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28515" windowHeight="12855" activeTab="3"/>
  </bookViews>
  <sheets>
    <sheet name="ADMINISTRATIVOS" sheetId="1" r:id="rId1"/>
    <sheet name="AUXILIARES" sheetId="2" r:id="rId2"/>
    <sheet name="PROFESIONALES" sheetId="3" r:id="rId3"/>
    <sheet name="TECNICOS" sheetId="4" r:id="rId4"/>
  </sheets>
  <externalReferences>
    <externalReference r:id="rId5"/>
    <externalReference r:id="rId6"/>
    <externalReference r:id="rId7"/>
    <externalReference r:id="rId8"/>
  </externalReferences>
  <calcPr calcId="145621"/>
</workbook>
</file>

<file path=xl/calcChain.xml><?xml version="1.0" encoding="utf-8"?>
<calcChain xmlns="http://schemas.openxmlformats.org/spreadsheetml/2006/main">
  <c r="AE230" i="4" l="1"/>
  <c r="AD230" i="4"/>
  <c r="AB230" i="4"/>
  <c r="AA230" i="4"/>
  <c r="Z230" i="4"/>
  <c r="Y230" i="4"/>
  <c r="X230" i="4"/>
  <c r="V230" i="4"/>
  <c r="W230" i="4" s="1"/>
  <c r="E230" i="4"/>
  <c r="AE229" i="4"/>
  <c r="AD229" i="4"/>
  <c r="AC229" i="4"/>
  <c r="AB229" i="4"/>
  <c r="AA229" i="4"/>
  <c r="Z229" i="4"/>
  <c r="Y229" i="4"/>
  <c r="X229" i="4"/>
  <c r="V229" i="4"/>
  <c r="W229" i="4" s="1"/>
  <c r="E229" i="4"/>
  <c r="AE228" i="4"/>
  <c r="AD228" i="4"/>
  <c r="AC228" i="4"/>
  <c r="AB228" i="4"/>
  <c r="AA228" i="4"/>
  <c r="Z228" i="4"/>
  <c r="Y228" i="4"/>
  <c r="X228" i="4"/>
  <c r="V228" i="4"/>
  <c r="W228" i="4" s="1"/>
  <c r="E228" i="4"/>
  <c r="AE227" i="4"/>
  <c r="AD227" i="4"/>
  <c r="AC227" i="4"/>
  <c r="AB227" i="4"/>
  <c r="AA227" i="4"/>
  <c r="Z227" i="4"/>
  <c r="Y227" i="4"/>
  <c r="X227" i="4"/>
  <c r="V227" i="4"/>
  <c r="W227" i="4" s="1"/>
  <c r="E227" i="4"/>
  <c r="AE226" i="4"/>
  <c r="AD226" i="4"/>
  <c r="AC226" i="4"/>
  <c r="AB226" i="4"/>
  <c r="AA226" i="4"/>
  <c r="Z226" i="4"/>
  <c r="Y226" i="4"/>
  <c r="X226" i="4"/>
  <c r="V226" i="4"/>
  <c r="W226" i="4" s="1"/>
  <c r="J226" i="4" s="1"/>
  <c r="E226" i="4"/>
  <c r="AE225" i="4"/>
  <c r="AD225" i="4"/>
  <c r="AC225" i="4"/>
  <c r="AB225" i="4"/>
  <c r="AA225" i="4"/>
  <c r="Z225" i="4"/>
  <c r="Y225" i="4"/>
  <c r="X225" i="4"/>
  <c r="V225" i="4"/>
  <c r="W225" i="4" s="1"/>
  <c r="R225" i="4" s="1"/>
  <c r="N225" i="4"/>
  <c r="J225" i="4"/>
  <c r="F225" i="4"/>
  <c r="E225" i="4"/>
  <c r="AE224" i="4"/>
  <c r="AD224" i="4"/>
  <c r="AC224" i="4"/>
  <c r="AB224" i="4"/>
  <c r="AA224" i="4"/>
  <c r="Z224" i="4"/>
  <c r="Y224" i="4"/>
  <c r="X224" i="4"/>
  <c r="V224" i="4"/>
  <c r="W224" i="4" s="1"/>
  <c r="R224" i="4" s="1"/>
  <c r="F224" i="4"/>
  <c r="E224" i="4"/>
  <c r="AE223" i="4"/>
  <c r="AD223" i="4"/>
  <c r="AC223" i="4"/>
  <c r="AB223" i="4"/>
  <c r="AA223" i="4"/>
  <c r="Z223" i="4"/>
  <c r="Y223" i="4"/>
  <c r="X223" i="4"/>
  <c r="V223" i="4"/>
  <c r="W223" i="4" s="1"/>
  <c r="N223" i="4" s="1"/>
  <c r="R223" i="4"/>
  <c r="F223" i="4"/>
  <c r="E223" i="4"/>
  <c r="AE222" i="4"/>
  <c r="AD222" i="4"/>
  <c r="AC222" i="4"/>
  <c r="AB222" i="4"/>
  <c r="AA222" i="4"/>
  <c r="Z222" i="4"/>
  <c r="Y222" i="4"/>
  <c r="X222" i="4"/>
  <c r="V222" i="4"/>
  <c r="W222" i="4" s="1"/>
  <c r="J222" i="4" s="1"/>
  <c r="R222" i="4"/>
  <c r="N222" i="4"/>
  <c r="E222" i="4"/>
  <c r="AE221" i="4"/>
  <c r="AD221" i="4"/>
  <c r="AC221" i="4"/>
  <c r="AB221" i="4"/>
  <c r="AA221" i="4"/>
  <c r="Z221" i="4"/>
  <c r="Y221" i="4"/>
  <c r="X221" i="4"/>
  <c r="V221" i="4"/>
  <c r="W221" i="4" s="1"/>
  <c r="N221" i="4" s="1"/>
  <c r="R221" i="4"/>
  <c r="F221" i="4"/>
  <c r="E221" i="4"/>
  <c r="AE220" i="4"/>
  <c r="AD220" i="4"/>
  <c r="AC220" i="4"/>
  <c r="AB220" i="4"/>
  <c r="AA220" i="4"/>
  <c r="Z220" i="4"/>
  <c r="Y220" i="4"/>
  <c r="X220" i="4"/>
  <c r="V220" i="4"/>
  <c r="W220" i="4" s="1"/>
  <c r="R220" i="4" s="1"/>
  <c r="F220" i="4"/>
  <c r="E220" i="4"/>
  <c r="AE219" i="4"/>
  <c r="AD219" i="4"/>
  <c r="AC219" i="4"/>
  <c r="AB219" i="4"/>
  <c r="AA219" i="4"/>
  <c r="Z219" i="4"/>
  <c r="Y219" i="4"/>
  <c r="X219" i="4"/>
  <c r="V219" i="4"/>
  <c r="W219" i="4" s="1"/>
  <c r="N219" i="4" s="1"/>
  <c r="E219" i="4"/>
  <c r="AE218" i="4"/>
  <c r="AD218" i="4"/>
  <c r="AC218" i="4"/>
  <c r="AB218" i="4"/>
  <c r="AA218" i="4"/>
  <c r="Z218" i="4"/>
  <c r="Y218" i="4"/>
  <c r="X218" i="4"/>
  <c r="V218" i="4"/>
  <c r="W218" i="4" s="1"/>
  <c r="R218" i="4" s="1"/>
  <c r="N218" i="4"/>
  <c r="F218" i="4"/>
  <c r="E218" i="4"/>
  <c r="AE217" i="4"/>
  <c r="AD217" i="4"/>
  <c r="AC217" i="4"/>
  <c r="AB217" i="4"/>
  <c r="AA217" i="4"/>
  <c r="Z217" i="4"/>
  <c r="Y217" i="4"/>
  <c r="X217" i="4"/>
  <c r="V217" i="4"/>
  <c r="W217" i="4" s="1"/>
  <c r="Q217" i="4" s="1"/>
  <c r="T217" i="4"/>
  <c r="R217" i="4"/>
  <c r="P217" i="4"/>
  <c r="N217" i="4"/>
  <c r="M217" i="4"/>
  <c r="J217" i="4"/>
  <c r="I217" i="4"/>
  <c r="H217" i="4"/>
  <c r="E217" i="4"/>
  <c r="AE216" i="4"/>
  <c r="AD216" i="4"/>
  <c r="AC216" i="4"/>
  <c r="AB216" i="4"/>
  <c r="AA216" i="4"/>
  <c r="Z216" i="4"/>
  <c r="Y216" i="4"/>
  <c r="X216" i="4"/>
  <c r="V216" i="4"/>
  <c r="W216" i="4" s="1"/>
  <c r="P216" i="4" s="1"/>
  <c r="Q216" i="4"/>
  <c r="E216" i="4"/>
  <c r="AE215" i="4"/>
  <c r="AD215" i="4"/>
  <c r="AC215" i="4"/>
  <c r="AB215" i="4"/>
  <c r="AA215" i="4"/>
  <c r="Z215" i="4"/>
  <c r="Y215" i="4"/>
  <c r="X215" i="4"/>
  <c r="V215" i="4"/>
  <c r="W215" i="4" s="1"/>
  <c r="T215" i="4" s="1"/>
  <c r="J215" i="4"/>
  <c r="E215" i="4"/>
  <c r="AE214" i="4"/>
  <c r="AD214" i="4"/>
  <c r="AC214" i="4"/>
  <c r="AB214" i="4"/>
  <c r="AA214" i="4"/>
  <c r="Z214" i="4"/>
  <c r="Y214" i="4"/>
  <c r="X214" i="4"/>
  <c r="V214" i="4"/>
  <c r="W214" i="4" s="1"/>
  <c r="R214" i="4" s="1"/>
  <c r="T214" i="4"/>
  <c r="N214" i="4"/>
  <c r="L214" i="4"/>
  <c r="F214" i="4"/>
  <c r="E214" i="4"/>
  <c r="AE213" i="4"/>
  <c r="AD213" i="4"/>
  <c r="AC213" i="4"/>
  <c r="AB213" i="4"/>
  <c r="AA213" i="4"/>
  <c r="Z213" i="4"/>
  <c r="Y213" i="4"/>
  <c r="X213" i="4"/>
  <c r="V213" i="4"/>
  <c r="W213" i="4" s="1"/>
  <c r="T213" i="4"/>
  <c r="Q213" i="4"/>
  <c r="P213" i="4"/>
  <c r="M213" i="4"/>
  <c r="L213" i="4"/>
  <c r="I213" i="4"/>
  <c r="H213" i="4"/>
  <c r="E213" i="4"/>
  <c r="AE212" i="4"/>
  <c r="AD212" i="4"/>
  <c r="AC212" i="4"/>
  <c r="AB212" i="4"/>
  <c r="AA212" i="4"/>
  <c r="Z212" i="4"/>
  <c r="Y212" i="4"/>
  <c r="X212" i="4"/>
  <c r="V212" i="4"/>
  <c r="W212" i="4" s="1"/>
  <c r="P212" i="4" s="1"/>
  <c r="T212" i="4"/>
  <c r="R212" i="4"/>
  <c r="N212" i="4"/>
  <c r="M212" i="4"/>
  <c r="L212" i="4"/>
  <c r="H212" i="4"/>
  <c r="F212" i="4"/>
  <c r="E212" i="4"/>
  <c r="AE211" i="4"/>
  <c r="AD211" i="4"/>
  <c r="AC211" i="4"/>
  <c r="AB211" i="4"/>
  <c r="AA211" i="4"/>
  <c r="Z211" i="4"/>
  <c r="Y211" i="4"/>
  <c r="X211" i="4"/>
  <c r="V211" i="4"/>
  <c r="W211" i="4" s="1"/>
  <c r="P211" i="4" s="1"/>
  <c r="Q211" i="4"/>
  <c r="L211" i="4"/>
  <c r="F211" i="4"/>
  <c r="E211" i="4"/>
  <c r="AE210" i="4"/>
  <c r="AD210" i="4"/>
  <c r="AC210" i="4"/>
  <c r="AB210" i="4"/>
  <c r="AA210" i="4"/>
  <c r="Z210" i="4"/>
  <c r="Y210" i="4"/>
  <c r="X210" i="4"/>
  <c r="V210" i="4"/>
  <c r="W210" i="4" s="1"/>
  <c r="T210" i="4" s="1"/>
  <c r="Q210" i="4"/>
  <c r="P210" i="4"/>
  <c r="J210" i="4"/>
  <c r="F210" i="4"/>
  <c r="E210" i="4"/>
  <c r="AE209" i="4"/>
  <c r="AD209" i="4"/>
  <c r="AC209" i="4"/>
  <c r="AB209" i="4"/>
  <c r="AA209" i="4"/>
  <c r="Z209" i="4"/>
  <c r="Y209" i="4"/>
  <c r="X209" i="4"/>
  <c r="V209" i="4"/>
  <c r="W209" i="4" s="1"/>
  <c r="T209" i="4"/>
  <c r="R209" i="4"/>
  <c r="Q209" i="4"/>
  <c r="P209" i="4"/>
  <c r="N209" i="4"/>
  <c r="M209" i="4"/>
  <c r="L209" i="4"/>
  <c r="J209" i="4"/>
  <c r="I209" i="4"/>
  <c r="H209" i="4"/>
  <c r="F209" i="4"/>
  <c r="E209" i="4"/>
  <c r="AE208" i="4"/>
  <c r="AD208" i="4"/>
  <c r="AC208" i="4"/>
  <c r="AB208" i="4"/>
  <c r="AA208" i="4"/>
  <c r="Z208" i="4"/>
  <c r="Y208" i="4"/>
  <c r="X208" i="4"/>
  <c r="V208" i="4"/>
  <c r="W208" i="4" s="1"/>
  <c r="P208" i="4" s="1"/>
  <c r="T208" i="4"/>
  <c r="R208" i="4"/>
  <c r="N208" i="4"/>
  <c r="M208" i="4"/>
  <c r="L208" i="4"/>
  <c r="H208" i="4"/>
  <c r="F208" i="4"/>
  <c r="E208" i="4"/>
  <c r="AE207" i="4"/>
  <c r="AD207" i="4"/>
  <c r="AC207" i="4"/>
  <c r="AB207" i="4"/>
  <c r="AA207" i="4"/>
  <c r="Z207" i="4"/>
  <c r="Y207" i="4"/>
  <c r="X207" i="4"/>
  <c r="V207" i="4"/>
  <c r="W207" i="4" s="1"/>
  <c r="P207" i="4" s="1"/>
  <c r="Q207" i="4"/>
  <c r="L207" i="4"/>
  <c r="F207" i="4"/>
  <c r="E207" i="4"/>
  <c r="AE206" i="4"/>
  <c r="AD206" i="4"/>
  <c r="AC206" i="4"/>
  <c r="AB206" i="4"/>
  <c r="AA206" i="4"/>
  <c r="Z206" i="4"/>
  <c r="Y206" i="4"/>
  <c r="X206" i="4"/>
  <c r="V206" i="4"/>
  <c r="W206" i="4" s="1"/>
  <c r="T206" i="4" s="1"/>
  <c r="Q206" i="4"/>
  <c r="P206" i="4"/>
  <c r="J206" i="4"/>
  <c r="F206" i="4"/>
  <c r="E206" i="4"/>
  <c r="AE205" i="4"/>
  <c r="AD205" i="4"/>
  <c r="AC205" i="4"/>
  <c r="AB205" i="4"/>
  <c r="AA205" i="4"/>
  <c r="Z205" i="4"/>
  <c r="Y205" i="4"/>
  <c r="X205" i="4"/>
  <c r="V205" i="4"/>
  <c r="W205" i="4" s="1"/>
  <c r="T205" i="4"/>
  <c r="R205" i="4"/>
  <c r="Q205" i="4"/>
  <c r="P205" i="4"/>
  <c r="N205" i="4"/>
  <c r="M205" i="4"/>
  <c r="L205" i="4"/>
  <c r="J205" i="4"/>
  <c r="I205" i="4"/>
  <c r="H205" i="4"/>
  <c r="F205" i="4"/>
  <c r="E205" i="4"/>
  <c r="AE204" i="4"/>
  <c r="AD204" i="4"/>
  <c r="AC204" i="4"/>
  <c r="AB204" i="4"/>
  <c r="AA204" i="4"/>
  <c r="Z204" i="4"/>
  <c r="Y204" i="4"/>
  <c r="X204" i="4"/>
  <c r="V204" i="4"/>
  <c r="W204" i="4" s="1"/>
  <c r="P204" i="4" s="1"/>
  <c r="T204" i="4"/>
  <c r="R204" i="4"/>
  <c r="N204" i="4"/>
  <c r="M204" i="4"/>
  <c r="L204" i="4"/>
  <c r="H204" i="4"/>
  <c r="F204" i="4"/>
  <c r="E204" i="4"/>
  <c r="AE203" i="4"/>
  <c r="AD203" i="4"/>
  <c r="AC203" i="4"/>
  <c r="AB203" i="4"/>
  <c r="AA203" i="4"/>
  <c r="Z203" i="4"/>
  <c r="Y203" i="4"/>
  <c r="X203" i="4"/>
  <c r="V203" i="4"/>
  <c r="W203" i="4" s="1"/>
  <c r="P203" i="4" s="1"/>
  <c r="Q203" i="4"/>
  <c r="L203" i="4"/>
  <c r="F203" i="4"/>
  <c r="E203" i="4"/>
  <c r="AE202" i="4"/>
  <c r="AD202" i="4"/>
  <c r="AC202" i="4"/>
  <c r="AB202" i="4"/>
  <c r="AA202" i="4"/>
  <c r="Z202" i="4"/>
  <c r="Y202" i="4"/>
  <c r="X202" i="4"/>
  <c r="V202" i="4"/>
  <c r="W202" i="4" s="1"/>
  <c r="T202" i="4" s="1"/>
  <c r="Q202" i="4"/>
  <c r="P202" i="4"/>
  <c r="J202" i="4"/>
  <c r="F202" i="4"/>
  <c r="E202" i="4"/>
  <c r="AE201" i="4"/>
  <c r="AD201" i="4"/>
  <c r="AC201" i="4"/>
  <c r="AB201" i="4"/>
  <c r="AA201" i="4"/>
  <c r="Z201" i="4"/>
  <c r="Y201" i="4"/>
  <c r="X201" i="4"/>
  <c r="V201" i="4"/>
  <c r="W201" i="4" s="1"/>
  <c r="T201" i="4"/>
  <c r="R201" i="4"/>
  <c r="Q201" i="4"/>
  <c r="P201" i="4"/>
  <c r="N201" i="4"/>
  <c r="M201" i="4"/>
  <c r="L201" i="4"/>
  <c r="J201" i="4"/>
  <c r="I201" i="4"/>
  <c r="H201" i="4"/>
  <c r="F201" i="4"/>
  <c r="E201" i="4"/>
  <c r="AE200" i="4"/>
  <c r="AD200" i="4"/>
  <c r="AC200" i="4"/>
  <c r="AB200" i="4"/>
  <c r="AA200" i="4"/>
  <c r="Z200" i="4"/>
  <c r="Y200" i="4"/>
  <c r="X200" i="4"/>
  <c r="V200" i="4"/>
  <c r="W200" i="4" s="1"/>
  <c r="Q200" i="4" s="1"/>
  <c r="T200" i="4"/>
  <c r="S200" i="4"/>
  <c r="P200" i="4"/>
  <c r="O200" i="4"/>
  <c r="N200" i="4"/>
  <c r="K200" i="4"/>
  <c r="J200" i="4"/>
  <c r="H200" i="4"/>
  <c r="F200" i="4"/>
  <c r="E200" i="4"/>
  <c r="AE199" i="4"/>
  <c r="AD199" i="4"/>
  <c r="AC199" i="4"/>
  <c r="AB199" i="4"/>
  <c r="AA199" i="4"/>
  <c r="Z199" i="4"/>
  <c r="Y199" i="4"/>
  <c r="X199" i="4"/>
  <c r="W199" i="4"/>
  <c r="T199" i="4" s="1"/>
  <c r="V199" i="4"/>
  <c r="K199" i="4"/>
  <c r="E199" i="4"/>
  <c r="AE198" i="4"/>
  <c r="AD198" i="4"/>
  <c r="AC198" i="4"/>
  <c r="AB198" i="4"/>
  <c r="AA198" i="4"/>
  <c r="Z198" i="4"/>
  <c r="Y198" i="4"/>
  <c r="X198" i="4"/>
  <c r="V198" i="4"/>
  <c r="W198" i="4" s="1"/>
  <c r="E198" i="4"/>
  <c r="AE197" i="4"/>
  <c r="AD197" i="4"/>
  <c r="AC197" i="4"/>
  <c r="AB197" i="4"/>
  <c r="AA197" i="4"/>
  <c r="Z197" i="4"/>
  <c r="Y197" i="4"/>
  <c r="X197" i="4"/>
  <c r="V197" i="4"/>
  <c r="W197" i="4" s="1"/>
  <c r="E197" i="4"/>
  <c r="AE196" i="4"/>
  <c r="AD196" i="4"/>
  <c r="AC196" i="4"/>
  <c r="AB196" i="4"/>
  <c r="AA196" i="4"/>
  <c r="Z196" i="4"/>
  <c r="Y196" i="4"/>
  <c r="X196" i="4"/>
  <c r="V196" i="4"/>
  <c r="W196" i="4" s="1"/>
  <c r="E196" i="4"/>
  <c r="AE195" i="4"/>
  <c r="AD195" i="4"/>
  <c r="AC195" i="4"/>
  <c r="AB195" i="4"/>
  <c r="AA195" i="4"/>
  <c r="Z195" i="4"/>
  <c r="Y195" i="4"/>
  <c r="X195" i="4"/>
  <c r="W195" i="4"/>
  <c r="O195" i="4" s="1"/>
  <c r="V195" i="4"/>
  <c r="G195" i="4"/>
  <c r="E195" i="4"/>
  <c r="AE194" i="4"/>
  <c r="AD194" i="4"/>
  <c r="AC194" i="4"/>
  <c r="AB194" i="4"/>
  <c r="AA194" i="4"/>
  <c r="Z194" i="4"/>
  <c r="Y194" i="4"/>
  <c r="X194" i="4"/>
  <c r="V194" i="4"/>
  <c r="W194" i="4" s="1"/>
  <c r="E194" i="4"/>
  <c r="AE193" i="4"/>
  <c r="AD193" i="4"/>
  <c r="AC193" i="4"/>
  <c r="AB193" i="4"/>
  <c r="AA193" i="4"/>
  <c r="Z193" i="4"/>
  <c r="Y193" i="4"/>
  <c r="X193" i="4"/>
  <c r="W193" i="4"/>
  <c r="O193" i="4" s="1"/>
  <c r="V193" i="4"/>
  <c r="G193" i="4"/>
  <c r="E193" i="4"/>
  <c r="AE192" i="4"/>
  <c r="AD192" i="4"/>
  <c r="AC192" i="4"/>
  <c r="AB192" i="4"/>
  <c r="AA192" i="4"/>
  <c r="Z192" i="4"/>
  <c r="Y192" i="4"/>
  <c r="X192" i="4"/>
  <c r="V192" i="4"/>
  <c r="W192" i="4" s="1"/>
  <c r="E192" i="4"/>
  <c r="AE190" i="4"/>
  <c r="AD190" i="4"/>
  <c r="AC190" i="4"/>
  <c r="AB190" i="4"/>
  <c r="AA190" i="4"/>
  <c r="Z190" i="4"/>
  <c r="Y190" i="4"/>
  <c r="X190" i="4"/>
  <c r="W190" i="4"/>
  <c r="O190" i="4" s="1"/>
  <c r="V190" i="4"/>
  <c r="G190" i="4"/>
  <c r="E190" i="4"/>
  <c r="AE189" i="4"/>
  <c r="AD189" i="4"/>
  <c r="AC189" i="4"/>
  <c r="AB189" i="4"/>
  <c r="AA189" i="4"/>
  <c r="Z189" i="4"/>
  <c r="Y189" i="4"/>
  <c r="X189" i="4"/>
  <c r="V189" i="4"/>
  <c r="W189" i="4" s="1"/>
  <c r="E189" i="4"/>
  <c r="AE188" i="4"/>
  <c r="AD188" i="4"/>
  <c r="AC188" i="4"/>
  <c r="AB188" i="4"/>
  <c r="AA188" i="4"/>
  <c r="Z188" i="4"/>
  <c r="Y188" i="4"/>
  <c r="X188" i="4"/>
  <c r="W188" i="4"/>
  <c r="O188" i="4" s="1"/>
  <c r="V188" i="4"/>
  <c r="G188" i="4"/>
  <c r="E188" i="4"/>
  <c r="AE187" i="4"/>
  <c r="AD187" i="4"/>
  <c r="AC187" i="4"/>
  <c r="AB187" i="4"/>
  <c r="AA187" i="4"/>
  <c r="Z187" i="4"/>
  <c r="Y187" i="4"/>
  <c r="X187" i="4"/>
  <c r="V187" i="4"/>
  <c r="W187" i="4" s="1"/>
  <c r="E187" i="4"/>
  <c r="AE186" i="4"/>
  <c r="AD186" i="4"/>
  <c r="AC186" i="4"/>
  <c r="AB186" i="4"/>
  <c r="AA186" i="4"/>
  <c r="Z186" i="4"/>
  <c r="Y186" i="4"/>
  <c r="X186" i="4"/>
  <c r="W186" i="4"/>
  <c r="K186" i="4" s="1"/>
  <c r="V186" i="4"/>
  <c r="E186" i="4"/>
  <c r="AE185" i="4"/>
  <c r="AD185" i="4"/>
  <c r="AC185" i="4"/>
  <c r="AB185" i="4"/>
  <c r="AA185" i="4"/>
  <c r="Z185" i="4"/>
  <c r="Y185" i="4"/>
  <c r="X185" i="4"/>
  <c r="V185" i="4"/>
  <c r="W185" i="4" s="1"/>
  <c r="E185" i="4"/>
  <c r="AE184" i="4"/>
  <c r="AD184" i="4"/>
  <c r="AC184" i="4"/>
  <c r="AB184" i="4"/>
  <c r="AA184" i="4"/>
  <c r="Z184" i="4"/>
  <c r="Y184" i="4"/>
  <c r="X184" i="4"/>
  <c r="V184" i="4"/>
  <c r="W184" i="4" s="1"/>
  <c r="E184" i="4"/>
  <c r="AE183" i="4"/>
  <c r="AD183" i="4"/>
  <c r="AC183" i="4"/>
  <c r="AB183" i="4"/>
  <c r="AA183" i="4"/>
  <c r="Z183" i="4"/>
  <c r="Y183" i="4"/>
  <c r="X183" i="4"/>
  <c r="V183" i="4"/>
  <c r="W183" i="4" s="1"/>
  <c r="E183" i="4"/>
  <c r="AE182" i="4"/>
  <c r="AD182" i="4"/>
  <c r="AC182" i="4"/>
  <c r="AB182" i="4"/>
  <c r="AA182" i="4"/>
  <c r="Z182" i="4"/>
  <c r="Y182" i="4"/>
  <c r="X182" i="4"/>
  <c r="V182" i="4"/>
  <c r="W182" i="4" s="1"/>
  <c r="E182" i="4"/>
  <c r="AE181" i="4"/>
  <c r="AD181" i="4"/>
  <c r="AC181" i="4"/>
  <c r="AB181" i="4"/>
  <c r="AA181" i="4"/>
  <c r="Z181" i="4"/>
  <c r="Y181" i="4"/>
  <c r="X181" i="4"/>
  <c r="V181" i="4"/>
  <c r="W181" i="4" s="1"/>
  <c r="E181" i="4"/>
  <c r="AE180" i="4"/>
  <c r="AD180" i="4"/>
  <c r="AC180" i="4"/>
  <c r="AB180" i="4"/>
  <c r="AA180" i="4"/>
  <c r="Z180" i="4"/>
  <c r="Y180" i="4"/>
  <c r="X180" i="4"/>
  <c r="V180" i="4"/>
  <c r="W180" i="4" s="1"/>
  <c r="E180" i="4"/>
  <c r="AE179" i="4"/>
  <c r="AD179" i="4"/>
  <c r="AC179" i="4"/>
  <c r="AB179" i="4"/>
  <c r="AA179" i="4"/>
  <c r="Z179" i="4"/>
  <c r="Y179" i="4"/>
  <c r="X179" i="4"/>
  <c r="V179" i="4"/>
  <c r="W179" i="4" s="1"/>
  <c r="E179" i="4"/>
  <c r="AE178" i="4"/>
  <c r="AD178" i="4"/>
  <c r="AC178" i="4"/>
  <c r="AB178" i="4"/>
  <c r="AA178" i="4"/>
  <c r="Z178" i="4"/>
  <c r="Y178" i="4"/>
  <c r="X178" i="4"/>
  <c r="V178" i="4"/>
  <c r="W178" i="4" s="1"/>
  <c r="E178" i="4"/>
  <c r="AE177" i="4"/>
  <c r="AD177" i="4"/>
  <c r="AC177" i="4"/>
  <c r="AB177" i="4"/>
  <c r="AA177" i="4"/>
  <c r="Z177" i="4"/>
  <c r="Y177" i="4"/>
  <c r="X177" i="4"/>
  <c r="V177" i="4"/>
  <c r="W177" i="4" s="1"/>
  <c r="E177" i="4"/>
  <c r="AE176" i="4"/>
  <c r="AD176" i="4"/>
  <c r="AC176" i="4"/>
  <c r="AB176" i="4"/>
  <c r="AA176" i="4"/>
  <c r="Z176" i="4"/>
  <c r="Y176" i="4"/>
  <c r="X176" i="4"/>
  <c r="V176" i="4"/>
  <c r="W176" i="4" s="1"/>
  <c r="E176" i="4"/>
  <c r="AE175" i="4"/>
  <c r="AD175" i="4"/>
  <c r="AC175" i="4"/>
  <c r="AB175" i="4"/>
  <c r="AA175" i="4"/>
  <c r="Z175" i="4"/>
  <c r="Y175" i="4"/>
  <c r="X175" i="4"/>
  <c r="V175" i="4"/>
  <c r="W175" i="4" s="1"/>
  <c r="E175" i="4"/>
  <c r="AE174" i="4"/>
  <c r="AD174" i="4"/>
  <c r="AC174" i="4"/>
  <c r="AB174" i="4"/>
  <c r="AA174" i="4"/>
  <c r="Z174" i="4"/>
  <c r="Y174" i="4"/>
  <c r="X174" i="4"/>
  <c r="V174" i="4"/>
  <c r="W174" i="4" s="1"/>
  <c r="E174" i="4"/>
  <c r="AE173" i="4"/>
  <c r="AD173" i="4"/>
  <c r="AC173" i="4"/>
  <c r="AB173" i="4"/>
  <c r="AA173" i="4"/>
  <c r="Z173" i="4"/>
  <c r="Y173" i="4"/>
  <c r="X173" i="4"/>
  <c r="V173" i="4"/>
  <c r="W173" i="4" s="1"/>
  <c r="E173" i="4"/>
  <c r="AE172" i="4"/>
  <c r="AD172" i="4"/>
  <c r="AC172" i="4"/>
  <c r="AB172" i="4"/>
  <c r="AA172" i="4"/>
  <c r="Z172" i="4"/>
  <c r="Y172" i="4"/>
  <c r="X172" i="4"/>
  <c r="V172" i="4"/>
  <c r="W172" i="4" s="1"/>
  <c r="E172" i="4"/>
  <c r="AE171" i="4"/>
  <c r="AD171" i="4"/>
  <c r="AC171" i="4"/>
  <c r="AB171" i="4"/>
  <c r="AA171" i="4"/>
  <c r="Z171" i="4"/>
  <c r="Y171" i="4"/>
  <c r="X171" i="4"/>
  <c r="V171" i="4"/>
  <c r="W171" i="4" s="1"/>
  <c r="E171" i="4"/>
  <c r="AE170" i="4"/>
  <c r="AD170" i="4"/>
  <c r="AC170" i="4"/>
  <c r="AB170" i="4"/>
  <c r="AA170" i="4"/>
  <c r="Z170" i="4"/>
  <c r="Y170" i="4"/>
  <c r="X170" i="4"/>
  <c r="V170" i="4"/>
  <c r="W170" i="4" s="1"/>
  <c r="E170" i="4"/>
  <c r="AE169" i="4"/>
  <c r="AD169" i="4"/>
  <c r="AC169" i="4"/>
  <c r="AB169" i="4"/>
  <c r="AA169" i="4"/>
  <c r="Z169" i="4"/>
  <c r="Y169" i="4"/>
  <c r="X169" i="4"/>
  <c r="V169" i="4"/>
  <c r="W169" i="4" s="1"/>
  <c r="E169" i="4"/>
  <c r="AE168" i="4"/>
  <c r="AD168" i="4"/>
  <c r="AC168" i="4"/>
  <c r="AB168" i="4"/>
  <c r="AA168" i="4"/>
  <c r="Z168" i="4"/>
  <c r="Y168" i="4"/>
  <c r="X168" i="4"/>
  <c r="V168" i="4"/>
  <c r="W168" i="4" s="1"/>
  <c r="E168" i="4"/>
  <c r="AE167" i="4"/>
  <c r="AD167" i="4"/>
  <c r="AC167" i="4"/>
  <c r="AB167" i="4"/>
  <c r="AA167" i="4"/>
  <c r="Z167" i="4"/>
  <c r="Y167" i="4"/>
  <c r="X167" i="4"/>
  <c r="V167" i="4"/>
  <c r="W167" i="4" s="1"/>
  <c r="E167" i="4"/>
  <c r="AE166" i="4"/>
  <c r="AD166" i="4"/>
  <c r="AC166" i="4"/>
  <c r="AB166" i="4"/>
  <c r="AA166" i="4"/>
  <c r="Z166" i="4"/>
  <c r="Y166" i="4"/>
  <c r="X166" i="4"/>
  <c r="V166" i="4"/>
  <c r="W166" i="4" s="1"/>
  <c r="E166" i="4"/>
  <c r="AE165" i="4"/>
  <c r="AD165" i="4"/>
  <c r="AC165" i="4"/>
  <c r="AB165" i="4"/>
  <c r="AA165" i="4"/>
  <c r="Z165" i="4"/>
  <c r="Y165" i="4"/>
  <c r="X165" i="4"/>
  <c r="V165" i="4"/>
  <c r="W165" i="4" s="1"/>
  <c r="E165" i="4"/>
  <c r="AE164" i="4"/>
  <c r="AD164" i="4"/>
  <c r="AC164" i="4"/>
  <c r="AB164" i="4"/>
  <c r="AA164" i="4"/>
  <c r="Z164" i="4"/>
  <c r="Y164" i="4"/>
  <c r="X164" i="4"/>
  <c r="V164" i="4"/>
  <c r="W164" i="4" s="1"/>
  <c r="E164" i="4"/>
  <c r="AE163" i="4"/>
  <c r="AD163" i="4"/>
  <c r="AC163" i="4"/>
  <c r="AB163" i="4"/>
  <c r="AA163" i="4"/>
  <c r="Z163" i="4"/>
  <c r="Y163" i="4"/>
  <c r="X163" i="4"/>
  <c r="V163" i="4"/>
  <c r="W163" i="4" s="1"/>
  <c r="Q163" i="4" s="1"/>
  <c r="T163" i="4"/>
  <c r="R163" i="4"/>
  <c r="P163" i="4"/>
  <c r="N163" i="4"/>
  <c r="M163" i="4"/>
  <c r="J163" i="4"/>
  <c r="I163" i="4"/>
  <c r="H163" i="4"/>
  <c r="E163" i="4"/>
  <c r="AE162" i="4"/>
  <c r="AD162" i="4"/>
  <c r="AC162" i="4"/>
  <c r="AB162" i="4"/>
  <c r="AA162" i="4"/>
  <c r="Z162" i="4"/>
  <c r="Y162" i="4"/>
  <c r="V162" i="4"/>
  <c r="W162" i="4" s="1"/>
  <c r="P162" i="4" s="1"/>
  <c r="R162" i="4"/>
  <c r="Q162" i="4"/>
  <c r="L162" i="4"/>
  <c r="H162" i="4"/>
  <c r="F162" i="4"/>
  <c r="E162" i="4"/>
  <c r="AE161" i="4"/>
  <c r="AD161" i="4"/>
  <c r="AC161" i="4"/>
  <c r="AB161" i="4"/>
  <c r="AA161" i="4"/>
  <c r="Z161" i="4"/>
  <c r="Y161" i="4"/>
  <c r="X161" i="4"/>
  <c r="V161" i="4"/>
  <c r="W161" i="4" s="1"/>
  <c r="P161" i="4" s="1"/>
  <c r="Q161" i="4"/>
  <c r="L161" i="4"/>
  <c r="E161" i="4"/>
  <c r="AE160" i="4"/>
  <c r="AD160" i="4"/>
  <c r="AC160" i="4"/>
  <c r="AB160" i="4"/>
  <c r="AA160" i="4"/>
  <c r="Z160" i="4"/>
  <c r="Y160" i="4"/>
  <c r="X160" i="4"/>
  <c r="V160" i="4"/>
  <c r="W160" i="4" s="1"/>
  <c r="R160" i="4" s="1"/>
  <c r="T160" i="4"/>
  <c r="N160" i="4"/>
  <c r="L160" i="4"/>
  <c r="F160" i="4"/>
  <c r="E160" i="4"/>
  <c r="AE159" i="4"/>
  <c r="AD159" i="4"/>
  <c r="AC159" i="4"/>
  <c r="AB159" i="4"/>
  <c r="AA159" i="4"/>
  <c r="Z159" i="4"/>
  <c r="Y159" i="4"/>
  <c r="X159" i="4"/>
  <c r="V159" i="4"/>
  <c r="W159" i="4" s="1"/>
  <c r="T159" i="4"/>
  <c r="R159" i="4"/>
  <c r="Q159" i="4"/>
  <c r="P159" i="4"/>
  <c r="N159" i="4"/>
  <c r="M159" i="4"/>
  <c r="L159" i="4"/>
  <c r="J159" i="4"/>
  <c r="I159" i="4"/>
  <c r="H159" i="4"/>
  <c r="F159" i="4"/>
  <c r="E159" i="4"/>
  <c r="AE158" i="4"/>
  <c r="AD158" i="4"/>
  <c r="AC158" i="4"/>
  <c r="AB158" i="4"/>
  <c r="AA158" i="4"/>
  <c r="Z158" i="4"/>
  <c r="Y158" i="4"/>
  <c r="X158" i="4"/>
  <c r="V158" i="4"/>
  <c r="W158" i="4" s="1"/>
  <c r="P158" i="4" s="1"/>
  <c r="R158" i="4"/>
  <c r="Q158" i="4"/>
  <c r="L158" i="4"/>
  <c r="H158" i="4"/>
  <c r="F158" i="4"/>
  <c r="E158" i="4"/>
  <c r="AE157" i="4"/>
  <c r="AD157" i="4"/>
  <c r="AC157" i="4"/>
  <c r="AB157" i="4"/>
  <c r="AA157" i="4"/>
  <c r="Z157" i="4"/>
  <c r="Y157" i="4"/>
  <c r="X157" i="4"/>
  <c r="V157" i="4"/>
  <c r="W157" i="4" s="1"/>
  <c r="P157" i="4" s="1"/>
  <c r="Q157" i="4"/>
  <c r="L157" i="4"/>
  <c r="E157" i="4"/>
  <c r="AE156" i="4"/>
  <c r="AD156" i="4"/>
  <c r="AC156" i="4"/>
  <c r="AB156" i="4"/>
  <c r="AA156" i="4"/>
  <c r="Z156" i="4"/>
  <c r="Y156" i="4"/>
  <c r="X156" i="4"/>
  <c r="V156" i="4"/>
  <c r="W156" i="4" s="1"/>
  <c r="T156" i="4"/>
  <c r="N156" i="4"/>
  <c r="L156" i="4"/>
  <c r="F156" i="4"/>
  <c r="E156" i="4"/>
  <c r="AE155" i="4"/>
  <c r="AD155" i="4"/>
  <c r="AC155" i="4"/>
  <c r="AB155" i="4"/>
  <c r="AA155" i="4"/>
  <c r="Z155" i="4"/>
  <c r="Y155" i="4"/>
  <c r="X155" i="4"/>
  <c r="V155" i="4"/>
  <c r="W155" i="4" s="1"/>
  <c r="T155" i="4"/>
  <c r="R155" i="4"/>
  <c r="Q155" i="4"/>
  <c r="P155" i="4"/>
  <c r="N155" i="4"/>
  <c r="M155" i="4"/>
  <c r="L155" i="4"/>
  <c r="J155" i="4"/>
  <c r="I155" i="4"/>
  <c r="H155" i="4"/>
  <c r="F155" i="4"/>
  <c r="E155" i="4"/>
  <c r="AE154" i="4"/>
  <c r="AD154" i="4"/>
  <c r="AC154" i="4"/>
  <c r="AB154" i="4"/>
  <c r="AA154" i="4"/>
  <c r="Z154" i="4"/>
  <c r="Y154" i="4"/>
  <c r="X154" i="4"/>
  <c r="V154" i="4"/>
  <c r="W154" i="4" s="1"/>
  <c r="P154" i="4" s="1"/>
  <c r="R154" i="4"/>
  <c r="Q154" i="4"/>
  <c r="L154" i="4"/>
  <c r="H154" i="4"/>
  <c r="F154" i="4"/>
  <c r="E154" i="4"/>
  <c r="AE153" i="4"/>
  <c r="AD153" i="4"/>
  <c r="AC153" i="4"/>
  <c r="AB153" i="4"/>
  <c r="AA153" i="4"/>
  <c r="Z153" i="4"/>
  <c r="Y153" i="4"/>
  <c r="X153" i="4"/>
  <c r="V153" i="4"/>
  <c r="W153" i="4" s="1"/>
  <c r="F153" i="4" s="1"/>
  <c r="Q153" i="4"/>
  <c r="L153" i="4"/>
  <c r="E153" i="4"/>
  <c r="AE152" i="4"/>
  <c r="AD152" i="4"/>
  <c r="AC152" i="4"/>
  <c r="AB152" i="4"/>
  <c r="AA152" i="4"/>
  <c r="Z152" i="4"/>
  <c r="Y152" i="4"/>
  <c r="X152" i="4"/>
  <c r="V152" i="4"/>
  <c r="W152" i="4" s="1"/>
  <c r="T152" i="4"/>
  <c r="N152" i="4"/>
  <c r="L152" i="4"/>
  <c r="F152" i="4"/>
  <c r="E152" i="4"/>
  <c r="AE151" i="4"/>
  <c r="AD151" i="4"/>
  <c r="AC151" i="4"/>
  <c r="AB151" i="4"/>
  <c r="AA151" i="4"/>
  <c r="Z151" i="4"/>
  <c r="Y151" i="4"/>
  <c r="X151" i="4"/>
  <c r="V151" i="4"/>
  <c r="W151" i="4" s="1"/>
  <c r="T151" i="4"/>
  <c r="R151" i="4"/>
  <c r="Q151" i="4"/>
  <c r="P151" i="4"/>
  <c r="N151" i="4"/>
  <c r="M151" i="4"/>
  <c r="L151" i="4"/>
  <c r="J151" i="4"/>
  <c r="I151" i="4"/>
  <c r="H151" i="4"/>
  <c r="F151" i="4"/>
  <c r="E151" i="4"/>
  <c r="AE150" i="4"/>
  <c r="AD150" i="4"/>
  <c r="AC150" i="4"/>
  <c r="AB150" i="4"/>
  <c r="AA150" i="4"/>
  <c r="Z150" i="4"/>
  <c r="Y150" i="4"/>
  <c r="X150" i="4"/>
  <c r="V150" i="4"/>
  <c r="W150" i="4" s="1"/>
  <c r="M150" i="4" s="1"/>
  <c r="R150" i="4"/>
  <c r="Q150" i="4"/>
  <c r="L150" i="4"/>
  <c r="H150" i="4"/>
  <c r="F150" i="4"/>
  <c r="E150" i="4"/>
  <c r="AE149" i="4"/>
  <c r="AD149" i="4"/>
  <c r="AC149" i="4"/>
  <c r="AB149" i="4"/>
  <c r="AA149" i="4"/>
  <c r="Z149" i="4"/>
  <c r="Y149" i="4"/>
  <c r="X149" i="4"/>
  <c r="V149" i="4"/>
  <c r="W149" i="4" s="1"/>
  <c r="P149" i="4" s="1"/>
  <c r="Q149" i="4"/>
  <c r="L149" i="4"/>
  <c r="F149" i="4"/>
  <c r="E149" i="4"/>
  <c r="AE148" i="4"/>
  <c r="AD148" i="4"/>
  <c r="AC148" i="4"/>
  <c r="AB148" i="4"/>
  <c r="AA148" i="4"/>
  <c r="Z148" i="4"/>
  <c r="Y148" i="4"/>
  <c r="X148" i="4"/>
  <c r="V148" i="4"/>
  <c r="W148" i="4" s="1"/>
  <c r="P148" i="4"/>
  <c r="N148" i="4"/>
  <c r="F148" i="4"/>
  <c r="E148" i="4"/>
  <c r="AE147" i="4"/>
  <c r="AD147" i="4"/>
  <c r="AC147" i="4"/>
  <c r="AB147" i="4"/>
  <c r="AA147" i="4"/>
  <c r="Z147" i="4"/>
  <c r="Y147" i="4"/>
  <c r="X147" i="4"/>
  <c r="V147" i="4"/>
  <c r="W147" i="4" s="1"/>
  <c r="Q147" i="4" s="1"/>
  <c r="T147" i="4"/>
  <c r="R147" i="4"/>
  <c r="P147" i="4"/>
  <c r="N147" i="4"/>
  <c r="M147" i="4"/>
  <c r="J147" i="4"/>
  <c r="I147" i="4"/>
  <c r="H147" i="4"/>
  <c r="E147" i="4"/>
  <c r="AE146" i="4"/>
  <c r="AD146" i="4"/>
  <c r="AC146" i="4"/>
  <c r="AB146" i="4"/>
  <c r="AA146" i="4"/>
  <c r="Z146" i="4"/>
  <c r="Y146" i="4"/>
  <c r="X146" i="4"/>
  <c r="V146" i="4"/>
  <c r="W146" i="4" s="1"/>
  <c r="L146" i="4"/>
  <c r="E146" i="4"/>
  <c r="AE145" i="4"/>
  <c r="AD145" i="4"/>
  <c r="AC145" i="4"/>
  <c r="AB145" i="4"/>
  <c r="AA145" i="4"/>
  <c r="Z145" i="4"/>
  <c r="Y145" i="4"/>
  <c r="X145" i="4"/>
  <c r="V145" i="4"/>
  <c r="W145" i="4" s="1"/>
  <c r="F145" i="4" s="1"/>
  <c r="Q145" i="4"/>
  <c r="E145" i="4"/>
  <c r="AE144" i="4"/>
  <c r="AD144" i="4"/>
  <c r="AC144" i="4"/>
  <c r="AB144" i="4"/>
  <c r="AA144" i="4"/>
  <c r="Z144" i="4"/>
  <c r="Y144" i="4"/>
  <c r="X144" i="4"/>
  <c r="V144" i="4"/>
  <c r="W144" i="4" s="1"/>
  <c r="R144" i="4" s="1"/>
  <c r="T144" i="4"/>
  <c r="Q144" i="4"/>
  <c r="P144" i="4"/>
  <c r="N144" i="4"/>
  <c r="L144" i="4"/>
  <c r="K144" i="4"/>
  <c r="J144" i="4"/>
  <c r="H144" i="4"/>
  <c r="U144" i="4" s="1"/>
  <c r="G144" i="4"/>
  <c r="F144" i="4"/>
  <c r="E144" i="4"/>
  <c r="AE143" i="4"/>
  <c r="AD143" i="4"/>
  <c r="AC143" i="4"/>
  <c r="AB143" i="4"/>
  <c r="AA143" i="4"/>
  <c r="Z143" i="4"/>
  <c r="Y143" i="4"/>
  <c r="X143" i="4"/>
  <c r="V143" i="4"/>
  <c r="W143" i="4" s="1"/>
  <c r="E143" i="4"/>
  <c r="AE142" i="4"/>
  <c r="AD142" i="4"/>
  <c r="AC142" i="4"/>
  <c r="AB142" i="4"/>
  <c r="AA142" i="4"/>
  <c r="Z142" i="4"/>
  <c r="Y142" i="4"/>
  <c r="X142" i="4"/>
  <c r="V142" i="4"/>
  <c r="W142" i="4" s="1"/>
  <c r="E142" i="4"/>
  <c r="AE141" i="4"/>
  <c r="AD141" i="4"/>
  <c r="AC141" i="4"/>
  <c r="AB141" i="4"/>
  <c r="AA141" i="4"/>
  <c r="Z141" i="4"/>
  <c r="Y141" i="4"/>
  <c r="X141" i="4"/>
  <c r="W141" i="4"/>
  <c r="R141" i="4" s="1"/>
  <c r="V141" i="4"/>
  <c r="E141" i="4"/>
  <c r="AE140" i="4"/>
  <c r="AD140" i="4"/>
  <c r="AC140" i="4"/>
  <c r="AB140" i="4"/>
  <c r="AA140" i="4"/>
  <c r="Z140" i="4"/>
  <c r="Y140" i="4"/>
  <c r="X140" i="4"/>
  <c r="W140" i="4"/>
  <c r="P140" i="4" s="1"/>
  <c r="V140" i="4"/>
  <c r="R140" i="4"/>
  <c r="L140" i="4"/>
  <c r="G140" i="4"/>
  <c r="E140" i="4"/>
  <c r="AE139" i="4"/>
  <c r="AD139" i="4"/>
  <c r="AC139" i="4"/>
  <c r="AB139" i="4"/>
  <c r="AA139" i="4"/>
  <c r="Z139" i="4"/>
  <c r="Y139" i="4"/>
  <c r="X139" i="4"/>
  <c r="V139" i="4"/>
  <c r="W139" i="4" s="1"/>
  <c r="E139" i="4"/>
  <c r="AE138" i="4"/>
  <c r="AD138" i="4"/>
  <c r="AC138" i="4"/>
  <c r="AB138" i="4"/>
  <c r="AA138" i="4"/>
  <c r="Z138" i="4"/>
  <c r="Y138" i="4"/>
  <c r="X138" i="4"/>
  <c r="W138" i="4"/>
  <c r="P138" i="4" s="1"/>
  <c r="V138" i="4"/>
  <c r="G138" i="4"/>
  <c r="E138" i="4"/>
  <c r="AE137" i="4"/>
  <c r="AD137" i="4"/>
  <c r="AC137" i="4"/>
  <c r="AB137" i="4"/>
  <c r="AA137" i="4"/>
  <c r="Z137" i="4"/>
  <c r="Y137" i="4"/>
  <c r="X137" i="4"/>
  <c r="W137" i="4"/>
  <c r="V137" i="4"/>
  <c r="R137" i="4"/>
  <c r="E137" i="4"/>
  <c r="AE136" i="4"/>
  <c r="AD136" i="4"/>
  <c r="AC136" i="4"/>
  <c r="AB136" i="4"/>
  <c r="AA136" i="4"/>
  <c r="Z136" i="4"/>
  <c r="Y136" i="4"/>
  <c r="X136" i="4"/>
  <c r="W136" i="4"/>
  <c r="P136" i="4" s="1"/>
  <c r="V136" i="4"/>
  <c r="L136" i="4"/>
  <c r="G136" i="4"/>
  <c r="E136" i="4"/>
  <c r="AE135" i="4"/>
  <c r="AD135" i="4"/>
  <c r="AC135" i="4"/>
  <c r="AB135" i="4"/>
  <c r="AA135" i="4"/>
  <c r="Z135" i="4"/>
  <c r="Y135" i="4"/>
  <c r="X135" i="4"/>
  <c r="V135" i="4"/>
  <c r="W135" i="4" s="1"/>
  <c r="E135" i="4"/>
  <c r="AE134" i="4"/>
  <c r="AD134" i="4"/>
  <c r="AC134" i="4"/>
  <c r="AB134" i="4"/>
  <c r="AA134" i="4"/>
  <c r="Z134" i="4"/>
  <c r="Y134" i="4"/>
  <c r="X134" i="4"/>
  <c r="W134" i="4"/>
  <c r="R134" i="4" s="1"/>
  <c r="V134" i="4"/>
  <c r="G134" i="4"/>
  <c r="E134" i="4"/>
  <c r="AE133" i="4"/>
  <c r="AD133" i="4"/>
  <c r="AC133" i="4"/>
  <c r="AB133" i="4"/>
  <c r="AA133" i="4"/>
  <c r="Z133" i="4"/>
  <c r="Y133" i="4"/>
  <c r="X133" i="4"/>
  <c r="W133" i="4"/>
  <c r="L133" i="4" s="1"/>
  <c r="V133" i="4"/>
  <c r="R133" i="4"/>
  <c r="G133" i="4"/>
  <c r="E133" i="4"/>
  <c r="AE132" i="4"/>
  <c r="AD132" i="4"/>
  <c r="AC132" i="4"/>
  <c r="AB132" i="4"/>
  <c r="AA132" i="4"/>
  <c r="Z132" i="4"/>
  <c r="Y132" i="4"/>
  <c r="X132" i="4"/>
  <c r="W132" i="4"/>
  <c r="G132" i="4" s="1"/>
  <c r="V132" i="4"/>
  <c r="E132" i="4"/>
  <c r="AE131" i="4"/>
  <c r="AD131" i="4"/>
  <c r="AC131" i="4"/>
  <c r="AB131" i="4"/>
  <c r="AA131" i="4"/>
  <c r="Z131" i="4"/>
  <c r="Y131" i="4"/>
  <c r="X131" i="4"/>
  <c r="W131" i="4"/>
  <c r="R131" i="4" s="1"/>
  <c r="V131" i="4"/>
  <c r="E131" i="4"/>
  <c r="AE130" i="4"/>
  <c r="AD130" i="4"/>
  <c r="AC130" i="4"/>
  <c r="AB130" i="4"/>
  <c r="AA130" i="4"/>
  <c r="Z130" i="4"/>
  <c r="Y130" i="4"/>
  <c r="X130" i="4"/>
  <c r="W130" i="4"/>
  <c r="R130" i="4" s="1"/>
  <c r="V130" i="4"/>
  <c r="E130" i="4"/>
  <c r="AE129" i="4"/>
  <c r="AD129" i="4"/>
  <c r="AC129" i="4"/>
  <c r="AB129" i="4"/>
  <c r="AA129" i="4"/>
  <c r="Z129" i="4"/>
  <c r="Y129" i="4"/>
  <c r="X129" i="4"/>
  <c r="W129" i="4"/>
  <c r="R129" i="4" s="1"/>
  <c r="V129" i="4"/>
  <c r="E129" i="4"/>
  <c r="AE128" i="4"/>
  <c r="AD128" i="4"/>
  <c r="AC128" i="4"/>
  <c r="AB128" i="4"/>
  <c r="AA128" i="4"/>
  <c r="Z128" i="4"/>
  <c r="Y128" i="4"/>
  <c r="X128" i="4"/>
  <c r="V128" i="4"/>
  <c r="W128" i="4" s="1"/>
  <c r="G128" i="4"/>
  <c r="E128" i="4"/>
  <c r="AE127" i="4"/>
  <c r="AD127" i="4"/>
  <c r="AC127" i="4"/>
  <c r="AB127" i="4"/>
  <c r="AA127" i="4"/>
  <c r="Z127" i="4"/>
  <c r="Y127" i="4"/>
  <c r="X127" i="4"/>
  <c r="W127" i="4"/>
  <c r="R127" i="4" s="1"/>
  <c r="E127" i="4"/>
  <c r="AE126" i="4"/>
  <c r="AD126" i="4"/>
  <c r="AC126" i="4"/>
  <c r="AB126" i="4"/>
  <c r="AA126" i="4"/>
  <c r="Z126" i="4"/>
  <c r="Y126" i="4"/>
  <c r="X126" i="4"/>
  <c r="W126" i="4"/>
  <c r="V126" i="4"/>
  <c r="G126" i="4"/>
  <c r="E126" i="4"/>
  <c r="AE125" i="4"/>
  <c r="AD125" i="4"/>
  <c r="AC125" i="4"/>
  <c r="AB125" i="4"/>
  <c r="AA125" i="4"/>
  <c r="Z125" i="4"/>
  <c r="Y125" i="4"/>
  <c r="X125" i="4"/>
  <c r="W125" i="4"/>
  <c r="L125" i="4" s="1"/>
  <c r="V125" i="4"/>
  <c r="R125" i="4"/>
  <c r="G125" i="4"/>
  <c r="E125" i="4"/>
  <c r="AE124" i="4"/>
  <c r="AD124" i="4"/>
  <c r="AC124" i="4"/>
  <c r="AB124" i="4"/>
  <c r="AA124" i="4"/>
  <c r="Z124" i="4"/>
  <c r="Y124" i="4"/>
  <c r="X124" i="4"/>
  <c r="W124" i="4"/>
  <c r="G124" i="4" s="1"/>
  <c r="V124" i="4"/>
  <c r="E124" i="4"/>
  <c r="AE123" i="4"/>
  <c r="AD123" i="4"/>
  <c r="AC123" i="4"/>
  <c r="AB123" i="4"/>
  <c r="AA123" i="4"/>
  <c r="Z123" i="4"/>
  <c r="Y123" i="4"/>
  <c r="X123" i="4"/>
  <c r="W123" i="4"/>
  <c r="R123" i="4" s="1"/>
  <c r="V123" i="4"/>
  <c r="E123" i="4"/>
  <c r="AE122" i="4"/>
  <c r="AD122" i="4"/>
  <c r="AC122" i="4"/>
  <c r="AB122" i="4"/>
  <c r="AA122" i="4"/>
  <c r="Z122" i="4"/>
  <c r="Y122" i="4"/>
  <c r="X122" i="4"/>
  <c r="W122" i="4"/>
  <c r="R122" i="4" s="1"/>
  <c r="V122" i="4"/>
  <c r="E122" i="4"/>
  <c r="AE121" i="4"/>
  <c r="AD121" i="4"/>
  <c r="AC121" i="4"/>
  <c r="AB121" i="4"/>
  <c r="AA121" i="4"/>
  <c r="Z121" i="4"/>
  <c r="Y121" i="4"/>
  <c r="X121" i="4"/>
  <c r="W121" i="4"/>
  <c r="S121" i="4" s="1"/>
  <c r="V121" i="4"/>
  <c r="G121" i="4"/>
  <c r="E121" i="4"/>
  <c r="AE120" i="4"/>
  <c r="AD120" i="4"/>
  <c r="AC120" i="4"/>
  <c r="AB120" i="4"/>
  <c r="AA120" i="4"/>
  <c r="Z120" i="4"/>
  <c r="Y120" i="4"/>
  <c r="X120" i="4"/>
  <c r="W120" i="4"/>
  <c r="O120" i="4" s="1"/>
  <c r="V120" i="4"/>
  <c r="S120" i="4"/>
  <c r="G120" i="4"/>
  <c r="E120" i="4"/>
  <c r="AE119" i="4"/>
  <c r="AD119" i="4"/>
  <c r="AC119" i="4"/>
  <c r="AB119" i="4"/>
  <c r="AA119" i="4"/>
  <c r="Z119" i="4"/>
  <c r="Y119" i="4"/>
  <c r="X119" i="4"/>
  <c r="V119" i="4"/>
  <c r="W119" i="4" s="1"/>
  <c r="K119" i="4" s="1"/>
  <c r="G119" i="4"/>
  <c r="E119" i="4"/>
  <c r="AE118" i="4"/>
  <c r="AD118" i="4"/>
  <c r="AC118" i="4"/>
  <c r="AB118" i="4"/>
  <c r="AA118" i="4"/>
  <c r="Z118" i="4"/>
  <c r="Y118" i="4"/>
  <c r="X118" i="4"/>
  <c r="W118" i="4"/>
  <c r="G118" i="4" s="1"/>
  <c r="V118" i="4"/>
  <c r="S118" i="4"/>
  <c r="K118" i="4"/>
  <c r="E118" i="4"/>
  <c r="AE117" i="4"/>
  <c r="AD117" i="4"/>
  <c r="AC117" i="4"/>
  <c r="AB117" i="4"/>
  <c r="AA117" i="4"/>
  <c r="Z117" i="4"/>
  <c r="Y117" i="4"/>
  <c r="X117" i="4"/>
  <c r="V117" i="4"/>
  <c r="W117" i="4" s="1"/>
  <c r="E117" i="4"/>
  <c r="AE116" i="4"/>
  <c r="AD116" i="4"/>
  <c r="AC116" i="4"/>
  <c r="AB116" i="4"/>
  <c r="AA116" i="4"/>
  <c r="Z116" i="4"/>
  <c r="Y116" i="4"/>
  <c r="X116" i="4"/>
  <c r="V116" i="4"/>
  <c r="W116" i="4" s="1"/>
  <c r="E116" i="4"/>
  <c r="AE115" i="4"/>
  <c r="AD115" i="4"/>
  <c r="AC115" i="4"/>
  <c r="AB115" i="4"/>
  <c r="AA115" i="4"/>
  <c r="Z115" i="4"/>
  <c r="Y115" i="4"/>
  <c r="X115" i="4"/>
  <c r="W115" i="4"/>
  <c r="N115" i="4" s="1"/>
  <c r="V115" i="4"/>
  <c r="E115" i="4"/>
  <c r="AE114" i="4"/>
  <c r="AD114" i="4"/>
  <c r="AC114" i="4"/>
  <c r="AB114" i="4"/>
  <c r="AA114" i="4"/>
  <c r="Z114" i="4"/>
  <c r="Y114" i="4"/>
  <c r="X114" i="4"/>
  <c r="V114" i="4"/>
  <c r="W114" i="4" s="1"/>
  <c r="E114" i="4"/>
  <c r="AE113" i="4"/>
  <c r="AD113" i="4"/>
  <c r="AC113" i="4"/>
  <c r="AB113" i="4"/>
  <c r="AA113" i="4"/>
  <c r="Z113" i="4"/>
  <c r="Y113" i="4"/>
  <c r="X113" i="4"/>
  <c r="W113" i="4"/>
  <c r="N113" i="4" s="1"/>
  <c r="V113" i="4"/>
  <c r="O113" i="4"/>
  <c r="E113" i="4"/>
  <c r="AE112" i="4"/>
  <c r="AD112" i="4"/>
  <c r="AC112" i="4"/>
  <c r="AB112" i="4"/>
  <c r="AA112" i="4"/>
  <c r="Z112" i="4"/>
  <c r="Y112" i="4"/>
  <c r="X112" i="4"/>
  <c r="V112" i="4"/>
  <c r="W112" i="4" s="1"/>
  <c r="E112" i="4"/>
  <c r="AE111" i="4"/>
  <c r="AD111" i="4"/>
  <c r="AC111" i="4"/>
  <c r="AB111" i="4"/>
  <c r="AA111" i="4"/>
  <c r="Z111" i="4"/>
  <c r="Y111" i="4"/>
  <c r="X111" i="4"/>
  <c r="W111" i="4"/>
  <c r="P111" i="4" s="1"/>
  <c r="V111" i="4"/>
  <c r="G111" i="4"/>
  <c r="E111" i="4"/>
  <c r="AE110" i="4"/>
  <c r="AD110" i="4"/>
  <c r="AC110" i="4"/>
  <c r="AB110" i="4"/>
  <c r="AA110" i="4"/>
  <c r="Z110" i="4"/>
  <c r="Y110" i="4"/>
  <c r="X110" i="4"/>
  <c r="W110" i="4"/>
  <c r="P110" i="4" s="1"/>
  <c r="V110" i="4"/>
  <c r="R110" i="4"/>
  <c r="G110" i="4"/>
  <c r="E110" i="4"/>
  <c r="AE109" i="4"/>
  <c r="AD109" i="4"/>
  <c r="AC109" i="4"/>
  <c r="AB109" i="4"/>
  <c r="AA109" i="4"/>
  <c r="Z109" i="4"/>
  <c r="Y109" i="4"/>
  <c r="X109" i="4"/>
  <c r="W109" i="4"/>
  <c r="P109" i="4" s="1"/>
  <c r="V109" i="4"/>
  <c r="G109" i="4"/>
  <c r="E109" i="4"/>
  <c r="AE108" i="4"/>
  <c r="AD108" i="4"/>
  <c r="AC108" i="4"/>
  <c r="AB108" i="4"/>
  <c r="AA108" i="4"/>
  <c r="Z108" i="4"/>
  <c r="Y108" i="4"/>
  <c r="X108" i="4"/>
  <c r="W108" i="4"/>
  <c r="P108" i="4" s="1"/>
  <c r="V108" i="4"/>
  <c r="R108" i="4"/>
  <c r="G108" i="4"/>
  <c r="E108" i="4"/>
  <c r="AE107" i="4"/>
  <c r="AD107" i="4"/>
  <c r="AC107" i="4"/>
  <c r="AB107" i="4"/>
  <c r="AA107" i="4"/>
  <c r="Z107" i="4"/>
  <c r="Y107" i="4"/>
  <c r="X107" i="4"/>
  <c r="W107" i="4"/>
  <c r="P107" i="4" s="1"/>
  <c r="V107" i="4"/>
  <c r="G107" i="4"/>
  <c r="E107" i="4"/>
  <c r="AE106" i="4"/>
  <c r="AD106" i="4"/>
  <c r="AC106" i="4"/>
  <c r="AB106" i="4"/>
  <c r="AA106" i="4"/>
  <c r="Z106" i="4"/>
  <c r="Y106" i="4"/>
  <c r="X106" i="4"/>
  <c r="W106" i="4"/>
  <c r="P106" i="4" s="1"/>
  <c r="V106" i="4"/>
  <c r="R106" i="4"/>
  <c r="G106" i="4"/>
  <c r="E106" i="4"/>
  <c r="AE105" i="4"/>
  <c r="AD105" i="4"/>
  <c r="AC105" i="4"/>
  <c r="AB105" i="4"/>
  <c r="AA105" i="4"/>
  <c r="Z105" i="4"/>
  <c r="Y105" i="4"/>
  <c r="X105" i="4"/>
  <c r="W105" i="4"/>
  <c r="P105" i="4" s="1"/>
  <c r="V105" i="4"/>
  <c r="G105" i="4"/>
  <c r="E105" i="4"/>
  <c r="AE104" i="4"/>
  <c r="AD104" i="4"/>
  <c r="AC104" i="4"/>
  <c r="AB104" i="4"/>
  <c r="AA104" i="4"/>
  <c r="Z104" i="4"/>
  <c r="Y104" i="4"/>
  <c r="X104" i="4"/>
  <c r="W104" i="4"/>
  <c r="P104" i="4" s="1"/>
  <c r="V104" i="4"/>
  <c r="R104" i="4"/>
  <c r="G104" i="4"/>
  <c r="E104" i="4"/>
  <c r="AE103" i="4"/>
  <c r="AD103" i="4"/>
  <c r="AC103" i="4"/>
  <c r="AB103" i="4"/>
  <c r="AA103" i="4"/>
  <c r="Z103" i="4"/>
  <c r="Y103" i="4"/>
  <c r="X103" i="4"/>
  <c r="W103" i="4"/>
  <c r="P103" i="4" s="1"/>
  <c r="V103" i="4"/>
  <c r="G103" i="4"/>
  <c r="E103" i="4"/>
  <c r="AE102" i="4"/>
  <c r="AD102" i="4"/>
  <c r="AC102" i="4"/>
  <c r="AB102" i="4"/>
  <c r="AA102" i="4"/>
  <c r="Z102" i="4"/>
  <c r="Y102" i="4"/>
  <c r="X102" i="4"/>
  <c r="W102" i="4"/>
  <c r="P102" i="4" s="1"/>
  <c r="V102" i="4"/>
  <c r="R102" i="4"/>
  <c r="G102" i="4"/>
  <c r="E102" i="4"/>
  <c r="AE101" i="4"/>
  <c r="AD101" i="4"/>
  <c r="AC101" i="4"/>
  <c r="AB101" i="4"/>
  <c r="AA101" i="4"/>
  <c r="Z101" i="4"/>
  <c r="Y101" i="4"/>
  <c r="X101" i="4"/>
  <c r="W101" i="4"/>
  <c r="P101" i="4" s="1"/>
  <c r="V101" i="4"/>
  <c r="G101" i="4"/>
  <c r="E101" i="4"/>
  <c r="AE100" i="4"/>
  <c r="AD100" i="4"/>
  <c r="AC100" i="4"/>
  <c r="AB100" i="4"/>
  <c r="AA100" i="4"/>
  <c r="Z100" i="4"/>
  <c r="Y100" i="4"/>
  <c r="X100" i="4"/>
  <c r="W100" i="4"/>
  <c r="P100" i="4" s="1"/>
  <c r="V100" i="4"/>
  <c r="R100" i="4"/>
  <c r="G100" i="4"/>
  <c r="E100" i="4"/>
  <c r="AE99" i="4"/>
  <c r="AD99" i="4"/>
  <c r="AC99" i="4"/>
  <c r="AB99" i="4"/>
  <c r="AA99" i="4"/>
  <c r="Z99" i="4"/>
  <c r="Y99" i="4"/>
  <c r="X99" i="4"/>
  <c r="W99" i="4"/>
  <c r="P99" i="4" s="1"/>
  <c r="V99" i="4"/>
  <c r="G99" i="4"/>
  <c r="E99" i="4"/>
  <c r="AE98" i="4"/>
  <c r="AD98" i="4"/>
  <c r="AC98" i="4"/>
  <c r="AB98" i="4"/>
  <c r="AA98" i="4"/>
  <c r="Z98" i="4"/>
  <c r="Y98" i="4"/>
  <c r="X98" i="4"/>
  <c r="W98" i="4"/>
  <c r="P98" i="4" s="1"/>
  <c r="V98" i="4"/>
  <c r="R98" i="4"/>
  <c r="G98" i="4"/>
  <c r="E98" i="4"/>
  <c r="AE97" i="4"/>
  <c r="AD97" i="4"/>
  <c r="AC97" i="4"/>
  <c r="AB97" i="4"/>
  <c r="AA97" i="4"/>
  <c r="Z97" i="4"/>
  <c r="Y97" i="4"/>
  <c r="X97" i="4"/>
  <c r="W97" i="4"/>
  <c r="P97" i="4" s="1"/>
  <c r="V97" i="4"/>
  <c r="G97" i="4"/>
  <c r="E97" i="4"/>
  <c r="AE96" i="4"/>
  <c r="AD96" i="4"/>
  <c r="AC96" i="4"/>
  <c r="AB96" i="4"/>
  <c r="AA96" i="4"/>
  <c r="Z96" i="4"/>
  <c r="Y96" i="4"/>
  <c r="X96" i="4"/>
  <c r="W96" i="4"/>
  <c r="P96" i="4" s="1"/>
  <c r="V96" i="4"/>
  <c r="R96" i="4"/>
  <c r="H96" i="4"/>
  <c r="E96" i="4"/>
  <c r="AE95" i="4"/>
  <c r="AD95" i="4"/>
  <c r="AC95" i="4"/>
  <c r="AB95" i="4"/>
  <c r="AA95" i="4"/>
  <c r="Z95" i="4"/>
  <c r="Y95" i="4"/>
  <c r="X95" i="4"/>
  <c r="W95" i="4"/>
  <c r="R95" i="4" s="1"/>
  <c r="V95" i="4"/>
  <c r="P95" i="4"/>
  <c r="H95" i="4"/>
  <c r="E95" i="4"/>
  <c r="AE94" i="4"/>
  <c r="AD94" i="4"/>
  <c r="AC94" i="4"/>
  <c r="AB94" i="4"/>
  <c r="AA94" i="4"/>
  <c r="Z94" i="4"/>
  <c r="Y94" i="4"/>
  <c r="X94" i="4"/>
  <c r="V94" i="4"/>
  <c r="W94" i="4" s="1"/>
  <c r="E94" i="4"/>
  <c r="AE93" i="4"/>
  <c r="AD93" i="4"/>
  <c r="AC93" i="4"/>
  <c r="AB93" i="4"/>
  <c r="AA93" i="4"/>
  <c r="Z93" i="4"/>
  <c r="Y93" i="4"/>
  <c r="X93" i="4"/>
  <c r="W93" i="4"/>
  <c r="R93" i="4" s="1"/>
  <c r="S93" i="4"/>
  <c r="O93" i="4"/>
  <c r="K93" i="4"/>
  <c r="G93" i="4"/>
  <c r="E93" i="4"/>
  <c r="AE92" i="4"/>
  <c r="AD92" i="4"/>
  <c r="AC92" i="4"/>
  <c r="AB92" i="4"/>
  <c r="AA92" i="4"/>
  <c r="Z92" i="4"/>
  <c r="Y92" i="4"/>
  <c r="X92" i="4"/>
  <c r="W92" i="4"/>
  <c r="R92" i="4" s="1"/>
  <c r="V92" i="4"/>
  <c r="P92" i="4"/>
  <c r="H92" i="4"/>
  <c r="E92" i="4"/>
  <c r="AE91" i="4"/>
  <c r="AD91" i="4"/>
  <c r="AC91" i="4"/>
  <c r="AB91" i="4"/>
  <c r="AA91" i="4"/>
  <c r="Z91" i="4"/>
  <c r="Y91" i="4"/>
  <c r="X91" i="4"/>
  <c r="V91" i="4"/>
  <c r="W91" i="4" s="1"/>
  <c r="O91" i="4" s="1"/>
  <c r="E91" i="4"/>
  <c r="AE90" i="4"/>
  <c r="AD90" i="4"/>
  <c r="AC90" i="4"/>
  <c r="AB90" i="4"/>
  <c r="AA90" i="4"/>
  <c r="Z90" i="4"/>
  <c r="Y90" i="4"/>
  <c r="X90" i="4"/>
  <c r="W90" i="4"/>
  <c r="R90" i="4" s="1"/>
  <c r="V90" i="4"/>
  <c r="T90" i="4"/>
  <c r="P90" i="4"/>
  <c r="L90" i="4"/>
  <c r="H90" i="4"/>
  <c r="E90" i="4"/>
  <c r="AE89" i="4"/>
  <c r="AD89" i="4"/>
  <c r="AC89" i="4"/>
  <c r="AB89" i="4"/>
  <c r="AA89" i="4"/>
  <c r="Z89" i="4"/>
  <c r="Y89" i="4"/>
  <c r="X89" i="4"/>
  <c r="V89" i="4"/>
  <c r="W89" i="4" s="1"/>
  <c r="S89" i="4"/>
  <c r="K89" i="4"/>
  <c r="E89" i="4"/>
  <c r="AE88" i="4"/>
  <c r="AD88" i="4"/>
  <c r="AC88" i="4"/>
  <c r="AB88" i="4"/>
  <c r="AA88" i="4"/>
  <c r="Z88" i="4"/>
  <c r="Y88" i="4"/>
  <c r="X88" i="4"/>
  <c r="W88" i="4"/>
  <c r="V88" i="4"/>
  <c r="P88" i="4"/>
  <c r="H88" i="4"/>
  <c r="E88" i="4"/>
  <c r="AE87" i="4"/>
  <c r="AD87" i="4"/>
  <c r="AC87" i="4"/>
  <c r="AB87" i="4"/>
  <c r="AA87" i="4"/>
  <c r="Z87" i="4"/>
  <c r="Y87" i="4"/>
  <c r="X87" i="4"/>
  <c r="V87" i="4"/>
  <c r="W87" i="4" s="1"/>
  <c r="O87" i="4" s="1"/>
  <c r="E87" i="4"/>
  <c r="AE86" i="4"/>
  <c r="AD86" i="4"/>
  <c r="AC86" i="4"/>
  <c r="AB86" i="4"/>
  <c r="AA86" i="4"/>
  <c r="Z86" i="4"/>
  <c r="Y86" i="4"/>
  <c r="X86" i="4"/>
  <c r="W86" i="4"/>
  <c r="R86" i="4" s="1"/>
  <c r="V86" i="4"/>
  <c r="T86" i="4"/>
  <c r="P86" i="4"/>
  <c r="L86" i="4"/>
  <c r="H86" i="4"/>
  <c r="E86" i="4"/>
  <c r="AE85" i="4"/>
  <c r="AD85" i="4"/>
  <c r="AC85" i="4"/>
  <c r="AB85" i="4"/>
  <c r="AA85" i="4"/>
  <c r="Z85" i="4"/>
  <c r="Y85" i="4"/>
  <c r="X85" i="4"/>
  <c r="V85" i="4"/>
  <c r="W85" i="4" s="1"/>
  <c r="S85" i="4"/>
  <c r="K85" i="4"/>
  <c r="E85" i="4"/>
  <c r="AE84" i="4"/>
  <c r="AD84" i="4"/>
  <c r="AC84" i="4"/>
  <c r="AB84" i="4"/>
  <c r="AA84" i="4"/>
  <c r="Z84" i="4"/>
  <c r="Y84" i="4"/>
  <c r="X84" i="4"/>
  <c r="W84" i="4"/>
  <c r="V84" i="4"/>
  <c r="P84" i="4"/>
  <c r="H84" i="4"/>
  <c r="E84" i="4"/>
  <c r="AE83" i="4"/>
  <c r="AD83" i="4"/>
  <c r="AC83" i="4"/>
  <c r="AB83" i="4"/>
  <c r="AA83" i="4"/>
  <c r="Z83" i="4"/>
  <c r="Y83" i="4"/>
  <c r="X83" i="4"/>
  <c r="V83" i="4"/>
  <c r="W83" i="4" s="1"/>
  <c r="O83" i="4" s="1"/>
  <c r="E83" i="4"/>
  <c r="AE82" i="4"/>
  <c r="AD82" i="4"/>
  <c r="AC82" i="4"/>
  <c r="AB82" i="4"/>
  <c r="AA82" i="4"/>
  <c r="Z82" i="4"/>
  <c r="Y82" i="4"/>
  <c r="X82" i="4"/>
  <c r="W82" i="4"/>
  <c r="R82" i="4" s="1"/>
  <c r="V82" i="4"/>
  <c r="T82" i="4"/>
  <c r="P82" i="4"/>
  <c r="L82" i="4"/>
  <c r="H82" i="4"/>
  <c r="E82" i="4"/>
  <c r="AE81" i="4"/>
  <c r="AD81" i="4"/>
  <c r="AC81" i="4"/>
  <c r="AB81" i="4"/>
  <c r="AA81" i="4"/>
  <c r="Z81" i="4"/>
  <c r="Y81" i="4"/>
  <c r="X81" i="4"/>
  <c r="V81" i="4"/>
  <c r="W81" i="4" s="1"/>
  <c r="S81" i="4"/>
  <c r="K81" i="4"/>
  <c r="E81" i="4"/>
  <c r="AE80" i="4"/>
  <c r="AD80" i="4"/>
  <c r="AC80" i="4"/>
  <c r="AB80" i="4"/>
  <c r="AA80" i="4"/>
  <c r="Z80" i="4"/>
  <c r="Y80" i="4"/>
  <c r="X80" i="4"/>
  <c r="W80" i="4"/>
  <c r="V80" i="4"/>
  <c r="P80" i="4"/>
  <c r="H80" i="4"/>
  <c r="E80" i="4"/>
  <c r="AE79" i="4"/>
  <c r="AD79" i="4"/>
  <c r="AC79" i="4"/>
  <c r="AB79" i="4"/>
  <c r="AA79" i="4"/>
  <c r="Z79" i="4"/>
  <c r="Y79" i="4"/>
  <c r="X79" i="4"/>
  <c r="V79" i="4"/>
  <c r="W79" i="4" s="1"/>
  <c r="O79" i="4" s="1"/>
  <c r="E79" i="4"/>
  <c r="AE78" i="4"/>
  <c r="AD78" i="4"/>
  <c r="AC78" i="4"/>
  <c r="AB78" i="4"/>
  <c r="AA78" i="4"/>
  <c r="Z78" i="4"/>
  <c r="Y78" i="4"/>
  <c r="X78" i="4"/>
  <c r="W78" i="4"/>
  <c r="R78" i="4" s="1"/>
  <c r="V78" i="4"/>
  <c r="T78" i="4"/>
  <c r="P78" i="4"/>
  <c r="L78" i="4"/>
  <c r="H78" i="4"/>
  <c r="E78" i="4"/>
  <c r="AE77" i="4"/>
  <c r="AD77" i="4"/>
  <c r="AC77" i="4"/>
  <c r="AB77" i="4"/>
  <c r="AA77" i="4"/>
  <c r="Z77" i="4"/>
  <c r="Y77" i="4"/>
  <c r="X77" i="4"/>
  <c r="V77" i="4"/>
  <c r="W77" i="4" s="1"/>
  <c r="S77" i="4"/>
  <c r="K77" i="4"/>
  <c r="E77" i="4"/>
  <c r="AE76" i="4"/>
  <c r="AD76" i="4"/>
  <c r="AC76" i="4"/>
  <c r="AB76" i="4"/>
  <c r="AA76" i="4"/>
  <c r="Z76" i="4"/>
  <c r="Y76" i="4"/>
  <c r="X76" i="4"/>
  <c r="W76" i="4"/>
  <c r="H76" i="4" s="1"/>
  <c r="V76" i="4"/>
  <c r="P76" i="4"/>
  <c r="E76" i="4"/>
  <c r="AE75" i="4"/>
  <c r="AD75" i="4"/>
  <c r="AC75" i="4"/>
  <c r="AB75" i="4"/>
  <c r="AA75" i="4"/>
  <c r="Z75" i="4"/>
  <c r="Y75" i="4"/>
  <c r="X75" i="4"/>
  <c r="V75" i="4"/>
  <c r="W75" i="4" s="1"/>
  <c r="P75" i="4" s="1"/>
  <c r="H75" i="4"/>
  <c r="E75" i="4"/>
  <c r="AE74" i="4"/>
  <c r="AD74" i="4"/>
  <c r="AC74" i="4"/>
  <c r="AB74" i="4"/>
  <c r="AA74" i="4"/>
  <c r="Z74" i="4"/>
  <c r="Y74" i="4"/>
  <c r="X74" i="4"/>
  <c r="W74" i="4"/>
  <c r="H74" i="4" s="1"/>
  <c r="V74" i="4"/>
  <c r="P74" i="4"/>
  <c r="E74" i="4"/>
  <c r="AE73" i="4"/>
  <c r="AD73" i="4"/>
  <c r="AC73" i="4"/>
  <c r="AB73" i="4"/>
  <c r="AA73" i="4"/>
  <c r="Z73" i="4"/>
  <c r="Y73" i="4"/>
  <c r="X73" i="4"/>
  <c r="V73" i="4"/>
  <c r="W73" i="4" s="1"/>
  <c r="P73" i="4" s="1"/>
  <c r="E73" i="4"/>
  <c r="AE72" i="4"/>
  <c r="AD72" i="4"/>
  <c r="AC72" i="4"/>
  <c r="AB72" i="4"/>
  <c r="AA72" i="4"/>
  <c r="Z72" i="4"/>
  <c r="Y72" i="4"/>
  <c r="X72" i="4"/>
  <c r="W72" i="4"/>
  <c r="H72" i="4" s="1"/>
  <c r="V72" i="4"/>
  <c r="E72" i="4"/>
  <c r="AE71" i="4"/>
  <c r="AD71" i="4"/>
  <c r="AC71" i="4"/>
  <c r="AB71" i="4"/>
  <c r="AA71" i="4"/>
  <c r="Z71" i="4"/>
  <c r="Y71" i="4"/>
  <c r="X71" i="4"/>
  <c r="V71" i="4"/>
  <c r="W71" i="4" s="1"/>
  <c r="P71" i="4" s="1"/>
  <c r="H71" i="4"/>
  <c r="E71" i="4"/>
  <c r="AE70" i="4"/>
  <c r="AD70" i="4"/>
  <c r="AC70" i="4"/>
  <c r="AB70" i="4"/>
  <c r="AA70" i="4"/>
  <c r="Z70" i="4"/>
  <c r="Y70" i="4"/>
  <c r="X70" i="4"/>
  <c r="W70" i="4"/>
  <c r="H70" i="4" s="1"/>
  <c r="V70" i="4"/>
  <c r="P70" i="4"/>
  <c r="E70" i="4"/>
  <c r="AE69" i="4"/>
  <c r="AD69" i="4"/>
  <c r="AC69" i="4"/>
  <c r="AB69" i="4"/>
  <c r="AA69" i="4"/>
  <c r="Z69" i="4"/>
  <c r="Y69" i="4"/>
  <c r="X69" i="4"/>
  <c r="V69" i="4"/>
  <c r="W69" i="4" s="1"/>
  <c r="P69" i="4" s="1"/>
  <c r="E69" i="4"/>
  <c r="AE68" i="4"/>
  <c r="AD68" i="4"/>
  <c r="AC68" i="4"/>
  <c r="AB68" i="4"/>
  <c r="AA68" i="4"/>
  <c r="Z68" i="4"/>
  <c r="Y68" i="4"/>
  <c r="X68" i="4"/>
  <c r="W68" i="4"/>
  <c r="H68" i="4" s="1"/>
  <c r="V68" i="4"/>
  <c r="E68" i="4"/>
  <c r="AE67" i="4"/>
  <c r="AD67" i="4"/>
  <c r="AC67" i="4"/>
  <c r="AB67" i="4"/>
  <c r="AA67" i="4"/>
  <c r="Z67" i="4"/>
  <c r="Y67" i="4"/>
  <c r="X67" i="4"/>
  <c r="V67" i="4"/>
  <c r="W67" i="4" s="1"/>
  <c r="P67" i="4" s="1"/>
  <c r="E67" i="4"/>
  <c r="AE66" i="4"/>
  <c r="AD66" i="4"/>
  <c r="AC66" i="4"/>
  <c r="AB66" i="4"/>
  <c r="AA66" i="4"/>
  <c r="Z66" i="4"/>
  <c r="Y66" i="4"/>
  <c r="X66" i="4"/>
  <c r="W66" i="4"/>
  <c r="H66" i="4" s="1"/>
  <c r="V66" i="4"/>
  <c r="E66" i="4"/>
  <c r="AE65" i="4"/>
  <c r="AD65" i="4"/>
  <c r="AC65" i="4"/>
  <c r="AB65" i="4"/>
  <c r="AA65" i="4"/>
  <c r="Z65" i="4"/>
  <c r="Y65" i="4"/>
  <c r="X65" i="4"/>
  <c r="V65" i="4"/>
  <c r="W65" i="4" s="1"/>
  <c r="S65" i="4" s="1"/>
  <c r="E65" i="4"/>
  <c r="AE64" i="4"/>
  <c r="AD64" i="4"/>
  <c r="AC64" i="4"/>
  <c r="AB64" i="4"/>
  <c r="AA64" i="4"/>
  <c r="Z64" i="4"/>
  <c r="Y64" i="4"/>
  <c r="X64" i="4"/>
  <c r="W64" i="4"/>
  <c r="V64" i="4"/>
  <c r="P64" i="4"/>
  <c r="E64" i="4"/>
  <c r="AE63" i="4"/>
  <c r="AD63" i="4"/>
  <c r="AC63" i="4"/>
  <c r="AB63" i="4"/>
  <c r="AA63" i="4"/>
  <c r="Z63" i="4"/>
  <c r="Y63" i="4"/>
  <c r="X63" i="4"/>
  <c r="V63" i="4"/>
  <c r="W63" i="4" s="1"/>
  <c r="S63" i="4" s="1"/>
  <c r="E63" i="4"/>
  <c r="AE62" i="4"/>
  <c r="AD62" i="4"/>
  <c r="AC62" i="4"/>
  <c r="AB62" i="4"/>
  <c r="AA62" i="4"/>
  <c r="Z62" i="4"/>
  <c r="Y62" i="4"/>
  <c r="X62" i="4"/>
  <c r="W62" i="4"/>
  <c r="S62" i="4" s="1"/>
  <c r="V62" i="4"/>
  <c r="E62" i="4"/>
  <c r="AE61" i="4"/>
  <c r="AD61" i="4"/>
  <c r="AC61" i="4"/>
  <c r="AB61" i="4"/>
  <c r="AA61" i="4"/>
  <c r="Z61" i="4"/>
  <c r="Y61" i="4"/>
  <c r="X61" i="4"/>
  <c r="V61" i="4"/>
  <c r="W61" i="4" s="1"/>
  <c r="E61" i="4"/>
  <c r="AE60" i="4"/>
  <c r="AD60" i="4"/>
  <c r="AC60" i="4"/>
  <c r="AB60" i="4"/>
  <c r="AA60" i="4"/>
  <c r="Z60" i="4"/>
  <c r="Y60" i="4"/>
  <c r="X60" i="4"/>
  <c r="W60" i="4"/>
  <c r="V60" i="4"/>
  <c r="E60" i="4"/>
  <c r="AE59" i="4"/>
  <c r="AD59" i="4"/>
  <c r="AC59" i="4"/>
  <c r="AB59" i="4"/>
  <c r="AA59" i="4"/>
  <c r="Z59" i="4"/>
  <c r="Y59" i="4"/>
  <c r="X59" i="4"/>
  <c r="V59" i="4"/>
  <c r="W59" i="4" s="1"/>
  <c r="L59" i="4" s="1"/>
  <c r="E59" i="4"/>
  <c r="AE58" i="4"/>
  <c r="AD58" i="4"/>
  <c r="AC58" i="4"/>
  <c r="AB58" i="4"/>
  <c r="AA58" i="4"/>
  <c r="Z58" i="4"/>
  <c r="Y58" i="4"/>
  <c r="X58" i="4"/>
  <c r="W58" i="4"/>
  <c r="L58" i="4" s="1"/>
  <c r="V58" i="4"/>
  <c r="E58" i="4"/>
  <c r="AE57" i="4"/>
  <c r="AD57" i="4"/>
  <c r="AC57" i="4"/>
  <c r="AB57" i="4"/>
  <c r="AA57" i="4"/>
  <c r="Z57" i="4"/>
  <c r="Y57" i="4"/>
  <c r="X57" i="4"/>
  <c r="V57" i="4"/>
  <c r="W57" i="4" s="1"/>
  <c r="E57" i="4"/>
  <c r="AE56" i="4"/>
  <c r="AD56" i="4"/>
  <c r="AC56" i="4"/>
  <c r="AB56" i="4"/>
  <c r="AA56" i="4"/>
  <c r="Z56" i="4"/>
  <c r="Y56" i="4"/>
  <c r="X56" i="4"/>
  <c r="W56" i="4"/>
  <c r="S56" i="4" s="1"/>
  <c r="V56" i="4"/>
  <c r="E56" i="4"/>
  <c r="AE55" i="4"/>
  <c r="AD55" i="4"/>
  <c r="AC55" i="4"/>
  <c r="AB55" i="4"/>
  <c r="AA55" i="4"/>
  <c r="Z55" i="4"/>
  <c r="Y55" i="4"/>
  <c r="X55" i="4"/>
  <c r="V55" i="4"/>
  <c r="W55" i="4" s="1"/>
  <c r="H55" i="4" s="1"/>
  <c r="E55" i="4"/>
  <c r="AE54" i="4"/>
  <c r="AD54" i="4"/>
  <c r="AC54" i="4"/>
  <c r="AB54" i="4"/>
  <c r="AA54" i="4"/>
  <c r="Z54" i="4"/>
  <c r="Y54" i="4"/>
  <c r="X54" i="4"/>
  <c r="V54" i="4"/>
  <c r="W54" i="4" s="1"/>
  <c r="H54" i="4" s="1"/>
  <c r="E54" i="4"/>
  <c r="AE53" i="4"/>
  <c r="AD53" i="4"/>
  <c r="AC53" i="4"/>
  <c r="AB53" i="4"/>
  <c r="AA53" i="4"/>
  <c r="Z53" i="4"/>
  <c r="Y53" i="4"/>
  <c r="X53" i="4"/>
  <c r="W53" i="4"/>
  <c r="H53" i="4" s="1"/>
  <c r="V53" i="4"/>
  <c r="P53" i="4"/>
  <c r="E53" i="4"/>
  <c r="AE52" i="4"/>
  <c r="AD52" i="4"/>
  <c r="AC52" i="4"/>
  <c r="AB52" i="4"/>
  <c r="AA52" i="4"/>
  <c r="Z52" i="4"/>
  <c r="Y52" i="4"/>
  <c r="X52" i="4"/>
  <c r="V52" i="4"/>
  <c r="W52" i="4" s="1"/>
  <c r="H52" i="4" s="1"/>
  <c r="E52" i="4"/>
  <c r="AE51" i="4"/>
  <c r="AD51" i="4"/>
  <c r="AC51" i="4"/>
  <c r="AB51" i="4"/>
  <c r="AA51" i="4"/>
  <c r="Z51" i="4"/>
  <c r="Y51" i="4"/>
  <c r="X51" i="4"/>
  <c r="W51" i="4"/>
  <c r="V51" i="4"/>
  <c r="E51" i="4"/>
  <c r="AE50" i="4"/>
  <c r="AD50" i="4"/>
  <c r="AC50" i="4"/>
  <c r="AB50" i="4"/>
  <c r="AA50" i="4"/>
  <c r="Z50" i="4"/>
  <c r="Y50" i="4"/>
  <c r="X50" i="4"/>
  <c r="V50" i="4"/>
  <c r="W50" i="4" s="1"/>
  <c r="E50" i="4"/>
  <c r="AE49" i="4"/>
  <c r="AD49" i="4"/>
  <c r="AC49" i="4"/>
  <c r="AB49" i="4"/>
  <c r="AA49" i="4"/>
  <c r="Z49" i="4"/>
  <c r="Y49" i="4"/>
  <c r="X49" i="4"/>
  <c r="V49" i="4"/>
  <c r="W49" i="4" s="1"/>
  <c r="P49" i="4"/>
  <c r="H49" i="4"/>
  <c r="E49" i="4"/>
  <c r="AE48" i="4"/>
  <c r="AD48" i="4"/>
  <c r="AC48" i="4"/>
  <c r="AB48" i="4"/>
  <c r="AA48" i="4"/>
  <c r="Z48" i="4"/>
  <c r="Y48" i="4"/>
  <c r="X48" i="4"/>
  <c r="V48" i="4"/>
  <c r="W48" i="4" s="1"/>
  <c r="E48" i="4"/>
  <c r="AE47" i="4"/>
  <c r="AD47" i="4"/>
  <c r="AC47" i="4"/>
  <c r="AB47" i="4"/>
  <c r="AA47" i="4"/>
  <c r="Z47" i="4"/>
  <c r="Y47" i="4"/>
  <c r="X47" i="4"/>
  <c r="V47" i="4"/>
  <c r="W47" i="4" s="1"/>
  <c r="E47" i="4"/>
  <c r="AE46" i="4"/>
  <c r="AD46" i="4"/>
  <c r="AC46" i="4"/>
  <c r="AB46" i="4"/>
  <c r="AA46" i="4"/>
  <c r="Z46" i="4"/>
  <c r="Y46" i="4"/>
  <c r="X46" i="4"/>
  <c r="W46" i="4"/>
  <c r="P46" i="4" s="1"/>
  <c r="V46" i="4"/>
  <c r="E46" i="4"/>
  <c r="AE45" i="4"/>
  <c r="AD45" i="4"/>
  <c r="AC45" i="4"/>
  <c r="AB45" i="4"/>
  <c r="AA45" i="4"/>
  <c r="Z45" i="4"/>
  <c r="Y45" i="4"/>
  <c r="X45" i="4"/>
  <c r="V45" i="4"/>
  <c r="W45" i="4" s="1"/>
  <c r="E45" i="4"/>
  <c r="AE44" i="4"/>
  <c r="AD44" i="4"/>
  <c r="AC44" i="4"/>
  <c r="AB44" i="4"/>
  <c r="AA44" i="4"/>
  <c r="Z44" i="4"/>
  <c r="Y44" i="4"/>
  <c r="X44" i="4"/>
  <c r="W44" i="4"/>
  <c r="P44" i="4" s="1"/>
  <c r="V44" i="4"/>
  <c r="E44" i="4"/>
  <c r="AE43" i="4"/>
  <c r="AD43" i="4"/>
  <c r="AC43" i="4"/>
  <c r="AB43" i="4"/>
  <c r="AA43" i="4"/>
  <c r="Z43" i="4"/>
  <c r="Y43" i="4"/>
  <c r="X43" i="4"/>
  <c r="V43" i="4"/>
  <c r="W43" i="4" s="1"/>
  <c r="P43" i="4" s="1"/>
  <c r="H43" i="4"/>
  <c r="E43" i="4"/>
  <c r="AE42" i="4"/>
  <c r="AD42" i="4"/>
  <c r="AC42" i="4"/>
  <c r="AB42" i="4"/>
  <c r="AA42" i="4"/>
  <c r="Z42" i="4"/>
  <c r="Y42" i="4"/>
  <c r="X42" i="4"/>
  <c r="V42" i="4"/>
  <c r="W42" i="4" s="1"/>
  <c r="T42" i="4" s="1"/>
  <c r="E42" i="4"/>
  <c r="AE41" i="4"/>
  <c r="AD41" i="4"/>
  <c r="AC41" i="4"/>
  <c r="AB41" i="4"/>
  <c r="AA41" i="4"/>
  <c r="Z41" i="4"/>
  <c r="Y41" i="4"/>
  <c r="X41" i="4"/>
  <c r="W41" i="4"/>
  <c r="P41" i="4" s="1"/>
  <c r="V41" i="4"/>
  <c r="E41" i="4"/>
  <c r="AE40" i="4"/>
  <c r="AD40" i="4"/>
  <c r="AC40" i="4"/>
  <c r="AB40" i="4"/>
  <c r="AA40" i="4"/>
  <c r="Z40" i="4"/>
  <c r="Y40" i="4"/>
  <c r="X40" i="4"/>
  <c r="V40" i="4"/>
  <c r="W40" i="4" s="1"/>
  <c r="P40" i="4" s="1"/>
  <c r="E40" i="4"/>
  <c r="AE39" i="4"/>
  <c r="AD39" i="4"/>
  <c r="AC39" i="4"/>
  <c r="AB39" i="4"/>
  <c r="AA39" i="4"/>
  <c r="Z39" i="4"/>
  <c r="Y39" i="4"/>
  <c r="X39" i="4"/>
  <c r="W39" i="4"/>
  <c r="H39" i="4" s="1"/>
  <c r="V39" i="4"/>
  <c r="E39" i="4"/>
  <c r="AE38" i="4"/>
  <c r="AD38" i="4"/>
  <c r="AC38" i="4"/>
  <c r="AB38" i="4"/>
  <c r="AA38" i="4"/>
  <c r="Z38" i="4"/>
  <c r="Y38" i="4"/>
  <c r="X38" i="4"/>
  <c r="W38" i="4"/>
  <c r="P38" i="4" s="1"/>
  <c r="V38" i="4"/>
  <c r="E38" i="4"/>
  <c r="AE37" i="4"/>
  <c r="AD37" i="4"/>
  <c r="AC37" i="4"/>
  <c r="AB37" i="4"/>
  <c r="AA37" i="4"/>
  <c r="Z37" i="4"/>
  <c r="Y37" i="4"/>
  <c r="X37" i="4"/>
  <c r="V37" i="4"/>
  <c r="W37" i="4" s="1"/>
  <c r="H37" i="4" s="1"/>
  <c r="E37" i="4"/>
  <c r="AE36" i="4"/>
  <c r="AD36" i="4"/>
  <c r="AC36" i="4"/>
  <c r="AB36" i="4"/>
  <c r="AA36" i="4"/>
  <c r="Z36" i="4"/>
  <c r="Y36" i="4"/>
  <c r="X36" i="4"/>
  <c r="V36" i="4"/>
  <c r="W36" i="4" s="1"/>
  <c r="P36" i="4" s="1"/>
  <c r="E36" i="4"/>
  <c r="AE35" i="4"/>
  <c r="AD35" i="4"/>
  <c r="AC35" i="4"/>
  <c r="AB35" i="4"/>
  <c r="AA35" i="4"/>
  <c r="Z35" i="4"/>
  <c r="Y35" i="4"/>
  <c r="X35" i="4"/>
  <c r="W35" i="4"/>
  <c r="H35" i="4" s="1"/>
  <c r="V35" i="4"/>
  <c r="P35" i="4"/>
  <c r="E35" i="4"/>
  <c r="AE34" i="4"/>
  <c r="AD34" i="4"/>
  <c r="AC34" i="4"/>
  <c r="AB34" i="4"/>
  <c r="AA34" i="4"/>
  <c r="Z34" i="4"/>
  <c r="Y34" i="4"/>
  <c r="X34" i="4"/>
  <c r="V34" i="4"/>
  <c r="W34" i="4" s="1"/>
  <c r="P34" i="4" s="1"/>
  <c r="E34" i="4"/>
  <c r="AE33" i="4"/>
  <c r="AD33" i="4"/>
  <c r="AC33" i="4"/>
  <c r="AB33" i="4"/>
  <c r="AA33" i="4"/>
  <c r="Z33" i="4"/>
  <c r="Y33" i="4"/>
  <c r="X33" i="4"/>
  <c r="W33" i="4"/>
  <c r="H33" i="4" s="1"/>
  <c r="V33" i="4"/>
  <c r="P33" i="4"/>
  <c r="E33" i="4"/>
  <c r="AE32" i="4"/>
  <c r="AD32" i="4"/>
  <c r="AC32" i="4"/>
  <c r="AB32" i="4"/>
  <c r="AA32" i="4"/>
  <c r="Z32" i="4"/>
  <c r="Y32" i="4"/>
  <c r="X32" i="4"/>
  <c r="V32" i="4"/>
  <c r="W32" i="4" s="1"/>
  <c r="E32" i="4"/>
  <c r="AE31" i="4"/>
  <c r="AD31" i="4"/>
  <c r="AC31" i="4"/>
  <c r="AB31" i="4"/>
  <c r="AA31" i="4"/>
  <c r="Z31" i="4"/>
  <c r="Y31" i="4"/>
  <c r="X31" i="4"/>
  <c r="V31" i="4"/>
  <c r="W31" i="4" s="1"/>
  <c r="E31" i="4"/>
  <c r="AE30" i="4"/>
  <c r="AD30" i="4"/>
  <c r="AC30" i="4"/>
  <c r="AB30" i="4"/>
  <c r="AA30" i="4"/>
  <c r="Z30" i="4"/>
  <c r="Y30" i="4"/>
  <c r="X30" i="4"/>
  <c r="V30" i="4"/>
  <c r="W30" i="4" s="1"/>
  <c r="E30" i="4"/>
  <c r="AE29" i="4"/>
  <c r="AD29" i="4"/>
  <c r="AC29" i="4"/>
  <c r="AB29" i="4"/>
  <c r="AA29" i="4"/>
  <c r="Z29" i="4"/>
  <c r="Y29" i="4"/>
  <c r="X29" i="4"/>
  <c r="W29" i="4"/>
  <c r="G29" i="4" s="1"/>
  <c r="V29" i="4"/>
  <c r="E29" i="4"/>
  <c r="AE28" i="4"/>
  <c r="AD28" i="4"/>
  <c r="AC28" i="4"/>
  <c r="AB28" i="4"/>
  <c r="AA28" i="4"/>
  <c r="Z28" i="4"/>
  <c r="Y28" i="4"/>
  <c r="X28" i="4"/>
  <c r="V28" i="4"/>
  <c r="W28" i="4" s="1"/>
  <c r="E28" i="4"/>
  <c r="AE27" i="4"/>
  <c r="AD27" i="4"/>
  <c r="AC27" i="4"/>
  <c r="AB27" i="4"/>
  <c r="AA27" i="4"/>
  <c r="Z27" i="4"/>
  <c r="Y27" i="4"/>
  <c r="X27" i="4"/>
  <c r="V27" i="4"/>
  <c r="W27" i="4" s="1"/>
  <c r="E27" i="4"/>
  <c r="AE26" i="4"/>
  <c r="AD26" i="4"/>
  <c r="AC26" i="4"/>
  <c r="AB26" i="4"/>
  <c r="AA26" i="4"/>
  <c r="Z26" i="4"/>
  <c r="Y26" i="4"/>
  <c r="X26" i="4"/>
  <c r="V26" i="4"/>
  <c r="W26" i="4" s="1"/>
  <c r="E26" i="4"/>
  <c r="AE25" i="4"/>
  <c r="AD25" i="4"/>
  <c r="AC25" i="4"/>
  <c r="AB25" i="4"/>
  <c r="AA25" i="4"/>
  <c r="Z25" i="4"/>
  <c r="Y25" i="4"/>
  <c r="X25" i="4"/>
  <c r="V25" i="4"/>
  <c r="W25" i="4" s="1"/>
  <c r="H25" i="4" s="1"/>
  <c r="E25" i="4"/>
  <c r="AE24" i="4"/>
  <c r="AD24" i="4"/>
  <c r="AC24" i="4"/>
  <c r="AB24" i="4"/>
  <c r="AA24" i="4"/>
  <c r="Z24" i="4"/>
  <c r="Y24" i="4"/>
  <c r="X24" i="4"/>
  <c r="V24" i="4"/>
  <c r="W24" i="4" s="1"/>
  <c r="T24" i="4"/>
  <c r="P24" i="4"/>
  <c r="E24" i="4"/>
  <c r="AE23" i="4"/>
  <c r="AD23" i="4"/>
  <c r="AC23" i="4"/>
  <c r="AB23" i="4"/>
  <c r="AA23" i="4"/>
  <c r="Z23" i="4"/>
  <c r="Y23" i="4"/>
  <c r="X23" i="4"/>
  <c r="V23" i="4"/>
  <c r="W23" i="4" s="1"/>
  <c r="T23" i="4"/>
  <c r="P23" i="4"/>
  <c r="L23" i="4"/>
  <c r="H23" i="4"/>
  <c r="E23" i="4"/>
  <c r="AE22" i="4"/>
  <c r="AD22" i="4"/>
  <c r="AC22" i="4"/>
  <c r="AB22" i="4"/>
  <c r="AA22" i="4"/>
  <c r="Z22" i="4"/>
  <c r="Y22" i="4"/>
  <c r="X22" i="4"/>
  <c r="V22" i="4"/>
  <c r="W22" i="4" s="1"/>
  <c r="T22" i="4" s="1"/>
  <c r="H22" i="4"/>
  <c r="E22" i="4"/>
  <c r="AE21" i="4"/>
  <c r="AD21" i="4"/>
  <c r="AC21" i="4"/>
  <c r="AB21" i="4"/>
  <c r="AA21" i="4"/>
  <c r="Z21" i="4"/>
  <c r="Y21" i="4"/>
  <c r="X21" i="4"/>
  <c r="V21" i="4"/>
  <c r="W21" i="4" s="1"/>
  <c r="P21" i="4" s="1"/>
  <c r="E21" i="4"/>
  <c r="AE20" i="4"/>
  <c r="AD20" i="4"/>
  <c r="AC20" i="4"/>
  <c r="AB20" i="4"/>
  <c r="AA20" i="4"/>
  <c r="Z20" i="4"/>
  <c r="Y20" i="4"/>
  <c r="X20" i="4"/>
  <c r="V20" i="4"/>
  <c r="W20" i="4" s="1"/>
  <c r="L20" i="4" s="1"/>
  <c r="T20" i="4"/>
  <c r="P20" i="4"/>
  <c r="E20" i="4"/>
  <c r="AE19" i="4"/>
  <c r="AD19" i="4"/>
  <c r="AC19" i="4"/>
  <c r="AB19" i="4"/>
  <c r="AA19" i="4"/>
  <c r="Z19" i="4"/>
  <c r="Y19" i="4"/>
  <c r="X19" i="4"/>
  <c r="V19" i="4"/>
  <c r="W19" i="4" s="1"/>
  <c r="T19" i="4"/>
  <c r="P19" i="4"/>
  <c r="L19" i="4"/>
  <c r="H19" i="4"/>
  <c r="E19" i="4"/>
  <c r="AE18" i="4"/>
  <c r="AD18" i="4"/>
  <c r="AC18" i="4"/>
  <c r="AB18" i="4"/>
  <c r="AA18" i="4"/>
  <c r="Z18" i="4"/>
  <c r="Y18" i="4"/>
  <c r="X18" i="4"/>
  <c r="V18" i="4"/>
  <c r="W18" i="4" s="1"/>
  <c r="T18" i="4" s="1"/>
  <c r="H18" i="4"/>
  <c r="E18" i="4"/>
  <c r="AE17" i="4"/>
  <c r="AD17" i="4"/>
  <c r="AC17" i="4"/>
  <c r="AB17" i="4"/>
  <c r="AA17" i="4"/>
  <c r="Z17" i="4"/>
  <c r="Y17" i="4"/>
  <c r="X17" i="4"/>
  <c r="V17" i="4"/>
  <c r="W17" i="4" s="1"/>
  <c r="P17" i="4" s="1"/>
  <c r="T17" i="4"/>
  <c r="E17" i="4"/>
  <c r="AE16" i="4"/>
  <c r="AD16" i="4"/>
  <c r="AC16" i="4"/>
  <c r="AB16" i="4"/>
  <c r="AA16" i="4"/>
  <c r="Z16" i="4"/>
  <c r="Y16" i="4"/>
  <c r="X16" i="4"/>
  <c r="V16" i="4"/>
  <c r="W16" i="4" s="1"/>
  <c r="T16" i="4"/>
  <c r="P16" i="4"/>
  <c r="E16" i="4"/>
  <c r="A5" i="4"/>
  <c r="R30" i="4" l="1"/>
  <c r="G30" i="4"/>
  <c r="L30" i="4"/>
  <c r="R32" i="4"/>
  <c r="G32" i="4"/>
  <c r="L28" i="4"/>
  <c r="R28" i="4"/>
  <c r="G27" i="4"/>
  <c r="R27" i="4"/>
  <c r="L27" i="4"/>
  <c r="R26" i="4"/>
  <c r="L26" i="4"/>
  <c r="H26" i="4"/>
  <c r="R31" i="4"/>
  <c r="L31" i="4"/>
  <c r="G31" i="4"/>
  <c r="S64" i="4"/>
  <c r="H64" i="4"/>
  <c r="P66" i="4"/>
  <c r="H67" i="4"/>
  <c r="P72" i="4"/>
  <c r="H73" i="4"/>
  <c r="R77" i="4"/>
  <c r="T77" i="4"/>
  <c r="L77" i="4"/>
  <c r="P77" i="4"/>
  <c r="H77" i="4"/>
  <c r="O77" i="4"/>
  <c r="G77" i="4"/>
  <c r="R80" i="4"/>
  <c r="S80" i="4"/>
  <c r="K80" i="4"/>
  <c r="O80" i="4"/>
  <c r="G80" i="4"/>
  <c r="T80" i="4"/>
  <c r="L80" i="4"/>
  <c r="R81" i="4"/>
  <c r="T81" i="4"/>
  <c r="L81" i="4"/>
  <c r="P81" i="4"/>
  <c r="H81" i="4"/>
  <c r="O81" i="4"/>
  <c r="G81" i="4"/>
  <c r="R84" i="4"/>
  <c r="S84" i="4"/>
  <c r="K84" i="4"/>
  <c r="O84" i="4"/>
  <c r="G84" i="4"/>
  <c r="T84" i="4"/>
  <c r="L84" i="4"/>
  <c r="R85" i="4"/>
  <c r="T85" i="4"/>
  <c r="L85" i="4"/>
  <c r="P85" i="4"/>
  <c r="H85" i="4"/>
  <c r="O85" i="4"/>
  <c r="G85" i="4"/>
  <c r="R88" i="4"/>
  <c r="S88" i="4"/>
  <c r="K88" i="4"/>
  <c r="O88" i="4"/>
  <c r="G88" i="4"/>
  <c r="T88" i="4"/>
  <c r="L88" i="4"/>
  <c r="R89" i="4"/>
  <c r="T89" i="4"/>
  <c r="L89" i="4"/>
  <c r="P89" i="4"/>
  <c r="H89" i="4"/>
  <c r="O89" i="4"/>
  <c r="G89" i="4"/>
  <c r="R94" i="4"/>
  <c r="P94" i="4"/>
  <c r="H94" i="4"/>
  <c r="O94" i="4"/>
  <c r="G94" i="4"/>
  <c r="T94" i="4"/>
  <c r="L94" i="4"/>
  <c r="S94" i="4"/>
  <c r="K94" i="4"/>
  <c r="S117" i="4"/>
  <c r="J117" i="4"/>
  <c r="O117" i="4"/>
  <c r="G117" i="4"/>
  <c r="N117" i="4"/>
  <c r="F117" i="4"/>
  <c r="K117" i="4"/>
  <c r="G79" i="4"/>
  <c r="G83" i="4"/>
  <c r="G87" i="4"/>
  <c r="G91" i="4"/>
  <c r="N114" i="4"/>
  <c r="O114" i="4"/>
  <c r="G114" i="4"/>
  <c r="T21" i="4"/>
  <c r="H69" i="4"/>
  <c r="N116" i="4"/>
  <c r="O116" i="4"/>
  <c r="G116" i="4"/>
  <c r="P139" i="4"/>
  <c r="L139" i="4"/>
  <c r="R139" i="4"/>
  <c r="G139" i="4"/>
  <c r="R79" i="4"/>
  <c r="P79" i="4"/>
  <c r="H79" i="4"/>
  <c r="T79" i="4"/>
  <c r="L79" i="4"/>
  <c r="S79" i="4"/>
  <c r="K79" i="4"/>
  <c r="R83" i="4"/>
  <c r="P83" i="4"/>
  <c r="H83" i="4"/>
  <c r="T83" i="4"/>
  <c r="L83" i="4"/>
  <c r="S83" i="4"/>
  <c r="K83" i="4"/>
  <c r="R87" i="4"/>
  <c r="P87" i="4"/>
  <c r="H87" i="4"/>
  <c r="T87" i="4"/>
  <c r="L87" i="4"/>
  <c r="S87" i="4"/>
  <c r="K87" i="4"/>
  <c r="R91" i="4"/>
  <c r="P91" i="4"/>
  <c r="H91" i="4"/>
  <c r="T91" i="4"/>
  <c r="L91" i="4"/>
  <c r="S91" i="4"/>
  <c r="K91" i="4"/>
  <c r="N112" i="4"/>
  <c r="O112" i="4"/>
  <c r="G112" i="4"/>
  <c r="P135" i="4"/>
  <c r="L135" i="4"/>
  <c r="R135" i="4"/>
  <c r="G135" i="4"/>
  <c r="L92" i="4"/>
  <c r="T92" i="4"/>
  <c r="L95" i="4"/>
  <c r="T95" i="4"/>
  <c r="R97" i="4"/>
  <c r="R99" i="4"/>
  <c r="R101" i="4"/>
  <c r="R103" i="4"/>
  <c r="R105" i="4"/>
  <c r="R107" i="4"/>
  <c r="R109" i="4"/>
  <c r="R111" i="4"/>
  <c r="O115" i="4"/>
  <c r="O119" i="4"/>
  <c r="O121" i="4"/>
  <c r="G123" i="4"/>
  <c r="L126" i="4"/>
  <c r="R126" i="4"/>
  <c r="L129" i="4"/>
  <c r="G131" i="4"/>
  <c r="P137" i="4"/>
  <c r="L137" i="4"/>
  <c r="R138" i="4"/>
  <c r="Q146" i="4"/>
  <c r="F146" i="4"/>
  <c r="M146" i="4"/>
  <c r="R148" i="4"/>
  <c r="T148" i="4"/>
  <c r="L148" i="4"/>
  <c r="Q148" i="4"/>
  <c r="J148" i="4"/>
  <c r="K187" i="4"/>
  <c r="G187" i="4"/>
  <c r="O187" i="4"/>
  <c r="K192" i="4"/>
  <c r="G192" i="4"/>
  <c r="O192" i="4"/>
  <c r="T196" i="4"/>
  <c r="K196" i="4"/>
  <c r="G196" i="4"/>
  <c r="S196" i="4"/>
  <c r="O196" i="4"/>
  <c r="T198" i="4"/>
  <c r="S198" i="4"/>
  <c r="O198" i="4"/>
  <c r="K198" i="4"/>
  <c r="G198" i="4"/>
  <c r="K78" i="4"/>
  <c r="S78" i="4"/>
  <c r="K82" i="4"/>
  <c r="S82" i="4"/>
  <c r="K86" i="4"/>
  <c r="S86" i="4"/>
  <c r="K90" i="4"/>
  <c r="S90" i="4"/>
  <c r="G92" i="4"/>
  <c r="O92" i="4"/>
  <c r="H93" i="4"/>
  <c r="P93" i="4"/>
  <c r="G95" i="4"/>
  <c r="O95" i="4"/>
  <c r="L96" i="4"/>
  <c r="L98" i="4"/>
  <c r="L100" i="4"/>
  <c r="L102" i="4"/>
  <c r="L104" i="4"/>
  <c r="L106" i="4"/>
  <c r="L108" i="4"/>
  <c r="L110" i="4"/>
  <c r="G113" i="4"/>
  <c r="O118" i="4"/>
  <c r="S119" i="4"/>
  <c r="K120" i="4"/>
  <c r="R136" i="4"/>
  <c r="G137" i="4"/>
  <c r="H146" i="4"/>
  <c r="I148" i="4"/>
  <c r="R156" i="4"/>
  <c r="Q156" i="4"/>
  <c r="J156" i="4"/>
  <c r="P156" i="4"/>
  <c r="I156" i="4"/>
  <c r="N164" i="4"/>
  <c r="P164" i="4"/>
  <c r="J164" i="4"/>
  <c r="N168" i="4"/>
  <c r="P168" i="4"/>
  <c r="H168" i="4"/>
  <c r="N172" i="4"/>
  <c r="P172" i="4"/>
  <c r="H172" i="4"/>
  <c r="N176" i="4"/>
  <c r="P176" i="4"/>
  <c r="H176" i="4"/>
  <c r="K178" i="4"/>
  <c r="L178" i="4"/>
  <c r="K180" i="4"/>
  <c r="L180" i="4"/>
  <c r="K182" i="4"/>
  <c r="L182" i="4"/>
  <c r="G184" i="4"/>
  <c r="O184" i="4"/>
  <c r="L122" i="4"/>
  <c r="G122" i="4"/>
  <c r="L130" i="4"/>
  <c r="G130" i="4"/>
  <c r="P141" i="4"/>
  <c r="L141" i="4"/>
  <c r="K189" i="4"/>
  <c r="G189" i="4"/>
  <c r="O189" i="4"/>
  <c r="K194" i="4"/>
  <c r="G194" i="4"/>
  <c r="O194" i="4"/>
  <c r="T197" i="4"/>
  <c r="O197" i="4"/>
  <c r="K197" i="4"/>
  <c r="G197" i="4"/>
  <c r="S197" i="4"/>
  <c r="G78" i="4"/>
  <c r="O78" i="4"/>
  <c r="G82" i="4"/>
  <c r="O82" i="4"/>
  <c r="G86" i="4"/>
  <c r="O86" i="4"/>
  <c r="G90" i="4"/>
  <c r="O90" i="4"/>
  <c r="K92" i="4"/>
  <c r="S92" i="4"/>
  <c r="L93" i="4"/>
  <c r="T93" i="4"/>
  <c r="K95" i="4"/>
  <c r="S95" i="4"/>
  <c r="L97" i="4"/>
  <c r="L99" i="4"/>
  <c r="L101" i="4"/>
  <c r="L103" i="4"/>
  <c r="L105" i="4"/>
  <c r="L107" i="4"/>
  <c r="L109" i="4"/>
  <c r="L111" i="4"/>
  <c r="G115" i="4"/>
  <c r="K121" i="4"/>
  <c r="G129" i="4"/>
  <c r="L138" i="4"/>
  <c r="G141" i="4"/>
  <c r="P145" i="4"/>
  <c r="L145" i="4"/>
  <c r="J145" i="4"/>
  <c r="R146" i="4"/>
  <c r="R152" i="4"/>
  <c r="Q152" i="4"/>
  <c r="J152" i="4"/>
  <c r="P152" i="4"/>
  <c r="I152" i="4"/>
  <c r="N167" i="4"/>
  <c r="P167" i="4"/>
  <c r="K167" i="4"/>
  <c r="H167" i="4"/>
  <c r="R167" i="4"/>
  <c r="N171" i="4"/>
  <c r="P171" i="4"/>
  <c r="K171" i="4"/>
  <c r="H171" i="4"/>
  <c r="R171" i="4"/>
  <c r="N175" i="4"/>
  <c r="P175" i="4"/>
  <c r="K175" i="4"/>
  <c r="H175" i="4"/>
  <c r="R175" i="4"/>
  <c r="F183" i="4"/>
  <c r="G183" i="4"/>
  <c r="K185" i="4"/>
  <c r="G185" i="4"/>
  <c r="G186" i="4"/>
  <c r="K188" i="4"/>
  <c r="K190" i="4"/>
  <c r="K193" i="4"/>
  <c r="K195" i="4"/>
  <c r="O199" i="4"/>
  <c r="L215" i="4"/>
  <c r="I218" i="4"/>
  <c r="P218" i="4"/>
  <c r="F226" i="4"/>
  <c r="I160" i="4"/>
  <c r="P160" i="4"/>
  <c r="S199" i="4"/>
  <c r="I214" i="4"/>
  <c r="P214" i="4"/>
  <c r="P215" i="4"/>
  <c r="F216" i="4"/>
  <c r="J218" i="4"/>
  <c r="Q218" i="4"/>
  <c r="F219" i="4"/>
  <c r="J221" i="4"/>
  <c r="N226" i="4"/>
  <c r="F147" i="4"/>
  <c r="L147" i="4"/>
  <c r="J149" i="4"/>
  <c r="M154" i="4"/>
  <c r="F157" i="4"/>
  <c r="M158" i="4"/>
  <c r="J160" i="4"/>
  <c r="Q160" i="4"/>
  <c r="F161" i="4"/>
  <c r="M162" i="4"/>
  <c r="F163" i="4"/>
  <c r="L163" i="4"/>
  <c r="G199" i="4"/>
  <c r="G200" i="4"/>
  <c r="L200" i="4"/>
  <c r="R200" i="4"/>
  <c r="L202" i="4"/>
  <c r="I204" i="4"/>
  <c r="Q204" i="4"/>
  <c r="L206" i="4"/>
  <c r="I208" i="4"/>
  <c r="Q208" i="4"/>
  <c r="L210" i="4"/>
  <c r="I212" i="4"/>
  <c r="Q212" i="4"/>
  <c r="J214" i="4"/>
  <c r="Q214" i="4"/>
  <c r="F215" i="4"/>
  <c r="Q215" i="4"/>
  <c r="L216" i="4"/>
  <c r="F217" i="4"/>
  <c r="L217" i="4"/>
  <c r="L218" i="4"/>
  <c r="T218" i="4"/>
  <c r="R219" i="4"/>
  <c r="F222" i="4"/>
  <c r="R226" i="4"/>
  <c r="G127" i="4"/>
  <c r="H17" i="4"/>
  <c r="L18" i="4"/>
  <c r="H21" i="4"/>
  <c r="L22" i="4"/>
  <c r="S25" i="4"/>
  <c r="O25" i="4"/>
  <c r="K25" i="4"/>
  <c r="G25" i="4"/>
  <c r="R25" i="4"/>
  <c r="N25" i="4"/>
  <c r="J25" i="4"/>
  <c r="F25" i="4"/>
  <c r="Q25" i="4"/>
  <c r="M25" i="4"/>
  <c r="I25" i="4"/>
  <c r="S16" i="4"/>
  <c r="O16" i="4"/>
  <c r="K16" i="4"/>
  <c r="G16" i="4"/>
  <c r="R16" i="4"/>
  <c r="N16" i="4"/>
  <c r="J16" i="4"/>
  <c r="F16" i="4"/>
  <c r="I16" i="4"/>
  <c r="Q16" i="4"/>
  <c r="M16" i="4"/>
  <c r="P18" i="4"/>
  <c r="H20" i="4"/>
  <c r="S24" i="4"/>
  <c r="O24" i="4"/>
  <c r="K24" i="4"/>
  <c r="G24" i="4"/>
  <c r="Q24" i="4"/>
  <c r="I24" i="4"/>
  <c r="R24" i="4"/>
  <c r="N24" i="4"/>
  <c r="J24" i="4"/>
  <c r="F24" i="4"/>
  <c r="M24" i="4"/>
  <c r="G28" i="4"/>
  <c r="L29" i="4"/>
  <c r="L16" i="4"/>
  <c r="S19" i="4"/>
  <c r="O19" i="4"/>
  <c r="K19" i="4"/>
  <c r="G19" i="4"/>
  <c r="R19" i="4"/>
  <c r="N19" i="4"/>
  <c r="J19" i="4"/>
  <c r="F19" i="4"/>
  <c r="Q19" i="4"/>
  <c r="I19" i="4"/>
  <c r="M19" i="4"/>
  <c r="S23" i="4"/>
  <c r="O23" i="4"/>
  <c r="K23" i="4"/>
  <c r="G23" i="4"/>
  <c r="R23" i="4"/>
  <c r="N23" i="4"/>
  <c r="J23" i="4"/>
  <c r="F23" i="4"/>
  <c r="M23" i="4"/>
  <c r="Q23" i="4"/>
  <c r="I23" i="4"/>
  <c r="L24" i="4"/>
  <c r="P25" i="4"/>
  <c r="Q27" i="4"/>
  <c r="M27" i="4"/>
  <c r="I27" i="4"/>
  <c r="P27" i="4"/>
  <c r="K27" i="4"/>
  <c r="F27" i="4"/>
  <c r="T27" i="4"/>
  <c r="J27" i="4"/>
  <c r="N27" i="4"/>
  <c r="O27" i="4"/>
  <c r="S27" i="4"/>
  <c r="H27" i="4"/>
  <c r="R29" i="4"/>
  <c r="Q31" i="4"/>
  <c r="M31" i="4"/>
  <c r="I31" i="4"/>
  <c r="P31" i="4"/>
  <c r="K31" i="4"/>
  <c r="F31" i="4"/>
  <c r="T31" i="4"/>
  <c r="J31" i="4"/>
  <c r="S31" i="4"/>
  <c r="H31" i="4"/>
  <c r="O31" i="4"/>
  <c r="N31" i="4"/>
  <c r="L32" i="4"/>
  <c r="H34" i="4"/>
  <c r="H36" i="4"/>
  <c r="H38" i="4"/>
  <c r="H40" i="4"/>
  <c r="S22" i="4"/>
  <c r="O22" i="4"/>
  <c r="K22" i="4"/>
  <c r="G22" i="4"/>
  <c r="R22" i="4"/>
  <c r="N22" i="4"/>
  <c r="J22" i="4"/>
  <c r="F22" i="4"/>
  <c r="I22" i="4"/>
  <c r="Q22" i="4"/>
  <c r="M22" i="4"/>
  <c r="T25" i="4"/>
  <c r="Q26" i="4"/>
  <c r="M26" i="4"/>
  <c r="P26" i="4"/>
  <c r="K26" i="4"/>
  <c r="G26" i="4"/>
  <c r="O26" i="4"/>
  <c r="F26" i="4"/>
  <c r="S26" i="4"/>
  <c r="I26" i="4"/>
  <c r="T26" i="4"/>
  <c r="J26" i="4"/>
  <c r="N26" i="4"/>
  <c r="Q30" i="4"/>
  <c r="M30" i="4"/>
  <c r="I30" i="4"/>
  <c r="P30" i="4"/>
  <c r="K30" i="4"/>
  <c r="F30" i="4"/>
  <c r="T30" i="4"/>
  <c r="J30" i="4"/>
  <c r="O30" i="4"/>
  <c r="S30" i="4"/>
  <c r="H30" i="4"/>
  <c r="U30" i="4" s="1"/>
  <c r="N30" i="4"/>
  <c r="R33" i="4"/>
  <c r="N33" i="4"/>
  <c r="J33" i="4"/>
  <c r="F33" i="4"/>
  <c r="Q33" i="4"/>
  <c r="M33" i="4"/>
  <c r="I33" i="4"/>
  <c r="O33" i="4"/>
  <c r="G33" i="4"/>
  <c r="T33" i="4"/>
  <c r="K33" i="4"/>
  <c r="L33" i="4"/>
  <c r="S33" i="4"/>
  <c r="R35" i="4"/>
  <c r="N35" i="4"/>
  <c r="J35" i="4"/>
  <c r="F35" i="4"/>
  <c r="Q35" i="4"/>
  <c r="M35" i="4"/>
  <c r="I35" i="4"/>
  <c r="O35" i="4"/>
  <c r="G35" i="4"/>
  <c r="T35" i="4"/>
  <c r="U35" i="4" s="1"/>
  <c r="S35" i="4"/>
  <c r="L35" i="4"/>
  <c r="K35" i="4"/>
  <c r="R37" i="4"/>
  <c r="N37" i="4"/>
  <c r="J37" i="4"/>
  <c r="F37" i="4"/>
  <c r="Q37" i="4"/>
  <c r="U37" i="4" s="1"/>
  <c r="M37" i="4"/>
  <c r="I37" i="4"/>
  <c r="O37" i="4"/>
  <c r="G37" i="4"/>
  <c r="L37" i="4"/>
  <c r="K37" i="4"/>
  <c r="T37" i="4"/>
  <c r="S37" i="4"/>
  <c r="R39" i="4"/>
  <c r="N39" i="4"/>
  <c r="J39" i="4"/>
  <c r="F39" i="4"/>
  <c r="Q39" i="4"/>
  <c r="M39" i="4"/>
  <c r="I39" i="4"/>
  <c r="O39" i="4"/>
  <c r="G39" i="4"/>
  <c r="T39" i="4"/>
  <c r="S39" i="4"/>
  <c r="L39" i="4"/>
  <c r="K39" i="4"/>
  <c r="S18" i="4"/>
  <c r="O18" i="4"/>
  <c r="K18" i="4"/>
  <c r="U18" i="4" s="1"/>
  <c r="G18" i="4"/>
  <c r="R18" i="4"/>
  <c r="N18" i="4"/>
  <c r="J18" i="4"/>
  <c r="F18" i="4"/>
  <c r="I18" i="4"/>
  <c r="Q18" i="4"/>
  <c r="M18" i="4"/>
  <c r="S21" i="4"/>
  <c r="O21" i="4"/>
  <c r="K21" i="4"/>
  <c r="G21" i="4"/>
  <c r="R21" i="4"/>
  <c r="N21" i="4"/>
  <c r="J21" i="4"/>
  <c r="F21" i="4"/>
  <c r="Q21" i="4"/>
  <c r="M21" i="4"/>
  <c r="I21" i="4"/>
  <c r="U25" i="4"/>
  <c r="U33" i="4"/>
  <c r="U39" i="4"/>
  <c r="S17" i="4"/>
  <c r="O17" i="4"/>
  <c r="K17" i="4"/>
  <c r="G17" i="4"/>
  <c r="F17" i="4"/>
  <c r="I17" i="4"/>
  <c r="R17" i="4"/>
  <c r="N17" i="4"/>
  <c r="J17" i="4"/>
  <c r="Q17" i="4"/>
  <c r="M17" i="4"/>
  <c r="Q29" i="4"/>
  <c r="M29" i="4"/>
  <c r="I29" i="4"/>
  <c r="P29" i="4"/>
  <c r="K29" i="4"/>
  <c r="F29" i="4"/>
  <c r="T29" i="4"/>
  <c r="J29" i="4"/>
  <c r="O29" i="4"/>
  <c r="S29" i="4"/>
  <c r="N29" i="4"/>
  <c r="H29" i="4"/>
  <c r="H16" i="4"/>
  <c r="U16" i="4" s="1"/>
  <c r="L17" i="4"/>
  <c r="S20" i="4"/>
  <c r="O20" i="4"/>
  <c r="K20" i="4"/>
  <c r="G20" i="4"/>
  <c r="R20" i="4"/>
  <c r="N20" i="4"/>
  <c r="J20" i="4"/>
  <c r="F20" i="4"/>
  <c r="Q20" i="4"/>
  <c r="M20" i="4"/>
  <c r="I20" i="4"/>
  <c r="L21" i="4"/>
  <c r="P22" i="4"/>
  <c r="H24" i="4"/>
  <c r="U24" i="4" s="1"/>
  <c r="L25" i="4"/>
  <c r="Q28" i="4"/>
  <c r="M28" i="4"/>
  <c r="I28" i="4"/>
  <c r="P28" i="4"/>
  <c r="K28" i="4"/>
  <c r="F28" i="4"/>
  <c r="T28" i="4"/>
  <c r="J28" i="4"/>
  <c r="S28" i="4"/>
  <c r="H28" i="4"/>
  <c r="O28" i="4"/>
  <c r="N28" i="4"/>
  <c r="Q32" i="4"/>
  <c r="M32" i="4"/>
  <c r="I32" i="4"/>
  <c r="P32" i="4"/>
  <c r="K32" i="4"/>
  <c r="F32" i="4"/>
  <c r="T32" i="4"/>
  <c r="J32" i="4"/>
  <c r="S32" i="4"/>
  <c r="H32" i="4"/>
  <c r="O32" i="4"/>
  <c r="N32" i="4"/>
  <c r="R34" i="4"/>
  <c r="N34" i="4"/>
  <c r="J34" i="4"/>
  <c r="F34" i="4"/>
  <c r="Q34" i="4"/>
  <c r="M34" i="4"/>
  <c r="I34" i="4"/>
  <c r="O34" i="4"/>
  <c r="G34" i="4"/>
  <c r="T34" i="4"/>
  <c r="S34" i="4"/>
  <c r="L34" i="4"/>
  <c r="K34" i="4"/>
  <c r="R36" i="4"/>
  <c r="N36" i="4"/>
  <c r="J36" i="4"/>
  <c r="F36" i="4"/>
  <c r="Q36" i="4"/>
  <c r="M36" i="4"/>
  <c r="I36" i="4"/>
  <c r="O36" i="4"/>
  <c r="G36" i="4"/>
  <c r="T36" i="4"/>
  <c r="K36" i="4"/>
  <c r="L36" i="4"/>
  <c r="S36" i="4"/>
  <c r="P37" i="4"/>
  <c r="R38" i="4"/>
  <c r="N38" i="4"/>
  <c r="J38" i="4"/>
  <c r="F38" i="4"/>
  <c r="Q38" i="4"/>
  <c r="M38" i="4"/>
  <c r="I38" i="4"/>
  <c r="O38" i="4"/>
  <c r="G38" i="4"/>
  <c r="T38" i="4"/>
  <c r="S38" i="4"/>
  <c r="K38" i="4"/>
  <c r="L38" i="4"/>
  <c r="P39" i="4"/>
  <c r="R40" i="4"/>
  <c r="N40" i="4"/>
  <c r="J40" i="4"/>
  <c r="F40" i="4"/>
  <c r="Q40" i="4"/>
  <c r="M40" i="4"/>
  <c r="I40" i="4"/>
  <c r="O40" i="4"/>
  <c r="G40" i="4"/>
  <c r="T40" i="4"/>
  <c r="K40" i="4"/>
  <c r="L40" i="4"/>
  <c r="S40" i="4"/>
  <c r="H44" i="4"/>
  <c r="R47" i="4"/>
  <c r="N47" i="4"/>
  <c r="J47" i="4"/>
  <c r="F47" i="4"/>
  <c r="Q47" i="4"/>
  <c r="M47" i="4"/>
  <c r="I47" i="4"/>
  <c r="R50" i="4"/>
  <c r="N50" i="4"/>
  <c r="J50" i="4"/>
  <c r="F50" i="4"/>
  <c r="Q50" i="4"/>
  <c r="M50" i="4"/>
  <c r="I50" i="4"/>
  <c r="R51" i="4"/>
  <c r="N51" i="4"/>
  <c r="J51" i="4"/>
  <c r="F51" i="4"/>
  <c r="Q51" i="4"/>
  <c r="M51" i="4"/>
  <c r="I51" i="4"/>
  <c r="R53" i="4"/>
  <c r="N53" i="4"/>
  <c r="J53" i="4"/>
  <c r="F53" i="4"/>
  <c r="Q53" i="4"/>
  <c r="M53" i="4"/>
  <c r="I53" i="4"/>
  <c r="H56" i="4"/>
  <c r="P56" i="4"/>
  <c r="R57" i="4"/>
  <c r="N57" i="4"/>
  <c r="J57" i="4"/>
  <c r="F57" i="4"/>
  <c r="Q57" i="4"/>
  <c r="M57" i="4"/>
  <c r="I57" i="4"/>
  <c r="H59" i="4"/>
  <c r="P59" i="4"/>
  <c r="R60" i="4"/>
  <c r="N60" i="4"/>
  <c r="J60" i="4"/>
  <c r="F60" i="4"/>
  <c r="Q60" i="4"/>
  <c r="M60" i="4"/>
  <c r="I60" i="4"/>
  <c r="H63" i="4"/>
  <c r="P63" i="4"/>
  <c r="H65" i="4"/>
  <c r="P65" i="4"/>
  <c r="R66" i="4"/>
  <c r="N66" i="4"/>
  <c r="J66" i="4"/>
  <c r="F66" i="4"/>
  <c r="Q66" i="4"/>
  <c r="M66" i="4"/>
  <c r="I66" i="4"/>
  <c r="R67" i="4"/>
  <c r="N67" i="4"/>
  <c r="J67" i="4"/>
  <c r="F67" i="4"/>
  <c r="Q67" i="4"/>
  <c r="M67" i="4"/>
  <c r="I67" i="4"/>
  <c r="R69" i="4"/>
  <c r="N69" i="4"/>
  <c r="J69" i="4"/>
  <c r="F69" i="4"/>
  <c r="Q69" i="4"/>
  <c r="M69" i="4"/>
  <c r="I69" i="4"/>
  <c r="R70" i="4"/>
  <c r="N70" i="4"/>
  <c r="J70" i="4"/>
  <c r="F70" i="4"/>
  <c r="Q70" i="4"/>
  <c r="M70" i="4"/>
  <c r="I70" i="4"/>
  <c r="R71" i="4"/>
  <c r="N71" i="4"/>
  <c r="J71" i="4"/>
  <c r="F71" i="4"/>
  <c r="Q71" i="4"/>
  <c r="M71" i="4"/>
  <c r="I71" i="4"/>
  <c r="R72" i="4"/>
  <c r="N72" i="4"/>
  <c r="J72" i="4"/>
  <c r="F72" i="4"/>
  <c r="Q72" i="4"/>
  <c r="M72" i="4"/>
  <c r="I72" i="4"/>
  <c r="R73" i="4"/>
  <c r="N73" i="4"/>
  <c r="J73" i="4"/>
  <c r="F73" i="4"/>
  <c r="Q73" i="4"/>
  <c r="M73" i="4"/>
  <c r="I73" i="4"/>
  <c r="R74" i="4"/>
  <c r="N74" i="4"/>
  <c r="J74" i="4"/>
  <c r="F74" i="4"/>
  <c r="Q74" i="4"/>
  <c r="M74" i="4"/>
  <c r="I74" i="4"/>
  <c r="R75" i="4"/>
  <c r="N75" i="4"/>
  <c r="J75" i="4"/>
  <c r="F75" i="4"/>
  <c r="Q75" i="4"/>
  <c r="M75" i="4"/>
  <c r="I75" i="4"/>
  <c r="R76" i="4"/>
  <c r="N76" i="4"/>
  <c r="J76" i="4"/>
  <c r="F76" i="4"/>
  <c r="Q76" i="4"/>
  <c r="M76" i="4"/>
  <c r="I76" i="4"/>
  <c r="H41" i="4"/>
  <c r="P42" i="4"/>
  <c r="R45" i="4"/>
  <c r="N45" i="4"/>
  <c r="J45" i="4"/>
  <c r="F45" i="4"/>
  <c r="Q45" i="4"/>
  <c r="M45" i="4"/>
  <c r="I45" i="4"/>
  <c r="R46" i="4"/>
  <c r="N46" i="4"/>
  <c r="J46" i="4"/>
  <c r="F46" i="4"/>
  <c r="Q46" i="4"/>
  <c r="M46" i="4"/>
  <c r="I46" i="4"/>
  <c r="P47" i="4"/>
  <c r="R49" i="4"/>
  <c r="N49" i="4"/>
  <c r="J49" i="4"/>
  <c r="F49" i="4"/>
  <c r="Q49" i="4"/>
  <c r="M49" i="4"/>
  <c r="I49" i="4"/>
  <c r="H50" i="4"/>
  <c r="H51" i="4"/>
  <c r="P51" i="4"/>
  <c r="R52" i="4"/>
  <c r="N52" i="4"/>
  <c r="J52" i="4"/>
  <c r="F52" i="4"/>
  <c r="Q52" i="4"/>
  <c r="M52" i="4"/>
  <c r="I52" i="4"/>
  <c r="R54" i="4"/>
  <c r="N54" i="4"/>
  <c r="J54" i="4"/>
  <c r="F54" i="4"/>
  <c r="Q54" i="4"/>
  <c r="M54" i="4"/>
  <c r="I54" i="4"/>
  <c r="H57" i="4"/>
  <c r="P57" i="4"/>
  <c r="H60" i="4"/>
  <c r="P60" i="4"/>
  <c r="R61" i="4"/>
  <c r="N61" i="4"/>
  <c r="J61" i="4"/>
  <c r="F61" i="4"/>
  <c r="Q61" i="4"/>
  <c r="M61" i="4"/>
  <c r="I61" i="4"/>
  <c r="P62" i="4"/>
  <c r="P68" i="4"/>
  <c r="S53" i="4"/>
  <c r="K54" i="4"/>
  <c r="S54" i="4"/>
  <c r="K56" i="4"/>
  <c r="K57" i="4"/>
  <c r="S57" i="4"/>
  <c r="K58" i="4"/>
  <c r="S58" i="4"/>
  <c r="K59" i="4"/>
  <c r="S59" i="4"/>
  <c r="K60" i="4"/>
  <c r="S60" i="4"/>
  <c r="K61" i="4"/>
  <c r="S61" i="4"/>
  <c r="K62" i="4"/>
  <c r="K63" i="4"/>
  <c r="K64" i="4"/>
  <c r="K65" i="4"/>
  <c r="K66" i="4"/>
  <c r="S66" i="4"/>
  <c r="K67" i="4"/>
  <c r="S67" i="4"/>
  <c r="K68" i="4"/>
  <c r="S68" i="4"/>
  <c r="K69" i="4"/>
  <c r="S69" i="4"/>
  <c r="K70" i="4"/>
  <c r="S70" i="4"/>
  <c r="K71" i="4"/>
  <c r="S71" i="4"/>
  <c r="K72" i="4"/>
  <c r="S72" i="4"/>
  <c r="K73" i="4"/>
  <c r="S73" i="4"/>
  <c r="K74" i="4"/>
  <c r="S74" i="4"/>
  <c r="K75" i="4"/>
  <c r="S75" i="4"/>
  <c r="K76" i="4"/>
  <c r="S76" i="4"/>
  <c r="R41" i="4"/>
  <c r="N41" i="4"/>
  <c r="J41" i="4"/>
  <c r="F41" i="4"/>
  <c r="Q41" i="4"/>
  <c r="M41" i="4"/>
  <c r="I41" i="4"/>
  <c r="H42" i="4"/>
  <c r="R43" i="4"/>
  <c r="N43" i="4"/>
  <c r="J43" i="4"/>
  <c r="F43" i="4"/>
  <c r="Q43" i="4"/>
  <c r="M43" i="4"/>
  <c r="I43" i="4"/>
  <c r="R44" i="4"/>
  <c r="N44" i="4"/>
  <c r="J44" i="4"/>
  <c r="F44" i="4"/>
  <c r="Q44" i="4"/>
  <c r="M44" i="4"/>
  <c r="I44" i="4"/>
  <c r="H45" i="4"/>
  <c r="P45" i="4"/>
  <c r="H46" i="4"/>
  <c r="R48" i="4"/>
  <c r="N48" i="4"/>
  <c r="J48" i="4"/>
  <c r="F48" i="4"/>
  <c r="Q48" i="4"/>
  <c r="M48" i="4"/>
  <c r="I48" i="4"/>
  <c r="P50" i="4"/>
  <c r="P54" i="4"/>
  <c r="R55" i="4"/>
  <c r="N55" i="4"/>
  <c r="J55" i="4"/>
  <c r="F55" i="4"/>
  <c r="Q55" i="4"/>
  <c r="M55" i="4"/>
  <c r="I55" i="4"/>
  <c r="R56" i="4"/>
  <c r="N56" i="4"/>
  <c r="J56" i="4"/>
  <c r="F56" i="4"/>
  <c r="Q56" i="4"/>
  <c r="M56" i="4"/>
  <c r="I56" i="4"/>
  <c r="H58" i="4"/>
  <c r="P58" i="4"/>
  <c r="H61" i="4"/>
  <c r="P61" i="4"/>
  <c r="R62" i="4"/>
  <c r="N62" i="4"/>
  <c r="J62" i="4"/>
  <c r="F62" i="4"/>
  <c r="Q62" i="4"/>
  <c r="M62" i="4"/>
  <c r="I62" i="4"/>
  <c r="R64" i="4"/>
  <c r="N64" i="4"/>
  <c r="J64" i="4"/>
  <c r="F64" i="4"/>
  <c r="Q64" i="4"/>
  <c r="M64" i="4"/>
  <c r="I64" i="4"/>
  <c r="R65" i="4"/>
  <c r="N65" i="4"/>
  <c r="J65" i="4"/>
  <c r="F65" i="4"/>
  <c r="Q65" i="4"/>
  <c r="M65" i="4"/>
  <c r="I65" i="4"/>
  <c r="K43" i="4"/>
  <c r="K44" i="4"/>
  <c r="K45" i="4"/>
  <c r="S46" i="4"/>
  <c r="S47" i="4"/>
  <c r="K48" i="4"/>
  <c r="S49" i="4"/>
  <c r="K50" i="4"/>
  <c r="K51" i="4"/>
  <c r="K52" i="4"/>
  <c r="K53" i="4"/>
  <c r="K55" i="4"/>
  <c r="L41" i="4"/>
  <c r="T43" i="4"/>
  <c r="L45" i="4"/>
  <c r="L46" i="4"/>
  <c r="L47" i="4"/>
  <c r="L48" i="4"/>
  <c r="L49" i="4"/>
  <c r="L51" i="4"/>
  <c r="L52" i="4"/>
  <c r="L53" i="4"/>
  <c r="L54" i="4"/>
  <c r="L56" i="4"/>
  <c r="L57" i="4"/>
  <c r="L60" i="4"/>
  <c r="L62" i="4"/>
  <c r="L71" i="4"/>
  <c r="R42" i="4"/>
  <c r="N42" i="4"/>
  <c r="J42" i="4"/>
  <c r="F42" i="4"/>
  <c r="Q42" i="4"/>
  <c r="M42" i="4"/>
  <c r="I42" i="4"/>
  <c r="H47" i="4"/>
  <c r="H48" i="4"/>
  <c r="P48" i="4"/>
  <c r="P52" i="4"/>
  <c r="P55" i="4"/>
  <c r="R58" i="4"/>
  <c r="N58" i="4"/>
  <c r="J58" i="4"/>
  <c r="F58" i="4"/>
  <c r="Q58" i="4"/>
  <c r="M58" i="4"/>
  <c r="I58" i="4"/>
  <c r="R59" i="4"/>
  <c r="N59" i="4"/>
  <c r="J59" i="4"/>
  <c r="F59" i="4"/>
  <c r="Q59" i="4"/>
  <c r="M59" i="4"/>
  <c r="I59" i="4"/>
  <c r="H62" i="4"/>
  <c r="R63" i="4"/>
  <c r="N63" i="4"/>
  <c r="J63" i="4"/>
  <c r="F63" i="4"/>
  <c r="Q63" i="4"/>
  <c r="M63" i="4"/>
  <c r="I63" i="4"/>
  <c r="R68" i="4"/>
  <c r="N68" i="4"/>
  <c r="J68" i="4"/>
  <c r="F68" i="4"/>
  <c r="Q68" i="4"/>
  <c r="M68" i="4"/>
  <c r="I68" i="4"/>
  <c r="K41" i="4"/>
  <c r="S41" i="4"/>
  <c r="K42" i="4"/>
  <c r="S42" i="4"/>
  <c r="S43" i="4"/>
  <c r="S44" i="4"/>
  <c r="S45" i="4"/>
  <c r="K46" i="4"/>
  <c r="K47" i="4"/>
  <c r="S48" i="4"/>
  <c r="K49" i="4"/>
  <c r="S50" i="4"/>
  <c r="S51" i="4"/>
  <c r="S52" i="4"/>
  <c r="S55" i="4"/>
  <c r="T41" i="4"/>
  <c r="L42" i="4"/>
  <c r="L43" i="4"/>
  <c r="L44" i="4"/>
  <c r="T44" i="4"/>
  <c r="T45" i="4"/>
  <c r="T46" i="4"/>
  <c r="T47" i="4"/>
  <c r="T48" i="4"/>
  <c r="T49" i="4"/>
  <c r="L50" i="4"/>
  <c r="T50" i="4"/>
  <c r="T51" i="4"/>
  <c r="T52" i="4"/>
  <c r="T53" i="4"/>
  <c r="T54" i="4"/>
  <c r="L55" i="4"/>
  <c r="T55" i="4"/>
  <c r="U55" i="4" s="1"/>
  <c r="T56" i="4"/>
  <c r="T57" i="4"/>
  <c r="T58" i="4"/>
  <c r="T59" i="4"/>
  <c r="T60" i="4"/>
  <c r="L61" i="4"/>
  <c r="T61" i="4"/>
  <c r="T62" i="4"/>
  <c r="L63" i="4"/>
  <c r="T63" i="4"/>
  <c r="L64" i="4"/>
  <c r="T64" i="4"/>
  <c r="L65" i="4"/>
  <c r="T65" i="4"/>
  <c r="L66" i="4"/>
  <c r="T66" i="4"/>
  <c r="L67" i="4"/>
  <c r="T67" i="4"/>
  <c r="L68" i="4"/>
  <c r="T68" i="4"/>
  <c r="L69" i="4"/>
  <c r="T69" i="4"/>
  <c r="L70" i="4"/>
  <c r="T70" i="4"/>
  <c r="T71" i="4"/>
  <c r="L72" i="4"/>
  <c r="T72" i="4"/>
  <c r="L73" i="4"/>
  <c r="T73" i="4"/>
  <c r="L74" i="4"/>
  <c r="T74" i="4"/>
  <c r="L75" i="4"/>
  <c r="T75" i="4"/>
  <c r="L76" i="4"/>
  <c r="T76" i="4"/>
  <c r="G41" i="4"/>
  <c r="O41" i="4"/>
  <c r="G42" i="4"/>
  <c r="O42" i="4"/>
  <c r="G43" i="4"/>
  <c r="O43" i="4"/>
  <c r="G44" i="4"/>
  <c r="O44" i="4"/>
  <c r="G45" i="4"/>
  <c r="O45" i="4"/>
  <c r="G46" i="4"/>
  <c r="O46" i="4"/>
  <c r="G47" i="4"/>
  <c r="O47" i="4"/>
  <c r="G48" i="4"/>
  <c r="O48" i="4"/>
  <c r="G49" i="4"/>
  <c r="O49" i="4"/>
  <c r="G50" i="4"/>
  <c r="O50" i="4"/>
  <c r="G51" i="4"/>
  <c r="O51" i="4"/>
  <c r="G52" i="4"/>
  <c r="O52" i="4"/>
  <c r="G53" i="4"/>
  <c r="O53" i="4"/>
  <c r="G54" i="4"/>
  <c r="O54" i="4"/>
  <c r="G55" i="4"/>
  <c r="O55" i="4"/>
  <c r="G56" i="4"/>
  <c r="O56" i="4"/>
  <c r="G57" i="4"/>
  <c r="O57" i="4"/>
  <c r="G58" i="4"/>
  <c r="O58" i="4"/>
  <c r="G59" i="4"/>
  <c r="O59" i="4"/>
  <c r="G60" i="4"/>
  <c r="O60" i="4"/>
  <c r="G61" i="4"/>
  <c r="O61" i="4"/>
  <c r="G62" i="4"/>
  <c r="O62" i="4"/>
  <c r="G63" i="4"/>
  <c r="O63" i="4"/>
  <c r="G64" i="4"/>
  <c r="O64" i="4"/>
  <c r="G65" i="4"/>
  <c r="O65" i="4"/>
  <c r="G66" i="4"/>
  <c r="O66" i="4"/>
  <c r="G67" i="4"/>
  <c r="O67" i="4"/>
  <c r="G68" i="4"/>
  <c r="O68" i="4"/>
  <c r="G69" i="4"/>
  <c r="O69" i="4"/>
  <c r="G70" i="4"/>
  <c r="O70" i="4"/>
  <c r="G71" i="4"/>
  <c r="O71" i="4"/>
  <c r="G72" i="4"/>
  <c r="O72" i="4"/>
  <c r="G73" i="4"/>
  <c r="O73" i="4"/>
  <c r="G74" i="4"/>
  <c r="O74" i="4"/>
  <c r="G75" i="4"/>
  <c r="O75" i="4"/>
  <c r="G76" i="4"/>
  <c r="O76" i="4"/>
  <c r="G96" i="4"/>
  <c r="K96" i="4"/>
  <c r="F97" i="4"/>
  <c r="K97" i="4"/>
  <c r="F98" i="4"/>
  <c r="K98" i="4"/>
  <c r="F99" i="4"/>
  <c r="K99" i="4"/>
  <c r="F100" i="4"/>
  <c r="K100" i="4"/>
  <c r="F101" i="4"/>
  <c r="K101" i="4"/>
  <c r="F102" i="4"/>
  <c r="K102" i="4"/>
  <c r="F103" i="4"/>
  <c r="K103" i="4"/>
  <c r="F104" i="4"/>
  <c r="K104" i="4"/>
  <c r="F105" i="4"/>
  <c r="K105" i="4"/>
  <c r="F106" i="4"/>
  <c r="K106" i="4"/>
  <c r="F107" i="4"/>
  <c r="K107" i="4"/>
  <c r="F108" i="4"/>
  <c r="K108" i="4"/>
  <c r="F109" i="4"/>
  <c r="K109" i="4"/>
  <c r="F110" i="4"/>
  <c r="K110" i="4"/>
  <c r="F111" i="4"/>
  <c r="K111" i="4"/>
  <c r="F112" i="4"/>
  <c r="F113" i="4"/>
  <c r="F114" i="4"/>
  <c r="F115" i="4"/>
  <c r="F116" i="4"/>
  <c r="Q117" i="4"/>
  <c r="M117" i="4"/>
  <c r="I117" i="4"/>
  <c r="T117" i="4"/>
  <c r="P117" i="4"/>
  <c r="L117" i="4"/>
  <c r="H117" i="4"/>
  <c r="R117" i="4"/>
  <c r="Q118" i="4"/>
  <c r="M118" i="4"/>
  <c r="I118" i="4"/>
  <c r="T118" i="4"/>
  <c r="P118" i="4"/>
  <c r="L118" i="4"/>
  <c r="H118" i="4"/>
  <c r="R118" i="4"/>
  <c r="N118" i="4"/>
  <c r="J118" i="4"/>
  <c r="F118" i="4"/>
  <c r="Q119" i="4"/>
  <c r="M119" i="4"/>
  <c r="I119" i="4"/>
  <c r="T119" i="4"/>
  <c r="P119" i="4"/>
  <c r="L119" i="4"/>
  <c r="H119" i="4"/>
  <c r="U119" i="4" s="1"/>
  <c r="R119" i="4"/>
  <c r="N119" i="4"/>
  <c r="J119" i="4"/>
  <c r="F119" i="4"/>
  <c r="Q120" i="4"/>
  <c r="M120" i="4"/>
  <c r="I120" i="4"/>
  <c r="T120" i="4"/>
  <c r="P120" i="4"/>
  <c r="L120" i="4"/>
  <c r="H120" i="4"/>
  <c r="U120" i="4" s="1"/>
  <c r="R120" i="4"/>
  <c r="N120" i="4"/>
  <c r="J120" i="4"/>
  <c r="F120" i="4"/>
  <c r="Q121" i="4"/>
  <c r="M121" i="4"/>
  <c r="I121" i="4"/>
  <c r="T121" i="4"/>
  <c r="P121" i="4"/>
  <c r="L121" i="4"/>
  <c r="H121" i="4"/>
  <c r="R121" i="4"/>
  <c r="N121" i="4"/>
  <c r="J121" i="4"/>
  <c r="F121" i="4"/>
  <c r="Q125" i="4"/>
  <c r="M125" i="4"/>
  <c r="I125" i="4"/>
  <c r="T125" i="4"/>
  <c r="O125" i="4"/>
  <c r="J125" i="4"/>
  <c r="S125" i="4"/>
  <c r="N125" i="4"/>
  <c r="H125" i="4"/>
  <c r="U125" i="4" s="1"/>
  <c r="P125" i="4"/>
  <c r="K125" i="4"/>
  <c r="F125" i="4"/>
  <c r="Q129" i="4"/>
  <c r="M129" i="4"/>
  <c r="I129" i="4"/>
  <c r="T129" i="4"/>
  <c r="O129" i="4"/>
  <c r="J129" i="4"/>
  <c r="S129" i="4"/>
  <c r="N129" i="4"/>
  <c r="H129" i="4"/>
  <c r="U129" i="4" s="1"/>
  <c r="P129" i="4"/>
  <c r="K129" i="4"/>
  <c r="F129" i="4"/>
  <c r="Q133" i="4"/>
  <c r="M133" i="4"/>
  <c r="I133" i="4"/>
  <c r="T133" i="4"/>
  <c r="O133" i="4"/>
  <c r="J133" i="4"/>
  <c r="S133" i="4"/>
  <c r="N133" i="4"/>
  <c r="H133" i="4"/>
  <c r="U133" i="4" s="1"/>
  <c r="P133" i="4"/>
  <c r="K133" i="4"/>
  <c r="F133" i="4"/>
  <c r="L134" i="4"/>
  <c r="Q96" i="4"/>
  <c r="M96" i="4"/>
  <c r="Q97" i="4"/>
  <c r="M97" i="4"/>
  <c r="I97" i="4"/>
  <c r="Q98" i="4"/>
  <c r="M98" i="4"/>
  <c r="I98" i="4"/>
  <c r="Q99" i="4"/>
  <c r="M99" i="4"/>
  <c r="I99" i="4"/>
  <c r="Q100" i="4"/>
  <c r="M100" i="4"/>
  <c r="I100" i="4"/>
  <c r="Q101" i="4"/>
  <c r="M101" i="4"/>
  <c r="I101" i="4"/>
  <c r="Q102" i="4"/>
  <c r="M102" i="4"/>
  <c r="I102" i="4"/>
  <c r="Q103" i="4"/>
  <c r="M103" i="4"/>
  <c r="I103" i="4"/>
  <c r="Q104" i="4"/>
  <c r="M104" i="4"/>
  <c r="I104" i="4"/>
  <c r="Q105" i="4"/>
  <c r="M105" i="4"/>
  <c r="I105" i="4"/>
  <c r="Q106" i="4"/>
  <c r="M106" i="4"/>
  <c r="I106" i="4"/>
  <c r="Q107" i="4"/>
  <c r="M107" i="4"/>
  <c r="I107" i="4"/>
  <c r="Q108" i="4"/>
  <c r="M108" i="4"/>
  <c r="I108" i="4"/>
  <c r="Q109" i="4"/>
  <c r="M109" i="4"/>
  <c r="I109" i="4"/>
  <c r="Q110" i="4"/>
  <c r="M110" i="4"/>
  <c r="I110" i="4"/>
  <c r="Q111" i="4"/>
  <c r="M111" i="4"/>
  <c r="I111" i="4"/>
  <c r="Q112" i="4"/>
  <c r="M112" i="4"/>
  <c r="I112" i="4"/>
  <c r="T112" i="4"/>
  <c r="P112" i="4"/>
  <c r="L112" i="4"/>
  <c r="H112" i="4"/>
  <c r="Q113" i="4"/>
  <c r="M113" i="4"/>
  <c r="I113" i="4"/>
  <c r="T113" i="4"/>
  <c r="P113" i="4"/>
  <c r="L113" i="4"/>
  <c r="H113" i="4"/>
  <c r="Q114" i="4"/>
  <c r="M114" i="4"/>
  <c r="I114" i="4"/>
  <c r="T114" i="4"/>
  <c r="P114" i="4"/>
  <c r="L114" i="4"/>
  <c r="H114" i="4"/>
  <c r="Q115" i="4"/>
  <c r="M115" i="4"/>
  <c r="I115" i="4"/>
  <c r="T115" i="4"/>
  <c r="P115" i="4"/>
  <c r="L115" i="4"/>
  <c r="H115" i="4"/>
  <c r="Q116" i="4"/>
  <c r="M116" i="4"/>
  <c r="I116" i="4"/>
  <c r="T116" i="4"/>
  <c r="P116" i="4"/>
  <c r="L116" i="4"/>
  <c r="H116" i="4"/>
  <c r="Q124" i="4"/>
  <c r="M124" i="4"/>
  <c r="I124" i="4"/>
  <c r="T124" i="4"/>
  <c r="O124" i="4"/>
  <c r="J124" i="4"/>
  <c r="S124" i="4"/>
  <c r="N124" i="4"/>
  <c r="H124" i="4"/>
  <c r="P124" i="4"/>
  <c r="K124" i="4"/>
  <c r="F124" i="4"/>
  <c r="Q128" i="4"/>
  <c r="M128" i="4"/>
  <c r="I128" i="4"/>
  <c r="T128" i="4"/>
  <c r="O128" i="4"/>
  <c r="J128" i="4"/>
  <c r="S128" i="4"/>
  <c r="N128" i="4"/>
  <c r="H128" i="4"/>
  <c r="P128" i="4"/>
  <c r="K128" i="4"/>
  <c r="F128" i="4"/>
  <c r="Q132" i="4"/>
  <c r="M132" i="4"/>
  <c r="I132" i="4"/>
  <c r="T132" i="4"/>
  <c r="O132" i="4"/>
  <c r="J132" i="4"/>
  <c r="S132" i="4"/>
  <c r="N132" i="4"/>
  <c r="H132" i="4"/>
  <c r="P132" i="4"/>
  <c r="K132" i="4"/>
  <c r="F132" i="4"/>
  <c r="I77" i="4"/>
  <c r="M77" i="4"/>
  <c r="Q77" i="4"/>
  <c r="U77" i="4" s="1"/>
  <c r="I78" i="4"/>
  <c r="M78" i="4"/>
  <c r="Q78" i="4"/>
  <c r="U78" i="4" s="1"/>
  <c r="I79" i="4"/>
  <c r="M79" i="4"/>
  <c r="Q79" i="4"/>
  <c r="U79" i="4" s="1"/>
  <c r="I80" i="4"/>
  <c r="M80" i="4"/>
  <c r="Q80" i="4"/>
  <c r="U80" i="4" s="1"/>
  <c r="I81" i="4"/>
  <c r="M81" i="4"/>
  <c r="Q81" i="4"/>
  <c r="U81" i="4" s="1"/>
  <c r="I82" i="4"/>
  <c r="M82" i="4"/>
  <c r="Q82" i="4"/>
  <c r="U82" i="4" s="1"/>
  <c r="I83" i="4"/>
  <c r="M83" i="4"/>
  <c r="Q83" i="4"/>
  <c r="U83" i="4" s="1"/>
  <c r="I84" i="4"/>
  <c r="M84" i="4"/>
  <c r="Q84" i="4"/>
  <c r="U84" i="4" s="1"/>
  <c r="I85" i="4"/>
  <c r="M85" i="4"/>
  <c r="Q85" i="4"/>
  <c r="U85" i="4" s="1"/>
  <c r="I86" i="4"/>
  <c r="M86" i="4"/>
  <c r="Q86" i="4"/>
  <c r="U86" i="4" s="1"/>
  <c r="I87" i="4"/>
  <c r="M87" i="4"/>
  <c r="Q87" i="4"/>
  <c r="U87" i="4" s="1"/>
  <c r="I88" i="4"/>
  <c r="M88" i="4"/>
  <c r="Q88" i="4"/>
  <c r="U88" i="4" s="1"/>
  <c r="I89" i="4"/>
  <c r="M89" i="4"/>
  <c r="Q89" i="4"/>
  <c r="U89" i="4" s="1"/>
  <c r="I90" i="4"/>
  <c r="M90" i="4"/>
  <c r="Q90" i="4"/>
  <c r="U90" i="4" s="1"/>
  <c r="I91" i="4"/>
  <c r="M91" i="4"/>
  <c r="Q91" i="4"/>
  <c r="U91" i="4" s="1"/>
  <c r="I92" i="4"/>
  <c r="M92" i="4"/>
  <c r="Q92" i="4"/>
  <c r="U92" i="4" s="1"/>
  <c r="I93" i="4"/>
  <c r="M93" i="4"/>
  <c r="Q93" i="4"/>
  <c r="U93" i="4" s="1"/>
  <c r="I94" i="4"/>
  <c r="M94" i="4"/>
  <c r="Q94" i="4"/>
  <c r="U94" i="4" s="1"/>
  <c r="I95" i="4"/>
  <c r="M95" i="4"/>
  <c r="Q95" i="4"/>
  <c r="U95" i="4" s="1"/>
  <c r="I96" i="4"/>
  <c r="N96" i="4"/>
  <c r="S96" i="4"/>
  <c r="H97" i="4"/>
  <c r="N97" i="4"/>
  <c r="S97" i="4"/>
  <c r="H98" i="4"/>
  <c r="N98" i="4"/>
  <c r="S98" i="4"/>
  <c r="H99" i="4"/>
  <c r="N99" i="4"/>
  <c r="S99" i="4"/>
  <c r="H100" i="4"/>
  <c r="N100" i="4"/>
  <c r="S100" i="4"/>
  <c r="H101" i="4"/>
  <c r="N101" i="4"/>
  <c r="S101" i="4"/>
  <c r="H102" i="4"/>
  <c r="N102" i="4"/>
  <c r="S102" i="4"/>
  <c r="H103" i="4"/>
  <c r="N103" i="4"/>
  <c r="S103" i="4"/>
  <c r="H104" i="4"/>
  <c r="N104" i="4"/>
  <c r="S104" i="4"/>
  <c r="H105" i="4"/>
  <c r="N105" i="4"/>
  <c r="S105" i="4"/>
  <c r="H106" i="4"/>
  <c r="N106" i="4"/>
  <c r="S106" i="4"/>
  <c r="H107" i="4"/>
  <c r="N107" i="4"/>
  <c r="S107" i="4"/>
  <c r="H108" i="4"/>
  <c r="N108" i="4"/>
  <c r="S108" i="4"/>
  <c r="H109" i="4"/>
  <c r="N109" i="4"/>
  <c r="S109" i="4"/>
  <c r="H110" i="4"/>
  <c r="N110" i="4"/>
  <c r="S110" i="4"/>
  <c r="H111" i="4"/>
  <c r="N111" i="4"/>
  <c r="S111" i="4"/>
  <c r="J112" i="4"/>
  <c r="R112" i="4"/>
  <c r="J113" i="4"/>
  <c r="R113" i="4"/>
  <c r="J114" i="4"/>
  <c r="R114" i="4"/>
  <c r="J115" i="4"/>
  <c r="R115" i="4"/>
  <c r="J116" i="4"/>
  <c r="R116" i="4"/>
  <c r="Q123" i="4"/>
  <c r="M123" i="4"/>
  <c r="I123" i="4"/>
  <c r="T123" i="4"/>
  <c r="O123" i="4"/>
  <c r="J123" i="4"/>
  <c r="S123" i="4"/>
  <c r="N123" i="4"/>
  <c r="H123" i="4"/>
  <c r="P123" i="4"/>
  <c r="K123" i="4"/>
  <c r="F123" i="4"/>
  <c r="L124" i="4"/>
  <c r="Q127" i="4"/>
  <c r="M127" i="4"/>
  <c r="I127" i="4"/>
  <c r="T127" i="4"/>
  <c r="O127" i="4"/>
  <c r="J127" i="4"/>
  <c r="S127" i="4"/>
  <c r="N127" i="4"/>
  <c r="H127" i="4"/>
  <c r="P127" i="4"/>
  <c r="K127" i="4"/>
  <c r="F127" i="4"/>
  <c r="L128" i="4"/>
  <c r="Q131" i="4"/>
  <c r="M131" i="4"/>
  <c r="I131" i="4"/>
  <c r="T131" i="4"/>
  <c r="O131" i="4"/>
  <c r="J131" i="4"/>
  <c r="S131" i="4"/>
  <c r="N131" i="4"/>
  <c r="H131" i="4"/>
  <c r="P131" i="4"/>
  <c r="K131" i="4"/>
  <c r="F131" i="4"/>
  <c r="L132" i="4"/>
  <c r="T143" i="4"/>
  <c r="P143" i="4"/>
  <c r="L143" i="4"/>
  <c r="H143" i="4"/>
  <c r="Q143" i="4"/>
  <c r="M143" i="4"/>
  <c r="I143" i="4"/>
  <c r="N143" i="4"/>
  <c r="F143" i="4"/>
  <c r="S143" i="4"/>
  <c r="K143" i="4"/>
  <c r="R143" i="4"/>
  <c r="J143" i="4"/>
  <c r="O143" i="4"/>
  <c r="G143" i="4"/>
  <c r="F77" i="4"/>
  <c r="J77" i="4"/>
  <c r="N77" i="4"/>
  <c r="F78" i="4"/>
  <c r="J78" i="4"/>
  <c r="N78" i="4"/>
  <c r="F79" i="4"/>
  <c r="J79" i="4"/>
  <c r="N79" i="4"/>
  <c r="F80" i="4"/>
  <c r="J80" i="4"/>
  <c r="N80" i="4"/>
  <c r="F81" i="4"/>
  <c r="J81" i="4"/>
  <c r="N81" i="4"/>
  <c r="F82" i="4"/>
  <c r="J82" i="4"/>
  <c r="N82" i="4"/>
  <c r="F83" i="4"/>
  <c r="J83" i="4"/>
  <c r="N83" i="4"/>
  <c r="F84" i="4"/>
  <c r="J84" i="4"/>
  <c r="N84" i="4"/>
  <c r="F85" i="4"/>
  <c r="J85" i="4"/>
  <c r="N85" i="4"/>
  <c r="F86" i="4"/>
  <c r="J86" i="4"/>
  <c r="N86" i="4"/>
  <c r="F87" i="4"/>
  <c r="J87" i="4"/>
  <c r="N87" i="4"/>
  <c r="F88" i="4"/>
  <c r="J88" i="4"/>
  <c r="N88" i="4"/>
  <c r="F89" i="4"/>
  <c r="J89" i="4"/>
  <c r="N89" i="4"/>
  <c r="F90" i="4"/>
  <c r="J90" i="4"/>
  <c r="N90" i="4"/>
  <c r="F91" i="4"/>
  <c r="J91" i="4"/>
  <c r="N91" i="4"/>
  <c r="F92" i="4"/>
  <c r="J92" i="4"/>
  <c r="N92" i="4"/>
  <c r="F93" i="4"/>
  <c r="J93" i="4"/>
  <c r="N93" i="4"/>
  <c r="F94" i="4"/>
  <c r="J94" i="4"/>
  <c r="N94" i="4"/>
  <c r="F95" i="4"/>
  <c r="J95" i="4"/>
  <c r="N95" i="4"/>
  <c r="F96" i="4"/>
  <c r="J96" i="4"/>
  <c r="O96" i="4"/>
  <c r="T96" i="4"/>
  <c r="U96" i="4" s="1"/>
  <c r="J97" i="4"/>
  <c r="O97" i="4"/>
  <c r="T97" i="4"/>
  <c r="J98" i="4"/>
  <c r="O98" i="4"/>
  <c r="T98" i="4"/>
  <c r="J99" i="4"/>
  <c r="O99" i="4"/>
  <c r="T99" i="4"/>
  <c r="J100" i="4"/>
  <c r="O100" i="4"/>
  <c r="T100" i="4"/>
  <c r="J101" i="4"/>
  <c r="O101" i="4"/>
  <c r="T101" i="4"/>
  <c r="J102" i="4"/>
  <c r="O102" i="4"/>
  <c r="T102" i="4"/>
  <c r="J103" i="4"/>
  <c r="O103" i="4"/>
  <c r="T103" i="4"/>
  <c r="J104" i="4"/>
  <c r="O104" i="4"/>
  <c r="T104" i="4"/>
  <c r="J105" i="4"/>
  <c r="O105" i="4"/>
  <c r="T105" i="4"/>
  <c r="J106" i="4"/>
  <c r="O106" i="4"/>
  <c r="T106" i="4"/>
  <c r="J107" i="4"/>
  <c r="O107" i="4"/>
  <c r="T107" i="4"/>
  <c r="J108" i="4"/>
  <c r="O108" i="4"/>
  <c r="T108" i="4"/>
  <c r="J109" i="4"/>
  <c r="O109" i="4"/>
  <c r="T109" i="4"/>
  <c r="J110" i="4"/>
  <c r="O110" i="4"/>
  <c r="T110" i="4"/>
  <c r="J111" i="4"/>
  <c r="O111" i="4"/>
  <c r="T111" i="4"/>
  <c r="K112" i="4"/>
  <c r="S112" i="4"/>
  <c r="K113" i="4"/>
  <c r="S113" i="4"/>
  <c r="K114" i="4"/>
  <c r="S114" i="4"/>
  <c r="K115" i="4"/>
  <c r="S115" i="4"/>
  <c r="K116" i="4"/>
  <c r="S116" i="4"/>
  <c r="Q122" i="4"/>
  <c r="M122" i="4"/>
  <c r="I122" i="4"/>
  <c r="T122" i="4"/>
  <c r="O122" i="4"/>
  <c r="J122" i="4"/>
  <c r="S122" i="4"/>
  <c r="N122" i="4"/>
  <c r="H122" i="4"/>
  <c r="P122" i="4"/>
  <c r="K122" i="4"/>
  <c r="F122" i="4"/>
  <c r="L123" i="4"/>
  <c r="R124" i="4"/>
  <c r="Q126" i="4"/>
  <c r="M126" i="4"/>
  <c r="I126" i="4"/>
  <c r="T126" i="4"/>
  <c r="O126" i="4"/>
  <c r="J126" i="4"/>
  <c r="S126" i="4"/>
  <c r="N126" i="4"/>
  <c r="H126" i="4"/>
  <c r="P126" i="4"/>
  <c r="K126" i="4"/>
  <c r="F126" i="4"/>
  <c r="L127" i="4"/>
  <c r="R128" i="4"/>
  <c r="Q130" i="4"/>
  <c r="M130" i="4"/>
  <c r="I130" i="4"/>
  <c r="T130" i="4"/>
  <c r="O130" i="4"/>
  <c r="J130" i="4"/>
  <c r="S130" i="4"/>
  <c r="N130" i="4"/>
  <c r="H130" i="4"/>
  <c r="P130" i="4"/>
  <c r="K130" i="4"/>
  <c r="F130" i="4"/>
  <c r="L131" i="4"/>
  <c r="R132" i="4"/>
  <c r="Q134" i="4"/>
  <c r="M134" i="4"/>
  <c r="I134" i="4"/>
  <c r="T134" i="4"/>
  <c r="O134" i="4"/>
  <c r="J134" i="4"/>
  <c r="S134" i="4"/>
  <c r="N134" i="4"/>
  <c r="H134" i="4"/>
  <c r="P134" i="4"/>
  <c r="K134" i="4"/>
  <c r="F134" i="4"/>
  <c r="T142" i="4"/>
  <c r="Q142" i="4"/>
  <c r="M142" i="4"/>
  <c r="I142" i="4"/>
  <c r="O142" i="4"/>
  <c r="J142" i="4"/>
  <c r="S142" i="4"/>
  <c r="N142" i="4"/>
  <c r="H142" i="4"/>
  <c r="R142" i="4"/>
  <c r="L142" i="4"/>
  <c r="G142" i="4"/>
  <c r="P142" i="4"/>
  <c r="K142" i="4"/>
  <c r="F142" i="4"/>
  <c r="F135" i="4"/>
  <c r="K135" i="4"/>
  <c r="F136" i="4"/>
  <c r="K136" i="4"/>
  <c r="F137" i="4"/>
  <c r="K137" i="4"/>
  <c r="F138" i="4"/>
  <c r="K138" i="4"/>
  <c r="F139" i="4"/>
  <c r="K139" i="4"/>
  <c r="F140" i="4"/>
  <c r="K140" i="4"/>
  <c r="F141" i="4"/>
  <c r="K141" i="4"/>
  <c r="S146" i="4"/>
  <c r="O146" i="4"/>
  <c r="K146" i="4"/>
  <c r="G146" i="4"/>
  <c r="T146" i="4"/>
  <c r="N146" i="4"/>
  <c r="I146" i="4"/>
  <c r="P146" i="4"/>
  <c r="J146" i="4"/>
  <c r="S150" i="4"/>
  <c r="O150" i="4"/>
  <c r="K150" i="4"/>
  <c r="G150" i="4"/>
  <c r="T150" i="4"/>
  <c r="N150" i="4"/>
  <c r="I150" i="4"/>
  <c r="P150" i="4"/>
  <c r="J150" i="4"/>
  <c r="S153" i="4"/>
  <c r="O153" i="4"/>
  <c r="K153" i="4"/>
  <c r="G153" i="4"/>
  <c r="R153" i="4"/>
  <c r="M153" i="4"/>
  <c r="H153" i="4"/>
  <c r="P153" i="4"/>
  <c r="J153" i="4"/>
  <c r="T153" i="4"/>
  <c r="N153" i="4"/>
  <c r="I153" i="4"/>
  <c r="Q165" i="4"/>
  <c r="M165" i="4"/>
  <c r="I165" i="4"/>
  <c r="T165" i="4"/>
  <c r="O165" i="4"/>
  <c r="J165" i="4"/>
  <c r="P165" i="4"/>
  <c r="H165" i="4"/>
  <c r="N165" i="4"/>
  <c r="G165" i="4"/>
  <c r="S165" i="4"/>
  <c r="L165" i="4"/>
  <c r="F165" i="4"/>
  <c r="R165" i="4"/>
  <c r="K165" i="4"/>
  <c r="Q169" i="4"/>
  <c r="M169" i="4"/>
  <c r="I169" i="4"/>
  <c r="T169" i="4"/>
  <c r="O169" i="4"/>
  <c r="J169" i="4"/>
  <c r="P169" i="4"/>
  <c r="H169" i="4"/>
  <c r="N169" i="4"/>
  <c r="G169" i="4"/>
  <c r="S169" i="4"/>
  <c r="L169" i="4"/>
  <c r="F169" i="4"/>
  <c r="R169" i="4"/>
  <c r="K169" i="4"/>
  <c r="Q173" i="4"/>
  <c r="M173" i="4"/>
  <c r="I173" i="4"/>
  <c r="T173" i="4"/>
  <c r="O173" i="4"/>
  <c r="J173" i="4"/>
  <c r="P173" i="4"/>
  <c r="H173" i="4"/>
  <c r="N173" i="4"/>
  <c r="G173" i="4"/>
  <c r="S173" i="4"/>
  <c r="L173" i="4"/>
  <c r="F173" i="4"/>
  <c r="R173" i="4"/>
  <c r="K173" i="4"/>
  <c r="Q177" i="4"/>
  <c r="M177" i="4"/>
  <c r="I177" i="4"/>
  <c r="T177" i="4"/>
  <c r="O177" i="4"/>
  <c r="J177" i="4"/>
  <c r="S177" i="4"/>
  <c r="N177" i="4"/>
  <c r="H177" i="4"/>
  <c r="K177" i="4"/>
  <c r="R177" i="4"/>
  <c r="G177" i="4"/>
  <c r="P177" i="4"/>
  <c r="F177" i="4"/>
  <c r="L177" i="4"/>
  <c r="Q179" i="4"/>
  <c r="M179" i="4"/>
  <c r="I179" i="4"/>
  <c r="T179" i="4"/>
  <c r="O179" i="4"/>
  <c r="J179" i="4"/>
  <c r="S179" i="4"/>
  <c r="N179" i="4"/>
  <c r="H179" i="4"/>
  <c r="K179" i="4"/>
  <c r="R179" i="4"/>
  <c r="G179" i="4"/>
  <c r="P179" i="4"/>
  <c r="F179" i="4"/>
  <c r="L179" i="4"/>
  <c r="Q181" i="4"/>
  <c r="M181" i="4"/>
  <c r="I181" i="4"/>
  <c r="T181" i="4"/>
  <c r="O181" i="4"/>
  <c r="J181" i="4"/>
  <c r="S181" i="4"/>
  <c r="N181" i="4"/>
  <c r="H181" i="4"/>
  <c r="K181" i="4"/>
  <c r="R181" i="4"/>
  <c r="G181" i="4"/>
  <c r="P181" i="4"/>
  <c r="F181" i="4"/>
  <c r="L181" i="4"/>
  <c r="Q135" i="4"/>
  <c r="M135" i="4"/>
  <c r="I135" i="4"/>
  <c r="Q136" i="4"/>
  <c r="M136" i="4"/>
  <c r="I136" i="4"/>
  <c r="Q137" i="4"/>
  <c r="M137" i="4"/>
  <c r="I137" i="4"/>
  <c r="Q138" i="4"/>
  <c r="M138" i="4"/>
  <c r="I138" i="4"/>
  <c r="Q139" i="4"/>
  <c r="M139" i="4"/>
  <c r="I139" i="4"/>
  <c r="Q140" i="4"/>
  <c r="M140" i="4"/>
  <c r="I140" i="4"/>
  <c r="Q141" i="4"/>
  <c r="M141" i="4"/>
  <c r="I141" i="4"/>
  <c r="H135" i="4"/>
  <c r="N135" i="4"/>
  <c r="S135" i="4"/>
  <c r="H136" i="4"/>
  <c r="U136" i="4" s="1"/>
  <c r="N136" i="4"/>
  <c r="S136" i="4"/>
  <c r="H137" i="4"/>
  <c r="N137" i="4"/>
  <c r="S137" i="4"/>
  <c r="H138" i="4"/>
  <c r="N138" i="4"/>
  <c r="S138" i="4"/>
  <c r="H139" i="4"/>
  <c r="N139" i="4"/>
  <c r="S139" i="4"/>
  <c r="H140" i="4"/>
  <c r="U140" i="4" s="1"/>
  <c r="N140" i="4"/>
  <c r="S140" i="4"/>
  <c r="H141" i="4"/>
  <c r="N141" i="4"/>
  <c r="S141" i="4"/>
  <c r="J135" i="4"/>
  <c r="O135" i="4"/>
  <c r="T135" i="4"/>
  <c r="J136" i="4"/>
  <c r="O136" i="4"/>
  <c r="T136" i="4"/>
  <c r="J137" i="4"/>
  <c r="O137" i="4"/>
  <c r="T137" i="4"/>
  <c r="J138" i="4"/>
  <c r="O138" i="4"/>
  <c r="T138" i="4"/>
  <c r="J139" i="4"/>
  <c r="O139" i="4"/>
  <c r="T139" i="4"/>
  <c r="J140" i="4"/>
  <c r="O140" i="4"/>
  <c r="T140" i="4"/>
  <c r="J141" i="4"/>
  <c r="O141" i="4"/>
  <c r="T141" i="4"/>
  <c r="S145" i="4"/>
  <c r="O145" i="4"/>
  <c r="K145" i="4"/>
  <c r="G145" i="4"/>
  <c r="R145" i="4"/>
  <c r="M145" i="4"/>
  <c r="H145" i="4"/>
  <c r="U145" i="4" s="1"/>
  <c r="T145" i="4"/>
  <c r="N145" i="4"/>
  <c r="I145" i="4"/>
  <c r="U146" i="4"/>
  <c r="S149" i="4"/>
  <c r="O149" i="4"/>
  <c r="K149" i="4"/>
  <c r="G149" i="4"/>
  <c r="R149" i="4"/>
  <c r="M149" i="4"/>
  <c r="H149" i="4"/>
  <c r="T149" i="4"/>
  <c r="N149" i="4"/>
  <c r="I149" i="4"/>
  <c r="U150" i="4"/>
  <c r="Q166" i="4"/>
  <c r="M166" i="4"/>
  <c r="I166" i="4"/>
  <c r="T166" i="4"/>
  <c r="O166" i="4"/>
  <c r="J166" i="4"/>
  <c r="N166" i="4"/>
  <c r="G166" i="4"/>
  <c r="S166" i="4"/>
  <c r="L166" i="4"/>
  <c r="F166" i="4"/>
  <c r="R166" i="4"/>
  <c r="K166" i="4"/>
  <c r="P166" i="4"/>
  <c r="H166" i="4"/>
  <c r="Q170" i="4"/>
  <c r="M170" i="4"/>
  <c r="I170" i="4"/>
  <c r="T170" i="4"/>
  <c r="O170" i="4"/>
  <c r="J170" i="4"/>
  <c r="N170" i="4"/>
  <c r="G170" i="4"/>
  <c r="S170" i="4"/>
  <c r="L170" i="4"/>
  <c r="F170" i="4"/>
  <c r="R170" i="4"/>
  <c r="K170" i="4"/>
  <c r="P170" i="4"/>
  <c r="H170" i="4"/>
  <c r="Q174" i="4"/>
  <c r="M174" i="4"/>
  <c r="I174" i="4"/>
  <c r="T174" i="4"/>
  <c r="O174" i="4"/>
  <c r="J174" i="4"/>
  <c r="N174" i="4"/>
  <c r="G174" i="4"/>
  <c r="S174" i="4"/>
  <c r="L174" i="4"/>
  <c r="F174" i="4"/>
  <c r="R174" i="4"/>
  <c r="K174" i="4"/>
  <c r="P174" i="4"/>
  <c r="H174" i="4"/>
  <c r="I144" i="4"/>
  <c r="M144" i="4"/>
  <c r="S147" i="4"/>
  <c r="O147" i="4"/>
  <c r="K147" i="4"/>
  <c r="U147" i="4" s="1"/>
  <c r="G147" i="4"/>
  <c r="H148" i="4"/>
  <c r="M148" i="4"/>
  <c r="S151" i="4"/>
  <c r="O151" i="4"/>
  <c r="K151" i="4"/>
  <c r="U151" i="4" s="1"/>
  <c r="G151" i="4"/>
  <c r="H152" i="4"/>
  <c r="M152" i="4"/>
  <c r="J154" i="4"/>
  <c r="S155" i="4"/>
  <c r="O155" i="4"/>
  <c r="K155" i="4"/>
  <c r="U155" i="4" s="1"/>
  <c r="G155" i="4"/>
  <c r="H156" i="4"/>
  <c r="M156" i="4"/>
  <c r="I157" i="4"/>
  <c r="N157" i="4"/>
  <c r="T157" i="4"/>
  <c r="J158" i="4"/>
  <c r="S159" i="4"/>
  <c r="O159" i="4"/>
  <c r="K159" i="4"/>
  <c r="U159" i="4" s="1"/>
  <c r="G159" i="4"/>
  <c r="H160" i="4"/>
  <c r="M160" i="4"/>
  <c r="I161" i="4"/>
  <c r="N161" i="4"/>
  <c r="T161" i="4"/>
  <c r="J162" i="4"/>
  <c r="S163" i="4"/>
  <c r="O163" i="4"/>
  <c r="K163" i="4"/>
  <c r="U163" i="4" s="1"/>
  <c r="G163" i="4"/>
  <c r="H164" i="4"/>
  <c r="M164" i="4"/>
  <c r="S164" i="4"/>
  <c r="G167" i="4"/>
  <c r="F168" i="4"/>
  <c r="L168" i="4"/>
  <c r="S168" i="4"/>
  <c r="G171" i="4"/>
  <c r="F172" i="4"/>
  <c r="L172" i="4"/>
  <c r="S172" i="4"/>
  <c r="G175" i="4"/>
  <c r="F176" i="4"/>
  <c r="L176" i="4"/>
  <c r="S176" i="4"/>
  <c r="G178" i="4"/>
  <c r="R178" i="4"/>
  <c r="G180" i="4"/>
  <c r="R180" i="4"/>
  <c r="G182" i="4"/>
  <c r="R182" i="4"/>
  <c r="O183" i="4"/>
  <c r="S154" i="4"/>
  <c r="O154" i="4"/>
  <c r="K154" i="4"/>
  <c r="G154" i="4"/>
  <c r="J157" i="4"/>
  <c r="S158" i="4"/>
  <c r="O158" i="4"/>
  <c r="K158" i="4"/>
  <c r="G158" i="4"/>
  <c r="J161" i="4"/>
  <c r="S162" i="4"/>
  <c r="O162" i="4"/>
  <c r="K162" i="4"/>
  <c r="G162" i="4"/>
  <c r="I164" i="4"/>
  <c r="Q167" i="4"/>
  <c r="M167" i="4"/>
  <c r="I167" i="4"/>
  <c r="T167" i="4"/>
  <c r="O167" i="4"/>
  <c r="J167" i="4"/>
  <c r="G168" i="4"/>
  <c r="Q171" i="4"/>
  <c r="U171" i="4" s="1"/>
  <c r="M171" i="4"/>
  <c r="I171" i="4"/>
  <c r="T171" i="4"/>
  <c r="O171" i="4"/>
  <c r="J171" i="4"/>
  <c r="G172" i="4"/>
  <c r="Q175" i="4"/>
  <c r="U175" i="4" s="1"/>
  <c r="M175" i="4"/>
  <c r="I175" i="4"/>
  <c r="T175" i="4"/>
  <c r="O175" i="4"/>
  <c r="J175" i="4"/>
  <c r="G176" i="4"/>
  <c r="S157" i="4"/>
  <c r="O157" i="4"/>
  <c r="K157" i="4"/>
  <c r="G157" i="4"/>
  <c r="S161" i="4"/>
  <c r="O161" i="4"/>
  <c r="K161" i="4"/>
  <c r="G161" i="4"/>
  <c r="Q164" i="4"/>
  <c r="T164" i="4"/>
  <c r="O164" i="4"/>
  <c r="K164" i="4"/>
  <c r="G164" i="4"/>
  <c r="Q168" i="4"/>
  <c r="M168" i="4"/>
  <c r="I168" i="4"/>
  <c r="T168" i="4"/>
  <c r="O168" i="4"/>
  <c r="J168" i="4"/>
  <c r="Q172" i="4"/>
  <c r="M172" i="4"/>
  <c r="I172" i="4"/>
  <c r="T172" i="4"/>
  <c r="O172" i="4"/>
  <c r="J172" i="4"/>
  <c r="Q176" i="4"/>
  <c r="M176" i="4"/>
  <c r="I176" i="4"/>
  <c r="T176" i="4"/>
  <c r="O176" i="4"/>
  <c r="J176" i="4"/>
  <c r="Q178" i="4"/>
  <c r="M178" i="4"/>
  <c r="I178" i="4"/>
  <c r="T178" i="4"/>
  <c r="O178" i="4"/>
  <c r="J178" i="4"/>
  <c r="S178" i="4"/>
  <c r="N178" i="4"/>
  <c r="H178" i="4"/>
  <c r="Q180" i="4"/>
  <c r="M180" i="4"/>
  <c r="I180" i="4"/>
  <c r="T180" i="4"/>
  <c r="O180" i="4"/>
  <c r="J180" i="4"/>
  <c r="S180" i="4"/>
  <c r="N180" i="4"/>
  <c r="H180" i="4"/>
  <c r="Q182" i="4"/>
  <c r="M182" i="4"/>
  <c r="I182" i="4"/>
  <c r="T182" i="4"/>
  <c r="O182" i="4"/>
  <c r="J182" i="4"/>
  <c r="S182" i="4"/>
  <c r="N182" i="4"/>
  <c r="H182" i="4"/>
  <c r="T183" i="4"/>
  <c r="P183" i="4"/>
  <c r="L183" i="4"/>
  <c r="H183" i="4"/>
  <c r="Q183" i="4"/>
  <c r="M183" i="4"/>
  <c r="I183" i="4"/>
  <c r="S183" i="4"/>
  <c r="K183" i="4"/>
  <c r="R183" i="4"/>
  <c r="J183" i="4"/>
  <c r="S144" i="4"/>
  <c r="O144" i="4"/>
  <c r="S148" i="4"/>
  <c r="O148" i="4"/>
  <c r="K148" i="4"/>
  <c r="G148" i="4"/>
  <c r="S152" i="4"/>
  <c r="O152" i="4"/>
  <c r="K152" i="4"/>
  <c r="G152" i="4"/>
  <c r="I154" i="4"/>
  <c r="N154" i="4"/>
  <c r="T154" i="4"/>
  <c r="S156" i="4"/>
  <c r="O156" i="4"/>
  <c r="K156" i="4"/>
  <c r="G156" i="4"/>
  <c r="H157" i="4"/>
  <c r="U157" i="4" s="1"/>
  <c r="M157" i="4"/>
  <c r="R157" i="4"/>
  <c r="I158" i="4"/>
  <c r="N158" i="4"/>
  <c r="T158" i="4"/>
  <c r="S160" i="4"/>
  <c r="O160" i="4"/>
  <c r="K160" i="4"/>
  <c r="G160" i="4"/>
  <c r="H161" i="4"/>
  <c r="M161" i="4"/>
  <c r="R161" i="4"/>
  <c r="I162" i="4"/>
  <c r="N162" i="4"/>
  <c r="T162" i="4"/>
  <c r="F164" i="4"/>
  <c r="L164" i="4"/>
  <c r="R164" i="4"/>
  <c r="F167" i="4"/>
  <c r="L167" i="4"/>
  <c r="S167" i="4"/>
  <c r="K168" i="4"/>
  <c r="U168" i="4" s="1"/>
  <c r="R168" i="4"/>
  <c r="F171" i="4"/>
  <c r="L171" i="4"/>
  <c r="S171" i="4"/>
  <c r="K172" i="4"/>
  <c r="U172" i="4" s="1"/>
  <c r="R172" i="4"/>
  <c r="F175" i="4"/>
  <c r="L175" i="4"/>
  <c r="S175" i="4"/>
  <c r="K176" i="4"/>
  <c r="U176" i="4" s="1"/>
  <c r="R176" i="4"/>
  <c r="F178" i="4"/>
  <c r="P178" i="4"/>
  <c r="F180" i="4"/>
  <c r="P180" i="4"/>
  <c r="F182" i="4"/>
  <c r="P182" i="4"/>
  <c r="N183" i="4"/>
  <c r="T184" i="4"/>
  <c r="P184" i="4"/>
  <c r="L184" i="4"/>
  <c r="H184" i="4"/>
  <c r="Q184" i="4"/>
  <c r="M184" i="4"/>
  <c r="I184" i="4"/>
  <c r="T185" i="4"/>
  <c r="P185" i="4"/>
  <c r="L185" i="4"/>
  <c r="H185" i="4"/>
  <c r="R185" i="4"/>
  <c r="N185" i="4"/>
  <c r="J185" i="4"/>
  <c r="F185" i="4"/>
  <c r="Q185" i="4"/>
  <c r="M185" i="4"/>
  <c r="I185" i="4"/>
  <c r="T186" i="4"/>
  <c r="P186" i="4"/>
  <c r="L186" i="4"/>
  <c r="H186" i="4"/>
  <c r="R186" i="4"/>
  <c r="N186" i="4"/>
  <c r="J186" i="4"/>
  <c r="F186" i="4"/>
  <c r="Q186" i="4"/>
  <c r="M186" i="4"/>
  <c r="I186" i="4"/>
  <c r="T187" i="4"/>
  <c r="P187" i="4"/>
  <c r="L187" i="4"/>
  <c r="H187" i="4"/>
  <c r="U187" i="4" s="1"/>
  <c r="R187" i="4"/>
  <c r="N187" i="4"/>
  <c r="J187" i="4"/>
  <c r="F187" i="4"/>
  <c r="Q187" i="4"/>
  <c r="M187" i="4"/>
  <c r="I187" i="4"/>
  <c r="T188" i="4"/>
  <c r="P188" i="4"/>
  <c r="L188" i="4"/>
  <c r="H188" i="4"/>
  <c r="R188" i="4"/>
  <c r="N188" i="4"/>
  <c r="J188" i="4"/>
  <c r="F188" i="4"/>
  <c r="Q188" i="4"/>
  <c r="M188" i="4"/>
  <c r="I188" i="4"/>
  <c r="T189" i="4"/>
  <c r="P189" i="4"/>
  <c r="L189" i="4"/>
  <c r="H189" i="4"/>
  <c r="R189" i="4"/>
  <c r="N189" i="4"/>
  <c r="J189" i="4"/>
  <c r="F189" i="4"/>
  <c r="Q189" i="4"/>
  <c r="M189" i="4"/>
  <c r="I189" i="4"/>
  <c r="T190" i="4"/>
  <c r="P190" i="4"/>
  <c r="L190" i="4"/>
  <c r="H190" i="4"/>
  <c r="R190" i="4"/>
  <c r="N190" i="4"/>
  <c r="J190" i="4"/>
  <c r="F190" i="4"/>
  <c r="Q190" i="4"/>
  <c r="M190" i="4"/>
  <c r="I190" i="4"/>
  <c r="T192" i="4"/>
  <c r="P192" i="4"/>
  <c r="L192" i="4"/>
  <c r="H192" i="4"/>
  <c r="U192" i="4" s="1"/>
  <c r="R192" i="4"/>
  <c r="N192" i="4"/>
  <c r="J192" i="4"/>
  <c r="F192" i="4"/>
  <c r="Q192" i="4"/>
  <c r="M192" i="4"/>
  <c r="I192" i="4"/>
  <c r="T193" i="4"/>
  <c r="P193" i="4"/>
  <c r="L193" i="4"/>
  <c r="H193" i="4"/>
  <c r="R193" i="4"/>
  <c r="N193" i="4"/>
  <c r="J193" i="4"/>
  <c r="F193" i="4"/>
  <c r="Q193" i="4"/>
  <c r="M193" i="4"/>
  <c r="I193" i="4"/>
  <c r="T194" i="4"/>
  <c r="P194" i="4"/>
  <c r="L194" i="4"/>
  <c r="H194" i="4"/>
  <c r="R194" i="4"/>
  <c r="N194" i="4"/>
  <c r="J194" i="4"/>
  <c r="F194" i="4"/>
  <c r="Q194" i="4"/>
  <c r="M194" i="4"/>
  <c r="I194" i="4"/>
  <c r="T195" i="4"/>
  <c r="P195" i="4"/>
  <c r="L195" i="4"/>
  <c r="H195" i="4"/>
  <c r="R195" i="4"/>
  <c r="N195" i="4"/>
  <c r="J195" i="4"/>
  <c r="F195" i="4"/>
  <c r="Q195" i="4"/>
  <c r="M195" i="4"/>
  <c r="I195" i="4"/>
  <c r="J184" i="4"/>
  <c r="R184" i="4"/>
  <c r="O185" i="4"/>
  <c r="O186" i="4"/>
  <c r="U200" i="4"/>
  <c r="K184" i="4"/>
  <c r="S184" i="4"/>
  <c r="S185" i="4"/>
  <c r="S186" i="4"/>
  <c r="S187" i="4"/>
  <c r="S188" i="4"/>
  <c r="S189" i="4"/>
  <c r="S190" i="4"/>
  <c r="S192" i="4"/>
  <c r="S193" i="4"/>
  <c r="S194" i="4"/>
  <c r="S195" i="4"/>
  <c r="F184" i="4"/>
  <c r="N184" i="4"/>
  <c r="I196" i="4"/>
  <c r="M196" i="4"/>
  <c r="Q196" i="4"/>
  <c r="I197" i="4"/>
  <c r="M197" i="4"/>
  <c r="Q197" i="4"/>
  <c r="I198" i="4"/>
  <c r="M198" i="4"/>
  <c r="Q198" i="4"/>
  <c r="I199" i="4"/>
  <c r="M199" i="4"/>
  <c r="Q199" i="4"/>
  <c r="I200" i="4"/>
  <c r="M200" i="4"/>
  <c r="S201" i="4"/>
  <c r="O201" i="4"/>
  <c r="K201" i="4"/>
  <c r="U201" i="4" s="1"/>
  <c r="G201" i="4"/>
  <c r="H202" i="4"/>
  <c r="M202" i="4"/>
  <c r="R202" i="4"/>
  <c r="I203" i="4"/>
  <c r="N203" i="4"/>
  <c r="T203" i="4"/>
  <c r="J204" i="4"/>
  <c r="S205" i="4"/>
  <c r="O205" i="4"/>
  <c r="K205" i="4"/>
  <c r="U205" i="4" s="1"/>
  <c r="G205" i="4"/>
  <c r="H206" i="4"/>
  <c r="M206" i="4"/>
  <c r="R206" i="4"/>
  <c r="I207" i="4"/>
  <c r="N207" i="4"/>
  <c r="T207" i="4"/>
  <c r="J208" i="4"/>
  <c r="S209" i="4"/>
  <c r="O209" i="4"/>
  <c r="K209" i="4"/>
  <c r="U209" i="4" s="1"/>
  <c r="G209" i="4"/>
  <c r="H210" i="4"/>
  <c r="M210" i="4"/>
  <c r="R210" i="4"/>
  <c r="I211" i="4"/>
  <c r="N211" i="4"/>
  <c r="T211" i="4"/>
  <c r="J212" i="4"/>
  <c r="R213" i="4"/>
  <c r="N213" i="4"/>
  <c r="J213" i="4"/>
  <c r="F213" i="4"/>
  <c r="S213" i="4"/>
  <c r="O213" i="4"/>
  <c r="K213" i="4"/>
  <c r="U213" i="4" s="1"/>
  <c r="G213" i="4"/>
  <c r="F196" i="4"/>
  <c r="J196" i="4"/>
  <c r="N196" i="4"/>
  <c r="R196" i="4"/>
  <c r="F197" i="4"/>
  <c r="J197" i="4"/>
  <c r="N197" i="4"/>
  <c r="R197" i="4"/>
  <c r="F198" i="4"/>
  <c r="J198" i="4"/>
  <c r="N198" i="4"/>
  <c r="R198" i="4"/>
  <c r="F199" i="4"/>
  <c r="J199" i="4"/>
  <c r="N199" i="4"/>
  <c r="R199" i="4"/>
  <c r="I202" i="4"/>
  <c r="N202" i="4"/>
  <c r="J203" i="4"/>
  <c r="S204" i="4"/>
  <c r="O204" i="4"/>
  <c r="K204" i="4"/>
  <c r="U204" i="4" s="1"/>
  <c r="G204" i="4"/>
  <c r="I206" i="4"/>
  <c r="N206" i="4"/>
  <c r="J207" i="4"/>
  <c r="S208" i="4"/>
  <c r="O208" i="4"/>
  <c r="K208" i="4"/>
  <c r="U208" i="4" s="1"/>
  <c r="G208" i="4"/>
  <c r="I210" i="4"/>
  <c r="N210" i="4"/>
  <c r="J211" i="4"/>
  <c r="S212" i="4"/>
  <c r="O212" i="4"/>
  <c r="K212" i="4"/>
  <c r="U212" i="4" s="1"/>
  <c r="G212" i="4"/>
  <c r="S203" i="4"/>
  <c r="O203" i="4"/>
  <c r="K203" i="4"/>
  <c r="G203" i="4"/>
  <c r="S207" i="4"/>
  <c r="O207" i="4"/>
  <c r="K207" i="4"/>
  <c r="G207" i="4"/>
  <c r="S211" i="4"/>
  <c r="O211" i="4"/>
  <c r="K211" i="4"/>
  <c r="G211" i="4"/>
  <c r="H196" i="4"/>
  <c r="U196" i="4" s="1"/>
  <c r="L196" i="4"/>
  <c r="P196" i="4"/>
  <c r="H197" i="4"/>
  <c r="U197" i="4" s="1"/>
  <c r="L197" i="4"/>
  <c r="P197" i="4"/>
  <c r="H198" i="4"/>
  <c r="U198" i="4" s="1"/>
  <c r="L198" i="4"/>
  <c r="P198" i="4"/>
  <c r="H199" i="4"/>
  <c r="L199" i="4"/>
  <c r="P199" i="4"/>
  <c r="S202" i="4"/>
  <c r="O202" i="4"/>
  <c r="K202" i="4"/>
  <c r="G202" i="4"/>
  <c r="H203" i="4"/>
  <c r="U203" i="4" s="1"/>
  <c r="M203" i="4"/>
  <c r="R203" i="4"/>
  <c r="S206" i="4"/>
  <c r="O206" i="4"/>
  <c r="K206" i="4"/>
  <c r="G206" i="4"/>
  <c r="H207" i="4"/>
  <c r="U207" i="4" s="1"/>
  <c r="M207" i="4"/>
  <c r="R207" i="4"/>
  <c r="S210" i="4"/>
  <c r="O210" i="4"/>
  <c r="K210" i="4"/>
  <c r="G210" i="4"/>
  <c r="H211" i="4"/>
  <c r="M211" i="4"/>
  <c r="R211" i="4"/>
  <c r="H214" i="4"/>
  <c r="M214" i="4"/>
  <c r="I215" i="4"/>
  <c r="N215" i="4"/>
  <c r="J216" i="4"/>
  <c r="S217" i="4"/>
  <c r="O217" i="4"/>
  <c r="K217" i="4"/>
  <c r="U217" i="4" s="1"/>
  <c r="G217" i="4"/>
  <c r="H218" i="4"/>
  <c r="M218" i="4"/>
  <c r="T221" i="4"/>
  <c r="P221" i="4"/>
  <c r="L221" i="4"/>
  <c r="H221" i="4"/>
  <c r="S221" i="4"/>
  <c r="O221" i="4"/>
  <c r="K221" i="4"/>
  <c r="G221" i="4"/>
  <c r="Q221" i="4"/>
  <c r="M221" i="4"/>
  <c r="I221" i="4"/>
  <c r="T225" i="4"/>
  <c r="P225" i="4"/>
  <c r="L225" i="4"/>
  <c r="H225" i="4"/>
  <c r="S225" i="4"/>
  <c r="O225" i="4"/>
  <c r="K225" i="4"/>
  <c r="G225" i="4"/>
  <c r="Q225" i="4"/>
  <c r="M225" i="4"/>
  <c r="I225" i="4"/>
  <c r="T229" i="4"/>
  <c r="P229" i="4"/>
  <c r="L229" i="4"/>
  <c r="H229" i="4"/>
  <c r="S229" i="4"/>
  <c r="O229" i="4"/>
  <c r="K229" i="4"/>
  <c r="G229" i="4"/>
  <c r="R229" i="4"/>
  <c r="N229" i="4"/>
  <c r="J229" i="4"/>
  <c r="F229" i="4"/>
  <c r="Q229" i="4"/>
  <c r="M229" i="4"/>
  <c r="I229" i="4"/>
  <c r="S216" i="4"/>
  <c r="O216" i="4"/>
  <c r="K216" i="4"/>
  <c r="G216" i="4"/>
  <c r="T220" i="4"/>
  <c r="P220" i="4"/>
  <c r="L220" i="4"/>
  <c r="H220" i="4"/>
  <c r="S220" i="4"/>
  <c r="O220" i="4"/>
  <c r="K220" i="4"/>
  <c r="G220" i="4"/>
  <c r="Q220" i="4"/>
  <c r="M220" i="4"/>
  <c r="I220" i="4"/>
  <c r="T224" i="4"/>
  <c r="P224" i="4"/>
  <c r="L224" i="4"/>
  <c r="H224" i="4"/>
  <c r="S224" i="4"/>
  <c r="O224" i="4"/>
  <c r="K224" i="4"/>
  <c r="G224" i="4"/>
  <c r="Q224" i="4"/>
  <c r="M224" i="4"/>
  <c r="I224" i="4"/>
  <c r="T228" i="4"/>
  <c r="P228" i="4"/>
  <c r="L228" i="4"/>
  <c r="H228" i="4"/>
  <c r="S228" i="4"/>
  <c r="O228" i="4"/>
  <c r="K228" i="4"/>
  <c r="G228" i="4"/>
  <c r="R228" i="4"/>
  <c r="N228" i="4"/>
  <c r="J228" i="4"/>
  <c r="F228" i="4"/>
  <c r="Q228" i="4"/>
  <c r="M228" i="4"/>
  <c r="I228" i="4"/>
  <c r="S215" i="4"/>
  <c r="O215" i="4"/>
  <c r="K215" i="4"/>
  <c r="G215" i="4"/>
  <c r="H216" i="4"/>
  <c r="M216" i="4"/>
  <c r="R216" i="4"/>
  <c r="T219" i="4"/>
  <c r="P219" i="4"/>
  <c r="L219" i="4"/>
  <c r="H219" i="4"/>
  <c r="S219" i="4"/>
  <c r="O219" i="4"/>
  <c r="K219" i="4"/>
  <c r="G219" i="4"/>
  <c r="Q219" i="4"/>
  <c r="M219" i="4"/>
  <c r="I219" i="4"/>
  <c r="J220" i="4"/>
  <c r="T223" i="4"/>
  <c r="P223" i="4"/>
  <c r="L223" i="4"/>
  <c r="H223" i="4"/>
  <c r="S223" i="4"/>
  <c r="O223" i="4"/>
  <c r="K223" i="4"/>
  <c r="G223" i="4"/>
  <c r="Q223" i="4"/>
  <c r="M223" i="4"/>
  <c r="I223" i="4"/>
  <c r="J224" i="4"/>
  <c r="T227" i="4"/>
  <c r="P227" i="4"/>
  <c r="L227" i="4"/>
  <c r="H227" i="4"/>
  <c r="S227" i="4"/>
  <c r="O227" i="4"/>
  <c r="K227" i="4"/>
  <c r="G227" i="4"/>
  <c r="R227" i="4"/>
  <c r="N227" i="4"/>
  <c r="J227" i="4"/>
  <c r="F227" i="4"/>
  <c r="Q227" i="4"/>
  <c r="M227" i="4"/>
  <c r="I227" i="4"/>
  <c r="S214" i="4"/>
  <c r="O214" i="4"/>
  <c r="K214" i="4"/>
  <c r="G214" i="4"/>
  <c r="H215" i="4"/>
  <c r="U215" i="4" s="1"/>
  <c r="M215" i="4"/>
  <c r="R215" i="4"/>
  <c r="I216" i="4"/>
  <c r="N216" i="4"/>
  <c r="T216" i="4"/>
  <c r="S218" i="4"/>
  <c r="O218" i="4"/>
  <c r="K218" i="4"/>
  <c r="G218" i="4"/>
  <c r="J219" i="4"/>
  <c r="N220" i="4"/>
  <c r="T222" i="4"/>
  <c r="P222" i="4"/>
  <c r="L222" i="4"/>
  <c r="H222" i="4"/>
  <c r="S222" i="4"/>
  <c r="O222" i="4"/>
  <c r="K222" i="4"/>
  <c r="G222" i="4"/>
  <c r="Q222" i="4"/>
  <c r="M222" i="4"/>
  <c r="I222" i="4"/>
  <c r="J223" i="4"/>
  <c r="N224" i="4"/>
  <c r="T226" i="4"/>
  <c r="P226" i="4"/>
  <c r="L226" i="4"/>
  <c r="H226" i="4"/>
  <c r="S226" i="4"/>
  <c r="O226" i="4"/>
  <c r="K226" i="4"/>
  <c r="G226" i="4"/>
  <c r="Q226" i="4"/>
  <c r="M226" i="4"/>
  <c r="I226" i="4"/>
  <c r="T230" i="4"/>
  <c r="P230" i="4"/>
  <c r="L230" i="4"/>
  <c r="H230" i="4"/>
  <c r="S230" i="4"/>
  <c r="O230" i="4"/>
  <c r="K230" i="4"/>
  <c r="G230" i="4"/>
  <c r="R230" i="4"/>
  <c r="N230" i="4"/>
  <c r="J230" i="4"/>
  <c r="F230" i="4"/>
  <c r="Q230" i="4"/>
  <c r="M230" i="4"/>
  <c r="I230" i="4"/>
  <c r="U227" i="4" l="1"/>
  <c r="U223" i="4"/>
  <c r="U219" i="4"/>
  <c r="U220" i="4"/>
  <c r="U178" i="4"/>
  <c r="U167" i="4"/>
  <c r="U158" i="4"/>
  <c r="U49" i="4"/>
  <c r="U75" i="4"/>
  <c r="U73" i="4"/>
  <c r="U71" i="4"/>
  <c r="U69" i="4"/>
  <c r="U67" i="4"/>
  <c r="U26" i="4"/>
  <c r="U23" i="4"/>
  <c r="U154" i="4"/>
  <c r="U62" i="4"/>
  <c r="U53" i="4"/>
  <c r="U64" i="4"/>
  <c r="U149" i="4"/>
  <c r="U127" i="4"/>
  <c r="U132" i="4"/>
  <c r="U128" i="4"/>
  <c r="U124" i="4"/>
  <c r="U52" i="4"/>
  <c r="U76" i="4"/>
  <c r="U74" i="4"/>
  <c r="U72" i="4"/>
  <c r="U70" i="4"/>
  <c r="U68" i="4"/>
  <c r="U66" i="4"/>
  <c r="U22" i="4"/>
  <c r="U199" i="4"/>
  <c r="U195" i="4"/>
  <c r="U190" i="4"/>
  <c r="U186" i="4"/>
  <c r="U161" i="4"/>
  <c r="U162" i="4"/>
  <c r="U177" i="4"/>
  <c r="U173" i="4"/>
  <c r="U48" i="4"/>
  <c r="U43" i="4"/>
  <c r="U54" i="4"/>
  <c r="U19" i="4"/>
  <c r="U216" i="4"/>
  <c r="U228" i="4"/>
  <c r="U225" i="4"/>
  <c r="U218" i="4"/>
  <c r="U211" i="4"/>
  <c r="U194" i="4"/>
  <c r="U189" i="4"/>
  <c r="U185" i="4"/>
  <c r="U183" i="4"/>
  <c r="U182" i="4"/>
  <c r="U152" i="4"/>
  <c r="U170" i="4"/>
  <c r="U138" i="4"/>
  <c r="U181" i="4"/>
  <c r="U165" i="4"/>
  <c r="U153" i="4"/>
  <c r="U111" i="4"/>
  <c r="U107" i="4"/>
  <c r="U103" i="4"/>
  <c r="U99" i="4"/>
  <c r="U113" i="4"/>
  <c r="U118" i="4"/>
  <c r="U117" i="4"/>
  <c r="U42" i="4"/>
  <c r="U60" i="4"/>
  <c r="U41" i="4"/>
  <c r="U65" i="4"/>
  <c r="U56" i="4"/>
  <c r="U32" i="4"/>
  <c r="U28" i="4"/>
  <c r="U36" i="4"/>
  <c r="U27" i="4"/>
  <c r="U20" i="4"/>
  <c r="U229" i="4"/>
  <c r="U214" i="4"/>
  <c r="U202" i="4"/>
  <c r="U180" i="4"/>
  <c r="U164" i="4"/>
  <c r="U156" i="4"/>
  <c r="U174" i="4"/>
  <c r="U139" i="4"/>
  <c r="U135" i="4"/>
  <c r="U169" i="4"/>
  <c r="U130" i="4"/>
  <c r="U122" i="4"/>
  <c r="U143" i="4"/>
  <c r="U131" i="4"/>
  <c r="U108" i="4"/>
  <c r="U104" i="4"/>
  <c r="U100" i="4"/>
  <c r="U114" i="4"/>
  <c r="U61" i="4"/>
  <c r="U45" i="4"/>
  <c r="U34" i="4"/>
  <c r="U31" i="4"/>
  <c r="U21" i="4"/>
  <c r="U206" i="4"/>
  <c r="U148" i="4"/>
  <c r="U109" i="4"/>
  <c r="U105" i="4"/>
  <c r="U101" i="4"/>
  <c r="U97" i="4"/>
  <c r="U115" i="4"/>
  <c r="U57" i="4"/>
  <c r="U51" i="4"/>
  <c r="U63" i="4"/>
  <c r="U44" i="4"/>
  <c r="U40" i="4"/>
  <c r="U226" i="4"/>
  <c r="U230" i="4"/>
  <c r="U222" i="4"/>
  <c r="U224" i="4"/>
  <c r="U221" i="4"/>
  <c r="U210" i="4"/>
  <c r="U193" i="4"/>
  <c r="U188" i="4"/>
  <c r="U184" i="4"/>
  <c r="U160" i="4"/>
  <c r="U166" i="4"/>
  <c r="U141" i="4"/>
  <c r="U137" i="4"/>
  <c r="U179" i="4"/>
  <c r="U142" i="4"/>
  <c r="U134" i="4"/>
  <c r="U126" i="4"/>
  <c r="U123" i="4"/>
  <c r="U110" i="4"/>
  <c r="U106" i="4"/>
  <c r="U102" i="4"/>
  <c r="U98" i="4"/>
  <c r="U116" i="4"/>
  <c r="U112" i="4"/>
  <c r="U121" i="4"/>
  <c r="U47" i="4"/>
  <c r="U58" i="4"/>
  <c r="U46" i="4"/>
  <c r="U50" i="4"/>
  <c r="U59" i="4"/>
  <c r="U29" i="4"/>
  <c r="U38" i="4"/>
  <c r="U17" i="4"/>
  <c r="AC230" i="4" l="1"/>
  <c r="AE49" i="3" l="1"/>
  <c r="AD49" i="3"/>
  <c r="AB49" i="3"/>
  <c r="AA49" i="3"/>
  <c r="Z49" i="3"/>
  <c r="Y49" i="3"/>
  <c r="X49" i="3"/>
  <c r="V49" i="3"/>
  <c r="W49" i="3" s="1"/>
  <c r="E49" i="3"/>
  <c r="AE48" i="3"/>
  <c r="AD48" i="3"/>
  <c r="AC48" i="3"/>
  <c r="AB48" i="3"/>
  <c r="AA48" i="3"/>
  <c r="Z48" i="3"/>
  <c r="Y48" i="3"/>
  <c r="X48" i="3"/>
  <c r="V48" i="3"/>
  <c r="W48" i="3" s="1"/>
  <c r="E48" i="3"/>
  <c r="AE47" i="3"/>
  <c r="AD47" i="3"/>
  <c r="AC47" i="3"/>
  <c r="AB47" i="3"/>
  <c r="AA47" i="3"/>
  <c r="Z47" i="3"/>
  <c r="Y47" i="3"/>
  <c r="X47" i="3"/>
  <c r="V47" i="3"/>
  <c r="W47" i="3" s="1"/>
  <c r="E47" i="3"/>
  <c r="AE46" i="3"/>
  <c r="AD46" i="3"/>
  <c r="AC46" i="3"/>
  <c r="AB46" i="3"/>
  <c r="AA46" i="3"/>
  <c r="Z46" i="3"/>
  <c r="Y46" i="3"/>
  <c r="V46" i="3"/>
  <c r="W46" i="3" s="1"/>
  <c r="E46" i="3"/>
  <c r="AE45" i="3"/>
  <c r="AD45" i="3"/>
  <c r="AC45" i="3"/>
  <c r="AB45" i="3"/>
  <c r="AA45" i="3"/>
  <c r="Z45" i="3"/>
  <c r="Y45" i="3"/>
  <c r="V45" i="3"/>
  <c r="W45" i="3" s="1"/>
  <c r="E45" i="3"/>
  <c r="AE44" i="3"/>
  <c r="AD44" i="3"/>
  <c r="AC44" i="3"/>
  <c r="AB44" i="3"/>
  <c r="AA44" i="3"/>
  <c r="Z44" i="3"/>
  <c r="Y44" i="3"/>
  <c r="V44" i="3"/>
  <c r="W44" i="3" s="1"/>
  <c r="E44" i="3"/>
  <c r="AE43" i="3"/>
  <c r="AD43" i="3"/>
  <c r="AC43" i="3"/>
  <c r="AB43" i="3"/>
  <c r="AA43" i="3"/>
  <c r="Z43" i="3"/>
  <c r="Y43" i="3"/>
  <c r="V43" i="3"/>
  <c r="W43" i="3" s="1"/>
  <c r="E43" i="3"/>
  <c r="AE42" i="3"/>
  <c r="AD42" i="3"/>
  <c r="AC42" i="3"/>
  <c r="AB42" i="3"/>
  <c r="AA42" i="3"/>
  <c r="Z42" i="3"/>
  <c r="Y42" i="3"/>
  <c r="V42" i="3"/>
  <c r="W42" i="3" s="1"/>
  <c r="E42" i="3"/>
  <c r="AE41" i="3"/>
  <c r="AD41" i="3"/>
  <c r="AC41" i="3"/>
  <c r="AB41" i="3"/>
  <c r="AA41" i="3"/>
  <c r="Z41" i="3"/>
  <c r="Y41" i="3"/>
  <c r="V41" i="3"/>
  <c r="W41" i="3" s="1"/>
  <c r="E41" i="3"/>
  <c r="AE40" i="3"/>
  <c r="AD40" i="3"/>
  <c r="AC40" i="3"/>
  <c r="AB40" i="3"/>
  <c r="AA40" i="3"/>
  <c r="Z40" i="3"/>
  <c r="Y40" i="3"/>
  <c r="V40" i="3"/>
  <c r="W40" i="3" s="1"/>
  <c r="E40" i="3"/>
  <c r="AE39" i="3"/>
  <c r="AD39" i="3"/>
  <c r="AC39" i="3"/>
  <c r="AB39" i="3"/>
  <c r="AA39" i="3"/>
  <c r="Z39" i="3"/>
  <c r="Y39" i="3"/>
  <c r="V39" i="3"/>
  <c r="W39" i="3" s="1"/>
  <c r="E39" i="3"/>
  <c r="AE37" i="3"/>
  <c r="AD37" i="3"/>
  <c r="AC37" i="3"/>
  <c r="AB37" i="3"/>
  <c r="AA37" i="3"/>
  <c r="Z37" i="3"/>
  <c r="Y37" i="3"/>
  <c r="X37" i="3"/>
  <c r="V37" i="3"/>
  <c r="W37" i="3" s="1"/>
  <c r="E37" i="3"/>
  <c r="AE36" i="3"/>
  <c r="AD36" i="3"/>
  <c r="AC36" i="3"/>
  <c r="AB36" i="3"/>
  <c r="AA36" i="3"/>
  <c r="Z36" i="3"/>
  <c r="Y36" i="3"/>
  <c r="V36" i="3"/>
  <c r="W36" i="3" s="1"/>
  <c r="M36" i="3" s="1"/>
  <c r="E36" i="3"/>
  <c r="AE35" i="3"/>
  <c r="AD35" i="3"/>
  <c r="AC35" i="3"/>
  <c r="AB35" i="3"/>
  <c r="AA35" i="3"/>
  <c r="Z35" i="3"/>
  <c r="Y35" i="3"/>
  <c r="X35" i="3"/>
  <c r="V35" i="3"/>
  <c r="W35" i="3" s="1"/>
  <c r="Q35" i="3" s="1"/>
  <c r="E35" i="3"/>
  <c r="AE34" i="3"/>
  <c r="AD34" i="3"/>
  <c r="AC34" i="3"/>
  <c r="AB34" i="3"/>
  <c r="AA34" i="3"/>
  <c r="Z34" i="3"/>
  <c r="Y34" i="3"/>
  <c r="X34" i="3"/>
  <c r="V34" i="3"/>
  <c r="W34" i="3" s="1"/>
  <c r="I34" i="3" s="1"/>
  <c r="E34" i="3"/>
  <c r="AE33" i="3"/>
  <c r="AD33" i="3"/>
  <c r="AC33" i="3"/>
  <c r="AB33" i="3"/>
  <c r="AA33" i="3"/>
  <c r="Z33" i="3"/>
  <c r="Y33" i="3"/>
  <c r="X33" i="3"/>
  <c r="W33" i="3"/>
  <c r="R33" i="3" s="1"/>
  <c r="V33" i="3"/>
  <c r="Q33" i="3"/>
  <c r="L33" i="3"/>
  <c r="G33" i="3"/>
  <c r="E33" i="3"/>
  <c r="AE32" i="3"/>
  <c r="AD32" i="3"/>
  <c r="AC32" i="3"/>
  <c r="AB32" i="3"/>
  <c r="AA32" i="3"/>
  <c r="Z32" i="3"/>
  <c r="Y32" i="3"/>
  <c r="W32" i="3"/>
  <c r="G32" i="3" s="1"/>
  <c r="V32" i="3"/>
  <c r="E32" i="3"/>
  <c r="AE31" i="3"/>
  <c r="AD31" i="3"/>
  <c r="AC31" i="3"/>
  <c r="AB31" i="3"/>
  <c r="AA31" i="3"/>
  <c r="Z31" i="3"/>
  <c r="Y31" i="3"/>
  <c r="X31" i="3"/>
  <c r="V31" i="3"/>
  <c r="W31" i="3" s="1"/>
  <c r="E31" i="3"/>
  <c r="AE30" i="3"/>
  <c r="AD30" i="3"/>
  <c r="AC30" i="3"/>
  <c r="AB30" i="3"/>
  <c r="AA30" i="3"/>
  <c r="Z30" i="3"/>
  <c r="Y30" i="3"/>
  <c r="X30" i="3"/>
  <c r="V30" i="3"/>
  <c r="W30" i="3" s="1"/>
  <c r="R30" i="3" s="1"/>
  <c r="T30" i="3"/>
  <c r="Q30" i="3"/>
  <c r="N30" i="3"/>
  <c r="L30" i="3"/>
  <c r="J30" i="3"/>
  <c r="F30" i="3"/>
  <c r="E30" i="3"/>
  <c r="AE29" i="3"/>
  <c r="AD29" i="3"/>
  <c r="AC29" i="3"/>
  <c r="AB29" i="3"/>
  <c r="AA29" i="3"/>
  <c r="Z29" i="3"/>
  <c r="Y29" i="3"/>
  <c r="X29" i="3"/>
  <c r="W29" i="3"/>
  <c r="R29" i="3" s="1"/>
  <c r="V29" i="3"/>
  <c r="N29" i="3"/>
  <c r="J29" i="3"/>
  <c r="E29" i="3"/>
  <c r="AE28" i="3"/>
  <c r="AD28" i="3"/>
  <c r="AC28" i="3"/>
  <c r="AB28" i="3"/>
  <c r="AA28" i="3"/>
  <c r="Z28" i="3"/>
  <c r="Y28" i="3"/>
  <c r="X28" i="3"/>
  <c r="V28" i="3"/>
  <c r="W28" i="3" s="1"/>
  <c r="E28" i="3"/>
  <c r="AE27" i="3"/>
  <c r="AD27" i="3"/>
  <c r="AC27" i="3"/>
  <c r="AB27" i="3"/>
  <c r="AA27" i="3"/>
  <c r="Z27" i="3"/>
  <c r="Y27" i="3"/>
  <c r="X27" i="3"/>
  <c r="V27" i="3"/>
  <c r="W27" i="3" s="1"/>
  <c r="E27" i="3"/>
  <c r="AE26" i="3"/>
  <c r="AD26" i="3"/>
  <c r="AC26" i="3"/>
  <c r="AB26" i="3"/>
  <c r="AA26" i="3"/>
  <c r="Z26" i="3"/>
  <c r="Y26" i="3"/>
  <c r="X26" i="3"/>
  <c r="W26" i="3"/>
  <c r="Q26" i="3" s="1"/>
  <c r="V26" i="3"/>
  <c r="K26" i="3"/>
  <c r="E26" i="3"/>
  <c r="AE25" i="3"/>
  <c r="AD25" i="3"/>
  <c r="AC25" i="3"/>
  <c r="AB25" i="3"/>
  <c r="AA25" i="3"/>
  <c r="Z25" i="3"/>
  <c r="Y25" i="3"/>
  <c r="X25" i="3"/>
  <c r="V25" i="3"/>
  <c r="W25" i="3" s="1"/>
  <c r="E25" i="3"/>
  <c r="AE24" i="3"/>
  <c r="AD24" i="3"/>
  <c r="AC24" i="3"/>
  <c r="AB24" i="3"/>
  <c r="AA24" i="3"/>
  <c r="Z24" i="3"/>
  <c r="Y24" i="3"/>
  <c r="X24" i="3"/>
  <c r="V24" i="3"/>
  <c r="W24" i="3" s="1"/>
  <c r="E24" i="3"/>
  <c r="AE23" i="3"/>
  <c r="AD23" i="3"/>
  <c r="AC23" i="3"/>
  <c r="AB23" i="3"/>
  <c r="AA23" i="3"/>
  <c r="Z23" i="3"/>
  <c r="Y23" i="3"/>
  <c r="X23" i="3"/>
  <c r="W23" i="3"/>
  <c r="Q23" i="3" s="1"/>
  <c r="V23" i="3"/>
  <c r="E23" i="3"/>
  <c r="AE22" i="3"/>
  <c r="AD22" i="3"/>
  <c r="AC22" i="3"/>
  <c r="AB22" i="3"/>
  <c r="AA22" i="3"/>
  <c r="Z22" i="3"/>
  <c r="Y22" i="3"/>
  <c r="X22" i="3"/>
  <c r="W22" i="3"/>
  <c r="Q22" i="3" s="1"/>
  <c r="V22" i="3"/>
  <c r="K22" i="3"/>
  <c r="G22" i="3"/>
  <c r="E22" i="3"/>
  <c r="AE21" i="3"/>
  <c r="AD21" i="3"/>
  <c r="AC21" i="3"/>
  <c r="AB21" i="3"/>
  <c r="AA21" i="3"/>
  <c r="Z21" i="3"/>
  <c r="Y21" i="3"/>
  <c r="V21" i="3"/>
  <c r="W21" i="3" s="1"/>
  <c r="E21" i="3"/>
  <c r="AE20" i="3"/>
  <c r="AD20" i="3"/>
  <c r="AC20" i="3"/>
  <c r="AB20" i="3"/>
  <c r="AA20" i="3"/>
  <c r="Z20" i="3"/>
  <c r="Y20" i="3"/>
  <c r="V20" i="3"/>
  <c r="W20" i="3" s="1"/>
  <c r="E20" i="3"/>
  <c r="AE19" i="3"/>
  <c r="AD19" i="3"/>
  <c r="AC19" i="3"/>
  <c r="AB19" i="3"/>
  <c r="AA19" i="3"/>
  <c r="Z19" i="3"/>
  <c r="Y19" i="3"/>
  <c r="X19" i="3"/>
  <c r="W19" i="3"/>
  <c r="M19" i="3" s="1"/>
  <c r="V19" i="3"/>
  <c r="E19" i="3"/>
  <c r="AE18" i="3"/>
  <c r="AD18" i="3"/>
  <c r="AC18" i="3"/>
  <c r="AB18" i="3"/>
  <c r="AA18" i="3"/>
  <c r="Z18" i="3"/>
  <c r="Y18" i="3"/>
  <c r="V18" i="3"/>
  <c r="W18" i="3" s="1"/>
  <c r="E18" i="3"/>
  <c r="AE17" i="3"/>
  <c r="AD17" i="3"/>
  <c r="AC17" i="3"/>
  <c r="AB17" i="3"/>
  <c r="AA17" i="3"/>
  <c r="Z17" i="3"/>
  <c r="Y17" i="3"/>
  <c r="X17" i="3"/>
  <c r="V17" i="3"/>
  <c r="W17" i="3" s="1"/>
  <c r="E17" i="3"/>
  <c r="AE16" i="3"/>
  <c r="AD16" i="3"/>
  <c r="AC16" i="3"/>
  <c r="AB16" i="3"/>
  <c r="AA16" i="3"/>
  <c r="Z16" i="3"/>
  <c r="Y16" i="3"/>
  <c r="X16" i="3"/>
  <c r="W16" i="3"/>
  <c r="Q16" i="3" s="1"/>
  <c r="V16" i="3"/>
  <c r="K16" i="3"/>
  <c r="E16" i="3"/>
  <c r="A5" i="3"/>
  <c r="Q18" i="3" l="1"/>
  <c r="O18" i="3"/>
  <c r="G18" i="3"/>
  <c r="K18" i="3"/>
  <c r="Q20" i="3"/>
  <c r="K20" i="3"/>
  <c r="G20" i="3"/>
  <c r="Q25" i="3"/>
  <c r="S25" i="3"/>
  <c r="O25" i="3"/>
  <c r="G25" i="3"/>
  <c r="K25" i="3"/>
  <c r="Q21" i="3"/>
  <c r="K21" i="3"/>
  <c r="G21" i="3"/>
  <c r="O21" i="3"/>
  <c r="M17" i="3"/>
  <c r="K17" i="3"/>
  <c r="G17" i="3"/>
  <c r="S17" i="3"/>
  <c r="O17" i="3"/>
  <c r="Q24" i="3"/>
  <c r="O24" i="3"/>
  <c r="K24" i="3"/>
  <c r="G24" i="3"/>
  <c r="S24" i="3"/>
  <c r="Q42" i="3"/>
  <c r="K42" i="3"/>
  <c r="G42" i="3"/>
  <c r="S42" i="3"/>
  <c r="O42" i="3"/>
  <c r="S16" i="3"/>
  <c r="G19" i="3"/>
  <c r="O22" i="3"/>
  <c r="G23" i="3"/>
  <c r="O26" i="3"/>
  <c r="S29" i="3"/>
  <c r="K32" i="3"/>
  <c r="H33" i="3"/>
  <c r="M33" i="3"/>
  <c r="S33" i="3"/>
  <c r="I35" i="3"/>
  <c r="O16" i="3"/>
  <c r="G16" i="3"/>
  <c r="K19" i="3"/>
  <c r="S26" i="3"/>
  <c r="F29" i="3"/>
  <c r="I30" i="3"/>
  <c r="P30" i="3"/>
  <c r="I33" i="3"/>
  <c r="O33" i="3"/>
  <c r="T33" i="3"/>
  <c r="M35" i="3"/>
  <c r="I36" i="3"/>
  <c r="G26" i="3"/>
  <c r="K33" i="3"/>
  <c r="P33" i="3"/>
  <c r="Q36" i="3"/>
  <c r="S28" i="3"/>
  <c r="O28" i="3"/>
  <c r="K28" i="3"/>
  <c r="G28" i="3"/>
  <c r="R28" i="3"/>
  <c r="N28" i="3"/>
  <c r="J28" i="3"/>
  <c r="F28" i="3"/>
  <c r="Q28" i="3"/>
  <c r="M28" i="3"/>
  <c r="I28" i="3"/>
  <c r="T28" i="3"/>
  <c r="P28" i="3"/>
  <c r="L28" i="3"/>
  <c r="H28" i="3"/>
  <c r="R27" i="3"/>
  <c r="N27" i="3"/>
  <c r="J27" i="3"/>
  <c r="F27" i="3"/>
  <c r="Q27" i="3"/>
  <c r="M27" i="3"/>
  <c r="I27" i="3"/>
  <c r="T27" i="3"/>
  <c r="P27" i="3"/>
  <c r="L27" i="3"/>
  <c r="H27" i="3"/>
  <c r="S27" i="3"/>
  <c r="O27" i="3"/>
  <c r="K27" i="3"/>
  <c r="G27" i="3"/>
  <c r="T31" i="3"/>
  <c r="P31" i="3"/>
  <c r="L31" i="3"/>
  <c r="H31" i="3"/>
  <c r="S31" i="3"/>
  <c r="N31" i="3"/>
  <c r="I31" i="3"/>
  <c r="R31" i="3"/>
  <c r="M31" i="3"/>
  <c r="G31" i="3"/>
  <c r="Q31" i="3"/>
  <c r="K31" i="3"/>
  <c r="F31" i="3"/>
  <c r="O31" i="3"/>
  <c r="J31" i="3"/>
  <c r="S18" i="3"/>
  <c r="S20" i="3"/>
  <c r="S21" i="3"/>
  <c r="L16" i="3"/>
  <c r="H17" i="3"/>
  <c r="P17" i="3"/>
  <c r="M16" i="3"/>
  <c r="I17" i="3"/>
  <c r="Q17" i="3"/>
  <c r="I18" i="3"/>
  <c r="M18" i="3"/>
  <c r="I19" i="3"/>
  <c r="Q19" i="3"/>
  <c r="M20" i="3"/>
  <c r="F16" i="3"/>
  <c r="J16" i="3"/>
  <c r="N16" i="3"/>
  <c r="R16" i="3"/>
  <c r="F17" i="3"/>
  <c r="J17" i="3"/>
  <c r="N17" i="3"/>
  <c r="R17" i="3"/>
  <c r="F18" i="3"/>
  <c r="J18" i="3"/>
  <c r="N18" i="3"/>
  <c r="R18" i="3"/>
  <c r="F19" i="3"/>
  <c r="J19" i="3"/>
  <c r="N19" i="3"/>
  <c r="R19" i="3"/>
  <c r="F20" i="3"/>
  <c r="J20" i="3"/>
  <c r="N20" i="3"/>
  <c r="R20" i="3"/>
  <c r="F21" i="3"/>
  <c r="J21" i="3"/>
  <c r="N21" i="3"/>
  <c r="R21" i="3"/>
  <c r="F22" i="3"/>
  <c r="J22" i="3"/>
  <c r="N22" i="3"/>
  <c r="R22" i="3"/>
  <c r="F23" i="3"/>
  <c r="J23" i="3"/>
  <c r="N23" i="3"/>
  <c r="R23" i="3"/>
  <c r="F24" i="3"/>
  <c r="J24" i="3"/>
  <c r="N24" i="3"/>
  <c r="R24" i="3"/>
  <c r="F25" i="3"/>
  <c r="J25" i="3"/>
  <c r="N25" i="3"/>
  <c r="R25" i="3"/>
  <c r="F26" i="3"/>
  <c r="J26" i="3"/>
  <c r="N26" i="3"/>
  <c r="R26" i="3"/>
  <c r="I29" i="3"/>
  <c r="M29" i="3"/>
  <c r="Q29" i="3"/>
  <c r="H30" i="3"/>
  <c r="M30" i="3"/>
  <c r="U33" i="3"/>
  <c r="S35" i="3"/>
  <c r="O35" i="3"/>
  <c r="K35" i="3"/>
  <c r="G35" i="3"/>
  <c r="R35" i="3"/>
  <c r="N35" i="3"/>
  <c r="J35" i="3"/>
  <c r="F35" i="3"/>
  <c r="T35" i="3"/>
  <c r="P35" i="3"/>
  <c r="L35" i="3"/>
  <c r="H35" i="3"/>
  <c r="U35" i="3" s="1"/>
  <c r="S40" i="3"/>
  <c r="O40" i="3"/>
  <c r="K40" i="3"/>
  <c r="G40" i="3"/>
  <c r="R40" i="3"/>
  <c r="N40" i="3"/>
  <c r="J40" i="3"/>
  <c r="F40" i="3"/>
  <c r="Q40" i="3"/>
  <c r="M40" i="3"/>
  <c r="I40" i="3"/>
  <c r="T40" i="3"/>
  <c r="P40" i="3"/>
  <c r="L40" i="3"/>
  <c r="H40" i="3"/>
  <c r="T48" i="3"/>
  <c r="P48" i="3"/>
  <c r="L48" i="3"/>
  <c r="H48" i="3"/>
  <c r="S48" i="3"/>
  <c r="O48" i="3"/>
  <c r="K48" i="3"/>
  <c r="G48" i="3"/>
  <c r="R48" i="3"/>
  <c r="N48" i="3"/>
  <c r="J48" i="3"/>
  <c r="F48" i="3"/>
  <c r="Q48" i="3"/>
  <c r="M48" i="3"/>
  <c r="I48" i="3"/>
  <c r="S22" i="3"/>
  <c r="K23" i="3"/>
  <c r="O23" i="3"/>
  <c r="Q32" i="3"/>
  <c r="M32" i="3"/>
  <c r="I32" i="3"/>
  <c r="T32" i="3"/>
  <c r="P32" i="3"/>
  <c r="L32" i="3"/>
  <c r="H32" i="3"/>
  <c r="U32" i="3" s="1"/>
  <c r="R32" i="3"/>
  <c r="N32" i="3"/>
  <c r="J32" i="3"/>
  <c r="F32" i="3"/>
  <c r="S34" i="3"/>
  <c r="O34" i="3"/>
  <c r="K34" i="3"/>
  <c r="G34" i="3"/>
  <c r="R34" i="3"/>
  <c r="N34" i="3"/>
  <c r="J34" i="3"/>
  <c r="F34" i="3"/>
  <c r="T34" i="3"/>
  <c r="P34" i="3"/>
  <c r="L34" i="3"/>
  <c r="H34" i="3"/>
  <c r="S39" i="3"/>
  <c r="O39" i="3"/>
  <c r="K39" i="3"/>
  <c r="G39" i="3"/>
  <c r="R39" i="3"/>
  <c r="N39" i="3"/>
  <c r="J39" i="3"/>
  <c r="F39" i="3"/>
  <c r="Q39" i="3"/>
  <c r="M39" i="3"/>
  <c r="I39" i="3"/>
  <c r="T39" i="3"/>
  <c r="P39" i="3"/>
  <c r="L39" i="3"/>
  <c r="H39" i="3"/>
  <c r="S44" i="3"/>
  <c r="O44" i="3"/>
  <c r="K44" i="3"/>
  <c r="G44" i="3"/>
  <c r="R44" i="3"/>
  <c r="N44" i="3"/>
  <c r="J44" i="3"/>
  <c r="F44" i="3"/>
  <c r="Q44" i="3"/>
  <c r="M44" i="3"/>
  <c r="I44" i="3"/>
  <c r="T44" i="3"/>
  <c r="P44" i="3"/>
  <c r="L44" i="3"/>
  <c r="H44" i="3"/>
  <c r="T47" i="3"/>
  <c r="P47" i="3"/>
  <c r="L47" i="3"/>
  <c r="H47" i="3"/>
  <c r="S47" i="3"/>
  <c r="O47" i="3"/>
  <c r="K47" i="3"/>
  <c r="G47" i="3"/>
  <c r="R47" i="3"/>
  <c r="N47" i="3"/>
  <c r="J47" i="3"/>
  <c r="F47" i="3"/>
  <c r="Q47" i="3"/>
  <c r="M47" i="3"/>
  <c r="I47" i="3"/>
  <c r="O20" i="3"/>
  <c r="T16" i="3"/>
  <c r="L18" i="3"/>
  <c r="P18" i="3"/>
  <c r="T18" i="3"/>
  <c r="H19" i="3"/>
  <c r="L19" i="3"/>
  <c r="P19" i="3"/>
  <c r="T19" i="3"/>
  <c r="H20" i="3"/>
  <c r="L20" i="3"/>
  <c r="P20" i="3"/>
  <c r="T20" i="3"/>
  <c r="H21" i="3"/>
  <c r="L21" i="3"/>
  <c r="P21" i="3"/>
  <c r="T21" i="3"/>
  <c r="H22" i="3"/>
  <c r="L22" i="3"/>
  <c r="P22" i="3"/>
  <c r="T22" i="3"/>
  <c r="H23" i="3"/>
  <c r="L23" i="3"/>
  <c r="P23" i="3"/>
  <c r="T23" i="3"/>
  <c r="H24" i="3"/>
  <c r="L24" i="3"/>
  <c r="P24" i="3"/>
  <c r="T24" i="3"/>
  <c r="H25" i="3"/>
  <c r="L25" i="3"/>
  <c r="P25" i="3"/>
  <c r="T25" i="3"/>
  <c r="H26" i="3"/>
  <c r="L26" i="3"/>
  <c r="P26" i="3"/>
  <c r="T26" i="3"/>
  <c r="G29" i="3"/>
  <c r="K29" i="3"/>
  <c r="O29" i="3"/>
  <c r="T29" i="3"/>
  <c r="O32" i="3"/>
  <c r="M34" i="3"/>
  <c r="S37" i="3"/>
  <c r="O37" i="3"/>
  <c r="K37" i="3"/>
  <c r="G37" i="3"/>
  <c r="R37" i="3"/>
  <c r="N37" i="3"/>
  <c r="J37" i="3"/>
  <c r="F37" i="3"/>
  <c r="Q37" i="3"/>
  <c r="M37" i="3"/>
  <c r="I37" i="3"/>
  <c r="T37" i="3"/>
  <c r="P37" i="3"/>
  <c r="L37" i="3"/>
  <c r="H37" i="3"/>
  <c r="T41" i="3"/>
  <c r="P41" i="3"/>
  <c r="L41" i="3"/>
  <c r="H41" i="3"/>
  <c r="S41" i="3"/>
  <c r="O41" i="3"/>
  <c r="K41" i="3"/>
  <c r="G41" i="3"/>
  <c r="R41" i="3"/>
  <c r="N41" i="3"/>
  <c r="J41" i="3"/>
  <c r="F41" i="3"/>
  <c r="Q41" i="3"/>
  <c r="M41" i="3"/>
  <c r="I41" i="3"/>
  <c r="T46" i="3"/>
  <c r="P46" i="3"/>
  <c r="L46" i="3"/>
  <c r="H46" i="3"/>
  <c r="S46" i="3"/>
  <c r="O46" i="3"/>
  <c r="K46" i="3"/>
  <c r="G46" i="3"/>
  <c r="R46" i="3"/>
  <c r="N46" i="3"/>
  <c r="J46" i="3"/>
  <c r="F46" i="3"/>
  <c r="Q46" i="3"/>
  <c r="M46" i="3"/>
  <c r="I46" i="3"/>
  <c r="O19" i="3"/>
  <c r="S19" i="3"/>
  <c r="S23" i="3"/>
  <c r="H16" i="3"/>
  <c r="U16" i="3" s="1"/>
  <c r="P16" i="3"/>
  <c r="L17" i="3"/>
  <c r="T17" i="3"/>
  <c r="H18" i="3"/>
  <c r="U18" i="3" s="1"/>
  <c r="I16" i="3"/>
  <c r="I20" i="3"/>
  <c r="I21" i="3"/>
  <c r="M21" i="3"/>
  <c r="I22" i="3"/>
  <c r="M22" i="3"/>
  <c r="I23" i="3"/>
  <c r="M23" i="3"/>
  <c r="I24" i="3"/>
  <c r="M24" i="3"/>
  <c r="I25" i="3"/>
  <c r="M25" i="3"/>
  <c r="I26" i="3"/>
  <c r="M26" i="3"/>
  <c r="H29" i="3"/>
  <c r="U29" i="3" s="1"/>
  <c r="L29" i="3"/>
  <c r="P29" i="3"/>
  <c r="S30" i="3"/>
  <c r="O30" i="3"/>
  <c r="K30" i="3"/>
  <c r="G30" i="3"/>
  <c r="S32" i="3"/>
  <c r="Q34" i="3"/>
  <c r="S36" i="3"/>
  <c r="O36" i="3"/>
  <c r="K36" i="3"/>
  <c r="G36" i="3"/>
  <c r="R36" i="3"/>
  <c r="N36" i="3"/>
  <c r="J36" i="3"/>
  <c r="F36" i="3"/>
  <c r="T36" i="3"/>
  <c r="P36" i="3"/>
  <c r="L36" i="3"/>
  <c r="H36" i="3"/>
  <c r="U36" i="3" s="1"/>
  <c r="R43" i="3"/>
  <c r="N43" i="3"/>
  <c r="J43" i="3"/>
  <c r="F43" i="3"/>
  <c r="Q43" i="3"/>
  <c r="M43" i="3"/>
  <c r="I43" i="3"/>
  <c r="T43" i="3"/>
  <c r="P43" i="3"/>
  <c r="L43" i="3"/>
  <c r="H43" i="3"/>
  <c r="S43" i="3"/>
  <c r="O43" i="3"/>
  <c r="K43" i="3"/>
  <c r="G43" i="3"/>
  <c r="T45" i="3"/>
  <c r="P45" i="3"/>
  <c r="L45" i="3"/>
  <c r="H45" i="3"/>
  <c r="S45" i="3"/>
  <c r="O45" i="3"/>
  <c r="K45" i="3"/>
  <c r="G45" i="3"/>
  <c r="R45" i="3"/>
  <c r="N45" i="3"/>
  <c r="J45" i="3"/>
  <c r="F45" i="3"/>
  <c r="Q45" i="3"/>
  <c r="M45" i="3"/>
  <c r="I45" i="3"/>
  <c r="T49" i="3"/>
  <c r="P49" i="3"/>
  <c r="L49" i="3"/>
  <c r="H49" i="3"/>
  <c r="S49" i="3"/>
  <c r="O49" i="3"/>
  <c r="K49" i="3"/>
  <c r="G49" i="3"/>
  <c r="R49" i="3"/>
  <c r="N49" i="3"/>
  <c r="J49" i="3"/>
  <c r="F49" i="3"/>
  <c r="Q49" i="3"/>
  <c r="M49" i="3"/>
  <c r="I49" i="3"/>
  <c r="F42" i="3"/>
  <c r="J42" i="3"/>
  <c r="N42" i="3"/>
  <c r="R42" i="3"/>
  <c r="H42" i="3"/>
  <c r="L42" i="3"/>
  <c r="P42" i="3"/>
  <c r="T42" i="3"/>
  <c r="F33" i="3"/>
  <c r="J33" i="3"/>
  <c r="N33" i="3"/>
  <c r="I42" i="3"/>
  <c r="M42" i="3"/>
  <c r="U46" i="3" l="1"/>
  <c r="U47" i="3"/>
  <c r="U28" i="3"/>
  <c r="U45" i="3"/>
  <c r="U43" i="3"/>
  <c r="U41" i="3"/>
  <c r="U37" i="3"/>
  <c r="U26" i="3"/>
  <c r="U25" i="3"/>
  <c r="U24" i="3"/>
  <c r="U23" i="3"/>
  <c r="U22" i="3"/>
  <c r="U21" i="3"/>
  <c r="U20" i="3"/>
  <c r="U19" i="3"/>
  <c r="U39" i="3"/>
  <c r="U48" i="3"/>
  <c r="U40" i="3"/>
  <c r="U42" i="3"/>
  <c r="U49" i="3"/>
  <c r="U44" i="3"/>
  <c r="U30" i="3"/>
  <c r="U17" i="3"/>
  <c r="U31" i="3"/>
  <c r="U27" i="3"/>
  <c r="U34" i="3"/>
  <c r="AC49" i="3" l="1"/>
  <c r="AE54" i="2" l="1"/>
  <c r="AD54" i="2"/>
  <c r="AB54" i="2"/>
  <c r="AA54" i="2"/>
  <c r="Z54" i="2"/>
  <c r="Y54" i="2"/>
  <c r="X54" i="2"/>
  <c r="V54" i="2"/>
  <c r="W54" i="2" s="1"/>
  <c r="AE53" i="2"/>
  <c r="AD53" i="2"/>
  <c r="AC53" i="2"/>
  <c r="AB53" i="2"/>
  <c r="AA53" i="2"/>
  <c r="Z53" i="2"/>
  <c r="Y53" i="2"/>
  <c r="X53" i="2"/>
  <c r="V53" i="2"/>
  <c r="W53" i="2" s="1"/>
  <c r="AE52" i="2"/>
  <c r="AD52" i="2"/>
  <c r="AC52" i="2"/>
  <c r="AB52" i="2"/>
  <c r="AA52" i="2"/>
  <c r="Z52" i="2"/>
  <c r="Y52" i="2"/>
  <c r="X52" i="2"/>
  <c r="V52" i="2"/>
  <c r="W52" i="2" s="1"/>
  <c r="AE51" i="2"/>
  <c r="AD51" i="2"/>
  <c r="AC51" i="2"/>
  <c r="AB51" i="2"/>
  <c r="AA51" i="2"/>
  <c r="Z51" i="2"/>
  <c r="Y51" i="2"/>
  <c r="X51" i="2"/>
  <c r="V51" i="2"/>
  <c r="W51" i="2" s="1"/>
  <c r="AE50" i="2"/>
  <c r="AD50" i="2"/>
  <c r="AC50" i="2"/>
  <c r="AB50" i="2"/>
  <c r="AA50" i="2"/>
  <c r="Z50" i="2"/>
  <c r="Y50" i="2"/>
  <c r="X50" i="2"/>
  <c r="V50" i="2"/>
  <c r="W50" i="2" s="1"/>
  <c r="AE49" i="2"/>
  <c r="AD49" i="2"/>
  <c r="AC49" i="2"/>
  <c r="AB49" i="2"/>
  <c r="AA49" i="2"/>
  <c r="Z49" i="2"/>
  <c r="Y49" i="2"/>
  <c r="X49" i="2"/>
  <c r="V49" i="2"/>
  <c r="W49" i="2" s="1"/>
  <c r="AE48" i="2"/>
  <c r="AD48" i="2"/>
  <c r="AC48" i="2"/>
  <c r="AB48" i="2"/>
  <c r="AA48" i="2"/>
  <c r="Z48" i="2"/>
  <c r="Y48" i="2"/>
  <c r="X48" i="2"/>
  <c r="V48" i="2"/>
  <c r="W48" i="2" s="1"/>
  <c r="AE46" i="2"/>
  <c r="AD46" i="2"/>
  <c r="AC46" i="2"/>
  <c r="AB46" i="2"/>
  <c r="AA46" i="2"/>
  <c r="Z46" i="2"/>
  <c r="Y46" i="2"/>
  <c r="X46" i="2"/>
  <c r="V46" i="2"/>
  <c r="W46" i="2" s="1"/>
  <c r="AE45" i="2"/>
  <c r="AD45" i="2"/>
  <c r="AC45" i="2"/>
  <c r="AB45" i="2"/>
  <c r="AA45" i="2"/>
  <c r="Z45" i="2"/>
  <c r="Y45" i="2"/>
  <c r="X45" i="2"/>
  <c r="V45" i="2"/>
  <c r="W45" i="2" s="1"/>
  <c r="AE44" i="2"/>
  <c r="AD44" i="2"/>
  <c r="AC44" i="2"/>
  <c r="AB44" i="2"/>
  <c r="AA44" i="2"/>
  <c r="Z44" i="2"/>
  <c r="Y44" i="2"/>
  <c r="X44" i="2"/>
  <c r="V44" i="2"/>
  <c r="W44" i="2" s="1"/>
  <c r="AE43" i="2"/>
  <c r="AD43" i="2"/>
  <c r="AC43" i="2"/>
  <c r="AB43" i="2"/>
  <c r="AA43" i="2"/>
  <c r="Z43" i="2"/>
  <c r="Y43" i="2"/>
  <c r="X43" i="2"/>
  <c r="V43" i="2"/>
  <c r="W43" i="2" s="1"/>
  <c r="AE42" i="2"/>
  <c r="AD42" i="2"/>
  <c r="AC42" i="2"/>
  <c r="AB42" i="2"/>
  <c r="AA42" i="2"/>
  <c r="Z42" i="2"/>
  <c r="Y42" i="2"/>
  <c r="X42" i="2"/>
  <c r="V42" i="2"/>
  <c r="W42" i="2" s="1"/>
  <c r="AE41" i="2"/>
  <c r="AD41" i="2"/>
  <c r="AC41" i="2"/>
  <c r="AB41" i="2"/>
  <c r="AA41" i="2"/>
  <c r="Z41" i="2"/>
  <c r="Y41" i="2"/>
  <c r="X41" i="2"/>
  <c r="V41" i="2"/>
  <c r="W41" i="2" s="1"/>
  <c r="AE40" i="2"/>
  <c r="AD40" i="2"/>
  <c r="AC40" i="2"/>
  <c r="AB40" i="2"/>
  <c r="AA40" i="2"/>
  <c r="Z40" i="2"/>
  <c r="Y40" i="2"/>
  <c r="X40" i="2"/>
  <c r="V40" i="2"/>
  <c r="W40" i="2" s="1"/>
  <c r="AE39" i="2"/>
  <c r="AD39" i="2"/>
  <c r="AC39" i="2"/>
  <c r="AB39" i="2"/>
  <c r="AA39" i="2"/>
  <c r="Z39" i="2"/>
  <c r="Y39" i="2"/>
  <c r="X39" i="2"/>
  <c r="V39" i="2"/>
  <c r="W39" i="2" s="1"/>
  <c r="AE38" i="2"/>
  <c r="AD38" i="2"/>
  <c r="AC38" i="2"/>
  <c r="AB38" i="2"/>
  <c r="AA38" i="2"/>
  <c r="Z38" i="2"/>
  <c r="Y38" i="2"/>
  <c r="X38" i="2"/>
  <c r="V38" i="2"/>
  <c r="W38" i="2" s="1"/>
  <c r="AE37" i="2"/>
  <c r="AD37" i="2"/>
  <c r="AC37" i="2"/>
  <c r="AB37" i="2"/>
  <c r="AA37" i="2"/>
  <c r="Z37" i="2"/>
  <c r="Y37" i="2"/>
  <c r="X37" i="2"/>
  <c r="V37" i="2"/>
  <c r="W37" i="2" s="1"/>
  <c r="AE36" i="2"/>
  <c r="AD36" i="2"/>
  <c r="AC36" i="2"/>
  <c r="AB36" i="2"/>
  <c r="AA36" i="2"/>
  <c r="Z36" i="2"/>
  <c r="Y36" i="2"/>
  <c r="X36" i="2"/>
  <c r="V36" i="2"/>
  <c r="W36" i="2" s="1"/>
  <c r="AE35" i="2"/>
  <c r="AD35" i="2"/>
  <c r="AC35" i="2"/>
  <c r="AB35" i="2"/>
  <c r="AA35" i="2"/>
  <c r="Z35" i="2"/>
  <c r="Y35" i="2"/>
  <c r="X35" i="2"/>
  <c r="V35" i="2"/>
  <c r="W35" i="2" s="1"/>
  <c r="R35" i="2" s="1"/>
  <c r="AE34" i="2"/>
  <c r="AD34" i="2"/>
  <c r="AC34" i="2"/>
  <c r="AB34" i="2"/>
  <c r="AA34" i="2"/>
  <c r="Z34" i="2"/>
  <c r="Y34" i="2"/>
  <c r="X34" i="2"/>
  <c r="V34" i="2"/>
  <c r="W34" i="2" s="1"/>
  <c r="AE33" i="2"/>
  <c r="AD33" i="2"/>
  <c r="AC33" i="2"/>
  <c r="AB33" i="2"/>
  <c r="AA33" i="2"/>
  <c r="Z33" i="2"/>
  <c r="Y33" i="2"/>
  <c r="X33" i="2"/>
  <c r="V33" i="2"/>
  <c r="W33" i="2" s="1"/>
  <c r="AE32" i="2"/>
  <c r="AD32" i="2"/>
  <c r="AC32" i="2"/>
  <c r="AB32" i="2"/>
  <c r="AA32" i="2"/>
  <c r="Z32" i="2"/>
  <c r="Y32" i="2"/>
  <c r="X32" i="2"/>
  <c r="V32" i="2"/>
  <c r="W32" i="2" s="1"/>
  <c r="AE31" i="2"/>
  <c r="AD31" i="2"/>
  <c r="AC31" i="2"/>
  <c r="AB31" i="2"/>
  <c r="AA31" i="2"/>
  <c r="Z31" i="2"/>
  <c r="Y31" i="2"/>
  <c r="X31" i="2"/>
  <c r="V31" i="2"/>
  <c r="W31" i="2" s="1"/>
  <c r="AE30" i="2"/>
  <c r="AD30" i="2"/>
  <c r="AC30" i="2"/>
  <c r="AB30" i="2"/>
  <c r="AA30" i="2"/>
  <c r="Z30" i="2"/>
  <c r="Y30" i="2"/>
  <c r="X30" i="2"/>
  <c r="V30" i="2"/>
  <c r="W30" i="2" s="1"/>
  <c r="AE29" i="2"/>
  <c r="AD29" i="2"/>
  <c r="AC29" i="2"/>
  <c r="AB29" i="2"/>
  <c r="AA29" i="2"/>
  <c r="Z29" i="2"/>
  <c r="Y29" i="2"/>
  <c r="X29" i="2"/>
  <c r="V29" i="2"/>
  <c r="W29" i="2" s="1"/>
  <c r="AE28" i="2"/>
  <c r="AD28" i="2"/>
  <c r="AC28" i="2"/>
  <c r="AB28" i="2"/>
  <c r="AA28" i="2"/>
  <c r="Z28" i="2"/>
  <c r="Y28" i="2"/>
  <c r="X28" i="2"/>
  <c r="V28" i="2"/>
  <c r="W28" i="2" s="1"/>
  <c r="AE27" i="2"/>
  <c r="AD27" i="2"/>
  <c r="AC27" i="2"/>
  <c r="AB27" i="2"/>
  <c r="AA27" i="2"/>
  <c r="Z27" i="2"/>
  <c r="Y27" i="2"/>
  <c r="X27" i="2"/>
  <c r="V27" i="2"/>
  <c r="W27" i="2" s="1"/>
  <c r="AE26" i="2"/>
  <c r="AD26" i="2"/>
  <c r="AC26" i="2"/>
  <c r="AB26" i="2"/>
  <c r="AA26" i="2"/>
  <c r="Z26" i="2"/>
  <c r="Y26" i="2"/>
  <c r="X26" i="2"/>
  <c r="V26" i="2"/>
  <c r="W26" i="2" s="1"/>
  <c r="AE25" i="2"/>
  <c r="AD25" i="2"/>
  <c r="AC25" i="2"/>
  <c r="AB25" i="2"/>
  <c r="AA25" i="2"/>
  <c r="Z25" i="2"/>
  <c r="Y25" i="2"/>
  <c r="X25" i="2"/>
  <c r="V25" i="2"/>
  <c r="W25" i="2" s="1"/>
  <c r="M25" i="2" s="1"/>
  <c r="AE24" i="2"/>
  <c r="AD24" i="2"/>
  <c r="AC24" i="2"/>
  <c r="AB24" i="2"/>
  <c r="AA24" i="2"/>
  <c r="Z24" i="2"/>
  <c r="Y24" i="2"/>
  <c r="X24" i="2"/>
  <c r="V24" i="2"/>
  <c r="W24" i="2" s="1"/>
  <c r="AE23" i="2"/>
  <c r="AD23" i="2"/>
  <c r="AC23" i="2"/>
  <c r="AB23" i="2"/>
  <c r="AA23" i="2"/>
  <c r="Z23" i="2"/>
  <c r="Y23" i="2"/>
  <c r="X23" i="2"/>
  <c r="V23" i="2"/>
  <c r="W23" i="2" s="1"/>
  <c r="R23" i="2" s="1"/>
  <c r="AE22" i="2"/>
  <c r="AD22" i="2"/>
  <c r="AC22" i="2"/>
  <c r="AB22" i="2"/>
  <c r="AA22" i="2"/>
  <c r="Z22" i="2"/>
  <c r="Y22" i="2"/>
  <c r="X22" i="2"/>
  <c r="V22" i="2"/>
  <c r="W22" i="2" s="1"/>
  <c r="AE21" i="2"/>
  <c r="AD21" i="2"/>
  <c r="AC21" i="2"/>
  <c r="AB21" i="2"/>
  <c r="AA21" i="2"/>
  <c r="Z21" i="2"/>
  <c r="Y21" i="2"/>
  <c r="X21" i="2"/>
  <c r="V21" i="2"/>
  <c r="W21" i="2" s="1"/>
  <c r="J21" i="2" s="1"/>
  <c r="AE20" i="2"/>
  <c r="AD20" i="2"/>
  <c r="AC20" i="2"/>
  <c r="Y20" i="2"/>
  <c r="X20" i="2"/>
  <c r="V20" i="2"/>
  <c r="W20" i="2" s="1"/>
  <c r="P20" i="2" s="1"/>
  <c r="AE19" i="2"/>
  <c r="AD19" i="2"/>
  <c r="AC19" i="2"/>
  <c r="Y19" i="2"/>
  <c r="X19" i="2"/>
  <c r="V19" i="2"/>
  <c r="W19" i="2" s="1"/>
  <c r="S19" i="2" s="1"/>
  <c r="AE18" i="2"/>
  <c r="AD18" i="2"/>
  <c r="AC18" i="2"/>
  <c r="Y18" i="2"/>
  <c r="X18" i="2"/>
  <c r="V18" i="2"/>
  <c r="W18" i="2" s="1"/>
  <c r="AE17" i="2"/>
  <c r="AD17" i="2"/>
  <c r="AC17" i="2"/>
  <c r="Y17" i="2"/>
  <c r="X17" i="2"/>
  <c r="V17" i="2"/>
  <c r="W17" i="2" s="1"/>
  <c r="AE16" i="2"/>
  <c r="AD16" i="2"/>
  <c r="Y16" i="2"/>
  <c r="X16" i="2"/>
  <c r="V16" i="2"/>
  <c r="W16" i="2" s="1"/>
  <c r="P16" i="2" s="1"/>
  <c r="A5" i="2"/>
  <c r="F25" i="2" l="1"/>
  <c r="N25" i="2"/>
  <c r="I16" i="2"/>
  <c r="L16" i="2"/>
  <c r="I25" i="2"/>
  <c r="M21" i="2"/>
  <c r="Q25" i="2"/>
  <c r="Q34" i="2"/>
  <c r="P34" i="2"/>
  <c r="H34" i="2"/>
  <c r="Q28" i="2"/>
  <c r="H28" i="2"/>
  <c r="S28" i="2"/>
  <c r="P28" i="2"/>
  <c r="K28" i="2"/>
  <c r="Q26" i="2"/>
  <c r="P26" i="2"/>
  <c r="H26" i="2"/>
  <c r="Q16" i="2"/>
  <c r="T16" i="2"/>
  <c r="R21" i="2"/>
  <c r="O24" i="2"/>
  <c r="G24" i="2"/>
  <c r="T24" i="2"/>
  <c r="L24" i="2"/>
  <c r="S24" i="2"/>
  <c r="K24" i="2"/>
  <c r="P24" i="2"/>
  <c r="H24" i="2"/>
  <c r="Q32" i="2"/>
  <c r="O32" i="2"/>
  <c r="G32" i="2"/>
  <c r="T32" i="2"/>
  <c r="L32" i="2"/>
  <c r="S32" i="2"/>
  <c r="K32" i="2"/>
  <c r="P32" i="2"/>
  <c r="H32" i="2"/>
  <c r="O22" i="2"/>
  <c r="P22" i="2"/>
  <c r="H22" i="2"/>
  <c r="Q30" i="2"/>
  <c r="T30" i="2"/>
  <c r="L30" i="2"/>
  <c r="S30" i="2"/>
  <c r="K30" i="2"/>
  <c r="P30" i="2"/>
  <c r="H30" i="2"/>
  <c r="O30" i="2"/>
  <c r="G30" i="2"/>
  <c r="O19" i="2"/>
  <c r="K26" i="2"/>
  <c r="S26" i="2"/>
  <c r="L28" i="2"/>
  <c r="T28" i="2"/>
  <c r="K34" i="2"/>
  <c r="S34" i="2"/>
  <c r="F35" i="2"/>
  <c r="M16" i="2"/>
  <c r="H16" i="2"/>
  <c r="G19" i="2"/>
  <c r="T19" i="2"/>
  <c r="H20" i="2"/>
  <c r="M23" i="2"/>
  <c r="L26" i="2"/>
  <c r="T26" i="2"/>
  <c r="U26" i="2" s="1"/>
  <c r="G28" i="2"/>
  <c r="O28" i="2"/>
  <c r="L34" i="2"/>
  <c r="T34" i="2"/>
  <c r="U34" i="2" s="1"/>
  <c r="J35" i="2"/>
  <c r="L19" i="2"/>
  <c r="H19" i="2"/>
  <c r="G26" i="2"/>
  <c r="O26" i="2"/>
  <c r="G34" i="2"/>
  <c r="O34" i="2"/>
  <c r="T18" i="2"/>
  <c r="P18" i="2"/>
  <c r="L18" i="2"/>
  <c r="H18" i="2"/>
  <c r="Q18" i="2"/>
  <c r="M18" i="2"/>
  <c r="I18" i="2"/>
  <c r="S18" i="2"/>
  <c r="K18" i="2"/>
  <c r="J18" i="2"/>
  <c r="O18" i="2"/>
  <c r="G18" i="2"/>
  <c r="N18" i="2"/>
  <c r="F18" i="2"/>
  <c r="R18" i="2"/>
  <c r="S17" i="2"/>
  <c r="O17" i="2"/>
  <c r="K17" i="2"/>
  <c r="G17" i="2"/>
  <c r="T17" i="2"/>
  <c r="P17" i="2"/>
  <c r="L17" i="2"/>
  <c r="H17" i="2"/>
  <c r="R20" i="2"/>
  <c r="N20" i="2"/>
  <c r="J20" i="2"/>
  <c r="F20" i="2"/>
  <c r="S20" i="2"/>
  <c r="O20" i="2"/>
  <c r="K20" i="2"/>
  <c r="G20" i="2"/>
  <c r="I20" i="2"/>
  <c r="F23" i="2"/>
  <c r="N23" i="2"/>
  <c r="R17" i="2"/>
  <c r="P19" i="2"/>
  <c r="T20" i="2"/>
  <c r="S21" i="2"/>
  <c r="O21" i="2"/>
  <c r="K21" i="2"/>
  <c r="G21" i="2"/>
  <c r="T21" i="2"/>
  <c r="P21" i="2"/>
  <c r="L21" i="2"/>
  <c r="H21" i="2"/>
  <c r="L22" i="2"/>
  <c r="T22" i="2"/>
  <c r="I23" i="2"/>
  <c r="Q23" i="2"/>
  <c r="J25" i="2"/>
  <c r="R16" i="2"/>
  <c r="J16" i="2"/>
  <c r="S16" i="2"/>
  <c r="O16" i="2"/>
  <c r="K16" i="2"/>
  <c r="U16" i="2" s="1"/>
  <c r="G16" i="2"/>
  <c r="N16" i="2"/>
  <c r="F16" i="2"/>
  <c r="M17" i="2"/>
  <c r="K19" i="2"/>
  <c r="M20" i="2"/>
  <c r="I21" i="2"/>
  <c r="Q21" i="2"/>
  <c r="G22" i="2"/>
  <c r="J23" i="2"/>
  <c r="Q24" i="2"/>
  <c r="M24" i="2"/>
  <c r="I24" i="2"/>
  <c r="R24" i="2"/>
  <c r="N24" i="2"/>
  <c r="J24" i="2"/>
  <c r="F24" i="2"/>
  <c r="S27" i="2"/>
  <c r="O27" i="2"/>
  <c r="K27" i="2"/>
  <c r="G27" i="2"/>
  <c r="N27" i="2"/>
  <c r="J27" i="2"/>
  <c r="F27" i="2"/>
  <c r="Q27" i="2"/>
  <c r="M27" i="2"/>
  <c r="I27" i="2"/>
  <c r="T27" i="2"/>
  <c r="P27" i="2"/>
  <c r="L27" i="2"/>
  <c r="H27" i="2"/>
  <c r="R27" i="2"/>
  <c r="Q22" i="2"/>
  <c r="M22" i="2"/>
  <c r="I22" i="2"/>
  <c r="R22" i="2"/>
  <c r="N22" i="2"/>
  <c r="J22" i="2"/>
  <c r="F22" i="2"/>
  <c r="S25" i="2"/>
  <c r="O25" i="2"/>
  <c r="K25" i="2"/>
  <c r="G25" i="2"/>
  <c r="T25" i="2"/>
  <c r="P25" i="2"/>
  <c r="L25" i="2"/>
  <c r="H25" i="2"/>
  <c r="S33" i="2"/>
  <c r="O33" i="2"/>
  <c r="K33" i="2"/>
  <c r="G33" i="2"/>
  <c r="R33" i="2"/>
  <c r="N33" i="2"/>
  <c r="J33" i="2"/>
  <c r="F33" i="2"/>
  <c r="Q33" i="2"/>
  <c r="M33" i="2"/>
  <c r="I33" i="2"/>
  <c r="T33" i="2"/>
  <c r="P33" i="2"/>
  <c r="L33" i="2"/>
  <c r="H33" i="2"/>
  <c r="N17" i="2"/>
  <c r="Q20" i="2"/>
  <c r="K22" i="2"/>
  <c r="U22" i="2" s="1"/>
  <c r="S23" i="2"/>
  <c r="O23" i="2"/>
  <c r="K23" i="2"/>
  <c r="G23" i="2"/>
  <c r="T23" i="2"/>
  <c r="P23" i="2"/>
  <c r="L23" i="2"/>
  <c r="H23" i="2"/>
  <c r="S31" i="2"/>
  <c r="O31" i="2"/>
  <c r="K31" i="2"/>
  <c r="G31" i="2"/>
  <c r="R31" i="2"/>
  <c r="N31" i="2"/>
  <c r="J31" i="2"/>
  <c r="F31" i="2"/>
  <c r="Q31" i="2"/>
  <c r="M31" i="2"/>
  <c r="I31" i="2"/>
  <c r="T31" i="2"/>
  <c r="P31" i="2"/>
  <c r="L31" i="2"/>
  <c r="H31" i="2"/>
  <c r="F17" i="2"/>
  <c r="I17" i="2"/>
  <c r="Q17" i="2"/>
  <c r="S22" i="2"/>
  <c r="J17" i="2"/>
  <c r="Q19" i="2"/>
  <c r="M19" i="2"/>
  <c r="I19" i="2"/>
  <c r="R19" i="2"/>
  <c r="N19" i="2"/>
  <c r="J19" i="2"/>
  <c r="F19" i="2"/>
  <c r="L20" i="2"/>
  <c r="F21" i="2"/>
  <c r="N21" i="2"/>
  <c r="R25" i="2"/>
  <c r="S29" i="2"/>
  <c r="O29" i="2"/>
  <c r="K29" i="2"/>
  <c r="G29" i="2"/>
  <c r="R29" i="2"/>
  <c r="N29" i="2"/>
  <c r="J29" i="2"/>
  <c r="F29" i="2"/>
  <c r="Q29" i="2"/>
  <c r="M29" i="2"/>
  <c r="I29" i="2"/>
  <c r="T29" i="2"/>
  <c r="P29" i="2"/>
  <c r="L29" i="2"/>
  <c r="H29" i="2"/>
  <c r="F26" i="2"/>
  <c r="J26" i="2"/>
  <c r="N26" i="2"/>
  <c r="R26" i="2"/>
  <c r="F28" i="2"/>
  <c r="J28" i="2"/>
  <c r="N28" i="2"/>
  <c r="R28" i="2"/>
  <c r="F30" i="2"/>
  <c r="J30" i="2"/>
  <c r="N30" i="2"/>
  <c r="R30" i="2"/>
  <c r="F32" i="2"/>
  <c r="J32" i="2"/>
  <c r="N32" i="2"/>
  <c r="R32" i="2"/>
  <c r="F34" i="2"/>
  <c r="J34" i="2"/>
  <c r="N34" i="2"/>
  <c r="R34" i="2"/>
  <c r="H35" i="2"/>
  <c r="N35" i="2"/>
  <c r="S37" i="2"/>
  <c r="O37" i="2"/>
  <c r="K37" i="2"/>
  <c r="G37" i="2"/>
  <c r="R37" i="2"/>
  <c r="N37" i="2"/>
  <c r="J37" i="2"/>
  <c r="F37" i="2"/>
  <c r="Q37" i="2"/>
  <c r="M37" i="2"/>
  <c r="I37" i="2"/>
  <c r="T37" i="2"/>
  <c r="P37" i="2"/>
  <c r="L37" i="2"/>
  <c r="H37" i="2"/>
  <c r="S41" i="2"/>
  <c r="O41" i="2"/>
  <c r="K41" i="2"/>
  <c r="G41" i="2"/>
  <c r="R41" i="2"/>
  <c r="N41" i="2"/>
  <c r="J41" i="2"/>
  <c r="F41" i="2"/>
  <c r="Q41" i="2"/>
  <c r="M41" i="2"/>
  <c r="I41" i="2"/>
  <c r="T41" i="2"/>
  <c r="P41" i="2"/>
  <c r="L41" i="2"/>
  <c r="H41" i="2"/>
  <c r="S45" i="2"/>
  <c r="O45" i="2"/>
  <c r="K45" i="2"/>
  <c r="G45" i="2"/>
  <c r="R45" i="2"/>
  <c r="N45" i="2"/>
  <c r="J45" i="2"/>
  <c r="F45" i="2"/>
  <c r="Q45" i="2"/>
  <c r="M45" i="2"/>
  <c r="I45" i="2"/>
  <c r="T45" i="2"/>
  <c r="P45" i="2"/>
  <c r="L45" i="2"/>
  <c r="H45" i="2"/>
  <c r="S50" i="2"/>
  <c r="O50" i="2"/>
  <c r="K50" i="2"/>
  <c r="G50" i="2"/>
  <c r="R50" i="2"/>
  <c r="N50" i="2"/>
  <c r="J50" i="2"/>
  <c r="F50" i="2"/>
  <c r="Q50" i="2"/>
  <c r="M50" i="2"/>
  <c r="I50" i="2"/>
  <c r="T50" i="2"/>
  <c r="P50" i="2"/>
  <c r="L50" i="2"/>
  <c r="H50" i="2"/>
  <c r="S54" i="2"/>
  <c r="O54" i="2"/>
  <c r="K54" i="2"/>
  <c r="G54" i="2"/>
  <c r="R54" i="2"/>
  <c r="N54" i="2"/>
  <c r="J54" i="2"/>
  <c r="F54" i="2"/>
  <c r="Q54" i="2"/>
  <c r="M54" i="2"/>
  <c r="I54" i="2"/>
  <c r="T54" i="2"/>
  <c r="P54" i="2"/>
  <c r="L54" i="2"/>
  <c r="H54" i="2"/>
  <c r="I35" i="2"/>
  <c r="Q38" i="2"/>
  <c r="M38" i="2"/>
  <c r="I38" i="2"/>
  <c r="T38" i="2"/>
  <c r="P38" i="2"/>
  <c r="L38" i="2"/>
  <c r="H38" i="2"/>
  <c r="S38" i="2"/>
  <c r="O38" i="2"/>
  <c r="K38" i="2"/>
  <c r="G38" i="2"/>
  <c r="R38" i="2"/>
  <c r="N38" i="2"/>
  <c r="J38" i="2"/>
  <c r="F38" i="2"/>
  <c r="Q42" i="2"/>
  <c r="M42" i="2"/>
  <c r="I42" i="2"/>
  <c r="T42" i="2"/>
  <c r="P42" i="2"/>
  <c r="L42" i="2"/>
  <c r="H42" i="2"/>
  <c r="S42" i="2"/>
  <c r="O42" i="2"/>
  <c r="K42" i="2"/>
  <c r="G42" i="2"/>
  <c r="R42" i="2"/>
  <c r="N42" i="2"/>
  <c r="J42" i="2"/>
  <c r="F42" i="2"/>
  <c r="Q46" i="2"/>
  <c r="M46" i="2"/>
  <c r="I46" i="2"/>
  <c r="T46" i="2"/>
  <c r="P46" i="2"/>
  <c r="L46" i="2"/>
  <c r="H46" i="2"/>
  <c r="S46" i="2"/>
  <c r="O46" i="2"/>
  <c r="K46" i="2"/>
  <c r="G46" i="2"/>
  <c r="R46" i="2"/>
  <c r="N46" i="2"/>
  <c r="J46" i="2"/>
  <c r="F46" i="2"/>
  <c r="Q51" i="2"/>
  <c r="M51" i="2"/>
  <c r="I51" i="2"/>
  <c r="T51" i="2"/>
  <c r="P51" i="2"/>
  <c r="L51" i="2"/>
  <c r="H51" i="2"/>
  <c r="S51" i="2"/>
  <c r="O51" i="2"/>
  <c r="K51" i="2"/>
  <c r="G51" i="2"/>
  <c r="R51" i="2"/>
  <c r="N51" i="2"/>
  <c r="J51" i="2"/>
  <c r="F51" i="2"/>
  <c r="S35" i="2"/>
  <c r="O35" i="2"/>
  <c r="K35" i="2"/>
  <c r="Q35" i="2"/>
  <c r="M35" i="2"/>
  <c r="T35" i="2"/>
  <c r="P35" i="2"/>
  <c r="S39" i="2"/>
  <c r="O39" i="2"/>
  <c r="K39" i="2"/>
  <c r="G39" i="2"/>
  <c r="R39" i="2"/>
  <c r="N39" i="2"/>
  <c r="J39" i="2"/>
  <c r="F39" i="2"/>
  <c r="Q39" i="2"/>
  <c r="M39" i="2"/>
  <c r="I39" i="2"/>
  <c r="T39" i="2"/>
  <c r="P39" i="2"/>
  <c r="L39" i="2"/>
  <c r="H39" i="2"/>
  <c r="S43" i="2"/>
  <c r="O43" i="2"/>
  <c r="K43" i="2"/>
  <c r="G43" i="2"/>
  <c r="R43" i="2"/>
  <c r="N43" i="2"/>
  <c r="J43" i="2"/>
  <c r="F43" i="2"/>
  <c r="Q43" i="2"/>
  <c r="M43" i="2"/>
  <c r="I43" i="2"/>
  <c r="T43" i="2"/>
  <c r="P43" i="2"/>
  <c r="L43" i="2"/>
  <c r="H43" i="2"/>
  <c r="S48" i="2"/>
  <c r="O48" i="2"/>
  <c r="K48" i="2"/>
  <c r="G48" i="2"/>
  <c r="R48" i="2"/>
  <c r="N48" i="2"/>
  <c r="J48" i="2"/>
  <c r="F48" i="2"/>
  <c r="Q48" i="2"/>
  <c r="M48" i="2"/>
  <c r="I48" i="2"/>
  <c r="T48" i="2"/>
  <c r="P48" i="2"/>
  <c r="L48" i="2"/>
  <c r="H48" i="2"/>
  <c r="S52" i="2"/>
  <c r="O52" i="2"/>
  <c r="K52" i="2"/>
  <c r="G52" i="2"/>
  <c r="R52" i="2"/>
  <c r="N52" i="2"/>
  <c r="J52" i="2"/>
  <c r="F52" i="2"/>
  <c r="Q52" i="2"/>
  <c r="M52" i="2"/>
  <c r="I52" i="2"/>
  <c r="T52" i="2"/>
  <c r="P52" i="2"/>
  <c r="L52" i="2"/>
  <c r="H52" i="2"/>
  <c r="I26" i="2"/>
  <c r="M26" i="2"/>
  <c r="I28" i="2"/>
  <c r="M28" i="2"/>
  <c r="I30" i="2"/>
  <c r="M30" i="2"/>
  <c r="I32" i="2"/>
  <c r="M32" i="2"/>
  <c r="I34" i="2"/>
  <c r="M34" i="2"/>
  <c r="G35" i="2"/>
  <c r="L35" i="2"/>
  <c r="Q36" i="2"/>
  <c r="M36" i="2"/>
  <c r="I36" i="2"/>
  <c r="T36" i="2"/>
  <c r="P36" i="2"/>
  <c r="L36" i="2"/>
  <c r="H36" i="2"/>
  <c r="S36" i="2"/>
  <c r="O36" i="2"/>
  <c r="K36" i="2"/>
  <c r="G36" i="2"/>
  <c r="R36" i="2"/>
  <c r="N36" i="2"/>
  <c r="J36" i="2"/>
  <c r="F36" i="2"/>
  <c r="Q40" i="2"/>
  <c r="M40" i="2"/>
  <c r="I40" i="2"/>
  <c r="T40" i="2"/>
  <c r="P40" i="2"/>
  <c r="L40" i="2"/>
  <c r="H40" i="2"/>
  <c r="S40" i="2"/>
  <c r="O40" i="2"/>
  <c r="K40" i="2"/>
  <c r="G40" i="2"/>
  <c r="R40" i="2"/>
  <c r="N40" i="2"/>
  <c r="J40" i="2"/>
  <c r="F40" i="2"/>
  <c r="Q44" i="2"/>
  <c r="M44" i="2"/>
  <c r="I44" i="2"/>
  <c r="T44" i="2"/>
  <c r="P44" i="2"/>
  <c r="L44" i="2"/>
  <c r="H44" i="2"/>
  <c r="S44" i="2"/>
  <c r="O44" i="2"/>
  <c r="K44" i="2"/>
  <c r="G44" i="2"/>
  <c r="R44" i="2"/>
  <c r="N44" i="2"/>
  <c r="J44" i="2"/>
  <c r="F44" i="2"/>
  <c r="Q49" i="2"/>
  <c r="M49" i="2"/>
  <c r="I49" i="2"/>
  <c r="T49" i="2"/>
  <c r="P49" i="2"/>
  <c r="L49" i="2"/>
  <c r="H49" i="2"/>
  <c r="S49" i="2"/>
  <c r="O49" i="2"/>
  <c r="K49" i="2"/>
  <c r="G49" i="2"/>
  <c r="R49" i="2"/>
  <c r="N49" i="2"/>
  <c r="J49" i="2"/>
  <c r="F49" i="2"/>
  <c r="Q53" i="2"/>
  <c r="M53" i="2"/>
  <c r="I53" i="2"/>
  <c r="T53" i="2"/>
  <c r="P53" i="2"/>
  <c r="L53" i="2"/>
  <c r="H53" i="2"/>
  <c r="S53" i="2"/>
  <c r="O53" i="2"/>
  <c r="K53" i="2"/>
  <c r="G53" i="2"/>
  <c r="R53" i="2"/>
  <c r="N53" i="2"/>
  <c r="J53" i="2"/>
  <c r="F53" i="2"/>
  <c r="U24" i="2" l="1"/>
  <c r="U32" i="2"/>
  <c r="U28" i="2"/>
  <c r="U53" i="2"/>
  <c r="U36" i="2"/>
  <c r="U39" i="2"/>
  <c r="U41" i="2"/>
  <c r="U29" i="2"/>
  <c r="U20" i="2"/>
  <c r="U19" i="2"/>
  <c r="U30" i="2"/>
  <c r="U42" i="2"/>
  <c r="U49" i="2"/>
  <c r="U52" i="2"/>
  <c r="U38" i="2"/>
  <c r="U54" i="2"/>
  <c r="U37" i="2"/>
  <c r="U35" i="2"/>
  <c r="U31" i="2"/>
  <c r="U17" i="2"/>
  <c r="U18" i="2"/>
  <c r="U21" i="2"/>
  <c r="U40" i="2"/>
  <c r="U43" i="2"/>
  <c r="U46" i="2"/>
  <c r="U45" i="2"/>
  <c r="U25" i="2"/>
  <c r="U27" i="2"/>
  <c r="U44" i="2"/>
  <c r="U48" i="2"/>
  <c r="U51" i="2"/>
  <c r="U50" i="2"/>
  <c r="U23" i="2"/>
  <c r="U33" i="2"/>
  <c r="AC54" i="2" l="1"/>
  <c r="AC16" i="2" l="1"/>
  <c r="AE78" i="1" l="1"/>
  <c r="AD78" i="1"/>
  <c r="AC78" i="1"/>
  <c r="AB78" i="1"/>
  <c r="AA78" i="1"/>
  <c r="Z78" i="1"/>
  <c r="Y78" i="1"/>
  <c r="X78" i="1"/>
  <c r="V78" i="1"/>
  <c r="W78" i="1" s="1"/>
  <c r="E78" i="1"/>
  <c r="AE77" i="1"/>
  <c r="AD77" i="1"/>
  <c r="AC77" i="1"/>
  <c r="AB77" i="1"/>
  <c r="AA77" i="1"/>
  <c r="Z77" i="1"/>
  <c r="Y77" i="1"/>
  <c r="X77" i="1"/>
  <c r="V77" i="1"/>
  <c r="W77" i="1" s="1"/>
  <c r="E77" i="1"/>
  <c r="AE76" i="1"/>
  <c r="AD76" i="1"/>
  <c r="AC76" i="1"/>
  <c r="AB76" i="1"/>
  <c r="AA76" i="1"/>
  <c r="Z76" i="1"/>
  <c r="Y76" i="1"/>
  <c r="X76" i="1"/>
  <c r="V76" i="1"/>
  <c r="W76" i="1" s="1"/>
  <c r="E76" i="1"/>
  <c r="AE75" i="1"/>
  <c r="AD75" i="1"/>
  <c r="AC75" i="1"/>
  <c r="AB75" i="1"/>
  <c r="AA75" i="1"/>
  <c r="Z75" i="1"/>
  <c r="Y75" i="1"/>
  <c r="X75" i="1"/>
  <c r="V75" i="1"/>
  <c r="W75" i="1" s="1"/>
  <c r="E75" i="1"/>
  <c r="AE74" i="1"/>
  <c r="AD74" i="1"/>
  <c r="AC74" i="1"/>
  <c r="AB74" i="1"/>
  <c r="AA74" i="1"/>
  <c r="Z74" i="1"/>
  <c r="Y74" i="1"/>
  <c r="X74" i="1"/>
  <c r="V74" i="1"/>
  <c r="W74" i="1" s="1"/>
  <c r="E74" i="1"/>
  <c r="AE73" i="1"/>
  <c r="AD73" i="1"/>
  <c r="AC73" i="1"/>
  <c r="AB73" i="1"/>
  <c r="AA73" i="1"/>
  <c r="Z73" i="1"/>
  <c r="Y73" i="1"/>
  <c r="X73" i="1"/>
  <c r="V73" i="1"/>
  <c r="W73" i="1" s="1"/>
  <c r="E73" i="1"/>
  <c r="AE72" i="1"/>
  <c r="AD72" i="1"/>
  <c r="AC72" i="1"/>
  <c r="AB72" i="1"/>
  <c r="AA72" i="1"/>
  <c r="Z72" i="1"/>
  <c r="Y72" i="1"/>
  <c r="X72" i="1"/>
  <c r="V72" i="1"/>
  <c r="W72" i="1" s="1"/>
  <c r="E72" i="1"/>
  <c r="AE71" i="1"/>
  <c r="AD71" i="1"/>
  <c r="AC71" i="1"/>
  <c r="AB71" i="1"/>
  <c r="AA71" i="1"/>
  <c r="Z71" i="1"/>
  <c r="Y71" i="1"/>
  <c r="X71" i="1"/>
  <c r="V71" i="1"/>
  <c r="W71" i="1" s="1"/>
  <c r="E71" i="1"/>
  <c r="AE70" i="1"/>
  <c r="AD70" i="1"/>
  <c r="AC70" i="1"/>
  <c r="AB70" i="1"/>
  <c r="AA70" i="1"/>
  <c r="Z70" i="1"/>
  <c r="Y70" i="1"/>
  <c r="X70" i="1"/>
  <c r="V70" i="1"/>
  <c r="W70" i="1" s="1"/>
  <c r="E70" i="1"/>
  <c r="AE68" i="1"/>
  <c r="AD68" i="1"/>
  <c r="AC68" i="1"/>
  <c r="AB68" i="1"/>
  <c r="AA68" i="1"/>
  <c r="Z68" i="1"/>
  <c r="Y68" i="1"/>
  <c r="X68" i="1"/>
  <c r="V68" i="1"/>
  <c r="W68" i="1" s="1"/>
  <c r="E68" i="1"/>
  <c r="AE67" i="1"/>
  <c r="AD67" i="1"/>
  <c r="AC67" i="1"/>
  <c r="AB67" i="1"/>
  <c r="AA67" i="1"/>
  <c r="Z67" i="1"/>
  <c r="Y67" i="1"/>
  <c r="X67" i="1"/>
  <c r="V67" i="1"/>
  <c r="W67" i="1" s="1"/>
  <c r="E67" i="1"/>
  <c r="AE66" i="1"/>
  <c r="AD66" i="1"/>
  <c r="AC66" i="1"/>
  <c r="AB66" i="1"/>
  <c r="AA66" i="1"/>
  <c r="Z66" i="1"/>
  <c r="Y66" i="1"/>
  <c r="X66" i="1"/>
  <c r="W66" i="1"/>
  <c r="R66" i="1" s="1"/>
  <c r="V66" i="1"/>
  <c r="T66" i="1"/>
  <c r="Q66" i="1"/>
  <c r="O66" i="1"/>
  <c r="L66" i="1"/>
  <c r="I66" i="1"/>
  <c r="G66" i="1"/>
  <c r="E66" i="1"/>
  <c r="AE65" i="1"/>
  <c r="AD65" i="1"/>
  <c r="AC65" i="1"/>
  <c r="AB65" i="1"/>
  <c r="AA65" i="1"/>
  <c r="Z65" i="1"/>
  <c r="Y65" i="1"/>
  <c r="X65" i="1"/>
  <c r="V65" i="1"/>
  <c r="W65" i="1" s="1"/>
  <c r="E65" i="1"/>
  <c r="AE64" i="1"/>
  <c r="AD64" i="1"/>
  <c r="AC64" i="1"/>
  <c r="AB64" i="1"/>
  <c r="AA64" i="1"/>
  <c r="Z64" i="1"/>
  <c r="Y64" i="1"/>
  <c r="X64" i="1"/>
  <c r="W64" i="1"/>
  <c r="Q64" i="1" s="1"/>
  <c r="O64" i="1"/>
  <c r="G64" i="1"/>
  <c r="E64" i="1"/>
  <c r="AE63" i="1"/>
  <c r="AD63" i="1"/>
  <c r="AC63" i="1"/>
  <c r="AB63" i="1"/>
  <c r="AA63" i="1"/>
  <c r="Z63" i="1"/>
  <c r="Y63" i="1"/>
  <c r="X63" i="1"/>
  <c r="V63" i="1"/>
  <c r="W63" i="1" s="1"/>
  <c r="T63" i="1" s="1"/>
  <c r="P63" i="1"/>
  <c r="J63" i="1"/>
  <c r="E63" i="1"/>
  <c r="AE62" i="1"/>
  <c r="AD62" i="1"/>
  <c r="AC62" i="1"/>
  <c r="AB62" i="1"/>
  <c r="AA62" i="1"/>
  <c r="Z62" i="1"/>
  <c r="Y62" i="1"/>
  <c r="X62" i="1"/>
  <c r="V62" i="1"/>
  <c r="W62" i="1" s="1"/>
  <c r="P62" i="1" s="1"/>
  <c r="Q62" i="1"/>
  <c r="L62" i="1"/>
  <c r="F62" i="1"/>
  <c r="E62" i="1"/>
  <c r="AE61" i="1"/>
  <c r="AD61" i="1"/>
  <c r="AC61" i="1"/>
  <c r="AB61" i="1"/>
  <c r="AA61" i="1"/>
  <c r="Z61" i="1"/>
  <c r="Y61" i="1"/>
  <c r="X61" i="1"/>
  <c r="V61" i="1"/>
  <c r="W61" i="1" s="1"/>
  <c r="T61" i="1" s="1"/>
  <c r="Q61" i="1"/>
  <c r="M61" i="1"/>
  <c r="J61" i="1"/>
  <c r="F61" i="1"/>
  <c r="E61" i="1"/>
  <c r="AE60" i="1"/>
  <c r="AD60" i="1"/>
  <c r="AB60" i="1"/>
  <c r="AA60" i="1"/>
  <c r="Z60" i="1"/>
  <c r="Y60" i="1"/>
  <c r="X60" i="1"/>
  <c r="V60" i="1"/>
  <c r="W60" i="1" s="1"/>
  <c r="E60" i="1"/>
  <c r="AE59" i="1"/>
  <c r="AD59" i="1"/>
  <c r="AB59" i="1"/>
  <c r="AA59" i="1"/>
  <c r="Z59" i="1"/>
  <c r="Y59" i="1"/>
  <c r="X59" i="1"/>
  <c r="W59" i="1"/>
  <c r="T59" i="1" s="1"/>
  <c r="V59" i="1"/>
  <c r="J59" i="1"/>
  <c r="E59" i="1"/>
  <c r="AE58" i="1"/>
  <c r="AD58" i="1"/>
  <c r="AC58" i="1"/>
  <c r="AB58" i="1"/>
  <c r="AA58" i="1"/>
  <c r="Z58" i="1"/>
  <c r="Y58" i="1"/>
  <c r="X58" i="1"/>
  <c r="V58" i="1"/>
  <c r="W58" i="1" s="1"/>
  <c r="E58" i="1"/>
  <c r="AE57" i="1"/>
  <c r="AD57" i="1"/>
  <c r="AC57" i="1"/>
  <c r="AB57" i="1"/>
  <c r="AA57" i="1"/>
  <c r="Z57" i="1"/>
  <c r="Y57" i="1"/>
  <c r="X57" i="1"/>
  <c r="V57" i="1"/>
  <c r="W57" i="1" s="1"/>
  <c r="E57" i="1"/>
  <c r="AE56" i="1"/>
  <c r="AD56" i="1"/>
  <c r="AC56" i="1"/>
  <c r="AB56" i="1"/>
  <c r="AA56" i="1"/>
  <c r="Z56" i="1"/>
  <c r="Y56" i="1"/>
  <c r="X56" i="1"/>
  <c r="V56" i="1"/>
  <c r="W56" i="1" s="1"/>
  <c r="E56" i="1"/>
  <c r="AE55" i="1"/>
  <c r="AD55" i="1"/>
  <c r="AC55" i="1"/>
  <c r="AB55" i="1"/>
  <c r="AA55" i="1"/>
  <c r="Z55" i="1"/>
  <c r="Y55" i="1"/>
  <c r="X55" i="1"/>
  <c r="V55" i="1"/>
  <c r="W55" i="1" s="1"/>
  <c r="E55" i="1"/>
  <c r="AE54" i="1"/>
  <c r="AD54" i="1"/>
  <c r="AC54" i="1"/>
  <c r="AB54" i="1"/>
  <c r="AA54" i="1"/>
  <c r="Z54" i="1"/>
  <c r="Y54" i="1"/>
  <c r="X54" i="1"/>
  <c r="V54" i="1"/>
  <c r="W54" i="1" s="1"/>
  <c r="R54" i="1" s="1"/>
  <c r="F54" i="1"/>
  <c r="E54" i="1"/>
  <c r="AE53" i="1"/>
  <c r="AD53" i="1"/>
  <c r="AC53" i="1"/>
  <c r="AB53" i="1"/>
  <c r="AA53" i="1"/>
  <c r="Z53" i="1"/>
  <c r="Y53" i="1"/>
  <c r="X53" i="1"/>
  <c r="V53" i="1"/>
  <c r="W53" i="1" s="1"/>
  <c r="J53" i="1" s="1"/>
  <c r="N53" i="1"/>
  <c r="F53" i="1"/>
  <c r="E53" i="1"/>
  <c r="AE52" i="1"/>
  <c r="AD52" i="1"/>
  <c r="AC52" i="1"/>
  <c r="AB52" i="1"/>
  <c r="AA52" i="1"/>
  <c r="Z52" i="1"/>
  <c r="Y52" i="1"/>
  <c r="X52" i="1"/>
  <c r="V52" i="1"/>
  <c r="W52" i="1" s="1"/>
  <c r="R52" i="1" s="1"/>
  <c r="E52" i="1"/>
  <c r="AE51" i="1"/>
  <c r="AD51" i="1"/>
  <c r="AC51" i="1"/>
  <c r="AB51" i="1"/>
  <c r="AA51" i="1"/>
  <c r="Z51" i="1"/>
  <c r="Y51" i="1"/>
  <c r="X51" i="1"/>
  <c r="W51" i="1"/>
  <c r="N51" i="1" s="1"/>
  <c r="E51" i="1"/>
  <c r="AE50" i="1"/>
  <c r="AD50" i="1"/>
  <c r="AC50" i="1"/>
  <c r="AB50" i="1"/>
  <c r="AA50" i="1"/>
  <c r="Z50" i="1"/>
  <c r="Y50" i="1"/>
  <c r="X50" i="1"/>
  <c r="V50" i="1"/>
  <c r="W50" i="1" s="1"/>
  <c r="R50" i="1" s="1"/>
  <c r="E50" i="1"/>
  <c r="AE49" i="1"/>
  <c r="AD49" i="1"/>
  <c r="AC49" i="1"/>
  <c r="AB49" i="1"/>
  <c r="AA49" i="1"/>
  <c r="Z49" i="1"/>
  <c r="Y49" i="1"/>
  <c r="X49" i="1"/>
  <c r="V49" i="1"/>
  <c r="W49" i="1" s="1"/>
  <c r="N49" i="1" s="1"/>
  <c r="R49" i="1"/>
  <c r="J49" i="1"/>
  <c r="F49" i="1"/>
  <c r="E49" i="1"/>
  <c r="AE48" i="1"/>
  <c r="AD48" i="1"/>
  <c r="AC48" i="1"/>
  <c r="AB48" i="1"/>
  <c r="AA48" i="1"/>
  <c r="Z48" i="1"/>
  <c r="Y48" i="1"/>
  <c r="X48" i="1"/>
  <c r="W48" i="1"/>
  <c r="R48" i="1" s="1"/>
  <c r="F48" i="1"/>
  <c r="E48" i="1"/>
  <c r="AE47" i="1"/>
  <c r="AD47" i="1"/>
  <c r="AC47" i="1"/>
  <c r="AB47" i="1"/>
  <c r="AA47" i="1"/>
  <c r="Z47" i="1"/>
  <c r="Y47" i="1"/>
  <c r="X47" i="1"/>
  <c r="V47" i="1"/>
  <c r="W47" i="1" s="1"/>
  <c r="N47" i="1" s="1"/>
  <c r="J47" i="1"/>
  <c r="E47" i="1"/>
  <c r="AE46" i="1"/>
  <c r="AD46" i="1"/>
  <c r="AC46" i="1"/>
  <c r="AB46" i="1"/>
  <c r="AA46" i="1"/>
  <c r="Z46" i="1"/>
  <c r="Y46" i="1"/>
  <c r="X46" i="1"/>
  <c r="V46" i="1"/>
  <c r="W46" i="1" s="1"/>
  <c r="T46" i="1" s="1"/>
  <c r="N46" i="1"/>
  <c r="E46" i="1"/>
  <c r="AE45" i="1"/>
  <c r="AD45" i="1"/>
  <c r="AC45" i="1"/>
  <c r="AB45" i="1"/>
  <c r="AA45" i="1"/>
  <c r="Z45" i="1"/>
  <c r="Y45" i="1"/>
  <c r="X45" i="1"/>
  <c r="V45" i="1"/>
  <c r="W45" i="1" s="1"/>
  <c r="R45" i="1" s="1"/>
  <c r="T45" i="1"/>
  <c r="P45" i="1"/>
  <c r="N45" i="1"/>
  <c r="L45" i="1"/>
  <c r="H45" i="1"/>
  <c r="F45" i="1"/>
  <c r="E45" i="1"/>
  <c r="AE44" i="1"/>
  <c r="AD44" i="1"/>
  <c r="AC44" i="1"/>
  <c r="AB44" i="1"/>
  <c r="AA44" i="1"/>
  <c r="Z44" i="1"/>
  <c r="Y44" i="1"/>
  <c r="X44" i="1"/>
  <c r="V44" i="1"/>
  <c r="W44" i="1" s="1"/>
  <c r="P44" i="1" s="1"/>
  <c r="T44" i="1"/>
  <c r="Q44" i="1"/>
  <c r="N44" i="1"/>
  <c r="L44" i="1"/>
  <c r="J44" i="1"/>
  <c r="H44" i="1"/>
  <c r="F44" i="1"/>
  <c r="E44" i="1"/>
  <c r="AE43" i="1"/>
  <c r="AD43" i="1"/>
  <c r="AC43" i="1"/>
  <c r="AB43" i="1"/>
  <c r="AA43" i="1"/>
  <c r="Z43" i="1"/>
  <c r="Y43" i="1"/>
  <c r="X43" i="1"/>
  <c r="V43" i="1"/>
  <c r="W43" i="1" s="1"/>
  <c r="E43" i="1"/>
  <c r="AE42" i="1"/>
  <c r="AD42" i="1"/>
  <c r="AC42" i="1"/>
  <c r="AB42" i="1"/>
  <c r="AA42" i="1"/>
  <c r="Z42" i="1"/>
  <c r="Y42" i="1"/>
  <c r="X42" i="1"/>
  <c r="V42" i="1"/>
  <c r="W42" i="1" s="1"/>
  <c r="N42" i="1" s="1"/>
  <c r="E42" i="1"/>
  <c r="AE41" i="1"/>
  <c r="AD41" i="1"/>
  <c r="AC41" i="1"/>
  <c r="AB41" i="1"/>
  <c r="AA41" i="1"/>
  <c r="Z41" i="1"/>
  <c r="Y41" i="1"/>
  <c r="X41" i="1"/>
  <c r="W41" i="1"/>
  <c r="R41" i="1" s="1"/>
  <c r="E41" i="1"/>
  <c r="AE40" i="1"/>
  <c r="AD40" i="1"/>
  <c r="AC40" i="1"/>
  <c r="AB40" i="1"/>
  <c r="AA40" i="1"/>
  <c r="Z40" i="1"/>
  <c r="Y40" i="1"/>
  <c r="X40" i="1"/>
  <c r="V40" i="1"/>
  <c r="W40" i="1" s="1"/>
  <c r="N40" i="1" s="1"/>
  <c r="R40" i="1"/>
  <c r="J40" i="1"/>
  <c r="F40" i="1"/>
  <c r="E40" i="1"/>
  <c r="AE39" i="1"/>
  <c r="AD39" i="1"/>
  <c r="AC39" i="1"/>
  <c r="AB39" i="1"/>
  <c r="AA39" i="1"/>
  <c r="Z39" i="1"/>
  <c r="Y39" i="1"/>
  <c r="X39" i="1"/>
  <c r="V39" i="1"/>
  <c r="W39" i="1" s="1"/>
  <c r="T39" i="1" s="1"/>
  <c r="R39" i="1"/>
  <c r="N39" i="1"/>
  <c r="J39" i="1"/>
  <c r="F39" i="1"/>
  <c r="E39" i="1"/>
  <c r="AE38" i="1"/>
  <c r="AD38" i="1"/>
  <c r="AC38" i="1"/>
  <c r="AB38" i="1"/>
  <c r="AA38" i="1"/>
  <c r="Z38" i="1"/>
  <c r="Y38" i="1"/>
  <c r="W38" i="1"/>
  <c r="O38" i="1" s="1"/>
  <c r="V38" i="1"/>
  <c r="Q38" i="1"/>
  <c r="E38" i="1"/>
  <c r="AE37" i="1"/>
  <c r="AD37" i="1"/>
  <c r="AC37" i="1"/>
  <c r="AB37" i="1"/>
  <c r="AA37" i="1"/>
  <c r="Z37" i="1"/>
  <c r="Y37" i="1"/>
  <c r="X37" i="1"/>
  <c r="V37" i="1"/>
  <c r="W37" i="1" s="1"/>
  <c r="E37" i="1"/>
  <c r="AE36" i="1"/>
  <c r="AD36" i="1"/>
  <c r="AC36" i="1"/>
  <c r="AB36" i="1"/>
  <c r="AA36" i="1"/>
  <c r="Z36" i="1"/>
  <c r="Y36" i="1"/>
  <c r="X36" i="1"/>
  <c r="W36" i="1"/>
  <c r="O36" i="1" s="1"/>
  <c r="V36" i="1"/>
  <c r="E36" i="1"/>
  <c r="AE35" i="1"/>
  <c r="AD35" i="1"/>
  <c r="AC35" i="1"/>
  <c r="AB35" i="1"/>
  <c r="AA35" i="1"/>
  <c r="Z35" i="1"/>
  <c r="Y35" i="1"/>
  <c r="X35" i="1"/>
  <c r="V35" i="1"/>
  <c r="W35" i="1" s="1"/>
  <c r="E35" i="1"/>
  <c r="AE34" i="1"/>
  <c r="AD34" i="1"/>
  <c r="AC34" i="1"/>
  <c r="AB34" i="1"/>
  <c r="AA34" i="1"/>
  <c r="Z34" i="1"/>
  <c r="Y34" i="1"/>
  <c r="X34" i="1"/>
  <c r="W34" i="1"/>
  <c r="O34" i="1" s="1"/>
  <c r="V34" i="1"/>
  <c r="Q34" i="1"/>
  <c r="E34" i="1"/>
  <c r="AE33" i="1"/>
  <c r="AD33" i="1"/>
  <c r="AC33" i="1"/>
  <c r="AB33" i="1"/>
  <c r="AA33" i="1"/>
  <c r="Z33" i="1"/>
  <c r="Y33" i="1"/>
  <c r="X33" i="1"/>
  <c r="V33" i="1"/>
  <c r="W33" i="1" s="1"/>
  <c r="O33" i="1" s="1"/>
  <c r="E33" i="1"/>
  <c r="AE32" i="1"/>
  <c r="AD32" i="1"/>
  <c r="AC32" i="1"/>
  <c r="AB32" i="1"/>
  <c r="AA32" i="1"/>
  <c r="Z32" i="1"/>
  <c r="Y32" i="1"/>
  <c r="X32" i="1"/>
  <c r="W32" i="1"/>
  <c r="Q32" i="1" s="1"/>
  <c r="V32" i="1"/>
  <c r="E32" i="1"/>
  <c r="AE31" i="1"/>
  <c r="AD31" i="1"/>
  <c r="AC31" i="1"/>
  <c r="AB31" i="1"/>
  <c r="AA31" i="1"/>
  <c r="Z31" i="1"/>
  <c r="Y31" i="1"/>
  <c r="X31" i="1"/>
  <c r="W31" i="1"/>
  <c r="Q31" i="1" s="1"/>
  <c r="M31" i="1"/>
  <c r="H31" i="1"/>
  <c r="E31" i="1"/>
  <c r="AE30" i="1"/>
  <c r="AD30" i="1"/>
  <c r="AC30" i="1"/>
  <c r="AB30" i="1"/>
  <c r="AA30" i="1"/>
  <c r="Z30" i="1"/>
  <c r="Y30" i="1"/>
  <c r="X30" i="1"/>
  <c r="V30" i="1"/>
  <c r="W30" i="1" s="1"/>
  <c r="E30" i="1"/>
  <c r="AE29" i="1"/>
  <c r="AD29" i="1"/>
  <c r="AC29" i="1"/>
  <c r="AB29" i="1"/>
  <c r="AA29" i="1"/>
  <c r="Z29" i="1"/>
  <c r="Y29" i="1"/>
  <c r="X29" i="1"/>
  <c r="V29" i="1"/>
  <c r="W29" i="1" s="1"/>
  <c r="E29" i="1"/>
  <c r="AE28" i="1"/>
  <c r="AD28" i="1"/>
  <c r="AC28" i="1"/>
  <c r="AB28" i="1"/>
  <c r="AA28" i="1"/>
  <c r="Z28" i="1"/>
  <c r="Y28" i="1"/>
  <c r="X28" i="1"/>
  <c r="V28" i="1"/>
  <c r="W28" i="1" s="1"/>
  <c r="E28" i="1"/>
  <c r="AE27" i="1"/>
  <c r="AD27" i="1"/>
  <c r="AC27" i="1"/>
  <c r="AB27" i="1"/>
  <c r="AA27" i="1"/>
  <c r="Z27" i="1"/>
  <c r="Y27" i="1"/>
  <c r="X27" i="1"/>
  <c r="V27" i="1"/>
  <c r="W27" i="1" s="1"/>
  <c r="E27" i="1"/>
  <c r="AE26" i="1"/>
  <c r="AD26" i="1"/>
  <c r="AC26" i="1"/>
  <c r="AB26" i="1"/>
  <c r="AA26" i="1"/>
  <c r="Z26" i="1"/>
  <c r="Y26" i="1"/>
  <c r="X26" i="1"/>
  <c r="V26" i="1"/>
  <c r="W26" i="1" s="1"/>
  <c r="E26" i="1"/>
  <c r="AE25" i="1"/>
  <c r="AD25" i="1"/>
  <c r="AC25" i="1"/>
  <c r="AB25" i="1"/>
  <c r="AA25" i="1"/>
  <c r="Z25" i="1"/>
  <c r="Y25" i="1"/>
  <c r="X25" i="1"/>
  <c r="V25" i="1"/>
  <c r="W25" i="1" s="1"/>
  <c r="E25" i="1"/>
  <c r="AE24" i="1"/>
  <c r="AD24" i="1"/>
  <c r="AC24" i="1"/>
  <c r="AB24" i="1"/>
  <c r="AA24" i="1"/>
  <c r="Z24" i="1"/>
  <c r="Y24" i="1"/>
  <c r="X24" i="1"/>
  <c r="V24" i="1"/>
  <c r="W24" i="1" s="1"/>
  <c r="E24" i="1"/>
  <c r="AE23" i="1"/>
  <c r="AD23" i="1"/>
  <c r="AC23" i="1"/>
  <c r="AB23" i="1"/>
  <c r="AA23" i="1"/>
  <c r="Z23" i="1"/>
  <c r="Y23" i="1"/>
  <c r="X23" i="1"/>
  <c r="V23" i="1"/>
  <c r="W23" i="1" s="1"/>
  <c r="E23" i="1"/>
  <c r="AE22" i="1"/>
  <c r="AD22" i="1"/>
  <c r="AC22" i="1"/>
  <c r="AB22" i="1"/>
  <c r="AA22" i="1"/>
  <c r="Z22" i="1"/>
  <c r="Y22" i="1"/>
  <c r="X22" i="1"/>
  <c r="V22" i="1"/>
  <c r="W22" i="1" s="1"/>
  <c r="E22" i="1"/>
  <c r="AE21" i="1"/>
  <c r="AD21" i="1"/>
  <c r="AC21" i="1"/>
  <c r="AB21" i="1"/>
  <c r="AA21" i="1"/>
  <c r="Z21" i="1"/>
  <c r="Y21" i="1"/>
  <c r="X21" i="1"/>
  <c r="V21" i="1"/>
  <c r="W21" i="1" s="1"/>
  <c r="E21" i="1"/>
  <c r="AE20" i="1"/>
  <c r="AD20" i="1"/>
  <c r="AC20" i="1"/>
  <c r="AB20" i="1"/>
  <c r="AA20" i="1"/>
  <c r="Z20" i="1"/>
  <c r="Y20" i="1"/>
  <c r="X20" i="1"/>
  <c r="V20" i="1"/>
  <c r="W20" i="1" s="1"/>
  <c r="E20" i="1"/>
  <c r="AE19" i="1"/>
  <c r="AD19" i="1"/>
  <c r="AC19" i="1"/>
  <c r="AB19" i="1"/>
  <c r="AA19" i="1"/>
  <c r="Z19" i="1"/>
  <c r="Y19" i="1"/>
  <c r="X19" i="1"/>
  <c r="V19" i="1"/>
  <c r="W19" i="1" s="1"/>
  <c r="E19" i="1"/>
  <c r="AE18" i="1"/>
  <c r="AD18" i="1"/>
  <c r="AC18" i="1"/>
  <c r="AB18" i="1"/>
  <c r="AA18" i="1"/>
  <c r="Z18" i="1"/>
  <c r="Y18" i="1"/>
  <c r="X18" i="1"/>
  <c r="V18" i="1"/>
  <c r="W18" i="1" s="1"/>
  <c r="E18" i="1"/>
  <c r="AE17" i="1"/>
  <c r="AD17" i="1"/>
  <c r="AC17" i="1"/>
  <c r="AB17" i="1"/>
  <c r="AA17" i="1"/>
  <c r="Z17" i="1"/>
  <c r="Y17" i="1"/>
  <c r="X17" i="1"/>
  <c r="V17" i="1"/>
  <c r="W17" i="1" s="1"/>
  <c r="E17" i="1"/>
  <c r="AE16" i="1"/>
  <c r="AD16" i="1"/>
  <c r="AC16" i="1"/>
  <c r="AB16" i="1"/>
  <c r="AA16" i="1"/>
  <c r="Z16" i="1"/>
  <c r="Y16" i="1"/>
  <c r="X16" i="1"/>
  <c r="V16" i="1"/>
  <c r="W16" i="1" s="1"/>
  <c r="E16" i="1"/>
  <c r="A5" i="1"/>
  <c r="O35" i="1" l="1"/>
  <c r="I35" i="1"/>
  <c r="Q35" i="1"/>
  <c r="P60" i="1"/>
  <c r="K60" i="1"/>
  <c r="T60" i="1"/>
  <c r="O60" i="1"/>
  <c r="I60" i="1"/>
  <c r="S60" i="1"/>
  <c r="M60" i="1"/>
  <c r="H60" i="1"/>
  <c r="Q60" i="1"/>
  <c r="L60" i="1"/>
  <c r="G60" i="1"/>
  <c r="Q30" i="1"/>
  <c r="H30" i="1"/>
  <c r="S30" i="1"/>
  <c r="M30" i="1"/>
  <c r="Q27" i="1"/>
  <c r="M27" i="1"/>
  <c r="H27" i="1"/>
  <c r="S27" i="1"/>
  <c r="Q29" i="1"/>
  <c r="H29" i="1"/>
  <c r="Q28" i="1"/>
  <c r="S28" i="1"/>
  <c r="M28" i="1"/>
  <c r="H28" i="1"/>
  <c r="O37" i="1"/>
  <c r="Q37" i="1"/>
  <c r="I37" i="1"/>
  <c r="I36" i="1"/>
  <c r="F42" i="1"/>
  <c r="R47" i="1"/>
  <c r="F50" i="1"/>
  <c r="R53" i="1"/>
  <c r="N59" i="1"/>
  <c r="L61" i="1"/>
  <c r="R61" i="1"/>
  <c r="F63" i="1"/>
  <c r="L63" i="1"/>
  <c r="Q63" i="1"/>
  <c r="R64" i="1"/>
  <c r="K66" i="1"/>
  <c r="P66" i="1"/>
  <c r="Q36" i="1"/>
  <c r="J42" i="1"/>
  <c r="F52" i="1"/>
  <c r="R59" i="1"/>
  <c r="H63" i="1"/>
  <c r="M63" i="1"/>
  <c r="R63" i="1"/>
  <c r="I34" i="1"/>
  <c r="I38" i="1"/>
  <c r="R42" i="1"/>
  <c r="J45" i="1"/>
  <c r="F46" i="1"/>
  <c r="F47" i="1"/>
  <c r="N52" i="1"/>
  <c r="F59" i="1"/>
  <c r="H61" i="1"/>
  <c r="P61" i="1"/>
  <c r="I63" i="1"/>
  <c r="N63" i="1"/>
  <c r="J64" i="1"/>
  <c r="H66" i="1"/>
  <c r="U66" i="1" s="1"/>
  <c r="M66" i="1"/>
  <c r="S66" i="1"/>
  <c r="F41" i="1"/>
  <c r="N48" i="1"/>
  <c r="F51" i="1"/>
  <c r="J51" i="1"/>
  <c r="R51" i="1"/>
  <c r="M64" i="1"/>
  <c r="S18" i="1"/>
  <c r="O18" i="1"/>
  <c r="K18" i="1"/>
  <c r="G18" i="1"/>
  <c r="L18" i="1"/>
  <c r="R18" i="1"/>
  <c r="N18" i="1"/>
  <c r="J18" i="1"/>
  <c r="F18" i="1"/>
  <c r="T18" i="1"/>
  <c r="H18" i="1"/>
  <c r="Q18" i="1"/>
  <c r="M18" i="1"/>
  <c r="I18" i="1"/>
  <c r="P18" i="1"/>
  <c r="T17" i="1"/>
  <c r="H17" i="1"/>
  <c r="S17" i="1"/>
  <c r="O17" i="1"/>
  <c r="K17" i="1"/>
  <c r="G17" i="1"/>
  <c r="R17" i="1"/>
  <c r="N17" i="1"/>
  <c r="J17" i="1"/>
  <c r="F17" i="1"/>
  <c r="L17" i="1"/>
  <c r="Q17" i="1"/>
  <c r="M17" i="1"/>
  <c r="I17" i="1"/>
  <c r="P17" i="1"/>
  <c r="P25" i="1"/>
  <c r="S25" i="1"/>
  <c r="O25" i="1"/>
  <c r="K25" i="1"/>
  <c r="G25" i="1"/>
  <c r="T25" i="1"/>
  <c r="R25" i="1"/>
  <c r="N25" i="1"/>
  <c r="J25" i="1"/>
  <c r="F25" i="1"/>
  <c r="L25" i="1"/>
  <c r="Q25" i="1"/>
  <c r="M25" i="1"/>
  <c r="I25" i="1"/>
  <c r="H25" i="1"/>
  <c r="S16" i="1"/>
  <c r="O16" i="1"/>
  <c r="K16" i="1"/>
  <c r="G16" i="1"/>
  <c r="J16" i="1"/>
  <c r="T16" i="1"/>
  <c r="H16" i="1"/>
  <c r="R16" i="1"/>
  <c r="N16" i="1"/>
  <c r="F16" i="1"/>
  <c r="L16" i="1"/>
  <c r="Q16" i="1"/>
  <c r="M16" i="1"/>
  <c r="I16" i="1"/>
  <c r="P16" i="1"/>
  <c r="T20" i="1"/>
  <c r="L20" i="1"/>
  <c r="S20" i="1"/>
  <c r="O20" i="1"/>
  <c r="K20" i="1"/>
  <c r="G20" i="1"/>
  <c r="P20" i="1"/>
  <c r="R20" i="1"/>
  <c r="N20" i="1"/>
  <c r="J20" i="1"/>
  <c r="F20" i="1"/>
  <c r="Q20" i="1"/>
  <c r="M20" i="1"/>
  <c r="I20" i="1"/>
  <c r="H20" i="1"/>
  <c r="L19" i="1"/>
  <c r="S19" i="1"/>
  <c r="O19" i="1"/>
  <c r="K19" i="1"/>
  <c r="G19" i="1"/>
  <c r="R19" i="1"/>
  <c r="N19" i="1"/>
  <c r="J19" i="1"/>
  <c r="F19" i="1"/>
  <c r="P19" i="1"/>
  <c r="Q19" i="1"/>
  <c r="M19" i="1"/>
  <c r="I19" i="1"/>
  <c r="T19" i="1"/>
  <c r="H19" i="1"/>
  <c r="S23" i="1"/>
  <c r="O23" i="1"/>
  <c r="K23" i="1"/>
  <c r="G23" i="1"/>
  <c r="L23" i="1"/>
  <c r="R23" i="1"/>
  <c r="N23" i="1"/>
  <c r="J23" i="1"/>
  <c r="F23" i="1"/>
  <c r="T23" i="1"/>
  <c r="Q23" i="1"/>
  <c r="M23" i="1"/>
  <c r="I23" i="1"/>
  <c r="P23" i="1"/>
  <c r="H23" i="1"/>
  <c r="S26" i="1"/>
  <c r="O26" i="1"/>
  <c r="K26" i="1"/>
  <c r="G26" i="1"/>
  <c r="R26" i="1"/>
  <c r="N26" i="1"/>
  <c r="J26" i="1"/>
  <c r="F26" i="1"/>
  <c r="Q26" i="1"/>
  <c r="M26" i="1"/>
  <c r="I26" i="1"/>
  <c r="T26" i="1"/>
  <c r="P26" i="1"/>
  <c r="L26" i="1"/>
  <c r="H26" i="1"/>
  <c r="U26" i="1" s="1"/>
  <c r="S22" i="1"/>
  <c r="O22" i="1"/>
  <c r="K22" i="1"/>
  <c r="G22" i="1"/>
  <c r="R22" i="1"/>
  <c r="N22" i="1"/>
  <c r="J22" i="1"/>
  <c r="F22" i="1"/>
  <c r="Q22" i="1"/>
  <c r="M22" i="1"/>
  <c r="I22" i="1"/>
  <c r="T22" i="1"/>
  <c r="P22" i="1"/>
  <c r="L22" i="1"/>
  <c r="H22" i="1"/>
  <c r="L21" i="1"/>
  <c r="S21" i="1"/>
  <c r="O21" i="1"/>
  <c r="K21" i="1"/>
  <c r="G21" i="1"/>
  <c r="R21" i="1"/>
  <c r="N21" i="1"/>
  <c r="J21" i="1"/>
  <c r="F21" i="1"/>
  <c r="T21" i="1"/>
  <c r="P21" i="1"/>
  <c r="H21" i="1"/>
  <c r="Q21" i="1"/>
  <c r="M21" i="1"/>
  <c r="I21" i="1"/>
  <c r="T24" i="1"/>
  <c r="P24" i="1"/>
  <c r="L24" i="1"/>
  <c r="H24" i="1"/>
  <c r="S24" i="1"/>
  <c r="O24" i="1"/>
  <c r="K24" i="1"/>
  <c r="G24" i="1"/>
  <c r="R24" i="1"/>
  <c r="N24" i="1"/>
  <c r="J24" i="1"/>
  <c r="F24" i="1"/>
  <c r="Q24" i="1"/>
  <c r="M24" i="1"/>
  <c r="I24" i="1"/>
  <c r="M29" i="1"/>
  <c r="S29" i="1"/>
  <c r="S31" i="1"/>
  <c r="H32" i="1"/>
  <c r="M32" i="1"/>
  <c r="S32" i="1"/>
  <c r="I33" i="1"/>
  <c r="Q33" i="1"/>
  <c r="I27" i="1"/>
  <c r="O27" i="1"/>
  <c r="T27" i="1"/>
  <c r="I28" i="1"/>
  <c r="O28" i="1"/>
  <c r="T28" i="1"/>
  <c r="I29" i="1"/>
  <c r="O29" i="1"/>
  <c r="T29" i="1"/>
  <c r="I30" i="1"/>
  <c r="O30" i="1"/>
  <c r="T30" i="1"/>
  <c r="I31" i="1"/>
  <c r="O31" i="1"/>
  <c r="T31" i="1"/>
  <c r="I32" i="1"/>
  <c r="O32" i="1"/>
  <c r="T32" i="1"/>
  <c r="K33" i="1"/>
  <c r="S33" i="1"/>
  <c r="K34" i="1"/>
  <c r="S34" i="1"/>
  <c r="K35" i="1"/>
  <c r="S35" i="1"/>
  <c r="K36" i="1"/>
  <c r="S36" i="1"/>
  <c r="K37" i="1"/>
  <c r="S37" i="1"/>
  <c r="K38" i="1"/>
  <c r="S38" i="1"/>
  <c r="L39" i="1"/>
  <c r="Q40" i="1"/>
  <c r="M40" i="1"/>
  <c r="I40" i="1"/>
  <c r="T40" i="1"/>
  <c r="P40" i="1"/>
  <c r="L40" i="1"/>
  <c r="H40" i="1"/>
  <c r="S40" i="1"/>
  <c r="O40" i="1"/>
  <c r="K40" i="1"/>
  <c r="G40" i="1"/>
  <c r="J41" i="1"/>
  <c r="F27" i="1"/>
  <c r="K27" i="1"/>
  <c r="U27" i="1" s="1"/>
  <c r="P27" i="1"/>
  <c r="K28" i="1"/>
  <c r="U28" i="1" s="1"/>
  <c r="P28" i="1"/>
  <c r="K29" i="1"/>
  <c r="U29" i="1" s="1"/>
  <c r="P29" i="1"/>
  <c r="K30" i="1"/>
  <c r="U30" i="1" s="1"/>
  <c r="P30" i="1"/>
  <c r="K31" i="1"/>
  <c r="P31" i="1"/>
  <c r="K32" i="1"/>
  <c r="P32" i="1"/>
  <c r="M33" i="1"/>
  <c r="M34" i="1"/>
  <c r="M35" i="1"/>
  <c r="M36" i="1"/>
  <c r="M37" i="1"/>
  <c r="M38" i="1"/>
  <c r="Q39" i="1"/>
  <c r="M39" i="1"/>
  <c r="I39" i="1"/>
  <c r="S39" i="1"/>
  <c r="O39" i="1"/>
  <c r="K39" i="1"/>
  <c r="G39" i="1"/>
  <c r="N41" i="1"/>
  <c r="R43" i="1"/>
  <c r="N43" i="1"/>
  <c r="J43" i="1"/>
  <c r="F43" i="1"/>
  <c r="Q43" i="1"/>
  <c r="M43" i="1"/>
  <c r="I43" i="1"/>
  <c r="T43" i="1"/>
  <c r="P43" i="1"/>
  <c r="L43" i="1"/>
  <c r="H43" i="1"/>
  <c r="S43" i="1"/>
  <c r="O43" i="1"/>
  <c r="K43" i="1"/>
  <c r="G43" i="1"/>
  <c r="G27" i="1"/>
  <c r="L27" i="1"/>
  <c r="G28" i="1"/>
  <c r="L28" i="1"/>
  <c r="G29" i="1"/>
  <c r="L29" i="1"/>
  <c r="G30" i="1"/>
  <c r="L30" i="1"/>
  <c r="G31" i="1"/>
  <c r="L31" i="1"/>
  <c r="G32" i="1"/>
  <c r="L32" i="1"/>
  <c r="G33" i="1"/>
  <c r="G34" i="1"/>
  <c r="G35" i="1"/>
  <c r="G36" i="1"/>
  <c r="G37" i="1"/>
  <c r="G38" i="1"/>
  <c r="H39" i="1"/>
  <c r="P39" i="1"/>
  <c r="Q42" i="1"/>
  <c r="M42" i="1"/>
  <c r="I42" i="1"/>
  <c r="T42" i="1"/>
  <c r="P42" i="1"/>
  <c r="L42" i="1"/>
  <c r="H42" i="1"/>
  <c r="S42" i="1"/>
  <c r="O42" i="1"/>
  <c r="K42" i="1"/>
  <c r="G42" i="1"/>
  <c r="R27" i="1"/>
  <c r="N27" i="1"/>
  <c r="J27" i="1"/>
  <c r="R28" i="1"/>
  <c r="N28" i="1"/>
  <c r="J28" i="1"/>
  <c r="F28" i="1"/>
  <c r="R29" i="1"/>
  <c r="N29" i="1"/>
  <c r="J29" i="1"/>
  <c r="F29" i="1"/>
  <c r="R30" i="1"/>
  <c r="N30" i="1"/>
  <c r="J30" i="1"/>
  <c r="F30" i="1"/>
  <c r="R31" i="1"/>
  <c r="N31" i="1"/>
  <c r="J31" i="1"/>
  <c r="F31" i="1"/>
  <c r="R32" i="1"/>
  <c r="N32" i="1"/>
  <c r="J32" i="1"/>
  <c r="F32" i="1"/>
  <c r="T33" i="1"/>
  <c r="P33" i="1"/>
  <c r="L33" i="1"/>
  <c r="H33" i="1"/>
  <c r="R33" i="1"/>
  <c r="N33" i="1"/>
  <c r="J33" i="1"/>
  <c r="F33" i="1"/>
  <c r="T34" i="1"/>
  <c r="P34" i="1"/>
  <c r="L34" i="1"/>
  <c r="H34" i="1"/>
  <c r="R34" i="1"/>
  <c r="N34" i="1"/>
  <c r="J34" i="1"/>
  <c r="F34" i="1"/>
  <c r="T35" i="1"/>
  <c r="P35" i="1"/>
  <c r="L35" i="1"/>
  <c r="H35" i="1"/>
  <c r="R35" i="1"/>
  <c r="N35" i="1"/>
  <c r="J35" i="1"/>
  <c r="F35" i="1"/>
  <c r="T36" i="1"/>
  <c r="P36" i="1"/>
  <c r="L36" i="1"/>
  <c r="H36" i="1"/>
  <c r="R36" i="1"/>
  <c r="N36" i="1"/>
  <c r="J36" i="1"/>
  <c r="F36" i="1"/>
  <c r="T37" i="1"/>
  <c r="P37" i="1"/>
  <c r="L37" i="1"/>
  <c r="H37" i="1"/>
  <c r="R37" i="1"/>
  <c r="N37" i="1"/>
  <c r="J37" i="1"/>
  <c r="F37" i="1"/>
  <c r="T38" i="1"/>
  <c r="P38" i="1"/>
  <c r="L38" i="1"/>
  <c r="H38" i="1"/>
  <c r="R38" i="1"/>
  <c r="N38" i="1"/>
  <c r="J38" i="1"/>
  <c r="F38" i="1"/>
  <c r="Q41" i="1"/>
  <c r="M41" i="1"/>
  <c r="I41" i="1"/>
  <c r="T41" i="1"/>
  <c r="P41" i="1"/>
  <c r="L41" i="1"/>
  <c r="H41" i="1"/>
  <c r="S41" i="1"/>
  <c r="O41" i="1"/>
  <c r="K41" i="1"/>
  <c r="G41" i="1"/>
  <c r="G44" i="1"/>
  <c r="K44" i="1"/>
  <c r="U44" i="1" s="1"/>
  <c r="S45" i="1"/>
  <c r="O45" i="1"/>
  <c r="K45" i="1"/>
  <c r="G45" i="1"/>
  <c r="Q45" i="1"/>
  <c r="M45" i="1"/>
  <c r="I45" i="1"/>
  <c r="H46" i="1"/>
  <c r="P46" i="1"/>
  <c r="T49" i="1"/>
  <c r="P49" i="1"/>
  <c r="L49" i="1"/>
  <c r="H49" i="1"/>
  <c r="S49" i="1"/>
  <c r="O49" i="1"/>
  <c r="K49" i="1"/>
  <c r="G49" i="1"/>
  <c r="Q49" i="1"/>
  <c r="M49" i="1"/>
  <c r="I49" i="1"/>
  <c r="J50" i="1"/>
  <c r="T53" i="1"/>
  <c r="P53" i="1"/>
  <c r="L53" i="1"/>
  <c r="H53" i="1"/>
  <c r="S53" i="1"/>
  <c r="O53" i="1"/>
  <c r="K53" i="1"/>
  <c r="G53" i="1"/>
  <c r="Q53" i="1"/>
  <c r="M53" i="1"/>
  <c r="I53" i="1"/>
  <c r="J54" i="1"/>
  <c r="T57" i="1"/>
  <c r="P57" i="1"/>
  <c r="L57" i="1"/>
  <c r="H57" i="1"/>
  <c r="S57" i="1"/>
  <c r="O57" i="1"/>
  <c r="K57" i="1"/>
  <c r="G57" i="1"/>
  <c r="R57" i="1"/>
  <c r="N57" i="1"/>
  <c r="J57" i="1"/>
  <c r="F57" i="1"/>
  <c r="Q57" i="1"/>
  <c r="M57" i="1"/>
  <c r="I57" i="1"/>
  <c r="S44" i="1"/>
  <c r="O44" i="1"/>
  <c r="U45" i="1"/>
  <c r="J46" i="1"/>
  <c r="R46" i="1"/>
  <c r="T48" i="1"/>
  <c r="P48" i="1"/>
  <c r="L48" i="1"/>
  <c r="H48" i="1"/>
  <c r="S48" i="1"/>
  <c r="O48" i="1"/>
  <c r="K48" i="1"/>
  <c r="G48" i="1"/>
  <c r="Q48" i="1"/>
  <c r="M48" i="1"/>
  <c r="I48" i="1"/>
  <c r="N50" i="1"/>
  <c r="T52" i="1"/>
  <c r="P52" i="1"/>
  <c r="L52" i="1"/>
  <c r="H52" i="1"/>
  <c r="S52" i="1"/>
  <c r="O52" i="1"/>
  <c r="K52" i="1"/>
  <c r="G52" i="1"/>
  <c r="Q52" i="1"/>
  <c r="M52" i="1"/>
  <c r="I52" i="1"/>
  <c r="N54" i="1"/>
  <c r="T56" i="1"/>
  <c r="P56" i="1"/>
  <c r="L56" i="1"/>
  <c r="H56" i="1"/>
  <c r="S56" i="1"/>
  <c r="O56" i="1"/>
  <c r="K56" i="1"/>
  <c r="G56" i="1"/>
  <c r="R56" i="1"/>
  <c r="N56" i="1"/>
  <c r="J56" i="1"/>
  <c r="F56" i="1"/>
  <c r="Q56" i="1"/>
  <c r="M56" i="1"/>
  <c r="I56" i="1"/>
  <c r="I44" i="1"/>
  <c r="M44" i="1"/>
  <c r="R44" i="1"/>
  <c r="L46" i="1"/>
  <c r="T47" i="1"/>
  <c r="P47" i="1"/>
  <c r="L47" i="1"/>
  <c r="H47" i="1"/>
  <c r="S47" i="1"/>
  <c r="O47" i="1"/>
  <c r="K47" i="1"/>
  <c r="G47" i="1"/>
  <c r="Q47" i="1"/>
  <c r="M47" i="1"/>
  <c r="I47" i="1"/>
  <c r="J48" i="1"/>
  <c r="T51" i="1"/>
  <c r="P51" i="1"/>
  <c r="L51" i="1"/>
  <c r="H51" i="1"/>
  <c r="S51" i="1"/>
  <c r="O51" i="1"/>
  <c r="K51" i="1"/>
  <c r="G51" i="1"/>
  <c r="Q51" i="1"/>
  <c r="M51" i="1"/>
  <c r="I51" i="1"/>
  <c r="J52" i="1"/>
  <c r="T55" i="1"/>
  <c r="P55" i="1"/>
  <c r="L55" i="1"/>
  <c r="H55" i="1"/>
  <c r="S55" i="1"/>
  <c r="O55" i="1"/>
  <c r="K55" i="1"/>
  <c r="G55" i="1"/>
  <c r="R55" i="1"/>
  <c r="N55" i="1"/>
  <c r="J55" i="1"/>
  <c r="F55" i="1"/>
  <c r="Q55" i="1"/>
  <c r="M55" i="1"/>
  <c r="I55" i="1"/>
  <c r="S46" i="1"/>
  <c r="O46" i="1"/>
  <c r="K46" i="1"/>
  <c r="G46" i="1"/>
  <c r="Q46" i="1"/>
  <c r="M46" i="1"/>
  <c r="I46" i="1"/>
  <c r="T50" i="1"/>
  <c r="P50" i="1"/>
  <c r="L50" i="1"/>
  <c r="H50" i="1"/>
  <c r="S50" i="1"/>
  <c r="O50" i="1"/>
  <c r="K50" i="1"/>
  <c r="G50" i="1"/>
  <c r="Q50" i="1"/>
  <c r="M50" i="1"/>
  <c r="I50" i="1"/>
  <c r="T54" i="1"/>
  <c r="P54" i="1"/>
  <c r="L54" i="1"/>
  <c r="H54" i="1"/>
  <c r="S54" i="1"/>
  <c r="O54" i="1"/>
  <c r="K54" i="1"/>
  <c r="G54" i="1"/>
  <c r="Q54" i="1"/>
  <c r="M54" i="1"/>
  <c r="I54" i="1"/>
  <c r="T58" i="1"/>
  <c r="P58" i="1"/>
  <c r="L58" i="1"/>
  <c r="H58" i="1"/>
  <c r="S58" i="1"/>
  <c r="O58" i="1"/>
  <c r="K58" i="1"/>
  <c r="G58" i="1"/>
  <c r="R58" i="1"/>
  <c r="N58" i="1"/>
  <c r="J58" i="1"/>
  <c r="F58" i="1"/>
  <c r="Q58" i="1"/>
  <c r="M58" i="1"/>
  <c r="I58" i="1"/>
  <c r="I59" i="1"/>
  <c r="M59" i="1"/>
  <c r="Q59" i="1"/>
  <c r="R60" i="1"/>
  <c r="N60" i="1"/>
  <c r="J60" i="1"/>
  <c r="F60" i="1"/>
  <c r="I61" i="1"/>
  <c r="N61" i="1"/>
  <c r="J62" i="1"/>
  <c r="S63" i="1"/>
  <c r="O63" i="1"/>
  <c r="K63" i="1"/>
  <c r="U63" i="1" s="1"/>
  <c r="G63" i="1"/>
  <c r="I64" i="1"/>
  <c r="N64" i="1"/>
  <c r="S64" i="1"/>
  <c r="S68" i="1"/>
  <c r="O68" i="1"/>
  <c r="K68" i="1"/>
  <c r="G68" i="1"/>
  <c r="R68" i="1"/>
  <c r="N68" i="1"/>
  <c r="J68" i="1"/>
  <c r="F68" i="1"/>
  <c r="Q68" i="1"/>
  <c r="M68" i="1"/>
  <c r="I68" i="1"/>
  <c r="T68" i="1"/>
  <c r="P68" i="1"/>
  <c r="L68" i="1"/>
  <c r="H68" i="1"/>
  <c r="U68" i="1" s="1"/>
  <c r="S73" i="1"/>
  <c r="O73" i="1"/>
  <c r="K73" i="1"/>
  <c r="G73" i="1"/>
  <c r="R73" i="1"/>
  <c r="N73" i="1"/>
  <c r="J73" i="1"/>
  <c r="F73" i="1"/>
  <c r="Q73" i="1"/>
  <c r="M73" i="1"/>
  <c r="I73" i="1"/>
  <c r="T73" i="1"/>
  <c r="P73" i="1"/>
  <c r="L73" i="1"/>
  <c r="H73" i="1"/>
  <c r="S62" i="1"/>
  <c r="O62" i="1"/>
  <c r="K62" i="1"/>
  <c r="G62" i="1"/>
  <c r="Q65" i="1"/>
  <c r="M65" i="1"/>
  <c r="I65" i="1"/>
  <c r="T65" i="1"/>
  <c r="P65" i="1"/>
  <c r="L65" i="1"/>
  <c r="H65" i="1"/>
  <c r="S65" i="1"/>
  <c r="O65" i="1"/>
  <c r="K65" i="1"/>
  <c r="G65" i="1"/>
  <c r="R65" i="1"/>
  <c r="N65" i="1"/>
  <c r="J65" i="1"/>
  <c r="F65" i="1"/>
  <c r="S67" i="1"/>
  <c r="O67" i="1"/>
  <c r="K67" i="1"/>
  <c r="G67" i="1"/>
  <c r="R67" i="1"/>
  <c r="N67" i="1"/>
  <c r="J67" i="1"/>
  <c r="F67" i="1"/>
  <c r="Q67" i="1"/>
  <c r="M67" i="1"/>
  <c r="I67" i="1"/>
  <c r="T67" i="1"/>
  <c r="P67" i="1"/>
  <c r="L67" i="1"/>
  <c r="H67" i="1"/>
  <c r="S72" i="1"/>
  <c r="O72" i="1"/>
  <c r="K72" i="1"/>
  <c r="G72" i="1"/>
  <c r="R72" i="1"/>
  <c r="N72" i="1"/>
  <c r="J72" i="1"/>
  <c r="F72" i="1"/>
  <c r="Q72" i="1"/>
  <c r="M72" i="1"/>
  <c r="I72" i="1"/>
  <c r="T72" i="1"/>
  <c r="P72" i="1"/>
  <c r="L72" i="1"/>
  <c r="H72" i="1"/>
  <c r="U72" i="1" s="1"/>
  <c r="S76" i="1"/>
  <c r="O76" i="1"/>
  <c r="K76" i="1"/>
  <c r="G76" i="1"/>
  <c r="R76" i="1"/>
  <c r="N76" i="1"/>
  <c r="J76" i="1"/>
  <c r="F76" i="1"/>
  <c r="Q76" i="1"/>
  <c r="M76" i="1"/>
  <c r="I76" i="1"/>
  <c r="T76" i="1"/>
  <c r="P76" i="1"/>
  <c r="L76" i="1"/>
  <c r="H76" i="1"/>
  <c r="G59" i="1"/>
  <c r="K59" i="1"/>
  <c r="O59" i="1"/>
  <c r="S59" i="1"/>
  <c r="S61" i="1"/>
  <c r="O61" i="1"/>
  <c r="K61" i="1"/>
  <c r="U61" i="1" s="1"/>
  <c r="G61" i="1"/>
  <c r="H62" i="1"/>
  <c r="M62" i="1"/>
  <c r="R62" i="1"/>
  <c r="F64" i="1"/>
  <c r="K64" i="1"/>
  <c r="S71" i="1"/>
  <c r="O71" i="1"/>
  <c r="K71" i="1"/>
  <c r="G71" i="1"/>
  <c r="R71" i="1"/>
  <c r="N71" i="1"/>
  <c r="J71" i="1"/>
  <c r="F71" i="1"/>
  <c r="Q71" i="1"/>
  <c r="M71" i="1"/>
  <c r="I71" i="1"/>
  <c r="T71" i="1"/>
  <c r="P71" i="1"/>
  <c r="L71" i="1"/>
  <c r="H71" i="1"/>
  <c r="S75" i="1"/>
  <c r="O75" i="1"/>
  <c r="K75" i="1"/>
  <c r="G75" i="1"/>
  <c r="R75" i="1"/>
  <c r="N75" i="1"/>
  <c r="J75" i="1"/>
  <c r="F75" i="1"/>
  <c r="Q75" i="1"/>
  <c r="M75" i="1"/>
  <c r="I75" i="1"/>
  <c r="T75" i="1"/>
  <c r="P75" i="1"/>
  <c r="L75" i="1"/>
  <c r="H75" i="1"/>
  <c r="T78" i="1"/>
  <c r="P78" i="1"/>
  <c r="L78" i="1"/>
  <c r="H78" i="1"/>
  <c r="S78" i="1"/>
  <c r="O78" i="1"/>
  <c r="K78" i="1"/>
  <c r="G78" i="1"/>
  <c r="R78" i="1"/>
  <c r="N78" i="1"/>
  <c r="J78" i="1"/>
  <c r="F78" i="1"/>
  <c r="Q78" i="1"/>
  <c r="M78" i="1"/>
  <c r="I78" i="1"/>
  <c r="H59" i="1"/>
  <c r="U59" i="1" s="1"/>
  <c r="L59" i="1"/>
  <c r="P59" i="1"/>
  <c r="I62" i="1"/>
  <c r="N62" i="1"/>
  <c r="T62" i="1"/>
  <c r="T64" i="1"/>
  <c r="P64" i="1"/>
  <c r="L64" i="1"/>
  <c r="H64" i="1"/>
  <c r="S70" i="1"/>
  <c r="O70" i="1"/>
  <c r="K70" i="1"/>
  <c r="G70" i="1"/>
  <c r="R70" i="1"/>
  <c r="N70" i="1"/>
  <c r="J70" i="1"/>
  <c r="F70" i="1"/>
  <c r="Q70" i="1"/>
  <c r="M70" i="1"/>
  <c r="I70" i="1"/>
  <c r="T70" i="1"/>
  <c r="P70" i="1"/>
  <c r="L70" i="1"/>
  <c r="H70" i="1"/>
  <c r="S74" i="1"/>
  <c r="O74" i="1"/>
  <c r="K74" i="1"/>
  <c r="G74" i="1"/>
  <c r="R74" i="1"/>
  <c r="N74" i="1"/>
  <c r="J74" i="1"/>
  <c r="F74" i="1"/>
  <c r="Q74" i="1"/>
  <c r="M74" i="1"/>
  <c r="I74" i="1"/>
  <c r="T74" i="1"/>
  <c r="P74" i="1"/>
  <c r="L74" i="1"/>
  <c r="H74" i="1"/>
  <c r="T77" i="1"/>
  <c r="P77" i="1"/>
  <c r="L77" i="1"/>
  <c r="H77" i="1"/>
  <c r="S77" i="1"/>
  <c r="O77" i="1"/>
  <c r="K77" i="1"/>
  <c r="G77" i="1"/>
  <c r="R77" i="1"/>
  <c r="N77" i="1"/>
  <c r="J77" i="1"/>
  <c r="F77" i="1"/>
  <c r="Q77" i="1"/>
  <c r="M77" i="1"/>
  <c r="I77" i="1"/>
  <c r="F66" i="1"/>
  <c r="J66" i="1"/>
  <c r="N66" i="1"/>
  <c r="U43" i="1" l="1"/>
  <c r="U42" i="1"/>
  <c r="U39" i="1"/>
  <c r="U23" i="1"/>
  <c r="U62" i="1"/>
  <c r="U21" i="1"/>
  <c r="U60" i="1"/>
  <c r="U31" i="1"/>
  <c r="U77" i="1"/>
  <c r="U74" i="1"/>
  <c r="U67" i="1"/>
  <c r="U58" i="1"/>
  <c r="U55" i="1"/>
  <c r="U51" i="1"/>
  <c r="U47" i="1"/>
  <c r="U56" i="1"/>
  <c r="U52" i="1"/>
  <c r="U48" i="1"/>
  <c r="U57" i="1"/>
  <c r="U53" i="1"/>
  <c r="U49" i="1"/>
  <c r="U40" i="1"/>
  <c r="U19" i="1"/>
  <c r="U20" i="1"/>
  <c r="U46" i="1"/>
  <c r="U18" i="1"/>
  <c r="U64" i="1"/>
  <c r="U71" i="1"/>
  <c r="U76" i="1"/>
  <c r="U73" i="1"/>
  <c r="U50" i="1"/>
  <c r="U38" i="1"/>
  <c r="U37" i="1"/>
  <c r="U36" i="1"/>
  <c r="U35" i="1"/>
  <c r="U34" i="1"/>
  <c r="U33" i="1"/>
  <c r="U32" i="1"/>
  <c r="U24" i="1"/>
  <c r="U22" i="1"/>
  <c r="U70" i="1"/>
  <c r="U78" i="1"/>
  <c r="U75" i="1"/>
  <c r="U65" i="1"/>
  <c r="U54" i="1"/>
  <c r="U41" i="1"/>
  <c r="U16" i="1"/>
  <c r="U25" i="1"/>
  <c r="U17" i="1"/>
</calcChain>
</file>

<file path=xl/sharedStrings.xml><?xml version="1.0" encoding="utf-8"?>
<sst xmlns="http://schemas.openxmlformats.org/spreadsheetml/2006/main" count="192" uniqueCount="46">
  <si>
    <t>FECHA DE PUBLICACIÓN RESULTADOS DEFINITIVOS:</t>
  </si>
  <si>
    <t xml:space="preserve">FACTOR: Capacitación a la fecha de publicación del D.F.L. </t>
  </si>
  <si>
    <t xml:space="preserve">FACTOR: Evaluación de desempeño a la fecha de publicación del D.F.L. 
</t>
  </si>
  <si>
    <t>FACTOR: Aptitud Específica para el Desempeño de la Función.</t>
  </si>
  <si>
    <t xml:space="preserve">PUNTAJE TOTAL </t>
  </si>
  <si>
    <t>APELACIÓN A COMITÉ DE SELECCIÓN
(Si hay celdas en amarillo, completar información en hoja "APELACIÓN")</t>
  </si>
  <si>
    <t xml:space="preserve">DESEMPATE
(Aplica cuando dos o más participantes tienen el mismo puntaje final) </t>
  </si>
  <si>
    <t>ORDEN ENCAS.</t>
  </si>
  <si>
    <t>N°</t>
  </si>
  <si>
    <t>ESTAB.</t>
  </si>
  <si>
    <t>RUN</t>
  </si>
  <si>
    <t>DV</t>
  </si>
  <si>
    <t>G°</t>
  </si>
  <si>
    <t>AÑOS</t>
  </si>
  <si>
    <t xml:space="preserve">PUNTAJE </t>
  </si>
  <si>
    <t>TOTAL DEFINITIVO FACTOR 25%</t>
  </si>
  <si>
    <t>HORAS</t>
  </si>
  <si>
    <t>PUNTAJE</t>
  </si>
  <si>
    <t>NOTA 1</t>
  </si>
  <si>
    <t>NOTA 2</t>
  </si>
  <si>
    <t>NOTA 3</t>
  </si>
  <si>
    <t>PROMEDIO</t>
  </si>
  <si>
    <t>TOTAL DEFINITIVO  FACTOR 25%</t>
  </si>
  <si>
    <t>TÍTULO EDUCACIONAL</t>
  </si>
  <si>
    <t>DEFINITIVO</t>
  </si>
  <si>
    <t>APELA SI/NO</t>
  </si>
  <si>
    <t>ACOGE APELACIÓN SI/NO</t>
  </si>
  <si>
    <t>EMPATE</t>
  </si>
  <si>
    <t>ULTIMA CALIFICACIÓN</t>
  </si>
  <si>
    <t>AÑOS EN EL SS</t>
  </si>
  <si>
    <t>MESES EN EL SS</t>
  </si>
  <si>
    <t>DIAS EN EL SS</t>
  </si>
  <si>
    <t>PERSISTE EMPATE
SI/NO</t>
  </si>
  <si>
    <t>CRITERIOS APLICADOS POR DIRECTOR DE SS</t>
  </si>
  <si>
    <t>ORDEN DESEMPATE</t>
  </si>
  <si>
    <t>K</t>
  </si>
  <si>
    <t>SI</t>
  </si>
  <si>
    <t>FUNCIONARIOS QUE NO CUMPLEN CON REQUISITO DE 5 AÑOS CONTINUOS O DISCONTINUOS EN EL SERVICIO DE SALUD AL 30/11/2017 O NO TIENEN CONTRATO VIGENTE AL 30/11/2017 (inciso primero del artículo décimo transitorio Ley 20972)</t>
  </si>
  <si>
    <t>ETAPA 3 (ART. SÉPTIMO TRANSITORIO NUMERAL 3 DEL D.F.L.)
CONCURSO INTERNO DE ENCASILLAMIENTO DE TITULARES DE PLANTA Y A CONTRATA 
PARA PROVEER CARGOS TITULARES DE LA PLANTA DE ADMINISTRATIVOS</t>
  </si>
  <si>
    <t xml:space="preserve">FACTOR: Experiencia Calificada como administrativo en el Sector Público a la fecha de publicación del D.F.L. </t>
  </si>
  <si>
    <r>
      <t xml:space="preserve">ETAPA 3 (ART. </t>
    </r>
    <r>
      <rPr>
        <b/>
        <sz val="11"/>
        <color rgb="FFFF0000"/>
        <rFont val="Calibri"/>
        <family val="2"/>
        <scheme val="minor"/>
      </rPr>
      <t>SÉPTIMO</t>
    </r>
    <r>
      <rPr>
        <b/>
        <sz val="11"/>
        <color theme="0"/>
        <rFont val="Calibri"/>
        <family val="2"/>
        <scheme val="minor"/>
      </rPr>
      <t xml:space="preserve"> TRANSITORIO NUMERAL 3 DEL D.F.L.)
CONCURSO INTERNO DE ENCASILLAMIENTO DE TITULARES DE PLANTA Y A CONTRATA 
PARA PROVEER CARGOS TITULARES DE LA PLANTA DE </t>
    </r>
    <r>
      <rPr>
        <b/>
        <sz val="11"/>
        <color rgb="FFFF0000"/>
        <rFont val="Calibri"/>
        <family val="2"/>
        <scheme val="minor"/>
      </rPr>
      <t>AUXILIARES</t>
    </r>
  </si>
  <si>
    <r>
      <t xml:space="preserve">FACTOR: Experiencia Calificada como </t>
    </r>
    <r>
      <rPr>
        <b/>
        <sz val="9"/>
        <color rgb="FFFF0000"/>
        <rFont val="Calibri"/>
        <family val="2"/>
        <scheme val="minor"/>
      </rPr>
      <t>auxiliar</t>
    </r>
    <r>
      <rPr>
        <b/>
        <sz val="9"/>
        <color theme="0"/>
        <rFont val="Calibri"/>
        <family val="2"/>
        <scheme val="minor"/>
      </rPr>
      <t xml:space="preserve"> en el Sector Público a la fecha de publicación del D.F.L. </t>
    </r>
  </si>
  <si>
    <r>
      <t xml:space="preserve">ETAPA 3 (ART. </t>
    </r>
    <r>
      <rPr>
        <b/>
        <sz val="11"/>
        <color rgb="FFFF0000"/>
        <rFont val="Calibri"/>
        <family val="2"/>
        <scheme val="minor"/>
      </rPr>
      <t>SEXTO</t>
    </r>
    <r>
      <rPr>
        <b/>
        <sz val="11"/>
        <color theme="0"/>
        <rFont val="Calibri"/>
        <family val="2"/>
        <scheme val="minor"/>
      </rPr>
      <t xml:space="preserve"> TRANSITORIO NUMERAL 3 DEL D.F.L.)
CONCURSO INTERNO DE ENCASILLAMIENTO DE TITULARES DE PLANTA Y A CONTRATA 
PARA PROVEER CARGOS TITULARES DE LA PLANTA DE </t>
    </r>
    <r>
      <rPr>
        <b/>
        <sz val="11"/>
        <color rgb="FFFF0000"/>
        <rFont val="Calibri"/>
        <family val="2"/>
        <scheme val="minor"/>
      </rPr>
      <t>PROFESIONALES</t>
    </r>
  </si>
  <si>
    <r>
      <t xml:space="preserve">FACTOR: Experiencia Calificada como </t>
    </r>
    <r>
      <rPr>
        <b/>
        <sz val="9"/>
        <color rgb="FFFF0000"/>
        <rFont val="Calibri"/>
        <family val="2"/>
        <scheme val="minor"/>
      </rPr>
      <t>profesional</t>
    </r>
    <r>
      <rPr>
        <b/>
        <sz val="9"/>
        <color theme="0"/>
        <rFont val="Calibri"/>
        <family val="2"/>
        <scheme val="minor"/>
      </rPr>
      <t xml:space="preserve"> en el Sector Público a la fecha de publicación del D.F.L. </t>
    </r>
  </si>
  <si>
    <t>ETAPA 3 (ART. SÉPTIMO TRANSITORIO NUMERAL 3 DEL D.F.L.)
CONCURSO INTERNO DE ENCASILLAMIENTO DE TITULARES DE PLANTA Y A CONTRATA 
PARA PROVEER CARGOS TITULARES DE LA PLANTA DE TÉCNICOS</t>
  </si>
  <si>
    <t xml:space="preserve">FACTOR: Experiencia Calificada como técnico en el Sector Público a la fecha de publicación del D.F.L.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</si>
</sst>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_(* #,##0.00_);_(* \(#,##0.00\);_(* &quot;-&quot;??_);_(@_)"/>
    <numFmt numFmtId="166" formatCode="0_ ;\-0\ "/>
  </numFmts>
  <fonts count="18"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2"/>
      <color theme="0"/>
      <name val="Calibri"/>
      <family val="2"/>
      <scheme val="minor"/>
    </font>
    <font>
      <b/>
      <sz val="11"/>
      <color rgb="FFFF0000"/>
      <name val="Calibri"/>
      <family val="2"/>
      <scheme val="minor"/>
    </font>
    <font>
      <b/>
      <sz val="12"/>
      <color rgb="FFFF0000"/>
      <name val="Calibri"/>
      <family val="2"/>
      <scheme val="minor"/>
    </font>
    <font>
      <b/>
      <sz val="9"/>
      <color theme="0"/>
      <name val="Calibri"/>
      <family val="2"/>
      <scheme val="minor"/>
    </font>
    <font>
      <b/>
      <sz val="9"/>
      <color rgb="FFFF0000"/>
      <name val="Calibri"/>
      <family val="2"/>
      <scheme val="minor"/>
    </font>
    <font>
      <sz val="9"/>
      <name val="Calibri"/>
      <family val="2"/>
      <scheme val="minor"/>
    </font>
    <font>
      <b/>
      <sz val="10"/>
      <name val="Calibri"/>
      <family val="2"/>
      <scheme val="minor"/>
    </font>
    <font>
      <b/>
      <sz val="11"/>
      <name val="Calibri"/>
      <family val="2"/>
      <scheme val="minor"/>
    </font>
    <font>
      <sz val="9"/>
      <color theme="0"/>
      <name val="Calibri"/>
      <family val="2"/>
      <scheme val="minor"/>
    </font>
    <font>
      <b/>
      <sz val="10"/>
      <color theme="0"/>
      <name val="Calibri"/>
      <family val="2"/>
      <scheme val="minor"/>
    </font>
    <font>
      <b/>
      <sz val="14"/>
      <color theme="0"/>
      <name val="Calibri"/>
      <family val="2"/>
      <scheme val="minor"/>
    </font>
    <font>
      <b/>
      <sz val="14"/>
      <color rgb="FFFF0000"/>
      <name val="Calibri"/>
      <family val="2"/>
      <scheme val="minor"/>
    </font>
    <font>
      <sz val="10"/>
      <name val="Calibri"/>
      <family val="2"/>
      <scheme val="minor"/>
    </font>
    <font>
      <sz val="10"/>
      <color theme="0"/>
      <name val="Calibri"/>
      <family val="2"/>
      <scheme val="minor"/>
    </font>
  </fonts>
  <fills count="9">
    <fill>
      <patternFill patternType="none"/>
    </fill>
    <fill>
      <patternFill patternType="gray125"/>
    </fill>
    <fill>
      <patternFill patternType="solid">
        <fgColor theme="4" tint="-0.249977111117893"/>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bgColor indexed="64"/>
      </patternFill>
    </fill>
    <fill>
      <patternFill patternType="solid">
        <fgColor theme="8" tint="0.39997558519241921"/>
        <bgColor indexed="64"/>
      </patternFill>
    </fill>
  </fills>
  <borders count="33">
    <border>
      <left/>
      <right/>
      <top/>
      <bottom/>
      <diagonal/>
    </border>
    <border>
      <left style="medium">
        <color indexed="64"/>
      </left>
      <right/>
      <top style="medium">
        <color indexed="64"/>
      </top>
      <bottom/>
      <diagonal/>
    </border>
    <border>
      <left/>
      <right/>
      <top style="medium">
        <color indexed="64"/>
      </top>
      <bottom/>
      <diagonal/>
    </border>
    <border>
      <left/>
      <right style="medium">
        <color theme="0"/>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theme="0"/>
      </right>
      <top/>
      <bottom/>
      <diagonal/>
    </border>
    <border>
      <left/>
      <right style="medium">
        <color indexed="64"/>
      </right>
      <top/>
      <bottom/>
      <diagonal/>
    </border>
    <border>
      <left/>
      <right/>
      <top/>
      <bottom style="medium">
        <color theme="0"/>
      </bottom>
      <diagonal/>
    </border>
    <border>
      <left/>
      <right style="medium">
        <color indexed="64"/>
      </right>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medium">
        <color indexed="64"/>
      </right>
      <top style="medium">
        <color theme="0"/>
      </top>
      <bottom/>
      <diagonal/>
    </border>
    <border>
      <left style="medium">
        <color theme="0"/>
      </left>
      <right/>
      <top/>
      <bottom/>
      <diagonal/>
    </border>
    <border>
      <left style="medium">
        <color theme="0"/>
      </left>
      <right style="medium">
        <color theme="0"/>
      </right>
      <top/>
      <bottom/>
      <diagonal/>
    </border>
    <border>
      <left style="medium">
        <color theme="0"/>
      </left>
      <right style="medium">
        <color indexed="64"/>
      </right>
      <top/>
      <bottom/>
      <diagonal/>
    </border>
    <border>
      <left style="medium">
        <color theme="0"/>
      </left>
      <right/>
      <top/>
      <bottom style="medium">
        <color theme="0"/>
      </bottom>
      <diagonal/>
    </border>
    <border>
      <left/>
      <right style="medium">
        <color theme="0"/>
      </right>
      <top/>
      <bottom style="medium">
        <color theme="0"/>
      </bottom>
      <diagonal/>
    </border>
    <border>
      <left style="medium">
        <color indexed="64"/>
      </left>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indexed="64"/>
      </left>
      <right style="medium">
        <color theme="0"/>
      </right>
      <top/>
      <bottom/>
      <diagonal/>
    </border>
    <border>
      <left style="medium">
        <color indexed="64"/>
      </left>
      <right style="medium">
        <color theme="0"/>
      </right>
      <top/>
      <bottom style="medium">
        <color indexed="64"/>
      </bottom>
      <diagonal/>
    </border>
    <border>
      <left style="medium">
        <color theme="0"/>
      </left>
      <right/>
      <top/>
      <bottom style="medium">
        <color indexed="64"/>
      </bottom>
      <diagonal/>
    </border>
    <border>
      <left style="medium">
        <color theme="0"/>
      </left>
      <right style="medium">
        <color theme="0"/>
      </right>
      <top/>
      <bottom style="medium">
        <color indexed="64"/>
      </bottom>
      <diagonal/>
    </border>
    <border>
      <left style="medium">
        <color theme="0"/>
      </left>
      <right style="medium">
        <color theme="0"/>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05">
    <xf numFmtId="0" fontId="0" fillId="0" borderId="0" xfId="0"/>
    <xf numFmtId="0" fontId="9" fillId="0" borderId="29" xfId="0" applyFont="1" applyFill="1" applyBorder="1" applyAlignment="1">
      <alignment horizontal="center" wrapText="1"/>
    </xf>
    <xf numFmtId="0" fontId="9" fillId="0" borderId="29" xfId="0" applyFont="1" applyBorder="1" applyAlignment="1">
      <alignment horizontal="center" vertical="center" wrapText="1"/>
    </xf>
    <xf numFmtId="0" fontId="9" fillId="0" borderId="29" xfId="0" applyFont="1" applyBorder="1" applyAlignment="1">
      <alignment vertical="center" wrapText="1"/>
    </xf>
    <xf numFmtId="166" fontId="9" fillId="0" borderId="29" xfId="1" applyNumberFormat="1" applyFont="1" applyBorder="1" applyAlignment="1">
      <alignment horizontal="center" vertical="center" wrapText="1"/>
    </xf>
    <xf numFmtId="165" fontId="9" fillId="0" borderId="29" xfId="1" applyNumberFormat="1" applyFont="1" applyBorder="1" applyAlignment="1">
      <alignment horizontal="center" vertical="center" wrapText="1"/>
    </xf>
    <xf numFmtId="165" fontId="10" fillId="4" borderId="29" xfId="1" applyNumberFormat="1" applyFont="1" applyFill="1" applyBorder="1" applyAlignment="1">
      <alignment horizontal="center" vertical="center" wrapText="1"/>
    </xf>
    <xf numFmtId="43" fontId="9" fillId="0" borderId="29" xfId="1" applyFont="1" applyBorder="1" applyAlignment="1">
      <alignment horizontal="center" vertical="center" wrapText="1"/>
    </xf>
    <xf numFmtId="2" fontId="11" fillId="5" borderId="29" xfId="0" applyNumberFormat="1" applyFont="1" applyFill="1" applyBorder="1" applyAlignment="1">
      <alignment horizontal="center" vertical="center" wrapText="1"/>
    </xf>
    <xf numFmtId="1" fontId="9" fillId="0" borderId="29" xfId="0" applyNumberFormat="1" applyFont="1" applyBorder="1" applyAlignment="1">
      <alignment horizontal="center" vertical="center" wrapText="1"/>
    </xf>
    <xf numFmtId="165" fontId="12" fillId="6" borderId="29" xfId="0" applyNumberFormat="1" applyFont="1" applyFill="1" applyBorder="1" applyAlignment="1">
      <alignment horizontal="center" vertical="center" wrapText="1"/>
    </xf>
    <xf numFmtId="1" fontId="12" fillId="6" borderId="29" xfId="0" applyNumberFormat="1" applyFont="1" applyFill="1" applyBorder="1" applyAlignment="1">
      <alignment horizontal="center" vertical="center" wrapText="1"/>
    </xf>
    <xf numFmtId="1" fontId="9" fillId="0" borderId="29" xfId="0" applyNumberFormat="1" applyFont="1" applyFill="1" applyBorder="1" applyAlignment="1">
      <alignment horizontal="center" vertical="center" wrapText="1"/>
    </xf>
    <xf numFmtId="1" fontId="11" fillId="6" borderId="29" xfId="0" applyNumberFormat="1"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29" xfId="0" applyFont="1" applyFill="1" applyBorder="1" applyAlignment="1">
      <alignment vertical="center" wrapText="1"/>
    </xf>
    <xf numFmtId="166" fontId="9" fillId="0" borderId="29" xfId="1" applyNumberFormat="1" applyFont="1" applyFill="1" applyBorder="1" applyAlignment="1">
      <alignment horizontal="center" vertical="center" wrapText="1"/>
    </xf>
    <xf numFmtId="165" fontId="9" fillId="0" borderId="29" xfId="1" applyNumberFormat="1" applyFont="1" applyFill="1" applyBorder="1" applyAlignment="1">
      <alignment horizontal="center" vertical="center" wrapText="1"/>
    </xf>
    <xf numFmtId="43" fontId="9" fillId="0" borderId="29" xfId="1" applyFont="1" applyFill="1" applyBorder="1" applyAlignment="1">
      <alignment horizontal="center" vertical="center" wrapText="1"/>
    </xf>
    <xf numFmtId="0" fontId="12" fillId="8" borderId="29" xfId="0" applyFont="1" applyFill="1" applyBorder="1" applyAlignment="1">
      <alignment horizontal="center" wrapText="1"/>
    </xf>
    <xf numFmtId="0" fontId="12" fillId="8" borderId="29" xfId="0" applyFont="1" applyFill="1" applyBorder="1" applyAlignment="1">
      <alignment horizontal="center" vertical="center" wrapText="1"/>
    </xf>
    <xf numFmtId="0" fontId="12" fillId="8" borderId="29" xfId="0" applyFont="1" applyFill="1" applyBorder="1" applyAlignment="1">
      <alignment vertical="center" wrapText="1"/>
    </xf>
    <xf numFmtId="166" fontId="12" fillId="8" borderId="29" xfId="1" applyNumberFormat="1" applyFont="1" applyFill="1" applyBorder="1" applyAlignment="1">
      <alignment horizontal="center" vertical="center" wrapText="1"/>
    </xf>
    <xf numFmtId="165" fontId="12" fillId="8" borderId="29" xfId="1" applyNumberFormat="1" applyFont="1" applyFill="1" applyBorder="1" applyAlignment="1">
      <alignment horizontal="center" vertical="center" wrapText="1"/>
    </xf>
    <xf numFmtId="165" fontId="13" fillId="8" borderId="29" xfId="1" applyNumberFormat="1" applyFont="1" applyFill="1" applyBorder="1" applyAlignment="1">
      <alignment horizontal="center" vertical="center" wrapText="1"/>
    </xf>
    <xf numFmtId="43" fontId="12" fillId="8" borderId="29" xfId="1" applyFont="1" applyFill="1" applyBorder="1" applyAlignment="1">
      <alignment horizontal="center" vertical="center" wrapText="1"/>
    </xf>
    <xf numFmtId="2" fontId="2" fillId="8" borderId="29" xfId="0" applyNumberFormat="1" applyFont="1" applyFill="1" applyBorder="1" applyAlignment="1">
      <alignment horizontal="center" vertical="center" wrapText="1"/>
    </xf>
    <xf numFmtId="1" fontId="12" fillId="8" borderId="29" xfId="0" applyNumberFormat="1" applyFont="1" applyFill="1" applyBorder="1" applyAlignment="1">
      <alignment horizontal="center" vertical="center" wrapText="1"/>
    </xf>
    <xf numFmtId="165" fontId="12" fillId="8" borderId="29" xfId="0" applyNumberFormat="1" applyFont="1" applyFill="1" applyBorder="1" applyAlignment="1">
      <alignment horizontal="center" vertical="center" wrapText="1"/>
    </xf>
    <xf numFmtId="1" fontId="2" fillId="8" borderId="29" xfId="0" applyNumberFormat="1" applyFont="1" applyFill="1" applyBorder="1" applyAlignment="1">
      <alignment horizontal="center" vertical="center" wrapText="1"/>
    </xf>
    <xf numFmtId="165" fontId="16" fillId="4" borderId="29" xfId="1" applyNumberFormat="1" applyFont="1" applyFill="1" applyBorder="1" applyAlignment="1">
      <alignment horizontal="center" vertical="center" wrapText="1"/>
    </xf>
    <xf numFmtId="165" fontId="17" fillId="8" borderId="29" xfId="1" applyNumberFormat="1" applyFont="1" applyFill="1" applyBorder="1" applyAlignment="1">
      <alignment horizontal="center" vertical="center" wrapText="1"/>
    </xf>
    <xf numFmtId="2" fontId="3" fillId="8" borderId="29" xfId="0" applyNumberFormat="1" applyFont="1" applyFill="1" applyBorder="1" applyAlignment="1">
      <alignment horizontal="center" vertical="center" wrapText="1"/>
    </xf>
    <xf numFmtId="1" fontId="3" fillId="8" borderId="29" xfId="0" applyNumberFormat="1"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17" xfId="0" applyFont="1" applyFill="1" applyBorder="1" applyAlignment="1">
      <alignment horizontal="center" vertical="top" wrapText="1"/>
    </xf>
    <xf numFmtId="0" fontId="11" fillId="7" borderId="30" xfId="0" applyFont="1" applyFill="1" applyBorder="1" applyAlignment="1">
      <alignment horizontal="center"/>
    </xf>
    <xf numFmtId="0" fontId="11" fillId="7" borderId="31" xfId="0" applyFont="1" applyFill="1" applyBorder="1" applyAlignment="1">
      <alignment horizontal="center"/>
    </xf>
    <xf numFmtId="0" fontId="11" fillId="7" borderId="32" xfId="0" applyFont="1" applyFill="1" applyBorder="1" applyAlignment="1">
      <alignment horizontal="center"/>
    </xf>
    <xf numFmtId="0" fontId="7" fillId="3" borderId="15" xfId="0" applyFont="1" applyFill="1" applyBorder="1" applyAlignment="1">
      <alignment horizontal="center" vertical="center" wrapText="1"/>
    </xf>
    <xf numFmtId="0" fontId="7" fillId="3" borderId="16" xfId="0" applyFont="1" applyFill="1" applyBorder="1" applyAlignment="1">
      <alignment horizontal="center" vertical="top" wrapText="1"/>
    </xf>
    <xf numFmtId="0" fontId="7" fillId="3" borderId="0" xfId="0" applyFont="1" applyFill="1" applyBorder="1" applyAlignment="1">
      <alignment horizontal="center" vertical="center" wrapText="1"/>
    </xf>
    <xf numFmtId="0" fontId="7" fillId="3" borderId="14" xfId="0" applyFont="1" applyFill="1" applyBorder="1" applyAlignment="1">
      <alignment horizontal="center" wrapText="1"/>
    </xf>
    <xf numFmtId="0" fontId="7" fillId="3" borderId="17" xfId="0" applyFont="1" applyFill="1" applyBorder="1" applyAlignment="1">
      <alignment horizontal="center" wrapText="1"/>
    </xf>
    <xf numFmtId="9" fontId="7" fillId="3" borderId="21" xfId="0" applyNumberFormat="1" applyFont="1" applyFill="1" applyBorder="1" applyAlignment="1">
      <alignment horizontal="center" vertical="center" wrapText="1"/>
    </xf>
    <xf numFmtId="9" fontId="7" fillId="3" borderId="22" xfId="0" applyNumberFormat="1" applyFont="1" applyFill="1" applyBorder="1" applyAlignment="1">
      <alignment horizontal="center" vertical="center" wrapText="1"/>
    </xf>
    <xf numFmtId="9" fontId="7" fillId="3" borderId="23" xfId="0" applyNumberFormat="1" applyFont="1" applyFill="1" applyBorder="1" applyAlignment="1">
      <alignment horizontal="center" vertical="center" wrapText="1"/>
    </xf>
    <xf numFmtId="0" fontId="7" fillId="2" borderId="24"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27" xfId="0" applyFont="1" applyFill="1" applyBorder="1" applyAlignment="1">
      <alignment horizontal="center" vertical="center" wrapText="1"/>
    </xf>
    <xf numFmtId="164" fontId="14" fillId="2" borderId="1" xfId="0" applyNumberFormat="1" applyFont="1" applyFill="1" applyBorder="1" applyAlignment="1">
      <alignment horizontal="center" wrapText="1"/>
    </xf>
    <xf numFmtId="164" fontId="14" fillId="2" borderId="2" xfId="0" applyNumberFormat="1" applyFont="1" applyFill="1" applyBorder="1" applyAlignment="1">
      <alignment horizontal="center" wrapText="1"/>
    </xf>
    <xf numFmtId="164" fontId="14" fillId="2" borderId="3" xfId="0" applyNumberFormat="1" applyFont="1" applyFill="1" applyBorder="1" applyAlignment="1">
      <alignment horizontal="center" wrapText="1"/>
    </xf>
    <xf numFmtId="164" fontId="14" fillId="2" borderId="5" xfId="0" applyNumberFormat="1" applyFont="1" applyFill="1" applyBorder="1" applyAlignment="1">
      <alignment horizontal="center" wrapText="1"/>
    </xf>
    <xf numFmtId="164" fontId="14" fillId="2" borderId="0" xfId="0" applyNumberFormat="1" applyFont="1" applyFill="1" applyBorder="1" applyAlignment="1">
      <alignment horizontal="center" wrapText="1"/>
    </xf>
    <xf numFmtId="164" fontId="14" fillId="2" borderId="6" xfId="0" applyNumberFormat="1" applyFont="1" applyFill="1" applyBorder="1" applyAlignment="1">
      <alignment horizontal="center" wrapText="1"/>
    </xf>
    <xf numFmtId="0" fontId="2" fillId="3" borderId="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14" fontId="15" fillId="2" borderId="5" xfId="0" applyNumberFormat="1" applyFont="1" applyFill="1" applyBorder="1" applyAlignment="1">
      <alignment horizontal="center" vertical="top" wrapText="1"/>
    </xf>
    <xf numFmtId="0" fontId="15" fillId="2" borderId="0" xfId="0" applyFont="1" applyFill="1" applyBorder="1" applyAlignment="1">
      <alignment horizontal="center" vertical="top" wrapText="1"/>
    </xf>
    <xf numFmtId="0" fontId="15" fillId="2" borderId="6" xfId="0" applyFont="1" applyFill="1" applyBorder="1" applyAlignment="1">
      <alignment horizontal="center" vertical="top" wrapText="1"/>
    </xf>
    <xf numFmtId="0" fontId="15" fillId="2" borderId="5" xfId="0" applyFont="1" applyFill="1" applyBorder="1" applyAlignment="1">
      <alignment horizontal="center" vertical="top" wrapText="1"/>
    </xf>
    <xf numFmtId="0" fontId="15" fillId="2" borderId="20" xfId="0" applyFont="1" applyFill="1" applyBorder="1" applyAlignment="1">
      <alignment horizontal="center" vertical="top" wrapText="1"/>
    </xf>
    <xf numFmtId="0" fontId="15" fillId="2" borderId="8" xfId="0" applyFont="1" applyFill="1" applyBorder="1" applyAlignment="1">
      <alignment horizontal="center" vertical="top" wrapText="1"/>
    </xf>
    <xf numFmtId="0" fontId="15" fillId="2" borderId="19" xfId="0" applyFont="1" applyFill="1" applyBorder="1" applyAlignment="1">
      <alignment horizontal="center" vertical="top" wrapText="1"/>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13" xfId="0" applyFont="1" applyFill="1" applyBorder="1" applyAlignment="1">
      <alignment horizontal="center" wrapText="1"/>
    </xf>
    <xf numFmtId="0" fontId="7" fillId="3" borderId="16" xfId="0" applyFont="1" applyFill="1" applyBorder="1" applyAlignment="1">
      <alignment horizontal="center" wrapText="1"/>
    </xf>
    <xf numFmtId="9" fontId="2" fillId="3" borderId="21" xfId="0" applyNumberFormat="1" applyFont="1" applyFill="1" applyBorder="1" applyAlignment="1">
      <alignment horizontal="center" vertical="center" wrapText="1"/>
    </xf>
    <xf numFmtId="9" fontId="2" fillId="3" borderId="22" xfId="0" applyNumberFormat="1" applyFont="1" applyFill="1" applyBorder="1" applyAlignment="1">
      <alignment horizontal="center" vertical="center" wrapText="1"/>
    </xf>
    <xf numFmtId="9" fontId="2" fillId="3" borderId="23" xfId="0" applyNumberFormat="1" applyFont="1" applyFill="1" applyBorder="1" applyAlignment="1">
      <alignment horizontal="center" vertical="center" wrapText="1"/>
    </xf>
    <xf numFmtId="164" fontId="2" fillId="2" borderId="1" xfId="0" applyNumberFormat="1" applyFont="1" applyFill="1" applyBorder="1" applyAlignment="1">
      <alignment horizontal="center" wrapText="1"/>
    </xf>
    <xf numFmtId="164" fontId="2" fillId="2" borderId="2" xfId="0" applyNumberFormat="1" applyFont="1" applyFill="1" applyBorder="1" applyAlignment="1">
      <alignment horizontal="center" wrapText="1"/>
    </xf>
    <xf numFmtId="164" fontId="2" fillId="2" borderId="3" xfId="0" applyNumberFormat="1" applyFont="1" applyFill="1" applyBorder="1" applyAlignment="1">
      <alignment horizontal="center" wrapText="1"/>
    </xf>
    <xf numFmtId="164" fontId="2" fillId="2" borderId="5" xfId="0" applyNumberFormat="1" applyFont="1" applyFill="1" applyBorder="1" applyAlignment="1">
      <alignment horizontal="center" wrapText="1"/>
    </xf>
    <xf numFmtId="164" fontId="2" fillId="2" borderId="0" xfId="0" applyNumberFormat="1" applyFont="1" applyFill="1" applyBorder="1" applyAlignment="1">
      <alignment horizontal="center" wrapText="1"/>
    </xf>
    <xf numFmtId="164" fontId="2" fillId="2" borderId="6" xfId="0" applyNumberFormat="1" applyFont="1" applyFill="1" applyBorder="1" applyAlignment="1">
      <alignment horizontal="center" wrapText="1"/>
    </xf>
    <xf numFmtId="14" fontId="6" fillId="2" borderId="5" xfId="0" applyNumberFormat="1" applyFont="1" applyFill="1" applyBorder="1" applyAlignment="1">
      <alignment horizontal="center" vertical="top" wrapText="1"/>
    </xf>
    <xf numFmtId="0" fontId="6" fillId="2" borderId="0" xfId="0" applyFont="1" applyFill="1" applyBorder="1" applyAlignment="1">
      <alignment horizontal="center" vertical="top" wrapText="1"/>
    </xf>
    <xf numFmtId="0" fontId="6" fillId="2" borderId="6" xfId="0" applyFont="1" applyFill="1" applyBorder="1" applyAlignment="1">
      <alignment horizontal="center" vertical="top" wrapText="1"/>
    </xf>
    <xf numFmtId="0" fontId="6" fillId="2" borderId="5" xfId="0" applyFont="1" applyFill="1" applyBorder="1" applyAlignment="1">
      <alignment horizontal="center" vertical="top" wrapText="1"/>
    </xf>
    <xf numFmtId="0" fontId="6" fillId="2" borderId="20" xfId="0" applyFont="1" applyFill="1" applyBorder="1" applyAlignment="1">
      <alignment horizontal="center" vertical="top" wrapText="1"/>
    </xf>
    <xf numFmtId="0" fontId="6" fillId="2" borderId="8" xfId="0" applyFont="1" applyFill="1" applyBorder="1" applyAlignment="1">
      <alignment horizontal="center" vertical="top" wrapText="1"/>
    </xf>
    <xf numFmtId="0" fontId="6" fillId="2" borderId="19" xfId="0" applyFont="1" applyFill="1" applyBorder="1" applyAlignment="1">
      <alignment horizontal="center" vertical="top" wrapText="1"/>
    </xf>
    <xf numFmtId="164" fontId="4" fillId="2" borderId="1" xfId="0" applyNumberFormat="1" applyFont="1" applyFill="1" applyBorder="1" applyAlignment="1">
      <alignment horizontal="center" wrapText="1"/>
    </xf>
    <xf numFmtId="164" fontId="4" fillId="2" borderId="2" xfId="0" applyNumberFormat="1" applyFont="1" applyFill="1" applyBorder="1" applyAlignment="1">
      <alignment horizontal="center" wrapText="1"/>
    </xf>
    <xf numFmtId="164" fontId="4" fillId="2" borderId="3" xfId="0" applyNumberFormat="1" applyFont="1" applyFill="1" applyBorder="1" applyAlignment="1">
      <alignment horizontal="center" wrapText="1"/>
    </xf>
    <xf numFmtId="164" fontId="4" fillId="2" borderId="5" xfId="0" applyNumberFormat="1" applyFont="1" applyFill="1" applyBorder="1" applyAlignment="1">
      <alignment horizontal="center" wrapText="1"/>
    </xf>
    <xf numFmtId="164" fontId="4" fillId="2" borderId="0" xfId="0" applyNumberFormat="1" applyFont="1" applyFill="1" applyBorder="1" applyAlignment="1">
      <alignment horizontal="center" wrapText="1"/>
    </xf>
    <xf numFmtId="164" fontId="4" fillId="2" borderId="6" xfId="0" applyNumberFormat="1" applyFont="1" applyFill="1" applyBorder="1" applyAlignment="1">
      <alignment horizontal="center" wrapText="1"/>
    </xf>
  </cellXfs>
  <cellStyles count="2">
    <cellStyle name="Millares" xfId="1" builtinId="3"/>
    <cellStyle name="Normal" xfId="0" builtinId="0"/>
  </cellStyles>
  <dxfs count="28">
    <dxf>
      <font>
        <color theme="0"/>
      </font>
    </dxf>
    <dxf>
      <font>
        <color theme="0"/>
      </font>
    </dxf>
    <dxf>
      <fill>
        <patternFill>
          <bgColor rgb="FFFFFF00"/>
        </patternFill>
      </fill>
    </dxf>
    <dxf>
      <font>
        <color theme="0"/>
      </font>
    </dxf>
    <dxf>
      <fill>
        <patternFill>
          <bgColor rgb="FFFFFF00"/>
        </patternFill>
      </fill>
    </dxf>
    <dxf>
      <fill>
        <patternFill>
          <bgColor rgb="FFFF0000"/>
        </patternFill>
      </fill>
    </dxf>
    <dxf>
      <fill>
        <patternFill>
          <bgColor rgb="FFFFFF00"/>
        </patternFill>
      </fill>
    </dxf>
    <dxf>
      <font>
        <color theme="0"/>
      </font>
    </dxf>
    <dxf>
      <font>
        <color theme="0"/>
      </font>
    </dxf>
    <dxf>
      <fill>
        <patternFill>
          <bgColor rgb="FFFFFF00"/>
        </patternFill>
      </fill>
    </dxf>
    <dxf>
      <font>
        <color theme="0"/>
      </font>
    </dxf>
    <dxf>
      <fill>
        <patternFill>
          <bgColor rgb="FFFFFF00"/>
        </patternFill>
      </fill>
    </dxf>
    <dxf>
      <fill>
        <patternFill>
          <bgColor rgb="FFFF0000"/>
        </patternFill>
      </fill>
    </dxf>
    <dxf>
      <fill>
        <patternFill>
          <bgColor rgb="FFFFFF00"/>
        </patternFill>
      </fill>
    </dxf>
    <dxf>
      <font>
        <color theme="0"/>
      </font>
    </dxf>
    <dxf>
      <font>
        <color theme="0"/>
      </font>
    </dxf>
    <dxf>
      <fill>
        <patternFill>
          <bgColor rgb="FFFFFF00"/>
        </patternFill>
      </fill>
    </dxf>
    <dxf>
      <font>
        <color theme="0"/>
      </font>
    </dxf>
    <dxf>
      <fill>
        <patternFill>
          <bgColor rgb="FFFFFF00"/>
        </patternFill>
      </fill>
    </dxf>
    <dxf>
      <fill>
        <patternFill>
          <bgColor rgb="FFFF0000"/>
        </patternFill>
      </fill>
    </dxf>
    <dxf>
      <fill>
        <patternFill>
          <bgColor rgb="FFFFFF00"/>
        </patternFill>
      </fill>
    </dxf>
    <dxf>
      <font>
        <color theme="0"/>
      </font>
    </dxf>
    <dxf>
      <font>
        <color theme="0"/>
      </font>
    </dxf>
    <dxf>
      <fill>
        <patternFill>
          <bgColor rgb="FFFFFF00"/>
        </patternFill>
      </fill>
    </dxf>
    <dxf>
      <font>
        <color theme="0"/>
      </font>
    </dxf>
    <dxf>
      <fill>
        <patternFill>
          <bgColor rgb="FFFFFF00"/>
        </patternFill>
      </fill>
    </dxf>
    <dxf>
      <fill>
        <patternFill>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ENCASILLAMIENTO\TERCERA%20ETAPA\CERTIFICADO%20DE%20POSTULACION\ADMINISTRATIVOS\+%20EVALUACION%20ETAPA%203%20ADMINISTRATIVOS%20NUEV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ENCASILLAMIENTO\TERCERA%20ETAPA\CERTIFICADO%20DE%20POSTULACION\AUXILIARES\+%20EVALUACION%20ETAPA%203%20AUXILIARES%20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ENCASILLAMIENTO\TERCERA%20ETAPA\CERTIFICADO%20DE%20POSTULACION\PROFESIONALES\+%20EVALUACION%20ETAPA%203%20PROFESIONALE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ENCASILLAMIENTO\TERCERA%20ETAPA\CERTIFICADO%20DE%20POSTULACION\TECNICOS\+%20EVALUACION%20ETAPA%203%20T&#201;CNIC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_Postulacion"/>
      <sheetName val="PROCESOS"/>
      <sheetName val="CONSOLIDADO"/>
      <sheetName val="PLANTILLA"/>
      <sheetName val="GENERAR"/>
      <sheetName val="DATOS"/>
      <sheetName val="NÓMINA_PUNTAJES"/>
      <sheetName val="APELACIÓN"/>
      <sheetName val="RESULTADOS_DEFINITIVOS"/>
      <sheetName val="PREPARA_CARGA"/>
      <sheetName val="CARGA_SIRH"/>
      <sheetName val="CORP + COD"/>
      <sheetName val="PARAMETROS"/>
      <sheetName val="CRONOGRAMA"/>
    </sheetNames>
    <sheetDataSet>
      <sheetData sheetId="0"/>
      <sheetData sheetId="1"/>
      <sheetData sheetId="2">
        <row r="1">
          <cell r="C1"/>
          <cell r="D1"/>
          <cell r="E1"/>
          <cell r="F1"/>
          <cell r="G1"/>
          <cell r="H1"/>
          <cell r="I1"/>
          <cell r="J1"/>
          <cell r="K1"/>
          <cell r="L1"/>
          <cell r="M1"/>
          <cell r="N1"/>
          <cell r="O1"/>
          <cell r="P1"/>
          <cell r="Q1"/>
          <cell r="R1"/>
          <cell r="S1"/>
          <cell r="T1"/>
          <cell r="U1"/>
          <cell r="V1"/>
          <cell r="W1"/>
          <cell r="X1" t="str">
            <v>SECCIÓN 2:
USO EXCLUSIVO DE RECURSOS HUMANOS DE DIRECCIÓN DE SERVICIO</v>
          </cell>
          <cell r="Y1"/>
          <cell r="Z1"/>
          <cell r="AA1"/>
          <cell r="AB1"/>
          <cell r="AC1"/>
          <cell r="AD1"/>
          <cell r="AE1"/>
          <cell r="AF1"/>
          <cell r="AG1"/>
          <cell r="AH1"/>
          <cell r="AI1"/>
          <cell r="AJ1"/>
          <cell r="AK1"/>
          <cell r="AL1" t="str">
            <v>SECCIÓN 3:
USO EXCLUSIVO DE COMITÉ DE SELECCIÓN</v>
          </cell>
          <cell r="AM1"/>
          <cell r="AN1"/>
          <cell r="AO1"/>
          <cell r="AP1"/>
          <cell r="AQ1"/>
          <cell r="AR1"/>
          <cell r="AS1"/>
          <cell r="AT1"/>
          <cell r="AU1"/>
          <cell r="AV1"/>
          <cell r="AW1"/>
          <cell r="AX1"/>
          <cell r="AY1"/>
          <cell r="AZ1"/>
          <cell r="BA1"/>
          <cell r="BB1"/>
          <cell r="BC1"/>
          <cell r="BD1"/>
          <cell r="BE1"/>
          <cell r="BF1"/>
          <cell r="BG1"/>
          <cell r="BH1"/>
          <cell r="BI1"/>
          <cell r="BJ1"/>
          <cell r="BK1"/>
          <cell r="BL1"/>
          <cell r="BM1"/>
          <cell r="BN1"/>
          <cell r="BO1"/>
          <cell r="BP1"/>
          <cell r="BQ1"/>
          <cell r="BR1"/>
          <cell r="BS1"/>
        </row>
        <row r="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cell r="BF2"/>
          <cell r="BG2"/>
          <cell r="BH2"/>
          <cell r="BI2"/>
          <cell r="BJ2"/>
          <cell r="BK2"/>
          <cell r="BL2"/>
          <cell r="BM2"/>
          <cell r="BN2"/>
          <cell r="BO2"/>
          <cell r="BP2"/>
          <cell r="BQ2"/>
          <cell r="BR2"/>
          <cell r="BS2"/>
        </row>
        <row r="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row>
        <row r="4">
          <cell r="C4"/>
          <cell r="D4"/>
          <cell r="E4"/>
          <cell r="F4"/>
          <cell r="G4"/>
          <cell r="H4"/>
          <cell r="I4"/>
          <cell r="J4"/>
          <cell r="K4"/>
          <cell r="L4"/>
          <cell r="M4"/>
          <cell r="N4"/>
          <cell r="O4"/>
          <cell r="P4"/>
          <cell r="Q4"/>
          <cell r="R4"/>
          <cell r="S4"/>
          <cell r="T4"/>
          <cell r="U4"/>
          <cell r="V4"/>
          <cell r="W4"/>
          <cell r="X4"/>
          <cell r="Y4"/>
          <cell r="Z4"/>
          <cell r="AA4"/>
          <cell r="AB4"/>
          <cell r="AC4"/>
          <cell r="AD4"/>
          <cell r="AE4"/>
          <cell r="AF4"/>
          <cell r="AG4"/>
          <cell r="AH4"/>
          <cell r="AI4"/>
          <cell r="AJ4"/>
          <cell r="AK4"/>
          <cell r="AL4"/>
          <cell r="AM4"/>
          <cell r="AN4"/>
          <cell r="AO4"/>
          <cell r="AP4"/>
          <cell r="AQ4"/>
          <cell r="AR4"/>
          <cell r="AS4"/>
          <cell r="AT4"/>
          <cell r="AU4"/>
          <cell r="AV4"/>
          <cell r="AW4"/>
          <cell r="AX4"/>
          <cell r="AY4"/>
          <cell r="AZ4"/>
          <cell r="BA4"/>
          <cell r="BB4"/>
          <cell r="BC4"/>
          <cell r="BD4"/>
          <cell r="BE4"/>
          <cell r="BF4"/>
          <cell r="BG4"/>
          <cell r="BH4"/>
          <cell r="BI4"/>
          <cell r="BJ4"/>
          <cell r="BK4"/>
          <cell r="BL4"/>
          <cell r="BM4"/>
          <cell r="BN4"/>
          <cell r="BO4"/>
          <cell r="BP4"/>
          <cell r="BQ4"/>
          <cell r="BR4"/>
          <cell r="BS4"/>
        </row>
        <row r="5">
          <cell r="C5"/>
          <cell r="D5"/>
          <cell r="E5"/>
          <cell r="F5"/>
          <cell r="G5"/>
          <cell r="H5"/>
          <cell r="I5"/>
          <cell r="J5"/>
          <cell r="K5"/>
          <cell r="L5"/>
          <cell r="M5"/>
          <cell r="N5" t="str">
            <v>ANT. TOTAL EN A. PUBLICA ETAPA III</v>
          </cell>
          <cell r="O5"/>
          <cell r="P5"/>
          <cell r="Q5"/>
          <cell r="R5"/>
          <cell r="S5"/>
          <cell r="T5"/>
          <cell r="U5"/>
          <cell r="V5"/>
          <cell r="W5"/>
          <cell r="X5" t="str">
            <v xml:space="preserve">
FECHA POSTULACIÓN
</v>
          </cell>
          <cell r="Y5" t="str">
            <v>REGISTRO MANUAL DE CALIFICACIONES.
Si la "columna Y" señala ADVERTENCIA DE REVISIÓN "SI" y en la "columna "Z" señalan PRESENTA OTRAS CALIFICACIONES "SI", entonces, en la "columna AA" se indican años cuyas calificaciones sirven para el proceso. 
En este caso, entre la "columna AB" y la "columna AG", se debe indicar las tres calificaciones a considerar, siendo "AÑO 1" y "NOTA 1" para la calificación más reciente y "AÑO 3" y "NOTA 3" para la más antigüa. 
*El indicar PRESENTA OTRAS CALIFICACIONES "SI", implica que todas las calificaciones a ponderar serán las que se señalen en esta sección, por lo que de ser necesario, se deben repetir las que ya tenía según la sección 1.</v>
          </cell>
          <cell r="Z5"/>
          <cell r="AA5"/>
          <cell r="AB5"/>
          <cell r="AC5"/>
          <cell r="AD5"/>
          <cell r="AE5"/>
          <cell r="AF5"/>
          <cell r="AG5"/>
          <cell r="AH5" t="str">
            <v>REGISTRO MANUAL DE TÍTULO EDUCACIONAL
Si la "columna AH" señala ADVERTENCIA DE REVISIÓN "SI" y la "columna AI" señala PRESENTA TÍTULO EDUCACIONAL "SI", entonces, en la "columna AJ" se debe indicar el título educacional que posee el funcionario y en la  "columna AK" se debe indicar si se trata de una licencia de enseñanza media o certificado de cuarto medio laboral  
*Necesariamente, PRESENTA TÍTULO EDUCACIONAL debe señalar "SI", pues solo así, considerará la información del nivel de estudis que debe señalarse en esta sección.</v>
          </cell>
          <cell r="AI5"/>
          <cell r="AJ5"/>
          <cell r="AK5"/>
          <cell r="AL5" t="str">
            <v>COMITÉ DE SELECCIÓN
(Completar celdas en amarillo, según corresponda)</v>
          </cell>
          <cell r="AM5"/>
          <cell r="AN5" t="str">
            <v xml:space="preserve">FACTOR: Experiencia Calificada como administrativo en el Sector Público a la fecha de publicación del D.F.L. </v>
          </cell>
          <cell r="AO5"/>
          <cell r="AP5"/>
          <cell r="AQ5" t="str">
            <v xml:space="preserve">FACTOR: Capacitación a la fecha de publicación del D.F.L. </v>
          </cell>
          <cell r="AR5"/>
          <cell r="AS5"/>
          <cell r="AT5" t="str">
            <v>FACTOR: Evaluación de desempeño a la fecha de publicación del D.F.L.</v>
          </cell>
          <cell r="AU5"/>
          <cell r="AV5"/>
          <cell r="AW5"/>
          <cell r="AX5"/>
          <cell r="AY5"/>
          <cell r="AZ5" t="str">
            <v>FACTOR: Aptitud Específica para el Desempeño de la Función.</v>
          </cell>
          <cell r="BA5"/>
          <cell r="BB5"/>
          <cell r="BC5" t="str">
            <v xml:space="preserve">PUNTAJE TOTAL </v>
          </cell>
          <cell r="BD5" t="str">
            <v>APELACIÓN A COMITÉ DE SELECCIÓN
(Si hay celdas en amarillo, completar información en hoja "APELACIÓN")</v>
          </cell>
          <cell r="BE5"/>
          <cell r="BF5" t="str">
            <v>PUNTAJES DEFINITIVOS</v>
          </cell>
          <cell r="BG5"/>
          <cell r="BH5"/>
          <cell r="BI5"/>
          <cell r="BJ5" t="str">
            <v>PUNTAJE</v>
          </cell>
          <cell r="BK5" t="str">
            <v>DESEMPATE
(Aplica cuando dos o más participantes tienen el mismo puntaje final) 
Para los funcionarios empatados se requiere ingresar manualmente la antigüedad en el Servicio de Salud (años, meses y días), dado por la columna antigüedad total en el SS del informe Masivo de Antiguedades</v>
          </cell>
          <cell r="BL5"/>
          <cell r="BM5"/>
          <cell r="BN5"/>
          <cell r="BO5"/>
          <cell r="BP5"/>
          <cell r="BQ5"/>
          <cell r="BR5"/>
          <cell r="BS5" t="str">
            <v>ORDEN ENCAS.</v>
          </cell>
        </row>
        <row r="6">
          <cell r="C6"/>
          <cell r="D6"/>
          <cell r="E6"/>
          <cell r="F6"/>
          <cell r="G6"/>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cell r="BS6"/>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cell r="AT7"/>
          <cell r="AU7"/>
          <cell r="AV7"/>
          <cell r="AW7"/>
          <cell r="AX7"/>
          <cell r="AY7"/>
          <cell r="AZ7"/>
          <cell r="BA7"/>
          <cell r="BB7"/>
          <cell r="BC7"/>
          <cell r="BD7"/>
          <cell r="BE7"/>
          <cell r="BF7" t="str">
            <v>TOTAL DEFINITIVO FACTOR EXPERIENCIA CALIFICADA PROF. EN S. PÚBLICO</v>
          </cell>
          <cell r="BG7" t="str">
            <v>TOTAL DEFINITIVO FACTOR CAPACITACIÓN PERTINENTE</v>
          </cell>
          <cell r="BH7" t="str">
            <v>TOTAL DEFINITIVO FACTOR EVALUACIÓN DE DESEMPEÑO</v>
          </cell>
          <cell r="BI7" t="str">
            <v>TOTAL DEFINITIVO APTITUD ESPECÍFICA PARA EL DESEMPEÑO DE LA FUNC.</v>
          </cell>
          <cell r="BJ7"/>
          <cell r="BK7"/>
          <cell r="BL7"/>
          <cell r="BM7"/>
          <cell r="BN7"/>
          <cell r="BO7"/>
          <cell r="BP7"/>
          <cell r="BQ7"/>
          <cell r="BR7"/>
          <cell r="BS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cell r="BO8"/>
          <cell r="BP8"/>
          <cell r="BQ8"/>
          <cell r="BR8"/>
          <cell r="BS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cell r="AS10"/>
          <cell r="AT10"/>
          <cell r="AU10"/>
          <cell r="AV10"/>
          <cell r="AW10"/>
          <cell r="AX10"/>
          <cell r="AY10"/>
          <cell r="AZ10"/>
          <cell r="BA10"/>
          <cell r="BB10"/>
          <cell r="BC10"/>
          <cell r="BD10"/>
          <cell r="BE10"/>
          <cell r="BF10"/>
          <cell r="BG10"/>
          <cell r="BH10"/>
          <cell r="BI10"/>
          <cell r="BJ10"/>
          <cell r="BK10"/>
          <cell r="BL10"/>
          <cell r="BM10"/>
          <cell r="BN10"/>
          <cell r="BO10"/>
          <cell r="BP10"/>
          <cell r="BQ10"/>
          <cell r="BR10"/>
          <cell r="BS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cell r="AN12">
            <v>0.25</v>
          </cell>
          <cell r="AO12"/>
          <cell r="AP12"/>
          <cell r="AQ12">
            <v>0.25</v>
          </cell>
          <cell r="AR12"/>
          <cell r="AS12"/>
          <cell r="AT12">
            <v>0.25</v>
          </cell>
          <cell r="AU12"/>
          <cell r="AV12"/>
          <cell r="AW12"/>
          <cell r="AX12"/>
          <cell r="AY12"/>
          <cell r="AZ12">
            <v>0.25</v>
          </cell>
          <cell r="BA12"/>
          <cell r="BB12"/>
          <cell r="BC12"/>
          <cell r="BD12"/>
          <cell r="BE12"/>
          <cell r="BF12"/>
          <cell r="BG12"/>
          <cell r="BH12"/>
          <cell r="BI12"/>
          <cell r="BJ12"/>
          <cell r="BK12"/>
          <cell r="BL12"/>
          <cell r="BM12"/>
          <cell r="BN12"/>
          <cell r="BO12"/>
          <cell r="BP12"/>
          <cell r="BQ12"/>
          <cell r="BR12"/>
          <cell r="BS12"/>
        </row>
        <row r="13">
          <cell r="C13" t="str">
            <v>RUN</v>
          </cell>
          <cell r="D13" t="str">
            <v>DV</v>
          </cell>
          <cell r="E13" t="str">
            <v>CORR</v>
          </cell>
          <cell r="F13" t="str">
            <v>NOMBRE FUNCIONARIO</v>
          </cell>
          <cell r="G13" t="str">
            <v>LEY</v>
          </cell>
          <cell r="H13" t="str">
            <v>C. JURÍDICA</v>
          </cell>
          <cell r="I13" t="str">
            <v>PLANTA</v>
          </cell>
          <cell r="J13" t="str">
            <v>HRS.</v>
          </cell>
          <cell r="K13" t="str">
            <v>G°</v>
          </cell>
          <cell r="L13" t="str">
            <v>TÍTULO EDUCACIONAL</v>
          </cell>
          <cell r="M13" t="str">
            <v>N° DE SEMESTRES</v>
          </cell>
          <cell r="N13" t="str">
            <v>AÑOS</v>
          </cell>
          <cell r="O13" t="str">
            <v>MESES</v>
          </cell>
          <cell r="P13" t="str">
            <v>DÍAS</v>
          </cell>
          <cell r="Q13" t="str">
            <v>HRS. PEDAG. CAPAC.</v>
          </cell>
          <cell r="R13" t="str">
            <v>AÑO 1</v>
          </cell>
          <cell r="S13" t="str">
            <v>NOTA 1</v>
          </cell>
          <cell r="T13" t="str">
            <v>AÑO 2</v>
          </cell>
          <cell r="U13" t="str">
            <v>NOTA 2</v>
          </cell>
          <cell r="V13" t="str">
            <v>AÑO 3</v>
          </cell>
          <cell r="W13" t="str">
            <v>NOTA 3</v>
          </cell>
          <cell r="X13" t="str">
            <v>(Completar celdas en amarillo, según corresponda)</v>
          </cell>
          <cell r="Y13" t="str">
            <v>ADVERTENCIA DE REVISIÓN CALIFICACIONES</v>
          </cell>
          <cell r="Z13" t="str">
            <v>PRESENTA OTRAS CALIFICACIONES</v>
          </cell>
          <cell r="AA13" t="str">
            <v>AÑOS POSIBLES DE CALIFICACIONES</v>
          </cell>
          <cell r="AB13" t="str">
            <v>AÑO 1</v>
          </cell>
          <cell r="AC13" t="str">
            <v>NOTA 1</v>
          </cell>
          <cell r="AD13" t="str">
            <v>AÑO 2</v>
          </cell>
          <cell r="AE13" t="str">
            <v>NOTA 2</v>
          </cell>
          <cell r="AF13" t="str">
            <v>AÑO 3</v>
          </cell>
          <cell r="AG13" t="str">
            <v>NOTA 3</v>
          </cell>
          <cell r="AH13" t="str">
            <v>ADVERTENCIA DE REVISIÓN TÍTULO EDUCACIONAL</v>
          </cell>
          <cell r="AI13" t="str">
            <v>PRESENTA TÍTULO EDUCACIONAL
(SI/NO)</v>
          </cell>
          <cell r="AJ13" t="str">
            <v>TÍTULO EDUCACIONAL</v>
          </cell>
          <cell r="AK13" t="str">
            <v>LEM
CML</v>
          </cell>
          <cell r="AL13" t="str">
            <v>FECHA SESIÓN COMITÉ</v>
          </cell>
          <cell r="AM13" t="str">
            <v>OBSERVACIONES
COMITÉ DE SELECCIÓN</v>
          </cell>
          <cell r="AN13" t="str">
            <v>AÑOS</v>
          </cell>
          <cell r="AO13" t="str">
            <v>PUNTAJE</v>
          </cell>
          <cell r="AP13" t="str">
            <v>TOTAL PRELIMINAR FACTOR 25%</v>
          </cell>
          <cell r="AQ13" t="str">
            <v>HORAS</v>
          </cell>
          <cell r="AR13" t="str">
            <v>PUNTAJE</v>
          </cell>
          <cell r="AS13" t="str">
            <v>TOTAL PRELIMINAR FACTOR 25%</v>
          </cell>
          <cell r="AT13" t="str">
            <v>NOTA 1</v>
          </cell>
          <cell r="AU13" t="str">
            <v>NOTA 2</v>
          </cell>
          <cell r="AV13" t="str">
            <v>NOTA 3</v>
          </cell>
          <cell r="AW13" t="str">
            <v>PROMEDIO</v>
          </cell>
          <cell r="AX13" t="str">
            <v>PUNTAJE</v>
          </cell>
          <cell r="AY13" t="str">
            <v>TOTAL PRELIMINAR  FACTOR 25%</v>
          </cell>
          <cell r="AZ13" t="str">
            <v>TÍTULO EDUCACIONAL</v>
          </cell>
          <cell r="BA13" t="str">
            <v>PUNTAJE</v>
          </cell>
          <cell r="BB13" t="str">
            <v>TOTAL PRELIMINAR FACTOR 25%</v>
          </cell>
          <cell r="BC13" t="str">
            <v>PRELIMINAR</v>
          </cell>
          <cell r="BD13" t="str">
            <v>APELA SI/NO</v>
          </cell>
          <cell r="BE13" t="str">
            <v>ACOGE APELACIÓN SI/NO</v>
          </cell>
          <cell r="BF13">
            <v>0.25</v>
          </cell>
          <cell r="BG13">
            <v>0.25</v>
          </cell>
          <cell r="BH13">
            <v>0.25</v>
          </cell>
          <cell r="BI13">
            <v>0.25</v>
          </cell>
          <cell r="BJ13" t="str">
            <v>FINAL DEFINITIVO</v>
          </cell>
          <cell r="BK13" t="str">
            <v>EMPATE</v>
          </cell>
          <cell r="BL13" t="str">
            <v>ULTIMA CALIFICACIÓN</v>
          </cell>
          <cell r="BM13" t="str">
            <v>AÑOS EN EL SS</v>
          </cell>
          <cell r="BN13" t="str">
            <v>MESES EN EL SS</v>
          </cell>
          <cell r="BO13" t="str">
            <v>DIAS EN EL SS</v>
          </cell>
          <cell r="BP13" t="str">
            <v>PERSISTE EMPATE
SI/NO</v>
          </cell>
          <cell r="BQ13" t="str">
            <v>CRITERIOS APLICADOS POR DIRECTOR DE SS</v>
          </cell>
          <cell r="BR13" t="str">
            <v>ORDEN DESEMPATE</v>
          </cell>
          <cell r="BS13"/>
        </row>
        <row r="14">
          <cell r="C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cell r="AL14"/>
          <cell r="AM14"/>
          <cell r="AN14"/>
          <cell r="AO14"/>
          <cell r="AP14"/>
          <cell r="AQ14"/>
          <cell r="AR14"/>
          <cell r="AS14"/>
          <cell r="AT14"/>
          <cell r="AU14"/>
          <cell r="AV14"/>
          <cell r="AW14"/>
          <cell r="AX14"/>
          <cell r="AY14"/>
          <cell r="AZ14"/>
          <cell r="BA14"/>
          <cell r="BB14"/>
          <cell r="BC14"/>
          <cell r="BD14"/>
          <cell r="BE14"/>
          <cell r="BF14"/>
          <cell r="BG14"/>
          <cell r="BH14"/>
          <cell r="BI14"/>
          <cell r="BJ14"/>
          <cell r="BK14"/>
          <cell r="BL14"/>
          <cell r="BM14"/>
          <cell r="BN14"/>
          <cell r="BO14"/>
          <cell r="BP14"/>
          <cell r="BQ14"/>
          <cell r="BR14"/>
          <cell r="BS14"/>
        </row>
        <row r="15">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row>
        <row r="16">
          <cell r="C16">
            <v>11814482</v>
          </cell>
          <cell r="D16">
            <v>1</v>
          </cell>
          <cell r="E16">
            <v>1</v>
          </cell>
          <cell r="F16" t="str">
            <v>CRUZ SALINAS MARCELA YOLANDA</v>
          </cell>
          <cell r="G16" t="str">
            <v>LEY 18.834</v>
          </cell>
          <cell r="H16" t="str">
            <v>TITULARES</v>
          </cell>
          <cell r="I16" t="str">
            <v>ADMINISTRATIVO</v>
          </cell>
          <cell r="J16">
            <v>44</v>
          </cell>
          <cell r="K16">
            <v>17</v>
          </cell>
          <cell r="L16" t="str">
            <v>EDUCACION MEDIA COMPLETA</v>
          </cell>
          <cell r="M16">
            <v>0</v>
          </cell>
          <cell r="N16">
            <v>17</v>
          </cell>
          <cell r="O16">
            <v>5</v>
          </cell>
          <cell r="P16">
            <v>0</v>
          </cell>
          <cell r="Q16">
            <v>232</v>
          </cell>
          <cell r="R16">
            <v>2016</v>
          </cell>
          <cell r="S16">
            <v>70</v>
          </cell>
          <cell r="T16">
            <v>2015</v>
          </cell>
          <cell r="U16">
            <v>70</v>
          </cell>
          <cell r="V16">
            <v>2014</v>
          </cell>
          <cell r="W16">
            <v>70</v>
          </cell>
          <cell r="X16">
            <v>43815</v>
          </cell>
          <cell r="Y16" t="str">
            <v/>
          </cell>
          <cell r="Z16"/>
          <cell r="AA16" t="str">
            <v/>
          </cell>
          <cell r="AB16"/>
          <cell r="AC16"/>
          <cell r="AD16"/>
          <cell r="AE16"/>
          <cell r="AF16"/>
          <cell r="AG16"/>
          <cell r="AH16" t="str">
            <v/>
          </cell>
          <cell r="AI16" t="str">
            <v>SI</v>
          </cell>
          <cell r="AJ16"/>
          <cell r="AK16" t="str">
            <v>LEM</v>
          </cell>
          <cell r="AL16">
            <v>43829</v>
          </cell>
          <cell r="AM16"/>
          <cell r="AN16">
            <v>17</v>
          </cell>
          <cell r="AO16">
            <v>100</v>
          </cell>
          <cell r="AP16">
            <v>25</v>
          </cell>
          <cell r="AQ16">
            <v>232</v>
          </cell>
          <cell r="AR16">
            <v>100</v>
          </cell>
          <cell r="AS16">
            <v>25</v>
          </cell>
          <cell r="AT16">
            <v>70</v>
          </cell>
          <cell r="AU16">
            <v>70</v>
          </cell>
          <cell r="AV16">
            <v>70</v>
          </cell>
          <cell r="AW16">
            <v>70</v>
          </cell>
          <cell r="AX16">
            <v>100</v>
          </cell>
          <cell r="AY16">
            <v>25</v>
          </cell>
          <cell r="AZ16" t="str">
            <v>LEM</v>
          </cell>
          <cell r="BA16">
            <v>100</v>
          </cell>
          <cell r="BB16">
            <v>25</v>
          </cell>
          <cell r="BC16">
            <v>100</v>
          </cell>
          <cell r="BD16" t="str">
            <v/>
          </cell>
          <cell r="BE16" t="str">
            <v/>
          </cell>
          <cell r="BF16">
            <v>25</v>
          </cell>
          <cell r="BG16">
            <v>25</v>
          </cell>
          <cell r="BH16">
            <v>25</v>
          </cell>
          <cell r="BI16">
            <v>25</v>
          </cell>
          <cell r="BJ16">
            <v>100</v>
          </cell>
          <cell r="BK16" t="str">
            <v/>
          </cell>
          <cell r="BL16">
            <v>70</v>
          </cell>
          <cell r="BM16">
            <v>17</v>
          </cell>
          <cell r="BN16">
            <v>5</v>
          </cell>
          <cell r="BO16">
            <v>0</v>
          </cell>
          <cell r="BP16" t="str">
            <v/>
          </cell>
          <cell r="BQ16"/>
          <cell r="BR16"/>
          <cell r="BS16">
            <v>1</v>
          </cell>
        </row>
        <row r="17">
          <cell r="C17">
            <v>9461122</v>
          </cell>
          <cell r="D17">
            <v>9</v>
          </cell>
          <cell r="E17">
            <v>1</v>
          </cell>
          <cell r="F17" t="str">
            <v>BORQUEZ VARELA VERONICA PILAR</v>
          </cell>
          <cell r="G17" t="str">
            <v>LEY 18.834</v>
          </cell>
          <cell r="H17" t="str">
            <v>TITULARES</v>
          </cell>
          <cell r="I17" t="str">
            <v>ADMINISTRATIVO</v>
          </cell>
          <cell r="J17">
            <v>44</v>
          </cell>
          <cell r="K17">
            <v>22</v>
          </cell>
          <cell r="L17" t="str">
            <v>EDUCACION MEDIA COMPLETA</v>
          </cell>
          <cell r="M17">
            <v>0</v>
          </cell>
          <cell r="N17">
            <v>14</v>
          </cell>
          <cell r="O17">
            <v>3</v>
          </cell>
          <cell r="P17">
            <v>1</v>
          </cell>
          <cell r="Q17">
            <v>552</v>
          </cell>
          <cell r="R17">
            <v>2016</v>
          </cell>
          <cell r="S17">
            <v>70</v>
          </cell>
          <cell r="T17">
            <v>2015</v>
          </cell>
          <cell r="U17">
            <v>70</v>
          </cell>
          <cell r="V17">
            <v>2014</v>
          </cell>
          <cell r="W17">
            <v>70</v>
          </cell>
          <cell r="X17">
            <v>43804</v>
          </cell>
          <cell r="Y17" t="str">
            <v/>
          </cell>
          <cell r="Z17"/>
          <cell r="AA17" t="str">
            <v/>
          </cell>
          <cell r="AB17"/>
          <cell r="AC17"/>
          <cell r="AD17"/>
          <cell r="AE17"/>
          <cell r="AF17"/>
          <cell r="AG17"/>
          <cell r="AH17" t="str">
            <v/>
          </cell>
          <cell r="AI17" t="str">
            <v>SI</v>
          </cell>
          <cell r="AJ17"/>
          <cell r="AK17" t="str">
            <v>LEM</v>
          </cell>
          <cell r="AL17">
            <v>43829</v>
          </cell>
          <cell r="AM17"/>
          <cell r="AN17">
            <v>14</v>
          </cell>
          <cell r="AO17">
            <v>94</v>
          </cell>
          <cell r="AP17">
            <v>23.5</v>
          </cell>
          <cell r="AQ17">
            <v>552</v>
          </cell>
          <cell r="AR17">
            <v>100</v>
          </cell>
          <cell r="AS17">
            <v>25</v>
          </cell>
          <cell r="AT17">
            <v>70</v>
          </cell>
          <cell r="AU17">
            <v>70</v>
          </cell>
          <cell r="AV17">
            <v>70</v>
          </cell>
          <cell r="AW17">
            <v>70</v>
          </cell>
          <cell r="AX17">
            <v>100</v>
          </cell>
          <cell r="AY17">
            <v>25</v>
          </cell>
          <cell r="AZ17" t="str">
            <v>LEM</v>
          </cell>
          <cell r="BA17">
            <v>100</v>
          </cell>
          <cell r="BB17">
            <v>25</v>
          </cell>
          <cell r="BC17">
            <v>98.5</v>
          </cell>
          <cell r="BD17" t="str">
            <v/>
          </cell>
          <cell r="BE17" t="str">
            <v/>
          </cell>
          <cell r="BF17">
            <v>23.5</v>
          </cell>
          <cell r="BG17">
            <v>25</v>
          </cell>
          <cell r="BH17">
            <v>25</v>
          </cell>
          <cell r="BI17">
            <v>25</v>
          </cell>
          <cell r="BJ17">
            <v>98.5</v>
          </cell>
          <cell r="BK17" t="str">
            <v>EMPATE</v>
          </cell>
          <cell r="BL17">
            <v>70</v>
          </cell>
          <cell r="BM17">
            <v>14</v>
          </cell>
          <cell r="BN17">
            <v>3</v>
          </cell>
          <cell r="BO17">
            <v>0</v>
          </cell>
          <cell r="BP17" t="str">
            <v/>
          </cell>
          <cell r="BQ17"/>
          <cell r="BR17"/>
          <cell r="BS17">
            <v>2</v>
          </cell>
        </row>
        <row r="18">
          <cell r="C18">
            <v>10278839</v>
          </cell>
          <cell r="D18">
            <v>7</v>
          </cell>
          <cell r="E18">
            <v>1</v>
          </cell>
          <cell r="F18" t="str">
            <v>ZAVALA HENRIQUEZ FRESIA JOAQUINA</v>
          </cell>
          <cell r="G18" t="str">
            <v>LEY 18.834</v>
          </cell>
          <cell r="H18" t="str">
            <v>TITULARES</v>
          </cell>
          <cell r="I18" t="str">
            <v>ADMINISTRATIVO</v>
          </cell>
          <cell r="J18">
            <v>44</v>
          </cell>
          <cell r="K18">
            <v>22</v>
          </cell>
          <cell r="L18" t="str">
            <v>SECRETARIA EJECUTIVA SECRETARIA EJECUTIVA</v>
          </cell>
          <cell r="M18">
            <v>0</v>
          </cell>
          <cell r="N18">
            <v>13</v>
          </cell>
          <cell r="O18">
            <v>11</v>
          </cell>
          <cell r="P18">
            <v>15</v>
          </cell>
          <cell r="Q18">
            <v>691</v>
          </cell>
          <cell r="R18">
            <v>2016</v>
          </cell>
          <cell r="S18">
            <v>70</v>
          </cell>
          <cell r="T18">
            <v>2015</v>
          </cell>
          <cell r="U18">
            <v>70</v>
          </cell>
          <cell r="V18">
            <v>2014</v>
          </cell>
          <cell r="W18">
            <v>70</v>
          </cell>
          <cell r="X18">
            <v>43804</v>
          </cell>
          <cell r="Y18" t="str">
            <v/>
          </cell>
          <cell r="Z18"/>
          <cell r="AA18" t="str">
            <v/>
          </cell>
          <cell r="AB18"/>
          <cell r="AC18"/>
          <cell r="AD18"/>
          <cell r="AE18"/>
          <cell r="AF18"/>
          <cell r="AG18"/>
          <cell r="AH18" t="str">
            <v/>
          </cell>
          <cell r="AI18" t="str">
            <v>SI</v>
          </cell>
          <cell r="AJ18"/>
          <cell r="AK18" t="str">
            <v>LEM</v>
          </cell>
          <cell r="AL18">
            <v>43829</v>
          </cell>
          <cell r="AM18"/>
          <cell r="AN18">
            <v>14</v>
          </cell>
          <cell r="AO18">
            <v>94</v>
          </cell>
          <cell r="AP18">
            <v>23.5</v>
          </cell>
          <cell r="AQ18">
            <v>691</v>
          </cell>
          <cell r="AR18">
            <v>100</v>
          </cell>
          <cell r="AS18">
            <v>25</v>
          </cell>
          <cell r="AT18">
            <v>70</v>
          </cell>
          <cell r="AU18">
            <v>70</v>
          </cell>
          <cell r="AV18">
            <v>70</v>
          </cell>
          <cell r="AW18">
            <v>70</v>
          </cell>
          <cell r="AX18">
            <v>100</v>
          </cell>
          <cell r="AY18">
            <v>25</v>
          </cell>
          <cell r="AZ18" t="str">
            <v>LEM</v>
          </cell>
          <cell r="BA18">
            <v>100</v>
          </cell>
          <cell r="BB18">
            <v>25</v>
          </cell>
          <cell r="BC18">
            <v>98.5</v>
          </cell>
          <cell r="BD18" t="str">
            <v/>
          </cell>
          <cell r="BE18" t="str">
            <v/>
          </cell>
          <cell r="BF18">
            <v>23.5</v>
          </cell>
          <cell r="BG18">
            <v>25</v>
          </cell>
          <cell r="BH18">
            <v>25</v>
          </cell>
          <cell r="BI18">
            <v>25</v>
          </cell>
          <cell r="BJ18">
            <v>98.5</v>
          </cell>
          <cell r="BK18" t="str">
            <v>EMPATE</v>
          </cell>
          <cell r="BL18">
            <v>70</v>
          </cell>
          <cell r="BM18">
            <v>13</v>
          </cell>
          <cell r="BN18">
            <v>11</v>
          </cell>
          <cell r="BO18">
            <v>14</v>
          </cell>
          <cell r="BP18" t="str">
            <v/>
          </cell>
          <cell r="BQ18"/>
          <cell r="BR18"/>
          <cell r="BS18">
            <v>3</v>
          </cell>
        </row>
        <row r="19">
          <cell r="C19">
            <v>13864017</v>
          </cell>
          <cell r="D19">
            <v>5</v>
          </cell>
          <cell r="E19">
            <v>1</v>
          </cell>
          <cell r="F19" t="str">
            <v>PARDO OSSANDON CECILIA ANDREA</v>
          </cell>
          <cell r="G19" t="str">
            <v>LEY 18.834</v>
          </cell>
          <cell r="H19" t="str">
            <v>TITULARES</v>
          </cell>
          <cell r="I19" t="str">
            <v>ADMINISTRATIVO</v>
          </cell>
          <cell r="J19">
            <v>44</v>
          </cell>
          <cell r="K19">
            <v>22</v>
          </cell>
          <cell r="L19" t="str">
            <v>SECRETARIA EJECUTIVA SECRETARIADO EJECUTIVO MENCION</v>
          </cell>
          <cell r="M19">
            <v>0</v>
          </cell>
          <cell r="N19">
            <v>13</v>
          </cell>
          <cell r="O19">
            <v>8</v>
          </cell>
          <cell r="P19">
            <v>10</v>
          </cell>
          <cell r="Q19">
            <v>288</v>
          </cell>
          <cell r="R19">
            <v>2016</v>
          </cell>
          <cell r="S19">
            <v>70</v>
          </cell>
          <cell r="T19">
            <v>2015</v>
          </cell>
          <cell r="U19">
            <v>70</v>
          </cell>
          <cell r="V19">
            <v>2014</v>
          </cell>
          <cell r="W19">
            <v>70</v>
          </cell>
          <cell r="X19">
            <v>43804</v>
          </cell>
          <cell r="Y19" t="str">
            <v/>
          </cell>
          <cell r="Z19"/>
          <cell r="AA19" t="str">
            <v/>
          </cell>
          <cell r="AB19"/>
          <cell r="AC19"/>
          <cell r="AD19"/>
          <cell r="AE19"/>
          <cell r="AF19"/>
          <cell r="AG19"/>
          <cell r="AH19" t="str">
            <v/>
          </cell>
          <cell r="AI19" t="str">
            <v>SI</v>
          </cell>
          <cell r="AJ19"/>
          <cell r="AK19" t="str">
            <v>LEM</v>
          </cell>
          <cell r="AL19">
            <v>43829</v>
          </cell>
          <cell r="AM19"/>
          <cell r="AN19">
            <v>14</v>
          </cell>
          <cell r="AO19">
            <v>94</v>
          </cell>
          <cell r="AP19">
            <v>23.5</v>
          </cell>
          <cell r="AQ19">
            <v>288</v>
          </cell>
          <cell r="AR19">
            <v>100</v>
          </cell>
          <cell r="AS19">
            <v>25</v>
          </cell>
          <cell r="AT19">
            <v>70</v>
          </cell>
          <cell r="AU19">
            <v>70</v>
          </cell>
          <cell r="AV19">
            <v>70</v>
          </cell>
          <cell r="AW19">
            <v>70</v>
          </cell>
          <cell r="AX19">
            <v>100</v>
          </cell>
          <cell r="AY19">
            <v>25</v>
          </cell>
          <cell r="AZ19" t="str">
            <v>LEM</v>
          </cell>
          <cell r="BA19">
            <v>100</v>
          </cell>
          <cell r="BB19">
            <v>25</v>
          </cell>
          <cell r="BC19">
            <v>98.5</v>
          </cell>
          <cell r="BD19" t="str">
            <v/>
          </cell>
          <cell r="BE19" t="str">
            <v/>
          </cell>
          <cell r="BF19">
            <v>23.5</v>
          </cell>
          <cell r="BG19">
            <v>25</v>
          </cell>
          <cell r="BH19">
            <v>25</v>
          </cell>
          <cell r="BI19">
            <v>25</v>
          </cell>
          <cell r="BJ19">
            <v>98.5</v>
          </cell>
          <cell r="BK19" t="str">
            <v>EMPATE</v>
          </cell>
          <cell r="BL19">
            <v>70</v>
          </cell>
          <cell r="BM19">
            <v>13</v>
          </cell>
          <cell r="BN19">
            <v>8</v>
          </cell>
          <cell r="BO19">
            <v>9</v>
          </cell>
          <cell r="BP19" t="str">
            <v/>
          </cell>
          <cell r="BQ19"/>
          <cell r="BR19"/>
          <cell r="BS19">
            <v>4</v>
          </cell>
        </row>
        <row r="20">
          <cell r="C20">
            <v>14482022</v>
          </cell>
          <cell r="D20">
            <v>3</v>
          </cell>
          <cell r="E20">
            <v>1</v>
          </cell>
          <cell r="F20" t="str">
            <v>MAMANI ZAMBRANA FLORENCIA DUANY</v>
          </cell>
          <cell r="G20" t="str">
            <v>LEY 18.834</v>
          </cell>
          <cell r="H20" t="str">
            <v>TITULARES</v>
          </cell>
          <cell r="I20" t="str">
            <v>ADMINISTRATIVO</v>
          </cell>
          <cell r="J20">
            <v>44</v>
          </cell>
          <cell r="K20">
            <v>22</v>
          </cell>
          <cell r="L20" t="str">
            <v>EDUCACION MEDIA COMPLETA</v>
          </cell>
          <cell r="M20">
            <v>4</v>
          </cell>
          <cell r="N20">
            <v>13</v>
          </cell>
          <cell r="O20">
            <v>6</v>
          </cell>
          <cell r="P20">
            <v>0</v>
          </cell>
          <cell r="Q20">
            <v>388</v>
          </cell>
          <cell r="R20">
            <v>2016</v>
          </cell>
          <cell r="S20">
            <v>70</v>
          </cell>
          <cell r="T20">
            <v>2015</v>
          </cell>
          <cell r="U20">
            <v>70</v>
          </cell>
          <cell r="V20">
            <v>2014</v>
          </cell>
          <cell r="W20">
            <v>70</v>
          </cell>
          <cell r="X20">
            <v>43813</v>
          </cell>
          <cell r="Y20" t="str">
            <v/>
          </cell>
          <cell r="Z20"/>
          <cell r="AA20" t="str">
            <v/>
          </cell>
          <cell r="AB20"/>
          <cell r="AC20"/>
          <cell r="AD20"/>
          <cell r="AE20"/>
          <cell r="AF20"/>
          <cell r="AG20"/>
          <cell r="AH20" t="str">
            <v/>
          </cell>
          <cell r="AI20" t="str">
            <v>SI</v>
          </cell>
          <cell r="AJ20"/>
          <cell r="AK20" t="str">
            <v>LEM</v>
          </cell>
          <cell r="AL20">
            <v>43829</v>
          </cell>
          <cell r="AM20"/>
          <cell r="AN20">
            <v>14</v>
          </cell>
          <cell r="AO20">
            <v>94</v>
          </cell>
          <cell r="AP20">
            <v>23.5</v>
          </cell>
          <cell r="AQ20">
            <v>388</v>
          </cell>
          <cell r="AR20">
            <v>100</v>
          </cell>
          <cell r="AS20">
            <v>25</v>
          </cell>
          <cell r="AT20">
            <v>70</v>
          </cell>
          <cell r="AU20">
            <v>70</v>
          </cell>
          <cell r="AV20">
            <v>70</v>
          </cell>
          <cell r="AW20">
            <v>70</v>
          </cell>
          <cell r="AX20">
            <v>100</v>
          </cell>
          <cell r="AY20">
            <v>25</v>
          </cell>
          <cell r="AZ20" t="str">
            <v>LEM</v>
          </cell>
          <cell r="BA20">
            <v>100</v>
          </cell>
          <cell r="BB20">
            <v>25</v>
          </cell>
          <cell r="BC20">
            <v>98.5</v>
          </cell>
          <cell r="BD20" t="str">
            <v/>
          </cell>
          <cell r="BE20" t="str">
            <v/>
          </cell>
          <cell r="BF20">
            <v>23.5</v>
          </cell>
          <cell r="BG20">
            <v>25</v>
          </cell>
          <cell r="BH20">
            <v>25</v>
          </cell>
          <cell r="BI20">
            <v>25</v>
          </cell>
          <cell r="BJ20">
            <v>98.5</v>
          </cell>
          <cell r="BK20" t="str">
            <v>EMPATE</v>
          </cell>
          <cell r="BL20">
            <v>70</v>
          </cell>
          <cell r="BM20">
            <v>13</v>
          </cell>
          <cell r="BN20">
            <v>6</v>
          </cell>
          <cell r="BO20">
            <v>0</v>
          </cell>
          <cell r="BP20" t="str">
            <v/>
          </cell>
          <cell r="BQ20"/>
          <cell r="BR20"/>
          <cell r="BS20">
            <v>5</v>
          </cell>
        </row>
        <row r="21">
          <cell r="C21">
            <v>5064875</v>
          </cell>
          <cell r="D21">
            <v>3</v>
          </cell>
          <cell r="E21">
            <v>1</v>
          </cell>
          <cell r="F21" t="str">
            <v>GONZALEZ ALVAREZ CLAUDIO FREDDY</v>
          </cell>
          <cell r="G21" t="str">
            <v>LEY 18.834</v>
          </cell>
          <cell r="H21" t="str">
            <v>TITULARES</v>
          </cell>
          <cell r="I21" t="str">
            <v>ADMINISTRATIVO</v>
          </cell>
          <cell r="J21">
            <v>44</v>
          </cell>
          <cell r="K21">
            <v>22</v>
          </cell>
          <cell r="L21" t="str">
            <v>EDUCACION MEDIA COMPLETA</v>
          </cell>
          <cell r="M21">
            <v>0</v>
          </cell>
          <cell r="N21">
            <v>13</v>
          </cell>
          <cell r="O21">
            <v>1</v>
          </cell>
          <cell r="P21">
            <v>18</v>
          </cell>
          <cell r="Q21">
            <v>309</v>
          </cell>
          <cell r="R21">
            <v>2016</v>
          </cell>
          <cell r="S21">
            <v>70</v>
          </cell>
          <cell r="T21">
            <v>2015</v>
          </cell>
          <cell r="U21">
            <v>70</v>
          </cell>
          <cell r="V21">
            <v>2014</v>
          </cell>
          <cell r="W21">
            <v>70</v>
          </cell>
          <cell r="X21">
            <v>43478</v>
          </cell>
          <cell r="Y21" t="str">
            <v/>
          </cell>
          <cell r="Z21"/>
          <cell r="AA21" t="str">
            <v/>
          </cell>
          <cell r="AB21"/>
          <cell r="AC21"/>
          <cell r="AD21"/>
          <cell r="AE21"/>
          <cell r="AF21"/>
          <cell r="AG21"/>
          <cell r="AH21" t="str">
            <v/>
          </cell>
          <cell r="AI21" t="str">
            <v>SI</v>
          </cell>
          <cell r="AJ21"/>
          <cell r="AK21" t="str">
            <v>LEM</v>
          </cell>
          <cell r="AL21">
            <v>43829</v>
          </cell>
          <cell r="AM21"/>
          <cell r="AN21">
            <v>13</v>
          </cell>
          <cell r="AO21">
            <v>88</v>
          </cell>
          <cell r="AP21">
            <v>22</v>
          </cell>
          <cell r="AQ21">
            <v>309</v>
          </cell>
          <cell r="AR21">
            <v>100</v>
          </cell>
          <cell r="AS21">
            <v>25</v>
          </cell>
          <cell r="AT21">
            <v>70</v>
          </cell>
          <cell r="AU21">
            <v>70</v>
          </cell>
          <cell r="AV21">
            <v>70</v>
          </cell>
          <cell r="AW21">
            <v>70</v>
          </cell>
          <cell r="AX21">
            <v>100</v>
          </cell>
          <cell r="AY21">
            <v>25</v>
          </cell>
          <cell r="AZ21" t="str">
            <v>LEM</v>
          </cell>
          <cell r="BA21">
            <v>100</v>
          </cell>
          <cell r="BB21">
            <v>25</v>
          </cell>
          <cell r="BC21">
            <v>97</v>
          </cell>
          <cell r="BD21" t="str">
            <v/>
          </cell>
          <cell r="BE21" t="str">
            <v/>
          </cell>
          <cell r="BF21">
            <v>22</v>
          </cell>
          <cell r="BG21">
            <v>25</v>
          </cell>
          <cell r="BH21">
            <v>25</v>
          </cell>
          <cell r="BI21">
            <v>25</v>
          </cell>
          <cell r="BJ21">
            <v>97</v>
          </cell>
          <cell r="BK21" t="str">
            <v>EMPATE</v>
          </cell>
          <cell r="BL21">
            <v>70</v>
          </cell>
          <cell r="BM21">
            <v>13</v>
          </cell>
          <cell r="BN21">
            <v>1</v>
          </cell>
          <cell r="BO21">
            <v>18</v>
          </cell>
          <cell r="BP21" t="str">
            <v/>
          </cell>
          <cell r="BQ21"/>
          <cell r="BR21"/>
          <cell r="BS21">
            <v>6</v>
          </cell>
        </row>
        <row r="22">
          <cell r="C22">
            <v>11812994</v>
          </cell>
          <cell r="D22">
            <v>6</v>
          </cell>
          <cell r="E22">
            <v>1</v>
          </cell>
          <cell r="F22" t="str">
            <v>TAPIA MOSCOSO RUTH JEANNETTE</v>
          </cell>
          <cell r="G22" t="str">
            <v>LEY 18.834</v>
          </cell>
          <cell r="H22" t="str">
            <v>TITULARES</v>
          </cell>
          <cell r="I22" t="str">
            <v>ADMINISTRATIVO</v>
          </cell>
          <cell r="J22">
            <v>44</v>
          </cell>
          <cell r="K22">
            <v>22</v>
          </cell>
          <cell r="L22" t="str">
            <v>ADMINISTRATIVO SECRETARIA EJECUTIVA</v>
          </cell>
          <cell r="M22">
            <v>0</v>
          </cell>
          <cell r="N22">
            <v>13</v>
          </cell>
          <cell r="O22">
            <v>0</v>
          </cell>
          <cell r="P22">
            <v>0</v>
          </cell>
          <cell r="Q22">
            <v>466</v>
          </cell>
          <cell r="R22">
            <v>2016</v>
          </cell>
          <cell r="S22">
            <v>70</v>
          </cell>
          <cell r="T22">
            <v>2015</v>
          </cell>
          <cell r="U22">
            <v>70</v>
          </cell>
          <cell r="V22">
            <v>2014</v>
          </cell>
          <cell r="W22">
            <v>70</v>
          </cell>
          <cell r="X22">
            <v>43808</v>
          </cell>
          <cell r="Y22" t="str">
            <v/>
          </cell>
          <cell r="Z22"/>
          <cell r="AA22" t="str">
            <v/>
          </cell>
          <cell r="AB22"/>
          <cell r="AC22"/>
          <cell r="AD22"/>
          <cell r="AE22"/>
          <cell r="AF22"/>
          <cell r="AG22"/>
          <cell r="AH22" t="str">
            <v/>
          </cell>
          <cell r="AI22" t="str">
            <v>SI</v>
          </cell>
          <cell r="AJ22"/>
          <cell r="AK22" t="str">
            <v>LEM</v>
          </cell>
          <cell r="AL22">
            <v>43829</v>
          </cell>
          <cell r="AM22"/>
          <cell r="AN22">
            <v>13</v>
          </cell>
          <cell r="AO22">
            <v>88</v>
          </cell>
          <cell r="AP22">
            <v>22</v>
          </cell>
          <cell r="AQ22">
            <v>466</v>
          </cell>
          <cell r="AR22">
            <v>100</v>
          </cell>
          <cell r="AS22">
            <v>25</v>
          </cell>
          <cell r="AT22">
            <v>70</v>
          </cell>
          <cell r="AU22">
            <v>70</v>
          </cell>
          <cell r="AV22">
            <v>70</v>
          </cell>
          <cell r="AW22">
            <v>70</v>
          </cell>
          <cell r="AX22">
            <v>100</v>
          </cell>
          <cell r="AY22">
            <v>25</v>
          </cell>
          <cell r="AZ22" t="str">
            <v>LEM</v>
          </cell>
          <cell r="BA22">
            <v>100</v>
          </cell>
          <cell r="BB22">
            <v>25</v>
          </cell>
          <cell r="BC22">
            <v>97</v>
          </cell>
          <cell r="BD22" t="str">
            <v/>
          </cell>
          <cell r="BE22" t="str">
            <v/>
          </cell>
          <cell r="BF22">
            <v>22</v>
          </cell>
          <cell r="BG22">
            <v>25</v>
          </cell>
          <cell r="BH22">
            <v>25</v>
          </cell>
          <cell r="BI22">
            <v>25</v>
          </cell>
          <cell r="BJ22">
            <v>97</v>
          </cell>
          <cell r="BK22" t="str">
            <v>EMPATE</v>
          </cell>
          <cell r="BL22">
            <v>70</v>
          </cell>
          <cell r="BM22">
            <v>13</v>
          </cell>
          <cell r="BN22">
            <v>0</v>
          </cell>
          <cell r="BO22">
            <v>0</v>
          </cell>
          <cell r="BP22" t="str">
            <v/>
          </cell>
          <cell r="BQ22"/>
          <cell r="BR22"/>
          <cell r="BS22">
            <v>7</v>
          </cell>
        </row>
        <row r="23">
          <cell r="C23">
            <v>9822892</v>
          </cell>
          <cell r="D23">
            <v>6</v>
          </cell>
          <cell r="E23">
            <v>1</v>
          </cell>
          <cell r="F23" t="str">
            <v>HENRIQUEZ GALLARDO ELSA ELIANA</v>
          </cell>
          <cell r="G23" t="str">
            <v>LEY 18.834</v>
          </cell>
          <cell r="H23" t="str">
            <v>TITULARES</v>
          </cell>
          <cell r="I23" t="str">
            <v>ADMINISTRATIVO</v>
          </cell>
          <cell r="J23">
            <v>44</v>
          </cell>
          <cell r="K23">
            <v>21</v>
          </cell>
          <cell r="L23" t="str">
            <v>EDUCACION MEDIA COMPLETA</v>
          </cell>
          <cell r="M23">
            <v>0</v>
          </cell>
          <cell r="N23">
            <v>12</v>
          </cell>
          <cell r="O23">
            <v>6</v>
          </cell>
          <cell r="P23">
            <v>0</v>
          </cell>
          <cell r="Q23">
            <v>621</v>
          </cell>
          <cell r="R23">
            <v>2016</v>
          </cell>
          <cell r="S23">
            <v>70</v>
          </cell>
          <cell r="T23">
            <v>2015</v>
          </cell>
          <cell r="U23">
            <v>70</v>
          </cell>
          <cell r="V23">
            <v>2014</v>
          </cell>
          <cell r="W23">
            <v>70</v>
          </cell>
          <cell r="X23">
            <v>43810</v>
          </cell>
          <cell r="Y23" t="str">
            <v/>
          </cell>
          <cell r="Z23"/>
          <cell r="AA23" t="str">
            <v/>
          </cell>
          <cell r="AB23"/>
          <cell r="AC23"/>
          <cell r="AD23"/>
          <cell r="AE23"/>
          <cell r="AF23"/>
          <cell r="AG23"/>
          <cell r="AH23" t="str">
            <v/>
          </cell>
          <cell r="AI23" t="str">
            <v>SI</v>
          </cell>
          <cell r="AJ23"/>
          <cell r="AK23" t="str">
            <v>LEM</v>
          </cell>
          <cell r="AL23">
            <v>43829</v>
          </cell>
          <cell r="AM23"/>
          <cell r="AN23">
            <v>13</v>
          </cell>
          <cell r="AO23">
            <v>88</v>
          </cell>
          <cell r="AP23">
            <v>22</v>
          </cell>
          <cell r="AQ23">
            <v>621</v>
          </cell>
          <cell r="AR23">
            <v>100</v>
          </cell>
          <cell r="AS23">
            <v>25</v>
          </cell>
          <cell r="AT23">
            <v>70</v>
          </cell>
          <cell r="AU23">
            <v>70</v>
          </cell>
          <cell r="AV23">
            <v>70</v>
          </cell>
          <cell r="AW23">
            <v>70</v>
          </cell>
          <cell r="AX23">
            <v>100</v>
          </cell>
          <cell r="AY23">
            <v>25</v>
          </cell>
          <cell r="AZ23" t="str">
            <v>LEM</v>
          </cell>
          <cell r="BA23">
            <v>100</v>
          </cell>
          <cell r="BB23">
            <v>25</v>
          </cell>
          <cell r="BC23">
            <v>97</v>
          </cell>
          <cell r="BD23" t="str">
            <v/>
          </cell>
          <cell r="BE23" t="str">
            <v/>
          </cell>
          <cell r="BF23">
            <v>22</v>
          </cell>
          <cell r="BG23">
            <v>25</v>
          </cell>
          <cell r="BH23">
            <v>25</v>
          </cell>
          <cell r="BI23">
            <v>25</v>
          </cell>
          <cell r="BJ23">
            <v>97</v>
          </cell>
          <cell r="BK23" t="str">
            <v>EMPATE</v>
          </cell>
          <cell r="BL23">
            <v>70</v>
          </cell>
          <cell r="BM23">
            <v>12</v>
          </cell>
          <cell r="BN23">
            <v>6</v>
          </cell>
          <cell r="BO23">
            <v>0</v>
          </cell>
          <cell r="BP23" t="str">
            <v/>
          </cell>
          <cell r="BQ23"/>
          <cell r="BR23"/>
          <cell r="BS23">
            <v>8</v>
          </cell>
        </row>
        <row r="24">
          <cell r="C24">
            <v>7227589</v>
          </cell>
          <cell r="D24">
            <v>6</v>
          </cell>
          <cell r="E24">
            <v>1</v>
          </cell>
          <cell r="F24" t="str">
            <v>VELIZ SILVA JUAN JAIME</v>
          </cell>
          <cell r="G24" t="str">
            <v>LEY 18.834</v>
          </cell>
          <cell r="H24" t="str">
            <v>CONTRATAS</v>
          </cell>
          <cell r="I24" t="str">
            <v>ADMINISTRATIVO</v>
          </cell>
          <cell r="J24">
            <v>44</v>
          </cell>
          <cell r="K24">
            <v>22</v>
          </cell>
          <cell r="L24" t="str">
            <v>ADMINISTRATIVO CIENTIFICO-HUMANISTA</v>
          </cell>
          <cell r="M24">
            <v>0</v>
          </cell>
          <cell r="N24">
            <v>13</v>
          </cell>
          <cell r="O24">
            <v>1</v>
          </cell>
          <cell r="P24">
            <v>18</v>
          </cell>
          <cell r="Q24">
            <v>135</v>
          </cell>
          <cell r="R24">
            <v>2016</v>
          </cell>
          <cell r="S24">
            <v>69</v>
          </cell>
          <cell r="T24">
            <v>2015</v>
          </cell>
          <cell r="U24">
            <v>70</v>
          </cell>
          <cell r="V24">
            <v>2014</v>
          </cell>
          <cell r="W24">
            <v>70</v>
          </cell>
          <cell r="X24">
            <v>43810</v>
          </cell>
          <cell r="Y24" t="str">
            <v/>
          </cell>
          <cell r="Z24"/>
          <cell r="AA24" t="str">
            <v/>
          </cell>
          <cell r="AB24"/>
          <cell r="AC24"/>
          <cell r="AD24"/>
          <cell r="AE24"/>
          <cell r="AF24"/>
          <cell r="AG24"/>
          <cell r="AH24" t="str">
            <v/>
          </cell>
          <cell r="AI24" t="str">
            <v>SI</v>
          </cell>
          <cell r="AJ24"/>
          <cell r="AK24" t="str">
            <v>LEM</v>
          </cell>
          <cell r="AL24">
            <v>43829</v>
          </cell>
          <cell r="AM24"/>
          <cell r="AN24">
            <v>13</v>
          </cell>
          <cell r="AO24">
            <v>88</v>
          </cell>
          <cell r="AP24">
            <v>22</v>
          </cell>
          <cell r="AQ24">
            <v>135</v>
          </cell>
          <cell r="AR24">
            <v>100</v>
          </cell>
          <cell r="AS24">
            <v>25</v>
          </cell>
          <cell r="AT24">
            <v>69</v>
          </cell>
          <cell r="AU24">
            <v>70</v>
          </cell>
          <cell r="AV24">
            <v>70</v>
          </cell>
          <cell r="AW24">
            <v>70</v>
          </cell>
          <cell r="AX24">
            <v>100</v>
          </cell>
          <cell r="AY24">
            <v>25</v>
          </cell>
          <cell r="AZ24" t="str">
            <v>LEM</v>
          </cell>
          <cell r="BA24">
            <v>100</v>
          </cell>
          <cell r="BB24">
            <v>25</v>
          </cell>
          <cell r="BC24">
            <v>97</v>
          </cell>
          <cell r="BD24" t="str">
            <v/>
          </cell>
          <cell r="BE24" t="str">
            <v/>
          </cell>
          <cell r="BF24">
            <v>22</v>
          </cell>
          <cell r="BG24">
            <v>25</v>
          </cell>
          <cell r="BH24">
            <v>25</v>
          </cell>
          <cell r="BI24">
            <v>25</v>
          </cell>
          <cell r="BJ24">
            <v>97</v>
          </cell>
          <cell r="BK24" t="str">
            <v>EMPATE</v>
          </cell>
          <cell r="BL24">
            <v>69</v>
          </cell>
          <cell r="BM24">
            <v>15</v>
          </cell>
          <cell r="BN24">
            <v>3</v>
          </cell>
          <cell r="BO24">
            <v>21</v>
          </cell>
          <cell r="BP24" t="str">
            <v/>
          </cell>
          <cell r="BQ24"/>
          <cell r="BR24"/>
          <cell r="BS24">
            <v>9</v>
          </cell>
        </row>
        <row r="25">
          <cell r="C25">
            <v>7638472</v>
          </cell>
          <cell r="D25" t="str">
            <v>K</v>
          </cell>
          <cell r="E25">
            <v>1</v>
          </cell>
          <cell r="F25" t="str">
            <v>ALCAYAGA GUZMAN JUAN CARLOS</v>
          </cell>
          <cell r="G25" t="str">
            <v>LEY 18.834</v>
          </cell>
          <cell r="H25" t="str">
            <v>CONTRATAS</v>
          </cell>
          <cell r="I25" t="str">
            <v>ADMINISTRATIVO</v>
          </cell>
          <cell r="J25">
            <v>44</v>
          </cell>
          <cell r="K25">
            <v>22</v>
          </cell>
          <cell r="L25" t="str">
            <v>ADMINISTRATIVO CONTADOR</v>
          </cell>
          <cell r="M25">
            <v>0</v>
          </cell>
          <cell r="N25">
            <v>13</v>
          </cell>
          <cell r="O25">
            <v>1</v>
          </cell>
          <cell r="P25">
            <v>18</v>
          </cell>
          <cell r="Q25">
            <v>216</v>
          </cell>
          <cell r="R25">
            <v>2016</v>
          </cell>
          <cell r="S25">
            <v>67</v>
          </cell>
          <cell r="T25">
            <v>2015</v>
          </cell>
          <cell r="U25">
            <v>70</v>
          </cell>
          <cell r="V25">
            <v>2014</v>
          </cell>
          <cell r="W25">
            <v>70</v>
          </cell>
          <cell r="X25">
            <v>43812</v>
          </cell>
          <cell r="Y25" t="str">
            <v/>
          </cell>
          <cell r="Z25"/>
          <cell r="AA25" t="str">
            <v/>
          </cell>
          <cell r="AB25"/>
          <cell r="AC25"/>
          <cell r="AD25"/>
          <cell r="AE25"/>
          <cell r="AF25"/>
          <cell r="AG25"/>
          <cell r="AH25" t="str">
            <v/>
          </cell>
          <cell r="AI25" t="str">
            <v>SI</v>
          </cell>
          <cell r="AJ25"/>
          <cell r="AK25" t="str">
            <v>LEM</v>
          </cell>
          <cell r="AL25">
            <v>43829</v>
          </cell>
          <cell r="AM25"/>
          <cell r="AN25">
            <v>13</v>
          </cell>
          <cell r="AO25">
            <v>88</v>
          </cell>
          <cell r="AP25">
            <v>22</v>
          </cell>
          <cell r="AQ25">
            <v>216</v>
          </cell>
          <cell r="AR25">
            <v>100</v>
          </cell>
          <cell r="AS25">
            <v>25</v>
          </cell>
          <cell r="AT25">
            <v>67</v>
          </cell>
          <cell r="AU25">
            <v>70</v>
          </cell>
          <cell r="AV25">
            <v>70</v>
          </cell>
          <cell r="AW25">
            <v>69</v>
          </cell>
          <cell r="AX25">
            <v>96</v>
          </cell>
          <cell r="AY25">
            <v>24</v>
          </cell>
          <cell r="AZ25" t="str">
            <v>LEM</v>
          </cell>
          <cell r="BA25">
            <v>100</v>
          </cell>
          <cell r="BB25">
            <v>25</v>
          </cell>
          <cell r="BC25">
            <v>96</v>
          </cell>
          <cell r="BD25" t="str">
            <v/>
          </cell>
          <cell r="BE25" t="str">
            <v/>
          </cell>
          <cell r="BF25">
            <v>22</v>
          </cell>
          <cell r="BG25">
            <v>25</v>
          </cell>
          <cell r="BH25">
            <v>24</v>
          </cell>
          <cell r="BI25">
            <v>25</v>
          </cell>
          <cell r="BJ25">
            <v>96</v>
          </cell>
          <cell r="BK25" t="str">
            <v/>
          </cell>
          <cell r="BL25">
            <v>67</v>
          </cell>
          <cell r="BM25">
            <v>13</v>
          </cell>
          <cell r="BN25">
            <v>1</v>
          </cell>
          <cell r="BO25">
            <v>18</v>
          </cell>
          <cell r="BP25" t="str">
            <v/>
          </cell>
          <cell r="BQ25"/>
          <cell r="BR25"/>
          <cell r="BS25">
            <v>10</v>
          </cell>
        </row>
        <row r="26">
          <cell r="C26">
            <v>10056277</v>
          </cell>
          <cell r="D26">
            <v>4</v>
          </cell>
          <cell r="E26">
            <v>1</v>
          </cell>
          <cell r="F26" t="str">
            <v>CARREÑO VASQUEZ CARMEN LUZ</v>
          </cell>
          <cell r="G26" t="str">
            <v>LEY 18.834</v>
          </cell>
          <cell r="H26" t="str">
            <v>TITULARES</v>
          </cell>
          <cell r="I26" t="str">
            <v>ADMINISTRATIVO</v>
          </cell>
          <cell r="J26">
            <v>44</v>
          </cell>
          <cell r="K26">
            <v>22</v>
          </cell>
          <cell r="L26" t="str">
            <v>EDUCACION MEDIA COMPLETA</v>
          </cell>
          <cell r="M26">
            <v>0</v>
          </cell>
          <cell r="N26">
            <v>12</v>
          </cell>
          <cell r="O26">
            <v>3</v>
          </cell>
          <cell r="P26">
            <v>18</v>
          </cell>
          <cell r="Q26">
            <v>102</v>
          </cell>
          <cell r="R26">
            <v>2016</v>
          </cell>
          <cell r="S26">
            <v>70</v>
          </cell>
          <cell r="T26">
            <v>2015</v>
          </cell>
          <cell r="U26">
            <v>70</v>
          </cell>
          <cell r="V26">
            <v>2014</v>
          </cell>
          <cell r="W26">
            <v>70</v>
          </cell>
          <cell r="X26">
            <v>43804</v>
          </cell>
          <cell r="Y26" t="str">
            <v/>
          </cell>
          <cell r="Z26"/>
          <cell r="AA26" t="str">
            <v/>
          </cell>
          <cell r="AB26"/>
          <cell r="AC26"/>
          <cell r="AD26"/>
          <cell r="AE26"/>
          <cell r="AF26"/>
          <cell r="AG26"/>
          <cell r="AH26" t="str">
            <v/>
          </cell>
          <cell r="AI26" t="str">
            <v>SI</v>
          </cell>
          <cell r="AJ26"/>
          <cell r="AK26" t="str">
            <v>LEM</v>
          </cell>
          <cell r="AL26">
            <v>43829</v>
          </cell>
          <cell r="AM26"/>
          <cell r="AN26">
            <v>12</v>
          </cell>
          <cell r="AO26">
            <v>82</v>
          </cell>
          <cell r="AP26">
            <v>20.5</v>
          </cell>
          <cell r="AQ26">
            <v>102</v>
          </cell>
          <cell r="AR26">
            <v>100</v>
          </cell>
          <cell r="AS26">
            <v>25</v>
          </cell>
          <cell r="AT26">
            <v>70</v>
          </cell>
          <cell r="AU26">
            <v>70</v>
          </cell>
          <cell r="AV26">
            <v>70</v>
          </cell>
          <cell r="AW26">
            <v>70</v>
          </cell>
          <cell r="AX26">
            <v>100</v>
          </cell>
          <cell r="AY26">
            <v>25</v>
          </cell>
          <cell r="AZ26" t="str">
            <v>LEM</v>
          </cell>
          <cell r="BA26">
            <v>100</v>
          </cell>
          <cell r="BB26">
            <v>25</v>
          </cell>
          <cell r="BC26">
            <v>95.5</v>
          </cell>
          <cell r="BD26" t="str">
            <v/>
          </cell>
          <cell r="BE26" t="str">
            <v/>
          </cell>
          <cell r="BF26">
            <v>20.5</v>
          </cell>
          <cell r="BG26">
            <v>25</v>
          </cell>
          <cell r="BH26">
            <v>25</v>
          </cell>
          <cell r="BI26">
            <v>25</v>
          </cell>
          <cell r="BJ26">
            <v>95.5</v>
          </cell>
          <cell r="BK26" t="str">
            <v>EMPATE</v>
          </cell>
          <cell r="BL26">
            <v>70</v>
          </cell>
          <cell r="BM26">
            <v>12</v>
          </cell>
          <cell r="BN26">
            <v>3</v>
          </cell>
          <cell r="BO26">
            <v>18</v>
          </cell>
          <cell r="BP26" t="str">
            <v/>
          </cell>
          <cell r="BQ26"/>
          <cell r="BR26"/>
          <cell r="BS26">
            <v>11</v>
          </cell>
        </row>
        <row r="27">
          <cell r="C27">
            <v>9698820</v>
          </cell>
          <cell r="D27">
            <v>6</v>
          </cell>
          <cell r="E27">
            <v>1</v>
          </cell>
          <cell r="F27" t="str">
            <v>GAETE ANTEZANA KEMY FATIMA</v>
          </cell>
          <cell r="G27" t="str">
            <v>LEY 18.834</v>
          </cell>
          <cell r="H27" t="str">
            <v>TITULARES</v>
          </cell>
          <cell r="I27" t="str">
            <v>ADMINISTRATIVO</v>
          </cell>
          <cell r="J27">
            <v>44</v>
          </cell>
          <cell r="K27">
            <v>22</v>
          </cell>
          <cell r="L27" t="str">
            <v>EDUCACION MEDIA COMPLETA</v>
          </cell>
          <cell r="M27">
            <v>4</v>
          </cell>
          <cell r="N27">
            <v>11</v>
          </cell>
          <cell r="O27">
            <v>6</v>
          </cell>
          <cell r="P27">
            <v>16</v>
          </cell>
          <cell r="Q27">
            <v>377</v>
          </cell>
          <cell r="R27">
            <v>2016</v>
          </cell>
          <cell r="S27">
            <v>70</v>
          </cell>
          <cell r="T27">
            <v>2015</v>
          </cell>
          <cell r="U27">
            <v>70</v>
          </cell>
          <cell r="V27">
            <v>2014</v>
          </cell>
          <cell r="W27">
            <v>70</v>
          </cell>
          <cell r="X27">
            <v>43804</v>
          </cell>
          <cell r="Y27" t="str">
            <v/>
          </cell>
          <cell r="Z27"/>
          <cell r="AA27" t="str">
            <v/>
          </cell>
          <cell r="AB27"/>
          <cell r="AC27"/>
          <cell r="AD27"/>
          <cell r="AE27"/>
          <cell r="AF27"/>
          <cell r="AG27"/>
          <cell r="AH27" t="str">
            <v/>
          </cell>
          <cell r="AI27" t="str">
            <v>SI</v>
          </cell>
          <cell r="AJ27"/>
          <cell r="AK27" t="str">
            <v>LEM</v>
          </cell>
          <cell r="AL27">
            <v>43829</v>
          </cell>
          <cell r="AM27"/>
          <cell r="AN27">
            <v>12</v>
          </cell>
          <cell r="AO27">
            <v>82</v>
          </cell>
          <cell r="AP27">
            <v>20.5</v>
          </cell>
          <cell r="AQ27">
            <v>377</v>
          </cell>
          <cell r="AR27">
            <v>100</v>
          </cell>
          <cell r="AS27">
            <v>25</v>
          </cell>
          <cell r="AT27">
            <v>70</v>
          </cell>
          <cell r="AU27">
            <v>70</v>
          </cell>
          <cell r="AV27">
            <v>70</v>
          </cell>
          <cell r="AW27">
            <v>70</v>
          </cell>
          <cell r="AX27">
            <v>100</v>
          </cell>
          <cell r="AY27">
            <v>25</v>
          </cell>
          <cell r="AZ27" t="str">
            <v>LEM</v>
          </cell>
          <cell r="BA27">
            <v>100</v>
          </cell>
          <cell r="BB27">
            <v>25</v>
          </cell>
          <cell r="BC27">
            <v>95.5</v>
          </cell>
          <cell r="BD27" t="str">
            <v/>
          </cell>
          <cell r="BE27" t="str">
            <v/>
          </cell>
          <cell r="BF27">
            <v>20.5</v>
          </cell>
          <cell r="BG27">
            <v>25</v>
          </cell>
          <cell r="BH27">
            <v>25</v>
          </cell>
          <cell r="BI27">
            <v>25</v>
          </cell>
          <cell r="BJ27">
            <v>95.5</v>
          </cell>
          <cell r="BK27" t="str">
            <v>EMPATE</v>
          </cell>
          <cell r="BL27">
            <v>70</v>
          </cell>
          <cell r="BM27">
            <v>11</v>
          </cell>
          <cell r="BN27">
            <v>6</v>
          </cell>
          <cell r="BO27">
            <v>16</v>
          </cell>
          <cell r="BP27" t="str">
            <v/>
          </cell>
          <cell r="BQ27"/>
          <cell r="BR27"/>
          <cell r="BS27">
            <v>12</v>
          </cell>
        </row>
        <row r="28">
          <cell r="C28">
            <v>15695985</v>
          </cell>
          <cell r="D28">
            <v>5</v>
          </cell>
          <cell r="E28">
            <v>1</v>
          </cell>
          <cell r="F28" t="str">
            <v>CALLE ROCHA CAROLINA CLAUDIA</v>
          </cell>
          <cell r="G28" t="str">
            <v>LEY 18.834</v>
          </cell>
          <cell r="H28" t="str">
            <v>TITULARES</v>
          </cell>
          <cell r="I28" t="str">
            <v>ADMINISTRATIVO</v>
          </cell>
          <cell r="J28">
            <v>44</v>
          </cell>
          <cell r="K28">
            <v>22</v>
          </cell>
          <cell r="L28" t="str">
            <v>EDUCACION MEDIA COMPLETA</v>
          </cell>
          <cell r="M28">
            <v>0</v>
          </cell>
          <cell r="N28">
            <v>10</v>
          </cell>
          <cell r="O28">
            <v>9</v>
          </cell>
          <cell r="P28">
            <v>26</v>
          </cell>
          <cell r="Q28">
            <v>123</v>
          </cell>
          <cell r="R28">
            <v>2016</v>
          </cell>
          <cell r="S28">
            <v>70</v>
          </cell>
          <cell r="T28">
            <v>2015</v>
          </cell>
          <cell r="U28">
            <v>70</v>
          </cell>
          <cell r="V28">
            <v>2014</v>
          </cell>
          <cell r="W28">
            <v>70</v>
          </cell>
          <cell r="X28">
            <v>43804</v>
          </cell>
          <cell r="Y28" t="str">
            <v/>
          </cell>
          <cell r="Z28"/>
          <cell r="AA28" t="str">
            <v/>
          </cell>
          <cell r="AB28"/>
          <cell r="AC28"/>
          <cell r="AD28"/>
          <cell r="AE28"/>
          <cell r="AF28"/>
          <cell r="AG28"/>
          <cell r="AH28" t="str">
            <v/>
          </cell>
          <cell r="AI28" t="str">
            <v>SI</v>
          </cell>
          <cell r="AJ28"/>
          <cell r="AK28" t="str">
            <v>LEM</v>
          </cell>
          <cell r="AL28">
            <v>43829</v>
          </cell>
          <cell r="AM28"/>
          <cell r="AN28">
            <v>11</v>
          </cell>
          <cell r="AO28">
            <v>76</v>
          </cell>
          <cell r="AP28">
            <v>19</v>
          </cell>
          <cell r="AQ28">
            <v>123</v>
          </cell>
          <cell r="AR28">
            <v>100</v>
          </cell>
          <cell r="AS28">
            <v>25</v>
          </cell>
          <cell r="AT28">
            <v>70</v>
          </cell>
          <cell r="AU28">
            <v>70</v>
          </cell>
          <cell r="AV28">
            <v>70</v>
          </cell>
          <cell r="AW28">
            <v>70</v>
          </cell>
          <cell r="AX28">
            <v>100</v>
          </cell>
          <cell r="AY28">
            <v>25</v>
          </cell>
          <cell r="AZ28" t="str">
            <v>LEM</v>
          </cell>
          <cell r="BA28">
            <v>100</v>
          </cell>
          <cell r="BB28">
            <v>25</v>
          </cell>
          <cell r="BC28">
            <v>94</v>
          </cell>
          <cell r="BD28" t="str">
            <v/>
          </cell>
          <cell r="BE28" t="str">
            <v/>
          </cell>
          <cell r="BF28">
            <v>19</v>
          </cell>
          <cell r="BG28">
            <v>25</v>
          </cell>
          <cell r="BH28">
            <v>25</v>
          </cell>
          <cell r="BI28">
            <v>25</v>
          </cell>
          <cell r="BJ28">
            <v>94</v>
          </cell>
          <cell r="BK28" t="str">
            <v/>
          </cell>
          <cell r="BL28">
            <v>70</v>
          </cell>
          <cell r="BM28">
            <v>10</v>
          </cell>
          <cell r="BN28">
            <v>9</v>
          </cell>
          <cell r="BO28">
            <v>26</v>
          </cell>
          <cell r="BP28" t="str">
            <v/>
          </cell>
          <cell r="BQ28"/>
          <cell r="BR28"/>
          <cell r="BS28">
            <v>13</v>
          </cell>
        </row>
        <row r="29">
          <cell r="C29">
            <v>15000453</v>
          </cell>
          <cell r="D29">
            <v>5</v>
          </cell>
          <cell r="E29">
            <v>1</v>
          </cell>
          <cell r="F29" t="str">
            <v>CHURA MAITA PAMELA MARIANELA</v>
          </cell>
          <cell r="G29" t="str">
            <v>LEY 18.834</v>
          </cell>
          <cell r="H29" t="str">
            <v>CONTRATAS</v>
          </cell>
          <cell r="I29" t="str">
            <v>ADMINISTRATIVO</v>
          </cell>
          <cell r="J29">
            <v>44</v>
          </cell>
          <cell r="K29">
            <v>18</v>
          </cell>
          <cell r="L29" t="str">
            <v>EDUCACION MEDIA COMPLETA</v>
          </cell>
          <cell r="M29">
            <v>0</v>
          </cell>
          <cell r="N29">
            <v>11</v>
          </cell>
          <cell r="O29">
            <v>8</v>
          </cell>
          <cell r="P29">
            <v>1</v>
          </cell>
          <cell r="Q29">
            <v>67</v>
          </cell>
          <cell r="R29">
            <v>2016</v>
          </cell>
          <cell r="S29">
            <v>65</v>
          </cell>
          <cell r="T29">
            <v>2015</v>
          </cell>
          <cell r="U29">
            <v>68</v>
          </cell>
          <cell r="V29">
            <v>2014</v>
          </cell>
          <cell r="W29">
            <v>67</v>
          </cell>
          <cell r="X29">
            <v>43812</v>
          </cell>
          <cell r="Y29" t="str">
            <v/>
          </cell>
          <cell r="Z29"/>
          <cell r="AA29" t="str">
            <v/>
          </cell>
          <cell r="AB29"/>
          <cell r="AC29"/>
          <cell r="AD29"/>
          <cell r="AE29"/>
          <cell r="AF29"/>
          <cell r="AG29"/>
          <cell r="AH29" t="str">
            <v/>
          </cell>
          <cell r="AI29" t="str">
            <v>SI</v>
          </cell>
          <cell r="AJ29"/>
          <cell r="AK29" t="str">
            <v>LEM</v>
          </cell>
          <cell r="AL29">
            <v>43829</v>
          </cell>
          <cell r="AM29"/>
          <cell r="AN29">
            <v>12</v>
          </cell>
          <cell r="AO29">
            <v>82</v>
          </cell>
          <cell r="AP29">
            <v>20.5</v>
          </cell>
          <cell r="AQ29">
            <v>67</v>
          </cell>
          <cell r="AR29">
            <v>100</v>
          </cell>
          <cell r="AS29">
            <v>25</v>
          </cell>
          <cell r="AT29">
            <v>65</v>
          </cell>
          <cell r="AU29">
            <v>68</v>
          </cell>
          <cell r="AV29">
            <v>67</v>
          </cell>
          <cell r="AW29">
            <v>67</v>
          </cell>
          <cell r="AX29">
            <v>92</v>
          </cell>
          <cell r="AY29">
            <v>23</v>
          </cell>
          <cell r="AZ29" t="str">
            <v>LEM</v>
          </cell>
          <cell r="BA29">
            <v>100</v>
          </cell>
          <cell r="BB29">
            <v>25</v>
          </cell>
          <cell r="BC29">
            <v>93.5</v>
          </cell>
          <cell r="BD29" t="str">
            <v/>
          </cell>
          <cell r="BE29" t="str">
            <v/>
          </cell>
          <cell r="BF29">
            <v>20.5</v>
          </cell>
          <cell r="BG29">
            <v>25</v>
          </cell>
          <cell r="BH29">
            <v>23</v>
          </cell>
          <cell r="BI29">
            <v>25</v>
          </cell>
          <cell r="BJ29">
            <v>93.5</v>
          </cell>
          <cell r="BK29" t="str">
            <v/>
          </cell>
          <cell r="BL29">
            <v>65</v>
          </cell>
          <cell r="BM29">
            <v>11</v>
          </cell>
          <cell r="BN29">
            <v>8</v>
          </cell>
          <cell r="BO29">
            <v>1</v>
          </cell>
          <cell r="BP29" t="str">
            <v/>
          </cell>
          <cell r="BQ29"/>
          <cell r="BR29"/>
          <cell r="BS29">
            <v>14</v>
          </cell>
        </row>
        <row r="30">
          <cell r="C30">
            <v>9107880</v>
          </cell>
          <cell r="D30">
            <v>5</v>
          </cell>
          <cell r="E30">
            <v>1</v>
          </cell>
          <cell r="F30" t="str">
            <v>CORNEJO CHUMEY LILY ANGELICA</v>
          </cell>
          <cell r="G30" t="str">
            <v>LEY 18.834</v>
          </cell>
          <cell r="H30" t="str">
            <v>CONTRATAS</v>
          </cell>
          <cell r="I30" t="str">
            <v>ADMINISTRATIVO</v>
          </cell>
          <cell r="J30">
            <v>44</v>
          </cell>
          <cell r="K30">
            <v>18</v>
          </cell>
          <cell r="L30" t="str">
            <v>ADMINISTRATIVO SECRETARIA EJECUTIVA</v>
          </cell>
          <cell r="M30">
            <v>0</v>
          </cell>
          <cell r="N30">
            <v>10</v>
          </cell>
          <cell r="O30">
            <v>2</v>
          </cell>
          <cell r="P30">
            <v>21</v>
          </cell>
          <cell r="Q30">
            <v>415</v>
          </cell>
          <cell r="R30">
            <v>2016</v>
          </cell>
          <cell r="S30">
            <v>70</v>
          </cell>
          <cell r="T30">
            <v>2015</v>
          </cell>
          <cell r="U30">
            <v>70</v>
          </cell>
          <cell r="V30">
            <v>2014</v>
          </cell>
          <cell r="W30">
            <v>70</v>
          </cell>
          <cell r="X30">
            <v>43810</v>
          </cell>
          <cell r="Y30" t="str">
            <v/>
          </cell>
          <cell r="Z30"/>
          <cell r="AA30" t="str">
            <v/>
          </cell>
          <cell r="AB30"/>
          <cell r="AC30"/>
          <cell r="AD30"/>
          <cell r="AE30"/>
          <cell r="AF30"/>
          <cell r="AG30"/>
          <cell r="AH30" t="str">
            <v/>
          </cell>
          <cell r="AI30" t="str">
            <v>SI</v>
          </cell>
          <cell r="AJ30"/>
          <cell r="AK30" t="str">
            <v>LEM</v>
          </cell>
          <cell r="AL30">
            <v>43829</v>
          </cell>
          <cell r="AM30"/>
          <cell r="AN30">
            <v>10</v>
          </cell>
          <cell r="AO30">
            <v>70</v>
          </cell>
          <cell r="AP30">
            <v>17.5</v>
          </cell>
          <cell r="AQ30">
            <v>415</v>
          </cell>
          <cell r="AR30">
            <v>100</v>
          </cell>
          <cell r="AS30">
            <v>25</v>
          </cell>
          <cell r="AT30">
            <v>70</v>
          </cell>
          <cell r="AU30">
            <v>70</v>
          </cell>
          <cell r="AV30">
            <v>70</v>
          </cell>
          <cell r="AW30">
            <v>70</v>
          </cell>
          <cell r="AX30">
            <v>100</v>
          </cell>
          <cell r="AY30">
            <v>25</v>
          </cell>
          <cell r="AZ30" t="str">
            <v>LEM</v>
          </cell>
          <cell r="BA30">
            <v>100</v>
          </cell>
          <cell r="BB30">
            <v>25</v>
          </cell>
          <cell r="BC30">
            <v>92.5</v>
          </cell>
          <cell r="BD30" t="str">
            <v/>
          </cell>
          <cell r="BE30" t="str">
            <v/>
          </cell>
          <cell r="BF30">
            <v>17.5</v>
          </cell>
          <cell r="BG30">
            <v>25</v>
          </cell>
          <cell r="BH30">
            <v>25</v>
          </cell>
          <cell r="BI30">
            <v>25</v>
          </cell>
          <cell r="BJ30">
            <v>92.5</v>
          </cell>
          <cell r="BK30" t="str">
            <v>EMPATE</v>
          </cell>
          <cell r="BL30">
            <v>70</v>
          </cell>
          <cell r="BM30">
            <v>10</v>
          </cell>
          <cell r="BN30">
            <v>2</v>
          </cell>
          <cell r="BO30">
            <v>21</v>
          </cell>
          <cell r="BP30" t="str">
            <v/>
          </cell>
          <cell r="BQ30"/>
          <cell r="BR30"/>
          <cell r="BS30">
            <v>15</v>
          </cell>
        </row>
        <row r="31">
          <cell r="C31">
            <v>12608676</v>
          </cell>
          <cell r="D31">
            <v>8</v>
          </cell>
          <cell r="E31">
            <v>1</v>
          </cell>
          <cell r="F31" t="str">
            <v>MARIN MONDACA IVANNA MARIA</v>
          </cell>
          <cell r="G31" t="str">
            <v>LEY 18.834</v>
          </cell>
          <cell r="H31" t="str">
            <v>TITULARES</v>
          </cell>
          <cell r="I31" t="str">
            <v>ADMINISTRATIVO</v>
          </cell>
          <cell r="J31">
            <v>44</v>
          </cell>
          <cell r="K31">
            <v>22</v>
          </cell>
          <cell r="L31" t="str">
            <v>EDUCACION MEDIA COMPLETA</v>
          </cell>
          <cell r="M31">
            <v>4</v>
          </cell>
          <cell r="N31">
            <v>9</v>
          </cell>
          <cell r="O31">
            <v>9</v>
          </cell>
          <cell r="P31">
            <v>0</v>
          </cell>
          <cell r="Q31">
            <v>122</v>
          </cell>
          <cell r="R31">
            <v>2016</v>
          </cell>
          <cell r="S31">
            <v>70</v>
          </cell>
          <cell r="T31">
            <v>2015</v>
          </cell>
          <cell r="U31">
            <v>70</v>
          </cell>
          <cell r="V31">
            <v>2014</v>
          </cell>
          <cell r="W31">
            <v>70</v>
          </cell>
          <cell r="X31">
            <v>43804</v>
          </cell>
          <cell r="Y31" t="str">
            <v/>
          </cell>
          <cell r="Z31"/>
          <cell r="AA31" t="str">
            <v/>
          </cell>
          <cell r="AB31"/>
          <cell r="AC31"/>
          <cell r="AD31"/>
          <cell r="AE31"/>
          <cell r="AF31"/>
          <cell r="AG31"/>
          <cell r="AH31" t="str">
            <v/>
          </cell>
          <cell r="AI31" t="str">
            <v>SI</v>
          </cell>
          <cell r="AJ31"/>
          <cell r="AK31" t="str">
            <v>LEM</v>
          </cell>
          <cell r="AL31">
            <v>43829</v>
          </cell>
          <cell r="AM31"/>
          <cell r="AN31">
            <v>10</v>
          </cell>
          <cell r="AO31">
            <v>70</v>
          </cell>
          <cell r="AP31">
            <v>17.5</v>
          </cell>
          <cell r="AQ31">
            <v>122</v>
          </cell>
          <cell r="AR31">
            <v>100</v>
          </cell>
          <cell r="AS31">
            <v>25</v>
          </cell>
          <cell r="AT31">
            <v>70</v>
          </cell>
          <cell r="AU31">
            <v>70</v>
          </cell>
          <cell r="AV31">
            <v>70</v>
          </cell>
          <cell r="AW31">
            <v>70</v>
          </cell>
          <cell r="AX31">
            <v>100</v>
          </cell>
          <cell r="AY31">
            <v>25</v>
          </cell>
          <cell r="AZ31" t="str">
            <v>LEM</v>
          </cell>
          <cell r="BA31">
            <v>100</v>
          </cell>
          <cell r="BB31">
            <v>25</v>
          </cell>
          <cell r="BC31">
            <v>92.5</v>
          </cell>
          <cell r="BD31"/>
          <cell r="BE31" t="str">
            <v/>
          </cell>
          <cell r="BF31">
            <v>17.5</v>
          </cell>
          <cell r="BG31">
            <v>25</v>
          </cell>
          <cell r="BH31">
            <v>25</v>
          </cell>
          <cell r="BI31">
            <v>25</v>
          </cell>
          <cell r="BJ31">
            <v>92.5</v>
          </cell>
          <cell r="BK31" t="str">
            <v>EMPATE</v>
          </cell>
          <cell r="BL31">
            <v>70</v>
          </cell>
          <cell r="BM31">
            <v>9</v>
          </cell>
          <cell r="BN31">
            <v>9</v>
          </cell>
          <cell r="BO31">
            <v>0</v>
          </cell>
          <cell r="BP31" t="str">
            <v/>
          </cell>
          <cell r="BQ31"/>
          <cell r="BR31"/>
          <cell r="BS31">
            <v>16</v>
          </cell>
        </row>
        <row r="32">
          <cell r="C32">
            <v>10070131</v>
          </cell>
          <cell r="D32">
            <v>6</v>
          </cell>
          <cell r="E32">
            <v>1</v>
          </cell>
          <cell r="F32" t="str">
            <v>VASQUEZ CHOQUE LIGIA ANGELICA</v>
          </cell>
          <cell r="G32" t="str">
            <v>LEY 18.834</v>
          </cell>
          <cell r="H32" t="str">
            <v>CONTRATAS</v>
          </cell>
          <cell r="I32" t="str">
            <v>ADMINISTRATIVO</v>
          </cell>
          <cell r="J32">
            <v>44</v>
          </cell>
          <cell r="K32">
            <v>22</v>
          </cell>
          <cell r="L32" t="str">
            <v>EDUCACION MEDIA COMPLETA</v>
          </cell>
          <cell r="M32">
            <v>0</v>
          </cell>
          <cell r="N32">
            <v>9</v>
          </cell>
          <cell r="O32">
            <v>9</v>
          </cell>
          <cell r="P32">
            <v>0</v>
          </cell>
          <cell r="Q32">
            <v>218</v>
          </cell>
          <cell r="R32">
            <v>2016</v>
          </cell>
          <cell r="S32">
            <v>70</v>
          </cell>
          <cell r="T32">
            <v>2015</v>
          </cell>
          <cell r="U32">
            <v>70</v>
          </cell>
          <cell r="V32">
            <v>2014</v>
          </cell>
          <cell r="W32">
            <v>68</v>
          </cell>
          <cell r="X32">
            <v>43804</v>
          </cell>
          <cell r="Y32" t="str">
            <v/>
          </cell>
          <cell r="Z32"/>
          <cell r="AA32" t="str">
            <v/>
          </cell>
          <cell r="AB32"/>
          <cell r="AC32"/>
          <cell r="AD32"/>
          <cell r="AE32"/>
          <cell r="AF32"/>
          <cell r="AG32"/>
          <cell r="AH32" t="str">
            <v/>
          </cell>
          <cell r="AI32" t="str">
            <v>SI</v>
          </cell>
          <cell r="AJ32"/>
          <cell r="AK32" t="str">
            <v>LEM</v>
          </cell>
          <cell r="AL32">
            <v>43829</v>
          </cell>
          <cell r="AM32"/>
          <cell r="AN32">
            <v>10</v>
          </cell>
          <cell r="AO32">
            <v>70</v>
          </cell>
          <cell r="AP32">
            <v>17.5</v>
          </cell>
          <cell r="AQ32">
            <v>218</v>
          </cell>
          <cell r="AR32">
            <v>100</v>
          </cell>
          <cell r="AS32">
            <v>25</v>
          </cell>
          <cell r="AT32">
            <v>70</v>
          </cell>
          <cell r="AU32">
            <v>70</v>
          </cell>
          <cell r="AV32">
            <v>68</v>
          </cell>
          <cell r="AW32">
            <v>69</v>
          </cell>
          <cell r="AX32">
            <v>96</v>
          </cell>
          <cell r="AY32">
            <v>24</v>
          </cell>
          <cell r="AZ32" t="str">
            <v>LEM</v>
          </cell>
          <cell r="BA32">
            <v>100</v>
          </cell>
          <cell r="BB32">
            <v>25</v>
          </cell>
          <cell r="BC32">
            <v>91.5</v>
          </cell>
          <cell r="BD32" t="str">
            <v>SI</v>
          </cell>
          <cell r="BE32" t="str">
            <v>NO</v>
          </cell>
          <cell r="BF32">
            <v>17.5</v>
          </cell>
          <cell r="BG32">
            <v>25</v>
          </cell>
          <cell r="BH32">
            <v>24</v>
          </cell>
          <cell r="BI32">
            <v>25</v>
          </cell>
          <cell r="BJ32">
            <v>91.5</v>
          </cell>
          <cell r="BK32" t="str">
            <v/>
          </cell>
          <cell r="BL32">
            <v>70</v>
          </cell>
          <cell r="BM32">
            <v>9</v>
          </cell>
          <cell r="BN32">
            <v>9</v>
          </cell>
          <cell r="BO32">
            <v>0</v>
          </cell>
          <cell r="BP32" t="str">
            <v/>
          </cell>
          <cell r="BQ32"/>
          <cell r="BR32"/>
          <cell r="BS32">
            <v>17</v>
          </cell>
        </row>
        <row r="33">
          <cell r="C33">
            <v>9218605</v>
          </cell>
          <cell r="D33">
            <v>9</v>
          </cell>
          <cell r="E33">
            <v>1</v>
          </cell>
          <cell r="F33" t="str">
            <v>OLEA ARAYA ZOILA CARMEN</v>
          </cell>
          <cell r="G33" t="str">
            <v>LEY 18.834</v>
          </cell>
          <cell r="H33" t="str">
            <v>TITULARES</v>
          </cell>
          <cell r="I33" t="str">
            <v>ADMINISTRATIVO</v>
          </cell>
          <cell r="J33">
            <v>44</v>
          </cell>
          <cell r="K33">
            <v>22</v>
          </cell>
          <cell r="L33" t="str">
            <v>EDUCACION MEDIA COMPLETA</v>
          </cell>
          <cell r="M33">
            <v>0</v>
          </cell>
          <cell r="N33">
            <v>9</v>
          </cell>
          <cell r="O33">
            <v>2</v>
          </cell>
          <cell r="P33">
            <v>29</v>
          </cell>
          <cell r="Q33">
            <v>778</v>
          </cell>
          <cell r="R33">
            <v>2016</v>
          </cell>
          <cell r="S33">
            <v>70</v>
          </cell>
          <cell r="T33">
            <v>2015</v>
          </cell>
          <cell r="U33">
            <v>70</v>
          </cell>
          <cell r="V33">
            <v>2014</v>
          </cell>
          <cell r="W33">
            <v>70</v>
          </cell>
          <cell r="X33">
            <v>43804</v>
          </cell>
          <cell r="Y33" t="str">
            <v/>
          </cell>
          <cell r="Z33"/>
          <cell r="AA33" t="str">
            <v/>
          </cell>
          <cell r="AB33"/>
          <cell r="AC33"/>
          <cell r="AD33"/>
          <cell r="AE33"/>
          <cell r="AF33"/>
          <cell r="AG33"/>
          <cell r="AH33" t="str">
            <v/>
          </cell>
          <cell r="AI33" t="str">
            <v>SI</v>
          </cell>
          <cell r="AJ33"/>
          <cell r="AK33" t="str">
            <v>LEM</v>
          </cell>
          <cell r="AL33">
            <v>43829</v>
          </cell>
          <cell r="AM33"/>
          <cell r="AN33">
            <v>9</v>
          </cell>
          <cell r="AO33">
            <v>64</v>
          </cell>
          <cell r="AP33">
            <v>16</v>
          </cell>
          <cell r="AQ33">
            <v>778</v>
          </cell>
          <cell r="AR33">
            <v>100</v>
          </cell>
          <cell r="AS33">
            <v>25</v>
          </cell>
          <cell r="AT33">
            <v>70</v>
          </cell>
          <cell r="AU33">
            <v>70</v>
          </cell>
          <cell r="AV33">
            <v>70</v>
          </cell>
          <cell r="AW33">
            <v>70</v>
          </cell>
          <cell r="AX33">
            <v>100</v>
          </cell>
          <cell r="AY33">
            <v>25</v>
          </cell>
          <cell r="AZ33" t="str">
            <v>LEM</v>
          </cell>
          <cell r="BA33">
            <v>100</v>
          </cell>
          <cell r="BB33">
            <v>25</v>
          </cell>
          <cell r="BC33">
            <v>91</v>
          </cell>
          <cell r="BD33" t="str">
            <v>SI</v>
          </cell>
          <cell r="BE33" t="str">
            <v>NO</v>
          </cell>
          <cell r="BF33">
            <v>16</v>
          </cell>
          <cell r="BG33">
            <v>25</v>
          </cell>
          <cell r="BH33">
            <v>25</v>
          </cell>
          <cell r="BI33">
            <v>25</v>
          </cell>
          <cell r="BJ33">
            <v>91</v>
          </cell>
          <cell r="BK33" t="str">
            <v/>
          </cell>
          <cell r="BL33">
            <v>70</v>
          </cell>
          <cell r="BM33">
            <v>9</v>
          </cell>
          <cell r="BN33">
            <v>2</v>
          </cell>
          <cell r="BO33">
            <v>29</v>
          </cell>
          <cell r="BP33" t="str">
            <v/>
          </cell>
          <cell r="BQ33"/>
          <cell r="BR33"/>
          <cell r="BS33">
            <v>18</v>
          </cell>
        </row>
        <row r="34">
          <cell r="C34">
            <v>8591069</v>
          </cell>
          <cell r="D34">
            <v>8</v>
          </cell>
          <cell r="E34">
            <v>1</v>
          </cell>
          <cell r="F34" t="str">
            <v>PINTO CHAMBE MARIA MAGDALENA</v>
          </cell>
          <cell r="G34" t="str">
            <v>LEY 18.834</v>
          </cell>
          <cell r="H34" t="str">
            <v>TITULARES</v>
          </cell>
          <cell r="I34" t="str">
            <v>ADMINISTRATIVO</v>
          </cell>
          <cell r="J34">
            <v>44</v>
          </cell>
          <cell r="K34">
            <v>22</v>
          </cell>
          <cell r="L34" t="str">
            <v>EDUCACION MEDIA COMPLETA</v>
          </cell>
          <cell r="M34">
            <v>0</v>
          </cell>
          <cell r="N34">
            <v>8</v>
          </cell>
          <cell r="O34">
            <v>4</v>
          </cell>
          <cell r="P34">
            <v>0</v>
          </cell>
          <cell r="Q34">
            <v>378</v>
          </cell>
          <cell r="R34">
            <v>2016</v>
          </cell>
          <cell r="S34">
            <v>70</v>
          </cell>
          <cell r="T34">
            <v>2015</v>
          </cell>
          <cell r="U34">
            <v>70</v>
          </cell>
          <cell r="V34">
            <v>2014</v>
          </cell>
          <cell r="W34">
            <v>70</v>
          </cell>
          <cell r="X34">
            <v>43804</v>
          </cell>
          <cell r="Y34" t="str">
            <v/>
          </cell>
          <cell r="Z34"/>
          <cell r="AA34" t="str">
            <v/>
          </cell>
          <cell r="AB34"/>
          <cell r="AC34"/>
          <cell r="AD34"/>
          <cell r="AE34"/>
          <cell r="AF34"/>
          <cell r="AG34"/>
          <cell r="AH34" t="str">
            <v/>
          </cell>
          <cell r="AI34" t="str">
            <v>SI</v>
          </cell>
          <cell r="AJ34"/>
          <cell r="AK34" t="str">
            <v>LEM</v>
          </cell>
          <cell r="AL34">
            <v>43829</v>
          </cell>
          <cell r="AM34"/>
          <cell r="AN34">
            <v>8</v>
          </cell>
          <cell r="AO34">
            <v>58</v>
          </cell>
          <cell r="AP34">
            <v>14.5</v>
          </cell>
          <cell r="AQ34">
            <v>378</v>
          </cell>
          <cell r="AR34">
            <v>100</v>
          </cell>
          <cell r="AS34">
            <v>25</v>
          </cell>
          <cell r="AT34">
            <v>70</v>
          </cell>
          <cell r="AU34">
            <v>70</v>
          </cell>
          <cell r="AV34">
            <v>70</v>
          </cell>
          <cell r="AW34">
            <v>70</v>
          </cell>
          <cell r="AX34">
            <v>100</v>
          </cell>
          <cell r="AY34">
            <v>25</v>
          </cell>
          <cell r="AZ34" t="str">
            <v>LEM</v>
          </cell>
          <cell r="BA34">
            <v>100</v>
          </cell>
          <cell r="BB34">
            <v>25</v>
          </cell>
          <cell r="BC34">
            <v>89.5</v>
          </cell>
          <cell r="BD34" t="str">
            <v>SI</v>
          </cell>
          <cell r="BE34" t="str">
            <v>NO</v>
          </cell>
          <cell r="BF34">
            <v>14.5</v>
          </cell>
          <cell r="BG34">
            <v>25</v>
          </cell>
          <cell r="BH34">
            <v>25</v>
          </cell>
          <cell r="BI34">
            <v>25</v>
          </cell>
          <cell r="BJ34">
            <v>89.5</v>
          </cell>
          <cell r="BK34" t="str">
            <v>EMPATE</v>
          </cell>
          <cell r="BL34">
            <v>70</v>
          </cell>
          <cell r="BM34">
            <v>8</v>
          </cell>
          <cell r="BN34">
            <v>4</v>
          </cell>
          <cell r="BO34">
            <v>0</v>
          </cell>
          <cell r="BP34" t="str">
            <v/>
          </cell>
          <cell r="BQ34"/>
          <cell r="BR34"/>
          <cell r="BS34">
            <v>19</v>
          </cell>
        </row>
        <row r="35">
          <cell r="C35">
            <v>17557031</v>
          </cell>
          <cell r="D35">
            <v>4</v>
          </cell>
          <cell r="E35">
            <v>1</v>
          </cell>
          <cell r="F35" t="str">
            <v>VIZA VELIZ YAMILETH VICTORIA</v>
          </cell>
          <cell r="G35" t="str">
            <v>LEY 18.834</v>
          </cell>
          <cell r="H35" t="str">
            <v>TITULARES</v>
          </cell>
          <cell r="I35" t="str">
            <v>ADMINISTRATIVO</v>
          </cell>
          <cell r="J35">
            <v>44</v>
          </cell>
          <cell r="K35">
            <v>22</v>
          </cell>
          <cell r="L35" t="str">
            <v>ADMINISTRATIVO CUMPLE REQUISITO LEY 20.209</v>
          </cell>
          <cell r="M35">
            <v>0</v>
          </cell>
          <cell r="N35">
            <v>7</v>
          </cell>
          <cell r="O35">
            <v>8</v>
          </cell>
          <cell r="P35">
            <v>17</v>
          </cell>
          <cell r="Q35">
            <v>237</v>
          </cell>
          <cell r="R35">
            <v>2016</v>
          </cell>
          <cell r="S35">
            <v>70</v>
          </cell>
          <cell r="T35">
            <v>2015</v>
          </cell>
          <cell r="U35">
            <v>70</v>
          </cell>
          <cell r="V35">
            <v>2014</v>
          </cell>
          <cell r="W35">
            <v>70</v>
          </cell>
          <cell r="X35">
            <v>43808</v>
          </cell>
          <cell r="Y35" t="str">
            <v/>
          </cell>
          <cell r="Z35"/>
          <cell r="AA35" t="str">
            <v/>
          </cell>
          <cell r="AB35"/>
          <cell r="AC35"/>
          <cell r="AD35"/>
          <cell r="AE35"/>
          <cell r="AF35"/>
          <cell r="AG35"/>
          <cell r="AH35" t="str">
            <v/>
          </cell>
          <cell r="AI35" t="str">
            <v>SI</v>
          </cell>
          <cell r="AJ35"/>
          <cell r="AK35" t="str">
            <v>LEM</v>
          </cell>
          <cell r="AL35">
            <v>43829</v>
          </cell>
          <cell r="AM35"/>
          <cell r="AN35">
            <v>8</v>
          </cell>
          <cell r="AO35">
            <v>58</v>
          </cell>
          <cell r="AP35">
            <v>14.5</v>
          </cell>
          <cell r="AQ35">
            <v>237</v>
          </cell>
          <cell r="AR35">
            <v>100</v>
          </cell>
          <cell r="AS35">
            <v>25</v>
          </cell>
          <cell r="AT35">
            <v>70</v>
          </cell>
          <cell r="AU35">
            <v>70</v>
          </cell>
          <cell r="AV35">
            <v>70</v>
          </cell>
          <cell r="AW35">
            <v>70</v>
          </cell>
          <cell r="AX35">
            <v>100</v>
          </cell>
          <cell r="AY35">
            <v>25</v>
          </cell>
          <cell r="AZ35" t="str">
            <v>LEM</v>
          </cell>
          <cell r="BA35">
            <v>100</v>
          </cell>
          <cell r="BB35">
            <v>25</v>
          </cell>
          <cell r="BC35">
            <v>89.5</v>
          </cell>
          <cell r="BD35" t="str">
            <v/>
          </cell>
          <cell r="BE35" t="str">
            <v/>
          </cell>
          <cell r="BF35">
            <v>14.5</v>
          </cell>
          <cell r="BG35">
            <v>25</v>
          </cell>
          <cell r="BH35">
            <v>25</v>
          </cell>
          <cell r="BI35">
            <v>25</v>
          </cell>
          <cell r="BJ35">
            <v>89.5</v>
          </cell>
          <cell r="BK35" t="str">
            <v>EMPATE</v>
          </cell>
          <cell r="BL35">
            <v>70</v>
          </cell>
          <cell r="BM35">
            <v>7</v>
          </cell>
          <cell r="BN35">
            <v>8</v>
          </cell>
          <cell r="BO35">
            <v>17</v>
          </cell>
          <cell r="BP35" t="str">
            <v/>
          </cell>
          <cell r="BQ35"/>
          <cell r="BR35"/>
          <cell r="BS35">
            <v>20</v>
          </cell>
        </row>
        <row r="36">
          <cell r="C36">
            <v>13412316</v>
          </cell>
          <cell r="D36">
            <v>8</v>
          </cell>
          <cell r="E36">
            <v>1</v>
          </cell>
          <cell r="F36" t="str">
            <v>NOVOA DIAZ MARCELA EDITH</v>
          </cell>
          <cell r="G36" t="str">
            <v>LEY 18.834</v>
          </cell>
          <cell r="H36" t="str">
            <v>CONTRATAS</v>
          </cell>
          <cell r="I36" t="str">
            <v>ADMINISTRATIVO</v>
          </cell>
          <cell r="J36">
            <v>44</v>
          </cell>
          <cell r="K36">
            <v>22</v>
          </cell>
          <cell r="L36" t="str">
            <v>EDUCACION MEDIA COMPLETA</v>
          </cell>
          <cell r="M36">
            <v>4</v>
          </cell>
          <cell r="N36">
            <v>11</v>
          </cell>
          <cell r="O36">
            <v>5</v>
          </cell>
          <cell r="P36">
            <v>0</v>
          </cell>
          <cell r="Q36">
            <v>159</v>
          </cell>
          <cell r="R36">
            <v>2016</v>
          </cell>
          <cell r="S36">
            <v>67</v>
          </cell>
          <cell r="T36">
            <v>2015</v>
          </cell>
          <cell r="U36">
            <v>54</v>
          </cell>
          <cell r="V36">
            <v>2014</v>
          </cell>
          <cell r="W36">
            <v>61</v>
          </cell>
          <cell r="X36">
            <v>43804</v>
          </cell>
          <cell r="Y36" t="str">
            <v/>
          </cell>
          <cell r="Z36"/>
          <cell r="AA36" t="str">
            <v/>
          </cell>
          <cell r="AB36"/>
          <cell r="AC36"/>
          <cell r="AD36"/>
          <cell r="AE36"/>
          <cell r="AF36"/>
          <cell r="AG36"/>
          <cell r="AH36" t="str">
            <v/>
          </cell>
          <cell r="AI36" t="str">
            <v>SI</v>
          </cell>
          <cell r="AJ36"/>
          <cell r="AK36" t="str">
            <v>LEM</v>
          </cell>
          <cell r="AL36">
            <v>43829</v>
          </cell>
          <cell r="AM36"/>
          <cell r="AN36">
            <v>11</v>
          </cell>
          <cell r="AO36">
            <v>76</v>
          </cell>
          <cell r="AP36">
            <v>19</v>
          </cell>
          <cell r="AQ36">
            <v>159</v>
          </cell>
          <cell r="AR36">
            <v>100</v>
          </cell>
          <cell r="AS36">
            <v>25</v>
          </cell>
          <cell r="AT36">
            <v>67</v>
          </cell>
          <cell r="AU36">
            <v>54</v>
          </cell>
          <cell r="AV36">
            <v>61</v>
          </cell>
          <cell r="AW36">
            <v>61</v>
          </cell>
          <cell r="AX36">
            <v>80</v>
          </cell>
          <cell r="AY36">
            <v>20</v>
          </cell>
          <cell r="AZ36" t="str">
            <v>LEM</v>
          </cell>
          <cell r="BA36">
            <v>100</v>
          </cell>
          <cell r="BB36">
            <v>25</v>
          </cell>
          <cell r="BC36">
            <v>89</v>
          </cell>
          <cell r="BD36" t="str">
            <v/>
          </cell>
          <cell r="BE36" t="str">
            <v/>
          </cell>
          <cell r="BF36">
            <v>19</v>
          </cell>
          <cell r="BG36">
            <v>25</v>
          </cell>
          <cell r="BH36">
            <v>20</v>
          </cell>
          <cell r="BI36">
            <v>25</v>
          </cell>
          <cell r="BJ36">
            <v>89</v>
          </cell>
          <cell r="BK36" t="str">
            <v>EMPATE</v>
          </cell>
          <cell r="BL36">
            <v>67</v>
          </cell>
          <cell r="BM36">
            <v>11</v>
          </cell>
          <cell r="BN36">
            <v>5</v>
          </cell>
          <cell r="BO36">
            <v>0</v>
          </cell>
          <cell r="BP36" t="str">
            <v/>
          </cell>
          <cell r="BQ36"/>
          <cell r="BR36"/>
          <cell r="BS36">
            <v>21</v>
          </cell>
        </row>
        <row r="37">
          <cell r="C37">
            <v>14103697</v>
          </cell>
          <cell r="D37">
            <v>1</v>
          </cell>
          <cell r="E37">
            <v>1</v>
          </cell>
          <cell r="F37" t="str">
            <v>BARRIOS CLAROS SANDY GLADYS</v>
          </cell>
          <cell r="G37" t="str">
            <v>LEY 18.834</v>
          </cell>
          <cell r="H37" t="str">
            <v>CONTRATAS</v>
          </cell>
          <cell r="I37" t="str">
            <v>ADMINISTRATIVO</v>
          </cell>
          <cell r="J37">
            <v>44</v>
          </cell>
          <cell r="K37">
            <v>22</v>
          </cell>
          <cell r="L37" t="str">
            <v>EDUCACION MEDIA COMPLETA</v>
          </cell>
          <cell r="M37">
            <v>0</v>
          </cell>
          <cell r="N37">
            <v>8</v>
          </cell>
          <cell r="O37">
            <v>6</v>
          </cell>
          <cell r="P37">
            <v>0</v>
          </cell>
          <cell r="Q37">
            <v>81</v>
          </cell>
          <cell r="R37">
            <v>2016</v>
          </cell>
          <cell r="S37">
            <v>65</v>
          </cell>
          <cell r="T37">
            <v>2015</v>
          </cell>
          <cell r="U37">
            <v>68</v>
          </cell>
          <cell r="V37">
            <v>2014</v>
          </cell>
          <cell r="W37">
            <v>68</v>
          </cell>
          <cell r="X37">
            <v>43804</v>
          </cell>
          <cell r="Y37" t="str">
            <v/>
          </cell>
          <cell r="Z37"/>
          <cell r="AA37" t="str">
            <v/>
          </cell>
          <cell r="AB37"/>
          <cell r="AC37"/>
          <cell r="AD37"/>
          <cell r="AE37"/>
          <cell r="AF37"/>
          <cell r="AG37"/>
          <cell r="AH37" t="str">
            <v/>
          </cell>
          <cell r="AI37" t="str">
            <v>SI</v>
          </cell>
          <cell r="AJ37"/>
          <cell r="AK37" t="str">
            <v>LEM</v>
          </cell>
          <cell r="AL37">
            <v>43829</v>
          </cell>
          <cell r="AM37"/>
          <cell r="AN37">
            <v>9</v>
          </cell>
          <cell r="AO37">
            <v>64</v>
          </cell>
          <cell r="AP37">
            <v>16</v>
          </cell>
          <cell r="AQ37">
            <v>81</v>
          </cell>
          <cell r="AR37">
            <v>100</v>
          </cell>
          <cell r="AS37">
            <v>25</v>
          </cell>
          <cell r="AT37">
            <v>65</v>
          </cell>
          <cell r="AU37">
            <v>68</v>
          </cell>
          <cell r="AV37">
            <v>68</v>
          </cell>
          <cell r="AW37">
            <v>67</v>
          </cell>
          <cell r="AX37">
            <v>92</v>
          </cell>
          <cell r="AY37">
            <v>23</v>
          </cell>
          <cell r="AZ37" t="str">
            <v>LEM</v>
          </cell>
          <cell r="BA37">
            <v>100</v>
          </cell>
          <cell r="BB37">
            <v>25</v>
          </cell>
          <cell r="BC37">
            <v>89</v>
          </cell>
          <cell r="BD37" t="str">
            <v/>
          </cell>
          <cell r="BE37" t="str">
            <v/>
          </cell>
          <cell r="BF37">
            <v>16</v>
          </cell>
          <cell r="BG37">
            <v>25</v>
          </cell>
          <cell r="BH37">
            <v>23</v>
          </cell>
          <cell r="BI37">
            <v>25</v>
          </cell>
          <cell r="BJ37">
            <v>89</v>
          </cell>
          <cell r="BK37" t="str">
            <v>EMPATE</v>
          </cell>
          <cell r="BL37">
            <v>65</v>
          </cell>
          <cell r="BM37">
            <v>8</v>
          </cell>
          <cell r="BN37">
            <v>6</v>
          </cell>
          <cell r="BO37">
            <v>0</v>
          </cell>
          <cell r="BP37" t="str">
            <v/>
          </cell>
          <cell r="BQ37"/>
          <cell r="BR37"/>
          <cell r="BS37">
            <v>22</v>
          </cell>
        </row>
        <row r="38">
          <cell r="C38">
            <v>13639230</v>
          </cell>
          <cell r="D38">
            <v>1</v>
          </cell>
          <cell r="E38">
            <v>1</v>
          </cell>
          <cell r="F38" t="str">
            <v>MORALES JORQUERA ANGELA SUSANA</v>
          </cell>
          <cell r="G38" t="str">
            <v>LEY 18.834</v>
          </cell>
          <cell r="H38" t="str">
            <v>CONTRATAS</v>
          </cell>
          <cell r="I38" t="str">
            <v>ADMINISTRATIVO</v>
          </cell>
          <cell r="J38">
            <v>44</v>
          </cell>
          <cell r="K38">
            <v>22</v>
          </cell>
          <cell r="L38" t="str">
            <v>TECNICO EN SECRETARIADO SECRET. EJEC .C/M COMPUT</v>
          </cell>
          <cell r="M38">
            <v>0</v>
          </cell>
          <cell r="N38">
            <v>7</v>
          </cell>
          <cell r="O38">
            <v>6</v>
          </cell>
          <cell r="P38">
            <v>15</v>
          </cell>
          <cell r="Q38">
            <v>606</v>
          </cell>
          <cell r="R38">
            <v>2016</v>
          </cell>
          <cell r="S38">
            <v>70</v>
          </cell>
          <cell r="T38">
            <v>2015</v>
          </cell>
          <cell r="U38">
            <v>70</v>
          </cell>
          <cell r="V38">
            <v>2014</v>
          </cell>
          <cell r="W38">
            <v>68</v>
          </cell>
          <cell r="X38">
            <v>43804</v>
          </cell>
          <cell r="Y38" t="str">
            <v/>
          </cell>
          <cell r="Z38"/>
          <cell r="AA38" t="str">
            <v/>
          </cell>
          <cell r="AB38"/>
          <cell r="AC38"/>
          <cell r="AD38"/>
          <cell r="AE38"/>
          <cell r="AF38"/>
          <cell r="AG38"/>
          <cell r="AH38" t="str">
            <v/>
          </cell>
          <cell r="AI38" t="str">
            <v>SI</v>
          </cell>
          <cell r="AJ38"/>
          <cell r="AK38" t="str">
            <v>LEM</v>
          </cell>
          <cell r="AL38">
            <v>43829</v>
          </cell>
          <cell r="AM38"/>
          <cell r="AN38">
            <v>8</v>
          </cell>
          <cell r="AO38">
            <v>58</v>
          </cell>
          <cell r="AP38">
            <v>14.5</v>
          </cell>
          <cell r="AQ38">
            <v>606</v>
          </cell>
          <cell r="AR38">
            <v>100</v>
          </cell>
          <cell r="AS38">
            <v>25</v>
          </cell>
          <cell r="AT38">
            <v>70</v>
          </cell>
          <cell r="AU38">
            <v>70</v>
          </cell>
          <cell r="AV38">
            <v>68</v>
          </cell>
          <cell r="AW38">
            <v>69</v>
          </cell>
          <cell r="AX38">
            <v>96</v>
          </cell>
          <cell r="AY38">
            <v>24</v>
          </cell>
          <cell r="AZ38" t="str">
            <v>LEM</v>
          </cell>
          <cell r="BA38">
            <v>100</v>
          </cell>
          <cell r="BB38">
            <v>25</v>
          </cell>
          <cell r="BC38">
            <v>88.5</v>
          </cell>
          <cell r="BD38" t="str">
            <v/>
          </cell>
          <cell r="BE38" t="str">
            <v/>
          </cell>
          <cell r="BF38">
            <v>14.5</v>
          </cell>
          <cell r="BG38">
            <v>25</v>
          </cell>
          <cell r="BH38">
            <v>24</v>
          </cell>
          <cell r="BI38">
            <v>25</v>
          </cell>
          <cell r="BJ38">
            <v>88.5</v>
          </cell>
          <cell r="BK38" t="str">
            <v>EMPATE</v>
          </cell>
          <cell r="BL38">
            <v>70</v>
          </cell>
          <cell r="BM38">
            <v>7</v>
          </cell>
          <cell r="BN38">
            <v>6</v>
          </cell>
          <cell r="BO38">
            <v>15</v>
          </cell>
          <cell r="BP38" t="str">
            <v/>
          </cell>
          <cell r="BQ38"/>
          <cell r="BR38"/>
          <cell r="BS38">
            <v>23</v>
          </cell>
        </row>
        <row r="39">
          <cell r="C39">
            <v>17369403</v>
          </cell>
          <cell r="D39">
            <v>2</v>
          </cell>
          <cell r="E39">
            <v>1</v>
          </cell>
          <cell r="F39" t="str">
            <v>MORENO BORQUEZ JENNIFER ANDREA</v>
          </cell>
          <cell r="G39" t="str">
            <v>LEY 18.834</v>
          </cell>
          <cell r="H39" t="str">
            <v>CONTRATAS</v>
          </cell>
          <cell r="I39" t="str">
            <v>ADMINISTRATIVO</v>
          </cell>
          <cell r="J39">
            <v>44</v>
          </cell>
          <cell r="K39">
            <v>22</v>
          </cell>
          <cell r="L39" t="str">
            <v>TECNICO EN SECRETARIADO TECNICO EN SECRETARIADO</v>
          </cell>
          <cell r="M39">
            <v>0</v>
          </cell>
          <cell r="N39">
            <v>7</v>
          </cell>
          <cell r="O39">
            <v>8</v>
          </cell>
          <cell r="P39">
            <v>2</v>
          </cell>
          <cell r="Q39">
            <v>166</v>
          </cell>
          <cell r="R39">
            <v>2016</v>
          </cell>
          <cell r="S39">
            <v>70</v>
          </cell>
          <cell r="T39">
            <v>2015</v>
          </cell>
          <cell r="U39">
            <v>70</v>
          </cell>
          <cell r="V39">
            <v>2014</v>
          </cell>
          <cell r="W39">
            <v>68</v>
          </cell>
          <cell r="X39">
            <v>43808</v>
          </cell>
          <cell r="Y39" t="str">
            <v/>
          </cell>
          <cell r="Z39"/>
          <cell r="AA39" t="str">
            <v/>
          </cell>
          <cell r="AB39"/>
          <cell r="AC39"/>
          <cell r="AD39"/>
          <cell r="AE39"/>
          <cell r="AF39"/>
          <cell r="AG39"/>
          <cell r="AH39" t="str">
            <v/>
          </cell>
          <cell r="AI39" t="str">
            <v>SI</v>
          </cell>
          <cell r="AJ39"/>
          <cell r="AK39" t="str">
            <v>LEM</v>
          </cell>
          <cell r="AL39">
            <v>43829</v>
          </cell>
          <cell r="AM39"/>
          <cell r="AN39">
            <v>8</v>
          </cell>
          <cell r="AO39">
            <v>58</v>
          </cell>
          <cell r="AP39">
            <v>14.5</v>
          </cell>
          <cell r="AQ39">
            <v>166</v>
          </cell>
          <cell r="AR39">
            <v>100</v>
          </cell>
          <cell r="AS39">
            <v>25</v>
          </cell>
          <cell r="AT39">
            <v>70</v>
          </cell>
          <cell r="AU39">
            <v>70</v>
          </cell>
          <cell r="AV39">
            <v>68</v>
          </cell>
          <cell r="AW39">
            <v>69</v>
          </cell>
          <cell r="AX39">
            <v>96</v>
          </cell>
          <cell r="AY39">
            <v>24</v>
          </cell>
          <cell r="AZ39" t="str">
            <v>LEM</v>
          </cell>
          <cell r="BA39">
            <v>100</v>
          </cell>
          <cell r="BB39">
            <v>25</v>
          </cell>
          <cell r="BC39">
            <v>88.5</v>
          </cell>
          <cell r="BD39" t="str">
            <v/>
          </cell>
          <cell r="BE39" t="str">
            <v/>
          </cell>
          <cell r="BF39">
            <v>14.5</v>
          </cell>
          <cell r="BG39">
            <v>25</v>
          </cell>
          <cell r="BH39">
            <v>24</v>
          </cell>
          <cell r="BI39">
            <v>25</v>
          </cell>
          <cell r="BJ39">
            <v>88.5</v>
          </cell>
          <cell r="BK39" t="str">
            <v>EMPATE</v>
          </cell>
          <cell r="BL39">
            <v>70</v>
          </cell>
          <cell r="BM39">
            <v>4</v>
          </cell>
          <cell r="BN39">
            <v>11</v>
          </cell>
          <cell r="BO39">
            <v>0</v>
          </cell>
          <cell r="BP39" t="str">
            <v/>
          </cell>
          <cell r="BQ39"/>
          <cell r="BR39"/>
          <cell r="BS39">
            <v>24</v>
          </cell>
        </row>
        <row r="40">
          <cell r="C40">
            <v>7863478</v>
          </cell>
          <cell r="D40">
            <v>2</v>
          </cell>
          <cell r="E40">
            <v>1</v>
          </cell>
          <cell r="F40" t="str">
            <v>CONTRERAS FLORES NORMA SILVIA</v>
          </cell>
          <cell r="G40" t="str">
            <v>LEY 18.834</v>
          </cell>
          <cell r="H40" t="str">
            <v>TITULARES</v>
          </cell>
          <cell r="I40" t="str">
            <v>ADMINISTRATIVO</v>
          </cell>
          <cell r="J40">
            <v>44</v>
          </cell>
          <cell r="K40">
            <v>22</v>
          </cell>
          <cell r="L40" t="str">
            <v>EDUCACION MEDIA COMPLETA</v>
          </cell>
          <cell r="M40">
            <v>0</v>
          </cell>
          <cell r="N40">
            <v>7</v>
          </cell>
          <cell r="O40">
            <v>2</v>
          </cell>
          <cell r="P40">
            <v>0</v>
          </cell>
          <cell r="Q40">
            <v>95</v>
          </cell>
          <cell r="R40">
            <v>2016</v>
          </cell>
          <cell r="S40">
            <v>70</v>
          </cell>
          <cell r="T40">
            <v>2015</v>
          </cell>
          <cell r="U40">
            <v>70</v>
          </cell>
          <cell r="V40">
            <v>2014</v>
          </cell>
          <cell r="W40">
            <v>70</v>
          </cell>
          <cell r="X40">
            <v>43810</v>
          </cell>
          <cell r="Y40" t="str">
            <v/>
          </cell>
          <cell r="Z40"/>
          <cell r="AA40" t="str">
            <v/>
          </cell>
          <cell r="AB40"/>
          <cell r="AC40"/>
          <cell r="AD40"/>
          <cell r="AE40"/>
          <cell r="AF40"/>
          <cell r="AG40"/>
          <cell r="AH40" t="str">
            <v/>
          </cell>
          <cell r="AI40" t="str">
            <v>SI</v>
          </cell>
          <cell r="AJ40"/>
          <cell r="AK40" t="str">
            <v>LEM</v>
          </cell>
          <cell r="AL40">
            <v>43829</v>
          </cell>
          <cell r="AM40"/>
          <cell r="AN40">
            <v>7</v>
          </cell>
          <cell r="AO40">
            <v>52</v>
          </cell>
          <cell r="AP40">
            <v>13</v>
          </cell>
          <cell r="AQ40">
            <v>95</v>
          </cell>
          <cell r="AR40">
            <v>100</v>
          </cell>
          <cell r="AS40">
            <v>25</v>
          </cell>
          <cell r="AT40">
            <v>70</v>
          </cell>
          <cell r="AU40">
            <v>70</v>
          </cell>
          <cell r="AV40">
            <v>70</v>
          </cell>
          <cell r="AW40">
            <v>70</v>
          </cell>
          <cell r="AX40">
            <v>100</v>
          </cell>
          <cell r="AY40">
            <v>25</v>
          </cell>
          <cell r="AZ40" t="str">
            <v>LEM</v>
          </cell>
          <cell r="BA40">
            <v>100</v>
          </cell>
          <cell r="BB40">
            <v>25</v>
          </cell>
          <cell r="BC40">
            <v>88</v>
          </cell>
          <cell r="BD40" t="str">
            <v/>
          </cell>
          <cell r="BE40" t="str">
            <v/>
          </cell>
          <cell r="BF40">
            <v>13</v>
          </cell>
          <cell r="BG40">
            <v>25</v>
          </cell>
          <cell r="BH40">
            <v>25</v>
          </cell>
          <cell r="BI40">
            <v>25</v>
          </cell>
          <cell r="BJ40">
            <v>88</v>
          </cell>
          <cell r="BK40" t="str">
            <v>EMPATE</v>
          </cell>
          <cell r="BL40">
            <v>70</v>
          </cell>
          <cell r="BM40">
            <v>7</v>
          </cell>
          <cell r="BN40">
            <v>2</v>
          </cell>
          <cell r="BO40">
            <v>0</v>
          </cell>
          <cell r="BP40" t="str">
            <v/>
          </cell>
          <cell r="BQ40"/>
          <cell r="BR40"/>
          <cell r="BS40">
            <v>25</v>
          </cell>
        </row>
        <row r="41">
          <cell r="C41">
            <v>10208809</v>
          </cell>
          <cell r="D41">
            <v>3</v>
          </cell>
          <cell r="E41">
            <v>1</v>
          </cell>
          <cell r="F41" t="str">
            <v>OROZCO DONAIRE YASNA</v>
          </cell>
          <cell r="G41" t="str">
            <v>LEY 18.834</v>
          </cell>
          <cell r="H41" t="str">
            <v>TITULARES</v>
          </cell>
          <cell r="I41" t="str">
            <v>ADMINISTRATIVO</v>
          </cell>
          <cell r="J41">
            <v>44</v>
          </cell>
          <cell r="K41">
            <v>22</v>
          </cell>
          <cell r="L41" t="str">
            <v>EDUCACION MEDIA COMPLETA</v>
          </cell>
          <cell r="M41">
            <v>0</v>
          </cell>
          <cell r="N41">
            <v>7</v>
          </cell>
          <cell r="O41">
            <v>0</v>
          </cell>
          <cell r="P41">
            <v>15</v>
          </cell>
          <cell r="Q41">
            <v>94</v>
          </cell>
          <cell r="R41">
            <v>2016</v>
          </cell>
          <cell r="S41">
            <v>70</v>
          </cell>
          <cell r="T41">
            <v>2015</v>
          </cell>
          <cell r="U41">
            <v>70</v>
          </cell>
          <cell r="V41">
            <v>2014</v>
          </cell>
          <cell r="W41">
            <v>70</v>
          </cell>
          <cell r="X41">
            <v>43808</v>
          </cell>
          <cell r="Y41" t="str">
            <v/>
          </cell>
          <cell r="Z41"/>
          <cell r="AA41" t="str">
            <v/>
          </cell>
          <cell r="AB41"/>
          <cell r="AC41"/>
          <cell r="AD41"/>
          <cell r="AE41"/>
          <cell r="AF41"/>
          <cell r="AG41"/>
          <cell r="AH41" t="str">
            <v/>
          </cell>
          <cell r="AI41" t="str">
            <v>SI</v>
          </cell>
          <cell r="AJ41"/>
          <cell r="AK41" t="str">
            <v>LEM</v>
          </cell>
          <cell r="AL41">
            <v>43829</v>
          </cell>
          <cell r="AM41"/>
          <cell r="AN41">
            <v>7</v>
          </cell>
          <cell r="AO41">
            <v>52</v>
          </cell>
          <cell r="AP41">
            <v>13</v>
          </cell>
          <cell r="AQ41">
            <v>94</v>
          </cell>
          <cell r="AR41">
            <v>100</v>
          </cell>
          <cell r="AS41">
            <v>25</v>
          </cell>
          <cell r="AT41">
            <v>70</v>
          </cell>
          <cell r="AU41">
            <v>70</v>
          </cell>
          <cell r="AV41">
            <v>70</v>
          </cell>
          <cell r="AW41">
            <v>70</v>
          </cell>
          <cell r="AX41">
            <v>100</v>
          </cell>
          <cell r="AY41">
            <v>25</v>
          </cell>
          <cell r="AZ41" t="str">
            <v>LEM</v>
          </cell>
          <cell r="BA41">
            <v>100</v>
          </cell>
          <cell r="BB41">
            <v>25</v>
          </cell>
          <cell r="BC41">
            <v>88</v>
          </cell>
          <cell r="BD41" t="str">
            <v>SI</v>
          </cell>
          <cell r="BE41" t="str">
            <v>NO</v>
          </cell>
          <cell r="BF41">
            <v>13</v>
          </cell>
          <cell r="BG41">
            <v>25</v>
          </cell>
          <cell r="BH41">
            <v>25</v>
          </cell>
          <cell r="BI41">
            <v>25</v>
          </cell>
          <cell r="BJ41">
            <v>88</v>
          </cell>
          <cell r="BK41" t="str">
            <v>EMPATE</v>
          </cell>
          <cell r="BL41">
            <v>70</v>
          </cell>
          <cell r="BM41">
            <v>7</v>
          </cell>
          <cell r="BN41">
            <v>0</v>
          </cell>
          <cell r="BO41">
            <v>15</v>
          </cell>
          <cell r="BP41" t="str">
            <v/>
          </cell>
          <cell r="BQ41"/>
          <cell r="BR41"/>
          <cell r="BS41">
            <v>26</v>
          </cell>
        </row>
        <row r="42">
          <cell r="C42">
            <v>13639747</v>
          </cell>
          <cell r="D42">
            <v>8</v>
          </cell>
          <cell r="E42">
            <v>1</v>
          </cell>
          <cell r="F42" t="str">
            <v>ABARZA LOZANO ILSE MARIANNE</v>
          </cell>
          <cell r="G42" t="str">
            <v>LEY 18.834</v>
          </cell>
          <cell r="H42" t="str">
            <v>TITULARES</v>
          </cell>
          <cell r="I42" t="str">
            <v>ADMINISTRATIVO</v>
          </cell>
          <cell r="J42">
            <v>44</v>
          </cell>
          <cell r="K42">
            <v>20</v>
          </cell>
          <cell r="L42" t="str">
            <v>EDUCACION MEDIA COMPLETA</v>
          </cell>
          <cell r="M42">
            <v>0</v>
          </cell>
          <cell r="N42">
            <v>7</v>
          </cell>
          <cell r="O42">
            <v>0</v>
          </cell>
          <cell r="P42">
            <v>0</v>
          </cell>
          <cell r="Q42">
            <v>256</v>
          </cell>
          <cell r="R42">
            <v>2016</v>
          </cell>
          <cell r="S42">
            <v>70</v>
          </cell>
          <cell r="T42">
            <v>2015</v>
          </cell>
          <cell r="U42">
            <v>70</v>
          </cell>
          <cell r="V42">
            <v>2014</v>
          </cell>
          <cell r="W42">
            <v>70</v>
          </cell>
          <cell r="X42">
            <v>43810</v>
          </cell>
          <cell r="Y42" t="str">
            <v/>
          </cell>
          <cell r="Z42"/>
          <cell r="AA42" t="str">
            <v/>
          </cell>
          <cell r="AB42"/>
          <cell r="AC42"/>
          <cell r="AD42"/>
          <cell r="AE42"/>
          <cell r="AF42"/>
          <cell r="AG42"/>
          <cell r="AH42" t="str">
            <v/>
          </cell>
          <cell r="AI42" t="str">
            <v>SI</v>
          </cell>
          <cell r="AJ42"/>
          <cell r="AK42" t="str">
            <v>LEM</v>
          </cell>
          <cell r="AL42">
            <v>43829</v>
          </cell>
          <cell r="AM42"/>
          <cell r="AN42">
            <v>7</v>
          </cell>
          <cell r="AO42">
            <v>52</v>
          </cell>
          <cell r="AP42">
            <v>13</v>
          </cell>
          <cell r="AQ42">
            <v>256</v>
          </cell>
          <cell r="AR42">
            <v>100</v>
          </cell>
          <cell r="AS42">
            <v>25</v>
          </cell>
          <cell r="AT42">
            <v>70</v>
          </cell>
          <cell r="AU42">
            <v>70</v>
          </cell>
          <cell r="AV42">
            <v>70</v>
          </cell>
          <cell r="AW42">
            <v>70</v>
          </cell>
          <cell r="AX42">
            <v>100</v>
          </cell>
          <cell r="AY42">
            <v>25</v>
          </cell>
          <cell r="AZ42" t="str">
            <v>LEM</v>
          </cell>
          <cell r="BA42">
            <v>100</v>
          </cell>
          <cell r="BB42">
            <v>25</v>
          </cell>
          <cell r="BC42">
            <v>88</v>
          </cell>
          <cell r="BD42"/>
          <cell r="BE42" t="str">
            <v/>
          </cell>
          <cell r="BF42">
            <v>13</v>
          </cell>
          <cell r="BG42">
            <v>25</v>
          </cell>
          <cell r="BH42">
            <v>25</v>
          </cell>
          <cell r="BI42">
            <v>25</v>
          </cell>
          <cell r="BJ42">
            <v>88</v>
          </cell>
          <cell r="BK42" t="str">
            <v>EMPATE</v>
          </cell>
          <cell r="BL42">
            <v>70</v>
          </cell>
          <cell r="BM42">
            <v>7</v>
          </cell>
          <cell r="BN42">
            <v>0</v>
          </cell>
          <cell r="BO42">
            <v>0</v>
          </cell>
          <cell r="BP42" t="str">
            <v/>
          </cell>
          <cell r="BQ42"/>
          <cell r="BR42"/>
          <cell r="BS42">
            <v>27</v>
          </cell>
        </row>
        <row r="43">
          <cell r="C43">
            <v>13864194</v>
          </cell>
          <cell r="D43">
            <v>5</v>
          </cell>
          <cell r="E43">
            <v>1</v>
          </cell>
          <cell r="F43" t="str">
            <v>BUTRON CATALAN REBECA ALICIA DE LAS MERCED</v>
          </cell>
          <cell r="G43" t="str">
            <v>LEY 18.834</v>
          </cell>
          <cell r="H43" t="str">
            <v>TITULARES</v>
          </cell>
          <cell r="I43" t="str">
            <v>ADMINISTRATIVO</v>
          </cell>
          <cell r="J43">
            <v>44</v>
          </cell>
          <cell r="K43">
            <v>22</v>
          </cell>
          <cell r="L43" t="str">
            <v>EDUCACION MEDIA COMPLETA</v>
          </cell>
          <cell r="M43">
            <v>0</v>
          </cell>
          <cell r="N43">
            <v>6</v>
          </cell>
          <cell r="O43">
            <v>11</v>
          </cell>
          <cell r="P43">
            <v>5</v>
          </cell>
          <cell r="Q43">
            <v>158</v>
          </cell>
          <cell r="R43">
            <v>2016</v>
          </cell>
          <cell r="S43">
            <v>70</v>
          </cell>
          <cell r="T43">
            <v>2015</v>
          </cell>
          <cell r="U43">
            <v>70</v>
          </cell>
          <cell r="V43">
            <v>2014</v>
          </cell>
          <cell r="W43">
            <v>70</v>
          </cell>
          <cell r="X43">
            <v>43804</v>
          </cell>
          <cell r="Y43" t="str">
            <v/>
          </cell>
          <cell r="Z43"/>
          <cell r="AA43" t="str">
            <v/>
          </cell>
          <cell r="AB43"/>
          <cell r="AC43"/>
          <cell r="AD43"/>
          <cell r="AE43"/>
          <cell r="AF43"/>
          <cell r="AG43"/>
          <cell r="AH43" t="str">
            <v/>
          </cell>
          <cell r="AI43" t="str">
            <v>SI</v>
          </cell>
          <cell r="AJ43"/>
          <cell r="AK43" t="str">
            <v>LEM</v>
          </cell>
          <cell r="AL43">
            <v>43829</v>
          </cell>
          <cell r="AM43"/>
          <cell r="AN43">
            <v>7</v>
          </cell>
          <cell r="AO43">
            <v>52</v>
          </cell>
          <cell r="AP43">
            <v>13</v>
          </cell>
          <cell r="AQ43">
            <v>158</v>
          </cell>
          <cell r="AR43">
            <v>100</v>
          </cell>
          <cell r="AS43">
            <v>25</v>
          </cell>
          <cell r="AT43">
            <v>70</v>
          </cell>
          <cell r="AU43">
            <v>70</v>
          </cell>
          <cell r="AV43">
            <v>70</v>
          </cell>
          <cell r="AW43">
            <v>70</v>
          </cell>
          <cell r="AX43">
            <v>100</v>
          </cell>
          <cell r="AY43">
            <v>25</v>
          </cell>
          <cell r="AZ43" t="str">
            <v>LEM</v>
          </cell>
          <cell r="BA43">
            <v>100</v>
          </cell>
          <cell r="BB43">
            <v>25</v>
          </cell>
          <cell r="BC43">
            <v>88</v>
          </cell>
          <cell r="BD43" t="str">
            <v/>
          </cell>
          <cell r="BE43" t="str">
            <v/>
          </cell>
          <cell r="BF43">
            <v>13</v>
          </cell>
          <cell r="BG43">
            <v>25</v>
          </cell>
          <cell r="BH43">
            <v>25</v>
          </cell>
          <cell r="BI43">
            <v>25</v>
          </cell>
          <cell r="BJ43">
            <v>88</v>
          </cell>
          <cell r="BK43" t="str">
            <v>EMPATE</v>
          </cell>
          <cell r="BL43">
            <v>70</v>
          </cell>
          <cell r="BM43">
            <v>6</v>
          </cell>
          <cell r="BN43">
            <v>11</v>
          </cell>
          <cell r="BO43">
            <v>5</v>
          </cell>
          <cell r="BP43" t="str">
            <v/>
          </cell>
          <cell r="BQ43"/>
          <cell r="BR43"/>
          <cell r="BS43">
            <v>28</v>
          </cell>
        </row>
        <row r="44">
          <cell r="C44">
            <v>12436683</v>
          </cell>
          <cell r="D44">
            <v>6</v>
          </cell>
          <cell r="E44">
            <v>1</v>
          </cell>
          <cell r="F44" t="str">
            <v>RIVERA VARGAS SARA ISABEL</v>
          </cell>
          <cell r="G44" t="str">
            <v>LEY 18.834</v>
          </cell>
          <cell r="H44" t="str">
            <v>CONTRATAS</v>
          </cell>
          <cell r="I44" t="str">
            <v>ADMINISTRATIVO</v>
          </cell>
          <cell r="J44">
            <v>44</v>
          </cell>
          <cell r="K44">
            <v>22</v>
          </cell>
          <cell r="L44" t="str">
            <v>EDUCACION MEDIA COMPLETA</v>
          </cell>
          <cell r="M44">
            <v>0</v>
          </cell>
          <cell r="N44">
            <v>6</v>
          </cell>
          <cell r="O44">
            <v>10</v>
          </cell>
          <cell r="P44">
            <v>23</v>
          </cell>
          <cell r="Q44">
            <v>210</v>
          </cell>
          <cell r="R44">
            <v>2016</v>
          </cell>
          <cell r="S44">
            <v>70</v>
          </cell>
          <cell r="T44">
            <v>2015</v>
          </cell>
          <cell r="U44">
            <v>70</v>
          </cell>
          <cell r="V44">
            <v>2014</v>
          </cell>
          <cell r="W44">
            <v>70</v>
          </cell>
          <cell r="X44">
            <v>43804</v>
          </cell>
          <cell r="Y44" t="str">
            <v/>
          </cell>
          <cell r="Z44"/>
          <cell r="AA44" t="str">
            <v/>
          </cell>
          <cell r="AB44"/>
          <cell r="AC44"/>
          <cell r="AD44"/>
          <cell r="AE44"/>
          <cell r="AF44"/>
          <cell r="AG44"/>
          <cell r="AH44" t="str">
            <v/>
          </cell>
          <cell r="AI44" t="str">
            <v>SI</v>
          </cell>
          <cell r="AJ44"/>
          <cell r="AK44" t="str">
            <v>LEM</v>
          </cell>
          <cell r="AL44">
            <v>43829</v>
          </cell>
          <cell r="AM44"/>
          <cell r="AN44">
            <v>7</v>
          </cell>
          <cell r="AO44">
            <v>52</v>
          </cell>
          <cell r="AP44">
            <v>13</v>
          </cell>
          <cell r="AQ44">
            <v>210</v>
          </cell>
          <cell r="AR44">
            <v>100</v>
          </cell>
          <cell r="AS44">
            <v>25</v>
          </cell>
          <cell r="AT44">
            <v>70</v>
          </cell>
          <cell r="AU44">
            <v>70</v>
          </cell>
          <cell r="AV44">
            <v>70</v>
          </cell>
          <cell r="AW44">
            <v>70</v>
          </cell>
          <cell r="AX44">
            <v>100</v>
          </cell>
          <cell r="AY44">
            <v>25</v>
          </cell>
          <cell r="AZ44" t="str">
            <v>LEM</v>
          </cell>
          <cell r="BA44">
            <v>100</v>
          </cell>
          <cell r="BB44">
            <v>25</v>
          </cell>
          <cell r="BC44">
            <v>88</v>
          </cell>
          <cell r="BD44" t="str">
            <v>SI</v>
          </cell>
          <cell r="BE44" t="str">
            <v>NO</v>
          </cell>
          <cell r="BF44">
            <v>13</v>
          </cell>
          <cell r="BG44">
            <v>25</v>
          </cell>
          <cell r="BH44">
            <v>25</v>
          </cell>
          <cell r="BI44">
            <v>25</v>
          </cell>
          <cell r="BJ44">
            <v>88</v>
          </cell>
          <cell r="BK44" t="str">
            <v>EMPATE</v>
          </cell>
          <cell r="BL44">
            <v>70</v>
          </cell>
          <cell r="BM44">
            <v>6</v>
          </cell>
          <cell r="BN44">
            <v>10</v>
          </cell>
          <cell r="BO44">
            <v>23</v>
          </cell>
          <cell r="BP44" t="str">
            <v/>
          </cell>
          <cell r="BQ44"/>
          <cell r="BR44"/>
          <cell r="BS44">
            <v>29</v>
          </cell>
        </row>
        <row r="45">
          <cell r="C45">
            <v>13005160</v>
          </cell>
          <cell r="D45" t="str">
            <v>K</v>
          </cell>
          <cell r="E45">
            <v>2</v>
          </cell>
          <cell r="F45" t="str">
            <v>MUÑOZ ROCA JOHANNA DEL CARMEN</v>
          </cell>
          <cell r="G45" t="str">
            <v>LEY 18.834</v>
          </cell>
          <cell r="H45" t="str">
            <v>CONTRATAS</v>
          </cell>
          <cell r="I45" t="str">
            <v>ADMINISTRATIVO</v>
          </cell>
          <cell r="J45">
            <v>44</v>
          </cell>
          <cell r="K45">
            <v>22</v>
          </cell>
          <cell r="L45" t="str">
            <v>ADMINISTRATIVO CUMPLE REQUISITO LEY 20.209</v>
          </cell>
          <cell r="M45">
            <v>0</v>
          </cell>
          <cell r="N45">
            <v>6</v>
          </cell>
          <cell r="O45">
            <v>7</v>
          </cell>
          <cell r="P45">
            <v>21</v>
          </cell>
          <cell r="Q45">
            <v>278</v>
          </cell>
          <cell r="R45">
            <v>2016</v>
          </cell>
          <cell r="S45">
            <v>70</v>
          </cell>
          <cell r="T45">
            <v>2015</v>
          </cell>
          <cell r="U45">
            <v>70</v>
          </cell>
          <cell r="V45">
            <v>2014</v>
          </cell>
          <cell r="W45">
            <v>70</v>
          </cell>
          <cell r="X45">
            <v>43809</v>
          </cell>
          <cell r="Y45" t="str">
            <v/>
          </cell>
          <cell r="Z45"/>
          <cell r="AA45" t="str">
            <v/>
          </cell>
          <cell r="AB45"/>
          <cell r="AC45"/>
          <cell r="AD45"/>
          <cell r="AE45"/>
          <cell r="AF45"/>
          <cell r="AG45"/>
          <cell r="AH45" t="str">
            <v/>
          </cell>
          <cell r="AI45" t="str">
            <v>SI</v>
          </cell>
          <cell r="AJ45"/>
          <cell r="AK45" t="str">
            <v>LEM</v>
          </cell>
          <cell r="AL45">
            <v>43829</v>
          </cell>
          <cell r="AM45"/>
          <cell r="AN45">
            <v>7</v>
          </cell>
          <cell r="AO45">
            <v>52</v>
          </cell>
          <cell r="AP45">
            <v>13</v>
          </cell>
          <cell r="AQ45">
            <v>278</v>
          </cell>
          <cell r="AR45">
            <v>100</v>
          </cell>
          <cell r="AS45">
            <v>25</v>
          </cell>
          <cell r="AT45">
            <v>70</v>
          </cell>
          <cell r="AU45">
            <v>70</v>
          </cell>
          <cell r="AV45">
            <v>70</v>
          </cell>
          <cell r="AW45">
            <v>70</v>
          </cell>
          <cell r="AX45">
            <v>100</v>
          </cell>
          <cell r="AY45">
            <v>25</v>
          </cell>
          <cell r="AZ45" t="str">
            <v>LEM</v>
          </cell>
          <cell r="BA45">
            <v>100</v>
          </cell>
          <cell r="BB45">
            <v>25</v>
          </cell>
          <cell r="BC45">
            <v>88</v>
          </cell>
          <cell r="BD45" t="str">
            <v/>
          </cell>
          <cell r="BE45" t="str">
            <v/>
          </cell>
          <cell r="BF45">
            <v>13</v>
          </cell>
          <cell r="BG45">
            <v>25</v>
          </cell>
          <cell r="BH45">
            <v>25</v>
          </cell>
          <cell r="BI45">
            <v>25</v>
          </cell>
          <cell r="BJ45">
            <v>88</v>
          </cell>
          <cell r="BK45" t="str">
            <v>EMPATE</v>
          </cell>
          <cell r="BL45">
            <v>70</v>
          </cell>
          <cell r="BM45">
            <v>6</v>
          </cell>
          <cell r="BN45">
            <v>7</v>
          </cell>
          <cell r="BO45">
            <v>21</v>
          </cell>
          <cell r="BP45" t="str">
            <v/>
          </cell>
          <cell r="BQ45"/>
          <cell r="BR45"/>
          <cell r="BS45">
            <v>30</v>
          </cell>
        </row>
        <row r="46">
          <cell r="C46">
            <v>13414122</v>
          </cell>
          <cell r="D46">
            <v>0</v>
          </cell>
          <cell r="E46">
            <v>1</v>
          </cell>
          <cell r="F46" t="str">
            <v>ARAYA VARGAS FERNANDO ANTONIO</v>
          </cell>
          <cell r="G46" t="str">
            <v>LEY 18.834</v>
          </cell>
          <cell r="H46" t="str">
            <v>CONTRATAS</v>
          </cell>
          <cell r="I46" t="str">
            <v>ADMINISTRATIVO</v>
          </cell>
          <cell r="J46">
            <v>44</v>
          </cell>
          <cell r="K46">
            <v>22</v>
          </cell>
          <cell r="L46" t="str">
            <v>ADMINISTRATIVO CUMPLE REQUISITO LEY 20.209</v>
          </cell>
          <cell r="M46">
            <v>0</v>
          </cell>
          <cell r="N46">
            <v>7</v>
          </cell>
          <cell r="O46">
            <v>2</v>
          </cell>
          <cell r="P46">
            <v>0</v>
          </cell>
          <cell r="Q46">
            <v>269</v>
          </cell>
          <cell r="R46">
            <v>2016</v>
          </cell>
          <cell r="S46">
            <v>70</v>
          </cell>
          <cell r="T46">
            <v>2015</v>
          </cell>
          <cell r="U46">
            <v>67</v>
          </cell>
          <cell r="V46">
            <v>2014</v>
          </cell>
          <cell r="W46">
            <v>70</v>
          </cell>
          <cell r="X46">
            <v>43804</v>
          </cell>
          <cell r="Y46" t="str">
            <v/>
          </cell>
          <cell r="Z46"/>
          <cell r="AA46" t="str">
            <v/>
          </cell>
          <cell r="AB46"/>
          <cell r="AC46"/>
          <cell r="AD46"/>
          <cell r="AE46"/>
          <cell r="AF46"/>
          <cell r="AG46"/>
          <cell r="AH46" t="str">
            <v/>
          </cell>
          <cell r="AI46" t="str">
            <v>SI</v>
          </cell>
          <cell r="AJ46"/>
          <cell r="AK46" t="str">
            <v>LEM</v>
          </cell>
          <cell r="AL46">
            <v>43829</v>
          </cell>
          <cell r="AM46"/>
          <cell r="AN46">
            <v>7</v>
          </cell>
          <cell r="AO46">
            <v>52</v>
          </cell>
          <cell r="AP46">
            <v>13</v>
          </cell>
          <cell r="AQ46">
            <v>269</v>
          </cell>
          <cell r="AR46">
            <v>100</v>
          </cell>
          <cell r="AS46">
            <v>25</v>
          </cell>
          <cell r="AT46">
            <v>70</v>
          </cell>
          <cell r="AU46">
            <v>67</v>
          </cell>
          <cell r="AV46">
            <v>70</v>
          </cell>
          <cell r="AW46">
            <v>69</v>
          </cell>
          <cell r="AX46">
            <v>96</v>
          </cell>
          <cell r="AY46">
            <v>24</v>
          </cell>
          <cell r="AZ46" t="str">
            <v>LEM</v>
          </cell>
          <cell r="BA46">
            <v>100</v>
          </cell>
          <cell r="BB46">
            <v>25</v>
          </cell>
          <cell r="BC46">
            <v>87</v>
          </cell>
          <cell r="BD46" t="str">
            <v/>
          </cell>
          <cell r="BE46" t="str">
            <v/>
          </cell>
          <cell r="BF46">
            <v>13</v>
          </cell>
          <cell r="BG46">
            <v>25</v>
          </cell>
          <cell r="BH46">
            <v>24</v>
          </cell>
          <cell r="BI46">
            <v>25</v>
          </cell>
          <cell r="BJ46">
            <v>87</v>
          </cell>
          <cell r="BK46" t="str">
            <v>EMPATE</v>
          </cell>
          <cell r="BL46">
            <v>70</v>
          </cell>
          <cell r="BM46">
            <v>7</v>
          </cell>
          <cell r="BN46">
            <v>2</v>
          </cell>
          <cell r="BO46">
            <v>0</v>
          </cell>
          <cell r="BP46" t="str">
            <v/>
          </cell>
          <cell r="BQ46"/>
          <cell r="BR46"/>
          <cell r="BS46">
            <v>31</v>
          </cell>
        </row>
        <row r="47">
          <cell r="C47">
            <v>11814956</v>
          </cell>
          <cell r="D47">
            <v>4</v>
          </cell>
          <cell r="E47">
            <v>1</v>
          </cell>
          <cell r="F47" t="str">
            <v>ALFARO ALFARO YAZMINA VERONICA</v>
          </cell>
          <cell r="G47" t="str">
            <v>LEY 18.834</v>
          </cell>
          <cell r="H47" t="str">
            <v>CONTRATAS</v>
          </cell>
          <cell r="I47" t="str">
            <v>ADMINISTRATIVO</v>
          </cell>
          <cell r="J47">
            <v>44</v>
          </cell>
          <cell r="K47">
            <v>22</v>
          </cell>
          <cell r="L47"/>
          <cell r="M47"/>
          <cell r="N47">
            <v>6</v>
          </cell>
          <cell r="O47">
            <v>10</v>
          </cell>
          <cell r="P47">
            <v>0</v>
          </cell>
          <cell r="Q47">
            <v>237</v>
          </cell>
          <cell r="R47">
            <v>2016</v>
          </cell>
          <cell r="S47">
            <v>70</v>
          </cell>
          <cell r="T47">
            <v>2015</v>
          </cell>
          <cell r="U47">
            <v>68</v>
          </cell>
          <cell r="V47">
            <v>2014</v>
          </cell>
          <cell r="W47">
            <v>68</v>
          </cell>
          <cell r="X47">
            <v>43804</v>
          </cell>
          <cell r="Y47" t="str">
            <v/>
          </cell>
          <cell r="Z47"/>
          <cell r="AA47" t="str">
            <v/>
          </cell>
          <cell r="AB47"/>
          <cell r="AC47"/>
          <cell r="AD47"/>
          <cell r="AE47"/>
          <cell r="AF47"/>
          <cell r="AG47"/>
          <cell r="AH47" t="str">
            <v>SI</v>
          </cell>
          <cell r="AI47" t="str">
            <v>SI</v>
          </cell>
          <cell r="AJ47"/>
          <cell r="AK47" t="str">
            <v>LEM</v>
          </cell>
          <cell r="AL47">
            <v>43829</v>
          </cell>
          <cell r="AM47"/>
          <cell r="AN47">
            <v>7</v>
          </cell>
          <cell r="AO47">
            <v>52</v>
          </cell>
          <cell r="AP47">
            <v>13</v>
          </cell>
          <cell r="AQ47">
            <v>237</v>
          </cell>
          <cell r="AR47">
            <v>100</v>
          </cell>
          <cell r="AS47">
            <v>25</v>
          </cell>
          <cell r="AT47">
            <v>70</v>
          </cell>
          <cell r="AU47">
            <v>68</v>
          </cell>
          <cell r="AV47">
            <v>68</v>
          </cell>
          <cell r="AW47">
            <v>69</v>
          </cell>
          <cell r="AX47">
            <v>96</v>
          </cell>
          <cell r="AY47">
            <v>24</v>
          </cell>
          <cell r="AZ47" t="str">
            <v>LEM</v>
          </cell>
          <cell r="BA47">
            <v>100</v>
          </cell>
          <cell r="BB47">
            <v>25</v>
          </cell>
          <cell r="BC47">
            <v>87</v>
          </cell>
          <cell r="BD47" t="str">
            <v/>
          </cell>
          <cell r="BE47" t="str">
            <v/>
          </cell>
          <cell r="BF47">
            <v>13</v>
          </cell>
          <cell r="BG47">
            <v>25</v>
          </cell>
          <cell r="BH47">
            <v>24</v>
          </cell>
          <cell r="BI47">
            <v>25</v>
          </cell>
          <cell r="BJ47">
            <v>87</v>
          </cell>
          <cell r="BK47" t="str">
            <v>EMPATE</v>
          </cell>
          <cell r="BL47">
            <v>70</v>
          </cell>
          <cell r="BM47">
            <v>6</v>
          </cell>
          <cell r="BN47">
            <v>10</v>
          </cell>
          <cell r="BO47">
            <v>0</v>
          </cell>
          <cell r="BP47" t="str">
            <v/>
          </cell>
          <cell r="BQ47"/>
          <cell r="BR47"/>
          <cell r="BS47">
            <v>32</v>
          </cell>
        </row>
        <row r="48">
          <cell r="C48">
            <v>12091923</v>
          </cell>
          <cell r="D48">
            <v>7</v>
          </cell>
          <cell r="E48">
            <v>1</v>
          </cell>
          <cell r="F48" t="str">
            <v>TENORIO REDONDO ROSALIA</v>
          </cell>
          <cell r="G48" t="str">
            <v>LEY 18.834</v>
          </cell>
          <cell r="H48" t="str">
            <v>CONTRATAS</v>
          </cell>
          <cell r="I48" t="str">
            <v>ADMINISTRATIVO</v>
          </cell>
          <cell r="J48">
            <v>44</v>
          </cell>
          <cell r="K48">
            <v>22</v>
          </cell>
          <cell r="L48" t="str">
            <v>EDUCACION MEDIA COMPLETA</v>
          </cell>
          <cell r="M48">
            <v>0</v>
          </cell>
          <cell r="N48">
            <v>7</v>
          </cell>
          <cell r="O48">
            <v>4</v>
          </cell>
          <cell r="P48">
            <v>17</v>
          </cell>
          <cell r="Q48">
            <v>137</v>
          </cell>
          <cell r="R48">
            <v>2016</v>
          </cell>
          <cell r="S48">
            <v>68</v>
          </cell>
          <cell r="T48">
            <v>2015</v>
          </cell>
          <cell r="U48">
            <v>70</v>
          </cell>
          <cell r="V48">
            <v>2014</v>
          </cell>
          <cell r="W48">
            <v>70</v>
          </cell>
          <cell r="X48">
            <v>43804</v>
          </cell>
          <cell r="Y48" t="str">
            <v/>
          </cell>
          <cell r="Z48"/>
          <cell r="AA48" t="str">
            <v/>
          </cell>
          <cell r="AB48"/>
          <cell r="AC48"/>
          <cell r="AD48"/>
          <cell r="AE48"/>
          <cell r="AF48"/>
          <cell r="AG48"/>
          <cell r="AH48" t="str">
            <v/>
          </cell>
          <cell r="AI48" t="str">
            <v>SI</v>
          </cell>
          <cell r="AJ48"/>
          <cell r="AK48" t="str">
            <v>LEM</v>
          </cell>
          <cell r="AL48">
            <v>43829</v>
          </cell>
          <cell r="AM48"/>
          <cell r="AN48">
            <v>7</v>
          </cell>
          <cell r="AO48">
            <v>52</v>
          </cell>
          <cell r="AP48">
            <v>13</v>
          </cell>
          <cell r="AQ48">
            <v>137</v>
          </cell>
          <cell r="AR48">
            <v>100</v>
          </cell>
          <cell r="AS48">
            <v>25</v>
          </cell>
          <cell r="AT48">
            <v>68</v>
          </cell>
          <cell r="AU48">
            <v>70</v>
          </cell>
          <cell r="AV48">
            <v>70</v>
          </cell>
          <cell r="AW48">
            <v>69</v>
          </cell>
          <cell r="AX48">
            <v>96</v>
          </cell>
          <cell r="AY48">
            <v>24</v>
          </cell>
          <cell r="AZ48" t="str">
            <v>LEM</v>
          </cell>
          <cell r="BA48">
            <v>100</v>
          </cell>
          <cell r="BB48">
            <v>25</v>
          </cell>
          <cell r="BC48">
            <v>87</v>
          </cell>
          <cell r="BD48" t="str">
            <v/>
          </cell>
          <cell r="BE48" t="str">
            <v/>
          </cell>
          <cell r="BF48">
            <v>13</v>
          </cell>
          <cell r="BG48">
            <v>25</v>
          </cell>
          <cell r="BH48">
            <v>24</v>
          </cell>
          <cell r="BI48">
            <v>25</v>
          </cell>
          <cell r="BJ48">
            <v>87</v>
          </cell>
          <cell r="BK48" t="str">
            <v>EMPATE</v>
          </cell>
          <cell r="BL48">
            <v>68</v>
          </cell>
          <cell r="BM48">
            <v>7</v>
          </cell>
          <cell r="BN48">
            <v>4</v>
          </cell>
          <cell r="BO48">
            <v>17</v>
          </cell>
          <cell r="BP48" t="str">
            <v/>
          </cell>
          <cell r="BQ48"/>
          <cell r="BR48"/>
          <cell r="BS48">
            <v>33</v>
          </cell>
        </row>
        <row r="49">
          <cell r="C49">
            <v>9431388</v>
          </cell>
          <cell r="D49">
            <v>0</v>
          </cell>
          <cell r="E49">
            <v>1</v>
          </cell>
          <cell r="F49" t="str">
            <v>BASTOS MORENO MARCOS DAVID</v>
          </cell>
          <cell r="G49" t="str">
            <v>LEY 18.834</v>
          </cell>
          <cell r="H49" t="str">
            <v>CONTRATAS</v>
          </cell>
          <cell r="I49" t="str">
            <v>ADMINISTRATIVO</v>
          </cell>
          <cell r="J49">
            <v>44</v>
          </cell>
          <cell r="K49">
            <v>22</v>
          </cell>
          <cell r="L49" t="str">
            <v>ADMINISTRATIVO CUMPLE REQUISITO LEY 20.209</v>
          </cell>
          <cell r="M49">
            <v>0</v>
          </cell>
          <cell r="N49">
            <v>6</v>
          </cell>
          <cell r="O49">
            <v>3</v>
          </cell>
          <cell r="P49">
            <v>0</v>
          </cell>
          <cell r="Q49">
            <v>179</v>
          </cell>
          <cell r="R49">
            <v>2016</v>
          </cell>
          <cell r="S49">
            <v>70</v>
          </cell>
          <cell r="T49">
            <v>2015</v>
          </cell>
          <cell r="U49">
            <v>70</v>
          </cell>
          <cell r="V49">
            <v>2014</v>
          </cell>
          <cell r="W49">
            <v>70</v>
          </cell>
          <cell r="X49">
            <v>43804</v>
          </cell>
          <cell r="Y49" t="str">
            <v/>
          </cell>
          <cell r="Z49"/>
          <cell r="AA49" t="str">
            <v/>
          </cell>
          <cell r="AB49"/>
          <cell r="AC49"/>
          <cell r="AD49"/>
          <cell r="AE49"/>
          <cell r="AF49"/>
          <cell r="AG49"/>
          <cell r="AH49" t="str">
            <v/>
          </cell>
          <cell r="AI49" t="str">
            <v>SI</v>
          </cell>
          <cell r="AJ49"/>
          <cell r="AK49" t="str">
            <v>LEM</v>
          </cell>
          <cell r="AL49">
            <v>43829</v>
          </cell>
          <cell r="AM49"/>
          <cell r="AN49">
            <v>6</v>
          </cell>
          <cell r="AO49">
            <v>46</v>
          </cell>
          <cell r="AP49">
            <v>11.5</v>
          </cell>
          <cell r="AQ49">
            <v>179</v>
          </cell>
          <cell r="AR49">
            <v>100</v>
          </cell>
          <cell r="AS49">
            <v>25</v>
          </cell>
          <cell r="AT49">
            <v>70</v>
          </cell>
          <cell r="AU49">
            <v>70</v>
          </cell>
          <cell r="AV49">
            <v>70</v>
          </cell>
          <cell r="AW49">
            <v>70</v>
          </cell>
          <cell r="AX49">
            <v>100</v>
          </cell>
          <cell r="AY49">
            <v>25</v>
          </cell>
          <cell r="AZ49" t="str">
            <v>LEM</v>
          </cell>
          <cell r="BA49">
            <v>100</v>
          </cell>
          <cell r="BB49">
            <v>25</v>
          </cell>
          <cell r="BC49">
            <v>86.5</v>
          </cell>
          <cell r="BD49"/>
          <cell r="BE49" t="str">
            <v/>
          </cell>
          <cell r="BF49">
            <v>11.5</v>
          </cell>
          <cell r="BG49">
            <v>25</v>
          </cell>
          <cell r="BH49">
            <v>25</v>
          </cell>
          <cell r="BI49">
            <v>25</v>
          </cell>
          <cell r="BJ49">
            <v>86.5</v>
          </cell>
          <cell r="BK49" t="str">
            <v>EMPATE</v>
          </cell>
          <cell r="BL49">
            <v>70</v>
          </cell>
          <cell r="BM49">
            <v>6</v>
          </cell>
          <cell r="BN49">
            <v>8</v>
          </cell>
          <cell r="BO49">
            <v>15</v>
          </cell>
          <cell r="BP49" t="str">
            <v/>
          </cell>
          <cell r="BQ49"/>
          <cell r="BR49"/>
          <cell r="BS49">
            <v>34</v>
          </cell>
        </row>
        <row r="50">
          <cell r="C50">
            <v>15979855</v>
          </cell>
          <cell r="D50">
            <v>0</v>
          </cell>
          <cell r="E50">
            <v>1</v>
          </cell>
          <cell r="F50" t="str">
            <v>ROBLES BAEZA PAOLA ALEJANDRA</v>
          </cell>
          <cell r="G50" t="str">
            <v>LEY 18.834</v>
          </cell>
          <cell r="H50" t="str">
            <v>CONTRATAS</v>
          </cell>
          <cell r="I50" t="str">
            <v>ADMINISTRATIVO</v>
          </cell>
          <cell r="J50">
            <v>44</v>
          </cell>
          <cell r="K50">
            <v>22</v>
          </cell>
          <cell r="L50" t="str">
            <v>ADMINISTRATIVO CUMPLE REQUISITO LEY 20.209</v>
          </cell>
          <cell r="M50">
            <v>0</v>
          </cell>
          <cell r="N50">
            <v>6</v>
          </cell>
          <cell r="O50">
            <v>4</v>
          </cell>
          <cell r="P50">
            <v>0</v>
          </cell>
          <cell r="Q50">
            <v>165</v>
          </cell>
          <cell r="R50">
            <v>2016</v>
          </cell>
          <cell r="S50">
            <v>70</v>
          </cell>
          <cell r="T50">
            <v>2015</v>
          </cell>
          <cell r="U50">
            <v>70</v>
          </cell>
          <cell r="V50">
            <v>2014</v>
          </cell>
          <cell r="W50">
            <v>70</v>
          </cell>
          <cell r="X50">
            <v>43804</v>
          </cell>
          <cell r="Y50" t="str">
            <v/>
          </cell>
          <cell r="Z50"/>
          <cell r="AA50" t="str">
            <v/>
          </cell>
          <cell r="AB50"/>
          <cell r="AC50"/>
          <cell r="AD50"/>
          <cell r="AE50"/>
          <cell r="AF50"/>
          <cell r="AG50"/>
          <cell r="AH50" t="str">
            <v/>
          </cell>
          <cell r="AI50" t="str">
            <v>SI</v>
          </cell>
          <cell r="AJ50"/>
          <cell r="AK50" t="str">
            <v>LEM</v>
          </cell>
          <cell r="AL50">
            <v>43829</v>
          </cell>
          <cell r="AM50"/>
          <cell r="AN50">
            <v>6</v>
          </cell>
          <cell r="AO50">
            <v>46</v>
          </cell>
          <cell r="AP50">
            <v>11.5</v>
          </cell>
          <cell r="AQ50">
            <v>165</v>
          </cell>
          <cell r="AR50">
            <v>100</v>
          </cell>
          <cell r="AS50">
            <v>25</v>
          </cell>
          <cell r="AT50">
            <v>70</v>
          </cell>
          <cell r="AU50">
            <v>70</v>
          </cell>
          <cell r="AV50">
            <v>70</v>
          </cell>
          <cell r="AW50">
            <v>70</v>
          </cell>
          <cell r="AX50">
            <v>100</v>
          </cell>
          <cell r="AY50">
            <v>25</v>
          </cell>
          <cell r="AZ50" t="str">
            <v>LEM</v>
          </cell>
          <cell r="BA50">
            <v>100</v>
          </cell>
          <cell r="BB50">
            <v>25</v>
          </cell>
          <cell r="BC50">
            <v>86.5</v>
          </cell>
          <cell r="BD50" t="str">
            <v/>
          </cell>
          <cell r="BE50" t="str">
            <v/>
          </cell>
          <cell r="BF50">
            <v>11.5</v>
          </cell>
          <cell r="BG50">
            <v>25</v>
          </cell>
          <cell r="BH50">
            <v>25</v>
          </cell>
          <cell r="BI50">
            <v>25</v>
          </cell>
          <cell r="BJ50">
            <v>86.5</v>
          </cell>
          <cell r="BK50" t="str">
            <v>EMPATE</v>
          </cell>
          <cell r="BL50">
            <v>70</v>
          </cell>
          <cell r="BM50">
            <v>6</v>
          </cell>
          <cell r="BN50">
            <v>4</v>
          </cell>
          <cell r="BO50">
            <v>0</v>
          </cell>
          <cell r="BP50" t="str">
            <v/>
          </cell>
          <cell r="BQ50"/>
          <cell r="BR50"/>
          <cell r="BS50">
            <v>35</v>
          </cell>
        </row>
        <row r="51">
          <cell r="C51">
            <v>10836961</v>
          </cell>
          <cell r="D51">
            <v>2</v>
          </cell>
          <cell r="E51">
            <v>1</v>
          </cell>
          <cell r="F51" t="str">
            <v>ESPINOZA MEDEL CARLOS STALIN</v>
          </cell>
          <cell r="G51" t="str">
            <v>LEY 18.834</v>
          </cell>
          <cell r="H51" t="str">
            <v>CONTRATAS</v>
          </cell>
          <cell r="I51" t="str">
            <v>ADMINISTRATIVO</v>
          </cell>
          <cell r="J51">
            <v>44</v>
          </cell>
          <cell r="K51">
            <v>22</v>
          </cell>
          <cell r="L51" t="str">
            <v>EDUCACION MEDIA COMPLETA</v>
          </cell>
          <cell r="M51">
            <v>0</v>
          </cell>
          <cell r="N51">
            <v>6</v>
          </cell>
          <cell r="O51">
            <v>3</v>
          </cell>
          <cell r="P51">
            <v>1</v>
          </cell>
          <cell r="Q51">
            <v>247</v>
          </cell>
          <cell r="R51">
            <v>2016</v>
          </cell>
          <cell r="S51">
            <v>70</v>
          </cell>
          <cell r="T51">
            <v>2015</v>
          </cell>
          <cell r="U51">
            <v>70</v>
          </cell>
          <cell r="V51">
            <v>2014</v>
          </cell>
          <cell r="W51">
            <v>70</v>
          </cell>
          <cell r="X51">
            <v>43804</v>
          </cell>
          <cell r="Y51" t="str">
            <v/>
          </cell>
          <cell r="Z51"/>
          <cell r="AA51" t="str">
            <v/>
          </cell>
          <cell r="AB51"/>
          <cell r="AC51"/>
          <cell r="AD51"/>
          <cell r="AE51"/>
          <cell r="AF51"/>
          <cell r="AG51"/>
          <cell r="AH51" t="str">
            <v/>
          </cell>
          <cell r="AI51" t="str">
            <v>SI</v>
          </cell>
          <cell r="AJ51"/>
          <cell r="AK51" t="str">
            <v>LEM</v>
          </cell>
          <cell r="AL51">
            <v>43829</v>
          </cell>
          <cell r="AM51"/>
          <cell r="AN51">
            <v>6</v>
          </cell>
          <cell r="AO51">
            <v>46</v>
          </cell>
          <cell r="AP51">
            <v>11.5</v>
          </cell>
          <cell r="AQ51">
            <v>247</v>
          </cell>
          <cell r="AR51">
            <v>100</v>
          </cell>
          <cell r="AS51">
            <v>25</v>
          </cell>
          <cell r="AT51">
            <v>70</v>
          </cell>
          <cell r="AU51">
            <v>70</v>
          </cell>
          <cell r="AV51">
            <v>70</v>
          </cell>
          <cell r="AW51">
            <v>70</v>
          </cell>
          <cell r="AX51">
            <v>100</v>
          </cell>
          <cell r="AY51">
            <v>25</v>
          </cell>
          <cell r="AZ51" t="str">
            <v>LEM</v>
          </cell>
          <cell r="BA51">
            <v>100</v>
          </cell>
          <cell r="BB51">
            <v>25</v>
          </cell>
          <cell r="BC51">
            <v>86.5</v>
          </cell>
          <cell r="BD51" t="str">
            <v/>
          </cell>
          <cell r="BE51" t="str">
            <v/>
          </cell>
          <cell r="BF51">
            <v>11.5</v>
          </cell>
          <cell r="BG51">
            <v>25</v>
          </cell>
          <cell r="BH51">
            <v>25</v>
          </cell>
          <cell r="BI51">
            <v>25</v>
          </cell>
          <cell r="BJ51">
            <v>86.5</v>
          </cell>
          <cell r="BK51" t="str">
            <v>EMPATE</v>
          </cell>
          <cell r="BL51">
            <v>70</v>
          </cell>
          <cell r="BM51">
            <v>6</v>
          </cell>
          <cell r="BN51">
            <v>3</v>
          </cell>
          <cell r="BO51">
            <v>1</v>
          </cell>
          <cell r="BP51" t="str">
            <v/>
          </cell>
          <cell r="BQ51"/>
          <cell r="BR51"/>
          <cell r="BS51">
            <v>36</v>
          </cell>
        </row>
        <row r="52">
          <cell r="C52">
            <v>10592347</v>
          </cell>
          <cell r="D52">
            <v>3</v>
          </cell>
          <cell r="E52">
            <v>1</v>
          </cell>
          <cell r="F52" t="str">
            <v>ROJAS JORQUERA FRANCISCO MARTIN</v>
          </cell>
          <cell r="G52" t="str">
            <v>LEY 18.834</v>
          </cell>
          <cell r="H52" t="str">
            <v>CONTRATAS</v>
          </cell>
          <cell r="I52" t="str">
            <v>ADMINISTRATIVO</v>
          </cell>
          <cell r="J52">
            <v>44</v>
          </cell>
          <cell r="K52">
            <v>22</v>
          </cell>
          <cell r="L52" t="str">
            <v>ADMINISTRATIVO CUMPLE REQUISITO LEY 20.209</v>
          </cell>
          <cell r="M52">
            <v>0</v>
          </cell>
          <cell r="N52">
            <v>6</v>
          </cell>
          <cell r="O52">
            <v>3</v>
          </cell>
          <cell r="P52">
            <v>0</v>
          </cell>
          <cell r="Q52">
            <v>225</v>
          </cell>
          <cell r="R52">
            <v>2016</v>
          </cell>
          <cell r="S52">
            <v>70</v>
          </cell>
          <cell r="T52">
            <v>2015</v>
          </cell>
          <cell r="U52">
            <v>70</v>
          </cell>
          <cell r="V52">
            <v>2014</v>
          </cell>
          <cell r="W52">
            <v>70</v>
          </cell>
          <cell r="X52">
            <v>43804</v>
          </cell>
          <cell r="Y52" t="str">
            <v/>
          </cell>
          <cell r="Z52"/>
          <cell r="AA52" t="str">
            <v/>
          </cell>
          <cell r="AB52"/>
          <cell r="AC52"/>
          <cell r="AD52"/>
          <cell r="AE52"/>
          <cell r="AF52"/>
          <cell r="AG52"/>
          <cell r="AH52" t="str">
            <v/>
          </cell>
          <cell r="AI52" t="str">
            <v>SI</v>
          </cell>
          <cell r="AJ52"/>
          <cell r="AK52" t="str">
            <v>LEM</v>
          </cell>
          <cell r="AL52">
            <v>43829</v>
          </cell>
          <cell r="AM52"/>
          <cell r="AN52">
            <v>6</v>
          </cell>
          <cell r="AO52">
            <v>46</v>
          </cell>
          <cell r="AP52">
            <v>11.5</v>
          </cell>
          <cell r="AQ52">
            <v>225</v>
          </cell>
          <cell r="AR52">
            <v>100</v>
          </cell>
          <cell r="AS52">
            <v>25</v>
          </cell>
          <cell r="AT52">
            <v>70</v>
          </cell>
          <cell r="AU52">
            <v>70</v>
          </cell>
          <cell r="AV52">
            <v>70</v>
          </cell>
          <cell r="AW52">
            <v>70</v>
          </cell>
          <cell r="AX52">
            <v>100</v>
          </cell>
          <cell r="AY52">
            <v>25</v>
          </cell>
          <cell r="AZ52" t="str">
            <v>LEM</v>
          </cell>
          <cell r="BA52">
            <v>100</v>
          </cell>
          <cell r="BB52">
            <v>25</v>
          </cell>
          <cell r="BC52">
            <v>86.5</v>
          </cell>
          <cell r="BD52"/>
          <cell r="BE52" t="str">
            <v/>
          </cell>
          <cell r="BF52">
            <v>11.5</v>
          </cell>
          <cell r="BG52">
            <v>25</v>
          </cell>
          <cell r="BH52">
            <v>25</v>
          </cell>
          <cell r="BI52">
            <v>25</v>
          </cell>
          <cell r="BJ52">
            <v>86.5</v>
          </cell>
          <cell r="BK52" t="str">
            <v>EMPATE</v>
          </cell>
          <cell r="BL52">
            <v>70</v>
          </cell>
          <cell r="BM52">
            <v>6</v>
          </cell>
          <cell r="BN52">
            <v>3</v>
          </cell>
          <cell r="BO52">
            <v>0</v>
          </cell>
          <cell r="BP52" t="str">
            <v/>
          </cell>
          <cell r="BQ52"/>
          <cell r="BR52"/>
          <cell r="BS52">
            <v>37</v>
          </cell>
        </row>
        <row r="53">
          <cell r="C53">
            <v>12835118</v>
          </cell>
          <cell r="D53">
            <v>3</v>
          </cell>
          <cell r="E53">
            <v>1</v>
          </cell>
          <cell r="F53" t="str">
            <v>PACAJE PACAJE MIRYAM REMIGIA</v>
          </cell>
          <cell r="G53" t="str">
            <v>LEY 18.834</v>
          </cell>
          <cell r="H53" t="str">
            <v>CONTRATAS</v>
          </cell>
          <cell r="I53" t="str">
            <v>ADMINISTRATIVO</v>
          </cell>
          <cell r="J53">
            <v>44</v>
          </cell>
          <cell r="K53">
            <v>22</v>
          </cell>
          <cell r="L53" t="str">
            <v>ADMINISTRATIVO ENSEÑANZA MEDIA</v>
          </cell>
          <cell r="M53">
            <v>0</v>
          </cell>
          <cell r="N53">
            <v>6</v>
          </cell>
          <cell r="O53">
            <v>1</v>
          </cell>
          <cell r="P53">
            <v>13</v>
          </cell>
          <cell r="Q53">
            <v>48</v>
          </cell>
          <cell r="R53">
            <v>2016</v>
          </cell>
          <cell r="S53">
            <v>70</v>
          </cell>
          <cell r="T53">
            <v>2015</v>
          </cell>
          <cell r="U53">
            <v>70</v>
          </cell>
          <cell r="V53">
            <v>2014</v>
          </cell>
          <cell r="W53">
            <v>70</v>
          </cell>
          <cell r="X53">
            <v>43804</v>
          </cell>
          <cell r="Y53" t="str">
            <v/>
          </cell>
          <cell r="Z53"/>
          <cell r="AA53" t="str">
            <v/>
          </cell>
          <cell r="AB53"/>
          <cell r="AC53"/>
          <cell r="AD53"/>
          <cell r="AE53"/>
          <cell r="AF53"/>
          <cell r="AG53"/>
          <cell r="AH53" t="str">
            <v/>
          </cell>
          <cell r="AI53" t="str">
            <v>SI</v>
          </cell>
          <cell r="AJ53"/>
          <cell r="AK53" t="str">
            <v>LEM</v>
          </cell>
          <cell r="AL53">
            <v>43829</v>
          </cell>
          <cell r="AM53"/>
          <cell r="AN53">
            <v>6</v>
          </cell>
          <cell r="AO53">
            <v>46</v>
          </cell>
          <cell r="AP53">
            <v>11.5</v>
          </cell>
          <cell r="AQ53">
            <v>48</v>
          </cell>
          <cell r="AR53">
            <v>100</v>
          </cell>
          <cell r="AS53">
            <v>25</v>
          </cell>
          <cell r="AT53">
            <v>70</v>
          </cell>
          <cell r="AU53">
            <v>70</v>
          </cell>
          <cell r="AV53">
            <v>70</v>
          </cell>
          <cell r="AW53">
            <v>70</v>
          </cell>
          <cell r="AX53">
            <v>100</v>
          </cell>
          <cell r="AY53">
            <v>25</v>
          </cell>
          <cell r="AZ53" t="str">
            <v>LEM</v>
          </cell>
          <cell r="BA53">
            <v>100</v>
          </cell>
          <cell r="BB53">
            <v>25</v>
          </cell>
          <cell r="BC53">
            <v>86.5</v>
          </cell>
          <cell r="BD53" t="str">
            <v/>
          </cell>
          <cell r="BE53" t="str">
            <v/>
          </cell>
          <cell r="BF53">
            <v>11.5</v>
          </cell>
          <cell r="BG53">
            <v>25</v>
          </cell>
          <cell r="BH53">
            <v>25</v>
          </cell>
          <cell r="BI53">
            <v>25</v>
          </cell>
          <cell r="BJ53">
            <v>86.5</v>
          </cell>
          <cell r="BK53" t="str">
            <v>EMPATE</v>
          </cell>
          <cell r="BL53">
            <v>70</v>
          </cell>
          <cell r="BM53">
            <v>6</v>
          </cell>
          <cell r="BN53">
            <v>1</v>
          </cell>
          <cell r="BO53">
            <v>13</v>
          </cell>
          <cell r="BP53" t="str">
            <v/>
          </cell>
          <cell r="BQ53"/>
          <cell r="BR53"/>
          <cell r="BS53">
            <v>38</v>
          </cell>
        </row>
        <row r="54">
          <cell r="C54">
            <v>13639131</v>
          </cell>
          <cell r="D54">
            <v>3</v>
          </cell>
          <cell r="E54">
            <v>1</v>
          </cell>
          <cell r="F54" t="str">
            <v>VARGAS DIAZ ELIZABETH JACQUELINE</v>
          </cell>
          <cell r="G54" t="str">
            <v>LEY 18.834</v>
          </cell>
          <cell r="H54" t="str">
            <v>TITULARES</v>
          </cell>
          <cell r="I54" t="str">
            <v>ADMINISTRATIVO</v>
          </cell>
          <cell r="J54">
            <v>44</v>
          </cell>
          <cell r="K54">
            <v>20</v>
          </cell>
          <cell r="L54" t="str">
            <v>EDUCACION MEDIA COMPLETA</v>
          </cell>
          <cell r="M54">
            <v>0</v>
          </cell>
          <cell r="N54">
            <v>5</v>
          </cell>
          <cell r="O54">
            <v>11</v>
          </cell>
          <cell r="P54">
            <v>29</v>
          </cell>
          <cell r="Q54">
            <v>1121</v>
          </cell>
          <cell r="R54">
            <v>2016</v>
          </cell>
          <cell r="S54">
            <v>70</v>
          </cell>
          <cell r="T54">
            <v>2015</v>
          </cell>
          <cell r="U54">
            <v>70</v>
          </cell>
          <cell r="V54">
            <v>2014</v>
          </cell>
          <cell r="W54">
            <v>70</v>
          </cell>
          <cell r="X54">
            <v>43811</v>
          </cell>
          <cell r="Y54" t="str">
            <v/>
          </cell>
          <cell r="Z54"/>
          <cell r="AA54" t="str">
            <v/>
          </cell>
          <cell r="AB54"/>
          <cell r="AC54"/>
          <cell r="AD54"/>
          <cell r="AE54"/>
          <cell r="AF54"/>
          <cell r="AG54"/>
          <cell r="AH54" t="str">
            <v/>
          </cell>
          <cell r="AI54" t="str">
            <v>SI</v>
          </cell>
          <cell r="AJ54"/>
          <cell r="AK54" t="str">
            <v>LEM</v>
          </cell>
          <cell r="AL54">
            <v>43829</v>
          </cell>
          <cell r="AM54"/>
          <cell r="AN54">
            <v>6</v>
          </cell>
          <cell r="AO54">
            <v>46</v>
          </cell>
          <cell r="AP54">
            <v>11.5</v>
          </cell>
          <cell r="AQ54">
            <v>1121</v>
          </cell>
          <cell r="AR54">
            <v>100</v>
          </cell>
          <cell r="AS54">
            <v>25</v>
          </cell>
          <cell r="AT54">
            <v>70</v>
          </cell>
          <cell r="AU54">
            <v>70</v>
          </cell>
          <cell r="AV54">
            <v>70</v>
          </cell>
          <cell r="AW54">
            <v>70</v>
          </cell>
          <cell r="AX54">
            <v>100</v>
          </cell>
          <cell r="AY54">
            <v>25</v>
          </cell>
          <cell r="AZ54" t="str">
            <v>LEM</v>
          </cell>
          <cell r="BA54">
            <v>100</v>
          </cell>
          <cell r="BB54">
            <v>25</v>
          </cell>
          <cell r="BC54">
            <v>86.5</v>
          </cell>
          <cell r="BD54" t="str">
            <v/>
          </cell>
          <cell r="BE54" t="str">
            <v/>
          </cell>
          <cell r="BF54">
            <v>11.5</v>
          </cell>
          <cell r="BG54">
            <v>25</v>
          </cell>
          <cell r="BH54">
            <v>25</v>
          </cell>
          <cell r="BI54">
            <v>25</v>
          </cell>
          <cell r="BJ54">
            <v>86.5</v>
          </cell>
          <cell r="BK54" t="str">
            <v>EMPATE</v>
          </cell>
          <cell r="BL54">
            <v>70</v>
          </cell>
          <cell r="BM54">
            <v>5</v>
          </cell>
          <cell r="BN54">
            <v>11</v>
          </cell>
          <cell r="BO54">
            <v>29</v>
          </cell>
          <cell r="BP54" t="str">
            <v/>
          </cell>
          <cell r="BQ54"/>
          <cell r="BR54"/>
          <cell r="BS54">
            <v>39</v>
          </cell>
        </row>
        <row r="55">
          <cell r="C55">
            <v>17013627</v>
          </cell>
          <cell r="D55">
            <v>6</v>
          </cell>
          <cell r="E55">
            <v>1</v>
          </cell>
          <cell r="F55" t="str">
            <v>YUCRA GOMEZ FABIOLA DEL CARMEN</v>
          </cell>
          <cell r="G55" t="str">
            <v>LEY 18.834</v>
          </cell>
          <cell r="H55" t="str">
            <v>CONTRATAS</v>
          </cell>
          <cell r="I55" t="str">
            <v>ADMINISTRATIVO</v>
          </cell>
          <cell r="J55">
            <v>44</v>
          </cell>
          <cell r="K55">
            <v>22</v>
          </cell>
          <cell r="L55" t="str">
            <v>EDUCACION MEDIA COMPLETA</v>
          </cell>
          <cell r="M55">
            <v>0</v>
          </cell>
          <cell r="N55">
            <v>5</v>
          </cell>
          <cell r="O55">
            <v>11</v>
          </cell>
          <cell r="P55">
            <v>26</v>
          </cell>
          <cell r="Q55">
            <v>163</v>
          </cell>
          <cell r="R55">
            <v>2016</v>
          </cell>
          <cell r="S55">
            <v>70</v>
          </cell>
          <cell r="T55">
            <v>2015</v>
          </cell>
          <cell r="U55">
            <v>70</v>
          </cell>
          <cell r="V55">
            <v>2014</v>
          </cell>
          <cell r="W55">
            <v>70</v>
          </cell>
          <cell r="X55">
            <v>43804</v>
          </cell>
          <cell r="Y55" t="str">
            <v/>
          </cell>
          <cell r="Z55"/>
          <cell r="AA55" t="str">
            <v/>
          </cell>
          <cell r="AB55"/>
          <cell r="AC55"/>
          <cell r="AD55"/>
          <cell r="AE55"/>
          <cell r="AF55"/>
          <cell r="AG55"/>
          <cell r="AH55" t="str">
            <v/>
          </cell>
          <cell r="AI55" t="str">
            <v>SI</v>
          </cell>
          <cell r="AJ55"/>
          <cell r="AK55" t="str">
            <v>LEM</v>
          </cell>
          <cell r="AL55">
            <v>43829</v>
          </cell>
          <cell r="AM55"/>
          <cell r="AN55">
            <v>6</v>
          </cell>
          <cell r="AO55">
            <v>46</v>
          </cell>
          <cell r="AP55">
            <v>11.5</v>
          </cell>
          <cell r="AQ55">
            <v>163</v>
          </cell>
          <cell r="AR55">
            <v>100</v>
          </cell>
          <cell r="AS55">
            <v>25</v>
          </cell>
          <cell r="AT55">
            <v>70</v>
          </cell>
          <cell r="AU55">
            <v>70</v>
          </cell>
          <cell r="AV55">
            <v>70</v>
          </cell>
          <cell r="AW55">
            <v>70</v>
          </cell>
          <cell r="AX55">
            <v>100</v>
          </cell>
          <cell r="AY55">
            <v>25</v>
          </cell>
          <cell r="AZ55" t="str">
            <v>LEM</v>
          </cell>
          <cell r="BA55">
            <v>100</v>
          </cell>
          <cell r="BB55">
            <v>25</v>
          </cell>
          <cell r="BC55">
            <v>86.5</v>
          </cell>
          <cell r="BD55" t="str">
            <v/>
          </cell>
          <cell r="BE55" t="str">
            <v/>
          </cell>
          <cell r="BF55">
            <v>11.5</v>
          </cell>
          <cell r="BG55">
            <v>25</v>
          </cell>
          <cell r="BH55">
            <v>25</v>
          </cell>
          <cell r="BI55">
            <v>25</v>
          </cell>
          <cell r="BJ55">
            <v>86.5</v>
          </cell>
          <cell r="BK55" t="str">
            <v>EMPATE</v>
          </cell>
          <cell r="BL55">
            <v>70</v>
          </cell>
          <cell r="BM55">
            <v>5</v>
          </cell>
          <cell r="BN55">
            <v>11</v>
          </cell>
          <cell r="BO55">
            <v>26</v>
          </cell>
          <cell r="BP55" t="str">
            <v/>
          </cell>
          <cell r="BQ55"/>
          <cell r="BR55"/>
          <cell r="BS55">
            <v>40</v>
          </cell>
        </row>
        <row r="56">
          <cell r="C56">
            <v>9823920</v>
          </cell>
          <cell r="D56">
            <v>0</v>
          </cell>
          <cell r="E56">
            <v>1</v>
          </cell>
          <cell r="F56" t="str">
            <v>MARTINEZ ROJAS ERIKA PATRICIA</v>
          </cell>
          <cell r="G56" t="str">
            <v>LEY 18.834</v>
          </cell>
          <cell r="H56" t="str">
            <v>CONTRATAS</v>
          </cell>
          <cell r="I56" t="str">
            <v>ADMINISTRATIVO</v>
          </cell>
          <cell r="J56">
            <v>44</v>
          </cell>
          <cell r="K56">
            <v>22</v>
          </cell>
          <cell r="L56" t="str">
            <v>EDUCACION MEDIA COMPLETA</v>
          </cell>
          <cell r="M56">
            <v>0</v>
          </cell>
          <cell r="N56">
            <v>5</v>
          </cell>
          <cell r="O56">
            <v>9</v>
          </cell>
          <cell r="P56">
            <v>15</v>
          </cell>
          <cell r="Q56">
            <v>635</v>
          </cell>
          <cell r="R56">
            <v>2016</v>
          </cell>
          <cell r="S56">
            <v>70</v>
          </cell>
          <cell r="T56">
            <v>2015</v>
          </cell>
          <cell r="U56">
            <v>70</v>
          </cell>
          <cell r="V56">
            <v>2014</v>
          </cell>
          <cell r="W56">
            <v>70</v>
          </cell>
          <cell r="X56">
            <v>43804</v>
          </cell>
          <cell r="Y56" t="str">
            <v/>
          </cell>
          <cell r="Z56"/>
          <cell r="AA56" t="str">
            <v/>
          </cell>
          <cell r="AB56"/>
          <cell r="AC56"/>
          <cell r="AD56"/>
          <cell r="AE56"/>
          <cell r="AF56"/>
          <cell r="AG56"/>
          <cell r="AH56" t="str">
            <v/>
          </cell>
          <cell r="AI56" t="str">
            <v>SI</v>
          </cell>
          <cell r="AJ56"/>
          <cell r="AK56" t="str">
            <v>LEM</v>
          </cell>
          <cell r="AL56">
            <v>43829</v>
          </cell>
          <cell r="AM56"/>
          <cell r="AN56">
            <v>6</v>
          </cell>
          <cell r="AO56">
            <v>46</v>
          </cell>
          <cell r="AP56">
            <v>11.5</v>
          </cell>
          <cell r="AQ56">
            <v>635</v>
          </cell>
          <cell r="AR56">
            <v>100</v>
          </cell>
          <cell r="AS56">
            <v>25</v>
          </cell>
          <cell r="AT56">
            <v>70</v>
          </cell>
          <cell r="AU56">
            <v>70</v>
          </cell>
          <cell r="AV56">
            <v>70</v>
          </cell>
          <cell r="AW56">
            <v>70</v>
          </cell>
          <cell r="AX56">
            <v>100</v>
          </cell>
          <cell r="AY56">
            <v>25</v>
          </cell>
          <cell r="AZ56" t="str">
            <v>LEM</v>
          </cell>
          <cell r="BA56">
            <v>100</v>
          </cell>
          <cell r="BB56">
            <v>25</v>
          </cell>
          <cell r="BC56">
            <v>86.5</v>
          </cell>
          <cell r="BD56" t="str">
            <v/>
          </cell>
          <cell r="BE56" t="str">
            <v/>
          </cell>
          <cell r="BF56">
            <v>11.5</v>
          </cell>
          <cell r="BG56">
            <v>25</v>
          </cell>
          <cell r="BH56">
            <v>25</v>
          </cell>
          <cell r="BI56">
            <v>25</v>
          </cell>
          <cell r="BJ56">
            <v>86.5</v>
          </cell>
          <cell r="BK56" t="str">
            <v>EMPATE</v>
          </cell>
          <cell r="BL56">
            <v>70</v>
          </cell>
          <cell r="BM56">
            <v>5</v>
          </cell>
          <cell r="BN56">
            <v>10</v>
          </cell>
          <cell r="BO56">
            <v>0</v>
          </cell>
          <cell r="BP56" t="str">
            <v/>
          </cell>
          <cell r="BQ56"/>
          <cell r="BR56"/>
          <cell r="BS56">
            <v>41</v>
          </cell>
        </row>
        <row r="57">
          <cell r="C57">
            <v>15947833</v>
          </cell>
          <cell r="D57">
            <v>5</v>
          </cell>
          <cell r="E57">
            <v>1</v>
          </cell>
          <cell r="F57" t="str">
            <v>GOMEZ GONZALEZ ALEJANDRA JACQUELINE</v>
          </cell>
          <cell r="G57" t="str">
            <v>LEY 18.834</v>
          </cell>
          <cell r="H57" t="str">
            <v>CONTRATAS</v>
          </cell>
          <cell r="I57" t="str">
            <v>ADMINISTRATIVO</v>
          </cell>
          <cell r="J57">
            <v>44</v>
          </cell>
          <cell r="K57">
            <v>22</v>
          </cell>
          <cell r="L57" t="str">
            <v>OTROS TECNICOS TEC. EN ADMINISTRACION</v>
          </cell>
          <cell r="M57">
            <v>0</v>
          </cell>
          <cell r="N57">
            <v>5</v>
          </cell>
          <cell r="O57">
            <v>8</v>
          </cell>
          <cell r="P57">
            <v>17</v>
          </cell>
          <cell r="Q57">
            <v>94</v>
          </cell>
          <cell r="R57">
            <v>2016</v>
          </cell>
          <cell r="S57">
            <v>70</v>
          </cell>
          <cell r="T57">
            <v>2015</v>
          </cell>
          <cell r="U57">
            <v>70</v>
          </cell>
          <cell r="V57">
            <v>2014</v>
          </cell>
          <cell r="W57">
            <v>70</v>
          </cell>
          <cell r="X57">
            <v>43804</v>
          </cell>
          <cell r="Y57" t="str">
            <v/>
          </cell>
          <cell r="Z57"/>
          <cell r="AA57" t="str">
            <v/>
          </cell>
          <cell r="AB57"/>
          <cell r="AC57"/>
          <cell r="AD57"/>
          <cell r="AE57"/>
          <cell r="AF57"/>
          <cell r="AG57"/>
          <cell r="AH57" t="str">
            <v/>
          </cell>
          <cell r="AI57" t="str">
            <v>SI</v>
          </cell>
          <cell r="AJ57"/>
          <cell r="AK57" t="str">
            <v>LEM</v>
          </cell>
          <cell r="AL57">
            <v>43829</v>
          </cell>
          <cell r="AM57"/>
          <cell r="AN57">
            <v>6</v>
          </cell>
          <cell r="AO57">
            <v>46</v>
          </cell>
          <cell r="AP57">
            <v>11.5</v>
          </cell>
          <cell r="AQ57">
            <v>94</v>
          </cell>
          <cell r="AR57">
            <v>100</v>
          </cell>
          <cell r="AS57">
            <v>25</v>
          </cell>
          <cell r="AT57">
            <v>70</v>
          </cell>
          <cell r="AU57">
            <v>70</v>
          </cell>
          <cell r="AV57">
            <v>70</v>
          </cell>
          <cell r="AW57">
            <v>70</v>
          </cell>
          <cell r="AX57">
            <v>100</v>
          </cell>
          <cell r="AY57">
            <v>25</v>
          </cell>
          <cell r="AZ57" t="str">
            <v>LEM</v>
          </cell>
          <cell r="BA57">
            <v>100</v>
          </cell>
          <cell r="BB57">
            <v>25</v>
          </cell>
          <cell r="BC57">
            <v>86.5</v>
          </cell>
          <cell r="BD57" t="str">
            <v/>
          </cell>
          <cell r="BE57" t="str">
            <v/>
          </cell>
          <cell r="BF57">
            <v>11.5</v>
          </cell>
          <cell r="BG57">
            <v>25</v>
          </cell>
          <cell r="BH57">
            <v>25</v>
          </cell>
          <cell r="BI57">
            <v>25</v>
          </cell>
          <cell r="BJ57">
            <v>86.5</v>
          </cell>
          <cell r="BK57" t="str">
            <v>EMPATE</v>
          </cell>
          <cell r="BL57">
            <v>70</v>
          </cell>
          <cell r="BM57">
            <v>5</v>
          </cell>
          <cell r="BN57">
            <v>8</v>
          </cell>
          <cell r="BO57">
            <v>17</v>
          </cell>
          <cell r="BP57" t="str">
            <v/>
          </cell>
          <cell r="BQ57"/>
          <cell r="BR57"/>
          <cell r="BS57">
            <v>42</v>
          </cell>
        </row>
        <row r="58">
          <cell r="C58">
            <v>13211360</v>
          </cell>
          <cell r="D58">
            <v>2</v>
          </cell>
          <cell r="E58">
            <v>1</v>
          </cell>
          <cell r="F58" t="str">
            <v>DELGADO ROBLE ROSALYND GENOVEVA</v>
          </cell>
          <cell r="G58" t="str">
            <v>LEY 18.834</v>
          </cell>
          <cell r="H58" t="str">
            <v>CONTRATAS</v>
          </cell>
          <cell r="I58" t="str">
            <v>ADMINISTRATIVO</v>
          </cell>
          <cell r="J58">
            <v>44</v>
          </cell>
          <cell r="K58">
            <v>22</v>
          </cell>
          <cell r="L58" t="str">
            <v>EDUCACION MEDIA COMPLETA</v>
          </cell>
          <cell r="M58">
            <v>4</v>
          </cell>
          <cell r="N58">
            <v>6</v>
          </cell>
          <cell r="O58">
            <v>10</v>
          </cell>
          <cell r="P58">
            <v>8</v>
          </cell>
          <cell r="Q58">
            <v>210</v>
          </cell>
          <cell r="R58">
            <v>2016</v>
          </cell>
          <cell r="S58">
            <v>69</v>
          </cell>
          <cell r="T58">
            <v>2015</v>
          </cell>
          <cell r="U58">
            <v>65</v>
          </cell>
          <cell r="V58">
            <v>2014</v>
          </cell>
          <cell r="W58">
            <v>65</v>
          </cell>
          <cell r="X58">
            <v>43805</v>
          </cell>
          <cell r="Y58" t="str">
            <v/>
          </cell>
          <cell r="Z58"/>
          <cell r="AA58" t="str">
            <v/>
          </cell>
          <cell r="AB58"/>
          <cell r="AC58"/>
          <cell r="AD58"/>
          <cell r="AE58"/>
          <cell r="AF58"/>
          <cell r="AG58"/>
          <cell r="AH58" t="str">
            <v/>
          </cell>
          <cell r="AI58" t="str">
            <v>SI</v>
          </cell>
          <cell r="AJ58"/>
          <cell r="AK58" t="str">
            <v>LEM</v>
          </cell>
          <cell r="AL58">
            <v>43829</v>
          </cell>
          <cell r="AM58"/>
          <cell r="AN58">
            <v>7</v>
          </cell>
          <cell r="AO58">
            <v>52</v>
          </cell>
          <cell r="AP58">
            <v>13</v>
          </cell>
          <cell r="AQ58">
            <v>210</v>
          </cell>
          <cell r="AR58">
            <v>100</v>
          </cell>
          <cell r="AS58">
            <v>25</v>
          </cell>
          <cell r="AT58">
            <v>69</v>
          </cell>
          <cell r="AU58">
            <v>65</v>
          </cell>
          <cell r="AV58">
            <v>65</v>
          </cell>
          <cell r="AW58">
            <v>66</v>
          </cell>
          <cell r="AX58">
            <v>92</v>
          </cell>
          <cell r="AY58">
            <v>23</v>
          </cell>
          <cell r="AZ58" t="str">
            <v>LEM</v>
          </cell>
          <cell r="BA58">
            <v>100</v>
          </cell>
          <cell r="BB58">
            <v>25</v>
          </cell>
          <cell r="BC58">
            <v>86</v>
          </cell>
          <cell r="BD58" t="str">
            <v/>
          </cell>
          <cell r="BE58" t="str">
            <v/>
          </cell>
          <cell r="BF58">
            <v>13</v>
          </cell>
          <cell r="BG58">
            <v>25</v>
          </cell>
          <cell r="BH58">
            <v>23</v>
          </cell>
          <cell r="BI58">
            <v>25</v>
          </cell>
          <cell r="BJ58">
            <v>86</v>
          </cell>
          <cell r="BK58" t="str">
            <v>EMPATE</v>
          </cell>
          <cell r="BL58">
            <v>69</v>
          </cell>
          <cell r="BM58">
            <v>6</v>
          </cell>
          <cell r="BN58">
            <v>10</v>
          </cell>
          <cell r="BO58">
            <v>8</v>
          </cell>
          <cell r="BP58" t="str">
            <v/>
          </cell>
          <cell r="BQ58"/>
          <cell r="BR58"/>
          <cell r="BS58">
            <v>43</v>
          </cell>
        </row>
        <row r="59">
          <cell r="C59">
            <v>13862383</v>
          </cell>
          <cell r="D59">
            <v>1</v>
          </cell>
          <cell r="E59">
            <v>1</v>
          </cell>
          <cell r="F59" t="str">
            <v>PLAZA ROJAS MACARENA ANDREA</v>
          </cell>
          <cell r="G59" t="str">
            <v>LEY 18.834</v>
          </cell>
          <cell r="H59" t="str">
            <v>CONTRATAS</v>
          </cell>
          <cell r="I59" t="str">
            <v>ADMINISTRATIVO</v>
          </cell>
          <cell r="J59">
            <v>44</v>
          </cell>
          <cell r="K59">
            <v>22</v>
          </cell>
          <cell r="L59" t="str">
            <v>EDUCACION MEDIA COMPLETA</v>
          </cell>
          <cell r="M59">
            <v>0</v>
          </cell>
          <cell r="N59">
            <v>7</v>
          </cell>
          <cell r="O59">
            <v>0</v>
          </cell>
          <cell r="P59">
            <v>0</v>
          </cell>
          <cell r="Q59">
            <v>210</v>
          </cell>
          <cell r="R59">
            <v>2016</v>
          </cell>
          <cell r="S59">
            <v>67</v>
          </cell>
          <cell r="T59">
            <v>2015</v>
          </cell>
          <cell r="U59">
            <v>67</v>
          </cell>
          <cell r="V59">
            <v>2014</v>
          </cell>
          <cell r="W59">
            <v>68</v>
          </cell>
          <cell r="X59">
            <v>43810</v>
          </cell>
          <cell r="Y59" t="str">
            <v/>
          </cell>
          <cell r="Z59"/>
          <cell r="AA59" t="str">
            <v/>
          </cell>
          <cell r="AB59"/>
          <cell r="AC59"/>
          <cell r="AD59"/>
          <cell r="AE59"/>
          <cell r="AF59"/>
          <cell r="AG59"/>
          <cell r="AH59" t="str">
            <v/>
          </cell>
          <cell r="AI59" t="str">
            <v>SI</v>
          </cell>
          <cell r="AJ59"/>
          <cell r="AK59" t="str">
            <v>LEM</v>
          </cell>
          <cell r="AL59">
            <v>43829</v>
          </cell>
          <cell r="AM59"/>
          <cell r="AN59">
            <v>7</v>
          </cell>
          <cell r="AO59">
            <v>52</v>
          </cell>
          <cell r="AP59">
            <v>13</v>
          </cell>
          <cell r="AQ59">
            <v>210</v>
          </cell>
          <cell r="AR59">
            <v>100</v>
          </cell>
          <cell r="AS59">
            <v>25</v>
          </cell>
          <cell r="AT59">
            <v>67</v>
          </cell>
          <cell r="AU59">
            <v>67</v>
          </cell>
          <cell r="AV59">
            <v>68</v>
          </cell>
          <cell r="AW59">
            <v>67</v>
          </cell>
          <cell r="AX59">
            <v>92</v>
          </cell>
          <cell r="AY59">
            <v>23</v>
          </cell>
          <cell r="AZ59" t="str">
            <v>LEM</v>
          </cell>
          <cell r="BA59">
            <v>100</v>
          </cell>
          <cell r="BB59">
            <v>25</v>
          </cell>
          <cell r="BC59">
            <v>86</v>
          </cell>
          <cell r="BD59" t="str">
            <v/>
          </cell>
          <cell r="BE59" t="str">
            <v/>
          </cell>
          <cell r="BF59">
            <v>13</v>
          </cell>
          <cell r="BG59">
            <v>25</v>
          </cell>
          <cell r="BH59">
            <v>23</v>
          </cell>
          <cell r="BI59">
            <v>25</v>
          </cell>
          <cell r="BJ59">
            <v>86</v>
          </cell>
          <cell r="BK59" t="str">
            <v>EMPATE</v>
          </cell>
          <cell r="BL59">
            <v>67</v>
          </cell>
          <cell r="BM59">
            <v>7</v>
          </cell>
          <cell r="BN59">
            <v>0</v>
          </cell>
          <cell r="BO59">
            <v>0</v>
          </cell>
          <cell r="BP59" t="str">
            <v/>
          </cell>
          <cell r="BQ59"/>
          <cell r="BR59"/>
          <cell r="BS59">
            <v>44</v>
          </cell>
        </row>
        <row r="60">
          <cell r="C60">
            <v>10137941</v>
          </cell>
          <cell r="D60">
            <v>8</v>
          </cell>
          <cell r="E60">
            <v>1</v>
          </cell>
          <cell r="F60" t="str">
            <v>REYES JIMENEZ SANDRA GUILLERMINA</v>
          </cell>
          <cell r="G60" t="str">
            <v>LEY 18.834</v>
          </cell>
          <cell r="H60" t="str">
            <v>CONTRATAS</v>
          </cell>
          <cell r="I60" t="str">
            <v>ADMINISTRATIVO</v>
          </cell>
          <cell r="J60">
            <v>44</v>
          </cell>
          <cell r="K60">
            <v>22</v>
          </cell>
          <cell r="L60" t="str">
            <v>ADMINISTRATIVO CUMPLE REQUISITO LEY 20.209</v>
          </cell>
          <cell r="M60">
            <v>0</v>
          </cell>
          <cell r="N60">
            <v>6</v>
          </cell>
          <cell r="O60">
            <v>4</v>
          </cell>
          <cell r="P60">
            <v>0</v>
          </cell>
          <cell r="Q60">
            <v>870</v>
          </cell>
          <cell r="R60">
            <v>2016</v>
          </cell>
          <cell r="S60">
            <v>70</v>
          </cell>
          <cell r="T60">
            <v>2015</v>
          </cell>
          <cell r="U60">
            <v>68</v>
          </cell>
          <cell r="V60">
            <v>2014</v>
          </cell>
          <cell r="W60">
            <v>67</v>
          </cell>
          <cell r="X60">
            <v>43804</v>
          </cell>
          <cell r="Y60" t="str">
            <v/>
          </cell>
          <cell r="Z60"/>
          <cell r="AA60" t="str">
            <v/>
          </cell>
          <cell r="AB60"/>
          <cell r="AC60"/>
          <cell r="AD60"/>
          <cell r="AE60"/>
          <cell r="AF60"/>
          <cell r="AG60"/>
          <cell r="AH60" t="str">
            <v/>
          </cell>
          <cell r="AI60" t="str">
            <v>SI</v>
          </cell>
          <cell r="AJ60"/>
          <cell r="AK60" t="str">
            <v>LEM</v>
          </cell>
          <cell r="AL60">
            <v>43829</v>
          </cell>
          <cell r="AM60"/>
          <cell r="AN60">
            <v>6</v>
          </cell>
          <cell r="AO60">
            <v>46</v>
          </cell>
          <cell r="AP60">
            <v>11.5</v>
          </cell>
          <cell r="AQ60">
            <v>870</v>
          </cell>
          <cell r="AR60">
            <v>100</v>
          </cell>
          <cell r="AS60">
            <v>25</v>
          </cell>
          <cell r="AT60">
            <v>70</v>
          </cell>
          <cell r="AU60">
            <v>68</v>
          </cell>
          <cell r="AV60">
            <v>67</v>
          </cell>
          <cell r="AW60">
            <v>68</v>
          </cell>
          <cell r="AX60">
            <v>96</v>
          </cell>
          <cell r="AY60">
            <v>24</v>
          </cell>
          <cell r="AZ60" t="str">
            <v>LEM</v>
          </cell>
          <cell r="BA60">
            <v>100</v>
          </cell>
          <cell r="BB60">
            <v>25</v>
          </cell>
          <cell r="BC60">
            <v>85.5</v>
          </cell>
          <cell r="BD60" t="str">
            <v/>
          </cell>
          <cell r="BE60" t="str">
            <v/>
          </cell>
          <cell r="BF60">
            <v>11.5</v>
          </cell>
          <cell r="BG60">
            <v>25</v>
          </cell>
          <cell r="BH60">
            <v>24</v>
          </cell>
          <cell r="BI60">
            <v>25</v>
          </cell>
          <cell r="BJ60">
            <v>85.5</v>
          </cell>
          <cell r="BK60" t="str">
            <v>EMPATE</v>
          </cell>
          <cell r="BL60">
            <v>70</v>
          </cell>
          <cell r="BM60">
            <v>6</v>
          </cell>
          <cell r="BN60">
            <v>4</v>
          </cell>
          <cell r="BO60">
            <v>0</v>
          </cell>
          <cell r="BP60" t="str">
            <v>SI</v>
          </cell>
          <cell r="BQ60" t="str">
            <v>Horas de Capacitacion</v>
          </cell>
          <cell r="BR60">
            <v>1</v>
          </cell>
          <cell r="BS60">
            <v>45</v>
          </cell>
        </row>
        <row r="61">
          <cell r="C61">
            <v>15005388</v>
          </cell>
          <cell r="D61">
            <v>9</v>
          </cell>
          <cell r="E61">
            <v>1</v>
          </cell>
          <cell r="F61" t="str">
            <v>TORRES CONTRERAS GISELA SOLEDAD</v>
          </cell>
          <cell r="G61" t="str">
            <v>LEY 18.834</v>
          </cell>
          <cell r="H61" t="str">
            <v>CONTRATAS</v>
          </cell>
          <cell r="I61" t="str">
            <v>ADMINISTRATIVO</v>
          </cell>
          <cell r="J61">
            <v>44</v>
          </cell>
          <cell r="K61">
            <v>22</v>
          </cell>
          <cell r="L61" t="str">
            <v>ADMINISTRATIVO CUMPLE REQUISITO LEY 20.209</v>
          </cell>
          <cell r="M61">
            <v>0</v>
          </cell>
          <cell r="N61">
            <v>6</v>
          </cell>
          <cell r="O61">
            <v>4</v>
          </cell>
          <cell r="P61">
            <v>0</v>
          </cell>
          <cell r="Q61">
            <v>143</v>
          </cell>
          <cell r="R61">
            <v>2016</v>
          </cell>
          <cell r="S61">
            <v>70</v>
          </cell>
          <cell r="T61">
            <v>2015</v>
          </cell>
          <cell r="U61">
            <v>70</v>
          </cell>
          <cell r="V61">
            <v>2014</v>
          </cell>
          <cell r="W61">
            <v>68</v>
          </cell>
          <cell r="X61">
            <v>43810</v>
          </cell>
          <cell r="Y61" t="str">
            <v/>
          </cell>
          <cell r="Z61"/>
          <cell r="AA61" t="str">
            <v/>
          </cell>
          <cell r="AB61"/>
          <cell r="AC61"/>
          <cell r="AD61"/>
          <cell r="AE61"/>
          <cell r="AF61"/>
          <cell r="AG61"/>
          <cell r="AH61" t="str">
            <v/>
          </cell>
          <cell r="AI61" t="str">
            <v>SI</v>
          </cell>
          <cell r="AJ61"/>
          <cell r="AK61" t="str">
            <v>LEM</v>
          </cell>
          <cell r="AL61">
            <v>43829</v>
          </cell>
          <cell r="AM61"/>
          <cell r="AN61">
            <v>6</v>
          </cell>
          <cell r="AO61">
            <v>46</v>
          </cell>
          <cell r="AP61">
            <v>11.5</v>
          </cell>
          <cell r="AQ61">
            <v>143</v>
          </cell>
          <cell r="AR61">
            <v>100</v>
          </cell>
          <cell r="AS61">
            <v>25</v>
          </cell>
          <cell r="AT61">
            <v>70</v>
          </cell>
          <cell r="AU61">
            <v>70</v>
          </cell>
          <cell r="AV61">
            <v>68</v>
          </cell>
          <cell r="AW61">
            <v>69</v>
          </cell>
          <cell r="AX61">
            <v>96</v>
          </cell>
          <cell r="AY61">
            <v>24</v>
          </cell>
          <cell r="AZ61" t="str">
            <v>LEM</v>
          </cell>
          <cell r="BA61">
            <v>100</v>
          </cell>
          <cell r="BB61">
            <v>25</v>
          </cell>
          <cell r="BC61">
            <v>85.5</v>
          </cell>
          <cell r="BD61" t="str">
            <v/>
          </cell>
          <cell r="BE61" t="str">
            <v/>
          </cell>
          <cell r="BF61">
            <v>11.5</v>
          </cell>
          <cell r="BG61">
            <v>25</v>
          </cell>
          <cell r="BH61">
            <v>24</v>
          </cell>
          <cell r="BI61">
            <v>25</v>
          </cell>
          <cell r="BJ61">
            <v>85.5</v>
          </cell>
          <cell r="BK61" t="str">
            <v>EMPATE</v>
          </cell>
          <cell r="BL61">
            <v>70</v>
          </cell>
          <cell r="BM61">
            <v>6</v>
          </cell>
          <cell r="BN61">
            <v>4</v>
          </cell>
          <cell r="BO61">
            <v>0</v>
          </cell>
          <cell r="BP61" t="str">
            <v>SI</v>
          </cell>
          <cell r="BQ61" t="str">
            <v>Horas de Capacitacion</v>
          </cell>
          <cell r="BR61">
            <v>2</v>
          </cell>
          <cell r="BS61">
            <v>46</v>
          </cell>
        </row>
        <row r="62">
          <cell r="C62">
            <v>12832592</v>
          </cell>
          <cell r="D62">
            <v>1</v>
          </cell>
          <cell r="E62">
            <v>1</v>
          </cell>
          <cell r="F62" t="str">
            <v>AJATA LLUSCO SILVIA JACQUELINE</v>
          </cell>
          <cell r="G62" t="str">
            <v>LEY 18.834</v>
          </cell>
          <cell r="H62" t="str">
            <v>CONTRATAS</v>
          </cell>
          <cell r="I62" t="str">
            <v>ADMINISTRATIVO</v>
          </cell>
          <cell r="J62">
            <v>44</v>
          </cell>
          <cell r="K62">
            <v>22</v>
          </cell>
          <cell r="L62" t="str">
            <v>CONTADOR TEC NIVEL MEDIO CONTADOR</v>
          </cell>
          <cell r="M62">
            <v>0</v>
          </cell>
          <cell r="N62">
            <v>5</v>
          </cell>
          <cell r="O62">
            <v>9</v>
          </cell>
          <cell r="P62">
            <v>1</v>
          </cell>
          <cell r="Q62">
            <v>173</v>
          </cell>
          <cell r="R62">
            <v>2016</v>
          </cell>
          <cell r="S62">
            <v>70</v>
          </cell>
          <cell r="T62">
            <v>2015</v>
          </cell>
          <cell r="U62">
            <v>68</v>
          </cell>
          <cell r="V62">
            <v>2014</v>
          </cell>
          <cell r="W62">
            <v>70</v>
          </cell>
          <cell r="X62">
            <v>43804</v>
          </cell>
          <cell r="Y62" t="str">
            <v/>
          </cell>
          <cell r="Z62"/>
          <cell r="AA62" t="str">
            <v/>
          </cell>
          <cell r="AB62"/>
          <cell r="AC62"/>
          <cell r="AD62"/>
          <cell r="AE62"/>
          <cell r="AF62"/>
          <cell r="AG62"/>
          <cell r="AH62" t="str">
            <v/>
          </cell>
          <cell r="AI62" t="str">
            <v>SI</v>
          </cell>
          <cell r="AJ62"/>
          <cell r="AK62" t="str">
            <v>LEM</v>
          </cell>
          <cell r="AL62">
            <v>43829</v>
          </cell>
          <cell r="AM62"/>
          <cell r="AN62">
            <v>6</v>
          </cell>
          <cell r="AO62">
            <v>46</v>
          </cell>
          <cell r="AP62">
            <v>11.5</v>
          </cell>
          <cell r="AQ62">
            <v>173</v>
          </cell>
          <cell r="AR62">
            <v>100</v>
          </cell>
          <cell r="AS62">
            <v>25</v>
          </cell>
          <cell r="AT62">
            <v>70</v>
          </cell>
          <cell r="AU62">
            <v>68</v>
          </cell>
          <cell r="AV62">
            <v>70</v>
          </cell>
          <cell r="AW62">
            <v>69</v>
          </cell>
          <cell r="AX62">
            <v>96</v>
          </cell>
          <cell r="AY62">
            <v>24</v>
          </cell>
          <cell r="AZ62" t="str">
            <v>LEM</v>
          </cell>
          <cell r="BA62">
            <v>100</v>
          </cell>
          <cell r="BB62">
            <v>25</v>
          </cell>
          <cell r="BC62">
            <v>85.5</v>
          </cell>
          <cell r="BD62" t="str">
            <v/>
          </cell>
          <cell r="BE62" t="str">
            <v/>
          </cell>
          <cell r="BF62">
            <v>11.5</v>
          </cell>
          <cell r="BG62">
            <v>25</v>
          </cell>
          <cell r="BH62">
            <v>24</v>
          </cell>
          <cell r="BI62">
            <v>25</v>
          </cell>
          <cell r="BJ62">
            <v>85.5</v>
          </cell>
          <cell r="BK62" t="str">
            <v>EMPATE</v>
          </cell>
          <cell r="BL62">
            <v>70</v>
          </cell>
          <cell r="BM62">
            <v>5</v>
          </cell>
          <cell r="BN62">
            <v>9</v>
          </cell>
          <cell r="BO62">
            <v>1</v>
          </cell>
          <cell r="BP62" t="str">
            <v/>
          </cell>
          <cell r="BQ62"/>
          <cell r="BR62"/>
          <cell r="BS62">
            <v>47</v>
          </cell>
        </row>
        <row r="63">
          <cell r="C63">
            <v>9314384</v>
          </cell>
          <cell r="D63">
            <v>1</v>
          </cell>
          <cell r="E63">
            <v>1</v>
          </cell>
          <cell r="F63" t="str">
            <v>ALVAREZ ALBORNOZ CARMEN LUZ</v>
          </cell>
          <cell r="G63" t="str">
            <v>LEY 18.834</v>
          </cell>
          <cell r="H63" t="str">
            <v>CONTRATAS</v>
          </cell>
          <cell r="I63" t="str">
            <v>ADMINISTRATIVO</v>
          </cell>
          <cell r="J63">
            <v>44</v>
          </cell>
          <cell r="K63">
            <v>22</v>
          </cell>
          <cell r="L63" t="str">
            <v>OTROS TECNICOS TECNICO CONTABLE</v>
          </cell>
          <cell r="M63">
            <v>0</v>
          </cell>
          <cell r="N63">
            <v>5</v>
          </cell>
          <cell r="O63">
            <v>0</v>
          </cell>
          <cell r="P63">
            <v>22</v>
          </cell>
          <cell r="Q63">
            <v>372</v>
          </cell>
          <cell r="R63">
            <v>2016</v>
          </cell>
          <cell r="S63">
            <v>70</v>
          </cell>
          <cell r="T63">
            <v>2015</v>
          </cell>
          <cell r="U63">
            <v>70</v>
          </cell>
          <cell r="V63">
            <v>2014</v>
          </cell>
          <cell r="W63">
            <v>70</v>
          </cell>
          <cell r="X63">
            <v>43804</v>
          </cell>
          <cell r="Y63" t="str">
            <v/>
          </cell>
          <cell r="Z63"/>
          <cell r="AA63" t="str">
            <v/>
          </cell>
          <cell r="AB63"/>
          <cell r="AC63"/>
          <cell r="AD63"/>
          <cell r="AE63"/>
          <cell r="AF63"/>
          <cell r="AG63"/>
          <cell r="AH63" t="str">
            <v/>
          </cell>
          <cell r="AI63" t="str">
            <v>SI</v>
          </cell>
          <cell r="AJ63"/>
          <cell r="AK63" t="str">
            <v>LEM</v>
          </cell>
          <cell r="AL63">
            <v>43829</v>
          </cell>
          <cell r="AM63"/>
          <cell r="AN63">
            <v>5</v>
          </cell>
          <cell r="AO63">
            <v>40</v>
          </cell>
          <cell r="AP63">
            <v>10</v>
          </cell>
          <cell r="AQ63">
            <v>372</v>
          </cell>
          <cell r="AR63">
            <v>100</v>
          </cell>
          <cell r="AS63">
            <v>25</v>
          </cell>
          <cell r="AT63">
            <v>70</v>
          </cell>
          <cell r="AU63">
            <v>70</v>
          </cell>
          <cell r="AV63">
            <v>70</v>
          </cell>
          <cell r="AW63">
            <v>70</v>
          </cell>
          <cell r="AX63">
            <v>100</v>
          </cell>
          <cell r="AY63">
            <v>25</v>
          </cell>
          <cell r="AZ63" t="str">
            <v>LEM</v>
          </cell>
          <cell r="BA63">
            <v>100</v>
          </cell>
          <cell r="BB63">
            <v>25</v>
          </cell>
          <cell r="BC63">
            <v>85</v>
          </cell>
          <cell r="BD63" t="str">
            <v/>
          </cell>
          <cell r="BE63" t="str">
            <v/>
          </cell>
          <cell r="BF63">
            <v>10</v>
          </cell>
          <cell r="BG63">
            <v>25</v>
          </cell>
          <cell r="BH63">
            <v>25</v>
          </cell>
          <cell r="BI63">
            <v>25</v>
          </cell>
          <cell r="BJ63">
            <v>85</v>
          </cell>
          <cell r="BK63" t="str">
            <v>EMPATE</v>
          </cell>
          <cell r="BL63">
            <v>70</v>
          </cell>
          <cell r="BM63">
            <v>5</v>
          </cell>
          <cell r="BN63">
            <v>0</v>
          </cell>
          <cell r="BO63">
            <v>22</v>
          </cell>
          <cell r="BP63" t="str">
            <v/>
          </cell>
          <cell r="BQ63"/>
          <cell r="BR63"/>
          <cell r="BS63">
            <v>48</v>
          </cell>
        </row>
        <row r="64">
          <cell r="C64">
            <v>15000866</v>
          </cell>
          <cell r="D64">
            <v>2</v>
          </cell>
          <cell r="E64">
            <v>1</v>
          </cell>
          <cell r="F64" t="str">
            <v>ORDOÑEZ MENENDEZ KAREN ANDREA</v>
          </cell>
          <cell r="G64" t="str">
            <v>LEY 18.834</v>
          </cell>
          <cell r="H64" t="str">
            <v>CONTRATAS</v>
          </cell>
          <cell r="I64" t="str">
            <v>ADMINISTRATIVO</v>
          </cell>
          <cell r="J64">
            <v>44</v>
          </cell>
          <cell r="K64">
            <v>22</v>
          </cell>
          <cell r="L64" t="str">
            <v>CONTADOR CONTADOR</v>
          </cell>
          <cell r="M64">
            <v>0</v>
          </cell>
          <cell r="N64">
            <v>4</v>
          </cell>
          <cell r="O64">
            <v>9</v>
          </cell>
          <cell r="P64">
            <v>6</v>
          </cell>
          <cell r="Q64">
            <v>143</v>
          </cell>
          <cell r="R64">
            <v>2016</v>
          </cell>
          <cell r="S64">
            <v>70</v>
          </cell>
          <cell r="T64">
            <v>2015</v>
          </cell>
          <cell r="U64">
            <v>70</v>
          </cell>
          <cell r="V64">
            <v>2014</v>
          </cell>
          <cell r="W64">
            <v>70</v>
          </cell>
          <cell r="X64">
            <v>43804</v>
          </cell>
          <cell r="Y64" t="str">
            <v/>
          </cell>
          <cell r="Z64"/>
          <cell r="AA64" t="str">
            <v/>
          </cell>
          <cell r="AB64"/>
          <cell r="AC64"/>
          <cell r="AD64"/>
          <cell r="AE64"/>
          <cell r="AF64"/>
          <cell r="AG64"/>
          <cell r="AH64" t="str">
            <v/>
          </cell>
          <cell r="AI64" t="str">
            <v>SI</v>
          </cell>
          <cell r="AJ64"/>
          <cell r="AK64" t="str">
            <v>LEM</v>
          </cell>
          <cell r="AL64">
            <v>43829</v>
          </cell>
          <cell r="AM64" t="str">
            <v>No posee 5 años para postular al concurso</v>
          </cell>
          <cell r="AN64">
            <v>5</v>
          </cell>
          <cell r="AO64">
            <v>40</v>
          </cell>
          <cell r="AP64">
            <v>10</v>
          </cell>
          <cell r="AQ64">
            <v>143</v>
          </cell>
          <cell r="AR64">
            <v>100</v>
          </cell>
          <cell r="AS64">
            <v>25</v>
          </cell>
          <cell r="AT64">
            <v>70</v>
          </cell>
          <cell r="AU64">
            <v>70</v>
          </cell>
          <cell r="AV64">
            <v>70</v>
          </cell>
          <cell r="AW64">
            <v>70</v>
          </cell>
          <cell r="AX64">
            <v>100</v>
          </cell>
          <cell r="AY64">
            <v>25</v>
          </cell>
          <cell r="AZ64" t="str">
            <v>LEM</v>
          </cell>
          <cell r="BA64">
            <v>100</v>
          </cell>
          <cell r="BB64">
            <v>25</v>
          </cell>
          <cell r="BC64">
            <v>85</v>
          </cell>
          <cell r="BD64" t="str">
            <v/>
          </cell>
          <cell r="BE64" t="str">
            <v/>
          </cell>
          <cell r="BF64">
            <v>10</v>
          </cell>
          <cell r="BG64">
            <v>25</v>
          </cell>
          <cell r="BH64">
            <v>25</v>
          </cell>
          <cell r="BI64">
            <v>25</v>
          </cell>
          <cell r="BJ64">
            <v>85</v>
          </cell>
          <cell r="BK64" t="str">
            <v>EMPATE</v>
          </cell>
          <cell r="BL64">
            <v>70</v>
          </cell>
          <cell r="BM64">
            <v>4</v>
          </cell>
          <cell r="BN64">
            <v>9</v>
          </cell>
          <cell r="BO64">
            <v>6</v>
          </cell>
          <cell r="BP64" t="str">
            <v/>
          </cell>
          <cell r="BQ64"/>
          <cell r="BR64"/>
          <cell r="BS64">
            <v>49</v>
          </cell>
        </row>
        <row r="65">
          <cell r="C65">
            <v>14111460</v>
          </cell>
          <cell r="D65">
            <v>3</v>
          </cell>
          <cell r="E65">
            <v>5</v>
          </cell>
          <cell r="F65" t="str">
            <v>LOPEZ MONARDEZ LORENA DE LAS MERCEDES</v>
          </cell>
          <cell r="G65" t="str">
            <v>LEY 18.834</v>
          </cell>
          <cell r="H65" t="str">
            <v>CONTRATAS</v>
          </cell>
          <cell r="I65" t="str">
            <v>ADMINISTRATIVO</v>
          </cell>
          <cell r="J65">
            <v>44</v>
          </cell>
          <cell r="K65">
            <v>22</v>
          </cell>
          <cell r="L65" t="str">
            <v>ADMINISTRATIVO CIENTIFICO HUMANISTA</v>
          </cell>
          <cell r="M65">
            <v>0</v>
          </cell>
          <cell r="N65">
            <v>4</v>
          </cell>
          <cell r="O65">
            <v>6</v>
          </cell>
          <cell r="P65">
            <v>21</v>
          </cell>
          <cell r="Q65">
            <v>225</v>
          </cell>
          <cell r="R65">
            <v>2016</v>
          </cell>
          <cell r="S65">
            <v>70</v>
          </cell>
          <cell r="T65">
            <v>2015</v>
          </cell>
          <cell r="U65">
            <v>70</v>
          </cell>
          <cell r="V65">
            <v>2010</v>
          </cell>
          <cell r="W65">
            <v>70</v>
          </cell>
          <cell r="X65">
            <v>43808</v>
          </cell>
          <cell r="Y65" t="str">
            <v>SI</v>
          </cell>
          <cell r="Z65" t="str">
            <v>NO</v>
          </cell>
          <cell r="AA65" t="str">
            <v>-14-13-12</v>
          </cell>
          <cell r="AB65"/>
          <cell r="AC65"/>
          <cell r="AD65"/>
          <cell r="AE65"/>
          <cell r="AF65"/>
          <cell r="AG65"/>
          <cell r="AH65" t="str">
            <v/>
          </cell>
          <cell r="AI65" t="str">
            <v>SI</v>
          </cell>
          <cell r="AJ65"/>
          <cell r="AK65" t="str">
            <v>LEM</v>
          </cell>
          <cell r="AL65">
            <v>43829</v>
          </cell>
          <cell r="AM65" t="str">
            <v>No posee 5 años para postular al concurso</v>
          </cell>
          <cell r="AN65">
            <v>5</v>
          </cell>
          <cell r="AO65">
            <v>40</v>
          </cell>
          <cell r="AP65">
            <v>10</v>
          </cell>
          <cell r="AQ65">
            <v>225</v>
          </cell>
          <cell r="AR65">
            <v>100</v>
          </cell>
          <cell r="AS65">
            <v>25</v>
          </cell>
          <cell r="AT65">
            <v>70</v>
          </cell>
          <cell r="AU65">
            <v>70</v>
          </cell>
          <cell r="AV65">
            <v>70</v>
          </cell>
          <cell r="AW65">
            <v>70</v>
          </cell>
          <cell r="AX65">
            <v>100</v>
          </cell>
          <cell r="AY65">
            <v>25</v>
          </cell>
          <cell r="AZ65" t="str">
            <v>LEM</v>
          </cell>
          <cell r="BA65">
            <v>100</v>
          </cell>
          <cell r="BB65">
            <v>25</v>
          </cell>
          <cell r="BC65">
            <v>85</v>
          </cell>
          <cell r="BD65" t="str">
            <v/>
          </cell>
          <cell r="BE65" t="str">
            <v/>
          </cell>
          <cell r="BF65">
            <v>10</v>
          </cell>
          <cell r="BG65">
            <v>25</v>
          </cell>
          <cell r="BH65">
            <v>25</v>
          </cell>
          <cell r="BI65">
            <v>25</v>
          </cell>
          <cell r="BJ65">
            <v>85</v>
          </cell>
          <cell r="BK65" t="str">
            <v>EMPATE</v>
          </cell>
          <cell r="BL65">
            <v>70</v>
          </cell>
          <cell r="BM65">
            <v>4</v>
          </cell>
          <cell r="BN65">
            <v>7</v>
          </cell>
          <cell r="BO65">
            <v>21</v>
          </cell>
          <cell r="BP65" t="str">
            <v/>
          </cell>
          <cell r="BQ65"/>
          <cell r="BR65"/>
          <cell r="BS65">
            <v>50</v>
          </cell>
        </row>
        <row r="66">
          <cell r="C66">
            <v>9824423</v>
          </cell>
          <cell r="D66">
            <v>9</v>
          </cell>
          <cell r="E66">
            <v>1</v>
          </cell>
          <cell r="F66" t="str">
            <v>CHUQUIMIA BEDOYA MARGARITA CECILIA</v>
          </cell>
          <cell r="G66" t="str">
            <v>LEY 18.834</v>
          </cell>
          <cell r="H66" t="str">
            <v>CONTRATAS</v>
          </cell>
          <cell r="I66" t="str">
            <v>ADMINISTRATIVO</v>
          </cell>
          <cell r="J66">
            <v>44</v>
          </cell>
          <cell r="K66">
            <v>22</v>
          </cell>
          <cell r="L66" t="str">
            <v>EDUCACION MEDIA COMPLETA</v>
          </cell>
          <cell r="M66">
            <v>0</v>
          </cell>
          <cell r="N66">
            <v>4</v>
          </cell>
          <cell r="O66">
            <v>1</v>
          </cell>
          <cell r="P66">
            <v>6</v>
          </cell>
          <cell r="Q66">
            <v>144</v>
          </cell>
          <cell r="R66">
            <v>2016</v>
          </cell>
          <cell r="S66">
            <v>70</v>
          </cell>
          <cell r="T66">
            <v>2015</v>
          </cell>
          <cell r="U66">
            <v>70</v>
          </cell>
          <cell r="V66">
            <v>2014</v>
          </cell>
          <cell r="W66">
            <v>70</v>
          </cell>
          <cell r="X66">
            <v>43815</v>
          </cell>
          <cell r="Y66" t="str">
            <v/>
          </cell>
          <cell r="Z66"/>
          <cell r="AA66" t="str">
            <v/>
          </cell>
          <cell r="AB66"/>
          <cell r="AC66"/>
          <cell r="AD66"/>
          <cell r="AE66"/>
          <cell r="AF66"/>
          <cell r="AG66"/>
          <cell r="AH66" t="str">
            <v/>
          </cell>
          <cell r="AI66" t="str">
            <v>SI</v>
          </cell>
          <cell r="AJ66"/>
          <cell r="AK66" t="str">
            <v>LEM</v>
          </cell>
          <cell r="AL66">
            <v>43829</v>
          </cell>
          <cell r="AM66" t="str">
            <v>No posee 5 años para postular al concurso</v>
          </cell>
          <cell r="AN66">
            <v>4</v>
          </cell>
          <cell r="AO66">
            <v>34</v>
          </cell>
          <cell r="AP66">
            <v>8.5</v>
          </cell>
          <cell r="AQ66">
            <v>144</v>
          </cell>
          <cell r="AR66">
            <v>100</v>
          </cell>
          <cell r="AS66">
            <v>25</v>
          </cell>
          <cell r="AT66">
            <v>70</v>
          </cell>
          <cell r="AU66">
            <v>70</v>
          </cell>
          <cell r="AV66">
            <v>70</v>
          </cell>
          <cell r="AW66">
            <v>70</v>
          </cell>
          <cell r="AX66">
            <v>100</v>
          </cell>
          <cell r="AY66">
            <v>25</v>
          </cell>
          <cell r="AZ66" t="str">
            <v>LEM</v>
          </cell>
          <cell r="BA66">
            <v>100</v>
          </cell>
          <cell r="BB66">
            <v>25</v>
          </cell>
          <cell r="BC66">
            <v>83.5</v>
          </cell>
          <cell r="BD66" t="str">
            <v/>
          </cell>
          <cell r="BE66" t="str">
            <v/>
          </cell>
          <cell r="BF66">
            <v>8.5</v>
          </cell>
          <cell r="BG66">
            <v>25</v>
          </cell>
          <cell r="BH66">
            <v>25</v>
          </cell>
          <cell r="BI66">
            <v>25</v>
          </cell>
          <cell r="BJ66">
            <v>83.5</v>
          </cell>
          <cell r="BK66" t="str">
            <v>EMPATE</v>
          </cell>
          <cell r="BL66">
            <v>70</v>
          </cell>
          <cell r="BM66">
            <v>4</v>
          </cell>
          <cell r="BN66">
            <v>1</v>
          </cell>
          <cell r="BO66">
            <v>6</v>
          </cell>
          <cell r="BP66" t="str">
            <v/>
          </cell>
          <cell r="BQ66"/>
          <cell r="BR66"/>
          <cell r="BS66">
            <v>51</v>
          </cell>
        </row>
        <row r="67">
          <cell r="C67">
            <v>12211604</v>
          </cell>
          <cell r="D67">
            <v>2</v>
          </cell>
          <cell r="E67">
            <v>1</v>
          </cell>
          <cell r="F67" t="str">
            <v>ROJAS ACEVEDO BARBARA JUANA</v>
          </cell>
          <cell r="G67" t="str">
            <v>LEY 18.834</v>
          </cell>
          <cell r="H67" t="str">
            <v>CONTRATAS</v>
          </cell>
          <cell r="I67" t="str">
            <v>ADMINISTRATIVO</v>
          </cell>
          <cell r="J67">
            <v>44</v>
          </cell>
          <cell r="K67">
            <v>22</v>
          </cell>
          <cell r="L67" t="str">
            <v>ADMINISTRATIVO ENSEÑANZA MEDIA</v>
          </cell>
          <cell r="M67">
            <v>0</v>
          </cell>
          <cell r="N67">
            <v>11</v>
          </cell>
          <cell r="O67">
            <v>11</v>
          </cell>
          <cell r="P67">
            <v>5</v>
          </cell>
          <cell r="Q67">
            <v>193</v>
          </cell>
          <cell r="R67">
            <v>2016</v>
          </cell>
          <cell r="S67">
            <v>70</v>
          </cell>
          <cell r="T67">
            <v>2015</v>
          </cell>
          <cell r="U67">
            <v>70</v>
          </cell>
          <cell r="V67">
            <v>0</v>
          </cell>
          <cell r="W67">
            <v>0</v>
          </cell>
          <cell r="X67">
            <v>43810</v>
          </cell>
          <cell r="Y67" t="str">
            <v>SI</v>
          </cell>
          <cell r="Z67" t="str">
            <v>NO</v>
          </cell>
          <cell r="AA67" t="str">
            <v>-14-13-12</v>
          </cell>
          <cell r="AB67"/>
          <cell r="AC67"/>
          <cell r="AD67"/>
          <cell r="AE67"/>
          <cell r="AF67"/>
          <cell r="AG67"/>
          <cell r="AH67" t="str">
            <v/>
          </cell>
          <cell r="AI67" t="str">
            <v>SI</v>
          </cell>
          <cell r="AJ67"/>
          <cell r="AK67" t="str">
            <v>LEM</v>
          </cell>
          <cell r="AL67">
            <v>43829</v>
          </cell>
          <cell r="AM67" t="str">
            <v>No posee 5 años para postular al concurso</v>
          </cell>
          <cell r="AN67">
            <v>12</v>
          </cell>
          <cell r="AO67">
            <v>82</v>
          </cell>
          <cell r="AP67">
            <v>20.5</v>
          </cell>
          <cell r="AQ67">
            <v>193</v>
          </cell>
          <cell r="AR67">
            <v>100</v>
          </cell>
          <cell r="AS67">
            <v>25</v>
          </cell>
          <cell r="AT67">
            <v>70</v>
          </cell>
          <cell r="AU67">
            <v>70</v>
          </cell>
          <cell r="AV67">
            <v>0</v>
          </cell>
          <cell r="AW67">
            <v>47</v>
          </cell>
          <cell r="AX67">
            <v>52</v>
          </cell>
          <cell r="AY67">
            <v>13</v>
          </cell>
          <cell r="AZ67" t="str">
            <v>LEM</v>
          </cell>
          <cell r="BA67">
            <v>100</v>
          </cell>
          <cell r="BB67">
            <v>25</v>
          </cell>
          <cell r="BC67">
            <v>83.5</v>
          </cell>
          <cell r="BD67" t="str">
            <v>SI</v>
          </cell>
          <cell r="BE67" t="str">
            <v>NO</v>
          </cell>
          <cell r="BF67">
            <v>20.5</v>
          </cell>
          <cell r="BG67">
            <v>25</v>
          </cell>
          <cell r="BH67">
            <v>13</v>
          </cell>
          <cell r="BI67">
            <v>25</v>
          </cell>
          <cell r="BJ67">
            <v>83.5</v>
          </cell>
          <cell r="BK67" t="str">
            <v>EMPATE</v>
          </cell>
          <cell r="BL67">
            <v>70</v>
          </cell>
          <cell r="BM67">
            <v>2</v>
          </cell>
          <cell r="BN67">
            <v>9</v>
          </cell>
          <cell r="BO67">
            <v>0</v>
          </cell>
          <cell r="BP67" t="str">
            <v/>
          </cell>
          <cell r="BQ67"/>
          <cell r="BR67"/>
          <cell r="BS67">
            <v>52</v>
          </cell>
        </row>
        <row r="68">
          <cell r="C68">
            <v>17829357</v>
          </cell>
          <cell r="D68">
            <v>5</v>
          </cell>
          <cell r="E68">
            <v>1</v>
          </cell>
          <cell r="F68" t="str">
            <v>INQUILTUPA HUAYLLA JOHANNA JOSELYN</v>
          </cell>
          <cell r="G68" t="str">
            <v>LEY 18.834</v>
          </cell>
          <cell r="H68" t="str">
            <v>CONTRATAS</v>
          </cell>
          <cell r="I68" t="str">
            <v>ADMINISTRATIVO</v>
          </cell>
          <cell r="J68">
            <v>44</v>
          </cell>
          <cell r="K68">
            <v>22</v>
          </cell>
          <cell r="L68" t="str">
            <v>EDUCACION MEDIA COMPLETA</v>
          </cell>
          <cell r="M68">
            <v>0</v>
          </cell>
          <cell r="N68">
            <v>4</v>
          </cell>
          <cell r="O68">
            <v>7</v>
          </cell>
          <cell r="P68">
            <v>8</v>
          </cell>
          <cell r="Q68">
            <v>122</v>
          </cell>
          <cell r="R68">
            <v>2016</v>
          </cell>
          <cell r="S68">
            <v>68</v>
          </cell>
          <cell r="T68">
            <v>2015</v>
          </cell>
          <cell r="U68">
            <v>65</v>
          </cell>
          <cell r="V68">
            <v>2014</v>
          </cell>
          <cell r="W68">
            <v>65</v>
          </cell>
          <cell r="X68">
            <v>43815</v>
          </cell>
          <cell r="Y68" t="str">
            <v/>
          </cell>
          <cell r="Z68"/>
          <cell r="AA68" t="str">
            <v/>
          </cell>
          <cell r="AB68"/>
          <cell r="AC68"/>
          <cell r="AD68"/>
          <cell r="AE68"/>
          <cell r="AF68"/>
          <cell r="AG68"/>
          <cell r="AH68" t="str">
            <v/>
          </cell>
          <cell r="AI68" t="str">
            <v>SI</v>
          </cell>
          <cell r="AJ68"/>
          <cell r="AK68" t="str">
            <v>LEM</v>
          </cell>
          <cell r="AL68">
            <v>43829</v>
          </cell>
          <cell r="AM68" t="str">
            <v>No posee 5 años para postular al concurso</v>
          </cell>
          <cell r="AN68">
            <v>5</v>
          </cell>
          <cell r="AO68">
            <v>40</v>
          </cell>
          <cell r="AP68">
            <v>10</v>
          </cell>
          <cell r="AQ68">
            <v>122</v>
          </cell>
          <cell r="AR68">
            <v>100</v>
          </cell>
          <cell r="AS68">
            <v>25</v>
          </cell>
          <cell r="AT68">
            <v>68</v>
          </cell>
          <cell r="AU68">
            <v>65</v>
          </cell>
          <cell r="AV68">
            <v>65</v>
          </cell>
          <cell r="AW68">
            <v>66</v>
          </cell>
          <cell r="AX68">
            <v>92</v>
          </cell>
          <cell r="AY68">
            <v>23</v>
          </cell>
          <cell r="AZ68" t="str">
            <v>LEM</v>
          </cell>
          <cell r="BA68">
            <v>100</v>
          </cell>
          <cell r="BB68">
            <v>25</v>
          </cell>
          <cell r="BC68">
            <v>83</v>
          </cell>
          <cell r="BD68" t="str">
            <v/>
          </cell>
          <cell r="BE68" t="str">
            <v/>
          </cell>
          <cell r="BF68">
            <v>10</v>
          </cell>
          <cell r="BG68">
            <v>25</v>
          </cell>
          <cell r="BH68">
            <v>23</v>
          </cell>
          <cell r="BI68">
            <v>25</v>
          </cell>
          <cell r="BJ68">
            <v>83</v>
          </cell>
          <cell r="BK68" t="str">
            <v/>
          </cell>
          <cell r="BL68">
            <v>68</v>
          </cell>
          <cell r="BM68">
            <v>4</v>
          </cell>
          <cell r="BN68">
            <v>7</v>
          </cell>
          <cell r="BO68">
            <v>8</v>
          </cell>
          <cell r="BP68" t="str">
            <v/>
          </cell>
          <cell r="BQ68"/>
          <cell r="BR68"/>
          <cell r="BS68">
            <v>53</v>
          </cell>
        </row>
        <row r="69">
          <cell r="C69">
            <v>12609816</v>
          </cell>
          <cell r="D69">
            <v>2</v>
          </cell>
          <cell r="E69">
            <v>1</v>
          </cell>
          <cell r="F69" t="str">
            <v>SANCHEZ ASCUI CRISTINA PAOLA</v>
          </cell>
          <cell r="G69" t="str">
            <v>LEY 18.834</v>
          </cell>
          <cell r="H69" t="str">
            <v>CONTRATAS</v>
          </cell>
          <cell r="I69" t="str">
            <v>ADMINISTRATIVO</v>
          </cell>
          <cell r="J69">
            <v>44</v>
          </cell>
          <cell r="K69">
            <v>22</v>
          </cell>
          <cell r="L69" t="str">
            <v>EDUCACION MEDIA COMPLETA</v>
          </cell>
          <cell r="M69">
            <v>4</v>
          </cell>
          <cell r="N69">
            <v>2</v>
          </cell>
          <cell r="O69">
            <v>9</v>
          </cell>
          <cell r="P69">
            <v>12</v>
          </cell>
          <cell r="Q69">
            <v>233</v>
          </cell>
          <cell r="R69">
            <v>2016</v>
          </cell>
          <cell r="S69">
            <v>70</v>
          </cell>
          <cell r="T69">
            <v>2015</v>
          </cell>
          <cell r="U69">
            <v>70</v>
          </cell>
          <cell r="V69">
            <v>2014</v>
          </cell>
          <cell r="W69">
            <v>70</v>
          </cell>
          <cell r="X69">
            <v>43804</v>
          </cell>
          <cell r="Y69" t="str">
            <v/>
          </cell>
          <cell r="Z69"/>
          <cell r="AA69" t="str">
            <v/>
          </cell>
          <cell r="AB69"/>
          <cell r="AC69"/>
          <cell r="AD69"/>
          <cell r="AE69"/>
          <cell r="AF69"/>
          <cell r="AG69"/>
          <cell r="AH69" t="str">
            <v/>
          </cell>
          <cell r="AI69" t="str">
            <v>SI</v>
          </cell>
          <cell r="AJ69"/>
          <cell r="AK69" t="str">
            <v>LEM</v>
          </cell>
          <cell r="AL69">
            <v>43829</v>
          </cell>
          <cell r="AM69"/>
          <cell r="AN69">
            <v>3</v>
          </cell>
          <cell r="AO69">
            <v>28</v>
          </cell>
          <cell r="AP69">
            <v>7</v>
          </cell>
          <cell r="AQ69">
            <v>233</v>
          </cell>
          <cell r="AR69">
            <v>100</v>
          </cell>
          <cell r="AS69">
            <v>25</v>
          </cell>
          <cell r="AT69">
            <v>70</v>
          </cell>
          <cell r="AU69">
            <v>70</v>
          </cell>
          <cell r="AV69">
            <v>70</v>
          </cell>
          <cell r="AW69">
            <v>70</v>
          </cell>
          <cell r="AX69">
            <v>100</v>
          </cell>
          <cell r="AY69">
            <v>25</v>
          </cell>
          <cell r="AZ69" t="str">
            <v>LEM</v>
          </cell>
          <cell r="BA69">
            <v>100</v>
          </cell>
          <cell r="BB69">
            <v>25</v>
          </cell>
          <cell r="BC69">
            <v>82</v>
          </cell>
          <cell r="BD69" t="str">
            <v>SI</v>
          </cell>
          <cell r="BE69" t="str">
            <v>NO</v>
          </cell>
          <cell r="BF69">
            <v>7</v>
          </cell>
          <cell r="BG69">
            <v>25</v>
          </cell>
          <cell r="BH69">
            <v>25</v>
          </cell>
          <cell r="BI69">
            <v>25</v>
          </cell>
          <cell r="BJ69">
            <v>82</v>
          </cell>
          <cell r="BK69" t="str">
            <v>EMPATE</v>
          </cell>
          <cell r="BL69">
            <v>70</v>
          </cell>
          <cell r="BM69">
            <v>7</v>
          </cell>
          <cell r="BN69">
            <v>11</v>
          </cell>
          <cell r="BO69">
            <v>24</v>
          </cell>
          <cell r="BP69" t="str">
            <v/>
          </cell>
          <cell r="BQ69"/>
          <cell r="BR69"/>
          <cell r="BS69">
            <v>54</v>
          </cell>
        </row>
        <row r="70">
          <cell r="C70">
            <v>16224627</v>
          </cell>
          <cell r="D70">
            <v>5</v>
          </cell>
          <cell r="E70">
            <v>1</v>
          </cell>
          <cell r="F70" t="str">
            <v>ARAYA VALDECCHY FRANCO GUILIANO</v>
          </cell>
          <cell r="G70" t="str">
            <v>LEY 18.834</v>
          </cell>
          <cell r="H70" t="str">
            <v>CONTRATAS</v>
          </cell>
          <cell r="I70" t="str">
            <v>ADMINISTRATIVO</v>
          </cell>
          <cell r="J70">
            <v>44</v>
          </cell>
          <cell r="K70">
            <v>22</v>
          </cell>
          <cell r="L70" t="str">
            <v>AUXILIAR ENSEÑANZA MEDIA</v>
          </cell>
          <cell r="M70">
            <v>0</v>
          </cell>
          <cell r="N70">
            <v>5</v>
          </cell>
          <cell r="O70">
            <v>2</v>
          </cell>
          <cell r="P70">
            <v>0</v>
          </cell>
          <cell r="Q70">
            <v>75</v>
          </cell>
          <cell r="R70">
            <v>2016</v>
          </cell>
          <cell r="S70">
            <v>68</v>
          </cell>
          <cell r="T70">
            <v>2015</v>
          </cell>
          <cell r="U70">
            <v>58</v>
          </cell>
          <cell r="V70">
            <v>2014</v>
          </cell>
          <cell r="W70">
            <v>67</v>
          </cell>
          <cell r="X70">
            <v>43810</v>
          </cell>
          <cell r="Y70" t="str">
            <v/>
          </cell>
          <cell r="Z70"/>
          <cell r="AA70" t="str">
            <v/>
          </cell>
          <cell r="AB70"/>
          <cell r="AC70"/>
          <cell r="AD70"/>
          <cell r="AE70"/>
          <cell r="AF70"/>
          <cell r="AG70"/>
          <cell r="AH70" t="str">
            <v/>
          </cell>
          <cell r="AI70" t="str">
            <v>SI</v>
          </cell>
          <cell r="AJ70"/>
          <cell r="AK70" t="str">
            <v>LEM</v>
          </cell>
          <cell r="AL70">
            <v>43829</v>
          </cell>
          <cell r="AM70"/>
          <cell r="AN70">
            <v>5</v>
          </cell>
          <cell r="AO70">
            <v>40</v>
          </cell>
          <cell r="AP70">
            <v>10</v>
          </cell>
          <cell r="AQ70">
            <v>75</v>
          </cell>
          <cell r="AR70">
            <v>100</v>
          </cell>
          <cell r="AS70">
            <v>25</v>
          </cell>
          <cell r="AT70">
            <v>68</v>
          </cell>
          <cell r="AU70">
            <v>58</v>
          </cell>
          <cell r="AV70">
            <v>67</v>
          </cell>
          <cell r="AW70">
            <v>64</v>
          </cell>
          <cell r="AX70">
            <v>88</v>
          </cell>
          <cell r="AY70">
            <v>22</v>
          </cell>
          <cell r="AZ70" t="str">
            <v>LEM</v>
          </cell>
          <cell r="BA70">
            <v>100</v>
          </cell>
          <cell r="BB70">
            <v>25</v>
          </cell>
          <cell r="BC70">
            <v>82</v>
          </cell>
          <cell r="BD70"/>
          <cell r="BE70" t="str">
            <v/>
          </cell>
          <cell r="BF70">
            <v>10</v>
          </cell>
          <cell r="BG70">
            <v>25</v>
          </cell>
          <cell r="BH70">
            <v>22</v>
          </cell>
          <cell r="BI70">
            <v>25</v>
          </cell>
          <cell r="BJ70">
            <v>82</v>
          </cell>
          <cell r="BK70" t="str">
            <v>EMPATE</v>
          </cell>
          <cell r="BL70">
            <v>68</v>
          </cell>
          <cell r="BM70">
            <v>8</v>
          </cell>
          <cell r="BN70">
            <v>7</v>
          </cell>
          <cell r="BO70">
            <v>0</v>
          </cell>
          <cell r="BP70" t="str">
            <v/>
          </cell>
          <cell r="BQ70"/>
          <cell r="BR70"/>
          <cell r="BS70">
            <v>55</v>
          </cell>
        </row>
        <row r="71">
          <cell r="C71">
            <v>6780504</v>
          </cell>
          <cell r="D71">
            <v>6</v>
          </cell>
          <cell r="E71">
            <v>1</v>
          </cell>
          <cell r="F71" t="str">
            <v>TOLEDO INOSTROZA ANDRES ENRIQUE</v>
          </cell>
          <cell r="G71" t="str">
            <v>LEY 18.834</v>
          </cell>
          <cell r="H71" t="str">
            <v>CONTRATAS</v>
          </cell>
          <cell r="I71" t="str">
            <v>ADMINISTRATIVO</v>
          </cell>
          <cell r="J71">
            <v>44</v>
          </cell>
          <cell r="K71">
            <v>22</v>
          </cell>
          <cell r="L71" t="str">
            <v>EDUCACION MEDIA COMPLETA</v>
          </cell>
          <cell r="M71">
            <v>0</v>
          </cell>
          <cell r="N71">
            <v>1</v>
          </cell>
          <cell r="O71">
            <v>7</v>
          </cell>
          <cell r="P71">
            <v>1</v>
          </cell>
          <cell r="Q71">
            <v>61</v>
          </cell>
          <cell r="R71">
            <v>2016</v>
          </cell>
          <cell r="S71">
            <v>70</v>
          </cell>
          <cell r="T71">
            <v>2015</v>
          </cell>
          <cell r="U71">
            <v>70</v>
          </cell>
          <cell r="V71">
            <v>2014</v>
          </cell>
          <cell r="W71">
            <v>70</v>
          </cell>
          <cell r="X71">
            <v>43804</v>
          </cell>
          <cell r="Y71" t="str">
            <v/>
          </cell>
          <cell r="Z71"/>
          <cell r="AA71" t="str">
            <v/>
          </cell>
          <cell r="AB71"/>
          <cell r="AC71"/>
          <cell r="AD71"/>
          <cell r="AE71"/>
          <cell r="AF71"/>
          <cell r="AG71"/>
          <cell r="AH71" t="str">
            <v/>
          </cell>
          <cell r="AI71" t="str">
            <v>SI</v>
          </cell>
          <cell r="AJ71"/>
          <cell r="AK71" t="str">
            <v>LEM</v>
          </cell>
          <cell r="AL71">
            <v>43829</v>
          </cell>
          <cell r="AM71"/>
          <cell r="AN71">
            <v>2</v>
          </cell>
          <cell r="AO71">
            <v>22</v>
          </cell>
          <cell r="AP71">
            <v>5.5</v>
          </cell>
          <cell r="AQ71">
            <v>61</v>
          </cell>
          <cell r="AR71">
            <v>100</v>
          </cell>
          <cell r="AS71">
            <v>25</v>
          </cell>
          <cell r="AT71">
            <v>70</v>
          </cell>
          <cell r="AU71">
            <v>70</v>
          </cell>
          <cell r="AV71">
            <v>70</v>
          </cell>
          <cell r="AW71">
            <v>70</v>
          </cell>
          <cell r="AX71">
            <v>100</v>
          </cell>
          <cell r="AY71">
            <v>25</v>
          </cell>
          <cell r="AZ71" t="str">
            <v>LEM</v>
          </cell>
          <cell r="BA71">
            <v>100</v>
          </cell>
          <cell r="BB71">
            <v>25</v>
          </cell>
          <cell r="BC71">
            <v>80.5</v>
          </cell>
          <cell r="BD71" t="str">
            <v/>
          </cell>
          <cell r="BE71" t="str">
            <v/>
          </cell>
          <cell r="BF71">
            <v>5.5</v>
          </cell>
          <cell r="BG71">
            <v>25</v>
          </cell>
          <cell r="BH71">
            <v>25</v>
          </cell>
          <cell r="BI71">
            <v>25</v>
          </cell>
          <cell r="BJ71">
            <v>80.5</v>
          </cell>
          <cell r="BK71" t="str">
            <v/>
          </cell>
          <cell r="BL71">
            <v>70</v>
          </cell>
          <cell r="BM71">
            <v>7</v>
          </cell>
          <cell r="BN71">
            <v>7</v>
          </cell>
          <cell r="BO71">
            <v>14</v>
          </cell>
          <cell r="BP71" t="str">
            <v/>
          </cell>
          <cell r="BQ71"/>
          <cell r="BR71"/>
          <cell r="BS71">
            <v>56</v>
          </cell>
        </row>
        <row r="72">
          <cell r="C72">
            <v>13422560</v>
          </cell>
          <cell r="D72">
            <v>2</v>
          </cell>
          <cell r="E72">
            <v>1</v>
          </cell>
          <cell r="F72" t="str">
            <v>ROJAS PONCE MARIA ANDINA</v>
          </cell>
          <cell r="G72" t="str">
            <v>LEY 18.834</v>
          </cell>
          <cell r="H72" t="str">
            <v>CONTRATAS</v>
          </cell>
          <cell r="I72" t="str">
            <v>ADMINISTRATIVO</v>
          </cell>
          <cell r="J72">
            <v>44</v>
          </cell>
          <cell r="K72">
            <v>22</v>
          </cell>
          <cell r="L72" t="str">
            <v>EDUCACION MEDIA COMPLETA</v>
          </cell>
          <cell r="M72">
            <v>0</v>
          </cell>
          <cell r="N72">
            <v>8</v>
          </cell>
          <cell r="O72">
            <v>3</v>
          </cell>
          <cell r="P72">
            <v>7</v>
          </cell>
          <cell r="Q72">
            <v>114</v>
          </cell>
          <cell r="R72">
            <v>2016</v>
          </cell>
          <cell r="S72">
            <v>70</v>
          </cell>
          <cell r="T72">
            <v>2015</v>
          </cell>
          <cell r="U72">
            <v>70</v>
          </cell>
          <cell r="V72">
            <v>0</v>
          </cell>
          <cell r="W72">
            <v>0</v>
          </cell>
          <cell r="X72">
            <v>43810</v>
          </cell>
          <cell r="Y72" t="str">
            <v>SI</v>
          </cell>
          <cell r="Z72" t="str">
            <v>NO</v>
          </cell>
          <cell r="AA72" t="str">
            <v>-14-13-12</v>
          </cell>
          <cell r="AB72"/>
          <cell r="AC72"/>
          <cell r="AD72"/>
          <cell r="AE72"/>
          <cell r="AF72"/>
          <cell r="AG72"/>
          <cell r="AH72" t="str">
            <v/>
          </cell>
          <cell r="AI72" t="str">
            <v>SI</v>
          </cell>
          <cell r="AJ72"/>
          <cell r="AK72" t="str">
            <v>LEM</v>
          </cell>
          <cell r="AL72">
            <v>43829</v>
          </cell>
          <cell r="AM72" t="str">
            <v>No posee 5 años para postular al concurso</v>
          </cell>
          <cell r="AN72">
            <v>8</v>
          </cell>
          <cell r="AO72">
            <v>58</v>
          </cell>
          <cell r="AP72">
            <v>14.5</v>
          </cell>
          <cell r="AQ72">
            <v>114</v>
          </cell>
          <cell r="AR72">
            <v>100</v>
          </cell>
          <cell r="AS72">
            <v>25</v>
          </cell>
          <cell r="AT72">
            <v>70</v>
          </cell>
          <cell r="AU72">
            <v>70</v>
          </cell>
          <cell r="AV72">
            <v>0</v>
          </cell>
          <cell r="AW72">
            <v>47</v>
          </cell>
          <cell r="AX72">
            <v>52</v>
          </cell>
          <cell r="AY72">
            <v>13</v>
          </cell>
          <cell r="AZ72" t="str">
            <v>LEM</v>
          </cell>
          <cell r="BA72">
            <v>100</v>
          </cell>
          <cell r="BB72">
            <v>25</v>
          </cell>
          <cell r="BC72">
            <v>77.5</v>
          </cell>
          <cell r="BD72" t="str">
            <v>SI</v>
          </cell>
          <cell r="BE72" t="str">
            <v>NO</v>
          </cell>
          <cell r="BF72">
            <v>14.5</v>
          </cell>
          <cell r="BG72">
            <v>25</v>
          </cell>
          <cell r="BH72">
            <v>13</v>
          </cell>
          <cell r="BI72">
            <v>25</v>
          </cell>
          <cell r="BJ72">
            <v>77.5</v>
          </cell>
          <cell r="BK72" t="str">
            <v/>
          </cell>
          <cell r="BL72">
            <v>70</v>
          </cell>
          <cell r="BM72">
            <v>3</v>
          </cell>
          <cell r="BN72">
            <v>8</v>
          </cell>
          <cell r="BO72">
            <v>12</v>
          </cell>
          <cell r="BP72" t="str">
            <v/>
          </cell>
          <cell r="BQ72"/>
          <cell r="BR72"/>
          <cell r="BS72">
            <v>57</v>
          </cell>
        </row>
        <row r="73">
          <cell r="C73">
            <v>12832772</v>
          </cell>
          <cell r="D73" t="str">
            <v>K</v>
          </cell>
          <cell r="E73">
            <v>1</v>
          </cell>
          <cell r="F73" t="str">
            <v>MIRANDA TORRES KATHERINE ELISA</v>
          </cell>
          <cell r="G73" t="str">
            <v>LEY 18.834</v>
          </cell>
          <cell r="H73" t="str">
            <v>CONTRATAS</v>
          </cell>
          <cell r="I73" t="str">
            <v>ADMINISTRATIVO</v>
          </cell>
          <cell r="J73">
            <v>44</v>
          </cell>
          <cell r="K73">
            <v>22</v>
          </cell>
          <cell r="L73" t="str">
            <v>ADMINISTRATIVO CUMPLE REQUISITO LEY 20.209</v>
          </cell>
          <cell r="M73">
            <v>0</v>
          </cell>
          <cell r="N73">
            <v>6</v>
          </cell>
          <cell r="O73">
            <v>4</v>
          </cell>
          <cell r="P73">
            <v>0</v>
          </cell>
          <cell r="Q73">
            <v>40</v>
          </cell>
          <cell r="R73">
            <v>2016</v>
          </cell>
          <cell r="S73">
            <v>61</v>
          </cell>
          <cell r="T73">
            <v>2015</v>
          </cell>
          <cell r="U73">
            <v>63</v>
          </cell>
          <cell r="V73">
            <v>2014</v>
          </cell>
          <cell r="W73">
            <v>61</v>
          </cell>
          <cell r="X73">
            <v>43811</v>
          </cell>
          <cell r="Y73" t="str">
            <v/>
          </cell>
          <cell r="Z73"/>
          <cell r="AA73" t="str">
            <v/>
          </cell>
          <cell r="AB73"/>
          <cell r="AC73"/>
          <cell r="AD73"/>
          <cell r="AE73"/>
          <cell r="AF73"/>
          <cell r="AG73"/>
          <cell r="AH73" t="str">
            <v/>
          </cell>
          <cell r="AI73" t="str">
            <v>SI</v>
          </cell>
          <cell r="AJ73"/>
          <cell r="AK73" t="str">
            <v>LEM</v>
          </cell>
          <cell r="AL73">
            <v>43829</v>
          </cell>
          <cell r="AM73"/>
          <cell r="AN73">
            <v>6</v>
          </cell>
          <cell r="AO73">
            <v>46</v>
          </cell>
          <cell r="AP73">
            <v>11.5</v>
          </cell>
          <cell r="AQ73">
            <v>40</v>
          </cell>
          <cell r="AR73">
            <v>76</v>
          </cell>
          <cell r="AS73">
            <v>19</v>
          </cell>
          <cell r="AT73">
            <v>61</v>
          </cell>
          <cell r="AU73">
            <v>63</v>
          </cell>
          <cell r="AV73">
            <v>61</v>
          </cell>
          <cell r="AW73">
            <v>62</v>
          </cell>
          <cell r="AX73">
            <v>84</v>
          </cell>
          <cell r="AY73">
            <v>21</v>
          </cell>
          <cell r="AZ73" t="str">
            <v>LEM</v>
          </cell>
          <cell r="BA73">
            <v>100</v>
          </cell>
          <cell r="BB73">
            <v>25</v>
          </cell>
          <cell r="BC73">
            <v>76.5</v>
          </cell>
          <cell r="BD73" t="str">
            <v/>
          </cell>
          <cell r="BE73" t="str">
            <v/>
          </cell>
          <cell r="BF73">
            <v>11.5</v>
          </cell>
          <cell r="BG73">
            <v>19</v>
          </cell>
          <cell r="BH73">
            <v>21</v>
          </cell>
          <cell r="BI73">
            <v>25</v>
          </cell>
          <cell r="BJ73">
            <v>76.5</v>
          </cell>
          <cell r="BK73" t="str">
            <v/>
          </cell>
          <cell r="BL73">
            <v>61</v>
          </cell>
          <cell r="BM73">
            <v>6</v>
          </cell>
          <cell r="BN73">
            <v>4</v>
          </cell>
          <cell r="BO73">
            <v>0</v>
          </cell>
          <cell r="BP73" t="str">
            <v/>
          </cell>
          <cell r="BQ73"/>
          <cell r="BR73"/>
          <cell r="BS73">
            <v>58</v>
          </cell>
        </row>
        <row r="74">
          <cell r="C74">
            <v>15693057</v>
          </cell>
          <cell r="D74">
            <v>1</v>
          </cell>
          <cell r="E74">
            <v>1</v>
          </cell>
          <cell r="F74" t="str">
            <v>LEYTON ROJAS ALEXANDER GONZALO</v>
          </cell>
          <cell r="G74" t="str">
            <v>LEY 18.834</v>
          </cell>
          <cell r="H74" t="str">
            <v>CONTRATAS</v>
          </cell>
          <cell r="I74" t="str">
            <v>ADMINISTRATIVO</v>
          </cell>
          <cell r="J74">
            <v>44</v>
          </cell>
          <cell r="K74">
            <v>20</v>
          </cell>
          <cell r="L74" t="str">
            <v>EDUCACION MEDIA COMPLETA</v>
          </cell>
          <cell r="M74">
            <v>0</v>
          </cell>
          <cell r="N74">
            <v>0</v>
          </cell>
          <cell r="O74">
            <v>0</v>
          </cell>
          <cell r="P74">
            <v>0</v>
          </cell>
          <cell r="Q74">
            <v>68</v>
          </cell>
          <cell r="R74">
            <v>2016</v>
          </cell>
          <cell r="S74">
            <v>70</v>
          </cell>
          <cell r="T74">
            <v>2015</v>
          </cell>
          <cell r="U74">
            <v>70</v>
          </cell>
          <cell r="V74">
            <v>2014</v>
          </cell>
          <cell r="W74">
            <v>70</v>
          </cell>
          <cell r="X74">
            <v>43815</v>
          </cell>
          <cell r="Y74" t="str">
            <v/>
          </cell>
          <cell r="Z74"/>
          <cell r="AA74" t="str">
            <v/>
          </cell>
          <cell r="AB74"/>
          <cell r="AC74"/>
          <cell r="AD74"/>
          <cell r="AE74"/>
          <cell r="AF74"/>
          <cell r="AG74"/>
          <cell r="AH74" t="str">
            <v/>
          </cell>
          <cell r="AI74" t="str">
            <v>SI</v>
          </cell>
          <cell r="AJ74"/>
          <cell r="AK74" t="str">
            <v>LEM</v>
          </cell>
          <cell r="AL74">
            <v>43829</v>
          </cell>
          <cell r="AM74" t="str">
            <v>Problemas con su titulo</v>
          </cell>
          <cell r="AN74">
            <v>0</v>
          </cell>
          <cell r="AO74">
            <v>0</v>
          </cell>
          <cell r="AP74">
            <v>0</v>
          </cell>
          <cell r="AQ74">
            <v>68</v>
          </cell>
          <cell r="AR74">
            <v>100</v>
          </cell>
          <cell r="AS74">
            <v>25</v>
          </cell>
          <cell r="AT74">
            <v>70</v>
          </cell>
          <cell r="AU74">
            <v>70</v>
          </cell>
          <cell r="AV74">
            <v>70</v>
          </cell>
          <cell r="AW74">
            <v>70</v>
          </cell>
          <cell r="AX74">
            <v>100</v>
          </cell>
          <cell r="AY74">
            <v>25</v>
          </cell>
          <cell r="AZ74" t="str">
            <v>LEM</v>
          </cell>
          <cell r="BA74">
            <v>100</v>
          </cell>
          <cell r="BB74">
            <v>25</v>
          </cell>
          <cell r="BC74">
            <v>75</v>
          </cell>
          <cell r="BD74" t="str">
            <v>SI</v>
          </cell>
          <cell r="BE74" t="str">
            <v>NO</v>
          </cell>
          <cell r="BF74">
            <v>0</v>
          </cell>
          <cell r="BG74">
            <v>25</v>
          </cell>
          <cell r="BH74">
            <v>25</v>
          </cell>
          <cell r="BI74">
            <v>25</v>
          </cell>
          <cell r="BJ74">
            <v>75</v>
          </cell>
          <cell r="BK74" t="str">
            <v/>
          </cell>
          <cell r="BL74">
            <v>70</v>
          </cell>
          <cell r="BM74">
            <v>6</v>
          </cell>
          <cell r="BN74">
            <v>4</v>
          </cell>
          <cell r="BO74">
            <v>0</v>
          </cell>
          <cell r="BP74" t="str">
            <v/>
          </cell>
          <cell r="BQ74"/>
          <cell r="BR74"/>
          <cell r="BS74">
            <v>59</v>
          </cell>
        </row>
        <row r="75">
          <cell r="C75">
            <v>14103911</v>
          </cell>
          <cell r="D75">
            <v>3</v>
          </cell>
          <cell r="E75">
            <v>1</v>
          </cell>
          <cell r="F75" t="str">
            <v>GARCIA GUTIERREZ CARLOS ANDRES</v>
          </cell>
          <cell r="G75" t="str">
            <v>LEY 18.834</v>
          </cell>
          <cell r="H75" t="str">
            <v>TITULARES</v>
          </cell>
          <cell r="I75" t="str">
            <v>AUXILIAR</v>
          </cell>
          <cell r="J75">
            <v>44</v>
          </cell>
          <cell r="K75">
            <v>21</v>
          </cell>
          <cell r="L75" t="str">
            <v>EDUCACION MEDIA COMPLETA</v>
          </cell>
          <cell r="M75">
            <v>0</v>
          </cell>
          <cell r="N75">
            <v>0</v>
          </cell>
          <cell r="O75">
            <v>0</v>
          </cell>
          <cell r="P75">
            <v>0</v>
          </cell>
          <cell r="Q75">
            <v>128</v>
          </cell>
          <cell r="R75">
            <v>2016</v>
          </cell>
          <cell r="S75">
            <v>70</v>
          </cell>
          <cell r="T75">
            <v>2015</v>
          </cell>
          <cell r="U75">
            <v>68</v>
          </cell>
          <cell r="V75">
            <v>2014</v>
          </cell>
          <cell r="W75">
            <v>70</v>
          </cell>
          <cell r="X75">
            <v>43809</v>
          </cell>
          <cell r="Y75" t="str">
            <v/>
          </cell>
          <cell r="Z75"/>
          <cell r="AA75" t="str">
            <v/>
          </cell>
          <cell r="AB75"/>
          <cell r="AC75"/>
          <cell r="AD75"/>
          <cell r="AE75"/>
          <cell r="AF75"/>
          <cell r="AG75"/>
          <cell r="AH75" t="str">
            <v/>
          </cell>
          <cell r="AI75" t="str">
            <v>SI</v>
          </cell>
          <cell r="AJ75"/>
          <cell r="AK75" t="str">
            <v>LEM</v>
          </cell>
          <cell r="AL75">
            <v>43829</v>
          </cell>
          <cell r="AM75"/>
          <cell r="AN75">
            <v>0</v>
          </cell>
          <cell r="AO75">
            <v>0</v>
          </cell>
          <cell r="AP75">
            <v>0</v>
          </cell>
          <cell r="AQ75">
            <v>128</v>
          </cell>
          <cell r="AR75">
            <v>100</v>
          </cell>
          <cell r="AS75">
            <v>25</v>
          </cell>
          <cell r="AT75">
            <v>70</v>
          </cell>
          <cell r="AU75">
            <v>68</v>
          </cell>
          <cell r="AV75">
            <v>70</v>
          </cell>
          <cell r="AW75">
            <v>69</v>
          </cell>
          <cell r="AX75">
            <v>96</v>
          </cell>
          <cell r="AY75">
            <v>24</v>
          </cell>
          <cell r="AZ75" t="str">
            <v>LEM</v>
          </cell>
          <cell r="BA75">
            <v>100</v>
          </cell>
          <cell r="BB75">
            <v>25</v>
          </cell>
          <cell r="BC75">
            <v>74</v>
          </cell>
          <cell r="BD75" t="str">
            <v/>
          </cell>
          <cell r="BE75" t="str">
            <v/>
          </cell>
          <cell r="BF75">
            <v>0</v>
          </cell>
          <cell r="BG75">
            <v>25</v>
          </cell>
          <cell r="BH75">
            <v>24</v>
          </cell>
          <cell r="BI75">
            <v>25</v>
          </cell>
          <cell r="BJ75">
            <v>74</v>
          </cell>
          <cell r="BK75" t="str">
            <v/>
          </cell>
          <cell r="BL75">
            <v>70</v>
          </cell>
          <cell r="BM75">
            <v>11</v>
          </cell>
          <cell r="BN75">
            <v>8</v>
          </cell>
          <cell r="BO75">
            <v>21</v>
          </cell>
          <cell r="BP75" t="str">
            <v/>
          </cell>
          <cell r="BQ75"/>
          <cell r="BR75"/>
          <cell r="BS75">
            <v>60</v>
          </cell>
        </row>
        <row r="76">
          <cell r="C76">
            <v>9825828</v>
          </cell>
          <cell r="D76">
            <v>0</v>
          </cell>
          <cell r="E76">
            <v>1</v>
          </cell>
          <cell r="F76" t="str">
            <v>MAMANI HUANCA HECTOR MARCELINO</v>
          </cell>
          <cell r="G76" t="str">
            <v>LEY 18.834</v>
          </cell>
          <cell r="H76" t="str">
            <v>CONTRATAS</v>
          </cell>
          <cell r="I76" t="str">
            <v>ADMINISTRATIVO</v>
          </cell>
          <cell r="J76">
            <v>44</v>
          </cell>
          <cell r="K76">
            <v>22</v>
          </cell>
          <cell r="L76" t="str">
            <v>ADMINISTRATIVO ENSEÑANZA MEDIA COMPLETA</v>
          </cell>
          <cell r="M76">
            <v>0</v>
          </cell>
          <cell r="N76">
            <v>1</v>
          </cell>
          <cell r="O76">
            <v>8</v>
          </cell>
          <cell r="P76">
            <v>0</v>
          </cell>
          <cell r="Q76">
            <v>284</v>
          </cell>
          <cell r="R76">
            <v>0</v>
          </cell>
          <cell r="S76">
            <v>0</v>
          </cell>
          <cell r="T76">
            <v>0</v>
          </cell>
          <cell r="U76">
            <v>0</v>
          </cell>
          <cell r="V76">
            <v>0</v>
          </cell>
          <cell r="W76">
            <v>0</v>
          </cell>
          <cell r="X76">
            <v>43804</v>
          </cell>
          <cell r="Y76" t="str">
            <v>SI</v>
          </cell>
          <cell r="Z76" t="str">
            <v>NO</v>
          </cell>
          <cell r="AA76" t="str">
            <v>16-15-14-13-12</v>
          </cell>
          <cell r="AB76"/>
          <cell r="AC76"/>
          <cell r="AD76"/>
          <cell r="AE76"/>
          <cell r="AF76"/>
          <cell r="AG76"/>
          <cell r="AH76" t="str">
            <v/>
          </cell>
          <cell r="AI76" t="str">
            <v>SI</v>
          </cell>
          <cell r="AJ76"/>
          <cell r="AK76" t="str">
            <v>LEM</v>
          </cell>
          <cell r="AL76">
            <v>43829</v>
          </cell>
          <cell r="AM76" t="str">
            <v>No posee 5 años para postular al concurso</v>
          </cell>
          <cell r="AN76">
            <v>2</v>
          </cell>
          <cell r="AO76">
            <v>22</v>
          </cell>
          <cell r="AP76">
            <v>5.5</v>
          </cell>
          <cell r="AQ76">
            <v>284</v>
          </cell>
          <cell r="AR76">
            <v>100</v>
          </cell>
          <cell r="AS76">
            <v>25</v>
          </cell>
          <cell r="AT76">
            <v>0</v>
          </cell>
          <cell r="AU76">
            <v>0</v>
          </cell>
          <cell r="AV76">
            <v>0</v>
          </cell>
          <cell r="AW76">
            <v>0</v>
          </cell>
          <cell r="AX76">
            <v>0</v>
          </cell>
          <cell r="AY76">
            <v>0</v>
          </cell>
          <cell r="AZ76" t="str">
            <v>LEM</v>
          </cell>
          <cell r="BA76">
            <v>100</v>
          </cell>
          <cell r="BB76">
            <v>25</v>
          </cell>
          <cell r="BC76">
            <v>55.5</v>
          </cell>
          <cell r="BD76" t="str">
            <v/>
          </cell>
          <cell r="BE76" t="str">
            <v/>
          </cell>
          <cell r="BF76">
            <v>5.5</v>
          </cell>
          <cell r="BG76">
            <v>25</v>
          </cell>
          <cell r="BH76">
            <v>0</v>
          </cell>
          <cell r="BI76">
            <v>25</v>
          </cell>
          <cell r="BJ76">
            <v>55.5</v>
          </cell>
          <cell r="BK76" t="str">
            <v/>
          </cell>
          <cell r="BL76">
            <v>0</v>
          </cell>
          <cell r="BM76">
            <v>1</v>
          </cell>
          <cell r="BN76">
            <v>4</v>
          </cell>
          <cell r="BO76">
            <v>0</v>
          </cell>
          <cell r="BP76" t="str">
            <v/>
          </cell>
          <cell r="BQ76"/>
          <cell r="BR76"/>
          <cell r="BS76">
            <v>61</v>
          </cell>
        </row>
        <row r="77">
          <cell r="C77">
            <v>15693401</v>
          </cell>
          <cell r="D77">
            <v>1</v>
          </cell>
          <cell r="E77">
            <v>1</v>
          </cell>
          <cell r="F77" t="str">
            <v>SILVA DIAZ MARCELA DEL CARMEN</v>
          </cell>
          <cell r="G77" t="str">
            <v>LEY 18.834</v>
          </cell>
          <cell r="H77" t="str">
            <v>CONTRATAS</v>
          </cell>
          <cell r="I77" t="str">
            <v>ADMINISTRATIVO</v>
          </cell>
          <cell r="J77">
            <v>44</v>
          </cell>
          <cell r="K77">
            <v>22</v>
          </cell>
          <cell r="L77" t="str">
            <v>EDUCACION MEDIA COMPLETA</v>
          </cell>
          <cell r="M77">
            <v>0</v>
          </cell>
          <cell r="N77">
            <v>0</v>
          </cell>
          <cell r="O77">
            <v>7</v>
          </cell>
          <cell r="P77">
            <v>0</v>
          </cell>
          <cell r="Q77">
            <v>47</v>
          </cell>
          <cell r="R77">
            <v>0</v>
          </cell>
          <cell r="S77">
            <v>0</v>
          </cell>
          <cell r="T77">
            <v>0</v>
          </cell>
          <cell r="U77">
            <v>0</v>
          </cell>
          <cell r="V77">
            <v>0</v>
          </cell>
          <cell r="W77">
            <v>0</v>
          </cell>
          <cell r="X77">
            <v>43815</v>
          </cell>
          <cell r="Y77" t="str">
            <v>SI</v>
          </cell>
          <cell r="Z77" t="str">
            <v>NO</v>
          </cell>
          <cell r="AA77" t="str">
            <v>16-15-14-13-12</v>
          </cell>
          <cell r="AB77"/>
          <cell r="AC77"/>
          <cell r="AD77"/>
          <cell r="AE77"/>
          <cell r="AF77"/>
          <cell r="AG77"/>
          <cell r="AH77" t="str">
            <v/>
          </cell>
          <cell r="AI77" t="str">
            <v>SI</v>
          </cell>
          <cell r="AJ77"/>
          <cell r="AK77" t="str">
            <v>LEM</v>
          </cell>
          <cell r="AL77">
            <v>43829</v>
          </cell>
          <cell r="AM77" t="str">
            <v>No posee 5 años para postular al concurso</v>
          </cell>
          <cell r="AN77">
            <v>1</v>
          </cell>
          <cell r="AO77">
            <v>16</v>
          </cell>
          <cell r="AP77">
            <v>4</v>
          </cell>
          <cell r="AQ77">
            <v>47</v>
          </cell>
          <cell r="AR77">
            <v>100</v>
          </cell>
          <cell r="AS77">
            <v>25</v>
          </cell>
          <cell r="AT77">
            <v>0</v>
          </cell>
          <cell r="AU77">
            <v>0</v>
          </cell>
          <cell r="AV77">
            <v>0</v>
          </cell>
          <cell r="AW77">
            <v>0</v>
          </cell>
          <cell r="AX77">
            <v>0</v>
          </cell>
          <cell r="AY77">
            <v>0</v>
          </cell>
          <cell r="AZ77" t="str">
            <v>LEM</v>
          </cell>
          <cell r="BA77">
            <v>100</v>
          </cell>
          <cell r="BB77">
            <v>25</v>
          </cell>
          <cell r="BC77">
            <v>54</v>
          </cell>
          <cell r="BD77" t="str">
            <v/>
          </cell>
          <cell r="BE77" t="str">
            <v/>
          </cell>
          <cell r="BF77">
            <v>4</v>
          </cell>
          <cell r="BG77">
            <v>25</v>
          </cell>
          <cell r="BH77">
            <v>0</v>
          </cell>
          <cell r="BI77">
            <v>25</v>
          </cell>
          <cell r="BJ77">
            <v>54</v>
          </cell>
          <cell r="BK77" t="str">
            <v/>
          </cell>
          <cell r="BL77">
            <v>0</v>
          </cell>
          <cell r="BM77">
            <v>0</v>
          </cell>
          <cell r="BN77">
            <v>7</v>
          </cell>
          <cell r="BO77">
            <v>0</v>
          </cell>
          <cell r="BP77" t="str">
            <v/>
          </cell>
          <cell r="BQ77"/>
          <cell r="BR77"/>
          <cell r="BS77">
            <v>62</v>
          </cell>
        </row>
        <row r="78">
          <cell r="C78"/>
          <cell r="D78"/>
          <cell r="E78"/>
          <cell r="F78"/>
          <cell r="G78"/>
          <cell r="H78"/>
          <cell r="I78"/>
          <cell r="J78"/>
          <cell r="K78"/>
          <cell r="L78"/>
          <cell r="M78"/>
          <cell r="N78"/>
          <cell r="O78"/>
          <cell r="P78"/>
          <cell r="Q78"/>
          <cell r="R78"/>
          <cell r="S78"/>
          <cell r="T78"/>
          <cell r="U78"/>
          <cell r="V78"/>
          <cell r="W78"/>
          <cell r="X78"/>
          <cell r="Y78" t="str">
            <v/>
          </cell>
          <cell r="Z78"/>
          <cell r="AA78" t="str">
            <v/>
          </cell>
          <cell r="AB78"/>
          <cell r="AC78"/>
          <cell r="AD78"/>
          <cell r="AE78"/>
          <cell r="AF78"/>
          <cell r="AG78"/>
          <cell r="AH78" t="str">
            <v/>
          </cell>
          <cell r="AI78" t="str">
            <v>SI</v>
          </cell>
          <cell r="AJ78"/>
          <cell r="AK78"/>
          <cell r="AL78"/>
          <cell r="AM78"/>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t="str">
            <v/>
          </cell>
          <cell r="BE78" t="str">
            <v/>
          </cell>
          <cell r="BF78">
            <v>0</v>
          </cell>
          <cell r="BG78">
            <v>0</v>
          </cell>
          <cell r="BH78">
            <v>0</v>
          </cell>
          <cell r="BI78">
            <v>0</v>
          </cell>
          <cell r="BJ78">
            <v>0</v>
          </cell>
          <cell r="BK78" t="str">
            <v/>
          </cell>
          <cell r="BL78" t="e">
            <v>#NAME?</v>
          </cell>
          <cell r="BM78"/>
          <cell r="BN78"/>
          <cell r="BO78"/>
          <cell r="BP78" t="str">
            <v/>
          </cell>
          <cell r="BQ78"/>
          <cell r="BR78"/>
          <cell r="BS78">
            <v>63</v>
          </cell>
        </row>
        <row r="79">
          <cell r="C79"/>
          <cell r="D79"/>
          <cell r="E79"/>
          <cell r="F79"/>
          <cell r="G79"/>
          <cell r="H79"/>
          <cell r="I79"/>
          <cell r="J79"/>
          <cell r="K79"/>
          <cell r="L79"/>
          <cell r="M79"/>
          <cell r="N79"/>
          <cell r="O79"/>
          <cell r="P79"/>
          <cell r="Q79"/>
          <cell r="R79"/>
          <cell r="S79"/>
          <cell r="T79"/>
          <cell r="U79"/>
          <cell r="V79"/>
          <cell r="W79"/>
          <cell r="X79"/>
          <cell r="Y79" t="str">
            <v/>
          </cell>
          <cell r="Z79"/>
          <cell r="AA79" t="str">
            <v/>
          </cell>
          <cell r="AB79"/>
          <cell r="AC79"/>
          <cell r="AD79"/>
          <cell r="AE79"/>
          <cell r="AF79"/>
          <cell r="AG79"/>
          <cell r="AH79" t="str">
            <v/>
          </cell>
          <cell r="AI79" t="str">
            <v>SI</v>
          </cell>
          <cell r="AJ79"/>
          <cell r="AK79"/>
          <cell r="AL79"/>
          <cell r="AM79"/>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t="str">
            <v/>
          </cell>
          <cell r="BE79" t="str">
            <v/>
          </cell>
          <cell r="BF79">
            <v>0</v>
          </cell>
          <cell r="BG79">
            <v>0</v>
          </cell>
          <cell r="BH79">
            <v>0</v>
          </cell>
          <cell r="BI79">
            <v>0</v>
          </cell>
          <cell r="BJ79">
            <v>0</v>
          </cell>
          <cell r="BK79" t="str">
            <v/>
          </cell>
          <cell r="BL79" t="e">
            <v>#NAME?</v>
          </cell>
          <cell r="BM79"/>
          <cell r="BN79"/>
          <cell r="BO79"/>
          <cell r="BP79" t="str">
            <v/>
          </cell>
          <cell r="BQ79"/>
          <cell r="BR79"/>
          <cell r="BS79">
            <v>64</v>
          </cell>
        </row>
        <row r="80">
          <cell r="C80"/>
          <cell r="D80"/>
          <cell r="E80"/>
          <cell r="F80"/>
          <cell r="G80"/>
          <cell r="H80"/>
          <cell r="I80"/>
          <cell r="J80"/>
          <cell r="K80"/>
          <cell r="L80"/>
          <cell r="M80"/>
          <cell r="N80"/>
          <cell r="O80"/>
          <cell r="P80"/>
          <cell r="Q80"/>
          <cell r="R80"/>
          <cell r="S80"/>
          <cell r="T80"/>
          <cell r="U80"/>
          <cell r="V80"/>
          <cell r="W80"/>
          <cell r="X80"/>
          <cell r="Y80" t="str">
            <v/>
          </cell>
          <cell r="Z80"/>
          <cell r="AA80" t="str">
            <v/>
          </cell>
          <cell r="AB80"/>
          <cell r="AC80"/>
          <cell r="AD80"/>
          <cell r="AE80"/>
          <cell r="AF80"/>
          <cell r="AG80"/>
          <cell r="AH80" t="str">
            <v/>
          </cell>
          <cell r="AI80" t="str">
            <v>SI</v>
          </cell>
          <cell r="AJ80"/>
          <cell r="AK80"/>
          <cell r="AL80"/>
          <cell r="AM80"/>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t="str">
            <v/>
          </cell>
          <cell r="BE80" t="str">
            <v/>
          </cell>
          <cell r="BF80">
            <v>0</v>
          </cell>
          <cell r="BG80">
            <v>0</v>
          </cell>
          <cell r="BH80">
            <v>0</v>
          </cell>
          <cell r="BI80">
            <v>0</v>
          </cell>
          <cell r="BJ80">
            <v>0</v>
          </cell>
          <cell r="BK80" t="str">
            <v/>
          </cell>
          <cell r="BL80" t="e">
            <v>#NAME?</v>
          </cell>
          <cell r="BM80"/>
          <cell r="BN80"/>
          <cell r="BO80"/>
          <cell r="BP80" t="str">
            <v/>
          </cell>
          <cell r="BQ80"/>
          <cell r="BR80"/>
          <cell r="BS80">
            <v>65</v>
          </cell>
        </row>
        <row r="81">
          <cell r="C81"/>
          <cell r="D81"/>
          <cell r="E81"/>
          <cell r="F81"/>
          <cell r="G81"/>
          <cell r="H81"/>
          <cell r="I81"/>
          <cell r="J81"/>
          <cell r="K81"/>
          <cell r="L81"/>
          <cell r="M81"/>
          <cell r="N81"/>
          <cell r="O81"/>
          <cell r="P81"/>
          <cell r="Q81"/>
          <cell r="R81"/>
          <cell r="S81"/>
          <cell r="T81"/>
          <cell r="U81"/>
          <cell r="V81"/>
          <cell r="W81"/>
          <cell r="X81"/>
          <cell r="Y81" t="str">
            <v/>
          </cell>
          <cell r="Z81"/>
          <cell r="AA81" t="str">
            <v/>
          </cell>
          <cell r="AB81"/>
          <cell r="AC81"/>
          <cell r="AD81"/>
          <cell r="AE81"/>
          <cell r="AF81"/>
          <cell r="AG81"/>
          <cell r="AH81" t="str">
            <v/>
          </cell>
          <cell r="AI81" t="str">
            <v>SI</v>
          </cell>
          <cell r="AJ81"/>
          <cell r="AK81"/>
          <cell r="AL81"/>
          <cell r="AM81"/>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t="str">
            <v/>
          </cell>
          <cell r="BE81" t="str">
            <v/>
          </cell>
          <cell r="BF81">
            <v>0</v>
          </cell>
          <cell r="BG81">
            <v>0</v>
          </cell>
          <cell r="BH81">
            <v>0</v>
          </cell>
          <cell r="BI81">
            <v>0</v>
          </cell>
          <cell r="BJ81">
            <v>0</v>
          </cell>
          <cell r="BK81" t="str">
            <v/>
          </cell>
          <cell r="BL81" t="e">
            <v>#NAME?</v>
          </cell>
          <cell r="BM81"/>
          <cell r="BN81"/>
          <cell r="BO81"/>
          <cell r="BP81" t="str">
            <v/>
          </cell>
          <cell r="BQ81"/>
          <cell r="BR81"/>
          <cell r="BS81">
            <v>66</v>
          </cell>
        </row>
        <row r="82">
          <cell r="C82"/>
          <cell r="D82"/>
          <cell r="E82"/>
          <cell r="F82"/>
          <cell r="G82"/>
          <cell r="H82"/>
          <cell r="I82"/>
          <cell r="J82"/>
          <cell r="K82"/>
          <cell r="L82"/>
          <cell r="M82"/>
          <cell r="N82"/>
          <cell r="O82"/>
          <cell r="P82"/>
          <cell r="Q82"/>
          <cell r="R82"/>
          <cell r="S82"/>
          <cell r="T82"/>
          <cell r="U82"/>
          <cell r="V82"/>
          <cell r="W82"/>
          <cell r="X82"/>
          <cell r="Y82" t="str">
            <v/>
          </cell>
          <cell r="Z82"/>
          <cell r="AA82" t="str">
            <v/>
          </cell>
          <cell r="AB82"/>
          <cell r="AC82"/>
          <cell r="AD82"/>
          <cell r="AE82"/>
          <cell r="AF82"/>
          <cell r="AG82"/>
          <cell r="AH82" t="str">
            <v/>
          </cell>
          <cell r="AI82" t="str">
            <v>SI</v>
          </cell>
          <cell r="AJ82"/>
          <cell r="AK82"/>
          <cell r="AL82"/>
          <cell r="AM82"/>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t="str">
            <v/>
          </cell>
          <cell r="BE82" t="str">
            <v/>
          </cell>
          <cell r="BF82">
            <v>0</v>
          </cell>
          <cell r="BG82">
            <v>0</v>
          </cell>
          <cell r="BH82">
            <v>0</v>
          </cell>
          <cell r="BI82">
            <v>0</v>
          </cell>
          <cell r="BJ82">
            <v>0</v>
          </cell>
          <cell r="BK82" t="str">
            <v/>
          </cell>
          <cell r="BL82" t="e">
            <v>#NAME?</v>
          </cell>
          <cell r="BM82"/>
          <cell r="BN82"/>
          <cell r="BO82"/>
          <cell r="BP82" t="str">
            <v/>
          </cell>
          <cell r="BQ82"/>
          <cell r="BR82"/>
          <cell r="BS82">
            <v>67</v>
          </cell>
        </row>
        <row r="83">
          <cell r="C83"/>
          <cell r="D83"/>
          <cell r="E83"/>
          <cell r="F83"/>
          <cell r="G83"/>
          <cell r="H83"/>
          <cell r="I83"/>
          <cell r="J83"/>
          <cell r="K83"/>
          <cell r="L83"/>
          <cell r="M83"/>
          <cell r="N83"/>
          <cell r="O83"/>
          <cell r="P83"/>
          <cell r="Q83"/>
          <cell r="R83"/>
          <cell r="S83"/>
          <cell r="T83"/>
          <cell r="U83"/>
          <cell r="V83"/>
          <cell r="W83"/>
          <cell r="X83"/>
          <cell r="Y83" t="str">
            <v/>
          </cell>
          <cell r="Z83"/>
          <cell r="AA83" t="str">
            <v/>
          </cell>
          <cell r="AB83"/>
          <cell r="AC83"/>
          <cell r="AD83"/>
          <cell r="AE83"/>
          <cell r="AF83"/>
          <cell r="AG83"/>
          <cell r="AH83" t="str">
            <v/>
          </cell>
          <cell r="AI83" t="str">
            <v>SI</v>
          </cell>
          <cell r="AJ83"/>
          <cell r="AK83"/>
          <cell r="AL83"/>
          <cell r="AM83"/>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t="str">
            <v/>
          </cell>
          <cell r="BE83" t="str">
            <v/>
          </cell>
          <cell r="BF83">
            <v>0</v>
          </cell>
          <cell r="BG83">
            <v>0</v>
          </cell>
          <cell r="BH83">
            <v>0</v>
          </cell>
          <cell r="BI83">
            <v>0</v>
          </cell>
          <cell r="BJ83">
            <v>0</v>
          </cell>
          <cell r="BK83" t="str">
            <v/>
          </cell>
          <cell r="BL83" t="e">
            <v>#NAME?</v>
          </cell>
          <cell r="BM83"/>
          <cell r="BN83"/>
          <cell r="BO83"/>
          <cell r="BP83" t="str">
            <v/>
          </cell>
          <cell r="BQ83"/>
          <cell r="BR83"/>
          <cell r="BS83">
            <v>68</v>
          </cell>
        </row>
        <row r="84">
          <cell r="C84"/>
          <cell r="D84"/>
          <cell r="E84"/>
          <cell r="F84"/>
          <cell r="G84"/>
          <cell r="H84"/>
          <cell r="I84"/>
          <cell r="J84"/>
          <cell r="K84"/>
          <cell r="L84"/>
          <cell r="M84"/>
          <cell r="N84"/>
          <cell r="O84"/>
          <cell r="P84"/>
          <cell r="Q84"/>
          <cell r="R84"/>
          <cell r="S84"/>
          <cell r="T84"/>
          <cell r="U84"/>
          <cell r="V84"/>
          <cell r="W84"/>
          <cell r="X84"/>
          <cell r="Y84" t="str">
            <v/>
          </cell>
          <cell r="Z84"/>
          <cell r="AA84" t="str">
            <v/>
          </cell>
          <cell r="AB84"/>
          <cell r="AC84"/>
          <cell r="AD84"/>
          <cell r="AE84"/>
          <cell r="AF84"/>
          <cell r="AG84"/>
          <cell r="AH84" t="str">
            <v/>
          </cell>
          <cell r="AI84" t="str">
            <v>SI</v>
          </cell>
          <cell r="AJ84"/>
          <cell r="AK84"/>
          <cell r="AL84"/>
          <cell r="AM84"/>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t="str">
            <v/>
          </cell>
          <cell r="BE84" t="str">
            <v/>
          </cell>
          <cell r="BF84">
            <v>0</v>
          </cell>
          <cell r="BG84">
            <v>0</v>
          </cell>
          <cell r="BH84">
            <v>0</v>
          </cell>
          <cell r="BI84">
            <v>0</v>
          </cell>
          <cell r="BJ84">
            <v>0</v>
          </cell>
          <cell r="BK84" t="str">
            <v/>
          </cell>
          <cell r="BL84" t="e">
            <v>#NAME?</v>
          </cell>
          <cell r="BM84"/>
          <cell r="BN84"/>
          <cell r="BO84"/>
          <cell r="BP84" t="str">
            <v/>
          </cell>
          <cell r="BQ84"/>
          <cell r="BR84"/>
          <cell r="BS84">
            <v>69</v>
          </cell>
        </row>
        <row r="85">
          <cell r="C85"/>
          <cell r="D85"/>
          <cell r="E85"/>
          <cell r="F85"/>
          <cell r="G85"/>
          <cell r="H85"/>
          <cell r="I85"/>
          <cell r="J85"/>
          <cell r="K85"/>
          <cell r="L85"/>
          <cell r="M85"/>
          <cell r="N85"/>
          <cell r="O85"/>
          <cell r="P85"/>
          <cell r="Q85"/>
          <cell r="R85"/>
          <cell r="S85"/>
          <cell r="T85"/>
          <cell r="U85"/>
          <cell r="V85"/>
          <cell r="W85"/>
          <cell r="X85"/>
          <cell r="Y85" t="str">
            <v/>
          </cell>
          <cell r="Z85"/>
          <cell r="AA85" t="str">
            <v/>
          </cell>
          <cell r="AB85"/>
          <cell r="AC85"/>
          <cell r="AD85"/>
          <cell r="AE85"/>
          <cell r="AF85"/>
          <cell r="AG85"/>
          <cell r="AH85" t="str">
            <v/>
          </cell>
          <cell r="AI85" t="str">
            <v>SI</v>
          </cell>
          <cell r="AJ85"/>
          <cell r="AK85"/>
          <cell r="AL85"/>
          <cell r="AM85"/>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t="str">
            <v/>
          </cell>
          <cell r="BE85" t="str">
            <v/>
          </cell>
          <cell r="BF85">
            <v>0</v>
          </cell>
          <cell r="BG85">
            <v>0</v>
          </cell>
          <cell r="BH85">
            <v>0</v>
          </cell>
          <cell r="BI85">
            <v>0</v>
          </cell>
          <cell r="BJ85">
            <v>0</v>
          </cell>
          <cell r="BK85" t="str">
            <v/>
          </cell>
          <cell r="BL85" t="e">
            <v>#NAME?</v>
          </cell>
          <cell r="BM85"/>
          <cell r="BN85"/>
          <cell r="BO85"/>
          <cell r="BP85" t="str">
            <v/>
          </cell>
          <cell r="BQ85"/>
          <cell r="BR85"/>
          <cell r="BS85">
            <v>70</v>
          </cell>
        </row>
        <row r="86">
          <cell r="C86"/>
          <cell r="D86"/>
          <cell r="E86"/>
          <cell r="F86"/>
          <cell r="G86"/>
          <cell r="H86"/>
          <cell r="I86"/>
          <cell r="J86"/>
          <cell r="K86"/>
          <cell r="L86"/>
          <cell r="M86"/>
          <cell r="N86"/>
          <cell r="O86"/>
          <cell r="P86"/>
          <cell r="Q86"/>
          <cell r="R86"/>
          <cell r="S86"/>
          <cell r="T86"/>
          <cell r="U86"/>
          <cell r="V86"/>
          <cell r="W86"/>
          <cell r="X86"/>
          <cell r="Y86" t="str">
            <v/>
          </cell>
          <cell r="Z86"/>
          <cell r="AA86" t="str">
            <v/>
          </cell>
          <cell r="AB86"/>
          <cell r="AC86"/>
          <cell r="AD86"/>
          <cell r="AE86"/>
          <cell r="AF86"/>
          <cell r="AG86"/>
          <cell r="AH86" t="str">
            <v/>
          </cell>
          <cell r="AI86" t="str">
            <v>SI</v>
          </cell>
          <cell r="AJ86"/>
          <cell r="AK86"/>
          <cell r="AL86"/>
          <cell r="AM86"/>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t="str">
            <v/>
          </cell>
          <cell r="BE86" t="str">
            <v/>
          </cell>
          <cell r="BF86">
            <v>0</v>
          </cell>
          <cell r="BG86">
            <v>0</v>
          </cell>
          <cell r="BH86">
            <v>0</v>
          </cell>
          <cell r="BI86">
            <v>0</v>
          </cell>
          <cell r="BJ86">
            <v>0</v>
          </cell>
          <cell r="BK86" t="str">
            <v/>
          </cell>
          <cell r="BL86" t="e">
            <v>#NAME?</v>
          </cell>
          <cell r="BM86"/>
          <cell r="BN86"/>
          <cell r="BO86"/>
          <cell r="BP86" t="str">
            <v/>
          </cell>
          <cell r="BQ86"/>
          <cell r="BR86"/>
          <cell r="BS86">
            <v>71</v>
          </cell>
        </row>
        <row r="87">
          <cell r="C87"/>
          <cell r="D87"/>
          <cell r="E87"/>
          <cell r="F87"/>
          <cell r="G87"/>
          <cell r="H87"/>
          <cell r="I87"/>
          <cell r="J87"/>
          <cell r="K87"/>
          <cell r="L87"/>
          <cell r="M87"/>
          <cell r="N87"/>
          <cell r="O87"/>
          <cell r="P87"/>
          <cell r="Q87"/>
          <cell r="R87"/>
          <cell r="S87"/>
          <cell r="T87"/>
          <cell r="U87"/>
          <cell r="V87"/>
          <cell r="W87"/>
          <cell r="X87"/>
          <cell r="Y87" t="str">
            <v/>
          </cell>
          <cell r="Z87"/>
          <cell r="AA87" t="str">
            <v/>
          </cell>
          <cell r="AB87"/>
          <cell r="AC87"/>
          <cell r="AD87"/>
          <cell r="AE87"/>
          <cell r="AF87"/>
          <cell r="AG87"/>
          <cell r="AH87" t="str">
            <v/>
          </cell>
          <cell r="AI87" t="str">
            <v>SI</v>
          </cell>
          <cell r="AJ87"/>
          <cell r="AK87"/>
          <cell r="AL87"/>
          <cell r="AM87"/>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t="str">
            <v/>
          </cell>
          <cell r="BE87" t="str">
            <v/>
          </cell>
          <cell r="BF87">
            <v>0</v>
          </cell>
          <cell r="BG87">
            <v>0</v>
          </cell>
          <cell r="BH87">
            <v>0</v>
          </cell>
          <cell r="BI87">
            <v>0</v>
          </cell>
          <cell r="BJ87">
            <v>0</v>
          </cell>
          <cell r="BK87" t="str">
            <v/>
          </cell>
          <cell r="BL87" t="e">
            <v>#NAME?</v>
          </cell>
          <cell r="BM87"/>
          <cell r="BN87"/>
          <cell r="BO87"/>
          <cell r="BP87" t="str">
            <v/>
          </cell>
          <cell r="BQ87"/>
          <cell r="BR87"/>
          <cell r="BS87">
            <v>72</v>
          </cell>
        </row>
        <row r="88">
          <cell r="C88"/>
          <cell r="D88"/>
          <cell r="E88"/>
          <cell r="F88"/>
          <cell r="G88"/>
          <cell r="H88"/>
          <cell r="I88"/>
          <cell r="J88"/>
          <cell r="K88"/>
          <cell r="L88"/>
          <cell r="M88"/>
          <cell r="N88"/>
          <cell r="O88"/>
          <cell r="P88"/>
          <cell r="Q88"/>
          <cell r="R88"/>
          <cell r="S88"/>
          <cell r="T88"/>
          <cell r="U88"/>
          <cell r="V88"/>
          <cell r="W88"/>
          <cell r="X88"/>
          <cell r="Y88" t="str">
            <v/>
          </cell>
          <cell r="Z88"/>
          <cell r="AA88" t="str">
            <v/>
          </cell>
          <cell r="AB88"/>
          <cell r="AC88"/>
          <cell r="AD88"/>
          <cell r="AE88"/>
          <cell r="AF88"/>
          <cell r="AG88"/>
          <cell r="AH88" t="str">
            <v/>
          </cell>
          <cell r="AI88" t="str">
            <v>SI</v>
          </cell>
          <cell r="AJ88"/>
          <cell r="AK88"/>
          <cell r="AL88"/>
          <cell r="AM88"/>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t="str">
            <v/>
          </cell>
          <cell r="BE88" t="str">
            <v/>
          </cell>
          <cell r="BF88">
            <v>0</v>
          </cell>
          <cell r="BG88">
            <v>0</v>
          </cell>
          <cell r="BH88">
            <v>0</v>
          </cell>
          <cell r="BI88">
            <v>0</v>
          </cell>
          <cell r="BJ88">
            <v>0</v>
          </cell>
          <cell r="BK88" t="str">
            <v/>
          </cell>
          <cell r="BL88" t="e">
            <v>#NAME?</v>
          </cell>
          <cell r="BM88"/>
          <cell r="BN88"/>
          <cell r="BO88"/>
          <cell r="BP88" t="str">
            <v/>
          </cell>
          <cell r="BQ88"/>
          <cell r="BR88"/>
          <cell r="BS88">
            <v>73</v>
          </cell>
        </row>
        <row r="89">
          <cell r="C89"/>
          <cell r="D89"/>
          <cell r="E89"/>
          <cell r="F89"/>
          <cell r="G89"/>
          <cell r="H89"/>
          <cell r="I89"/>
          <cell r="J89"/>
          <cell r="K89"/>
          <cell r="L89"/>
          <cell r="M89"/>
          <cell r="N89"/>
          <cell r="O89"/>
          <cell r="P89"/>
          <cell r="Q89"/>
          <cell r="R89"/>
          <cell r="S89"/>
          <cell r="T89"/>
          <cell r="U89"/>
          <cell r="V89"/>
          <cell r="W89"/>
          <cell r="X89"/>
          <cell r="Y89" t="str">
            <v/>
          </cell>
          <cell r="Z89"/>
          <cell r="AA89" t="str">
            <v/>
          </cell>
          <cell r="AB89"/>
          <cell r="AC89"/>
          <cell r="AD89"/>
          <cell r="AE89"/>
          <cell r="AF89"/>
          <cell r="AG89"/>
          <cell r="AH89" t="str">
            <v/>
          </cell>
          <cell r="AI89" t="str">
            <v>SI</v>
          </cell>
          <cell r="AJ89"/>
          <cell r="AK89"/>
          <cell r="AL89"/>
          <cell r="AM89"/>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t="str">
            <v/>
          </cell>
          <cell r="BE89" t="str">
            <v/>
          </cell>
          <cell r="BF89">
            <v>0</v>
          </cell>
          <cell r="BG89">
            <v>0</v>
          </cell>
          <cell r="BH89">
            <v>0</v>
          </cell>
          <cell r="BI89">
            <v>0</v>
          </cell>
          <cell r="BJ89">
            <v>0</v>
          </cell>
          <cell r="BK89" t="str">
            <v/>
          </cell>
          <cell r="BL89" t="e">
            <v>#NAME?</v>
          </cell>
          <cell r="BM89"/>
          <cell r="BN89"/>
          <cell r="BO89"/>
          <cell r="BP89" t="str">
            <v/>
          </cell>
          <cell r="BQ89"/>
          <cell r="BR89"/>
          <cell r="BS89">
            <v>74</v>
          </cell>
        </row>
        <row r="90">
          <cell r="C90"/>
          <cell r="D90"/>
          <cell r="E90"/>
          <cell r="F90"/>
          <cell r="G90"/>
          <cell r="H90"/>
          <cell r="I90"/>
          <cell r="J90"/>
          <cell r="K90"/>
          <cell r="L90"/>
          <cell r="M90"/>
          <cell r="N90"/>
          <cell r="O90"/>
          <cell r="P90"/>
          <cell r="Q90"/>
          <cell r="R90"/>
          <cell r="S90"/>
          <cell r="T90"/>
          <cell r="U90"/>
          <cell r="V90"/>
          <cell r="W90"/>
          <cell r="X90"/>
          <cell r="Y90" t="str">
            <v/>
          </cell>
          <cell r="Z90"/>
          <cell r="AA90" t="str">
            <v/>
          </cell>
          <cell r="AB90"/>
          <cell r="AC90"/>
          <cell r="AD90"/>
          <cell r="AE90"/>
          <cell r="AF90"/>
          <cell r="AG90"/>
          <cell r="AH90" t="str">
            <v/>
          </cell>
          <cell r="AI90" t="str">
            <v>SI</v>
          </cell>
          <cell r="AJ90"/>
          <cell r="AK90"/>
          <cell r="AL90"/>
          <cell r="AM90"/>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t="str">
            <v/>
          </cell>
          <cell r="BE90" t="str">
            <v/>
          </cell>
          <cell r="BF90">
            <v>0</v>
          </cell>
          <cell r="BG90">
            <v>0</v>
          </cell>
          <cell r="BH90">
            <v>0</v>
          </cell>
          <cell r="BI90">
            <v>0</v>
          </cell>
          <cell r="BJ90">
            <v>0</v>
          </cell>
          <cell r="BK90" t="str">
            <v/>
          </cell>
          <cell r="BL90" t="e">
            <v>#NAME?</v>
          </cell>
          <cell r="BM90"/>
          <cell r="BN90"/>
          <cell r="BO90"/>
          <cell r="BP90" t="str">
            <v/>
          </cell>
          <cell r="BQ90"/>
          <cell r="BR90"/>
          <cell r="BS90">
            <v>75</v>
          </cell>
        </row>
        <row r="91">
          <cell r="C91"/>
          <cell r="D91"/>
          <cell r="E91"/>
          <cell r="F91"/>
          <cell r="G91"/>
          <cell r="H91"/>
          <cell r="I91"/>
          <cell r="J91"/>
          <cell r="K91"/>
          <cell r="L91"/>
          <cell r="M91"/>
          <cell r="N91"/>
          <cell r="O91"/>
          <cell r="P91"/>
          <cell r="Q91"/>
          <cell r="R91"/>
          <cell r="S91"/>
          <cell r="T91"/>
          <cell r="U91"/>
          <cell r="V91"/>
          <cell r="W91"/>
          <cell r="X91"/>
          <cell r="Y91" t="str">
            <v/>
          </cell>
          <cell r="Z91"/>
          <cell r="AA91" t="str">
            <v/>
          </cell>
          <cell r="AB91"/>
          <cell r="AC91"/>
          <cell r="AD91"/>
          <cell r="AE91"/>
          <cell r="AF91"/>
          <cell r="AG91"/>
          <cell r="AH91" t="str">
            <v/>
          </cell>
          <cell r="AI91" t="str">
            <v>SI</v>
          </cell>
          <cell r="AJ91"/>
          <cell r="AK91"/>
          <cell r="AL91"/>
          <cell r="AM91"/>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t="str">
            <v/>
          </cell>
          <cell r="BE91" t="str">
            <v/>
          </cell>
          <cell r="BF91">
            <v>0</v>
          </cell>
          <cell r="BG91">
            <v>0</v>
          </cell>
          <cell r="BH91">
            <v>0</v>
          </cell>
          <cell r="BI91">
            <v>0</v>
          </cell>
          <cell r="BJ91">
            <v>0</v>
          </cell>
          <cell r="BK91" t="str">
            <v/>
          </cell>
          <cell r="BL91" t="e">
            <v>#NAME?</v>
          </cell>
          <cell r="BM91"/>
          <cell r="BN91"/>
          <cell r="BO91"/>
          <cell r="BP91" t="str">
            <v/>
          </cell>
          <cell r="BQ91"/>
          <cell r="BR91"/>
          <cell r="BS91">
            <v>76</v>
          </cell>
        </row>
        <row r="92">
          <cell r="C92"/>
          <cell r="D92"/>
          <cell r="E92"/>
          <cell r="F92"/>
          <cell r="G92"/>
          <cell r="H92"/>
          <cell r="I92"/>
          <cell r="J92"/>
          <cell r="K92"/>
          <cell r="L92"/>
          <cell r="M92"/>
          <cell r="N92"/>
          <cell r="O92"/>
          <cell r="P92"/>
          <cell r="Q92"/>
          <cell r="R92"/>
          <cell r="S92"/>
          <cell r="T92"/>
          <cell r="U92"/>
          <cell r="V92"/>
          <cell r="W92"/>
          <cell r="X92"/>
          <cell r="Y92" t="str">
            <v/>
          </cell>
          <cell r="Z92"/>
          <cell r="AA92" t="str">
            <v/>
          </cell>
          <cell r="AB92"/>
          <cell r="AC92"/>
          <cell r="AD92"/>
          <cell r="AE92"/>
          <cell r="AF92"/>
          <cell r="AG92"/>
          <cell r="AH92" t="str">
            <v/>
          </cell>
          <cell r="AI92" t="str">
            <v>SI</v>
          </cell>
          <cell r="AJ92"/>
          <cell r="AK92"/>
          <cell r="AL92"/>
          <cell r="AM92"/>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t="str">
            <v/>
          </cell>
          <cell r="BE92" t="str">
            <v/>
          </cell>
          <cell r="BF92">
            <v>0</v>
          </cell>
          <cell r="BG92">
            <v>0</v>
          </cell>
          <cell r="BH92">
            <v>0</v>
          </cell>
          <cell r="BI92">
            <v>0</v>
          </cell>
          <cell r="BJ92">
            <v>0</v>
          </cell>
          <cell r="BK92" t="str">
            <v/>
          </cell>
          <cell r="BL92" t="e">
            <v>#NAME?</v>
          </cell>
          <cell r="BM92"/>
          <cell r="BN92"/>
          <cell r="BO92"/>
          <cell r="BP92" t="str">
            <v/>
          </cell>
          <cell r="BQ92"/>
          <cell r="BR92"/>
          <cell r="BS92">
            <v>77</v>
          </cell>
        </row>
        <row r="93">
          <cell r="C93"/>
          <cell r="D93"/>
          <cell r="E93"/>
          <cell r="F93"/>
          <cell r="G93"/>
          <cell r="H93"/>
          <cell r="I93"/>
          <cell r="J93"/>
          <cell r="K93"/>
          <cell r="L93"/>
          <cell r="M93"/>
          <cell r="N93"/>
          <cell r="O93"/>
          <cell r="P93"/>
          <cell r="Q93"/>
          <cell r="R93"/>
          <cell r="S93"/>
          <cell r="T93"/>
          <cell r="U93"/>
          <cell r="V93"/>
          <cell r="W93"/>
          <cell r="X93"/>
          <cell r="Y93" t="str">
            <v/>
          </cell>
          <cell r="Z93"/>
          <cell r="AA93" t="str">
            <v/>
          </cell>
          <cell r="AB93"/>
          <cell r="AC93"/>
          <cell r="AD93"/>
          <cell r="AE93"/>
          <cell r="AF93"/>
          <cell r="AG93"/>
          <cell r="AH93" t="str">
            <v/>
          </cell>
          <cell r="AI93" t="str">
            <v>SI</v>
          </cell>
          <cell r="AJ93"/>
          <cell r="AK93"/>
          <cell r="AL93"/>
          <cell r="AM93"/>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t="str">
            <v/>
          </cell>
          <cell r="BE93" t="str">
            <v/>
          </cell>
          <cell r="BF93">
            <v>0</v>
          </cell>
          <cell r="BG93">
            <v>0</v>
          </cell>
          <cell r="BH93">
            <v>0</v>
          </cell>
          <cell r="BI93">
            <v>0</v>
          </cell>
          <cell r="BJ93">
            <v>0</v>
          </cell>
          <cell r="BK93" t="str">
            <v/>
          </cell>
          <cell r="BL93" t="e">
            <v>#NAME?</v>
          </cell>
          <cell r="BM93"/>
          <cell r="BN93"/>
          <cell r="BO93"/>
          <cell r="BP93" t="str">
            <v/>
          </cell>
          <cell r="BQ93"/>
          <cell r="BR93"/>
          <cell r="BS93">
            <v>78</v>
          </cell>
        </row>
        <row r="94">
          <cell r="C94"/>
          <cell r="D94"/>
          <cell r="E94"/>
          <cell r="F94"/>
          <cell r="G94"/>
          <cell r="H94"/>
          <cell r="I94"/>
          <cell r="J94"/>
          <cell r="K94"/>
          <cell r="L94"/>
          <cell r="M94"/>
          <cell r="N94"/>
          <cell r="O94"/>
          <cell r="P94"/>
          <cell r="Q94"/>
          <cell r="R94"/>
          <cell r="S94"/>
          <cell r="T94"/>
          <cell r="U94"/>
          <cell r="V94"/>
          <cell r="W94"/>
          <cell r="X94"/>
          <cell r="Y94" t="str">
            <v/>
          </cell>
          <cell r="Z94"/>
          <cell r="AA94" t="str">
            <v/>
          </cell>
          <cell r="AB94"/>
          <cell r="AC94"/>
          <cell r="AD94"/>
          <cell r="AE94"/>
          <cell r="AF94"/>
          <cell r="AG94"/>
          <cell r="AH94" t="str">
            <v/>
          </cell>
          <cell r="AI94" t="str">
            <v>SI</v>
          </cell>
          <cell r="AJ94"/>
          <cell r="AK94"/>
          <cell r="AL94"/>
          <cell r="AM94"/>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t="str">
            <v/>
          </cell>
          <cell r="BE94" t="str">
            <v/>
          </cell>
          <cell r="BF94">
            <v>0</v>
          </cell>
          <cell r="BG94">
            <v>0</v>
          </cell>
          <cell r="BH94">
            <v>0</v>
          </cell>
          <cell r="BI94">
            <v>0</v>
          </cell>
          <cell r="BJ94">
            <v>0</v>
          </cell>
          <cell r="BK94" t="str">
            <v/>
          </cell>
          <cell r="BL94" t="e">
            <v>#NAME?</v>
          </cell>
          <cell r="BM94"/>
          <cell r="BN94"/>
          <cell r="BO94"/>
          <cell r="BP94" t="str">
            <v/>
          </cell>
          <cell r="BQ94"/>
          <cell r="BR94"/>
          <cell r="BS94">
            <v>79</v>
          </cell>
        </row>
        <row r="95">
          <cell r="C95"/>
          <cell r="D95"/>
          <cell r="E95"/>
          <cell r="F95"/>
          <cell r="G95"/>
          <cell r="H95"/>
          <cell r="I95"/>
          <cell r="J95"/>
          <cell r="K95"/>
          <cell r="L95"/>
          <cell r="M95"/>
          <cell r="N95"/>
          <cell r="O95"/>
          <cell r="P95"/>
          <cell r="Q95"/>
          <cell r="R95"/>
          <cell r="S95"/>
          <cell r="T95"/>
          <cell r="U95"/>
          <cell r="V95"/>
          <cell r="W95"/>
          <cell r="X95"/>
          <cell r="Y95" t="str">
            <v/>
          </cell>
          <cell r="Z95"/>
          <cell r="AA95" t="str">
            <v/>
          </cell>
          <cell r="AB95"/>
          <cell r="AC95"/>
          <cell r="AD95"/>
          <cell r="AE95"/>
          <cell r="AF95"/>
          <cell r="AG95"/>
          <cell r="AH95" t="str">
            <v/>
          </cell>
          <cell r="AI95" t="str">
            <v>SI</v>
          </cell>
          <cell r="AJ95"/>
          <cell r="AK95"/>
          <cell r="AL95"/>
          <cell r="AM95"/>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t="str">
            <v/>
          </cell>
          <cell r="BE95" t="str">
            <v/>
          </cell>
          <cell r="BF95">
            <v>0</v>
          </cell>
          <cell r="BG95">
            <v>0</v>
          </cell>
          <cell r="BH95">
            <v>0</v>
          </cell>
          <cell r="BI95">
            <v>0</v>
          </cell>
          <cell r="BJ95">
            <v>0</v>
          </cell>
          <cell r="BK95" t="str">
            <v/>
          </cell>
          <cell r="BL95" t="e">
            <v>#NAME?</v>
          </cell>
          <cell r="BM95"/>
          <cell r="BN95"/>
          <cell r="BO95"/>
          <cell r="BP95" t="str">
            <v/>
          </cell>
          <cell r="BQ95"/>
          <cell r="BR95"/>
          <cell r="BS95">
            <v>80</v>
          </cell>
        </row>
        <row r="96">
          <cell r="C96"/>
          <cell r="D96"/>
          <cell r="E96"/>
          <cell r="F96"/>
          <cell r="G96"/>
          <cell r="H96"/>
          <cell r="I96"/>
          <cell r="J96"/>
          <cell r="K96"/>
          <cell r="L96"/>
          <cell r="M96"/>
          <cell r="N96"/>
          <cell r="O96"/>
          <cell r="P96"/>
          <cell r="Q96"/>
          <cell r="R96"/>
          <cell r="S96"/>
          <cell r="T96"/>
          <cell r="U96"/>
          <cell r="V96"/>
          <cell r="W96"/>
          <cell r="X96"/>
          <cell r="Y96" t="str">
            <v/>
          </cell>
          <cell r="Z96"/>
          <cell r="AA96" t="str">
            <v/>
          </cell>
          <cell r="AB96"/>
          <cell r="AC96"/>
          <cell r="AD96"/>
          <cell r="AE96"/>
          <cell r="AF96"/>
          <cell r="AG96"/>
          <cell r="AH96" t="str">
            <v/>
          </cell>
          <cell r="AI96" t="str">
            <v>SI</v>
          </cell>
          <cell r="AJ96"/>
          <cell r="AK96"/>
          <cell r="AL96"/>
          <cell r="AM96"/>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t="str">
            <v/>
          </cell>
          <cell r="BE96" t="str">
            <v/>
          </cell>
          <cell r="BF96">
            <v>0</v>
          </cell>
          <cell r="BG96">
            <v>0</v>
          </cell>
          <cell r="BH96">
            <v>0</v>
          </cell>
          <cell r="BI96">
            <v>0</v>
          </cell>
          <cell r="BJ96">
            <v>0</v>
          </cell>
          <cell r="BK96" t="str">
            <v/>
          </cell>
          <cell r="BL96" t="e">
            <v>#NAME?</v>
          </cell>
          <cell r="BM96"/>
          <cell r="BN96"/>
          <cell r="BO96"/>
          <cell r="BP96" t="str">
            <v/>
          </cell>
          <cell r="BQ96"/>
          <cell r="BR96"/>
          <cell r="BS96">
            <v>81</v>
          </cell>
        </row>
        <row r="97">
          <cell r="C97"/>
          <cell r="D97"/>
          <cell r="E97"/>
          <cell r="F97"/>
          <cell r="G97"/>
          <cell r="H97"/>
          <cell r="I97"/>
          <cell r="J97"/>
          <cell r="K97"/>
          <cell r="L97"/>
          <cell r="M97"/>
          <cell r="N97"/>
          <cell r="O97"/>
          <cell r="P97"/>
          <cell r="Q97"/>
          <cell r="R97"/>
          <cell r="S97"/>
          <cell r="T97"/>
          <cell r="U97"/>
          <cell r="V97"/>
          <cell r="W97"/>
          <cell r="X97"/>
          <cell r="Y97" t="str">
            <v/>
          </cell>
          <cell r="Z97"/>
          <cell r="AA97" t="str">
            <v/>
          </cell>
          <cell r="AB97"/>
          <cell r="AC97"/>
          <cell r="AD97"/>
          <cell r="AE97"/>
          <cell r="AF97"/>
          <cell r="AG97"/>
          <cell r="AH97" t="str">
            <v/>
          </cell>
          <cell r="AI97" t="str">
            <v>SI</v>
          </cell>
          <cell r="AJ97"/>
          <cell r="AK97"/>
          <cell r="AL97"/>
          <cell r="AM97"/>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t="str">
            <v/>
          </cell>
          <cell r="BE97" t="str">
            <v/>
          </cell>
          <cell r="BF97">
            <v>0</v>
          </cell>
          <cell r="BG97">
            <v>0</v>
          </cell>
          <cell r="BH97">
            <v>0</v>
          </cell>
          <cell r="BI97">
            <v>0</v>
          </cell>
          <cell r="BJ97">
            <v>0</v>
          </cell>
          <cell r="BK97" t="str">
            <v/>
          </cell>
          <cell r="BL97" t="e">
            <v>#NAME?</v>
          </cell>
          <cell r="BM97"/>
          <cell r="BN97"/>
          <cell r="BO97"/>
          <cell r="BP97" t="str">
            <v/>
          </cell>
          <cell r="BQ97"/>
          <cell r="BR97"/>
          <cell r="BS97">
            <v>82</v>
          </cell>
        </row>
        <row r="98">
          <cell r="C98"/>
          <cell r="D98"/>
          <cell r="E98"/>
          <cell r="F98"/>
          <cell r="G98"/>
          <cell r="H98"/>
          <cell r="I98"/>
          <cell r="J98"/>
          <cell r="K98"/>
          <cell r="L98"/>
          <cell r="M98"/>
          <cell r="N98"/>
          <cell r="O98"/>
          <cell r="P98"/>
          <cell r="Q98"/>
          <cell r="R98"/>
          <cell r="S98"/>
          <cell r="T98"/>
          <cell r="U98"/>
          <cell r="V98"/>
          <cell r="W98"/>
          <cell r="X98"/>
          <cell r="Y98" t="str">
            <v/>
          </cell>
          <cell r="Z98"/>
          <cell r="AA98" t="str">
            <v/>
          </cell>
          <cell r="AB98"/>
          <cell r="AC98"/>
          <cell r="AD98"/>
          <cell r="AE98"/>
          <cell r="AF98"/>
          <cell r="AG98"/>
          <cell r="AH98" t="str">
            <v/>
          </cell>
          <cell r="AI98" t="str">
            <v>SI</v>
          </cell>
          <cell r="AJ98"/>
          <cell r="AK98"/>
          <cell r="AL98"/>
          <cell r="AM98"/>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t="str">
            <v/>
          </cell>
          <cell r="BE98" t="str">
            <v/>
          </cell>
          <cell r="BF98">
            <v>0</v>
          </cell>
          <cell r="BG98">
            <v>0</v>
          </cell>
          <cell r="BH98">
            <v>0</v>
          </cell>
          <cell r="BI98">
            <v>0</v>
          </cell>
          <cell r="BJ98">
            <v>0</v>
          </cell>
          <cell r="BK98" t="str">
            <v/>
          </cell>
          <cell r="BL98" t="e">
            <v>#NAME?</v>
          </cell>
          <cell r="BM98"/>
          <cell r="BN98"/>
          <cell r="BO98"/>
          <cell r="BP98" t="str">
            <v/>
          </cell>
          <cell r="BQ98"/>
          <cell r="BR98"/>
          <cell r="BS98">
            <v>83</v>
          </cell>
        </row>
        <row r="99">
          <cell r="C99"/>
          <cell r="D99"/>
          <cell r="E99"/>
          <cell r="F99"/>
          <cell r="G99"/>
          <cell r="H99"/>
          <cell r="I99"/>
          <cell r="J99"/>
          <cell r="K99"/>
          <cell r="L99"/>
          <cell r="M99"/>
          <cell r="N99"/>
          <cell r="O99"/>
          <cell r="P99"/>
          <cell r="Q99"/>
          <cell r="R99"/>
          <cell r="S99"/>
          <cell r="T99"/>
          <cell r="U99"/>
          <cell r="V99"/>
          <cell r="W99"/>
          <cell r="X99"/>
          <cell r="Y99" t="str">
            <v/>
          </cell>
          <cell r="Z99"/>
          <cell r="AA99" t="str">
            <v/>
          </cell>
          <cell r="AB99"/>
          <cell r="AC99"/>
          <cell r="AD99"/>
          <cell r="AE99"/>
          <cell r="AF99"/>
          <cell r="AG99"/>
          <cell r="AH99" t="str">
            <v/>
          </cell>
          <cell r="AI99" t="str">
            <v>SI</v>
          </cell>
          <cell r="AJ99"/>
          <cell r="AK99"/>
          <cell r="AL99"/>
          <cell r="AM99"/>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t="str">
            <v/>
          </cell>
          <cell r="BE99" t="str">
            <v/>
          </cell>
          <cell r="BF99">
            <v>0</v>
          </cell>
          <cell r="BG99">
            <v>0</v>
          </cell>
          <cell r="BH99">
            <v>0</v>
          </cell>
          <cell r="BI99">
            <v>0</v>
          </cell>
          <cell r="BJ99">
            <v>0</v>
          </cell>
          <cell r="BK99" t="str">
            <v/>
          </cell>
          <cell r="BL99" t="e">
            <v>#NAME?</v>
          </cell>
          <cell r="BM99"/>
          <cell r="BN99"/>
          <cell r="BO99"/>
          <cell r="BP99" t="str">
            <v/>
          </cell>
          <cell r="BQ99"/>
          <cell r="BR99"/>
          <cell r="BS99">
            <v>84</v>
          </cell>
        </row>
        <row r="100">
          <cell r="C100"/>
          <cell r="D100"/>
          <cell r="E100"/>
          <cell r="F100"/>
          <cell r="G100"/>
          <cell r="H100"/>
          <cell r="I100"/>
          <cell r="J100"/>
          <cell r="K100"/>
          <cell r="L100"/>
          <cell r="M100"/>
          <cell r="N100"/>
          <cell r="O100"/>
          <cell r="P100"/>
          <cell r="Q100"/>
          <cell r="R100"/>
          <cell r="S100"/>
          <cell r="T100"/>
          <cell r="U100"/>
          <cell r="V100"/>
          <cell r="W100"/>
          <cell r="X100"/>
          <cell r="Y100" t="str">
            <v/>
          </cell>
          <cell r="Z100"/>
          <cell r="AA100" t="str">
            <v/>
          </cell>
          <cell r="AB100"/>
          <cell r="AC100"/>
          <cell r="AD100"/>
          <cell r="AE100"/>
          <cell r="AF100"/>
          <cell r="AG100"/>
          <cell r="AH100" t="str">
            <v/>
          </cell>
          <cell r="AI100" t="str">
            <v>SI</v>
          </cell>
          <cell r="AJ100"/>
          <cell r="AK100"/>
          <cell r="AL100"/>
          <cell r="AM100"/>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t="str">
            <v/>
          </cell>
          <cell r="BE100" t="str">
            <v/>
          </cell>
          <cell r="BF100">
            <v>0</v>
          </cell>
          <cell r="BG100">
            <v>0</v>
          </cell>
          <cell r="BH100">
            <v>0</v>
          </cell>
          <cell r="BI100">
            <v>0</v>
          </cell>
          <cell r="BJ100">
            <v>0</v>
          </cell>
          <cell r="BK100" t="str">
            <v/>
          </cell>
          <cell r="BL100" t="e">
            <v>#NAME?</v>
          </cell>
          <cell r="BM100"/>
          <cell r="BN100"/>
          <cell r="BO100"/>
          <cell r="BP100" t="str">
            <v/>
          </cell>
          <cell r="BQ100"/>
          <cell r="BR100"/>
          <cell r="BS100">
            <v>85</v>
          </cell>
        </row>
        <row r="101">
          <cell r="C101"/>
          <cell r="D101"/>
          <cell r="E101"/>
          <cell r="F101"/>
          <cell r="G101"/>
          <cell r="H101"/>
          <cell r="I101"/>
          <cell r="J101"/>
          <cell r="K101"/>
          <cell r="L101"/>
          <cell r="M101"/>
          <cell r="N101"/>
          <cell r="O101"/>
          <cell r="P101"/>
          <cell r="Q101"/>
          <cell r="R101"/>
          <cell r="S101"/>
          <cell r="T101"/>
          <cell r="U101"/>
          <cell r="V101"/>
          <cell r="W101"/>
          <cell r="X101"/>
          <cell r="Y101" t="str">
            <v/>
          </cell>
          <cell r="Z101"/>
          <cell r="AA101" t="str">
            <v/>
          </cell>
          <cell r="AB101"/>
          <cell r="AC101"/>
          <cell r="AD101"/>
          <cell r="AE101"/>
          <cell r="AF101"/>
          <cell r="AG101"/>
          <cell r="AH101" t="str">
            <v/>
          </cell>
          <cell r="AI101" t="str">
            <v>SI</v>
          </cell>
          <cell r="AJ101"/>
          <cell r="AK101"/>
          <cell r="AL101"/>
          <cell r="AM101"/>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t="str">
            <v/>
          </cell>
          <cell r="BE101" t="str">
            <v/>
          </cell>
          <cell r="BF101">
            <v>0</v>
          </cell>
          <cell r="BG101">
            <v>0</v>
          </cell>
          <cell r="BH101">
            <v>0</v>
          </cell>
          <cell r="BI101">
            <v>0</v>
          </cell>
          <cell r="BJ101">
            <v>0</v>
          </cell>
          <cell r="BK101" t="str">
            <v/>
          </cell>
          <cell r="BL101" t="e">
            <v>#NAME?</v>
          </cell>
          <cell r="BM101"/>
          <cell r="BN101"/>
          <cell r="BO101"/>
          <cell r="BP101" t="str">
            <v/>
          </cell>
          <cell r="BQ101"/>
          <cell r="BR101"/>
          <cell r="BS101">
            <v>86</v>
          </cell>
        </row>
        <row r="102">
          <cell r="C102"/>
          <cell r="D102"/>
          <cell r="E102"/>
          <cell r="F102"/>
          <cell r="G102"/>
          <cell r="H102"/>
          <cell r="I102"/>
          <cell r="J102"/>
          <cell r="K102"/>
          <cell r="L102"/>
          <cell r="M102"/>
          <cell r="N102"/>
          <cell r="O102"/>
          <cell r="P102"/>
          <cell r="Q102"/>
          <cell r="R102"/>
          <cell r="S102"/>
          <cell r="T102"/>
          <cell r="U102"/>
          <cell r="V102"/>
          <cell r="W102"/>
          <cell r="X102"/>
          <cell r="Y102" t="str">
            <v/>
          </cell>
          <cell r="Z102"/>
          <cell r="AA102" t="str">
            <v/>
          </cell>
          <cell r="AB102"/>
          <cell r="AC102"/>
          <cell r="AD102"/>
          <cell r="AE102"/>
          <cell r="AF102"/>
          <cell r="AG102"/>
          <cell r="AH102" t="str">
            <v/>
          </cell>
          <cell r="AI102" t="str">
            <v>SI</v>
          </cell>
          <cell r="AJ102"/>
          <cell r="AK102"/>
          <cell r="AL102"/>
          <cell r="AM102"/>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t="str">
            <v/>
          </cell>
          <cell r="BE102" t="str">
            <v/>
          </cell>
          <cell r="BF102">
            <v>0</v>
          </cell>
          <cell r="BG102">
            <v>0</v>
          </cell>
          <cell r="BH102">
            <v>0</v>
          </cell>
          <cell r="BI102">
            <v>0</v>
          </cell>
          <cell r="BJ102">
            <v>0</v>
          </cell>
          <cell r="BK102" t="str">
            <v/>
          </cell>
          <cell r="BL102" t="e">
            <v>#NAME?</v>
          </cell>
          <cell r="BM102"/>
          <cell r="BN102"/>
          <cell r="BO102"/>
          <cell r="BP102" t="str">
            <v/>
          </cell>
          <cell r="BQ102"/>
          <cell r="BR102"/>
          <cell r="BS102">
            <v>87</v>
          </cell>
        </row>
        <row r="103">
          <cell r="C103"/>
          <cell r="D103"/>
          <cell r="E103"/>
          <cell r="F103"/>
          <cell r="G103"/>
          <cell r="H103"/>
          <cell r="I103"/>
          <cell r="J103"/>
          <cell r="K103"/>
          <cell r="L103"/>
          <cell r="M103"/>
          <cell r="N103"/>
          <cell r="O103"/>
          <cell r="P103"/>
          <cell r="Q103"/>
          <cell r="R103"/>
          <cell r="S103"/>
          <cell r="T103"/>
          <cell r="U103"/>
          <cell r="V103"/>
          <cell r="W103"/>
          <cell r="X103"/>
          <cell r="Y103" t="str">
            <v/>
          </cell>
          <cell r="Z103"/>
          <cell r="AA103" t="str">
            <v/>
          </cell>
          <cell r="AB103"/>
          <cell r="AC103"/>
          <cell r="AD103"/>
          <cell r="AE103"/>
          <cell r="AF103"/>
          <cell r="AG103"/>
          <cell r="AH103" t="str">
            <v/>
          </cell>
          <cell r="AI103" t="str">
            <v>SI</v>
          </cell>
          <cell r="AJ103"/>
          <cell r="AK103"/>
          <cell r="AL103"/>
          <cell r="AM103"/>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t="str">
            <v/>
          </cell>
          <cell r="BE103" t="str">
            <v/>
          </cell>
          <cell r="BF103">
            <v>0</v>
          </cell>
          <cell r="BG103">
            <v>0</v>
          </cell>
          <cell r="BH103">
            <v>0</v>
          </cell>
          <cell r="BI103">
            <v>0</v>
          </cell>
          <cell r="BJ103">
            <v>0</v>
          </cell>
          <cell r="BK103" t="str">
            <v/>
          </cell>
          <cell r="BL103" t="e">
            <v>#NAME?</v>
          </cell>
          <cell r="BM103"/>
          <cell r="BN103"/>
          <cell r="BO103"/>
          <cell r="BP103" t="str">
            <v/>
          </cell>
          <cell r="BQ103"/>
          <cell r="BR103"/>
          <cell r="BS103">
            <v>88</v>
          </cell>
        </row>
        <row r="104">
          <cell r="C104"/>
          <cell r="D104"/>
          <cell r="E104"/>
          <cell r="F104"/>
          <cell r="G104"/>
          <cell r="H104"/>
          <cell r="I104"/>
          <cell r="J104"/>
          <cell r="K104"/>
          <cell r="L104"/>
          <cell r="M104"/>
          <cell r="N104"/>
          <cell r="O104"/>
          <cell r="P104"/>
          <cell r="Q104"/>
          <cell r="R104"/>
          <cell r="S104"/>
          <cell r="T104"/>
          <cell r="U104"/>
          <cell r="V104"/>
          <cell r="W104"/>
          <cell r="X104"/>
          <cell r="Y104" t="str">
            <v/>
          </cell>
          <cell r="Z104"/>
          <cell r="AA104" t="str">
            <v/>
          </cell>
          <cell r="AB104"/>
          <cell r="AC104"/>
          <cell r="AD104"/>
          <cell r="AE104"/>
          <cell r="AF104"/>
          <cell r="AG104"/>
          <cell r="AH104" t="str">
            <v/>
          </cell>
          <cell r="AI104" t="str">
            <v>SI</v>
          </cell>
          <cell r="AJ104"/>
          <cell r="AK104"/>
          <cell r="AL104"/>
          <cell r="AM104"/>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t="str">
            <v/>
          </cell>
          <cell r="BE104" t="str">
            <v/>
          </cell>
          <cell r="BF104">
            <v>0</v>
          </cell>
          <cell r="BG104">
            <v>0</v>
          </cell>
          <cell r="BH104">
            <v>0</v>
          </cell>
          <cell r="BI104">
            <v>0</v>
          </cell>
          <cell r="BJ104">
            <v>0</v>
          </cell>
          <cell r="BK104" t="str">
            <v/>
          </cell>
          <cell r="BL104" t="e">
            <v>#NAME?</v>
          </cell>
          <cell r="BM104"/>
          <cell r="BN104"/>
          <cell r="BO104"/>
          <cell r="BP104" t="str">
            <v/>
          </cell>
          <cell r="BQ104"/>
          <cell r="BR104"/>
          <cell r="BS104">
            <v>89</v>
          </cell>
        </row>
        <row r="105">
          <cell r="C105"/>
          <cell r="D105"/>
          <cell r="E105"/>
          <cell r="F105"/>
          <cell r="G105"/>
          <cell r="H105"/>
          <cell r="I105"/>
          <cell r="J105"/>
          <cell r="K105"/>
          <cell r="L105"/>
          <cell r="M105"/>
          <cell r="N105"/>
          <cell r="O105"/>
          <cell r="P105"/>
          <cell r="Q105"/>
          <cell r="R105"/>
          <cell r="S105"/>
          <cell r="T105"/>
          <cell r="U105"/>
          <cell r="V105"/>
          <cell r="W105"/>
          <cell r="X105"/>
          <cell r="Y105" t="str">
            <v/>
          </cell>
          <cell r="Z105"/>
          <cell r="AA105" t="str">
            <v/>
          </cell>
          <cell r="AB105"/>
          <cell r="AC105"/>
          <cell r="AD105"/>
          <cell r="AE105"/>
          <cell r="AF105"/>
          <cell r="AG105"/>
          <cell r="AH105" t="str">
            <v/>
          </cell>
          <cell r="AI105" t="str">
            <v>SI</v>
          </cell>
          <cell r="AJ105"/>
          <cell r="AK105"/>
          <cell r="AL105"/>
          <cell r="AM105"/>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t="str">
            <v/>
          </cell>
          <cell r="BE105" t="str">
            <v/>
          </cell>
          <cell r="BF105">
            <v>0</v>
          </cell>
          <cell r="BG105">
            <v>0</v>
          </cell>
          <cell r="BH105">
            <v>0</v>
          </cell>
          <cell r="BI105">
            <v>0</v>
          </cell>
          <cell r="BJ105">
            <v>0</v>
          </cell>
          <cell r="BK105" t="str">
            <v/>
          </cell>
          <cell r="BL105" t="e">
            <v>#NAME?</v>
          </cell>
          <cell r="BM105"/>
          <cell r="BN105"/>
          <cell r="BO105"/>
          <cell r="BP105" t="str">
            <v/>
          </cell>
          <cell r="BQ105"/>
          <cell r="BR105"/>
          <cell r="BS105">
            <v>90</v>
          </cell>
        </row>
        <row r="106">
          <cell r="C106"/>
          <cell r="D106"/>
          <cell r="E106"/>
          <cell r="F106"/>
          <cell r="G106"/>
          <cell r="H106"/>
          <cell r="I106"/>
          <cell r="J106"/>
          <cell r="K106"/>
          <cell r="L106"/>
          <cell r="M106"/>
          <cell r="N106"/>
          <cell r="O106"/>
          <cell r="P106"/>
          <cell r="Q106"/>
          <cell r="R106"/>
          <cell r="S106"/>
          <cell r="T106"/>
          <cell r="U106"/>
          <cell r="V106"/>
          <cell r="W106"/>
          <cell r="X106"/>
          <cell r="Y106" t="str">
            <v/>
          </cell>
          <cell r="Z106"/>
          <cell r="AA106" t="str">
            <v/>
          </cell>
          <cell r="AB106"/>
          <cell r="AC106"/>
          <cell r="AD106"/>
          <cell r="AE106"/>
          <cell r="AF106"/>
          <cell r="AG106"/>
          <cell r="AH106" t="str">
            <v/>
          </cell>
          <cell r="AI106" t="str">
            <v>SI</v>
          </cell>
          <cell r="AJ106"/>
          <cell r="AK106"/>
          <cell r="AL106"/>
          <cell r="AM106"/>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t="str">
            <v/>
          </cell>
          <cell r="BE106" t="str">
            <v/>
          </cell>
          <cell r="BF106">
            <v>0</v>
          </cell>
          <cell r="BG106">
            <v>0</v>
          </cell>
          <cell r="BH106">
            <v>0</v>
          </cell>
          <cell r="BI106">
            <v>0</v>
          </cell>
          <cell r="BJ106">
            <v>0</v>
          </cell>
          <cell r="BK106" t="str">
            <v/>
          </cell>
          <cell r="BL106" t="e">
            <v>#NAME?</v>
          </cell>
          <cell r="BM106"/>
          <cell r="BN106"/>
          <cell r="BO106"/>
          <cell r="BP106" t="str">
            <v/>
          </cell>
          <cell r="BQ106"/>
          <cell r="BR106"/>
          <cell r="BS106">
            <v>91</v>
          </cell>
        </row>
        <row r="107">
          <cell r="C107"/>
          <cell r="D107"/>
          <cell r="E107"/>
          <cell r="F107"/>
          <cell r="G107"/>
          <cell r="H107"/>
          <cell r="I107"/>
          <cell r="J107"/>
          <cell r="K107"/>
          <cell r="L107"/>
          <cell r="M107"/>
          <cell r="N107"/>
          <cell r="O107"/>
          <cell r="P107"/>
          <cell r="Q107"/>
          <cell r="R107"/>
          <cell r="S107"/>
          <cell r="T107"/>
          <cell r="U107"/>
          <cell r="V107"/>
          <cell r="W107"/>
          <cell r="X107"/>
          <cell r="Y107" t="str">
            <v/>
          </cell>
          <cell r="Z107"/>
          <cell r="AA107" t="str">
            <v/>
          </cell>
          <cell r="AB107"/>
          <cell r="AC107"/>
          <cell r="AD107"/>
          <cell r="AE107"/>
          <cell r="AF107"/>
          <cell r="AG107"/>
          <cell r="AH107" t="str">
            <v/>
          </cell>
          <cell r="AI107" t="str">
            <v>SI</v>
          </cell>
          <cell r="AJ107"/>
          <cell r="AK107"/>
          <cell r="AL107"/>
          <cell r="AM107"/>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t="str">
            <v/>
          </cell>
          <cell r="BE107" t="str">
            <v/>
          </cell>
          <cell r="BF107">
            <v>0</v>
          </cell>
          <cell r="BG107">
            <v>0</v>
          </cell>
          <cell r="BH107">
            <v>0</v>
          </cell>
          <cell r="BI107">
            <v>0</v>
          </cell>
          <cell r="BJ107">
            <v>0</v>
          </cell>
          <cell r="BK107" t="str">
            <v/>
          </cell>
          <cell r="BL107" t="e">
            <v>#NAME?</v>
          </cell>
          <cell r="BM107"/>
          <cell r="BN107"/>
          <cell r="BO107"/>
          <cell r="BP107" t="str">
            <v/>
          </cell>
          <cell r="BQ107"/>
          <cell r="BR107"/>
          <cell r="BS107">
            <v>92</v>
          </cell>
        </row>
        <row r="108">
          <cell r="C108"/>
          <cell r="D108"/>
          <cell r="E108"/>
          <cell r="F108"/>
          <cell r="G108"/>
          <cell r="H108"/>
          <cell r="I108"/>
          <cell r="J108"/>
          <cell r="K108"/>
          <cell r="L108"/>
          <cell r="M108"/>
          <cell r="N108"/>
          <cell r="O108"/>
          <cell r="P108"/>
          <cell r="Q108"/>
          <cell r="R108"/>
          <cell r="S108"/>
          <cell r="T108"/>
          <cell r="U108"/>
          <cell r="V108"/>
          <cell r="W108"/>
          <cell r="X108"/>
          <cell r="Y108" t="str">
            <v/>
          </cell>
          <cell r="Z108"/>
          <cell r="AA108" t="str">
            <v/>
          </cell>
          <cell r="AB108"/>
          <cell r="AC108"/>
          <cell r="AD108"/>
          <cell r="AE108"/>
          <cell r="AF108"/>
          <cell r="AG108"/>
          <cell r="AH108" t="str">
            <v/>
          </cell>
          <cell r="AI108" t="str">
            <v>SI</v>
          </cell>
          <cell r="AJ108"/>
          <cell r="AK108"/>
          <cell r="AL108"/>
          <cell r="AM108"/>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t="str">
            <v/>
          </cell>
          <cell r="BE108" t="str">
            <v/>
          </cell>
          <cell r="BF108">
            <v>0</v>
          </cell>
          <cell r="BG108">
            <v>0</v>
          </cell>
          <cell r="BH108">
            <v>0</v>
          </cell>
          <cell r="BI108">
            <v>0</v>
          </cell>
          <cell r="BJ108">
            <v>0</v>
          </cell>
          <cell r="BK108" t="str">
            <v/>
          </cell>
          <cell r="BL108" t="e">
            <v>#NAME?</v>
          </cell>
          <cell r="BM108"/>
          <cell r="BN108"/>
          <cell r="BO108"/>
          <cell r="BP108" t="str">
            <v/>
          </cell>
          <cell r="BQ108"/>
          <cell r="BR108"/>
          <cell r="BS108">
            <v>93</v>
          </cell>
        </row>
        <row r="109">
          <cell r="C109"/>
          <cell r="D109"/>
          <cell r="E109"/>
          <cell r="F109"/>
          <cell r="G109"/>
          <cell r="H109"/>
          <cell r="I109"/>
          <cell r="J109"/>
          <cell r="K109"/>
          <cell r="L109"/>
          <cell r="M109"/>
          <cell r="N109"/>
          <cell r="O109"/>
          <cell r="P109"/>
          <cell r="Q109"/>
          <cell r="R109"/>
          <cell r="S109"/>
          <cell r="T109"/>
          <cell r="U109"/>
          <cell r="V109"/>
          <cell r="W109"/>
          <cell r="X109"/>
          <cell r="Y109" t="str">
            <v/>
          </cell>
          <cell r="Z109"/>
          <cell r="AA109" t="str">
            <v/>
          </cell>
          <cell r="AB109"/>
          <cell r="AC109"/>
          <cell r="AD109"/>
          <cell r="AE109"/>
          <cell r="AF109"/>
          <cell r="AG109"/>
          <cell r="AH109" t="str">
            <v/>
          </cell>
          <cell r="AI109" t="str">
            <v>SI</v>
          </cell>
          <cell r="AJ109"/>
          <cell r="AK109"/>
          <cell r="AL109"/>
          <cell r="AM109"/>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t="str">
            <v/>
          </cell>
          <cell r="BE109" t="str">
            <v/>
          </cell>
          <cell r="BF109">
            <v>0</v>
          </cell>
          <cell r="BG109">
            <v>0</v>
          </cell>
          <cell r="BH109">
            <v>0</v>
          </cell>
          <cell r="BI109">
            <v>0</v>
          </cell>
          <cell r="BJ109">
            <v>0</v>
          </cell>
          <cell r="BK109" t="str">
            <v/>
          </cell>
          <cell r="BL109" t="e">
            <v>#NAME?</v>
          </cell>
          <cell r="BM109"/>
          <cell r="BN109"/>
          <cell r="BO109"/>
          <cell r="BP109" t="str">
            <v/>
          </cell>
          <cell r="BQ109"/>
          <cell r="BR109"/>
          <cell r="BS109">
            <v>94</v>
          </cell>
        </row>
        <row r="110">
          <cell r="C110"/>
          <cell r="D110"/>
          <cell r="E110"/>
          <cell r="F110"/>
          <cell r="G110"/>
          <cell r="H110"/>
          <cell r="I110"/>
          <cell r="J110"/>
          <cell r="K110"/>
          <cell r="L110"/>
          <cell r="M110"/>
          <cell r="N110"/>
          <cell r="O110"/>
          <cell r="P110"/>
          <cell r="Q110"/>
          <cell r="R110"/>
          <cell r="S110"/>
          <cell r="T110"/>
          <cell r="U110"/>
          <cell r="V110"/>
          <cell r="W110"/>
          <cell r="X110"/>
          <cell r="Y110" t="str">
            <v/>
          </cell>
          <cell r="Z110"/>
          <cell r="AA110" t="str">
            <v/>
          </cell>
          <cell r="AB110"/>
          <cell r="AC110"/>
          <cell r="AD110"/>
          <cell r="AE110"/>
          <cell r="AF110"/>
          <cell r="AG110"/>
          <cell r="AH110" t="str">
            <v/>
          </cell>
          <cell r="AI110" t="str">
            <v>SI</v>
          </cell>
          <cell r="AJ110"/>
          <cell r="AK110"/>
          <cell r="AL110"/>
          <cell r="AM110"/>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t="str">
            <v/>
          </cell>
          <cell r="BE110" t="str">
            <v/>
          </cell>
          <cell r="BF110">
            <v>0</v>
          </cell>
          <cell r="BG110">
            <v>0</v>
          </cell>
          <cell r="BH110">
            <v>0</v>
          </cell>
          <cell r="BI110">
            <v>0</v>
          </cell>
          <cell r="BJ110">
            <v>0</v>
          </cell>
          <cell r="BK110" t="str">
            <v/>
          </cell>
          <cell r="BL110" t="e">
            <v>#NAME?</v>
          </cell>
          <cell r="BM110"/>
          <cell r="BN110"/>
          <cell r="BO110"/>
          <cell r="BP110" t="str">
            <v/>
          </cell>
          <cell r="BQ110"/>
          <cell r="BR110"/>
          <cell r="BS110">
            <v>95</v>
          </cell>
        </row>
        <row r="111">
          <cell r="C111"/>
          <cell r="D111"/>
          <cell r="E111"/>
          <cell r="F111"/>
          <cell r="G111"/>
          <cell r="H111"/>
          <cell r="I111"/>
          <cell r="J111"/>
          <cell r="K111"/>
          <cell r="L111"/>
          <cell r="M111"/>
          <cell r="N111"/>
          <cell r="O111"/>
          <cell r="P111"/>
          <cell r="Q111"/>
          <cell r="R111"/>
          <cell r="S111"/>
          <cell r="T111"/>
          <cell r="U111"/>
          <cell r="V111"/>
          <cell r="W111"/>
          <cell r="X111"/>
          <cell r="Y111" t="str">
            <v/>
          </cell>
          <cell r="Z111"/>
          <cell r="AA111" t="str">
            <v/>
          </cell>
          <cell r="AB111"/>
          <cell r="AC111"/>
          <cell r="AD111"/>
          <cell r="AE111"/>
          <cell r="AF111"/>
          <cell r="AG111"/>
          <cell r="AH111" t="str">
            <v/>
          </cell>
          <cell r="AI111" t="str">
            <v>SI</v>
          </cell>
          <cell r="AJ111"/>
          <cell r="AK111"/>
          <cell r="AL111"/>
          <cell r="AM111"/>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t="str">
            <v/>
          </cell>
          <cell r="BE111" t="str">
            <v/>
          </cell>
          <cell r="BF111">
            <v>0</v>
          </cell>
          <cell r="BG111">
            <v>0</v>
          </cell>
          <cell r="BH111">
            <v>0</v>
          </cell>
          <cell r="BI111">
            <v>0</v>
          </cell>
          <cell r="BJ111">
            <v>0</v>
          </cell>
          <cell r="BK111" t="str">
            <v/>
          </cell>
          <cell r="BL111" t="e">
            <v>#NAME?</v>
          </cell>
          <cell r="BM111"/>
          <cell r="BN111"/>
          <cell r="BO111"/>
          <cell r="BP111" t="str">
            <v/>
          </cell>
          <cell r="BQ111"/>
          <cell r="BR111"/>
          <cell r="BS111">
            <v>96</v>
          </cell>
        </row>
        <row r="112">
          <cell r="C112"/>
          <cell r="D112"/>
          <cell r="E112"/>
          <cell r="F112"/>
          <cell r="G112"/>
          <cell r="H112"/>
          <cell r="I112"/>
          <cell r="J112"/>
          <cell r="K112"/>
          <cell r="L112"/>
          <cell r="M112"/>
          <cell r="N112"/>
          <cell r="O112"/>
          <cell r="P112"/>
          <cell r="Q112"/>
          <cell r="R112"/>
          <cell r="S112"/>
          <cell r="T112"/>
          <cell r="U112"/>
          <cell r="V112"/>
          <cell r="W112"/>
          <cell r="X112"/>
          <cell r="Y112" t="str">
            <v/>
          </cell>
          <cell r="Z112"/>
          <cell r="AA112" t="str">
            <v/>
          </cell>
          <cell r="AB112"/>
          <cell r="AC112"/>
          <cell r="AD112"/>
          <cell r="AE112"/>
          <cell r="AF112"/>
          <cell r="AG112"/>
          <cell r="AH112" t="str">
            <v/>
          </cell>
          <cell r="AI112" t="str">
            <v>SI</v>
          </cell>
          <cell r="AJ112"/>
          <cell r="AK112"/>
          <cell r="AL112"/>
          <cell r="AM112"/>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t="str">
            <v/>
          </cell>
          <cell r="BE112" t="str">
            <v/>
          </cell>
          <cell r="BF112">
            <v>0</v>
          </cell>
          <cell r="BG112">
            <v>0</v>
          </cell>
          <cell r="BH112">
            <v>0</v>
          </cell>
          <cell r="BI112">
            <v>0</v>
          </cell>
          <cell r="BJ112">
            <v>0</v>
          </cell>
          <cell r="BK112" t="str">
            <v/>
          </cell>
          <cell r="BL112" t="e">
            <v>#NAME?</v>
          </cell>
          <cell r="BM112"/>
          <cell r="BN112"/>
          <cell r="BO112"/>
          <cell r="BP112" t="str">
            <v/>
          </cell>
          <cell r="BQ112"/>
          <cell r="BR112"/>
          <cell r="BS112">
            <v>97</v>
          </cell>
        </row>
        <row r="113">
          <cell r="C113"/>
          <cell r="D113"/>
          <cell r="E113"/>
          <cell r="F113"/>
          <cell r="G113"/>
          <cell r="H113"/>
          <cell r="I113"/>
          <cell r="J113"/>
          <cell r="K113"/>
          <cell r="L113"/>
          <cell r="M113"/>
          <cell r="N113"/>
          <cell r="O113"/>
          <cell r="P113"/>
          <cell r="Q113"/>
          <cell r="R113"/>
          <cell r="S113"/>
          <cell r="T113"/>
          <cell r="U113"/>
          <cell r="V113"/>
          <cell r="W113"/>
          <cell r="X113"/>
          <cell r="Y113" t="str">
            <v/>
          </cell>
          <cell r="Z113"/>
          <cell r="AA113" t="str">
            <v/>
          </cell>
          <cell r="AB113"/>
          <cell r="AC113"/>
          <cell r="AD113"/>
          <cell r="AE113"/>
          <cell r="AF113"/>
          <cell r="AG113"/>
          <cell r="AH113" t="str">
            <v/>
          </cell>
          <cell r="AI113" t="str">
            <v>SI</v>
          </cell>
          <cell r="AJ113"/>
          <cell r="AK113"/>
          <cell r="AL113"/>
          <cell r="AM113"/>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t="str">
            <v/>
          </cell>
          <cell r="BE113" t="str">
            <v/>
          </cell>
          <cell r="BF113">
            <v>0</v>
          </cell>
          <cell r="BG113">
            <v>0</v>
          </cell>
          <cell r="BH113">
            <v>0</v>
          </cell>
          <cell r="BI113">
            <v>0</v>
          </cell>
          <cell r="BJ113">
            <v>0</v>
          </cell>
          <cell r="BK113" t="str">
            <v/>
          </cell>
          <cell r="BL113" t="e">
            <v>#NAME?</v>
          </cell>
          <cell r="BM113"/>
          <cell r="BN113"/>
          <cell r="BO113"/>
          <cell r="BP113" t="str">
            <v/>
          </cell>
          <cell r="BQ113"/>
          <cell r="BR113"/>
          <cell r="BS113">
            <v>98</v>
          </cell>
        </row>
        <row r="114">
          <cell r="C114"/>
          <cell r="D114"/>
          <cell r="E114"/>
          <cell r="F114"/>
          <cell r="G114"/>
          <cell r="H114"/>
          <cell r="I114"/>
          <cell r="J114"/>
          <cell r="K114"/>
          <cell r="L114"/>
          <cell r="M114"/>
          <cell r="N114"/>
          <cell r="O114"/>
          <cell r="P114"/>
          <cell r="Q114"/>
          <cell r="R114"/>
          <cell r="S114"/>
          <cell r="T114"/>
          <cell r="U114"/>
          <cell r="V114"/>
          <cell r="W114"/>
          <cell r="X114"/>
          <cell r="Y114" t="str">
            <v/>
          </cell>
          <cell r="Z114"/>
          <cell r="AA114" t="str">
            <v/>
          </cell>
          <cell r="AB114"/>
          <cell r="AC114"/>
          <cell r="AD114"/>
          <cell r="AE114"/>
          <cell r="AF114"/>
          <cell r="AG114"/>
          <cell r="AH114" t="str">
            <v/>
          </cell>
          <cell r="AI114" t="str">
            <v>SI</v>
          </cell>
          <cell r="AJ114"/>
          <cell r="AK114"/>
          <cell r="AL114"/>
          <cell r="AM114"/>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t="str">
            <v/>
          </cell>
          <cell r="BE114" t="str">
            <v/>
          </cell>
          <cell r="BF114">
            <v>0</v>
          </cell>
          <cell r="BG114">
            <v>0</v>
          </cell>
          <cell r="BH114">
            <v>0</v>
          </cell>
          <cell r="BI114">
            <v>0</v>
          </cell>
          <cell r="BJ114">
            <v>0</v>
          </cell>
          <cell r="BK114" t="str">
            <v/>
          </cell>
          <cell r="BL114" t="e">
            <v>#NAME?</v>
          </cell>
          <cell r="BM114"/>
          <cell r="BN114"/>
          <cell r="BO114"/>
          <cell r="BP114" t="str">
            <v/>
          </cell>
          <cell r="BQ114"/>
          <cell r="BR114"/>
          <cell r="BS114">
            <v>99</v>
          </cell>
        </row>
        <row r="115">
          <cell r="C115"/>
          <cell r="D115"/>
          <cell r="E115"/>
          <cell r="F115"/>
          <cell r="G115"/>
          <cell r="H115"/>
          <cell r="I115"/>
          <cell r="J115"/>
          <cell r="K115"/>
          <cell r="L115"/>
          <cell r="M115"/>
          <cell r="N115"/>
          <cell r="O115"/>
          <cell r="P115"/>
          <cell r="Q115"/>
          <cell r="R115"/>
          <cell r="S115"/>
          <cell r="T115"/>
          <cell r="U115"/>
          <cell r="V115"/>
          <cell r="W115"/>
          <cell r="X115"/>
          <cell r="Y115" t="str">
            <v/>
          </cell>
          <cell r="Z115"/>
          <cell r="AA115" t="str">
            <v/>
          </cell>
          <cell r="AB115"/>
          <cell r="AC115"/>
          <cell r="AD115"/>
          <cell r="AE115"/>
          <cell r="AF115"/>
          <cell r="AG115"/>
          <cell r="AH115" t="str">
            <v/>
          </cell>
          <cell r="AI115" t="str">
            <v>SI</v>
          </cell>
          <cell r="AJ115"/>
          <cell r="AK115"/>
          <cell r="AL115"/>
          <cell r="AM115"/>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t="str">
            <v/>
          </cell>
          <cell r="BE115" t="str">
            <v/>
          </cell>
          <cell r="BF115">
            <v>0</v>
          </cell>
          <cell r="BG115">
            <v>0</v>
          </cell>
          <cell r="BH115">
            <v>0</v>
          </cell>
          <cell r="BI115">
            <v>0</v>
          </cell>
          <cell r="BJ115">
            <v>0</v>
          </cell>
          <cell r="BK115" t="str">
            <v/>
          </cell>
          <cell r="BL115" t="e">
            <v>#NAME?</v>
          </cell>
          <cell r="BM115"/>
          <cell r="BN115"/>
          <cell r="BO115"/>
          <cell r="BP115" t="str">
            <v/>
          </cell>
          <cell r="BQ115"/>
          <cell r="BR115"/>
          <cell r="BS115">
            <v>100</v>
          </cell>
        </row>
        <row r="116">
          <cell r="C116"/>
          <cell r="D116"/>
          <cell r="E116"/>
          <cell r="F116"/>
          <cell r="G116"/>
          <cell r="H116"/>
          <cell r="I116"/>
          <cell r="J116"/>
          <cell r="K116"/>
          <cell r="L116"/>
          <cell r="M116"/>
          <cell r="N116"/>
          <cell r="O116"/>
          <cell r="P116"/>
          <cell r="Q116"/>
          <cell r="R116"/>
          <cell r="S116"/>
          <cell r="T116"/>
          <cell r="U116"/>
          <cell r="V116"/>
          <cell r="W116"/>
          <cell r="X116"/>
          <cell r="Y116" t="str">
            <v/>
          </cell>
          <cell r="Z116"/>
          <cell r="AA116" t="str">
            <v/>
          </cell>
          <cell r="AB116"/>
          <cell r="AC116"/>
          <cell r="AD116"/>
          <cell r="AE116"/>
          <cell r="AF116"/>
          <cell r="AG116"/>
          <cell r="AH116" t="str">
            <v/>
          </cell>
          <cell r="AI116" t="str">
            <v>SI</v>
          </cell>
          <cell r="AJ116"/>
          <cell r="AK116"/>
          <cell r="AL116"/>
          <cell r="AM116"/>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t="str">
            <v/>
          </cell>
          <cell r="BE116" t="str">
            <v/>
          </cell>
          <cell r="BF116">
            <v>0</v>
          </cell>
          <cell r="BG116">
            <v>0</v>
          </cell>
          <cell r="BH116">
            <v>0</v>
          </cell>
          <cell r="BI116">
            <v>0</v>
          </cell>
          <cell r="BJ116">
            <v>0</v>
          </cell>
          <cell r="BK116" t="str">
            <v/>
          </cell>
          <cell r="BL116" t="e">
            <v>#NAME?</v>
          </cell>
          <cell r="BM116"/>
          <cell r="BN116"/>
          <cell r="BO116"/>
          <cell r="BP116" t="str">
            <v/>
          </cell>
          <cell r="BQ116"/>
          <cell r="BR116"/>
          <cell r="BS116">
            <v>101</v>
          </cell>
        </row>
        <row r="117">
          <cell r="C117"/>
          <cell r="D117"/>
          <cell r="E117"/>
          <cell r="F117"/>
          <cell r="G117"/>
          <cell r="H117"/>
          <cell r="I117"/>
          <cell r="J117"/>
          <cell r="K117"/>
          <cell r="L117"/>
          <cell r="M117"/>
          <cell r="N117"/>
          <cell r="O117"/>
          <cell r="P117"/>
          <cell r="Q117"/>
          <cell r="R117"/>
          <cell r="S117"/>
          <cell r="T117"/>
          <cell r="U117"/>
          <cell r="V117"/>
          <cell r="W117"/>
          <cell r="X117"/>
          <cell r="Y117" t="str">
            <v/>
          </cell>
          <cell r="Z117"/>
          <cell r="AA117" t="str">
            <v/>
          </cell>
          <cell r="AB117"/>
          <cell r="AC117"/>
          <cell r="AD117"/>
          <cell r="AE117"/>
          <cell r="AF117"/>
          <cell r="AG117"/>
          <cell r="AH117" t="str">
            <v/>
          </cell>
          <cell r="AI117" t="str">
            <v>SI</v>
          </cell>
          <cell r="AJ117"/>
          <cell r="AK117"/>
          <cell r="AL117"/>
          <cell r="AM117"/>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t="str">
            <v/>
          </cell>
          <cell r="BE117" t="str">
            <v/>
          </cell>
          <cell r="BF117">
            <v>0</v>
          </cell>
          <cell r="BG117">
            <v>0</v>
          </cell>
          <cell r="BH117">
            <v>0</v>
          </cell>
          <cell r="BI117">
            <v>0</v>
          </cell>
          <cell r="BJ117">
            <v>0</v>
          </cell>
          <cell r="BK117" t="str">
            <v/>
          </cell>
          <cell r="BL117" t="e">
            <v>#NAME?</v>
          </cell>
          <cell r="BM117"/>
          <cell r="BN117"/>
          <cell r="BO117"/>
          <cell r="BP117" t="str">
            <v/>
          </cell>
          <cell r="BQ117"/>
          <cell r="BR117"/>
          <cell r="BS117">
            <v>102</v>
          </cell>
        </row>
        <row r="118">
          <cell r="C118"/>
          <cell r="D118"/>
          <cell r="E118"/>
          <cell r="F118"/>
          <cell r="G118"/>
          <cell r="H118"/>
          <cell r="I118"/>
          <cell r="J118"/>
          <cell r="K118"/>
          <cell r="L118"/>
          <cell r="M118"/>
          <cell r="N118"/>
          <cell r="O118"/>
          <cell r="P118"/>
          <cell r="Q118"/>
          <cell r="R118"/>
          <cell r="S118"/>
          <cell r="T118"/>
          <cell r="U118"/>
          <cell r="V118"/>
          <cell r="W118"/>
          <cell r="X118"/>
          <cell r="Y118" t="str">
            <v/>
          </cell>
          <cell r="Z118"/>
          <cell r="AA118" t="str">
            <v/>
          </cell>
          <cell r="AB118"/>
          <cell r="AC118"/>
          <cell r="AD118"/>
          <cell r="AE118"/>
          <cell r="AF118"/>
          <cell r="AG118"/>
          <cell r="AH118" t="str">
            <v/>
          </cell>
          <cell r="AI118" t="str">
            <v>SI</v>
          </cell>
          <cell r="AJ118"/>
          <cell r="AK118"/>
          <cell r="AL118"/>
          <cell r="AM118"/>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t="str">
            <v/>
          </cell>
          <cell r="BE118" t="str">
            <v/>
          </cell>
          <cell r="BF118">
            <v>0</v>
          </cell>
          <cell r="BG118">
            <v>0</v>
          </cell>
          <cell r="BH118">
            <v>0</v>
          </cell>
          <cell r="BI118">
            <v>0</v>
          </cell>
          <cell r="BJ118">
            <v>0</v>
          </cell>
          <cell r="BK118" t="str">
            <v/>
          </cell>
          <cell r="BL118" t="e">
            <v>#NAME?</v>
          </cell>
          <cell r="BM118"/>
          <cell r="BN118"/>
          <cell r="BO118"/>
          <cell r="BP118" t="str">
            <v/>
          </cell>
          <cell r="BQ118"/>
          <cell r="BR118"/>
          <cell r="BS118">
            <v>103</v>
          </cell>
        </row>
        <row r="119">
          <cell r="C119"/>
          <cell r="D119"/>
          <cell r="E119"/>
          <cell r="F119"/>
          <cell r="G119"/>
          <cell r="H119"/>
          <cell r="I119"/>
          <cell r="J119"/>
          <cell r="K119"/>
          <cell r="L119"/>
          <cell r="M119"/>
          <cell r="N119"/>
          <cell r="O119"/>
          <cell r="P119"/>
          <cell r="Q119"/>
          <cell r="R119"/>
          <cell r="S119"/>
          <cell r="T119"/>
          <cell r="U119"/>
          <cell r="V119"/>
          <cell r="W119"/>
          <cell r="X119"/>
          <cell r="Y119" t="str">
            <v/>
          </cell>
          <cell r="Z119"/>
          <cell r="AA119" t="str">
            <v/>
          </cell>
          <cell r="AB119"/>
          <cell r="AC119"/>
          <cell r="AD119"/>
          <cell r="AE119"/>
          <cell r="AF119"/>
          <cell r="AG119"/>
          <cell r="AH119" t="str">
            <v/>
          </cell>
          <cell r="AI119" t="str">
            <v>SI</v>
          </cell>
          <cell r="AJ119"/>
          <cell r="AK119"/>
          <cell r="AL119"/>
          <cell r="AM119"/>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t="str">
            <v/>
          </cell>
          <cell r="BE119" t="str">
            <v/>
          </cell>
          <cell r="BF119">
            <v>0</v>
          </cell>
          <cell r="BG119">
            <v>0</v>
          </cell>
          <cell r="BH119">
            <v>0</v>
          </cell>
          <cell r="BI119">
            <v>0</v>
          </cell>
          <cell r="BJ119">
            <v>0</v>
          </cell>
          <cell r="BK119" t="str">
            <v/>
          </cell>
          <cell r="BL119" t="e">
            <v>#NAME?</v>
          </cell>
          <cell r="BM119"/>
          <cell r="BN119"/>
          <cell r="BO119"/>
          <cell r="BP119" t="str">
            <v/>
          </cell>
          <cell r="BQ119"/>
          <cell r="BR119"/>
          <cell r="BS119">
            <v>104</v>
          </cell>
        </row>
        <row r="120">
          <cell r="C120"/>
          <cell r="D120"/>
          <cell r="E120"/>
          <cell r="F120"/>
          <cell r="G120"/>
          <cell r="H120"/>
          <cell r="I120"/>
          <cell r="J120"/>
          <cell r="K120"/>
          <cell r="L120"/>
          <cell r="M120"/>
          <cell r="N120"/>
          <cell r="O120"/>
          <cell r="P120"/>
          <cell r="Q120"/>
          <cell r="R120"/>
          <cell r="S120"/>
          <cell r="T120"/>
          <cell r="U120"/>
          <cell r="V120"/>
          <cell r="W120"/>
          <cell r="X120"/>
          <cell r="Y120" t="str">
            <v/>
          </cell>
          <cell r="Z120"/>
          <cell r="AA120" t="str">
            <v/>
          </cell>
          <cell r="AB120"/>
          <cell r="AC120"/>
          <cell r="AD120"/>
          <cell r="AE120"/>
          <cell r="AF120"/>
          <cell r="AG120"/>
          <cell r="AH120" t="str">
            <v/>
          </cell>
          <cell r="AI120" t="str">
            <v>SI</v>
          </cell>
          <cell r="AJ120"/>
          <cell r="AK120"/>
          <cell r="AL120"/>
          <cell r="AM120"/>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t="str">
            <v/>
          </cell>
          <cell r="BE120" t="str">
            <v/>
          </cell>
          <cell r="BF120">
            <v>0</v>
          </cell>
          <cell r="BG120">
            <v>0</v>
          </cell>
          <cell r="BH120">
            <v>0</v>
          </cell>
          <cell r="BI120">
            <v>0</v>
          </cell>
          <cell r="BJ120">
            <v>0</v>
          </cell>
          <cell r="BK120" t="str">
            <v/>
          </cell>
          <cell r="BL120" t="e">
            <v>#NAME?</v>
          </cell>
          <cell r="BM120"/>
          <cell r="BN120"/>
          <cell r="BO120"/>
          <cell r="BP120" t="str">
            <v/>
          </cell>
          <cell r="BQ120"/>
          <cell r="BR120"/>
          <cell r="BS120">
            <v>105</v>
          </cell>
        </row>
        <row r="121">
          <cell r="C121"/>
          <cell r="D121"/>
          <cell r="E121"/>
          <cell r="F121"/>
          <cell r="G121"/>
          <cell r="H121"/>
          <cell r="I121"/>
          <cell r="J121"/>
          <cell r="K121"/>
          <cell r="L121"/>
          <cell r="M121"/>
          <cell r="N121"/>
          <cell r="O121"/>
          <cell r="P121"/>
          <cell r="Q121"/>
          <cell r="R121"/>
          <cell r="S121"/>
          <cell r="T121"/>
          <cell r="U121"/>
          <cell r="V121"/>
          <cell r="W121"/>
          <cell r="X121"/>
          <cell r="Y121" t="str">
            <v/>
          </cell>
          <cell r="Z121"/>
          <cell r="AA121" t="str">
            <v/>
          </cell>
          <cell r="AB121"/>
          <cell r="AC121"/>
          <cell r="AD121"/>
          <cell r="AE121"/>
          <cell r="AF121"/>
          <cell r="AG121"/>
          <cell r="AH121" t="str">
            <v/>
          </cell>
          <cell r="AI121" t="str">
            <v>SI</v>
          </cell>
          <cell r="AJ121"/>
          <cell r="AK121"/>
          <cell r="AL121"/>
          <cell r="AM121"/>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t="str">
            <v/>
          </cell>
          <cell r="BE121" t="str">
            <v/>
          </cell>
          <cell r="BF121">
            <v>0</v>
          </cell>
          <cell r="BG121">
            <v>0</v>
          </cell>
          <cell r="BH121">
            <v>0</v>
          </cell>
          <cell r="BI121">
            <v>0</v>
          </cell>
          <cell r="BJ121">
            <v>0</v>
          </cell>
          <cell r="BK121" t="str">
            <v/>
          </cell>
          <cell r="BL121" t="e">
            <v>#NAME?</v>
          </cell>
          <cell r="BM121"/>
          <cell r="BN121"/>
          <cell r="BO121"/>
          <cell r="BP121" t="str">
            <v/>
          </cell>
          <cell r="BQ121"/>
          <cell r="BR121"/>
          <cell r="BS121">
            <v>106</v>
          </cell>
        </row>
        <row r="122">
          <cell r="C122"/>
          <cell r="D122"/>
          <cell r="E122"/>
          <cell r="F122"/>
          <cell r="G122"/>
          <cell r="H122"/>
          <cell r="I122"/>
          <cell r="J122"/>
          <cell r="K122"/>
          <cell r="L122"/>
          <cell r="M122"/>
          <cell r="N122"/>
          <cell r="O122"/>
          <cell r="P122"/>
          <cell r="Q122"/>
          <cell r="R122"/>
          <cell r="S122"/>
          <cell r="T122"/>
          <cell r="U122"/>
          <cell r="V122"/>
          <cell r="W122"/>
          <cell r="X122"/>
          <cell r="Y122" t="str">
            <v/>
          </cell>
          <cell r="Z122"/>
          <cell r="AA122" t="str">
            <v/>
          </cell>
          <cell r="AB122"/>
          <cell r="AC122"/>
          <cell r="AD122"/>
          <cell r="AE122"/>
          <cell r="AF122"/>
          <cell r="AG122"/>
          <cell r="AH122" t="str">
            <v/>
          </cell>
          <cell r="AI122" t="str">
            <v>SI</v>
          </cell>
          <cell r="AJ122"/>
          <cell r="AK122"/>
          <cell r="AL122"/>
          <cell r="AM122"/>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t="str">
            <v/>
          </cell>
          <cell r="BE122" t="str">
            <v/>
          </cell>
          <cell r="BF122">
            <v>0</v>
          </cell>
          <cell r="BG122">
            <v>0</v>
          </cell>
          <cell r="BH122">
            <v>0</v>
          </cell>
          <cell r="BI122">
            <v>0</v>
          </cell>
          <cell r="BJ122">
            <v>0</v>
          </cell>
          <cell r="BK122" t="str">
            <v/>
          </cell>
          <cell r="BL122" t="e">
            <v>#NAME?</v>
          </cell>
          <cell r="BM122"/>
          <cell r="BN122"/>
          <cell r="BO122"/>
          <cell r="BP122" t="str">
            <v/>
          </cell>
          <cell r="BQ122"/>
          <cell r="BR122"/>
          <cell r="BS122">
            <v>107</v>
          </cell>
        </row>
        <row r="123">
          <cell r="C123"/>
          <cell r="D123"/>
          <cell r="E123"/>
          <cell r="F123"/>
          <cell r="G123"/>
          <cell r="H123"/>
          <cell r="I123"/>
          <cell r="J123"/>
          <cell r="K123"/>
          <cell r="L123"/>
          <cell r="M123"/>
          <cell r="N123"/>
          <cell r="O123"/>
          <cell r="P123"/>
          <cell r="Q123"/>
          <cell r="R123"/>
          <cell r="S123"/>
          <cell r="T123"/>
          <cell r="U123"/>
          <cell r="V123"/>
          <cell r="W123"/>
          <cell r="X123"/>
          <cell r="Y123" t="str">
            <v/>
          </cell>
          <cell r="Z123"/>
          <cell r="AA123" t="str">
            <v/>
          </cell>
          <cell r="AB123"/>
          <cell r="AC123"/>
          <cell r="AD123"/>
          <cell r="AE123"/>
          <cell r="AF123"/>
          <cell r="AG123"/>
          <cell r="AH123" t="str">
            <v/>
          </cell>
          <cell r="AI123" t="str">
            <v>SI</v>
          </cell>
          <cell r="AJ123"/>
          <cell r="AK123"/>
          <cell r="AL123"/>
          <cell r="AM123"/>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t="str">
            <v/>
          </cell>
          <cell r="BE123" t="str">
            <v/>
          </cell>
          <cell r="BF123">
            <v>0</v>
          </cell>
          <cell r="BG123">
            <v>0</v>
          </cell>
          <cell r="BH123">
            <v>0</v>
          </cell>
          <cell r="BI123">
            <v>0</v>
          </cell>
          <cell r="BJ123">
            <v>0</v>
          </cell>
          <cell r="BK123" t="str">
            <v/>
          </cell>
          <cell r="BL123" t="e">
            <v>#NAME?</v>
          </cell>
          <cell r="BM123"/>
          <cell r="BN123"/>
          <cell r="BO123"/>
          <cell r="BP123" t="str">
            <v/>
          </cell>
          <cell r="BQ123"/>
          <cell r="BR123"/>
          <cell r="BS123">
            <v>108</v>
          </cell>
        </row>
        <row r="124">
          <cell r="C124"/>
          <cell r="D124"/>
          <cell r="E124"/>
          <cell r="F124"/>
          <cell r="G124"/>
          <cell r="H124"/>
          <cell r="I124"/>
          <cell r="J124"/>
          <cell r="K124"/>
          <cell r="L124"/>
          <cell r="M124"/>
          <cell r="N124"/>
          <cell r="O124"/>
          <cell r="P124"/>
          <cell r="Q124"/>
          <cell r="R124"/>
          <cell r="S124"/>
          <cell r="T124"/>
          <cell r="U124"/>
          <cell r="V124"/>
          <cell r="W124"/>
          <cell r="X124"/>
          <cell r="Y124" t="str">
            <v/>
          </cell>
          <cell r="Z124"/>
          <cell r="AA124" t="str">
            <v/>
          </cell>
          <cell r="AB124"/>
          <cell r="AC124"/>
          <cell r="AD124"/>
          <cell r="AE124"/>
          <cell r="AF124"/>
          <cell r="AG124"/>
          <cell r="AH124" t="str">
            <v/>
          </cell>
          <cell r="AI124" t="str">
            <v>SI</v>
          </cell>
          <cell r="AJ124"/>
          <cell r="AK124"/>
          <cell r="AL124"/>
          <cell r="AM124"/>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t="str">
            <v/>
          </cell>
          <cell r="BE124" t="str">
            <v/>
          </cell>
          <cell r="BF124">
            <v>0</v>
          </cell>
          <cell r="BG124">
            <v>0</v>
          </cell>
          <cell r="BH124">
            <v>0</v>
          </cell>
          <cell r="BI124">
            <v>0</v>
          </cell>
          <cell r="BJ124">
            <v>0</v>
          </cell>
          <cell r="BK124" t="str">
            <v/>
          </cell>
          <cell r="BL124" t="e">
            <v>#NAME?</v>
          </cell>
          <cell r="BM124"/>
          <cell r="BN124"/>
          <cell r="BO124"/>
          <cell r="BP124" t="str">
            <v/>
          </cell>
          <cell r="BQ124"/>
          <cell r="BR124"/>
          <cell r="BS124">
            <v>109</v>
          </cell>
        </row>
        <row r="125">
          <cell r="C125"/>
          <cell r="D125"/>
          <cell r="E125"/>
          <cell r="F125"/>
          <cell r="G125"/>
          <cell r="H125"/>
          <cell r="I125"/>
          <cell r="J125"/>
          <cell r="K125"/>
          <cell r="L125"/>
          <cell r="M125"/>
          <cell r="N125"/>
          <cell r="O125"/>
          <cell r="P125"/>
          <cell r="Q125"/>
          <cell r="R125"/>
          <cell r="S125"/>
          <cell r="T125"/>
          <cell r="U125"/>
          <cell r="V125"/>
          <cell r="W125"/>
          <cell r="X125"/>
          <cell r="Y125" t="str">
            <v/>
          </cell>
          <cell r="Z125"/>
          <cell r="AA125" t="str">
            <v/>
          </cell>
          <cell r="AB125"/>
          <cell r="AC125"/>
          <cell r="AD125"/>
          <cell r="AE125"/>
          <cell r="AF125"/>
          <cell r="AG125"/>
          <cell r="AH125" t="str">
            <v/>
          </cell>
          <cell r="AI125" t="str">
            <v>SI</v>
          </cell>
          <cell r="AJ125"/>
          <cell r="AK125"/>
          <cell r="AL125"/>
          <cell r="AM125"/>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t="str">
            <v/>
          </cell>
          <cell r="BE125" t="str">
            <v/>
          </cell>
          <cell r="BF125">
            <v>0</v>
          </cell>
          <cell r="BG125">
            <v>0</v>
          </cell>
          <cell r="BH125">
            <v>0</v>
          </cell>
          <cell r="BI125">
            <v>0</v>
          </cell>
          <cell r="BJ125">
            <v>0</v>
          </cell>
          <cell r="BK125" t="str">
            <v/>
          </cell>
          <cell r="BL125" t="e">
            <v>#NAME?</v>
          </cell>
          <cell r="BM125"/>
          <cell r="BN125"/>
          <cell r="BO125"/>
          <cell r="BP125" t="str">
            <v/>
          </cell>
          <cell r="BQ125"/>
          <cell r="BR125"/>
          <cell r="BS125">
            <v>110</v>
          </cell>
        </row>
        <row r="126">
          <cell r="C126"/>
          <cell r="D126"/>
          <cell r="E126"/>
          <cell r="F126"/>
          <cell r="G126"/>
          <cell r="H126"/>
          <cell r="I126"/>
          <cell r="J126"/>
          <cell r="K126"/>
          <cell r="L126"/>
          <cell r="M126"/>
          <cell r="N126"/>
          <cell r="O126"/>
          <cell r="P126"/>
          <cell r="Q126"/>
          <cell r="R126"/>
          <cell r="S126"/>
          <cell r="T126"/>
          <cell r="U126"/>
          <cell r="V126"/>
          <cell r="W126"/>
          <cell r="X126"/>
          <cell r="Y126" t="str">
            <v/>
          </cell>
          <cell r="Z126"/>
          <cell r="AA126" t="str">
            <v/>
          </cell>
          <cell r="AB126"/>
          <cell r="AC126"/>
          <cell r="AD126"/>
          <cell r="AE126"/>
          <cell r="AF126"/>
          <cell r="AG126"/>
          <cell r="AH126" t="str">
            <v/>
          </cell>
          <cell r="AI126" t="str">
            <v>SI</v>
          </cell>
          <cell r="AJ126"/>
          <cell r="AK126"/>
          <cell r="AL126"/>
          <cell r="AM126"/>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t="str">
            <v/>
          </cell>
          <cell r="BE126" t="str">
            <v/>
          </cell>
          <cell r="BF126">
            <v>0</v>
          </cell>
          <cell r="BG126">
            <v>0</v>
          </cell>
          <cell r="BH126">
            <v>0</v>
          </cell>
          <cell r="BI126">
            <v>0</v>
          </cell>
          <cell r="BJ126">
            <v>0</v>
          </cell>
          <cell r="BK126" t="str">
            <v/>
          </cell>
          <cell r="BL126" t="e">
            <v>#NAME?</v>
          </cell>
          <cell r="BM126"/>
          <cell r="BN126"/>
          <cell r="BO126"/>
          <cell r="BP126" t="str">
            <v/>
          </cell>
          <cell r="BQ126"/>
          <cell r="BR126"/>
          <cell r="BS126">
            <v>111</v>
          </cell>
        </row>
        <row r="127">
          <cell r="C127"/>
          <cell r="D127"/>
          <cell r="E127"/>
          <cell r="F127"/>
          <cell r="G127"/>
          <cell r="H127"/>
          <cell r="I127"/>
          <cell r="J127"/>
          <cell r="K127"/>
          <cell r="L127"/>
          <cell r="M127"/>
          <cell r="N127"/>
          <cell r="O127"/>
          <cell r="P127"/>
          <cell r="Q127"/>
          <cell r="R127"/>
          <cell r="S127"/>
          <cell r="T127"/>
          <cell r="U127"/>
          <cell r="V127"/>
          <cell r="W127"/>
          <cell r="X127"/>
          <cell r="Y127" t="str">
            <v/>
          </cell>
          <cell r="Z127"/>
          <cell r="AA127" t="str">
            <v/>
          </cell>
          <cell r="AB127"/>
          <cell r="AC127"/>
          <cell r="AD127"/>
          <cell r="AE127"/>
          <cell r="AF127"/>
          <cell r="AG127"/>
          <cell r="AH127" t="str">
            <v/>
          </cell>
          <cell r="AI127" t="str">
            <v>SI</v>
          </cell>
          <cell r="AJ127"/>
          <cell r="AK127"/>
          <cell r="AL127"/>
          <cell r="AM127"/>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t="str">
            <v/>
          </cell>
          <cell r="BE127" t="str">
            <v/>
          </cell>
          <cell r="BF127">
            <v>0</v>
          </cell>
          <cell r="BG127">
            <v>0</v>
          </cell>
          <cell r="BH127">
            <v>0</v>
          </cell>
          <cell r="BI127">
            <v>0</v>
          </cell>
          <cell r="BJ127">
            <v>0</v>
          </cell>
          <cell r="BK127" t="str">
            <v/>
          </cell>
          <cell r="BL127" t="e">
            <v>#NAME?</v>
          </cell>
          <cell r="BM127"/>
          <cell r="BN127"/>
          <cell r="BO127"/>
          <cell r="BP127" t="str">
            <v/>
          </cell>
          <cell r="BQ127"/>
          <cell r="BR127"/>
          <cell r="BS127">
            <v>112</v>
          </cell>
        </row>
        <row r="128">
          <cell r="C128"/>
          <cell r="D128"/>
          <cell r="E128"/>
          <cell r="F128"/>
          <cell r="G128"/>
          <cell r="H128"/>
          <cell r="I128"/>
          <cell r="J128"/>
          <cell r="K128"/>
          <cell r="L128"/>
          <cell r="M128"/>
          <cell r="N128"/>
          <cell r="O128"/>
          <cell r="P128"/>
          <cell r="Q128"/>
          <cell r="R128"/>
          <cell r="S128"/>
          <cell r="T128"/>
          <cell r="U128"/>
          <cell r="V128"/>
          <cell r="W128"/>
          <cell r="X128"/>
          <cell r="Y128" t="str">
            <v/>
          </cell>
          <cell r="Z128"/>
          <cell r="AA128" t="str">
            <v/>
          </cell>
          <cell r="AB128"/>
          <cell r="AC128"/>
          <cell r="AD128"/>
          <cell r="AE128"/>
          <cell r="AF128"/>
          <cell r="AG128"/>
          <cell r="AH128" t="str">
            <v/>
          </cell>
          <cell r="AI128" t="str">
            <v>SI</v>
          </cell>
          <cell r="AJ128"/>
          <cell r="AK128"/>
          <cell r="AL128"/>
          <cell r="AM128"/>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t="str">
            <v/>
          </cell>
          <cell r="BE128" t="str">
            <v/>
          </cell>
          <cell r="BF128">
            <v>0</v>
          </cell>
          <cell r="BG128">
            <v>0</v>
          </cell>
          <cell r="BH128">
            <v>0</v>
          </cell>
          <cell r="BI128">
            <v>0</v>
          </cell>
          <cell r="BJ128">
            <v>0</v>
          </cell>
          <cell r="BK128" t="str">
            <v/>
          </cell>
          <cell r="BL128" t="e">
            <v>#NAME?</v>
          </cell>
          <cell r="BM128"/>
          <cell r="BN128"/>
          <cell r="BO128"/>
          <cell r="BP128" t="str">
            <v/>
          </cell>
          <cell r="BQ128"/>
          <cell r="BR128"/>
          <cell r="BS128">
            <v>113</v>
          </cell>
        </row>
        <row r="129">
          <cell r="C129"/>
          <cell r="D129"/>
          <cell r="E129"/>
          <cell r="F129"/>
          <cell r="G129"/>
          <cell r="H129"/>
          <cell r="I129"/>
          <cell r="J129"/>
          <cell r="K129"/>
          <cell r="L129"/>
          <cell r="M129"/>
          <cell r="N129"/>
          <cell r="O129"/>
          <cell r="P129"/>
          <cell r="Q129"/>
          <cell r="R129"/>
          <cell r="S129"/>
          <cell r="T129"/>
          <cell r="U129"/>
          <cell r="V129"/>
          <cell r="W129"/>
          <cell r="X129"/>
          <cell r="Y129" t="str">
            <v/>
          </cell>
          <cell r="Z129"/>
          <cell r="AA129" t="str">
            <v/>
          </cell>
          <cell r="AB129"/>
          <cell r="AC129"/>
          <cell r="AD129"/>
          <cell r="AE129"/>
          <cell r="AF129"/>
          <cell r="AG129"/>
          <cell r="AH129" t="str">
            <v/>
          </cell>
          <cell r="AI129" t="str">
            <v>SI</v>
          </cell>
          <cell r="AJ129"/>
          <cell r="AK129"/>
          <cell r="AL129"/>
          <cell r="AM129"/>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t="str">
            <v/>
          </cell>
          <cell r="BE129" t="str">
            <v/>
          </cell>
          <cell r="BF129">
            <v>0</v>
          </cell>
          <cell r="BG129">
            <v>0</v>
          </cell>
          <cell r="BH129">
            <v>0</v>
          </cell>
          <cell r="BI129">
            <v>0</v>
          </cell>
          <cell r="BJ129">
            <v>0</v>
          </cell>
          <cell r="BK129" t="str">
            <v/>
          </cell>
          <cell r="BL129" t="e">
            <v>#NAME?</v>
          </cell>
          <cell r="BM129"/>
          <cell r="BN129"/>
          <cell r="BO129"/>
          <cell r="BP129" t="str">
            <v/>
          </cell>
          <cell r="BQ129"/>
          <cell r="BR129"/>
          <cell r="BS129">
            <v>114</v>
          </cell>
        </row>
        <row r="130">
          <cell r="C130"/>
          <cell r="D130"/>
          <cell r="E130"/>
          <cell r="F130"/>
          <cell r="G130"/>
          <cell r="H130"/>
          <cell r="I130"/>
          <cell r="J130"/>
          <cell r="K130"/>
          <cell r="L130"/>
          <cell r="M130"/>
          <cell r="N130"/>
          <cell r="O130"/>
          <cell r="P130"/>
          <cell r="Q130"/>
          <cell r="R130"/>
          <cell r="S130"/>
          <cell r="T130"/>
          <cell r="U130"/>
          <cell r="V130"/>
          <cell r="W130"/>
          <cell r="X130"/>
          <cell r="Y130" t="str">
            <v/>
          </cell>
          <cell r="Z130"/>
          <cell r="AA130" t="str">
            <v/>
          </cell>
          <cell r="AB130"/>
          <cell r="AC130"/>
          <cell r="AD130"/>
          <cell r="AE130"/>
          <cell r="AF130"/>
          <cell r="AG130"/>
          <cell r="AH130" t="str">
            <v/>
          </cell>
          <cell r="AI130" t="str">
            <v>SI</v>
          </cell>
          <cell r="AJ130"/>
          <cell r="AK130"/>
          <cell r="AL130"/>
          <cell r="AM130"/>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t="str">
            <v/>
          </cell>
          <cell r="BE130" t="str">
            <v/>
          </cell>
          <cell r="BF130">
            <v>0</v>
          </cell>
          <cell r="BG130">
            <v>0</v>
          </cell>
          <cell r="BH130">
            <v>0</v>
          </cell>
          <cell r="BI130">
            <v>0</v>
          </cell>
          <cell r="BJ130">
            <v>0</v>
          </cell>
          <cell r="BK130" t="str">
            <v/>
          </cell>
          <cell r="BL130" t="e">
            <v>#NAME?</v>
          </cell>
          <cell r="BM130"/>
          <cell r="BN130"/>
          <cell r="BO130"/>
          <cell r="BP130" t="str">
            <v/>
          </cell>
          <cell r="BQ130"/>
          <cell r="BR130"/>
          <cell r="BS130">
            <v>115</v>
          </cell>
        </row>
        <row r="131">
          <cell r="C131"/>
          <cell r="D131"/>
          <cell r="E131"/>
          <cell r="F131"/>
          <cell r="G131"/>
          <cell r="H131"/>
          <cell r="I131"/>
          <cell r="J131"/>
          <cell r="K131"/>
          <cell r="L131"/>
          <cell r="M131"/>
          <cell r="N131"/>
          <cell r="O131"/>
          <cell r="P131"/>
          <cell r="Q131"/>
          <cell r="R131"/>
          <cell r="S131"/>
          <cell r="T131"/>
          <cell r="U131"/>
          <cell r="V131"/>
          <cell r="W131"/>
          <cell r="X131"/>
          <cell r="Y131" t="str">
            <v/>
          </cell>
          <cell r="Z131"/>
          <cell r="AA131" t="str">
            <v/>
          </cell>
          <cell r="AB131"/>
          <cell r="AC131"/>
          <cell r="AD131"/>
          <cell r="AE131"/>
          <cell r="AF131"/>
          <cell r="AG131"/>
          <cell r="AH131" t="str">
            <v/>
          </cell>
          <cell r="AI131" t="str">
            <v>SI</v>
          </cell>
          <cell r="AJ131"/>
          <cell r="AK131"/>
          <cell r="AL131"/>
          <cell r="AM131"/>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t="str">
            <v/>
          </cell>
          <cell r="BE131" t="str">
            <v/>
          </cell>
          <cell r="BF131">
            <v>0</v>
          </cell>
          <cell r="BG131">
            <v>0</v>
          </cell>
          <cell r="BH131">
            <v>0</v>
          </cell>
          <cell r="BI131">
            <v>0</v>
          </cell>
          <cell r="BJ131">
            <v>0</v>
          </cell>
          <cell r="BK131" t="str">
            <v/>
          </cell>
          <cell r="BL131" t="e">
            <v>#NAME?</v>
          </cell>
          <cell r="BM131"/>
          <cell r="BN131"/>
          <cell r="BO131"/>
          <cell r="BP131" t="str">
            <v/>
          </cell>
          <cell r="BQ131"/>
          <cell r="BR131"/>
          <cell r="BS131">
            <v>116</v>
          </cell>
        </row>
        <row r="132">
          <cell r="C132"/>
          <cell r="D132"/>
          <cell r="E132"/>
          <cell r="F132"/>
          <cell r="G132"/>
          <cell r="H132"/>
          <cell r="I132"/>
          <cell r="J132"/>
          <cell r="K132"/>
          <cell r="L132"/>
          <cell r="M132"/>
          <cell r="N132"/>
          <cell r="O132"/>
          <cell r="P132"/>
          <cell r="Q132"/>
          <cell r="R132"/>
          <cell r="S132"/>
          <cell r="T132"/>
          <cell r="U132"/>
          <cell r="V132"/>
          <cell r="W132"/>
          <cell r="X132"/>
          <cell r="Y132" t="str">
            <v/>
          </cell>
          <cell r="Z132"/>
          <cell r="AA132" t="str">
            <v/>
          </cell>
          <cell r="AB132"/>
          <cell r="AC132"/>
          <cell r="AD132"/>
          <cell r="AE132"/>
          <cell r="AF132"/>
          <cell r="AG132"/>
          <cell r="AH132" t="str">
            <v/>
          </cell>
          <cell r="AI132" t="str">
            <v>SI</v>
          </cell>
          <cell r="AJ132"/>
          <cell r="AK132"/>
          <cell r="AL132"/>
          <cell r="AM132"/>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t="str">
            <v/>
          </cell>
          <cell r="BE132" t="str">
            <v/>
          </cell>
          <cell r="BF132">
            <v>0</v>
          </cell>
          <cell r="BG132">
            <v>0</v>
          </cell>
          <cell r="BH132">
            <v>0</v>
          </cell>
          <cell r="BI132">
            <v>0</v>
          </cell>
          <cell r="BJ132">
            <v>0</v>
          </cell>
          <cell r="BK132" t="str">
            <v/>
          </cell>
          <cell r="BL132" t="e">
            <v>#NAME?</v>
          </cell>
          <cell r="BM132"/>
          <cell r="BN132"/>
          <cell r="BO132"/>
          <cell r="BP132" t="str">
            <v/>
          </cell>
          <cell r="BQ132"/>
          <cell r="BR132"/>
          <cell r="BS132">
            <v>117</v>
          </cell>
        </row>
        <row r="133">
          <cell r="C133"/>
          <cell r="D133"/>
          <cell r="E133"/>
          <cell r="F133"/>
          <cell r="G133"/>
          <cell r="H133"/>
          <cell r="I133"/>
          <cell r="J133"/>
          <cell r="K133"/>
          <cell r="L133"/>
          <cell r="M133"/>
          <cell r="N133"/>
          <cell r="O133"/>
          <cell r="P133"/>
          <cell r="Q133"/>
          <cell r="R133"/>
          <cell r="S133"/>
          <cell r="T133"/>
          <cell r="U133"/>
          <cell r="V133"/>
          <cell r="W133"/>
          <cell r="X133"/>
          <cell r="Y133" t="str">
            <v/>
          </cell>
          <cell r="Z133"/>
          <cell r="AA133" t="str">
            <v/>
          </cell>
          <cell r="AB133"/>
          <cell r="AC133"/>
          <cell r="AD133"/>
          <cell r="AE133"/>
          <cell r="AF133"/>
          <cell r="AG133"/>
          <cell r="AH133" t="str">
            <v/>
          </cell>
          <cell r="AI133" t="str">
            <v>SI</v>
          </cell>
          <cell r="AJ133"/>
          <cell r="AK133"/>
          <cell r="AL133"/>
          <cell r="AM133"/>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t="str">
            <v/>
          </cell>
          <cell r="BE133" t="str">
            <v/>
          </cell>
          <cell r="BF133">
            <v>0</v>
          </cell>
          <cell r="BG133">
            <v>0</v>
          </cell>
          <cell r="BH133">
            <v>0</v>
          </cell>
          <cell r="BI133">
            <v>0</v>
          </cell>
          <cell r="BJ133">
            <v>0</v>
          </cell>
          <cell r="BK133" t="str">
            <v/>
          </cell>
          <cell r="BL133" t="e">
            <v>#NAME?</v>
          </cell>
          <cell r="BM133"/>
          <cell r="BN133"/>
          <cell r="BO133"/>
          <cell r="BP133" t="str">
            <v/>
          </cell>
          <cell r="BQ133"/>
          <cell r="BR133"/>
          <cell r="BS133">
            <v>118</v>
          </cell>
        </row>
        <row r="134">
          <cell r="C134"/>
          <cell r="D134"/>
          <cell r="E134"/>
          <cell r="F134"/>
          <cell r="G134"/>
          <cell r="H134"/>
          <cell r="I134"/>
          <cell r="J134"/>
          <cell r="K134"/>
          <cell r="L134"/>
          <cell r="M134"/>
          <cell r="N134"/>
          <cell r="O134"/>
          <cell r="P134"/>
          <cell r="Q134"/>
          <cell r="R134"/>
          <cell r="S134"/>
          <cell r="T134"/>
          <cell r="U134"/>
          <cell r="V134"/>
          <cell r="W134"/>
          <cell r="X134"/>
          <cell r="Y134" t="str">
            <v/>
          </cell>
          <cell r="Z134"/>
          <cell r="AA134" t="str">
            <v/>
          </cell>
          <cell r="AB134"/>
          <cell r="AC134"/>
          <cell r="AD134"/>
          <cell r="AE134"/>
          <cell r="AF134"/>
          <cell r="AG134"/>
          <cell r="AH134" t="str">
            <v/>
          </cell>
          <cell r="AI134" t="str">
            <v>SI</v>
          </cell>
          <cell r="AJ134"/>
          <cell r="AK134"/>
          <cell r="AL134"/>
          <cell r="AM134"/>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t="str">
            <v/>
          </cell>
          <cell r="BE134" t="str">
            <v/>
          </cell>
          <cell r="BF134">
            <v>0</v>
          </cell>
          <cell r="BG134">
            <v>0</v>
          </cell>
          <cell r="BH134">
            <v>0</v>
          </cell>
          <cell r="BI134">
            <v>0</v>
          </cell>
          <cell r="BJ134">
            <v>0</v>
          </cell>
          <cell r="BK134" t="str">
            <v/>
          </cell>
          <cell r="BL134" t="e">
            <v>#NAME?</v>
          </cell>
          <cell r="BM134"/>
          <cell r="BN134"/>
          <cell r="BO134"/>
          <cell r="BP134" t="str">
            <v/>
          </cell>
          <cell r="BQ134"/>
          <cell r="BR134"/>
          <cell r="BS134">
            <v>119</v>
          </cell>
        </row>
        <row r="135">
          <cell r="C135"/>
          <cell r="D135"/>
          <cell r="E135"/>
          <cell r="F135"/>
          <cell r="G135"/>
          <cell r="H135"/>
          <cell r="I135"/>
          <cell r="J135"/>
          <cell r="K135"/>
          <cell r="L135"/>
          <cell r="M135"/>
          <cell r="N135"/>
          <cell r="O135"/>
          <cell r="P135"/>
          <cell r="Q135"/>
          <cell r="R135"/>
          <cell r="S135"/>
          <cell r="T135"/>
          <cell r="U135"/>
          <cell r="V135"/>
          <cell r="W135"/>
          <cell r="X135"/>
          <cell r="Y135" t="str">
            <v/>
          </cell>
          <cell r="Z135"/>
          <cell r="AA135" t="str">
            <v/>
          </cell>
          <cell r="AB135"/>
          <cell r="AC135"/>
          <cell r="AD135"/>
          <cell r="AE135"/>
          <cell r="AF135"/>
          <cell r="AG135"/>
          <cell r="AH135" t="str">
            <v/>
          </cell>
          <cell r="AI135" t="str">
            <v>SI</v>
          </cell>
          <cell r="AJ135"/>
          <cell r="AK135"/>
          <cell r="AL135"/>
          <cell r="AM135"/>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t="str">
            <v/>
          </cell>
          <cell r="BE135" t="str">
            <v/>
          </cell>
          <cell r="BF135">
            <v>0</v>
          </cell>
          <cell r="BG135">
            <v>0</v>
          </cell>
          <cell r="BH135">
            <v>0</v>
          </cell>
          <cell r="BI135">
            <v>0</v>
          </cell>
          <cell r="BJ135">
            <v>0</v>
          </cell>
          <cell r="BK135" t="str">
            <v/>
          </cell>
          <cell r="BL135" t="e">
            <v>#NAME?</v>
          </cell>
          <cell r="BM135"/>
          <cell r="BN135"/>
          <cell r="BO135"/>
          <cell r="BP135" t="str">
            <v/>
          </cell>
          <cell r="BQ135"/>
          <cell r="BR135"/>
          <cell r="BS135">
            <v>120</v>
          </cell>
        </row>
        <row r="136">
          <cell r="C136"/>
          <cell r="D136"/>
          <cell r="E136"/>
          <cell r="F136"/>
          <cell r="G136"/>
          <cell r="H136"/>
          <cell r="I136"/>
          <cell r="J136"/>
          <cell r="K136"/>
          <cell r="L136"/>
          <cell r="M136"/>
          <cell r="N136"/>
          <cell r="O136"/>
          <cell r="P136"/>
          <cell r="Q136"/>
          <cell r="R136"/>
          <cell r="S136"/>
          <cell r="T136"/>
          <cell r="U136"/>
          <cell r="V136"/>
          <cell r="W136"/>
          <cell r="X136"/>
          <cell r="Y136" t="str">
            <v/>
          </cell>
          <cell r="Z136"/>
          <cell r="AA136" t="str">
            <v/>
          </cell>
          <cell r="AB136"/>
          <cell r="AC136"/>
          <cell r="AD136"/>
          <cell r="AE136"/>
          <cell r="AF136"/>
          <cell r="AG136"/>
          <cell r="AH136" t="str">
            <v/>
          </cell>
          <cell r="AI136" t="str">
            <v>SI</v>
          </cell>
          <cell r="AJ136"/>
          <cell r="AK136"/>
          <cell r="AL136"/>
          <cell r="AM136"/>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t="str">
            <v/>
          </cell>
          <cell r="BE136" t="str">
            <v/>
          </cell>
          <cell r="BF136">
            <v>0</v>
          </cell>
          <cell r="BG136">
            <v>0</v>
          </cell>
          <cell r="BH136">
            <v>0</v>
          </cell>
          <cell r="BI136">
            <v>0</v>
          </cell>
          <cell r="BJ136">
            <v>0</v>
          </cell>
          <cell r="BK136" t="str">
            <v/>
          </cell>
          <cell r="BL136" t="e">
            <v>#NAME?</v>
          </cell>
          <cell r="BM136"/>
          <cell r="BN136"/>
          <cell r="BO136"/>
          <cell r="BP136" t="str">
            <v/>
          </cell>
          <cell r="BQ136"/>
          <cell r="BR136"/>
          <cell r="BS136">
            <v>121</v>
          </cell>
        </row>
        <row r="137">
          <cell r="C137"/>
          <cell r="D137"/>
          <cell r="E137"/>
          <cell r="F137"/>
          <cell r="G137"/>
          <cell r="H137"/>
          <cell r="I137"/>
          <cell r="J137"/>
          <cell r="K137"/>
          <cell r="L137"/>
          <cell r="M137"/>
          <cell r="N137"/>
          <cell r="O137"/>
          <cell r="P137"/>
          <cell r="Q137"/>
          <cell r="R137"/>
          <cell r="S137"/>
          <cell r="T137"/>
          <cell r="U137"/>
          <cell r="V137"/>
          <cell r="W137"/>
          <cell r="X137"/>
          <cell r="Y137" t="str">
            <v/>
          </cell>
          <cell r="Z137"/>
          <cell r="AA137" t="str">
            <v/>
          </cell>
          <cell r="AB137"/>
          <cell r="AC137"/>
          <cell r="AD137"/>
          <cell r="AE137"/>
          <cell r="AF137"/>
          <cell r="AG137"/>
          <cell r="AH137" t="str">
            <v/>
          </cell>
          <cell r="AI137" t="str">
            <v>SI</v>
          </cell>
          <cell r="AJ137"/>
          <cell r="AK137"/>
          <cell r="AL137"/>
          <cell r="AM137"/>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t="str">
            <v/>
          </cell>
          <cell r="BE137" t="str">
            <v/>
          </cell>
          <cell r="BF137">
            <v>0</v>
          </cell>
          <cell r="BG137">
            <v>0</v>
          </cell>
          <cell r="BH137">
            <v>0</v>
          </cell>
          <cell r="BI137">
            <v>0</v>
          </cell>
          <cell r="BJ137">
            <v>0</v>
          </cell>
          <cell r="BK137" t="str">
            <v/>
          </cell>
          <cell r="BL137" t="e">
            <v>#NAME?</v>
          </cell>
          <cell r="BM137"/>
          <cell r="BN137"/>
          <cell r="BO137"/>
          <cell r="BP137" t="str">
            <v/>
          </cell>
          <cell r="BQ137"/>
          <cell r="BR137"/>
          <cell r="BS137">
            <v>122</v>
          </cell>
        </row>
        <row r="138">
          <cell r="C138"/>
          <cell r="D138"/>
          <cell r="E138"/>
          <cell r="F138"/>
          <cell r="G138"/>
          <cell r="H138"/>
          <cell r="I138"/>
          <cell r="J138"/>
          <cell r="K138"/>
          <cell r="L138"/>
          <cell r="M138"/>
          <cell r="N138"/>
          <cell r="O138"/>
          <cell r="P138"/>
          <cell r="Q138"/>
          <cell r="R138"/>
          <cell r="S138"/>
          <cell r="T138"/>
          <cell r="U138"/>
          <cell r="V138"/>
          <cell r="W138"/>
          <cell r="X138"/>
          <cell r="Y138" t="str">
            <v/>
          </cell>
          <cell r="Z138"/>
          <cell r="AA138" t="str">
            <v/>
          </cell>
          <cell r="AB138"/>
          <cell r="AC138"/>
          <cell r="AD138"/>
          <cell r="AE138"/>
          <cell r="AF138"/>
          <cell r="AG138"/>
          <cell r="AH138" t="str">
            <v/>
          </cell>
          <cell r="AI138" t="str">
            <v>SI</v>
          </cell>
          <cell r="AJ138"/>
          <cell r="AK138"/>
          <cell r="AL138"/>
          <cell r="AM138"/>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t="str">
            <v/>
          </cell>
          <cell r="BE138" t="str">
            <v/>
          </cell>
          <cell r="BF138">
            <v>0</v>
          </cell>
          <cell r="BG138">
            <v>0</v>
          </cell>
          <cell r="BH138">
            <v>0</v>
          </cell>
          <cell r="BI138">
            <v>0</v>
          </cell>
          <cell r="BJ138">
            <v>0</v>
          </cell>
          <cell r="BK138" t="str">
            <v/>
          </cell>
          <cell r="BL138" t="e">
            <v>#NAME?</v>
          </cell>
          <cell r="BM138"/>
          <cell r="BN138"/>
          <cell r="BO138"/>
          <cell r="BP138" t="str">
            <v/>
          </cell>
          <cell r="BQ138"/>
          <cell r="BR138"/>
          <cell r="BS138">
            <v>123</v>
          </cell>
        </row>
        <row r="139">
          <cell r="C139"/>
          <cell r="D139"/>
          <cell r="E139"/>
          <cell r="F139"/>
          <cell r="G139"/>
          <cell r="H139"/>
          <cell r="I139"/>
          <cell r="J139"/>
          <cell r="K139"/>
          <cell r="L139"/>
          <cell r="M139"/>
          <cell r="N139"/>
          <cell r="O139"/>
          <cell r="P139"/>
          <cell r="Q139"/>
          <cell r="R139"/>
          <cell r="S139"/>
          <cell r="T139"/>
          <cell r="U139"/>
          <cell r="V139"/>
          <cell r="W139"/>
          <cell r="X139"/>
          <cell r="Y139" t="str">
            <v/>
          </cell>
          <cell r="Z139"/>
          <cell r="AA139" t="str">
            <v/>
          </cell>
          <cell r="AB139"/>
          <cell r="AC139"/>
          <cell r="AD139"/>
          <cell r="AE139"/>
          <cell r="AF139"/>
          <cell r="AG139"/>
          <cell r="AH139" t="str">
            <v/>
          </cell>
          <cell r="AI139" t="str">
            <v>SI</v>
          </cell>
          <cell r="AJ139"/>
          <cell r="AK139"/>
          <cell r="AL139"/>
          <cell r="AM139"/>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t="str">
            <v/>
          </cell>
          <cell r="BE139" t="str">
            <v/>
          </cell>
          <cell r="BF139">
            <v>0</v>
          </cell>
          <cell r="BG139">
            <v>0</v>
          </cell>
          <cell r="BH139">
            <v>0</v>
          </cell>
          <cell r="BI139">
            <v>0</v>
          </cell>
          <cell r="BJ139">
            <v>0</v>
          </cell>
          <cell r="BK139" t="str">
            <v/>
          </cell>
          <cell r="BL139" t="e">
            <v>#NAME?</v>
          </cell>
          <cell r="BM139"/>
          <cell r="BN139"/>
          <cell r="BO139"/>
          <cell r="BP139" t="str">
            <v/>
          </cell>
          <cell r="BQ139"/>
          <cell r="BR139"/>
          <cell r="BS139">
            <v>124</v>
          </cell>
        </row>
        <row r="140">
          <cell r="C140"/>
          <cell r="D140"/>
          <cell r="E140"/>
          <cell r="F140"/>
          <cell r="G140"/>
          <cell r="H140"/>
          <cell r="I140"/>
          <cell r="J140"/>
          <cell r="K140"/>
          <cell r="L140"/>
          <cell r="M140"/>
          <cell r="N140"/>
          <cell r="O140"/>
          <cell r="P140"/>
          <cell r="Q140"/>
          <cell r="R140"/>
          <cell r="S140"/>
          <cell r="T140"/>
          <cell r="U140"/>
          <cell r="V140"/>
          <cell r="W140"/>
          <cell r="X140"/>
          <cell r="Y140" t="str">
            <v/>
          </cell>
          <cell r="Z140"/>
          <cell r="AA140" t="str">
            <v/>
          </cell>
          <cell r="AB140"/>
          <cell r="AC140"/>
          <cell r="AD140"/>
          <cell r="AE140"/>
          <cell r="AF140"/>
          <cell r="AG140"/>
          <cell r="AH140" t="str">
            <v/>
          </cell>
          <cell r="AI140" t="str">
            <v>SI</v>
          </cell>
          <cell r="AJ140"/>
          <cell r="AK140"/>
          <cell r="AL140"/>
          <cell r="AM140"/>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t="str">
            <v/>
          </cell>
          <cell r="BE140" t="str">
            <v/>
          </cell>
          <cell r="BF140">
            <v>0</v>
          </cell>
          <cell r="BG140">
            <v>0</v>
          </cell>
          <cell r="BH140">
            <v>0</v>
          </cell>
          <cell r="BI140">
            <v>0</v>
          </cell>
          <cell r="BJ140">
            <v>0</v>
          </cell>
          <cell r="BK140" t="str">
            <v/>
          </cell>
          <cell r="BL140" t="e">
            <v>#NAME?</v>
          </cell>
          <cell r="BM140"/>
          <cell r="BN140"/>
          <cell r="BO140"/>
          <cell r="BP140" t="str">
            <v/>
          </cell>
          <cell r="BQ140"/>
          <cell r="BR140"/>
          <cell r="BS140">
            <v>125</v>
          </cell>
        </row>
        <row r="141">
          <cell r="C141"/>
          <cell r="D141"/>
          <cell r="E141"/>
          <cell r="F141"/>
          <cell r="G141"/>
          <cell r="H141"/>
          <cell r="I141"/>
          <cell r="J141"/>
          <cell r="K141"/>
          <cell r="L141"/>
          <cell r="M141"/>
          <cell r="N141"/>
          <cell r="O141"/>
          <cell r="P141"/>
          <cell r="Q141"/>
          <cell r="R141"/>
          <cell r="S141"/>
          <cell r="T141"/>
          <cell r="U141"/>
          <cell r="V141"/>
          <cell r="W141"/>
          <cell r="X141"/>
          <cell r="Y141" t="str">
            <v/>
          </cell>
          <cell r="Z141"/>
          <cell r="AA141" t="str">
            <v/>
          </cell>
          <cell r="AB141"/>
          <cell r="AC141"/>
          <cell r="AD141"/>
          <cell r="AE141"/>
          <cell r="AF141"/>
          <cell r="AG141"/>
          <cell r="AH141" t="str">
            <v/>
          </cell>
          <cell r="AI141" t="str">
            <v>SI</v>
          </cell>
          <cell r="AJ141"/>
          <cell r="AK141"/>
          <cell r="AL141"/>
          <cell r="AM141"/>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t="str">
            <v/>
          </cell>
          <cell r="BE141" t="str">
            <v/>
          </cell>
          <cell r="BF141">
            <v>0</v>
          </cell>
          <cell r="BG141">
            <v>0</v>
          </cell>
          <cell r="BH141">
            <v>0</v>
          </cell>
          <cell r="BI141">
            <v>0</v>
          </cell>
          <cell r="BJ141">
            <v>0</v>
          </cell>
          <cell r="BK141" t="str">
            <v/>
          </cell>
          <cell r="BL141" t="e">
            <v>#NAME?</v>
          </cell>
          <cell r="BM141"/>
          <cell r="BN141"/>
          <cell r="BO141"/>
          <cell r="BP141" t="str">
            <v/>
          </cell>
          <cell r="BQ141"/>
          <cell r="BR141"/>
          <cell r="BS141">
            <v>126</v>
          </cell>
        </row>
        <row r="142">
          <cell r="C142"/>
          <cell r="D142"/>
          <cell r="E142"/>
          <cell r="F142"/>
          <cell r="G142"/>
          <cell r="H142"/>
          <cell r="I142"/>
          <cell r="J142"/>
          <cell r="K142"/>
          <cell r="L142"/>
          <cell r="M142"/>
          <cell r="N142"/>
          <cell r="O142"/>
          <cell r="P142"/>
          <cell r="Q142"/>
          <cell r="R142"/>
          <cell r="S142"/>
          <cell r="T142"/>
          <cell r="U142"/>
          <cell r="V142"/>
          <cell r="W142"/>
          <cell r="X142"/>
          <cell r="Y142" t="str">
            <v/>
          </cell>
          <cell r="Z142"/>
          <cell r="AA142" t="str">
            <v/>
          </cell>
          <cell r="AB142"/>
          <cell r="AC142"/>
          <cell r="AD142"/>
          <cell r="AE142"/>
          <cell r="AF142"/>
          <cell r="AG142"/>
          <cell r="AH142" t="str">
            <v/>
          </cell>
          <cell r="AI142" t="str">
            <v>SI</v>
          </cell>
          <cell r="AJ142"/>
          <cell r="AK142"/>
          <cell r="AL142"/>
          <cell r="AM142"/>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t="str">
            <v/>
          </cell>
          <cell r="BE142" t="str">
            <v/>
          </cell>
          <cell r="BF142">
            <v>0</v>
          </cell>
          <cell r="BG142">
            <v>0</v>
          </cell>
          <cell r="BH142">
            <v>0</v>
          </cell>
          <cell r="BI142">
            <v>0</v>
          </cell>
          <cell r="BJ142">
            <v>0</v>
          </cell>
          <cell r="BK142" t="str">
            <v/>
          </cell>
          <cell r="BL142" t="e">
            <v>#NAME?</v>
          </cell>
          <cell r="BM142"/>
          <cell r="BN142"/>
          <cell r="BO142"/>
          <cell r="BP142" t="str">
            <v/>
          </cell>
          <cell r="BQ142"/>
          <cell r="BR142"/>
          <cell r="BS142">
            <v>127</v>
          </cell>
        </row>
        <row r="143">
          <cell r="C143"/>
          <cell r="D143"/>
          <cell r="E143"/>
          <cell r="F143"/>
          <cell r="G143"/>
          <cell r="H143"/>
          <cell r="I143"/>
          <cell r="J143"/>
          <cell r="K143"/>
          <cell r="L143"/>
          <cell r="M143"/>
          <cell r="N143"/>
          <cell r="O143"/>
          <cell r="P143"/>
          <cell r="Q143"/>
          <cell r="R143"/>
          <cell r="S143"/>
          <cell r="T143"/>
          <cell r="U143"/>
          <cell r="V143"/>
          <cell r="W143"/>
          <cell r="X143"/>
          <cell r="Y143" t="str">
            <v/>
          </cell>
          <cell r="Z143"/>
          <cell r="AA143" t="str">
            <v/>
          </cell>
          <cell r="AB143"/>
          <cell r="AC143"/>
          <cell r="AD143"/>
          <cell r="AE143"/>
          <cell r="AF143"/>
          <cell r="AG143"/>
          <cell r="AH143" t="str">
            <v/>
          </cell>
          <cell r="AI143" t="str">
            <v>SI</v>
          </cell>
          <cell r="AJ143"/>
          <cell r="AK143"/>
          <cell r="AL143"/>
          <cell r="AM143"/>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t="str">
            <v/>
          </cell>
          <cell r="BE143" t="str">
            <v/>
          </cell>
          <cell r="BF143">
            <v>0</v>
          </cell>
          <cell r="BG143">
            <v>0</v>
          </cell>
          <cell r="BH143">
            <v>0</v>
          </cell>
          <cell r="BI143">
            <v>0</v>
          </cell>
          <cell r="BJ143">
            <v>0</v>
          </cell>
          <cell r="BK143" t="str">
            <v/>
          </cell>
          <cell r="BL143" t="e">
            <v>#NAME?</v>
          </cell>
          <cell r="BM143"/>
          <cell r="BN143"/>
          <cell r="BO143"/>
          <cell r="BP143" t="str">
            <v/>
          </cell>
          <cell r="BQ143"/>
          <cell r="BR143"/>
          <cell r="BS143">
            <v>128</v>
          </cell>
        </row>
        <row r="144">
          <cell r="C144"/>
          <cell r="D144"/>
          <cell r="E144"/>
          <cell r="F144"/>
          <cell r="G144"/>
          <cell r="H144"/>
          <cell r="I144"/>
          <cell r="J144"/>
          <cell r="K144"/>
          <cell r="L144"/>
          <cell r="M144"/>
          <cell r="N144"/>
          <cell r="O144"/>
          <cell r="P144"/>
          <cell r="Q144"/>
          <cell r="R144"/>
          <cell r="S144"/>
          <cell r="T144"/>
          <cell r="U144"/>
          <cell r="V144"/>
          <cell r="W144"/>
          <cell r="X144"/>
          <cell r="Y144" t="str">
            <v/>
          </cell>
          <cell r="Z144"/>
          <cell r="AA144" t="str">
            <v/>
          </cell>
          <cell r="AB144"/>
          <cell r="AC144"/>
          <cell r="AD144"/>
          <cell r="AE144"/>
          <cell r="AF144"/>
          <cell r="AG144"/>
          <cell r="AH144" t="str">
            <v/>
          </cell>
          <cell r="AI144" t="str">
            <v>SI</v>
          </cell>
          <cell r="AJ144"/>
          <cell r="AK144"/>
          <cell r="AL144"/>
          <cell r="AM144"/>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t="str">
            <v/>
          </cell>
          <cell r="BE144" t="str">
            <v/>
          </cell>
          <cell r="BF144">
            <v>0</v>
          </cell>
          <cell r="BG144">
            <v>0</v>
          </cell>
          <cell r="BH144">
            <v>0</v>
          </cell>
          <cell r="BI144">
            <v>0</v>
          </cell>
          <cell r="BJ144">
            <v>0</v>
          </cell>
          <cell r="BK144" t="str">
            <v/>
          </cell>
          <cell r="BL144" t="e">
            <v>#NAME?</v>
          </cell>
          <cell r="BM144"/>
          <cell r="BN144"/>
          <cell r="BO144"/>
          <cell r="BP144" t="str">
            <v/>
          </cell>
          <cell r="BQ144"/>
          <cell r="BR144"/>
          <cell r="BS144">
            <v>129</v>
          </cell>
        </row>
        <row r="145">
          <cell r="C145"/>
          <cell r="D145"/>
          <cell r="E145"/>
          <cell r="F145"/>
          <cell r="G145"/>
          <cell r="H145"/>
          <cell r="I145"/>
          <cell r="J145"/>
          <cell r="K145"/>
          <cell r="L145"/>
          <cell r="M145"/>
          <cell r="N145"/>
          <cell r="O145"/>
          <cell r="P145"/>
          <cell r="Q145"/>
          <cell r="R145"/>
          <cell r="S145"/>
          <cell r="T145"/>
          <cell r="U145"/>
          <cell r="V145"/>
          <cell r="W145"/>
          <cell r="X145"/>
          <cell r="Y145" t="str">
            <v/>
          </cell>
          <cell r="Z145"/>
          <cell r="AA145" t="str">
            <v/>
          </cell>
          <cell r="AB145"/>
          <cell r="AC145"/>
          <cell r="AD145"/>
          <cell r="AE145"/>
          <cell r="AF145"/>
          <cell r="AG145"/>
          <cell r="AH145" t="str">
            <v/>
          </cell>
          <cell r="AI145" t="str">
            <v>SI</v>
          </cell>
          <cell r="AJ145"/>
          <cell r="AK145"/>
          <cell r="AL145"/>
          <cell r="AM145"/>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t="str">
            <v/>
          </cell>
          <cell r="BE145" t="str">
            <v/>
          </cell>
          <cell r="BF145">
            <v>0</v>
          </cell>
          <cell r="BG145">
            <v>0</v>
          </cell>
          <cell r="BH145">
            <v>0</v>
          </cell>
          <cell r="BI145">
            <v>0</v>
          </cell>
          <cell r="BJ145">
            <v>0</v>
          </cell>
          <cell r="BK145" t="str">
            <v/>
          </cell>
          <cell r="BL145" t="e">
            <v>#NAME?</v>
          </cell>
          <cell r="BM145"/>
          <cell r="BN145"/>
          <cell r="BO145"/>
          <cell r="BP145" t="str">
            <v/>
          </cell>
          <cell r="BQ145"/>
          <cell r="BR145"/>
          <cell r="BS145">
            <v>130</v>
          </cell>
        </row>
        <row r="146">
          <cell r="C146"/>
          <cell r="D146"/>
          <cell r="E146"/>
          <cell r="F146"/>
          <cell r="G146"/>
          <cell r="H146"/>
          <cell r="I146"/>
          <cell r="J146"/>
          <cell r="K146"/>
          <cell r="L146"/>
          <cell r="M146"/>
          <cell r="N146"/>
          <cell r="O146"/>
          <cell r="P146"/>
          <cell r="Q146"/>
          <cell r="R146"/>
          <cell r="S146"/>
          <cell r="T146"/>
          <cell r="U146"/>
          <cell r="V146"/>
          <cell r="W146"/>
          <cell r="X146"/>
          <cell r="Y146" t="str">
            <v/>
          </cell>
          <cell r="Z146"/>
          <cell r="AA146" t="str">
            <v/>
          </cell>
          <cell r="AB146"/>
          <cell r="AC146"/>
          <cell r="AD146"/>
          <cell r="AE146"/>
          <cell r="AF146"/>
          <cell r="AG146"/>
          <cell r="AH146" t="str">
            <v/>
          </cell>
          <cell r="AI146" t="str">
            <v>SI</v>
          </cell>
          <cell r="AJ146"/>
          <cell r="AK146"/>
          <cell r="AL146"/>
          <cell r="AM146"/>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t="str">
            <v/>
          </cell>
          <cell r="BE146" t="str">
            <v/>
          </cell>
          <cell r="BF146">
            <v>0</v>
          </cell>
          <cell r="BG146">
            <v>0</v>
          </cell>
          <cell r="BH146">
            <v>0</v>
          </cell>
          <cell r="BI146">
            <v>0</v>
          </cell>
          <cell r="BJ146">
            <v>0</v>
          </cell>
          <cell r="BK146" t="str">
            <v/>
          </cell>
          <cell r="BL146" t="e">
            <v>#NAME?</v>
          </cell>
          <cell r="BM146"/>
          <cell r="BN146"/>
          <cell r="BO146"/>
          <cell r="BP146" t="str">
            <v/>
          </cell>
          <cell r="BQ146"/>
          <cell r="BR146"/>
          <cell r="BS146">
            <v>131</v>
          </cell>
        </row>
        <row r="147">
          <cell r="C147"/>
          <cell r="D147"/>
          <cell r="E147"/>
          <cell r="F147"/>
          <cell r="G147"/>
          <cell r="H147"/>
          <cell r="I147"/>
          <cell r="J147"/>
          <cell r="K147"/>
          <cell r="L147"/>
          <cell r="M147"/>
          <cell r="N147"/>
          <cell r="O147"/>
          <cell r="P147"/>
          <cell r="Q147"/>
          <cell r="R147"/>
          <cell r="S147"/>
          <cell r="T147"/>
          <cell r="U147"/>
          <cell r="V147"/>
          <cell r="W147"/>
          <cell r="X147"/>
          <cell r="Y147" t="str">
            <v/>
          </cell>
          <cell r="Z147"/>
          <cell r="AA147" t="str">
            <v/>
          </cell>
          <cell r="AB147"/>
          <cell r="AC147"/>
          <cell r="AD147"/>
          <cell r="AE147"/>
          <cell r="AF147"/>
          <cell r="AG147"/>
          <cell r="AH147" t="str">
            <v/>
          </cell>
          <cell r="AI147" t="str">
            <v>SI</v>
          </cell>
          <cell r="AJ147"/>
          <cell r="AK147"/>
          <cell r="AL147"/>
          <cell r="AM147"/>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t="str">
            <v/>
          </cell>
          <cell r="BE147" t="str">
            <v/>
          </cell>
          <cell r="BF147">
            <v>0</v>
          </cell>
          <cell r="BG147">
            <v>0</v>
          </cell>
          <cell r="BH147">
            <v>0</v>
          </cell>
          <cell r="BI147">
            <v>0</v>
          </cell>
          <cell r="BJ147">
            <v>0</v>
          </cell>
          <cell r="BK147" t="str">
            <v/>
          </cell>
          <cell r="BL147" t="e">
            <v>#NAME?</v>
          </cell>
          <cell r="BM147"/>
          <cell r="BN147"/>
          <cell r="BO147"/>
          <cell r="BP147" t="str">
            <v/>
          </cell>
          <cell r="BQ147"/>
          <cell r="BR147"/>
          <cell r="BS147">
            <v>132</v>
          </cell>
        </row>
        <row r="148">
          <cell r="C148"/>
          <cell r="D148"/>
          <cell r="E148"/>
          <cell r="F148"/>
          <cell r="G148"/>
          <cell r="H148"/>
          <cell r="I148"/>
          <cell r="J148"/>
          <cell r="K148"/>
          <cell r="L148"/>
          <cell r="M148"/>
          <cell r="N148"/>
          <cell r="O148"/>
          <cell r="P148"/>
          <cell r="Q148"/>
          <cell r="R148"/>
          <cell r="S148"/>
          <cell r="T148"/>
          <cell r="U148"/>
          <cell r="V148"/>
          <cell r="W148"/>
          <cell r="X148"/>
          <cell r="Y148" t="str">
            <v/>
          </cell>
          <cell r="Z148"/>
          <cell r="AA148" t="str">
            <v/>
          </cell>
          <cell r="AB148"/>
          <cell r="AC148"/>
          <cell r="AD148"/>
          <cell r="AE148"/>
          <cell r="AF148"/>
          <cell r="AG148"/>
          <cell r="AH148" t="str">
            <v/>
          </cell>
          <cell r="AI148" t="str">
            <v>SI</v>
          </cell>
          <cell r="AJ148"/>
          <cell r="AK148"/>
          <cell r="AL148"/>
          <cell r="AM148"/>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t="str">
            <v/>
          </cell>
          <cell r="BE148" t="str">
            <v/>
          </cell>
          <cell r="BF148">
            <v>0</v>
          </cell>
          <cell r="BG148">
            <v>0</v>
          </cell>
          <cell r="BH148">
            <v>0</v>
          </cell>
          <cell r="BI148">
            <v>0</v>
          </cell>
          <cell r="BJ148">
            <v>0</v>
          </cell>
          <cell r="BK148" t="str">
            <v/>
          </cell>
          <cell r="BL148" t="e">
            <v>#NAME?</v>
          </cell>
          <cell r="BM148"/>
          <cell r="BN148"/>
          <cell r="BO148"/>
          <cell r="BP148" t="str">
            <v/>
          </cell>
          <cell r="BQ148"/>
          <cell r="BR148"/>
          <cell r="BS148">
            <v>133</v>
          </cell>
        </row>
        <row r="149">
          <cell r="C149"/>
          <cell r="D149"/>
          <cell r="E149"/>
          <cell r="F149"/>
          <cell r="G149"/>
          <cell r="H149"/>
          <cell r="I149"/>
          <cell r="J149"/>
          <cell r="K149"/>
          <cell r="L149"/>
          <cell r="M149"/>
          <cell r="N149"/>
          <cell r="O149"/>
          <cell r="P149"/>
          <cell r="Q149"/>
          <cell r="R149"/>
          <cell r="S149"/>
          <cell r="T149"/>
          <cell r="U149"/>
          <cell r="V149"/>
          <cell r="W149"/>
          <cell r="X149"/>
          <cell r="Y149" t="str">
            <v/>
          </cell>
          <cell r="Z149"/>
          <cell r="AA149" t="str">
            <v/>
          </cell>
          <cell r="AB149"/>
          <cell r="AC149"/>
          <cell r="AD149"/>
          <cell r="AE149"/>
          <cell r="AF149"/>
          <cell r="AG149"/>
          <cell r="AH149" t="str">
            <v/>
          </cell>
          <cell r="AI149" t="str">
            <v>SI</v>
          </cell>
          <cell r="AJ149"/>
          <cell r="AK149"/>
          <cell r="AL149"/>
          <cell r="AM149"/>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t="str">
            <v/>
          </cell>
          <cell r="BE149" t="str">
            <v/>
          </cell>
          <cell r="BF149">
            <v>0</v>
          </cell>
          <cell r="BG149">
            <v>0</v>
          </cell>
          <cell r="BH149">
            <v>0</v>
          </cell>
          <cell r="BI149">
            <v>0</v>
          </cell>
          <cell r="BJ149">
            <v>0</v>
          </cell>
          <cell r="BK149" t="str">
            <v/>
          </cell>
          <cell r="BL149" t="e">
            <v>#NAME?</v>
          </cell>
          <cell r="BM149"/>
          <cell r="BN149"/>
          <cell r="BO149"/>
          <cell r="BP149" t="str">
            <v/>
          </cell>
          <cell r="BQ149"/>
          <cell r="BR149"/>
          <cell r="BS149">
            <v>134</v>
          </cell>
        </row>
        <row r="150">
          <cell r="C150"/>
          <cell r="D150"/>
          <cell r="E150"/>
          <cell r="F150"/>
          <cell r="G150"/>
          <cell r="H150"/>
          <cell r="I150"/>
          <cell r="J150"/>
          <cell r="K150"/>
          <cell r="L150"/>
          <cell r="M150"/>
          <cell r="N150"/>
          <cell r="O150"/>
          <cell r="P150"/>
          <cell r="Q150"/>
          <cell r="R150"/>
          <cell r="S150"/>
          <cell r="T150"/>
          <cell r="U150"/>
          <cell r="V150"/>
          <cell r="W150"/>
          <cell r="X150"/>
          <cell r="Y150" t="str">
            <v/>
          </cell>
          <cell r="Z150"/>
          <cell r="AA150" t="str">
            <v/>
          </cell>
          <cell r="AB150"/>
          <cell r="AC150"/>
          <cell r="AD150"/>
          <cell r="AE150"/>
          <cell r="AF150"/>
          <cell r="AG150"/>
          <cell r="AH150" t="str">
            <v/>
          </cell>
          <cell r="AI150" t="str">
            <v>SI</v>
          </cell>
          <cell r="AJ150"/>
          <cell r="AK150"/>
          <cell r="AL150"/>
          <cell r="AM150"/>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t="str">
            <v/>
          </cell>
          <cell r="BE150" t="str">
            <v/>
          </cell>
          <cell r="BF150">
            <v>0</v>
          </cell>
          <cell r="BG150">
            <v>0</v>
          </cell>
          <cell r="BH150">
            <v>0</v>
          </cell>
          <cell r="BI150">
            <v>0</v>
          </cell>
          <cell r="BJ150">
            <v>0</v>
          </cell>
          <cell r="BK150" t="str">
            <v/>
          </cell>
          <cell r="BL150" t="e">
            <v>#NAME?</v>
          </cell>
          <cell r="BM150"/>
          <cell r="BN150"/>
          <cell r="BO150"/>
          <cell r="BP150" t="str">
            <v/>
          </cell>
          <cell r="BQ150"/>
          <cell r="BR150"/>
          <cell r="BS150">
            <v>135</v>
          </cell>
        </row>
        <row r="151">
          <cell r="C151"/>
          <cell r="D151"/>
          <cell r="E151"/>
          <cell r="F151"/>
          <cell r="G151"/>
          <cell r="H151"/>
          <cell r="I151"/>
          <cell r="J151"/>
          <cell r="K151"/>
          <cell r="L151"/>
          <cell r="M151"/>
          <cell r="N151"/>
          <cell r="O151"/>
          <cell r="P151"/>
          <cell r="Q151"/>
          <cell r="R151"/>
          <cell r="S151"/>
          <cell r="T151"/>
          <cell r="U151"/>
          <cell r="V151"/>
          <cell r="W151"/>
          <cell r="X151"/>
          <cell r="Y151" t="str">
            <v/>
          </cell>
          <cell r="Z151"/>
          <cell r="AA151" t="str">
            <v/>
          </cell>
          <cell r="AB151"/>
          <cell r="AC151"/>
          <cell r="AD151"/>
          <cell r="AE151"/>
          <cell r="AF151"/>
          <cell r="AG151"/>
          <cell r="AH151" t="str">
            <v/>
          </cell>
          <cell r="AI151" t="str">
            <v>SI</v>
          </cell>
          <cell r="AJ151"/>
          <cell r="AK151"/>
          <cell r="AL151"/>
          <cell r="AM151"/>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t="str">
            <v/>
          </cell>
          <cell r="BE151" t="str">
            <v/>
          </cell>
          <cell r="BF151">
            <v>0</v>
          </cell>
          <cell r="BG151">
            <v>0</v>
          </cell>
          <cell r="BH151">
            <v>0</v>
          </cell>
          <cell r="BI151">
            <v>0</v>
          </cell>
          <cell r="BJ151">
            <v>0</v>
          </cell>
          <cell r="BK151" t="str">
            <v/>
          </cell>
          <cell r="BL151" t="e">
            <v>#NAME?</v>
          </cell>
          <cell r="BM151"/>
          <cell r="BN151"/>
          <cell r="BO151"/>
          <cell r="BP151" t="str">
            <v/>
          </cell>
          <cell r="BQ151"/>
          <cell r="BR151"/>
          <cell r="BS151">
            <v>136</v>
          </cell>
        </row>
        <row r="152">
          <cell r="C152"/>
          <cell r="D152"/>
          <cell r="E152"/>
          <cell r="F152"/>
          <cell r="G152"/>
          <cell r="H152"/>
          <cell r="I152"/>
          <cell r="J152"/>
          <cell r="K152"/>
          <cell r="L152"/>
          <cell r="M152"/>
          <cell r="N152"/>
          <cell r="O152"/>
          <cell r="P152"/>
          <cell r="Q152"/>
          <cell r="R152"/>
          <cell r="S152"/>
          <cell r="T152"/>
          <cell r="U152"/>
          <cell r="V152"/>
          <cell r="W152"/>
          <cell r="X152"/>
          <cell r="Y152" t="str">
            <v/>
          </cell>
          <cell r="Z152"/>
          <cell r="AA152" t="str">
            <v/>
          </cell>
          <cell r="AB152"/>
          <cell r="AC152"/>
          <cell r="AD152"/>
          <cell r="AE152"/>
          <cell r="AF152"/>
          <cell r="AG152"/>
          <cell r="AH152" t="str">
            <v/>
          </cell>
          <cell r="AI152" t="str">
            <v>SI</v>
          </cell>
          <cell r="AJ152"/>
          <cell r="AK152"/>
          <cell r="AL152"/>
          <cell r="AM152"/>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t="str">
            <v/>
          </cell>
          <cell r="BE152" t="str">
            <v/>
          </cell>
          <cell r="BF152">
            <v>0</v>
          </cell>
          <cell r="BG152">
            <v>0</v>
          </cell>
          <cell r="BH152">
            <v>0</v>
          </cell>
          <cell r="BI152">
            <v>0</v>
          </cell>
          <cell r="BJ152">
            <v>0</v>
          </cell>
          <cell r="BK152" t="str">
            <v/>
          </cell>
          <cell r="BL152" t="e">
            <v>#NAME?</v>
          </cell>
          <cell r="BM152"/>
          <cell r="BN152"/>
          <cell r="BO152"/>
          <cell r="BP152" t="str">
            <v/>
          </cell>
          <cell r="BQ152"/>
          <cell r="BR152"/>
          <cell r="BS152">
            <v>137</v>
          </cell>
        </row>
        <row r="153">
          <cell r="C153"/>
          <cell r="D153"/>
          <cell r="E153"/>
          <cell r="F153"/>
          <cell r="G153"/>
          <cell r="H153"/>
          <cell r="I153"/>
          <cell r="J153"/>
          <cell r="K153"/>
          <cell r="L153"/>
          <cell r="M153"/>
          <cell r="N153"/>
          <cell r="O153"/>
          <cell r="P153"/>
          <cell r="Q153"/>
          <cell r="R153"/>
          <cell r="S153"/>
          <cell r="T153"/>
          <cell r="U153"/>
          <cell r="V153"/>
          <cell r="W153"/>
          <cell r="X153"/>
          <cell r="Y153" t="str">
            <v/>
          </cell>
          <cell r="Z153"/>
          <cell r="AA153" t="str">
            <v/>
          </cell>
          <cell r="AB153"/>
          <cell r="AC153"/>
          <cell r="AD153"/>
          <cell r="AE153"/>
          <cell r="AF153"/>
          <cell r="AG153"/>
          <cell r="AH153" t="str">
            <v/>
          </cell>
          <cell r="AI153" t="str">
            <v>SI</v>
          </cell>
          <cell r="AJ153"/>
          <cell r="AK153"/>
          <cell r="AL153"/>
          <cell r="AM153"/>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t="str">
            <v/>
          </cell>
          <cell r="BE153" t="str">
            <v/>
          </cell>
          <cell r="BF153">
            <v>0</v>
          </cell>
          <cell r="BG153">
            <v>0</v>
          </cell>
          <cell r="BH153">
            <v>0</v>
          </cell>
          <cell r="BI153">
            <v>0</v>
          </cell>
          <cell r="BJ153">
            <v>0</v>
          </cell>
          <cell r="BK153" t="str">
            <v/>
          </cell>
          <cell r="BL153" t="e">
            <v>#NAME?</v>
          </cell>
          <cell r="BM153"/>
          <cell r="BN153"/>
          <cell r="BO153"/>
          <cell r="BP153" t="str">
            <v/>
          </cell>
          <cell r="BQ153"/>
          <cell r="BR153"/>
          <cell r="BS153">
            <v>138</v>
          </cell>
        </row>
        <row r="154">
          <cell r="C154"/>
          <cell r="D154"/>
          <cell r="E154"/>
          <cell r="F154"/>
          <cell r="G154"/>
          <cell r="H154"/>
          <cell r="I154"/>
          <cell r="J154"/>
          <cell r="K154"/>
          <cell r="L154"/>
          <cell r="M154"/>
          <cell r="N154"/>
          <cell r="O154"/>
          <cell r="P154"/>
          <cell r="Q154"/>
          <cell r="R154"/>
          <cell r="S154"/>
          <cell r="T154"/>
          <cell r="U154"/>
          <cell r="V154"/>
          <cell r="W154"/>
          <cell r="X154"/>
          <cell r="Y154" t="str">
            <v/>
          </cell>
          <cell r="Z154"/>
          <cell r="AA154" t="str">
            <v/>
          </cell>
          <cell r="AB154"/>
          <cell r="AC154"/>
          <cell r="AD154"/>
          <cell r="AE154"/>
          <cell r="AF154"/>
          <cell r="AG154"/>
          <cell r="AH154" t="str">
            <v/>
          </cell>
          <cell r="AI154" t="str">
            <v>SI</v>
          </cell>
          <cell r="AJ154"/>
          <cell r="AK154"/>
          <cell r="AL154"/>
          <cell r="AM154"/>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t="str">
            <v/>
          </cell>
          <cell r="BE154" t="str">
            <v/>
          </cell>
          <cell r="BF154">
            <v>0</v>
          </cell>
          <cell r="BG154">
            <v>0</v>
          </cell>
          <cell r="BH154">
            <v>0</v>
          </cell>
          <cell r="BI154">
            <v>0</v>
          </cell>
          <cell r="BJ154">
            <v>0</v>
          </cell>
          <cell r="BK154" t="str">
            <v/>
          </cell>
          <cell r="BL154" t="e">
            <v>#NAME?</v>
          </cell>
          <cell r="BM154"/>
          <cell r="BN154"/>
          <cell r="BO154"/>
          <cell r="BP154" t="str">
            <v/>
          </cell>
          <cell r="BQ154"/>
          <cell r="BR154"/>
          <cell r="BS154">
            <v>139</v>
          </cell>
        </row>
        <row r="155">
          <cell r="C155"/>
          <cell r="D155"/>
          <cell r="E155"/>
          <cell r="F155"/>
          <cell r="G155"/>
          <cell r="H155"/>
          <cell r="I155"/>
          <cell r="J155"/>
          <cell r="K155"/>
          <cell r="L155"/>
          <cell r="M155"/>
          <cell r="N155"/>
          <cell r="O155"/>
          <cell r="P155"/>
          <cell r="Q155"/>
          <cell r="R155"/>
          <cell r="S155"/>
          <cell r="T155"/>
          <cell r="U155"/>
          <cell r="V155"/>
          <cell r="W155"/>
          <cell r="X155"/>
          <cell r="Y155" t="str">
            <v/>
          </cell>
          <cell r="Z155"/>
          <cell r="AA155" t="str">
            <v/>
          </cell>
          <cell r="AB155"/>
          <cell r="AC155"/>
          <cell r="AD155"/>
          <cell r="AE155"/>
          <cell r="AF155"/>
          <cell r="AG155"/>
          <cell r="AH155" t="str">
            <v/>
          </cell>
          <cell r="AI155" t="str">
            <v>SI</v>
          </cell>
          <cell r="AJ155"/>
          <cell r="AK155"/>
          <cell r="AL155"/>
          <cell r="AM155"/>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t="str">
            <v/>
          </cell>
          <cell r="BE155" t="str">
            <v/>
          </cell>
          <cell r="BF155">
            <v>0</v>
          </cell>
          <cell r="BG155">
            <v>0</v>
          </cell>
          <cell r="BH155">
            <v>0</v>
          </cell>
          <cell r="BI155">
            <v>0</v>
          </cell>
          <cell r="BJ155">
            <v>0</v>
          </cell>
          <cell r="BK155" t="str">
            <v/>
          </cell>
          <cell r="BL155" t="e">
            <v>#NAME?</v>
          </cell>
          <cell r="BM155"/>
          <cell r="BN155"/>
          <cell r="BO155"/>
          <cell r="BP155" t="str">
            <v/>
          </cell>
          <cell r="BQ155"/>
          <cell r="BR155"/>
          <cell r="BS155">
            <v>140</v>
          </cell>
        </row>
        <row r="156">
          <cell r="C156"/>
          <cell r="D156"/>
          <cell r="E156"/>
          <cell r="F156"/>
          <cell r="G156"/>
          <cell r="H156"/>
          <cell r="I156"/>
          <cell r="J156"/>
          <cell r="K156"/>
          <cell r="L156"/>
          <cell r="M156"/>
          <cell r="N156"/>
          <cell r="O156"/>
          <cell r="P156"/>
          <cell r="Q156"/>
          <cell r="R156"/>
          <cell r="S156"/>
          <cell r="T156"/>
          <cell r="U156"/>
          <cell r="V156"/>
          <cell r="W156"/>
          <cell r="X156"/>
          <cell r="Y156" t="str">
            <v/>
          </cell>
          <cell r="Z156"/>
          <cell r="AA156" t="str">
            <v/>
          </cell>
          <cell r="AB156"/>
          <cell r="AC156"/>
          <cell r="AD156"/>
          <cell r="AE156"/>
          <cell r="AF156"/>
          <cell r="AG156"/>
          <cell r="AH156" t="str">
            <v/>
          </cell>
          <cell r="AI156" t="str">
            <v>SI</v>
          </cell>
          <cell r="AJ156"/>
          <cell r="AK156"/>
          <cell r="AL156"/>
          <cell r="AM156"/>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t="str">
            <v/>
          </cell>
          <cell r="BE156" t="str">
            <v/>
          </cell>
          <cell r="BF156">
            <v>0</v>
          </cell>
          <cell r="BG156">
            <v>0</v>
          </cell>
          <cell r="BH156">
            <v>0</v>
          </cell>
          <cell r="BI156">
            <v>0</v>
          </cell>
          <cell r="BJ156">
            <v>0</v>
          </cell>
          <cell r="BK156" t="str">
            <v/>
          </cell>
          <cell r="BL156" t="e">
            <v>#NAME?</v>
          </cell>
          <cell r="BM156"/>
          <cell r="BN156"/>
          <cell r="BO156"/>
          <cell r="BP156" t="str">
            <v/>
          </cell>
          <cell r="BQ156"/>
          <cell r="BR156"/>
          <cell r="BS156">
            <v>141</v>
          </cell>
        </row>
        <row r="157">
          <cell r="C157"/>
          <cell r="D157"/>
          <cell r="E157"/>
          <cell r="F157"/>
          <cell r="G157"/>
          <cell r="H157"/>
          <cell r="I157"/>
          <cell r="J157"/>
          <cell r="K157"/>
          <cell r="L157"/>
          <cell r="M157"/>
          <cell r="N157"/>
          <cell r="O157"/>
          <cell r="P157"/>
          <cell r="Q157"/>
          <cell r="R157"/>
          <cell r="S157"/>
          <cell r="T157"/>
          <cell r="U157"/>
          <cell r="V157"/>
          <cell r="W157"/>
          <cell r="X157"/>
          <cell r="Y157" t="str">
            <v/>
          </cell>
          <cell r="Z157"/>
          <cell r="AA157" t="str">
            <v/>
          </cell>
          <cell r="AB157"/>
          <cell r="AC157"/>
          <cell r="AD157"/>
          <cell r="AE157"/>
          <cell r="AF157"/>
          <cell r="AG157"/>
          <cell r="AH157" t="str">
            <v/>
          </cell>
          <cell r="AI157" t="str">
            <v>SI</v>
          </cell>
          <cell r="AJ157"/>
          <cell r="AK157"/>
          <cell r="AL157"/>
          <cell r="AM157"/>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t="str">
            <v/>
          </cell>
          <cell r="BE157" t="str">
            <v/>
          </cell>
          <cell r="BF157">
            <v>0</v>
          </cell>
          <cell r="BG157">
            <v>0</v>
          </cell>
          <cell r="BH157">
            <v>0</v>
          </cell>
          <cell r="BI157">
            <v>0</v>
          </cell>
          <cell r="BJ157">
            <v>0</v>
          </cell>
          <cell r="BK157" t="str">
            <v/>
          </cell>
          <cell r="BL157" t="e">
            <v>#NAME?</v>
          </cell>
          <cell r="BM157"/>
          <cell r="BN157"/>
          <cell r="BO157"/>
          <cell r="BP157" t="str">
            <v/>
          </cell>
          <cell r="BQ157"/>
          <cell r="BR157"/>
          <cell r="BS157">
            <v>142</v>
          </cell>
        </row>
        <row r="158">
          <cell r="C158"/>
          <cell r="D158"/>
          <cell r="E158"/>
          <cell r="F158"/>
          <cell r="G158"/>
          <cell r="H158"/>
          <cell r="I158"/>
          <cell r="J158"/>
          <cell r="K158"/>
          <cell r="L158"/>
          <cell r="M158"/>
          <cell r="N158"/>
          <cell r="O158"/>
          <cell r="P158"/>
          <cell r="Q158"/>
          <cell r="R158"/>
          <cell r="S158"/>
          <cell r="T158"/>
          <cell r="U158"/>
          <cell r="V158"/>
          <cell r="W158"/>
          <cell r="X158"/>
          <cell r="Y158" t="str">
            <v/>
          </cell>
          <cell r="Z158"/>
          <cell r="AA158" t="str">
            <v/>
          </cell>
          <cell r="AB158"/>
          <cell r="AC158"/>
          <cell r="AD158"/>
          <cell r="AE158"/>
          <cell r="AF158"/>
          <cell r="AG158"/>
          <cell r="AH158" t="str">
            <v/>
          </cell>
          <cell r="AI158" t="str">
            <v>SI</v>
          </cell>
          <cell r="AJ158"/>
          <cell r="AK158"/>
          <cell r="AL158"/>
          <cell r="AM158"/>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t="str">
            <v/>
          </cell>
          <cell r="BE158" t="str">
            <v/>
          </cell>
          <cell r="BF158">
            <v>0</v>
          </cell>
          <cell r="BG158">
            <v>0</v>
          </cell>
          <cell r="BH158">
            <v>0</v>
          </cell>
          <cell r="BI158">
            <v>0</v>
          </cell>
          <cell r="BJ158">
            <v>0</v>
          </cell>
          <cell r="BK158" t="str">
            <v/>
          </cell>
          <cell r="BL158" t="e">
            <v>#NAME?</v>
          </cell>
          <cell r="BM158"/>
          <cell r="BN158"/>
          <cell r="BO158"/>
          <cell r="BP158" t="str">
            <v/>
          </cell>
          <cell r="BQ158"/>
          <cell r="BR158"/>
          <cell r="BS158">
            <v>143</v>
          </cell>
        </row>
        <row r="159">
          <cell r="C159"/>
          <cell r="D159"/>
          <cell r="E159"/>
          <cell r="F159"/>
          <cell r="G159"/>
          <cell r="H159"/>
          <cell r="I159"/>
          <cell r="J159"/>
          <cell r="K159"/>
          <cell r="L159"/>
          <cell r="M159"/>
          <cell r="N159"/>
          <cell r="O159"/>
          <cell r="P159"/>
          <cell r="Q159"/>
          <cell r="R159"/>
          <cell r="S159"/>
          <cell r="T159"/>
          <cell r="U159"/>
          <cell r="V159"/>
          <cell r="W159"/>
          <cell r="X159"/>
          <cell r="Y159" t="str">
            <v/>
          </cell>
          <cell r="Z159"/>
          <cell r="AA159" t="str">
            <v/>
          </cell>
          <cell r="AB159"/>
          <cell r="AC159"/>
          <cell r="AD159"/>
          <cell r="AE159"/>
          <cell r="AF159"/>
          <cell r="AG159"/>
          <cell r="AH159" t="str">
            <v/>
          </cell>
          <cell r="AI159" t="str">
            <v>SI</v>
          </cell>
          <cell r="AJ159"/>
          <cell r="AK159"/>
          <cell r="AL159"/>
          <cell r="AM159"/>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t="str">
            <v/>
          </cell>
          <cell r="BE159" t="str">
            <v/>
          </cell>
          <cell r="BF159">
            <v>0</v>
          </cell>
          <cell r="BG159">
            <v>0</v>
          </cell>
          <cell r="BH159">
            <v>0</v>
          </cell>
          <cell r="BI159">
            <v>0</v>
          </cell>
          <cell r="BJ159">
            <v>0</v>
          </cell>
          <cell r="BK159" t="str">
            <v/>
          </cell>
          <cell r="BL159" t="e">
            <v>#NAME?</v>
          </cell>
          <cell r="BM159"/>
          <cell r="BN159"/>
          <cell r="BO159"/>
          <cell r="BP159" t="str">
            <v/>
          </cell>
          <cell r="BQ159"/>
          <cell r="BR159"/>
          <cell r="BS159">
            <v>144</v>
          </cell>
        </row>
        <row r="160">
          <cell r="C160"/>
          <cell r="D160"/>
          <cell r="E160"/>
          <cell r="F160"/>
          <cell r="G160"/>
          <cell r="H160"/>
          <cell r="I160"/>
          <cell r="J160"/>
          <cell r="K160"/>
          <cell r="L160"/>
          <cell r="M160"/>
          <cell r="N160"/>
          <cell r="O160"/>
          <cell r="P160"/>
          <cell r="Q160"/>
          <cell r="R160"/>
          <cell r="S160"/>
          <cell r="T160"/>
          <cell r="U160"/>
          <cell r="V160"/>
          <cell r="W160"/>
          <cell r="X160"/>
          <cell r="Y160" t="str">
            <v/>
          </cell>
          <cell r="Z160"/>
          <cell r="AA160" t="str">
            <v/>
          </cell>
          <cell r="AB160"/>
          <cell r="AC160"/>
          <cell r="AD160"/>
          <cell r="AE160"/>
          <cell r="AF160"/>
          <cell r="AG160"/>
          <cell r="AH160" t="str">
            <v/>
          </cell>
          <cell r="AI160" t="str">
            <v>SI</v>
          </cell>
          <cell r="AJ160"/>
          <cell r="AK160"/>
          <cell r="AL160"/>
          <cell r="AM160"/>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t="str">
            <v/>
          </cell>
          <cell r="BE160" t="str">
            <v/>
          </cell>
          <cell r="BF160">
            <v>0</v>
          </cell>
          <cell r="BG160">
            <v>0</v>
          </cell>
          <cell r="BH160">
            <v>0</v>
          </cell>
          <cell r="BI160">
            <v>0</v>
          </cell>
          <cell r="BJ160">
            <v>0</v>
          </cell>
          <cell r="BK160" t="str">
            <v/>
          </cell>
          <cell r="BL160" t="e">
            <v>#NAME?</v>
          </cell>
          <cell r="BM160"/>
          <cell r="BN160"/>
          <cell r="BO160"/>
          <cell r="BP160" t="str">
            <v/>
          </cell>
          <cell r="BQ160"/>
          <cell r="BR160"/>
          <cell r="BS160">
            <v>145</v>
          </cell>
        </row>
        <row r="161">
          <cell r="C161"/>
          <cell r="D161"/>
          <cell r="E161"/>
          <cell r="F161"/>
          <cell r="G161"/>
          <cell r="H161"/>
          <cell r="I161"/>
          <cell r="J161"/>
          <cell r="K161"/>
          <cell r="L161"/>
          <cell r="M161"/>
          <cell r="N161"/>
          <cell r="O161"/>
          <cell r="P161"/>
          <cell r="Q161"/>
          <cell r="R161"/>
          <cell r="S161"/>
          <cell r="T161"/>
          <cell r="U161"/>
          <cell r="V161"/>
          <cell r="W161"/>
          <cell r="X161"/>
          <cell r="Y161" t="str">
            <v/>
          </cell>
          <cell r="Z161"/>
          <cell r="AA161" t="str">
            <v/>
          </cell>
          <cell r="AB161"/>
          <cell r="AC161"/>
          <cell r="AD161"/>
          <cell r="AE161"/>
          <cell r="AF161"/>
          <cell r="AG161"/>
          <cell r="AH161" t="str">
            <v/>
          </cell>
          <cell r="AI161" t="str">
            <v>SI</v>
          </cell>
          <cell r="AJ161"/>
          <cell r="AK161"/>
          <cell r="AL161"/>
          <cell r="AM161"/>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t="str">
            <v/>
          </cell>
          <cell r="BE161" t="str">
            <v/>
          </cell>
          <cell r="BF161">
            <v>0</v>
          </cell>
          <cell r="BG161">
            <v>0</v>
          </cell>
          <cell r="BH161">
            <v>0</v>
          </cell>
          <cell r="BI161">
            <v>0</v>
          </cell>
          <cell r="BJ161">
            <v>0</v>
          </cell>
          <cell r="BK161" t="str">
            <v/>
          </cell>
          <cell r="BL161" t="e">
            <v>#NAME?</v>
          </cell>
          <cell r="BM161"/>
          <cell r="BN161"/>
          <cell r="BO161"/>
          <cell r="BP161" t="str">
            <v/>
          </cell>
          <cell r="BQ161"/>
          <cell r="BR161"/>
          <cell r="BS161">
            <v>146</v>
          </cell>
        </row>
        <row r="162">
          <cell r="C162"/>
          <cell r="D162"/>
          <cell r="E162"/>
          <cell r="F162"/>
          <cell r="G162"/>
          <cell r="H162"/>
          <cell r="I162"/>
          <cell r="J162"/>
          <cell r="K162"/>
          <cell r="L162"/>
          <cell r="M162"/>
          <cell r="N162"/>
          <cell r="O162"/>
          <cell r="P162"/>
          <cell r="Q162"/>
          <cell r="R162"/>
          <cell r="S162"/>
          <cell r="T162"/>
          <cell r="U162"/>
          <cell r="V162"/>
          <cell r="W162"/>
          <cell r="X162"/>
          <cell r="Y162" t="str">
            <v/>
          </cell>
          <cell r="Z162"/>
          <cell r="AA162" t="str">
            <v/>
          </cell>
          <cell r="AB162"/>
          <cell r="AC162"/>
          <cell r="AD162"/>
          <cell r="AE162"/>
          <cell r="AF162"/>
          <cell r="AG162"/>
          <cell r="AH162" t="str">
            <v/>
          </cell>
          <cell r="AI162" t="str">
            <v>SI</v>
          </cell>
          <cell r="AJ162"/>
          <cell r="AK162"/>
          <cell r="AL162"/>
          <cell r="AM162"/>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t="str">
            <v/>
          </cell>
          <cell r="BE162" t="str">
            <v/>
          </cell>
          <cell r="BF162">
            <v>0</v>
          </cell>
          <cell r="BG162">
            <v>0</v>
          </cell>
          <cell r="BH162">
            <v>0</v>
          </cell>
          <cell r="BI162">
            <v>0</v>
          </cell>
          <cell r="BJ162">
            <v>0</v>
          </cell>
          <cell r="BK162" t="str">
            <v/>
          </cell>
          <cell r="BL162" t="e">
            <v>#NAME?</v>
          </cell>
          <cell r="BM162"/>
          <cell r="BN162"/>
          <cell r="BO162"/>
          <cell r="BP162" t="str">
            <v/>
          </cell>
          <cell r="BQ162"/>
          <cell r="BR162"/>
          <cell r="BS162">
            <v>147</v>
          </cell>
        </row>
        <row r="163">
          <cell r="C163"/>
          <cell r="D163"/>
          <cell r="E163"/>
          <cell r="F163"/>
          <cell r="G163"/>
          <cell r="H163"/>
          <cell r="I163"/>
          <cell r="J163"/>
          <cell r="K163"/>
          <cell r="L163"/>
          <cell r="M163"/>
          <cell r="N163"/>
          <cell r="O163"/>
          <cell r="P163"/>
          <cell r="Q163"/>
          <cell r="R163"/>
          <cell r="S163"/>
          <cell r="T163"/>
          <cell r="U163"/>
          <cell r="V163"/>
          <cell r="W163"/>
          <cell r="X163"/>
          <cell r="Y163" t="str">
            <v/>
          </cell>
          <cell r="Z163"/>
          <cell r="AA163" t="str">
            <v/>
          </cell>
          <cell r="AB163"/>
          <cell r="AC163"/>
          <cell r="AD163"/>
          <cell r="AE163"/>
          <cell r="AF163"/>
          <cell r="AG163"/>
          <cell r="AH163" t="str">
            <v/>
          </cell>
          <cell r="AI163" t="str">
            <v>SI</v>
          </cell>
          <cell r="AJ163"/>
          <cell r="AK163"/>
          <cell r="AL163"/>
          <cell r="AM163"/>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t="str">
            <v/>
          </cell>
          <cell r="BE163" t="str">
            <v/>
          </cell>
          <cell r="BF163">
            <v>0</v>
          </cell>
          <cell r="BG163">
            <v>0</v>
          </cell>
          <cell r="BH163">
            <v>0</v>
          </cell>
          <cell r="BI163">
            <v>0</v>
          </cell>
          <cell r="BJ163">
            <v>0</v>
          </cell>
          <cell r="BK163" t="str">
            <v/>
          </cell>
          <cell r="BL163" t="e">
            <v>#NAME?</v>
          </cell>
          <cell r="BM163"/>
          <cell r="BN163"/>
          <cell r="BO163"/>
          <cell r="BP163" t="str">
            <v/>
          </cell>
          <cell r="BQ163"/>
          <cell r="BR163"/>
          <cell r="BS163">
            <v>148</v>
          </cell>
        </row>
        <row r="164">
          <cell r="C164"/>
          <cell r="D164"/>
          <cell r="E164"/>
          <cell r="F164"/>
          <cell r="G164"/>
          <cell r="H164"/>
          <cell r="I164"/>
          <cell r="J164"/>
          <cell r="K164"/>
          <cell r="L164"/>
          <cell r="M164"/>
          <cell r="N164"/>
          <cell r="O164"/>
          <cell r="P164"/>
          <cell r="Q164"/>
          <cell r="R164"/>
          <cell r="S164"/>
          <cell r="T164"/>
          <cell r="U164"/>
          <cell r="V164"/>
          <cell r="W164"/>
          <cell r="X164"/>
          <cell r="Y164" t="str">
            <v/>
          </cell>
          <cell r="Z164"/>
          <cell r="AA164" t="str">
            <v/>
          </cell>
          <cell r="AB164"/>
          <cell r="AC164"/>
          <cell r="AD164"/>
          <cell r="AE164"/>
          <cell r="AF164"/>
          <cell r="AG164"/>
          <cell r="AH164" t="str">
            <v/>
          </cell>
          <cell r="AI164" t="str">
            <v>SI</v>
          </cell>
          <cell r="AJ164"/>
          <cell r="AK164"/>
          <cell r="AL164"/>
          <cell r="AM164"/>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t="str">
            <v/>
          </cell>
          <cell r="BE164" t="str">
            <v/>
          </cell>
          <cell r="BF164">
            <v>0</v>
          </cell>
          <cell r="BG164">
            <v>0</v>
          </cell>
          <cell r="BH164">
            <v>0</v>
          </cell>
          <cell r="BI164">
            <v>0</v>
          </cell>
          <cell r="BJ164">
            <v>0</v>
          </cell>
          <cell r="BK164" t="str">
            <v/>
          </cell>
          <cell r="BL164" t="e">
            <v>#NAME?</v>
          </cell>
          <cell r="BM164"/>
          <cell r="BN164"/>
          <cell r="BO164"/>
          <cell r="BP164" t="str">
            <v/>
          </cell>
          <cell r="BQ164"/>
          <cell r="BR164"/>
          <cell r="BS164">
            <v>149</v>
          </cell>
        </row>
        <row r="165">
          <cell r="C165"/>
          <cell r="D165"/>
          <cell r="E165"/>
          <cell r="F165"/>
          <cell r="G165"/>
          <cell r="H165"/>
          <cell r="I165"/>
          <cell r="J165"/>
          <cell r="K165"/>
          <cell r="L165"/>
          <cell r="M165"/>
          <cell r="N165"/>
          <cell r="O165"/>
          <cell r="P165"/>
          <cell r="Q165"/>
          <cell r="R165"/>
          <cell r="S165"/>
          <cell r="T165"/>
          <cell r="U165"/>
          <cell r="V165"/>
          <cell r="W165"/>
          <cell r="X165"/>
          <cell r="Y165" t="str">
            <v/>
          </cell>
          <cell r="Z165"/>
          <cell r="AA165" t="str">
            <v/>
          </cell>
          <cell r="AB165"/>
          <cell r="AC165"/>
          <cell r="AD165"/>
          <cell r="AE165"/>
          <cell r="AF165"/>
          <cell r="AG165"/>
          <cell r="AH165" t="str">
            <v/>
          </cell>
          <cell r="AI165" t="str">
            <v>SI</v>
          </cell>
          <cell r="AJ165"/>
          <cell r="AK165"/>
          <cell r="AL165"/>
          <cell r="AM165"/>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t="str">
            <v/>
          </cell>
          <cell r="BE165" t="str">
            <v/>
          </cell>
          <cell r="BF165">
            <v>0</v>
          </cell>
          <cell r="BG165">
            <v>0</v>
          </cell>
          <cell r="BH165">
            <v>0</v>
          </cell>
          <cell r="BI165">
            <v>0</v>
          </cell>
          <cell r="BJ165">
            <v>0</v>
          </cell>
          <cell r="BK165" t="str">
            <v/>
          </cell>
          <cell r="BL165" t="e">
            <v>#NAME?</v>
          </cell>
          <cell r="BM165"/>
          <cell r="BN165"/>
          <cell r="BO165"/>
          <cell r="BP165" t="str">
            <v/>
          </cell>
          <cell r="BQ165"/>
          <cell r="BR165"/>
          <cell r="BS165">
            <v>150</v>
          </cell>
        </row>
        <row r="166">
          <cell r="C166"/>
          <cell r="D166"/>
          <cell r="E166"/>
          <cell r="F166"/>
          <cell r="G166"/>
          <cell r="H166"/>
          <cell r="I166"/>
          <cell r="J166"/>
          <cell r="K166"/>
          <cell r="L166"/>
          <cell r="M166"/>
          <cell r="N166"/>
          <cell r="O166"/>
          <cell r="P166"/>
          <cell r="Q166"/>
          <cell r="R166"/>
          <cell r="S166"/>
          <cell r="T166"/>
          <cell r="U166"/>
          <cell r="V166"/>
          <cell r="W166"/>
          <cell r="X166"/>
          <cell r="Y166" t="str">
            <v/>
          </cell>
          <cell r="Z166"/>
          <cell r="AA166" t="str">
            <v/>
          </cell>
          <cell r="AB166"/>
          <cell r="AC166"/>
          <cell r="AD166"/>
          <cell r="AE166"/>
          <cell r="AF166"/>
          <cell r="AG166"/>
          <cell r="AH166" t="str">
            <v/>
          </cell>
          <cell r="AI166" t="str">
            <v>SI</v>
          </cell>
          <cell r="AJ166"/>
          <cell r="AK166"/>
          <cell r="AL166"/>
          <cell r="AM166"/>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t="str">
            <v/>
          </cell>
          <cell r="BE166" t="str">
            <v/>
          </cell>
          <cell r="BF166">
            <v>0</v>
          </cell>
          <cell r="BG166">
            <v>0</v>
          </cell>
          <cell r="BH166">
            <v>0</v>
          </cell>
          <cell r="BI166">
            <v>0</v>
          </cell>
          <cell r="BJ166">
            <v>0</v>
          </cell>
          <cell r="BK166" t="str">
            <v/>
          </cell>
          <cell r="BL166" t="e">
            <v>#NAME?</v>
          </cell>
          <cell r="BM166"/>
          <cell r="BN166"/>
          <cell r="BO166"/>
          <cell r="BP166" t="str">
            <v/>
          </cell>
          <cell r="BQ166"/>
          <cell r="BR166"/>
          <cell r="BS166">
            <v>151</v>
          </cell>
        </row>
        <row r="167">
          <cell r="C167"/>
          <cell r="D167"/>
          <cell r="E167"/>
          <cell r="F167"/>
          <cell r="G167"/>
          <cell r="H167"/>
          <cell r="I167"/>
          <cell r="J167"/>
          <cell r="K167"/>
          <cell r="L167"/>
          <cell r="M167"/>
          <cell r="N167"/>
          <cell r="O167"/>
          <cell r="P167"/>
          <cell r="Q167"/>
          <cell r="R167"/>
          <cell r="S167"/>
          <cell r="T167"/>
          <cell r="U167"/>
          <cell r="V167"/>
          <cell r="W167"/>
          <cell r="X167"/>
          <cell r="Y167" t="str">
            <v/>
          </cell>
          <cell r="Z167"/>
          <cell r="AA167" t="str">
            <v/>
          </cell>
          <cell r="AB167"/>
          <cell r="AC167"/>
          <cell r="AD167"/>
          <cell r="AE167"/>
          <cell r="AF167"/>
          <cell r="AG167"/>
          <cell r="AH167" t="str">
            <v/>
          </cell>
          <cell r="AI167" t="str">
            <v>SI</v>
          </cell>
          <cell r="AJ167"/>
          <cell r="AK167"/>
          <cell r="AL167"/>
          <cell r="AM167"/>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t="str">
            <v/>
          </cell>
          <cell r="BE167" t="str">
            <v/>
          </cell>
          <cell r="BF167">
            <v>0</v>
          </cell>
          <cell r="BG167">
            <v>0</v>
          </cell>
          <cell r="BH167">
            <v>0</v>
          </cell>
          <cell r="BI167">
            <v>0</v>
          </cell>
          <cell r="BJ167">
            <v>0</v>
          </cell>
          <cell r="BK167" t="str">
            <v/>
          </cell>
          <cell r="BL167" t="e">
            <v>#NAME?</v>
          </cell>
          <cell r="BM167"/>
          <cell r="BN167"/>
          <cell r="BO167"/>
          <cell r="BP167" t="str">
            <v/>
          </cell>
          <cell r="BQ167"/>
          <cell r="BR167"/>
          <cell r="BS167">
            <v>152</v>
          </cell>
        </row>
        <row r="168">
          <cell r="C168"/>
          <cell r="D168"/>
          <cell r="E168"/>
          <cell r="F168"/>
          <cell r="G168"/>
          <cell r="H168"/>
          <cell r="I168"/>
          <cell r="J168"/>
          <cell r="K168"/>
          <cell r="L168"/>
          <cell r="M168"/>
          <cell r="N168"/>
          <cell r="O168"/>
          <cell r="P168"/>
          <cell r="Q168"/>
          <cell r="R168"/>
          <cell r="S168"/>
          <cell r="T168"/>
          <cell r="U168"/>
          <cell r="V168"/>
          <cell r="W168"/>
          <cell r="X168"/>
          <cell r="Y168" t="str">
            <v/>
          </cell>
          <cell r="Z168"/>
          <cell r="AA168" t="str">
            <v/>
          </cell>
          <cell r="AB168"/>
          <cell r="AC168"/>
          <cell r="AD168"/>
          <cell r="AE168"/>
          <cell r="AF168"/>
          <cell r="AG168"/>
          <cell r="AH168" t="str">
            <v/>
          </cell>
          <cell r="AI168" t="str">
            <v>SI</v>
          </cell>
          <cell r="AJ168"/>
          <cell r="AK168"/>
          <cell r="AL168"/>
          <cell r="AM168"/>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t="str">
            <v/>
          </cell>
          <cell r="BE168" t="str">
            <v/>
          </cell>
          <cell r="BF168">
            <v>0</v>
          </cell>
          <cell r="BG168">
            <v>0</v>
          </cell>
          <cell r="BH168">
            <v>0</v>
          </cell>
          <cell r="BI168">
            <v>0</v>
          </cell>
          <cell r="BJ168">
            <v>0</v>
          </cell>
          <cell r="BK168" t="str">
            <v/>
          </cell>
          <cell r="BL168" t="e">
            <v>#NAME?</v>
          </cell>
          <cell r="BM168"/>
          <cell r="BN168"/>
          <cell r="BO168"/>
          <cell r="BP168" t="str">
            <v/>
          </cell>
          <cell r="BQ168"/>
          <cell r="BR168"/>
          <cell r="BS168">
            <v>153</v>
          </cell>
        </row>
        <row r="169">
          <cell r="C169"/>
          <cell r="D169"/>
          <cell r="E169"/>
          <cell r="F169"/>
          <cell r="G169"/>
          <cell r="H169"/>
          <cell r="I169"/>
          <cell r="J169"/>
          <cell r="K169"/>
          <cell r="L169"/>
          <cell r="M169"/>
          <cell r="N169"/>
          <cell r="O169"/>
          <cell r="P169"/>
          <cell r="Q169"/>
          <cell r="R169"/>
          <cell r="S169"/>
          <cell r="T169"/>
          <cell r="U169"/>
          <cell r="V169"/>
          <cell r="W169"/>
          <cell r="X169"/>
          <cell r="Y169" t="str">
            <v/>
          </cell>
          <cell r="Z169"/>
          <cell r="AA169" t="str">
            <v/>
          </cell>
          <cell r="AB169"/>
          <cell r="AC169"/>
          <cell r="AD169"/>
          <cell r="AE169"/>
          <cell r="AF169"/>
          <cell r="AG169"/>
          <cell r="AH169" t="str">
            <v/>
          </cell>
          <cell r="AI169" t="str">
            <v>SI</v>
          </cell>
          <cell r="AJ169"/>
          <cell r="AK169"/>
          <cell r="AL169"/>
          <cell r="AM169"/>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t="str">
            <v/>
          </cell>
          <cell r="BE169" t="str">
            <v/>
          </cell>
          <cell r="BF169">
            <v>0</v>
          </cell>
          <cell r="BG169">
            <v>0</v>
          </cell>
          <cell r="BH169">
            <v>0</v>
          </cell>
          <cell r="BI169">
            <v>0</v>
          </cell>
          <cell r="BJ169">
            <v>0</v>
          </cell>
          <cell r="BK169" t="str">
            <v/>
          </cell>
          <cell r="BL169" t="e">
            <v>#NAME?</v>
          </cell>
          <cell r="BM169"/>
          <cell r="BN169"/>
          <cell r="BO169"/>
          <cell r="BP169" t="str">
            <v/>
          </cell>
          <cell r="BQ169"/>
          <cell r="BR169"/>
          <cell r="BS169">
            <v>154</v>
          </cell>
        </row>
        <row r="170">
          <cell r="C170"/>
          <cell r="D170"/>
          <cell r="E170"/>
          <cell r="F170"/>
          <cell r="G170"/>
          <cell r="H170"/>
          <cell r="I170"/>
          <cell r="J170"/>
          <cell r="K170"/>
          <cell r="L170"/>
          <cell r="M170"/>
          <cell r="N170"/>
          <cell r="O170"/>
          <cell r="P170"/>
          <cell r="Q170"/>
          <cell r="R170"/>
          <cell r="S170"/>
          <cell r="T170"/>
          <cell r="U170"/>
          <cell r="V170"/>
          <cell r="W170"/>
          <cell r="X170"/>
          <cell r="Y170" t="str">
            <v/>
          </cell>
          <cell r="Z170"/>
          <cell r="AA170" t="str">
            <v/>
          </cell>
          <cell r="AB170"/>
          <cell r="AC170"/>
          <cell r="AD170"/>
          <cell r="AE170"/>
          <cell r="AF170"/>
          <cell r="AG170"/>
          <cell r="AH170" t="str">
            <v/>
          </cell>
          <cell r="AI170" t="str">
            <v>SI</v>
          </cell>
          <cell r="AJ170"/>
          <cell r="AK170"/>
          <cell r="AL170"/>
          <cell r="AM170"/>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t="str">
            <v/>
          </cell>
          <cell r="BE170" t="str">
            <v/>
          </cell>
          <cell r="BF170">
            <v>0</v>
          </cell>
          <cell r="BG170">
            <v>0</v>
          </cell>
          <cell r="BH170">
            <v>0</v>
          </cell>
          <cell r="BI170">
            <v>0</v>
          </cell>
          <cell r="BJ170">
            <v>0</v>
          </cell>
          <cell r="BK170" t="str">
            <v/>
          </cell>
          <cell r="BL170" t="e">
            <v>#NAME?</v>
          </cell>
          <cell r="BM170"/>
          <cell r="BN170"/>
          <cell r="BO170"/>
          <cell r="BP170" t="str">
            <v/>
          </cell>
          <cell r="BQ170"/>
          <cell r="BR170"/>
          <cell r="BS170">
            <v>155</v>
          </cell>
        </row>
        <row r="171">
          <cell r="C171"/>
          <cell r="D171"/>
          <cell r="E171"/>
          <cell r="F171"/>
          <cell r="G171"/>
          <cell r="H171"/>
          <cell r="I171"/>
          <cell r="J171"/>
          <cell r="K171"/>
          <cell r="L171"/>
          <cell r="M171"/>
          <cell r="N171"/>
          <cell r="O171"/>
          <cell r="P171"/>
          <cell r="Q171"/>
          <cell r="R171"/>
          <cell r="S171"/>
          <cell r="T171"/>
          <cell r="U171"/>
          <cell r="V171"/>
          <cell r="W171"/>
          <cell r="X171"/>
          <cell r="Y171" t="str">
            <v/>
          </cell>
          <cell r="Z171"/>
          <cell r="AA171" t="str">
            <v/>
          </cell>
          <cell r="AB171"/>
          <cell r="AC171"/>
          <cell r="AD171"/>
          <cell r="AE171"/>
          <cell r="AF171"/>
          <cell r="AG171"/>
          <cell r="AH171" t="str">
            <v/>
          </cell>
          <cell r="AI171" t="str">
            <v>SI</v>
          </cell>
          <cell r="AJ171"/>
          <cell r="AK171"/>
          <cell r="AL171"/>
          <cell r="AM171"/>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t="str">
            <v/>
          </cell>
          <cell r="BE171" t="str">
            <v/>
          </cell>
          <cell r="BF171">
            <v>0</v>
          </cell>
          <cell r="BG171">
            <v>0</v>
          </cell>
          <cell r="BH171">
            <v>0</v>
          </cell>
          <cell r="BI171">
            <v>0</v>
          </cell>
          <cell r="BJ171">
            <v>0</v>
          </cell>
          <cell r="BK171" t="str">
            <v/>
          </cell>
          <cell r="BL171" t="e">
            <v>#NAME?</v>
          </cell>
          <cell r="BM171"/>
          <cell r="BN171"/>
          <cell r="BO171"/>
          <cell r="BP171" t="str">
            <v/>
          </cell>
          <cell r="BQ171"/>
          <cell r="BR171"/>
          <cell r="BS171">
            <v>156</v>
          </cell>
        </row>
        <row r="172">
          <cell r="C172"/>
          <cell r="D172"/>
          <cell r="E172"/>
          <cell r="F172"/>
          <cell r="G172"/>
          <cell r="H172"/>
          <cell r="I172"/>
          <cell r="J172"/>
          <cell r="K172"/>
          <cell r="L172"/>
          <cell r="M172"/>
          <cell r="N172"/>
          <cell r="O172"/>
          <cell r="P172"/>
          <cell r="Q172"/>
          <cell r="R172"/>
          <cell r="S172"/>
          <cell r="T172"/>
          <cell r="U172"/>
          <cell r="V172"/>
          <cell r="W172"/>
          <cell r="X172"/>
          <cell r="Y172" t="str">
            <v/>
          </cell>
          <cell r="Z172"/>
          <cell r="AA172" t="str">
            <v/>
          </cell>
          <cell r="AB172"/>
          <cell r="AC172"/>
          <cell r="AD172"/>
          <cell r="AE172"/>
          <cell r="AF172"/>
          <cell r="AG172"/>
          <cell r="AH172" t="str">
            <v/>
          </cell>
          <cell r="AI172" t="str">
            <v>SI</v>
          </cell>
          <cell r="AJ172"/>
          <cell r="AK172"/>
          <cell r="AL172"/>
          <cell r="AM172"/>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t="str">
            <v/>
          </cell>
          <cell r="BE172" t="str">
            <v/>
          </cell>
          <cell r="BF172">
            <v>0</v>
          </cell>
          <cell r="BG172">
            <v>0</v>
          </cell>
          <cell r="BH172">
            <v>0</v>
          </cell>
          <cell r="BI172">
            <v>0</v>
          </cell>
          <cell r="BJ172">
            <v>0</v>
          </cell>
          <cell r="BK172" t="str">
            <v/>
          </cell>
          <cell r="BL172" t="e">
            <v>#NAME?</v>
          </cell>
          <cell r="BM172"/>
          <cell r="BN172"/>
          <cell r="BO172"/>
          <cell r="BP172" t="str">
            <v/>
          </cell>
          <cell r="BQ172"/>
          <cell r="BR172"/>
          <cell r="BS172">
            <v>157</v>
          </cell>
        </row>
        <row r="173">
          <cell r="C173"/>
          <cell r="D173"/>
          <cell r="E173"/>
          <cell r="F173"/>
          <cell r="G173"/>
          <cell r="H173"/>
          <cell r="I173"/>
          <cell r="J173"/>
          <cell r="K173"/>
          <cell r="L173"/>
          <cell r="M173"/>
          <cell r="N173"/>
          <cell r="O173"/>
          <cell r="P173"/>
          <cell r="Q173"/>
          <cell r="R173"/>
          <cell r="S173"/>
          <cell r="T173"/>
          <cell r="U173"/>
          <cell r="V173"/>
          <cell r="W173"/>
          <cell r="X173"/>
          <cell r="Y173" t="str">
            <v/>
          </cell>
          <cell r="Z173"/>
          <cell r="AA173" t="str">
            <v/>
          </cell>
          <cell r="AB173"/>
          <cell r="AC173"/>
          <cell r="AD173"/>
          <cell r="AE173"/>
          <cell r="AF173"/>
          <cell r="AG173"/>
          <cell r="AH173" t="str">
            <v/>
          </cell>
          <cell r="AI173" t="str">
            <v>SI</v>
          </cell>
          <cell r="AJ173"/>
          <cell r="AK173"/>
          <cell r="AL173"/>
          <cell r="AM173"/>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t="str">
            <v/>
          </cell>
          <cell r="BE173" t="str">
            <v/>
          </cell>
          <cell r="BF173">
            <v>0</v>
          </cell>
          <cell r="BG173">
            <v>0</v>
          </cell>
          <cell r="BH173">
            <v>0</v>
          </cell>
          <cell r="BI173">
            <v>0</v>
          </cell>
          <cell r="BJ173">
            <v>0</v>
          </cell>
          <cell r="BK173" t="str">
            <v/>
          </cell>
          <cell r="BL173" t="e">
            <v>#NAME?</v>
          </cell>
          <cell r="BM173"/>
          <cell r="BN173"/>
          <cell r="BO173"/>
          <cell r="BP173" t="str">
            <v/>
          </cell>
          <cell r="BQ173"/>
          <cell r="BR173"/>
          <cell r="BS173">
            <v>158</v>
          </cell>
        </row>
        <row r="174">
          <cell r="C174"/>
          <cell r="D174"/>
          <cell r="E174"/>
          <cell r="F174"/>
          <cell r="G174"/>
          <cell r="H174"/>
          <cell r="I174"/>
          <cell r="J174"/>
          <cell r="K174"/>
          <cell r="L174"/>
          <cell r="M174"/>
          <cell r="N174"/>
          <cell r="O174"/>
          <cell r="P174"/>
          <cell r="Q174"/>
          <cell r="R174"/>
          <cell r="S174"/>
          <cell r="T174"/>
          <cell r="U174"/>
          <cell r="V174"/>
          <cell r="W174"/>
          <cell r="X174"/>
          <cell r="Y174" t="str">
            <v/>
          </cell>
          <cell r="Z174"/>
          <cell r="AA174" t="str">
            <v/>
          </cell>
          <cell r="AB174"/>
          <cell r="AC174"/>
          <cell r="AD174"/>
          <cell r="AE174"/>
          <cell r="AF174"/>
          <cell r="AG174"/>
          <cell r="AH174" t="str">
            <v/>
          </cell>
          <cell r="AI174" t="str">
            <v>SI</v>
          </cell>
          <cell r="AJ174"/>
          <cell r="AK174"/>
          <cell r="AL174"/>
          <cell r="AM174"/>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t="str">
            <v/>
          </cell>
          <cell r="BE174" t="str">
            <v/>
          </cell>
          <cell r="BF174">
            <v>0</v>
          </cell>
          <cell r="BG174">
            <v>0</v>
          </cell>
          <cell r="BH174">
            <v>0</v>
          </cell>
          <cell r="BI174">
            <v>0</v>
          </cell>
          <cell r="BJ174">
            <v>0</v>
          </cell>
          <cell r="BK174" t="str">
            <v/>
          </cell>
          <cell r="BL174" t="e">
            <v>#NAME?</v>
          </cell>
          <cell r="BM174"/>
          <cell r="BN174"/>
          <cell r="BO174"/>
          <cell r="BP174" t="str">
            <v/>
          </cell>
          <cell r="BQ174"/>
          <cell r="BR174"/>
          <cell r="BS174">
            <v>159</v>
          </cell>
        </row>
        <row r="175">
          <cell r="C175"/>
          <cell r="D175"/>
          <cell r="E175"/>
          <cell r="F175"/>
          <cell r="G175"/>
          <cell r="H175"/>
          <cell r="I175"/>
          <cell r="J175"/>
          <cell r="K175"/>
          <cell r="L175"/>
          <cell r="M175"/>
          <cell r="N175"/>
          <cell r="O175"/>
          <cell r="P175"/>
          <cell r="Q175"/>
          <cell r="R175"/>
          <cell r="S175"/>
          <cell r="T175"/>
          <cell r="U175"/>
          <cell r="V175"/>
          <cell r="W175"/>
          <cell r="X175"/>
          <cell r="Y175" t="str">
            <v/>
          </cell>
          <cell r="Z175"/>
          <cell r="AA175" t="str">
            <v/>
          </cell>
          <cell r="AB175"/>
          <cell r="AC175"/>
          <cell r="AD175"/>
          <cell r="AE175"/>
          <cell r="AF175"/>
          <cell r="AG175"/>
          <cell r="AH175" t="str">
            <v/>
          </cell>
          <cell r="AI175" t="str">
            <v>SI</v>
          </cell>
          <cell r="AJ175"/>
          <cell r="AK175"/>
          <cell r="AL175"/>
          <cell r="AM175"/>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t="str">
            <v/>
          </cell>
          <cell r="BE175" t="str">
            <v/>
          </cell>
          <cell r="BF175">
            <v>0</v>
          </cell>
          <cell r="BG175">
            <v>0</v>
          </cell>
          <cell r="BH175">
            <v>0</v>
          </cell>
          <cell r="BI175">
            <v>0</v>
          </cell>
          <cell r="BJ175">
            <v>0</v>
          </cell>
          <cell r="BK175" t="str">
            <v/>
          </cell>
          <cell r="BL175" t="e">
            <v>#NAME?</v>
          </cell>
          <cell r="BM175"/>
          <cell r="BN175"/>
          <cell r="BO175"/>
          <cell r="BP175" t="str">
            <v/>
          </cell>
          <cell r="BQ175"/>
          <cell r="BR175"/>
          <cell r="BS175">
            <v>160</v>
          </cell>
        </row>
        <row r="176">
          <cell r="C176"/>
          <cell r="D176"/>
          <cell r="E176"/>
          <cell r="F176"/>
          <cell r="G176"/>
          <cell r="H176"/>
          <cell r="I176"/>
          <cell r="J176"/>
          <cell r="K176"/>
          <cell r="L176"/>
          <cell r="M176"/>
          <cell r="N176"/>
          <cell r="O176"/>
          <cell r="P176"/>
          <cell r="Q176"/>
          <cell r="R176"/>
          <cell r="S176"/>
          <cell r="T176"/>
          <cell r="U176"/>
          <cell r="V176"/>
          <cell r="W176"/>
          <cell r="X176"/>
          <cell r="Y176" t="str">
            <v/>
          </cell>
          <cell r="Z176"/>
          <cell r="AA176" t="str">
            <v/>
          </cell>
          <cell r="AB176"/>
          <cell r="AC176"/>
          <cell r="AD176"/>
          <cell r="AE176"/>
          <cell r="AF176"/>
          <cell r="AG176"/>
          <cell r="AH176" t="str">
            <v/>
          </cell>
          <cell r="AI176" t="str">
            <v>SI</v>
          </cell>
          <cell r="AJ176"/>
          <cell r="AK176"/>
          <cell r="AL176"/>
          <cell r="AM176"/>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t="str">
            <v/>
          </cell>
          <cell r="BE176" t="str">
            <v/>
          </cell>
          <cell r="BF176">
            <v>0</v>
          </cell>
          <cell r="BG176">
            <v>0</v>
          </cell>
          <cell r="BH176">
            <v>0</v>
          </cell>
          <cell r="BI176">
            <v>0</v>
          </cell>
          <cell r="BJ176">
            <v>0</v>
          </cell>
          <cell r="BK176" t="str">
            <v/>
          </cell>
          <cell r="BL176" t="e">
            <v>#NAME?</v>
          </cell>
          <cell r="BM176"/>
          <cell r="BN176"/>
          <cell r="BO176"/>
          <cell r="BP176" t="str">
            <v/>
          </cell>
          <cell r="BQ176"/>
          <cell r="BR176"/>
          <cell r="BS176">
            <v>161</v>
          </cell>
        </row>
        <row r="177">
          <cell r="C177"/>
          <cell r="D177"/>
          <cell r="E177"/>
          <cell r="F177"/>
          <cell r="G177"/>
          <cell r="H177"/>
          <cell r="I177"/>
          <cell r="J177"/>
          <cell r="K177"/>
          <cell r="L177"/>
          <cell r="M177"/>
          <cell r="N177"/>
          <cell r="O177"/>
          <cell r="P177"/>
          <cell r="Q177"/>
          <cell r="R177"/>
          <cell r="S177"/>
          <cell r="T177"/>
          <cell r="U177"/>
          <cell r="V177"/>
          <cell r="W177"/>
          <cell r="X177"/>
          <cell r="Y177" t="str">
            <v/>
          </cell>
          <cell r="Z177"/>
          <cell r="AA177" t="str">
            <v/>
          </cell>
          <cell r="AB177"/>
          <cell r="AC177"/>
          <cell r="AD177"/>
          <cell r="AE177"/>
          <cell r="AF177"/>
          <cell r="AG177"/>
          <cell r="AH177" t="str">
            <v/>
          </cell>
          <cell r="AI177" t="str">
            <v>SI</v>
          </cell>
          <cell r="AJ177"/>
          <cell r="AK177"/>
          <cell r="AL177"/>
          <cell r="AM177"/>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t="str">
            <v/>
          </cell>
          <cell r="BE177" t="str">
            <v/>
          </cell>
          <cell r="BF177">
            <v>0</v>
          </cell>
          <cell r="BG177">
            <v>0</v>
          </cell>
          <cell r="BH177">
            <v>0</v>
          </cell>
          <cell r="BI177">
            <v>0</v>
          </cell>
          <cell r="BJ177">
            <v>0</v>
          </cell>
          <cell r="BK177" t="str">
            <v/>
          </cell>
          <cell r="BL177" t="e">
            <v>#NAME?</v>
          </cell>
          <cell r="BM177"/>
          <cell r="BN177"/>
          <cell r="BO177"/>
          <cell r="BP177" t="str">
            <v/>
          </cell>
          <cell r="BQ177"/>
          <cell r="BR177"/>
          <cell r="BS177">
            <v>162</v>
          </cell>
        </row>
        <row r="178">
          <cell r="C178"/>
          <cell r="D178"/>
          <cell r="E178"/>
          <cell r="F178"/>
          <cell r="G178"/>
          <cell r="H178"/>
          <cell r="I178"/>
          <cell r="J178"/>
          <cell r="K178"/>
          <cell r="L178"/>
          <cell r="M178"/>
          <cell r="N178"/>
          <cell r="O178"/>
          <cell r="P178"/>
          <cell r="Q178"/>
          <cell r="R178"/>
          <cell r="S178"/>
          <cell r="T178"/>
          <cell r="U178"/>
          <cell r="V178"/>
          <cell r="W178"/>
          <cell r="X178"/>
          <cell r="Y178" t="str">
            <v/>
          </cell>
          <cell r="Z178"/>
          <cell r="AA178" t="str">
            <v/>
          </cell>
          <cell r="AB178"/>
          <cell r="AC178"/>
          <cell r="AD178"/>
          <cell r="AE178"/>
          <cell r="AF178"/>
          <cell r="AG178"/>
          <cell r="AH178" t="str">
            <v/>
          </cell>
          <cell r="AI178" t="str">
            <v>SI</v>
          </cell>
          <cell r="AJ178"/>
          <cell r="AK178"/>
          <cell r="AL178"/>
          <cell r="AM178"/>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t="str">
            <v/>
          </cell>
          <cell r="BE178" t="str">
            <v/>
          </cell>
          <cell r="BF178">
            <v>0</v>
          </cell>
          <cell r="BG178">
            <v>0</v>
          </cell>
          <cell r="BH178">
            <v>0</v>
          </cell>
          <cell r="BI178">
            <v>0</v>
          </cell>
          <cell r="BJ178">
            <v>0</v>
          </cell>
          <cell r="BK178" t="str">
            <v/>
          </cell>
          <cell r="BL178" t="e">
            <v>#NAME?</v>
          </cell>
          <cell r="BM178"/>
          <cell r="BN178"/>
          <cell r="BO178"/>
          <cell r="BP178" t="str">
            <v/>
          </cell>
          <cell r="BQ178"/>
          <cell r="BR178"/>
          <cell r="BS178">
            <v>163</v>
          </cell>
        </row>
        <row r="179">
          <cell r="C179"/>
          <cell r="D179"/>
          <cell r="E179"/>
          <cell r="F179"/>
          <cell r="G179"/>
          <cell r="H179"/>
          <cell r="I179"/>
          <cell r="J179"/>
          <cell r="K179"/>
          <cell r="L179"/>
          <cell r="M179"/>
          <cell r="N179"/>
          <cell r="O179"/>
          <cell r="P179"/>
          <cell r="Q179"/>
          <cell r="R179"/>
          <cell r="S179"/>
          <cell r="T179"/>
          <cell r="U179"/>
          <cell r="V179"/>
          <cell r="W179"/>
          <cell r="X179"/>
          <cell r="Y179" t="str">
            <v/>
          </cell>
          <cell r="Z179"/>
          <cell r="AA179" t="str">
            <v/>
          </cell>
          <cell r="AB179"/>
          <cell r="AC179"/>
          <cell r="AD179"/>
          <cell r="AE179"/>
          <cell r="AF179"/>
          <cell r="AG179"/>
          <cell r="AH179" t="str">
            <v/>
          </cell>
          <cell r="AI179" t="str">
            <v>SI</v>
          </cell>
          <cell r="AJ179"/>
          <cell r="AK179"/>
          <cell r="AL179"/>
          <cell r="AM179"/>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t="str">
            <v/>
          </cell>
          <cell r="BE179" t="str">
            <v/>
          </cell>
          <cell r="BF179">
            <v>0</v>
          </cell>
          <cell r="BG179">
            <v>0</v>
          </cell>
          <cell r="BH179">
            <v>0</v>
          </cell>
          <cell r="BI179">
            <v>0</v>
          </cell>
          <cell r="BJ179">
            <v>0</v>
          </cell>
          <cell r="BK179" t="str">
            <v/>
          </cell>
          <cell r="BL179" t="e">
            <v>#NAME?</v>
          </cell>
          <cell r="BM179"/>
          <cell r="BN179"/>
          <cell r="BO179"/>
          <cell r="BP179" t="str">
            <v/>
          </cell>
          <cell r="BQ179"/>
          <cell r="BR179"/>
          <cell r="BS179">
            <v>164</v>
          </cell>
        </row>
        <row r="180">
          <cell r="C180"/>
          <cell r="D180"/>
          <cell r="E180"/>
          <cell r="F180"/>
          <cell r="G180"/>
          <cell r="H180"/>
          <cell r="I180"/>
          <cell r="J180"/>
          <cell r="K180"/>
          <cell r="L180"/>
          <cell r="M180"/>
          <cell r="N180"/>
          <cell r="O180"/>
          <cell r="P180"/>
          <cell r="Q180"/>
          <cell r="R180"/>
          <cell r="S180"/>
          <cell r="T180"/>
          <cell r="U180"/>
          <cell r="V180"/>
          <cell r="W180"/>
          <cell r="X180"/>
          <cell r="Y180" t="str">
            <v/>
          </cell>
          <cell r="Z180"/>
          <cell r="AA180" t="str">
            <v/>
          </cell>
          <cell r="AB180"/>
          <cell r="AC180"/>
          <cell r="AD180"/>
          <cell r="AE180"/>
          <cell r="AF180"/>
          <cell r="AG180"/>
          <cell r="AH180" t="str">
            <v/>
          </cell>
          <cell r="AI180" t="str">
            <v>SI</v>
          </cell>
          <cell r="AJ180"/>
          <cell r="AK180"/>
          <cell r="AL180"/>
          <cell r="AM180"/>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t="str">
            <v/>
          </cell>
          <cell r="BE180" t="str">
            <v/>
          </cell>
          <cell r="BF180">
            <v>0</v>
          </cell>
          <cell r="BG180">
            <v>0</v>
          </cell>
          <cell r="BH180">
            <v>0</v>
          </cell>
          <cell r="BI180">
            <v>0</v>
          </cell>
          <cell r="BJ180">
            <v>0</v>
          </cell>
          <cell r="BK180" t="str">
            <v/>
          </cell>
          <cell r="BL180" t="e">
            <v>#NAME?</v>
          </cell>
          <cell r="BM180"/>
          <cell r="BN180"/>
          <cell r="BO180"/>
          <cell r="BP180" t="str">
            <v/>
          </cell>
          <cell r="BQ180"/>
          <cell r="BR180"/>
          <cell r="BS180">
            <v>165</v>
          </cell>
        </row>
        <row r="181">
          <cell r="C181"/>
          <cell r="D181"/>
          <cell r="E181"/>
          <cell r="F181"/>
          <cell r="G181"/>
          <cell r="H181"/>
          <cell r="I181"/>
          <cell r="J181"/>
          <cell r="K181"/>
          <cell r="L181"/>
          <cell r="M181"/>
          <cell r="N181"/>
          <cell r="O181"/>
          <cell r="P181"/>
          <cell r="Q181"/>
          <cell r="R181"/>
          <cell r="S181"/>
          <cell r="T181"/>
          <cell r="U181"/>
          <cell r="V181"/>
          <cell r="W181"/>
          <cell r="X181"/>
          <cell r="Y181" t="str">
            <v/>
          </cell>
          <cell r="Z181"/>
          <cell r="AA181" t="str">
            <v/>
          </cell>
          <cell r="AB181"/>
          <cell r="AC181"/>
          <cell r="AD181"/>
          <cell r="AE181"/>
          <cell r="AF181"/>
          <cell r="AG181"/>
          <cell r="AH181" t="str">
            <v/>
          </cell>
          <cell r="AI181" t="str">
            <v>SI</v>
          </cell>
          <cell r="AJ181"/>
          <cell r="AK181"/>
          <cell r="AL181"/>
          <cell r="AM181"/>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t="str">
            <v/>
          </cell>
          <cell r="BE181" t="str">
            <v/>
          </cell>
          <cell r="BF181">
            <v>0</v>
          </cell>
          <cell r="BG181">
            <v>0</v>
          </cell>
          <cell r="BH181">
            <v>0</v>
          </cell>
          <cell r="BI181">
            <v>0</v>
          </cell>
          <cell r="BJ181">
            <v>0</v>
          </cell>
          <cell r="BK181" t="str">
            <v/>
          </cell>
          <cell r="BL181" t="e">
            <v>#NAME?</v>
          </cell>
          <cell r="BM181"/>
          <cell r="BN181"/>
          <cell r="BO181"/>
          <cell r="BP181" t="str">
            <v/>
          </cell>
          <cell r="BQ181"/>
          <cell r="BR181"/>
          <cell r="BS181">
            <v>166</v>
          </cell>
        </row>
        <row r="182">
          <cell r="C182"/>
          <cell r="D182"/>
          <cell r="E182"/>
          <cell r="F182"/>
          <cell r="G182"/>
          <cell r="H182"/>
          <cell r="I182"/>
          <cell r="J182"/>
          <cell r="K182"/>
          <cell r="L182"/>
          <cell r="M182"/>
          <cell r="N182"/>
          <cell r="O182"/>
          <cell r="P182"/>
          <cell r="Q182"/>
          <cell r="R182"/>
          <cell r="S182"/>
          <cell r="T182"/>
          <cell r="U182"/>
          <cell r="V182"/>
          <cell r="W182"/>
          <cell r="X182"/>
          <cell r="Y182" t="str">
            <v/>
          </cell>
          <cell r="Z182"/>
          <cell r="AA182" t="str">
            <v/>
          </cell>
          <cell r="AB182"/>
          <cell r="AC182"/>
          <cell r="AD182"/>
          <cell r="AE182"/>
          <cell r="AF182"/>
          <cell r="AG182"/>
          <cell r="AH182" t="str">
            <v/>
          </cell>
          <cell r="AI182" t="str">
            <v>SI</v>
          </cell>
          <cell r="AJ182"/>
          <cell r="AK182"/>
          <cell r="AL182"/>
          <cell r="AM182"/>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t="str">
            <v/>
          </cell>
          <cell r="BE182" t="str">
            <v/>
          </cell>
          <cell r="BF182">
            <v>0</v>
          </cell>
          <cell r="BG182">
            <v>0</v>
          </cell>
          <cell r="BH182">
            <v>0</v>
          </cell>
          <cell r="BI182">
            <v>0</v>
          </cell>
          <cell r="BJ182">
            <v>0</v>
          </cell>
          <cell r="BK182" t="str">
            <v/>
          </cell>
          <cell r="BL182" t="e">
            <v>#NAME?</v>
          </cell>
          <cell r="BM182"/>
          <cell r="BN182"/>
          <cell r="BO182"/>
          <cell r="BP182" t="str">
            <v/>
          </cell>
          <cell r="BQ182"/>
          <cell r="BR182"/>
          <cell r="BS182">
            <v>167</v>
          </cell>
        </row>
        <row r="183">
          <cell r="C183"/>
          <cell r="D183"/>
          <cell r="E183"/>
          <cell r="F183"/>
          <cell r="G183"/>
          <cell r="H183"/>
          <cell r="I183"/>
          <cell r="J183"/>
          <cell r="K183"/>
          <cell r="L183"/>
          <cell r="M183"/>
          <cell r="N183"/>
          <cell r="O183"/>
          <cell r="P183"/>
          <cell r="Q183"/>
          <cell r="R183"/>
          <cell r="S183"/>
          <cell r="T183"/>
          <cell r="U183"/>
          <cell r="V183"/>
          <cell r="W183"/>
          <cell r="X183"/>
          <cell r="Y183" t="str">
            <v/>
          </cell>
          <cell r="Z183"/>
          <cell r="AA183" t="str">
            <v/>
          </cell>
          <cell r="AB183"/>
          <cell r="AC183"/>
          <cell r="AD183"/>
          <cell r="AE183"/>
          <cell r="AF183"/>
          <cell r="AG183"/>
          <cell r="AH183" t="str">
            <v/>
          </cell>
          <cell r="AI183" t="str">
            <v>SI</v>
          </cell>
          <cell r="AJ183"/>
          <cell r="AK183"/>
          <cell r="AL183"/>
          <cell r="AM183"/>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t="str">
            <v/>
          </cell>
          <cell r="BE183" t="str">
            <v/>
          </cell>
          <cell r="BF183">
            <v>0</v>
          </cell>
          <cell r="BG183">
            <v>0</v>
          </cell>
          <cell r="BH183">
            <v>0</v>
          </cell>
          <cell r="BI183">
            <v>0</v>
          </cell>
          <cell r="BJ183">
            <v>0</v>
          </cell>
          <cell r="BK183" t="str">
            <v/>
          </cell>
          <cell r="BL183" t="e">
            <v>#NAME?</v>
          </cell>
          <cell r="BM183"/>
          <cell r="BN183"/>
          <cell r="BO183"/>
          <cell r="BP183" t="str">
            <v/>
          </cell>
          <cell r="BQ183"/>
          <cell r="BR183"/>
          <cell r="BS183">
            <v>168</v>
          </cell>
        </row>
        <row r="184">
          <cell r="C184"/>
          <cell r="D184"/>
          <cell r="E184"/>
          <cell r="F184"/>
          <cell r="G184"/>
          <cell r="H184"/>
          <cell r="I184"/>
          <cell r="J184"/>
          <cell r="K184"/>
          <cell r="L184"/>
          <cell r="M184"/>
          <cell r="N184"/>
          <cell r="O184"/>
          <cell r="P184"/>
          <cell r="Q184"/>
          <cell r="R184"/>
          <cell r="S184"/>
          <cell r="T184"/>
          <cell r="U184"/>
          <cell r="V184"/>
          <cell r="W184"/>
          <cell r="X184"/>
          <cell r="Y184" t="str">
            <v/>
          </cell>
          <cell r="Z184"/>
          <cell r="AA184" t="str">
            <v/>
          </cell>
          <cell r="AB184"/>
          <cell r="AC184"/>
          <cell r="AD184"/>
          <cell r="AE184"/>
          <cell r="AF184"/>
          <cell r="AG184"/>
          <cell r="AH184" t="str">
            <v/>
          </cell>
          <cell r="AI184" t="str">
            <v>SI</v>
          </cell>
          <cell r="AJ184"/>
          <cell r="AK184"/>
          <cell r="AL184"/>
          <cell r="AM184"/>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t="str">
            <v/>
          </cell>
          <cell r="BE184" t="str">
            <v/>
          </cell>
          <cell r="BF184">
            <v>0</v>
          </cell>
          <cell r="BG184">
            <v>0</v>
          </cell>
          <cell r="BH184">
            <v>0</v>
          </cell>
          <cell r="BI184">
            <v>0</v>
          </cell>
          <cell r="BJ184">
            <v>0</v>
          </cell>
          <cell r="BK184" t="str">
            <v/>
          </cell>
          <cell r="BL184" t="e">
            <v>#NAME?</v>
          </cell>
          <cell r="BM184"/>
          <cell r="BN184"/>
          <cell r="BO184"/>
          <cell r="BP184" t="str">
            <v/>
          </cell>
          <cell r="BQ184"/>
          <cell r="BR184"/>
          <cell r="BS184">
            <v>169</v>
          </cell>
        </row>
        <row r="185">
          <cell r="C185"/>
          <cell r="D185"/>
          <cell r="E185"/>
          <cell r="F185"/>
          <cell r="G185"/>
          <cell r="H185"/>
          <cell r="I185"/>
          <cell r="J185"/>
          <cell r="K185"/>
          <cell r="L185"/>
          <cell r="M185"/>
          <cell r="N185"/>
          <cell r="O185"/>
          <cell r="P185"/>
          <cell r="Q185"/>
          <cell r="R185"/>
          <cell r="S185"/>
          <cell r="T185"/>
          <cell r="U185"/>
          <cell r="V185"/>
          <cell r="W185"/>
          <cell r="X185"/>
          <cell r="Y185" t="str">
            <v/>
          </cell>
          <cell r="Z185"/>
          <cell r="AA185" t="str">
            <v/>
          </cell>
          <cell r="AB185"/>
          <cell r="AC185"/>
          <cell r="AD185"/>
          <cell r="AE185"/>
          <cell r="AF185"/>
          <cell r="AG185"/>
          <cell r="AH185" t="str">
            <v/>
          </cell>
          <cell r="AI185" t="str">
            <v>SI</v>
          </cell>
          <cell r="AJ185"/>
          <cell r="AK185"/>
          <cell r="AL185"/>
          <cell r="AM185"/>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t="str">
            <v/>
          </cell>
          <cell r="BE185" t="str">
            <v/>
          </cell>
          <cell r="BF185">
            <v>0</v>
          </cell>
          <cell r="BG185">
            <v>0</v>
          </cell>
          <cell r="BH185">
            <v>0</v>
          </cell>
          <cell r="BI185">
            <v>0</v>
          </cell>
          <cell r="BJ185">
            <v>0</v>
          </cell>
          <cell r="BK185" t="str">
            <v/>
          </cell>
          <cell r="BL185" t="e">
            <v>#NAME?</v>
          </cell>
          <cell r="BM185"/>
          <cell r="BN185"/>
          <cell r="BO185"/>
          <cell r="BP185" t="str">
            <v/>
          </cell>
          <cell r="BQ185"/>
          <cell r="BR185"/>
          <cell r="BS185">
            <v>170</v>
          </cell>
        </row>
        <row r="186">
          <cell r="C186"/>
          <cell r="D186"/>
          <cell r="E186"/>
          <cell r="F186"/>
          <cell r="G186"/>
          <cell r="H186"/>
          <cell r="I186"/>
          <cell r="J186"/>
          <cell r="K186"/>
          <cell r="L186"/>
          <cell r="M186"/>
          <cell r="N186"/>
          <cell r="O186"/>
          <cell r="P186"/>
          <cell r="Q186"/>
          <cell r="R186"/>
          <cell r="S186"/>
          <cell r="T186"/>
          <cell r="U186"/>
          <cell r="V186"/>
          <cell r="W186"/>
          <cell r="X186"/>
          <cell r="Y186" t="str">
            <v/>
          </cell>
          <cell r="Z186"/>
          <cell r="AA186" t="str">
            <v/>
          </cell>
          <cell r="AB186"/>
          <cell r="AC186"/>
          <cell r="AD186"/>
          <cell r="AE186"/>
          <cell r="AF186"/>
          <cell r="AG186"/>
          <cell r="AH186" t="str">
            <v/>
          </cell>
          <cell r="AI186" t="str">
            <v>SI</v>
          </cell>
          <cell r="AJ186"/>
          <cell r="AK186"/>
          <cell r="AL186"/>
          <cell r="AM186"/>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t="str">
            <v/>
          </cell>
          <cell r="BE186" t="str">
            <v/>
          </cell>
          <cell r="BF186">
            <v>0</v>
          </cell>
          <cell r="BG186">
            <v>0</v>
          </cell>
          <cell r="BH186">
            <v>0</v>
          </cell>
          <cell r="BI186">
            <v>0</v>
          </cell>
          <cell r="BJ186">
            <v>0</v>
          </cell>
          <cell r="BK186" t="str">
            <v/>
          </cell>
          <cell r="BL186" t="e">
            <v>#NAME?</v>
          </cell>
          <cell r="BM186"/>
          <cell r="BN186"/>
          <cell r="BO186"/>
          <cell r="BP186" t="str">
            <v/>
          </cell>
          <cell r="BQ186"/>
          <cell r="BR186"/>
          <cell r="BS186">
            <v>171</v>
          </cell>
        </row>
        <row r="187">
          <cell r="C187"/>
          <cell r="D187"/>
          <cell r="E187"/>
          <cell r="F187"/>
          <cell r="G187"/>
          <cell r="H187"/>
          <cell r="I187"/>
          <cell r="J187"/>
          <cell r="K187"/>
          <cell r="L187"/>
          <cell r="M187"/>
          <cell r="N187"/>
          <cell r="O187"/>
          <cell r="P187"/>
          <cell r="Q187"/>
          <cell r="R187"/>
          <cell r="S187"/>
          <cell r="T187"/>
          <cell r="U187"/>
          <cell r="V187"/>
          <cell r="W187"/>
          <cell r="X187"/>
          <cell r="Y187" t="str">
            <v/>
          </cell>
          <cell r="Z187"/>
          <cell r="AA187" t="str">
            <v/>
          </cell>
          <cell r="AB187"/>
          <cell r="AC187"/>
          <cell r="AD187"/>
          <cell r="AE187"/>
          <cell r="AF187"/>
          <cell r="AG187"/>
          <cell r="AH187" t="str">
            <v/>
          </cell>
          <cell r="AI187" t="str">
            <v>SI</v>
          </cell>
          <cell r="AJ187"/>
          <cell r="AK187"/>
          <cell r="AL187"/>
          <cell r="AM187"/>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t="str">
            <v/>
          </cell>
          <cell r="BE187" t="str">
            <v/>
          </cell>
          <cell r="BF187">
            <v>0</v>
          </cell>
          <cell r="BG187">
            <v>0</v>
          </cell>
          <cell r="BH187">
            <v>0</v>
          </cell>
          <cell r="BI187">
            <v>0</v>
          </cell>
          <cell r="BJ187">
            <v>0</v>
          </cell>
          <cell r="BK187" t="str">
            <v/>
          </cell>
          <cell r="BL187" t="e">
            <v>#NAME?</v>
          </cell>
          <cell r="BM187"/>
          <cell r="BN187"/>
          <cell r="BO187"/>
          <cell r="BP187" t="str">
            <v/>
          </cell>
          <cell r="BQ187"/>
          <cell r="BR187"/>
          <cell r="BS187">
            <v>172</v>
          </cell>
        </row>
        <row r="188">
          <cell r="C188"/>
          <cell r="D188"/>
          <cell r="E188"/>
          <cell r="F188"/>
          <cell r="G188"/>
          <cell r="H188"/>
          <cell r="I188"/>
          <cell r="J188"/>
          <cell r="K188"/>
          <cell r="L188"/>
          <cell r="M188"/>
          <cell r="N188"/>
          <cell r="O188"/>
          <cell r="P188"/>
          <cell r="Q188"/>
          <cell r="R188"/>
          <cell r="S188"/>
          <cell r="T188"/>
          <cell r="U188"/>
          <cell r="V188"/>
          <cell r="W188"/>
          <cell r="X188"/>
          <cell r="Y188" t="str">
            <v/>
          </cell>
          <cell r="Z188"/>
          <cell r="AA188" t="str">
            <v/>
          </cell>
          <cell r="AB188"/>
          <cell r="AC188"/>
          <cell r="AD188"/>
          <cell r="AE188"/>
          <cell r="AF188"/>
          <cell r="AG188"/>
          <cell r="AH188" t="str">
            <v/>
          </cell>
          <cell r="AI188" t="str">
            <v>SI</v>
          </cell>
          <cell r="AJ188"/>
          <cell r="AK188"/>
          <cell r="AL188"/>
          <cell r="AM188"/>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t="str">
            <v/>
          </cell>
          <cell r="BE188" t="str">
            <v/>
          </cell>
          <cell r="BF188">
            <v>0</v>
          </cell>
          <cell r="BG188">
            <v>0</v>
          </cell>
          <cell r="BH188">
            <v>0</v>
          </cell>
          <cell r="BI188">
            <v>0</v>
          </cell>
          <cell r="BJ188">
            <v>0</v>
          </cell>
          <cell r="BK188" t="str">
            <v/>
          </cell>
          <cell r="BL188" t="e">
            <v>#NAME?</v>
          </cell>
          <cell r="BM188"/>
          <cell r="BN188"/>
          <cell r="BO188"/>
          <cell r="BP188" t="str">
            <v/>
          </cell>
          <cell r="BQ188"/>
          <cell r="BR188"/>
          <cell r="BS188">
            <v>173</v>
          </cell>
        </row>
        <row r="189">
          <cell r="C189"/>
          <cell r="D189"/>
          <cell r="E189"/>
          <cell r="F189"/>
          <cell r="G189"/>
          <cell r="H189"/>
          <cell r="I189"/>
          <cell r="J189"/>
          <cell r="K189"/>
          <cell r="L189"/>
          <cell r="M189"/>
          <cell r="N189"/>
          <cell r="O189"/>
          <cell r="P189"/>
          <cell r="Q189"/>
          <cell r="R189"/>
          <cell r="S189"/>
          <cell r="T189"/>
          <cell r="U189"/>
          <cell r="V189"/>
          <cell r="W189"/>
          <cell r="X189"/>
          <cell r="Y189" t="str">
            <v/>
          </cell>
          <cell r="Z189"/>
          <cell r="AA189" t="str">
            <v/>
          </cell>
          <cell r="AB189"/>
          <cell r="AC189"/>
          <cell r="AD189"/>
          <cell r="AE189"/>
          <cell r="AF189"/>
          <cell r="AG189"/>
          <cell r="AH189" t="str">
            <v/>
          </cell>
          <cell r="AI189" t="str">
            <v>SI</v>
          </cell>
          <cell r="AJ189"/>
          <cell r="AK189"/>
          <cell r="AL189"/>
          <cell r="AM189"/>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t="str">
            <v/>
          </cell>
          <cell r="BE189" t="str">
            <v/>
          </cell>
          <cell r="BF189">
            <v>0</v>
          </cell>
          <cell r="BG189">
            <v>0</v>
          </cell>
          <cell r="BH189">
            <v>0</v>
          </cell>
          <cell r="BI189">
            <v>0</v>
          </cell>
          <cell r="BJ189">
            <v>0</v>
          </cell>
          <cell r="BK189" t="str">
            <v/>
          </cell>
          <cell r="BL189" t="e">
            <v>#NAME?</v>
          </cell>
          <cell r="BM189"/>
          <cell r="BN189"/>
          <cell r="BO189"/>
          <cell r="BP189" t="str">
            <v/>
          </cell>
          <cell r="BQ189"/>
          <cell r="BR189"/>
          <cell r="BS189">
            <v>174</v>
          </cell>
        </row>
        <row r="190">
          <cell r="C190"/>
          <cell r="D190"/>
          <cell r="E190"/>
          <cell r="F190"/>
          <cell r="G190"/>
          <cell r="H190"/>
          <cell r="I190"/>
          <cell r="J190"/>
          <cell r="K190"/>
          <cell r="L190"/>
          <cell r="M190"/>
          <cell r="N190"/>
          <cell r="O190"/>
          <cell r="P190"/>
          <cell r="Q190"/>
          <cell r="R190"/>
          <cell r="S190"/>
          <cell r="T190"/>
          <cell r="U190"/>
          <cell r="V190"/>
          <cell r="W190"/>
          <cell r="X190"/>
          <cell r="Y190" t="str">
            <v/>
          </cell>
          <cell r="Z190"/>
          <cell r="AA190" t="str">
            <v/>
          </cell>
          <cell r="AB190"/>
          <cell r="AC190"/>
          <cell r="AD190"/>
          <cell r="AE190"/>
          <cell r="AF190"/>
          <cell r="AG190"/>
          <cell r="AH190" t="str">
            <v/>
          </cell>
          <cell r="AI190" t="str">
            <v>SI</v>
          </cell>
          <cell r="AJ190"/>
          <cell r="AK190"/>
          <cell r="AL190"/>
          <cell r="AM190"/>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t="str">
            <v/>
          </cell>
          <cell r="BE190" t="str">
            <v/>
          </cell>
          <cell r="BF190">
            <v>0</v>
          </cell>
          <cell r="BG190">
            <v>0</v>
          </cell>
          <cell r="BH190">
            <v>0</v>
          </cell>
          <cell r="BI190">
            <v>0</v>
          </cell>
          <cell r="BJ190">
            <v>0</v>
          </cell>
          <cell r="BK190" t="str">
            <v/>
          </cell>
          <cell r="BL190" t="e">
            <v>#NAME?</v>
          </cell>
          <cell r="BM190"/>
          <cell r="BN190"/>
          <cell r="BO190"/>
          <cell r="BP190" t="str">
            <v/>
          </cell>
          <cell r="BQ190"/>
          <cell r="BR190"/>
          <cell r="BS190">
            <v>175</v>
          </cell>
        </row>
        <row r="191">
          <cell r="C191"/>
          <cell r="D191"/>
          <cell r="E191"/>
          <cell r="F191"/>
          <cell r="G191"/>
          <cell r="H191"/>
          <cell r="I191"/>
          <cell r="J191"/>
          <cell r="K191"/>
          <cell r="L191"/>
          <cell r="M191"/>
          <cell r="N191"/>
          <cell r="O191"/>
          <cell r="P191"/>
          <cell r="Q191"/>
          <cell r="R191"/>
          <cell r="S191"/>
          <cell r="T191"/>
          <cell r="U191"/>
          <cell r="V191"/>
          <cell r="W191"/>
          <cell r="X191"/>
          <cell r="Y191" t="str">
            <v/>
          </cell>
          <cell r="Z191"/>
          <cell r="AA191" t="str">
            <v/>
          </cell>
          <cell r="AB191"/>
          <cell r="AC191"/>
          <cell r="AD191"/>
          <cell r="AE191"/>
          <cell r="AF191"/>
          <cell r="AG191"/>
          <cell r="AH191" t="str">
            <v/>
          </cell>
          <cell r="AI191" t="str">
            <v>SI</v>
          </cell>
          <cell r="AJ191"/>
          <cell r="AK191"/>
          <cell r="AL191"/>
          <cell r="AM191"/>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t="str">
            <v/>
          </cell>
          <cell r="BE191" t="str">
            <v/>
          </cell>
          <cell r="BF191">
            <v>0</v>
          </cell>
          <cell r="BG191">
            <v>0</v>
          </cell>
          <cell r="BH191">
            <v>0</v>
          </cell>
          <cell r="BI191">
            <v>0</v>
          </cell>
          <cell r="BJ191">
            <v>0</v>
          </cell>
          <cell r="BK191" t="str">
            <v/>
          </cell>
          <cell r="BL191" t="e">
            <v>#NAME?</v>
          </cell>
          <cell r="BM191"/>
          <cell r="BN191"/>
          <cell r="BO191"/>
          <cell r="BP191" t="str">
            <v/>
          </cell>
          <cell r="BQ191"/>
          <cell r="BR191"/>
          <cell r="BS191">
            <v>176</v>
          </cell>
        </row>
        <row r="192">
          <cell r="C192"/>
          <cell r="D192"/>
          <cell r="E192"/>
          <cell r="F192"/>
          <cell r="G192"/>
          <cell r="H192"/>
          <cell r="I192"/>
          <cell r="J192"/>
          <cell r="K192"/>
          <cell r="L192"/>
          <cell r="M192"/>
          <cell r="N192"/>
          <cell r="O192"/>
          <cell r="P192"/>
          <cell r="Q192"/>
          <cell r="R192"/>
          <cell r="S192"/>
          <cell r="T192"/>
          <cell r="U192"/>
          <cell r="V192"/>
          <cell r="W192"/>
          <cell r="X192"/>
          <cell r="Y192" t="str">
            <v/>
          </cell>
          <cell r="Z192"/>
          <cell r="AA192" t="str">
            <v/>
          </cell>
          <cell r="AB192"/>
          <cell r="AC192"/>
          <cell r="AD192"/>
          <cell r="AE192"/>
          <cell r="AF192"/>
          <cell r="AG192"/>
          <cell r="AH192" t="str">
            <v/>
          </cell>
          <cell r="AI192" t="str">
            <v>SI</v>
          </cell>
          <cell r="AJ192"/>
          <cell r="AK192"/>
          <cell r="AL192"/>
          <cell r="AM192"/>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t="str">
            <v/>
          </cell>
          <cell r="BE192" t="str">
            <v/>
          </cell>
          <cell r="BF192">
            <v>0</v>
          </cell>
          <cell r="BG192">
            <v>0</v>
          </cell>
          <cell r="BH192">
            <v>0</v>
          </cell>
          <cell r="BI192">
            <v>0</v>
          </cell>
          <cell r="BJ192">
            <v>0</v>
          </cell>
          <cell r="BK192" t="str">
            <v/>
          </cell>
          <cell r="BL192" t="e">
            <v>#NAME?</v>
          </cell>
          <cell r="BM192"/>
          <cell r="BN192"/>
          <cell r="BO192"/>
          <cell r="BP192" t="str">
            <v/>
          </cell>
          <cell r="BQ192"/>
          <cell r="BR192"/>
          <cell r="BS192">
            <v>177</v>
          </cell>
        </row>
        <row r="193">
          <cell r="C193"/>
          <cell r="D193"/>
          <cell r="E193"/>
          <cell r="F193"/>
          <cell r="G193"/>
          <cell r="H193"/>
          <cell r="I193"/>
          <cell r="J193"/>
          <cell r="K193"/>
          <cell r="L193"/>
          <cell r="M193"/>
          <cell r="N193"/>
          <cell r="O193"/>
          <cell r="P193"/>
          <cell r="Q193"/>
          <cell r="R193"/>
          <cell r="S193"/>
          <cell r="T193"/>
          <cell r="U193"/>
          <cell r="V193"/>
          <cell r="W193"/>
          <cell r="X193"/>
          <cell r="Y193" t="str">
            <v/>
          </cell>
          <cell r="Z193"/>
          <cell r="AA193" t="str">
            <v/>
          </cell>
          <cell r="AB193"/>
          <cell r="AC193"/>
          <cell r="AD193"/>
          <cell r="AE193"/>
          <cell r="AF193"/>
          <cell r="AG193"/>
          <cell r="AH193" t="str">
            <v/>
          </cell>
          <cell r="AI193" t="str">
            <v>SI</v>
          </cell>
          <cell r="AJ193"/>
          <cell r="AK193"/>
          <cell r="AL193"/>
          <cell r="AM193"/>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t="str">
            <v/>
          </cell>
          <cell r="BE193" t="str">
            <v/>
          </cell>
          <cell r="BF193">
            <v>0</v>
          </cell>
          <cell r="BG193">
            <v>0</v>
          </cell>
          <cell r="BH193">
            <v>0</v>
          </cell>
          <cell r="BI193">
            <v>0</v>
          </cell>
          <cell r="BJ193">
            <v>0</v>
          </cell>
          <cell r="BK193" t="str">
            <v/>
          </cell>
          <cell r="BL193" t="e">
            <v>#NAME?</v>
          </cell>
          <cell r="BM193"/>
          <cell r="BN193"/>
          <cell r="BO193"/>
          <cell r="BP193" t="str">
            <v/>
          </cell>
          <cell r="BQ193"/>
          <cell r="BR193"/>
          <cell r="BS193">
            <v>178</v>
          </cell>
        </row>
        <row r="194">
          <cell r="C194"/>
          <cell r="D194"/>
          <cell r="E194"/>
          <cell r="F194"/>
          <cell r="G194"/>
          <cell r="H194"/>
          <cell r="I194"/>
          <cell r="J194"/>
          <cell r="K194"/>
          <cell r="L194"/>
          <cell r="M194"/>
          <cell r="N194"/>
          <cell r="O194"/>
          <cell r="P194"/>
          <cell r="Q194"/>
          <cell r="R194"/>
          <cell r="S194"/>
          <cell r="T194"/>
          <cell r="U194"/>
          <cell r="V194"/>
          <cell r="W194"/>
          <cell r="X194"/>
          <cell r="Y194" t="str">
            <v/>
          </cell>
          <cell r="Z194"/>
          <cell r="AA194" t="str">
            <v/>
          </cell>
          <cell r="AB194"/>
          <cell r="AC194"/>
          <cell r="AD194"/>
          <cell r="AE194"/>
          <cell r="AF194"/>
          <cell r="AG194"/>
          <cell r="AH194" t="str">
            <v/>
          </cell>
          <cell r="AI194" t="str">
            <v>SI</v>
          </cell>
          <cell r="AJ194"/>
          <cell r="AK194"/>
          <cell r="AL194"/>
          <cell r="AM194"/>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t="str">
            <v/>
          </cell>
          <cell r="BE194" t="str">
            <v/>
          </cell>
          <cell r="BF194">
            <v>0</v>
          </cell>
          <cell r="BG194">
            <v>0</v>
          </cell>
          <cell r="BH194">
            <v>0</v>
          </cell>
          <cell r="BI194">
            <v>0</v>
          </cell>
          <cell r="BJ194">
            <v>0</v>
          </cell>
          <cell r="BK194" t="str">
            <v/>
          </cell>
          <cell r="BL194" t="e">
            <v>#NAME?</v>
          </cell>
          <cell r="BM194"/>
          <cell r="BN194"/>
          <cell r="BO194"/>
          <cell r="BP194" t="str">
            <v/>
          </cell>
          <cell r="BQ194"/>
          <cell r="BR194"/>
          <cell r="BS194">
            <v>179</v>
          </cell>
        </row>
        <row r="195">
          <cell r="C195"/>
          <cell r="D195"/>
          <cell r="E195"/>
          <cell r="F195"/>
          <cell r="G195"/>
          <cell r="H195"/>
          <cell r="I195"/>
          <cell r="J195"/>
          <cell r="K195"/>
          <cell r="L195"/>
          <cell r="M195"/>
          <cell r="N195"/>
          <cell r="O195"/>
          <cell r="P195"/>
          <cell r="Q195"/>
          <cell r="R195"/>
          <cell r="S195"/>
          <cell r="T195"/>
          <cell r="U195"/>
          <cell r="V195"/>
          <cell r="W195"/>
          <cell r="X195"/>
          <cell r="Y195" t="str">
            <v/>
          </cell>
          <cell r="Z195"/>
          <cell r="AA195" t="str">
            <v/>
          </cell>
          <cell r="AB195"/>
          <cell r="AC195"/>
          <cell r="AD195"/>
          <cell r="AE195"/>
          <cell r="AF195"/>
          <cell r="AG195"/>
          <cell r="AH195" t="str">
            <v/>
          </cell>
          <cell r="AI195" t="str">
            <v>SI</v>
          </cell>
          <cell r="AJ195"/>
          <cell r="AK195"/>
          <cell r="AL195"/>
          <cell r="AM195"/>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t="str">
            <v/>
          </cell>
          <cell r="BE195" t="str">
            <v/>
          </cell>
          <cell r="BF195">
            <v>0</v>
          </cell>
          <cell r="BG195">
            <v>0</v>
          </cell>
          <cell r="BH195">
            <v>0</v>
          </cell>
          <cell r="BI195">
            <v>0</v>
          </cell>
          <cell r="BJ195">
            <v>0</v>
          </cell>
          <cell r="BK195" t="str">
            <v/>
          </cell>
          <cell r="BL195" t="e">
            <v>#NAME?</v>
          </cell>
          <cell r="BM195"/>
          <cell r="BN195"/>
          <cell r="BO195"/>
          <cell r="BP195" t="str">
            <v/>
          </cell>
          <cell r="BQ195"/>
          <cell r="BR195"/>
          <cell r="BS195">
            <v>180</v>
          </cell>
        </row>
        <row r="196">
          <cell r="C196"/>
          <cell r="D196"/>
          <cell r="E196"/>
          <cell r="F196"/>
          <cell r="G196"/>
          <cell r="H196"/>
          <cell r="I196"/>
          <cell r="J196"/>
          <cell r="K196"/>
          <cell r="L196"/>
          <cell r="M196"/>
          <cell r="N196"/>
          <cell r="O196"/>
          <cell r="P196"/>
          <cell r="Q196"/>
          <cell r="R196"/>
          <cell r="S196"/>
          <cell r="T196"/>
          <cell r="U196"/>
          <cell r="V196"/>
          <cell r="W196"/>
          <cell r="X196"/>
          <cell r="Y196" t="str">
            <v/>
          </cell>
          <cell r="Z196"/>
          <cell r="AA196" t="str">
            <v/>
          </cell>
          <cell r="AB196"/>
          <cell r="AC196"/>
          <cell r="AD196"/>
          <cell r="AE196"/>
          <cell r="AF196"/>
          <cell r="AG196"/>
          <cell r="AH196" t="str">
            <v/>
          </cell>
          <cell r="AI196" t="str">
            <v>SI</v>
          </cell>
          <cell r="AJ196"/>
          <cell r="AK196"/>
          <cell r="AL196"/>
          <cell r="AM196"/>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t="str">
            <v/>
          </cell>
          <cell r="BE196" t="str">
            <v/>
          </cell>
          <cell r="BF196">
            <v>0</v>
          </cell>
          <cell r="BG196">
            <v>0</v>
          </cell>
          <cell r="BH196">
            <v>0</v>
          </cell>
          <cell r="BI196">
            <v>0</v>
          </cell>
          <cell r="BJ196">
            <v>0</v>
          </cell>
          <cell r="BK196" t="str">
            <v/>
          </cell>
          <cell r="BL196" t="e">
            <v>#NAME?</v>
          </cell>
          <cell r="BM196"/>
          <cell r="BN196"/>
          <cell r="BO196"/>
          <cell r="BP196" t="str">
            <v/>
          </cell>
          <cell r="BQ196"/>
          <cell r="BR196"/>
          <cell r="BS196">
            <v>181</v>
          </cell>
        </row>
        <row r="197">
          <cell r="C197"/>
          <cell r="D197"/>
          <cell r="E197"/>
          <cell r="F197"/>
          <cell r="G197"/>
          <cell r="H197"/>
          <cell r="I197"/>
          <cell r="J197"/>
          <cell r="K197"/>
          <cell r="L197"/>
          <cell r="M197"/>
          <cell r="N197"/>
          <cell r="O197"/>
          <cell r="P197"/>
          <cell r="Q197"/>
          <cell r="R197"/>
          <cell r="S197"/>
          <cell r="T197"/>
          <cell r="U197"/>
          <cell r="V197"/>
          <cell r="W197"/>
          <cell r="X197"/>
          <cell r="Y197" t="str">
            <v/>
          </cell>
          <cell r="Z197"/>
          <cell r="AA197" t="str">
            <v/>
          </cell>
          <cell r="AB197"/>
          <cell r="AC197"/>
          <cell r="AD197"/>
          <cell r="AE197"/>
          <cell r="AF197"/>
          <cell r="AG197"/>
          <cell r="AH197" t="str">
            <v/>
          </cell>
          <cell r="AI197" t="str">
            <v>SI</v>
          </cell>
          <cell r="AJ197"/>
          <cell r="AK197"/>
          <cell r="AL197"/>
          <cell r="AM197"/>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t="str">
            <v/>
          </cell>
          <cell r="BE197" t="str">
            <v/>
          </cell>
          <cell r="BF197">
            <v>0</v>
          </cell>
          <cell r="BG197">
            <v>0</v>
          </cell>
          <cell r="BH197">
            <v>0</v>
          </cell>
          <cell r="BI197">
            <v>0</v>
          </cell>
          <cell r="BJ197">
            <v>0</v>
          </cell>
          <cell r="BK197" t="str">
            <v/>
          </cell>
          <cell r="BL197" t="e">
            <v>#NAME?</v>
          </cell>
          <cell r="BM197"/>
          <cell r="BN197"/>
          <cell r="BO197"/>
          <cell r="BP197" t="str">
            <v/>
          </cell>
          <cell r="BQ197"/>
          <cell r="BR197"/>
          <cell r="BS197">
            <v>182</v>
          </cell>
        </row>
        <row r="198">
          <cell r="C198"/>
          <cell r="D198"/>
          <cell r="E198"/>
          <cell r="F198"/>
          <cell r="G198"/>
          <cell r="H198"/>
          <cell r="I198"/>
          <cell r="J198"/>
          <cell r="K198"/>
          <cell r="L198"/>
          <cell r="M198"/>
          <cell r="N198"/>
          <cell r="O198"/>
          <cell r="P198"/>
          <cell r="Q198"/>
          <cell r="R198"/>
          <cell r="S198"/>
          <cell r="T198"/>
          <cell r="U198"/>
          <cell r="V198"/>
          <cell r="W198"/>
          <cell r="X198"/>
          <cell r="Y198" t="str">
            <v/>
          </cell>
          <cell r="Z198"/>
          <cell r="AA198" t="str">
            <v/>
          </cell>
          <cell r="AB198"/>
          <cell r="AC198"/>
          <cell r="AD198"/>
          <cell r="AE198"/>
          <cell r="AF198"/>
          <cell r="AG198"/>
          <cell r="AH198" t="str">
            <v/>
          </cell>
          <cell r="AI198" t="str">
            <v>SI</v>
          </cell>
          <cell r="AJ198"/>
          <cell r="AK198"/>
          <cell r="AL198"/>
          <cell r="AM198"/>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t="str">
            <v/>
          </cell>
          <cell r="BE198" t="str">
            <v/>
          </cell>
          <cell r="BF198">
            <v>0</v>
          </cell>
          <cell r="BG198">
            <v>0</v>
          </cell>
          <cell r="BH198">
            <v>0</v>
          </cell>
          <cell r="BI198">
            <v>0</v>
          </cell>
          <cell r="BJ198">
            <v>0</v>
          </cell>
          <cell r="BK198" t="str">
            <v/>
          </cell>
          <cell r="BL198" t="e">
            <v>#NAME?</v>
          </cell>
          <cell r="BM198"/>
          <cell r="BN198"/>
          <cell r="BO198"/>
          <cell r="BP198" t="str">
            <v/>
          </cell>
          <cell r="BQ198"/>
          <cell r="BR198"/>
          <cell r="BS198">
            <v>183</v>
          </cell>
        </row>
        <row r="199">
          <cell r="C199"/>
          <cell r="D199"/>
          <cell r="E199"/>
          <cell r="F199"/>
          <cell r="G199"/>
          <cell r="H199"/>
          <cell r="I199"/>
          <cell r="J199"/>
          <cell r="K199"/>
          <cell r="L199"/>
          <cell r="M199"/>
          <cell r="N199"/>
          <cell r="O199"/>
          <cell r="P199"/>
          <cell r="Q199"/>
          <cell r="R199"/>
          <cell r="S199"/>
          <cell r="T199"/>
          <cell r="U199"/>
          <cell r="V199"/>
          <cell r="W199"/>
          <cell r="X199"/>
          <cell r="Y199" t="str">
            <v/>
          </cell>
          <cell r="Z199"/>
          <cell r="AA199" t="str">
            <v/>
          </cell>
          <cell r="AB199"/>
          <cell r="AC199"/>
          <cell r="AD199"/>
          <cell r="AE199"/>
          <cell r="AF199"/>
          <cell r="AG199"/>
          <cell r="AH199" t="str">
            <v/>
          </cell>
          <cell r="AI199" t="str">
            <v>SI</v>
          </cell>
          <cell r="AJ199"/>
          <cell r="AK199"/>
          <cell r="AL199"/>
          <cell r="AM199"/>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t="str">
            <v/>
          </cell>
          <cell r="BE199" t="str">
            <v/>
          </cell>
          <cell r="BF199">
            <v>0</v>
          </cell>
          <cell r="BG199">
            <v>0</v>
          </cell>
          <cell r="BH199">
            <v>0</v>
          </cell>
          <cell r="BI199">
            <v>0</v>
          </cell>
          <cell r="BJ199">
            <v>0</v>
          </cell>
          <cell r="BK199" t="str">
            <v/>
          </cell>
          <cell r="BL199" t="e">
            <v>#NAME?</v>
          </cell>
          <cell r="BM199"/>
          <cell r="BN199"/>
          <cell r="BO199"/>
          <cell r="BP199" t="str">
            <v/>
          </cell>
          <cell r="BQ199"/>
          <cell r="BR199"/>
          <cell r="BS199">
            <v>184</v>
          </cell>
        </row>
        <row r="200">
          <cell r="C200"/>
          <cell r="D200"/>
          <cell r="E200"/>
          <cell r="F200"/>
          <cell r="G200"/>
          <cell r="H200"/>
          <cell r="I200"/>
          <cell r="J200"/>
          <cell r="K200"/>
          <cell r="L200"/>
          <cell r="M200"/>
          <cell r="N200"/>
          <cell r="O200"/>
          <cell r="P200"/>
          <cell r="Q200"/>
          <cell r="R200"/>
          <cell r="S200"/>
          <cell r="T200"/>
          <cell r="U200"/>
          <cell r="V200"/>
          <cell r="W200"/>
          <cell r="X200"/>
          <cell r="Y200" t="str">
            <v/>
          </cell>
          <cell r="Z200"/>
          <cell r="AA200" t="str">
            <v/>
          </cell>
          <cell r="AB200"/>
          <cell r="AC200"/>
          <cell r="AD200"/>
          <cell r="AE200"/>
          <cell r="AF200"/>
          <cell r="AG200"/>
          <cell r="AH200" t="str">
            <v/>
          </cell>
          <cell r="AI200" t="str">
            <v>SI</v>
          </cell>
          <cell r="AJ200"/>
          <cell r="AK200"/>
          <cell r="AL200"/>
          <cell r="AM200"/>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t="str">
            <v/>
          </cell>
          <cell r="BE200" t="str">
            <v/>
          </cell>
          <cell r="BF200">
            <v>0</v>
          </cell>
          <cell r="BG200">
            <v>0</v>
          </cell>
          <cell r="BH200">
            <v>0</v>
          </cell>
          <cell r="BI200">
            <v>0</v>
          </cell>
          <cell r="BJ200">
            <v>0</v>
          </cell>
          <cell r="BK200" t="str">
            <v/>
          </cell>
          <cell r="BL200" t="e">
            <v>#NAME?</v>
          </cell>
          <cell r="BM200"/>
          <cell r="BN200"/>
          <cell r="BO200"/>
          <cell r="BP200" t="str">
            <v/>
          </cell>
          <cell r="BQ200"/>
          <cell r="BR200"/>
          <cell r="BS200">
            <v>185</v>
          </cell>
        </row>
        <row r="201">
          <cell r="C201"/>
          <cell r="D201"/>
          <cell r="E201"/>
          <cell r="F201"/>
          <cell r="G201"/>
          <cell r="H201"/>
          <cell r="I201"/>
          <cell r="J201"/>
          <cell r="K201"/>
          <cell r="L201"/>
          <cell r="M201"/>
          <cell r="N201"/>
          <cell r="O201"/>
          <cell r="P201"/>
          <cell r="Q201"/>
          <cell r="R201"/>
          <cell r="S201"/>
          <cell r="T201"/>
          <cell r="U201"/>
          <cell r="V201"/>
          <cell r="W201"/>
          <cell r="X201"/>
          <cell r="Y201" t="str">
            <v/>
          </cell>
          <cell r="Z201"/>
          <cell r="AA201" t="str">
            <v/>
          </cell>
          <cell r="AB201"/>
          <cell r="AC201"/>
          <cell r="AD201"/>
          <cell r="AE201"/>
          <cell r="AF201"/>
          <cell r="AG201"/>
          <cell r="AH201" t="str">
            <v/>
          </cell>
          <cell r="AI201" t="str">
            <v>SI</v>
          </cell>
          <cell r="AJ201"/>
          <cell r="AK201"/>
          <cell r="AL201"/>
          <cell r="AM201"/>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t="str">
            <v/>
          </cell>
          <cell r="BE201" t="str">
            <v/>
          </cell>
          <cell r="BF201">
            <v>0</v>
          </cell>
          <cell r="BG201">
            <v>0</v>
          </cell>
          <cell r="BH201">
            <v>0</v>
          </cell>
          <cell r="BI201">
            <v>0</v>
          </cell>
          <cell r="BJ201">
            <v>0</v>
          </cell>
          <cell r="BK201" t="str">
            <v/>
          </cell>
          <cell r="BL201" t="e">
            <v>#NAME?</v>
          </cell>
          <cell r="BM201"/>
          <cell r="BN201"/>
          <cell r="BO201"/>
          <cell r="BP201" t="str">
            <v/>
          </cell>
          <cell r="BQ201"/>
          <cell r="BR201"/>
          <cell r="BS201">
            <v>186</v>
          </cell>
        </row>
        <row r="202">
          <cell r="C202"/>
          <cell r="D202"/>
          <cell r="E202"/>
          <cell r="F202"/>
          <cell r="G202"/>
          <cell r="H202"/>
          <cell r="I202"/>
          <cell r="J202"/>
          <cell r="K202"/>
          <cell r="L202"/>
          <cell r="M202"/>
          <cell r="N202"/>
          <cell r="O202"/>
          <cell r="P202"/>
          <cell r="Q202"/>
          <cell r="R202"/>
          <cell r="S202"/>
          <cell r="T202"/>
          <cell r="U202"/>
          <cell r="V202"/>
          <cell r="W202"/>
          <cell r="X202"/>
          <cell r="Y202" t="str">
            <v/>
          </cell>
          <cell r="Z202"/>
          <cell r="AA202" t="str">
            <v/>
          </cell>
          <cell r="AB202"/>
          <cell r="AC202"/>
          <cell r="AD202"/>
          <cell r="AE202"/>
          <cell r="AF202"/>
          <cell r="AG202"/>
          <cell r="AH202" t="str">
            <v/>
          </cell>
          <cell r="AI202" t="str">
            <v>SI</v>
          </cell>
          <cell r="AJ202"/>
          <cell r="AK202"/>
          <cell r="AL202"/>
          <cell r="AM202"/>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t="str">
            <v/>
          </cell>
          <cell r="BE202" t="str">
            <v/>
          </cell>
          <cell r="BF202">
            <v>0</v>
          </cell>
          <cell r="BG202">
            <v>0</v>
          </cell>
          <cell r="BH202">
            <v>0</v>
          </cell>
          <cell r="BI202">
            <v>0</v>
          </cell>
          <cell r="BJ202">
            <v>0</v>
          </cell>
          <cell r="BK202" t="str">
            <v/>
          </cell>
          <cell r="BL202" t="e">
            <v>#NAME?</v>
          </cell>
          <cell r="BM202"/>
          <cell r="BN202"/>
          <cell r="BO202"/>
          <cell r="BP202" t="str">
            <v/>
          </cell>
          <cell r="BQ202"/>
          <cell r="BR202"/>
          <cell r="BS202">
            <v>187</v>
          </cell>
        </row>
        <row r="203">
          <cell r="C203"/>
          <cell r="D203"/>
          <cell r="E203"/>
          <cell r="F203"/>
          <cell r="G203"/>
          <cell r="H203"/>
          <cell r="I203"/>
          <cell r="J203"/>
          <cell r="K203"/>
          <cell r="L203"/>
          <cell r="M203"/>
          <cell r="N203"/>
          <cell r="O203"/>
          <cell r="P203"/>
          <cell r="Q203"/>
          <cell r="R203"/>
          <cell r="S203"/>
          <cell r="T203"/>
          <cell r="U203"/>
          <cell r="V203"/>
          <cell r="W203"/>
          <cell r="X203"/>
          <cell r="Y203" t="str">
            <v/>
          </cell>
          <cell r="Z203"/>
          <cell r="AA203" t="str">
            <v/>
          </cell>
          <cell r="AB203"/>
          <cell r="AC203"/>
          <cell r="AD203"/>
          <cell r="AE203"/>
          <cell r="AF203"/>
          <cell r="AG203"/>
          <cell r="AH203" t="str">
            <v/>
          </cell>
          <cell r="AI203" t="str">
            <v>SI</v>
          </cell>
          <cell r="AJ203"/>
          <cell r="AK203"/>
          <cell r="AL203"/>
          <cell r="AM203"/>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t="str">
            <v/>
          </cell>
          <cell r="BE203" t="str">
            <v/>
          </cell>
          <cell r="BF203">
            <v>0</v>
          </cell>
          <cell r="BG203">
            <v>0</v>
          </cell>
          <cell r="BH203">
            <v>0</v>
          </cell>
          <cell r="BI203">
            <v>0</v>
          </cell>
          <cell r="BJ203">
            <v>0</v>
          </cell>
          <cell r="BK203" t="str">
            <v/>
          </cell>
          <cell r="BL203" t="e">
            <v>#NAME?</v>
          </cell>
          <cell r="BM203"/>
          <cell r="BN203"/>
          <cell r="BO203"/>
          <cell r="BP203" t="str">
            <v/>
          </cell>
          <cell r="BQ203"/>
          <cell r="BR203"/>
          <cell r="BS203">
            <v>188</v>
          </cell>
        </row>
        <row r="204">
          <cell r="C204"/>
          <cell r="D204"/>
          <cell r="E204"/>
          <cell r="F204"/>
          <cell r="G204"/>
          <cell r="H204"/>
          <cell r="I204"/>
          <cell r="J204"/>
          <cell r="K204"/>
          <cell r="L204"/>
          <cell r="M204"/>
          <cell r="N204"/>
          <cell r="O204"/>
          <cell r="P204"/>
          <cell r="Q204"/>
          <cell r="R204"/>
          <cell r="S204"/>
          <cell r="T204"/>
          <cell r="U204"/>
          <cell r="V204"/>
          <cell r="W204"/>
          <cell r="X204"/>
          <cell r="Y204" t="str">
            <v/>
          </cell>
          <cell r="Z204"/>
          <cell r="AA204" t="str">
            <v/>
          </cell>
          <cell r="AB204"/>
          <cell r="AC204"/>
          <cell r="AD204"/>
          <cell r="AE204"/>
          <cell r="AF204"/>
          <cell r="AG204"/>
          <cell r="AH204" t="str">
            <v/>
          </cell>
          <cell r="AI204" t="str">
            <v>SI</v>
          </cell>
          <cell r="AJ204"/>
          <cell r="AK204"/>
          <cell r="AL204"/>
          <cell r="AM204"/>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t="str">
            <v/>
          </cell>
          <cell r="BE204" t="str">
            <v/>
          </cell>
          <cell r="BF204">
            <v>0</v>
          </cell>
          <cell r="BG204">
            <v>0</v>
          </cell>
          <cell r="BH204">
            <v>0</v>
          </cell>
          <cell r="BI204">
            <v>0</v>
          </cell>
          <cell r="BJ204">
            <v>0</v>
          </cell>
          <cell r="BK204" t="str">
            <v/>
          </cell>
          <cell r="BL204" t="e">
            <v>#NAME?</v>
          </cell>
          <cell r="BM204"/>
          <cell r="BN204"/>
          <cell r="BO204"/>
          <cell r="BP204" t="str">
            <v/>
          </cell>
          <cell r="BQ204"/>
          <cell r="BR204"/>
          <cell r="BS204">
            <v>189</v>
          </cell>
        </row>
        <row r="205">
          <cell r="C205"/>
          <cell r="D205"/>
          <cell r="E205"/>
          <cell r="F205"/>
          <cell r="G205"/>
          <cell r="H205"/>
          <cell r="I205"/>
          <cell r="J205"/>
          <cell r="K205"/>
          <cell r="L205"/>
          <cell r="M205"/>
          <cell r="N205"/>
          <cell r="O205"/>
          <cell r="P205"/>
          <cell r="Q205"/>
          <cell r="R205"/>
          <cell r="S205"/>
          <cell r="T205"/>
          <cell r="U205"/>
          <cell r="V205"/>
          <cell r="W205"/>
          <cell r="X205"/>
          <cell r="Y205" t="str">
            <v/>
          </cell>
          <cell r="Z205"/>
          <cell r="AA205" t="str">
            <v/>
          </cell>
          <cell r="AB205"/>
          <cell r="AC205"/>
          <cell r="AD205"/>
          <cell r="AE205"/>
          <cell r="AF205"/>
          <cell r="AG205"/>
          <cell r="AH205" t="str">
            <v/>
          </cell>
          <cell r="AI205" t="str">
            <v>SI</v>
          </cell>
          <cell r="AJ205"/>
          <cell r="AK205"/>
          <cell r="AL205"/>
          <cell r="AM205"/>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t="str">
            <v/>
          </cell>
          <cell r="BE205" t="str">
            <v/>
          </cell>
          <cell r="BF205">
            <v>0</v>
          </cell>
          <cell r="BG205">
            <v>0</v>
          </cell>
          <cell r="BH205">
            <v>0</v>
          </cell>
          <cell r="BI205">
            <v>0</v>
          </cell>
          <cell r="BJ205">
            <v>0</v>
          </cell>
          <cell r="BK205" t="str">
            <v/>
          </cell>
          <cell r="BL205" t="e">
            <v>#NAME?</v>
          </cell>
          <cell r="BM205"/>
          <cell r="BN205"/>
          <cell r="BO205"/>
          <cell r="BP205" t="str">
            <v/>
          </cell>
          <cell r="BQ205"/>
          <cell r="BR205"/>
          <cell r="BS205">
            <v>190</v>
          </cell>
        </row>
        <row r="206">
          <cell r="C206"/>
          <cell r="D206"/>
          <cell r="E206"/>
          <cell r="F206"/>
          <cell r="G206"/>
          <cell r="H206"/>
          <cell r="I206"/>
          <cell r="J206"/>
          <cell r="K206"/>
          <cell r="L206"/>
          <cell r="M206"/>
          <cell r="N206"/>
          <cell r="O206"/>
          <cell r="P206"/>
          <cell r="Q206"/>
          <cell r="R206"/>
          <cell r="S206"/>
          <cell r="T206"/>
          <cell r="U206"/>
          <cell r="V206"/>
          <cell r="W206"/>
          <cell r="X206"/>
          <cell r="Y206" t="str">
            <v/>
          </cell>
          <cell r="Z206"/>
          <cell r="AA206" t="str">
            <v/>
          </cell>
          <cell r="AB206"/>
          <cell r="AC206"/>
          <cell r="AD206"/>
          <cell r="AE206"/>
          <cell r="AF206"/>
          <cell r="AG206"/>
          <cell r="AH206" t="str">
            <v/>
          </cell>
          <cell r="AI206" t="str">
            <v>SI</v>
          </cell>
          <cell r="AJ206"/>
          <cell r="AK206"/>
          <cell r="AL206"/>
          <cell r="AM206"/>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t="str">
            <v/>
          </cell>
          <cell r="BE206" t="str">
            <v/>
          </cell>
          <cell r="BF206">
            <v>0</v>
          </cell>
          <cell r="BG206">
            <v>0</v>
          </cell>
          <cell r="BH206">
            <v>0</v>
          </cell>
          <cell r="BI206">
            <v>0</v>
          </cell>
          <cell r="BJ206">
            <v>0</v>
          </cell>
          <cell r="BK206" t="str">
            <v/>
          </cell>
          <cell r="BL206" t="e">
            <v>#NAME?</v>
          </cell>
          <cell r="BM206"/>
          <cell r="BN206"/>
          <cell r="BO206"/>
          <cell r="BP206" t="str">
            <v/>
          </cell>
          <cell r="BQ206"/>
          <cell r="BR206"/>
          <cell r="BS206">
            <v>191</v>
          </cell>
        </row>
        <row r="207">
          <cell r="C207"/>
          <cell r="D207"/>
          <cell r="E207"/>
          <cell r="F207"/>
          <cell r="G207"/>
          <cell r="H207"/>
          <cell r="I207"/>
          <cell r="J207"/>
          <cell r="K207"/>
          <cell r="L207"/>
          <cell r="M207"/>
          <cell r="N207"/>
          <cell r="O207"/>
          <cell r="P207"/>
          <cell r="Q207"/>
          <cell r="R207"/>
          <cell r="S207"/>
          <cell r="T207"/>
          <cell r="U207"/>
          <cell r="V207"/>
          <cell r="W207"/>
          <cell r="X207"/>
          <cell r="Y207" t="str">
            <v/>
          </cell>
          <cell r="Z207"/>
          <cell r="AA207" t="str">
            <v/>
          </cell>
          <cell r="AB207"/>
          <cell r="AC207"/>
          <cell r="AD207"/>
          <cell r="AE207"/>
          <cell r="AF207"/>
          <cell r="AG207"/>
          <cell r="AH207" t="str">
            <v/>
          </cell>
          <cell r="AI207" t="str">
            <v>SI</v>
          </cell>
          <cell r="AJ207"/>
          <cell r="AK207"/>
          <cell r="AL207"/>
          <cell r="AM207"/>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t="str">
            <v/>
          </cell>
          <cell r="BE207" t="str">
            <v/>
          </cell>
          <cell r="BF207">
            <v>0</v>
          </cell>
          <cell r="BG207">
            <v>0</v>
          </cell>
          <cell r="BH207">
            <v>0</v>
          </cell>
          <cell r="BI207">
            <v>0</v>
          </cell>
          <cell r="BJ207">
            <v>0</v>
          </cell>
          <cell r="BK207" t="str">
            <v/>
          </cell>
          <cell r="BL207" t="e">
            <v>#NAME?</v>
          </cell>
          <cell r="BM207"/>
          <cell r="BN207"/>
          <cell r="BO207"/>
          <cell r="BP207" t="str">
            <v/>
          </cell>
          <cell r="BQ207"/>
          <cell r="BR207"/>
          <cell r="BS207">
            <v>192</v>
          </cell>
        </row>
        <row r="208">
          <cell r="C208"/>
          <cell r="D208"/>
          <cell r="E208"/>
          <cell r="F208"/>
          <cell r="G208"/>
          <cell r="H208"/>
          <cell r="I208"/>
          <cell r="J208"/>
          <cell r="K208"/>
          <cell r="L208"/>
          <cell r="M208"/>
          <cell r="N208"/>
          <cell r="O208"/>
          <cell r="P208"/>
          <cell r="Q208"/>
          <cell r="R208"/>
          <cell r="S208"/>
          <cell r="T208"/>
          <cell r="U208"/>
          <cell r="V208"/>
          <cell r="W208"/>
          <cell r="X208"/>
          <cell r="Y208" t="str">
            <v/>
          </cell>
          <cell r="Z208"/>
          <cell r="AA208" t="str">
            <v/>
          </cell>
          <cell r="AB208"/>
          <cell r="AC208"/>
          <cell r="AD208"/>
          <cell r="AE208"/>
          <cell r="AF208"/>
          <cell r="AG208"/>
          <cell r="AH208" t="str">
            <v/>
          </cell>
          <cell r="AI208" t="str">
            <v>SI</v>
          </cell>
          <cell r="AJ208"/>
          <cell r="AK208"/>
          <cell r="AL208"/>
          <cell r="AM208"/>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t="str">
            <v/>
          </cell>
          <cell r="BE208" t="str">
            <v/>
          </cell>
          <cell r="BF208">
            <v>0</v>
          </cell>
          <cell r="BG208">
            <v>0</v>
          </cell>
          <cell r="BH208">
            <v>0</v>
          </cell>
          <cell r="BI208">
            <v>0</v>
          </cell>
          <cell r="BJ208">
            <v>0</v>
          </cell>
          <cell r="BK208" t="str">
            <v/>
          </cell>
          <cell r="BL208" t="e">
            <v>#NAME?</v>
          </cell>
          <cell r="BM208"/>
          <cell r="BN208"/>
          <cell r="BO208"/>
          <cell r="BP208" t="str">
            <v/>
          </cell>
          <cell r="BQ208"/>
          <cell r="BR208"/>
          <cell r="BS208">
            <v>193</v>
          </cell>
        </row>
        <row r="209">
          <cell r="C209"/>
          <cell r="D209"/>
          <cell r="E209"/>
          <cell r="F209"/>
          <cell r="G209"/>
          <cell r="H209"/>
          <cell r="I209"/>
          <cell r="J209"/>
          <cell r="K209"/>
          <cell r="L209"/>
          <cell r="M209"/>
          <cell r="N209"/>
          <cell r="O209"/>
          <cell r="P209"/>
          <cell r="Q209"/>
          <cell r="R209"/>
          <cell r="S209"/>
          <cell r="T209"/>
          <cell r="U209"/>
          <cell r="V209"/>
          <cell r="W209"/>
          <cell r="X209"/>
          <cell r="Y209" t="str">
            <v/>
          </cell>
          <cell r="Z209"/>
          <cell r="AA209" t="str">
            <v/>
          </cell>
          <cell r="AB209"/>
          <cell r="AC209"/>
          <cell r="AD209"/>
          <cell r="AE209"/>
          <cell r="AF209"/>
          <cell r="AG209"/>
          <cell r="AH209" t="str">
            <v/>
          </cell>
          <cell r="AI209" t="str">
            <v>SI</v>
          </cell>
          <cell r="AJ209"/>
          <cell r="AK209"/>
          <cell r="AL209"/>
          <cell r="AM209"/>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t="str">
            <v/>
          </cell>
          <cell r="BE209" t="str">
            <v/>
          </cell>
          <cell r="BF209">
            <v>0</v>
          </cell>
          <cell r="BG209">
            <v>0</v>
          </cell>
          <cell r="BH209">
            <v>0</v>
          </cell>
          <cell r="BI209">
            <v>0</v>
          </cell>
          <cell r="BJ209">
            <v>0</v>
          </cell>
          <cell r="BK209" t="str">
            <v/>
          </cell>
          <cell r="BL209" t="e">
            <v>#NAME?</v>
          </cell>
          <cell r="BM209"/>
          <cell r="BN209"/>
          <cell r="BO209"/>
          <cell r="BP209" t="str">
            <v/>
          </cell>
          <cell r="BQ209"/>
          <cell r="BR209"/>
          <cell r="BS209">
            <v>194</v>
          </cell>
        </row>
        <row r="210">
          <cell r="C210"/>
          <cell r="D210"/>
          <cell r="E210"/>
          <cell r="F210"/>
          <cell r="G210"/>
          <cell r="H210"/>
          <cell r="I210"/>
          <cell r="J210"/>
          <cell r="K210"/>
          <cell r="L210"/>
          <cell r="M210"/>
          <cell r="N210"/>
          <cell r="O210"/>
          <cell r="P210"/>
          <cell r="Q210"/>
          <cell r="R210"/>
          <cell r="S210"/>
          <cell r="T210"/>
          <cell r="U210"/>
          <cell r="V210"/>
          <cell r="W210"/>
          <cell r="X210"/>
          <cell r="Y210" t="str">
            <v/>
          </cell>
          <cell r="Z210"/>
          <cell r="AA210" t="str">
            <v/>
          </cell>
          <cell r="AB210"/>
          <cell r="AC210"/>
          <cell r="AD210"/>
          <cell r="AE210"/>
          <cell r="AF210"/>
          <cell r="AG210"/>
          <cell r="AH210" t="str">
            <v/>
          </cell>
          <cell r="AI210" t="str">
            <v>SI</v>
          </cell>
          <cell r="AJ210"/>
          <cell r="AK210"/>
          <cell r="AL210"/>
          <cell r="AM210"/>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t="str">
            <v/>
          </cell>
          <cell r="BE210" t="str">
            <v/>
          </cell>
          <cell r="BF210">
            <v>0</v>
          </cell>
          <cell r="BG210">
            <v>0</v>
          </cell>
          <cell r="BH210">
            <v>0</v>
          </cell>
          <cell r="BI210">
            <v>0</v>
          </cell>
          <cell r="BJ210">
            <v>0</v>
          </cell>
          <cell r="BK210" t="str">
            <v/>
          </cell>
          <cell r="BL210" t="e">
            <v>#NAME?</v>
          </cell>
          <cell r="BM210"/>
          <cell r="BN210"/>
          <cell r="BO210"/>
          <cell r="BP210" t="str">
            <v/>
          </cell>
          <cell r="BQ210"/>
          <cell r="BR210"/>
          <cell r="BS210">
            <v>195</v>
          </cell>
        </row>
        <row r="211">
          <cell r="C211"/>
          <cell r="D211"/>
          <cell r="E211"/>
          <cell r="F211"/>
          <cell r="G211"/>
          <cell r="H211"/>
          <cell r="I211"/>
          <cell r="J211"/>
          <cell r="K211"/>
          <cell r="L211"/>
          <cell r="M211"/>
          <cell r="N211"/>
          <cell r="O211"/>
          <cell r="P211"/>
          <cell r="Q211"/>
          <cell r="R211"/>
          <cell r="S211"/>
          <cell r="T211"/>
          <cell r="U211"/>
          <cell r="V211"/>
          <cell r="W211"/>
          <cell r="X211"/>
          <cell r="Y211" t="str">
            <v/>
          </cell>
          <cell r="Z211"/>
          <cell r="AA211" t="str">
            <v/>
          </cell>
          <cell r="AB211"/>
          <cell r="AC211"/>
          <cell r="AD211"/>
          <cell r="AE211"/>
          <cell r="AF211"/>
          <cell r="AG211"/>
          <cell r="AH211" t="str">
            <v/>
          </cell>
          <cell r="AI211" t="str">
            <v>SI</v>
          </cell>
          <cell r="AJ211"/>
          <cell r="AK211"/>
          <cell r="AL211"/>
          <cell r="AM211"/>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t="str">
            <v/>
          </cell>
          <cell r="BE211" t="str">
            <v/>
          </cell>
          <cell r="BF211">
            <v>0</v>
          </cell>
          <cell r="BG211">
            <v>0</v>
          </cell>
          <cell r="BH211">
            <v>0</v>
          </cell>
          <cell r="BI211">
            <v>0</v>
          </cell>
          <cell r="BJ211">
            <v>0</v>
          </cell>
          <cell r="BK211" t="str">
            <v/>
          </cell>
          <cell r="BL211" t="e">
            <v>#NAME?</v>
          </cell>
          <cell r="BM211"/>
          <cell r="BN211"/>
          <cell r="BO211"/>
          <cell r="BP211" t="str">
            <v/>
          </cell>
          <cell r="BQ211"/>
          <cell r="BR211"/>
          <cell r="BS211">
            <v>196</v>
          </cell>
        </row>
        <row r="212">
          <cell r="C212"/>
          <cell r="D212"/>
          <cell r="E212"/>
          <cell r="F212"/>
          <cell r="G212"/>
          <cell r="H212"/>
          <cell r="I212"/>
          <cell r="J212"/>
          <cell r="K212"/>
          <cell r="L212"/>
          <cell r="M212"/>
          <cell r="N212"/>
          <cell r="O212"/>
          <cell r="P212"/>
          <cell r="Q212"/>
          <cell r="R212"/>
          <cell r="S212"/>
          <cell r="T212"/>
          <cell r="U212"/>
          <cell r="V212"/>
          <cell r="W212"/>
          <cell r="X212"/>
          <cell r="Y212" t="str">
            <v/>
          </cell>
          <cell r="Z212"/>
          <cell r="AA212" t="str">
            <v/>
          </cell>
          <cell r="AB212"/>
          <cell r="AC212"/>
          <cell r="AD212"/>
          <cell r="AE212"/>
          <cell r="AF212"/>
          <cell r="AG212"/>
          <cell r="AH212" t="str">
            <v/>
          </cell>
          <cell r="AI212" t="str">
            <v>SI</v>
          </cell>
          <cell r="AJ212"/>
          <cell r="AK212"/>
          <cell r="AL212"/>
          <cell r="AM212"/>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t="str">
            <v/>
          </cell>
          <cell r="BE212" t="str">
            <v/>
          </cell>
          <cell r="BF212">
            <v>0</v>
          </cell>
          <cell r="BG212">
            <v>0</v>
          </cell>
          <cell r="BH212">
            <v>0</v>
          </cell>
          <cell r="BI212">
            <v>0</v>
          </cell>
          <cell r="BJ212">
            <v>0</v>
          </cell>
          <cell r="BK212" t="str">
            <v/>
          </cell>
          <cell r="BL212" t="e">
            <v>#NAME?</v>
          </cell>
          <cell r="BM212"/>
          <cell r="BN212"/>
          <cell r="BO212"/>
          <cell r="BP212" t="str">
            <v/>
          </cell>
          <cell r="BQ212"/>
          <cell r="BR212"/>
          <cell r="BS212">
            <v>197</v>
          </cell>
        </row>
        <row r="213">
          <cell r="C213"/>
          <cell r="D213"/>
          <cell r="E213"/>
          <cell r="F213"/>
          <cell r="G213"/>
          <cell r="H213"/>
          <cell r="I213"/>
          <cell r="J213"/>
          <cell r="K213"/>
          <cell r="L213"/>
          <cell r="M213"/>
          <cell r="N213"/>
          <cell r="O213"/>
          <cell r="P213"/>
          <cell r="Q213"/>
          <cell r="R213"/>
          <cell r="S213"/>
          <cell r="T213"/>
          <cell r="U213"/>
          <cell r="V213"/>
          <cell r="W213"/>
          <cell r="X213"/>
          <cell r="Y213" t="str">
            <v/>
          </cell>
          <cell r="Z213"/>
          <cell r="AA213" t="str">
            <v/>
          </cell>
          <cell r="AB213"/>
          <cell r="AC213"/>
          <cell r="AD213"/>
          <cell r="AE213"/>
          <cell r="AF213"/>
          <cell r="AG213"/>
          <cell r="AH213" t="str">
            <v/>
          </cell>
          <cell r="AI213" t="str">
            <v>SI</v>
          </cell>
          <cell r="AJ213"/>
          <cell r="AK213"/>
          <cell r="AL213"/>
          <cell r="AM213"/>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t="str">
            <v/>
          </cell>
          <cell r="BE213" t="str">
            <v/>
          </cell>
          <cell r="BF213">
            <v>0</v>
          </cell>
          <cell r="BG213">
            <v>0</v>
          </cell>
          <cell r="BH213">
            <v>0</v>
          </cell>
          <cell r="BI213">
            <v>0</v>
          </cell>
          <cell r="BJ213">
            <v>0</v>
          </cell>
          <cell r="BK213" t="str">
            <v/>
          </cell>
          <cell r="BL213" t="e">
            <v>#NAME?</v>
          </cell>
          <cell r="BM213"/>
          <cell r="BN213"/>
          <cell r="BO213"/>
          <cell r="BP213" t="str">
            <v/>
          </cell>
          <cell r="BQ213"/>
          <cell r="BR213"/>
          <cell r="BS213">
            <v>198</v>
          </cell>
        </row>
        <row r="214">
          <cell r="C214"/>
          <cell r="D214"/>
          <cell r="E214"/>
          <cell r="F214"/>
          <cell r="G214"/>
          <cell r="H214"/>
          <cell r="I214"/>
          <cell r="J214"/>
          <cell r="K214"/>
          <cell r="L214"/>
          <cell r="M214"/>
          <cell r="N214"/>
          <cell r="O214"/>
          <cell r="P214"/>
          <cell r="Q214"/>
          <cell r="R214"/>
          <cell r="S214"/>
          <cell r="T214"/>
          <cell r="U214"/>
          <cell r="V214"/>
          <cell r="W214"/>
          <cell r="X214"/>
          <cell r="Y214" t="str">
            <v/>
          </cell>
          <cell r="Z214"/>
          <cell r="AA214" t="str">
            <v/>
          </cell>
          <cell r="AB214"/>
          <cell r="AC214"/>
          <cell r="AD214"/>
          <cell r="AE214"/>
          <cell r="AF214"/>
          <cell r="AG214"/>
          <cell r="AH214" t="str">
            <v/>
          </cell>
          <cell r="AI214" t="str">
            <v>SI</v>
          </cell>
          <cell r="AJ214"/>
          <cell r="AK214"/>
          <cell r="AL214"/>
          <cell r="AM214"/>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t="str">
            <v/>
          </cell>
          <cell r="BE214" t="str">
            <v/>
          </cell>
          <cell r="BF214">
            <v>0</v>
          </cell>
          <cell r="BG214">
            <v>0</v>
          </cell>
          <cell r="BH214">
            <v>0</v>
          </cell>
          <cell r="BI214">
            <v>0</v>
          </cell>
          <cell r="BJ214">
            <v>0</v>
          </cell>
          <cell r="BK214" t="str">
            <v/>
          </cell>
          <cell r="BL214" t="e">
            <v>#NAME?</v>
          </cell>
          <cell r="BM214"/>
          <cell r="BN214"/>
          <cell r="BO214"/>
          <cell r="BP214" t="str">
            <v/>
          </cell>
          <cell r="BQ214"/>
          <cell r="BR214"/>
          <cell r="BS214">
            <v>199</v>
          </cell>
        </row>
        <row r="215">
          <cell r="C215"/>
          <cell r="D215"/>
          <cell r="E215"/>
          <cell r="F215"/>
          <cell r="G215"/>
          <cell r="H215"/>
          <cell r="I215"/>
          <cell r="J215"/>
          <cell r="K215"/>
          <cell r="L215"/>
          <cell r="M215"/>
          <cell r="N215"/>
          <cell r="O215"/>
          <cell r="P215"/>
          <cell r="Q215"/>
          <cell r="R215"/>
          <cell r="S215"/>
          <cell r="T215"/>
          <cell r="U215"/>
          <cell r="V215"/>
          <cell r="W215"/>
          <cell r="X215"/>
          <cell r="Y215" t="str">
            <v/>
          </cell>
          <cell r="Z215"/>
          <cell r="AA215" t="str">
            <v/>
          </cell>
          <cell r="AB215"/>
          <cell r="AC215"/>
          <cell r="AD215"/>
          <cell r="AE215"/>
          <cell r="AF215"/>
          <cell r="AG215"/>
          <cell r="AH215" t="str">
            <v/>
          </cell>
          <cell r="AI215" t="str">
            <v>SI</v>
          </cell>
          <cell r="AJ215"/>
          <cell r="AK215"/>
          <cell r="AL215"/>
          <cell r="AM215"/>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t="str">
            <v/>
          </cell>
          <cell r="BE215" t="str">
            <v/>
          </cell>
          <cell r="BF215">
            <v>0</v>
          </cell>
          <cell r="BG215">
            <v>0</v>
          </cell>
          <cell r="BH215">
            <v>0</v>
          </cell>
          <cell r="BI215">
            <v>0</v>
          </cell>
          <cell r="BJ215">
            <v>0</v>
          </cell>
          <cell r="BK215" t="str">
            <v/>
          </cell>
          <cell r="BL215" t="e">
            <v>#NAME?</v>
          </cell>
          <cell r="BM215"/>
          <cell r="BN215"/>
          <cell r="BO215"/>
          <cell r="BP215" t="str">
            <v/>
          </cell>
          <cell r="BQ215"/>
          <cell r="BR215"/>
          <cell r="BS215">
            <v>200</v>
          </cell>
        </row>
        <row r="216">
          <cell r="C216"/>
          <cell r="D216"/>
          <cell r="E216"/>
          <cell r="F216"/>
          <cell r="G216"/>
          <cell r="H216"/>
          <cell r="I216"/>
          <cell r="J216"/>
          <cell r="K216"/>
          <cell r="L216"/>
          <cell r="M216"/>
          <cell r="N216"/>
          <cell r="O216"/>
          <cell r="P216"/>
          <cell r="Q216"/>
          <cell r="R216"/>
          <cell r="S216"/>
          <cell r="T216"/>
          <cell r="U216"/>
          <cell r="V216"/>
          <cell r="W216"/>
          <cell r="X216"/>
          <cell r="Y216" t="str">
            <v/>
          </cell>
          <cell r="Z216"/>
          <cell r="AA216" t="str">
            <v/>
          </cell>
          <cell r="AB216"/>
          <cell r="AC216"/>
          <cell r="AD216"/>
          <cell r="AE216"/>
          <cell r="AF216"/>
          <cell r="AG216"/>
          <cell r="AH216" t="str">
            <v/>
          </cell>
          <cell r="AI216" t="str">
            <v>SI</v>
          </cell>
          <cell r="AJ216"/>
          <cell r="AK216"/>
          <cell r="AL216"/>
          <cell r="AM216"/>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t="str">
            <v/>
          </cell>
          <cell r="BE216" t="str">
            <v/>
          </cell>
          <cell r="BF216">
            <v>0</v>
          </cell>
          <cell r="BG216">
            <v>0</v>
          </cell>
          <cell r="BH216">
            <v>0</v>
          </cell>
          <cell r="BI216">
            <v>0</v>
          </cell>
          <cell r="BJ216">
            <v>0</v>
          </cell>
          <cell r="BK216" t="str">
            <v/>
          </cell>
          <cell r="BL216" t="e">
            <v>#NAME?</v>
          </cell>
          <cell r="BM216"/>
          <cell r="BN216"/>
          <cell r="BO216"/>
          <cell r="BP216" t="str">
            <v/>
          </cell>
          <cell r="BQ216"/>
          <cell r="BR216"/>
          <cell r="BS216">
            <v>201</v>
          </cell>
        </row>
        <row r="217">
          <cell r="C217"/>
          <cell r="D217"/>
          <cell r="E217"/>
          <cell r="F217"/>
          <cell r="G217"/>
          <cell r="H217"/>
          <cell r="I217"/>
          <cell r="J217"/>
          <cell r="K217"/>
          <cell r="L217"/>
          <cell r="M217"/>
          <cell r="N217"/>
          <cell r="O217"/>
          <cell r="P217"/>
          <cell r="Q217"/>
          <cell r="R217"/>
          <cell r="S217"/>
          <cell r="T217"/>
          <cell r="U217"/>
          <cell r="V217"/>
          <cell r="W217"/>
          <cell r="X217"/>
          <cell r="Y217" t="str">
            <v/>
          </cell>
          <cell r="Z217"/>
          <cell r="AA217" t="str">
            <v/>
          </cell>
          <cell r="AB217"/>
          <cell r="AC217"/>
          <cell r="AD217"/>
          <cell r="AE217"/>
          <cell r="AF217"/>
          <cell r="AG217"/>
          <cell r="AH217" t="str">
            <v/>
          </cell>
          <cell r="AI217" t="str">
            <v>SI</v>
          </cell>
          <cell r="AJ217"/>
          <cell r="AK217"/>
          <cell r="AL217"/>
          <cell r="AM217"/>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t="str">
            <v/>
          </cell>
          <cell r="BE217" t="str">
            <v/>
          </cell>
          <cell r="BF217">
            <v>0</v>
          </cell>
          <cell r="BG217">
            <v>0</v>
          </cell>
          <cell r="BH217">
            <v>0</v>
          </cell>
          <cell r="BI217">
            <v>0</v>
          </cell>
          <cell r="BJ217">
            <v>0</v>
          </cell>
          <cell r="BK217" t="str">
            <v/>
          </cell>
          <cell r="BL217" t="e">
            <v>#NAME?</v>
          </cell>
          <cell r="BM217"/>
          <cell r="BN217"/>
          <cell r="BO217"/>
          <cell r="BP217" t="str">
            <v/>
          </cell>
          <cell r="BQ217"/>
          <cell r="BR217"/>
          <cell r="BS217">
            <v>202</v>
          </cell>
        </row>
        <row r="218">
          <cell r="C218"/>
          <cell r="D218"/>
          <cell r="E218"/>
          <cell r="F218"/>
          <cell r="G218"/>
          <cell r="H218"/>
          <cell r="I218"/>
          <cell r="J218"/>
          <cell r="K218"/>
          <cell r="L218"/>
          <cell r="M218"/>
          <cell r="N218"/>
          <cell r="O218"/>
          <cell r="P218"/>
          <cell r="Q218"/>
          <cell r="R218"/>
          <cell r="S218"/>
          <cell r="T218"/>
          <cell r="U218"/>
          <cell r="V218"/>
          <cell r="W218"/>
          <cell r="X218"/>
          <cell r="Y218" t="str">
            <v/>
          </cell>
          <cell r="Z218"/>
          <cell r="AA218" t="str">
            <v/>
          </cell>
          <cell r="AB218"/>
          <cell r="AC218"/>
          <cell r="AD218"/>
          <cell r="AE218"/>
          <cell r="AF218"/>
          <cell r="AG218"/>
          <cell r="AH218" t="str">
            <v/>
          </cell>
          <cell r="AI218" t="str">
            <v>SI</v>
          </cell>
          <cell r="AJ218"/>
          <cell r="AK218"/>
          <cell r="AL218"/>
          <cell r="AM218"/>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t="str">
            <v/>
          </cell>
          <cell r="BE218" t="str">
            <v/>
          </cell>
          <cell r="BF218">
            <v>0</v>
          </cell>
          <cell r="BG218">
            <v>0</v>
          </cell>
          <cell r="BH218">
            <v>0</v>
          </cell>
          <cell r="BI218">
            <v>0</v>
          </cell>
          <cell r="BJ218">
            <v>0</v>
          </cell>
          <cell r="BK218" t="str">
            <v/>
          </cell>
          <cell r="BL218" t="e">
            <v>#NAME?</v>
          </cell>
          <cell r="BM218"/>
          <cell r="BN218"/>
          <cell r="BO218"/>
          <cell r="BP218" t="str">
            <v/>
          </cell>
          <cell r="BQ218"/>
          <cell r="BR218"/>
          <cell r="BS218">
            <v>203</v>
          </cell>
        </row>
        <row r="219">
          <cell r="C219"/>
          <cell r="D219"/>
          <cell r="E219"/>
          <cell r="F219"/>
          <cell r="G219"/>
          <cell r="H219"/>
          <cell r="I219"/>
          <cell r="J219"/>
          <cell r="K219"/>
          <cell r="L219"/>
          <cell r="M219"/>
          <cell r="N219"/>
          <cell r="O219"/>
          <cell r="P219"/>
          <cell r="Q219"/>
          <cell r="R219"/>
          <cell r="S219"/>
          <cell r="T219"/>
          <cell r="U219"/>
          <cell r="V219"/>
          <cell r="W219"/>
          <cell r="X219"/>
          <cell r="Y219" t="str">
            <v/>
          </cell>
          <cell r="Z219"/>
          <cell r="AA219" t="str">
            <v/>
          </cell>
          <cell r="AB219"/>
          <cell r="AC219"/>
          <cell r="AD219"/>
          <cell r="AE219"/>
          <cell r="AF219"/>
          <cell r="AG219"/>
          <cell r="AH219" t="str">
            <v/>
          </cell>
          <cell r="AI219" t="str">
            <v>SI</v>
          </cell>
          <cell r="AJ219"/>
          <cell r="AK219"/>
          <cell r="AL219"/>
          <cell r="AM219"/>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t="str">
            <v/>
          </cell>
          <cell r="BE219" t="str">
            <v/>
          </cell>
          <cell r="BF219">
            <v>0</v>
          </cell>
          <cell r="BG219">
            <v>0</v>
          </cell>
          <cell r="BH219">
            <v>0</v>
          </cell>
          <cell r="BI219">
            <v>0</v>
          </cell>
          <cell r="BJ219">
            <v>0</v>
          </cell>
          <cell r="BK219" t="str">
            <v/>
          </cell>
          <cell r="BL219" t="e">
            <v>#NAME?</v>
          </cell>
          <cell r="BM219"/>
          <cell r="BN219"/>
          <cell r="BO219"/>
          <cell r="BP219" t="str">
            <v/>
          </cell>
          <cell r="BQ219"/>
          <cell r="BR219"/>
          <cell r="BS219">
            <v>204</v>
          </cell>
        </row>
        <row r="220">
          <cell r="C220"/>
          <cell r="D220"/>
          <cell r="E220"/>
          <cell r="F220"/>
          <cell r="G220"/>
          <cell r="H220"/>
          <cell r="I220"/>
          <cell r="J220"/>
          <cell r="K220"/>
          <cell r="L220"/>
          <cell r="M220"/>
          <cell r="N220"/>
          <cell r="O220"/>
          <cell r="P220"/>
          <cell r="Q220"/>
          <cell r="R220"/>
          <cell r="S220"/>
          <cell r="T220"/>
          <cell r="U220"/>
          <cell r="V220"/>
          <cell r="W220"/>
          <cell r="X220"/>
          <cell r="Y220" t="str">
            <v/>
          </cell>
          <cell r="Z220"/>
          <cell r="AA220" t="str">
            <v/>
          </cell>
          <cell r="AB220"/>
          <cell r="AC220"/>
          <cell r="AD220"/>
          <cell r="AE220"/>
          <cell r="AF220"/>
          <cell r="AG220"/>
          <cell r="AH220" t="str">
            <v/>
          </cell>
          <cell r="AI220" t="str">
            <v>SI</v>
          </cell>
          <cell r="AJ220"/>
          <cell r="AK220"/>
          <cell r="AL220"/>
          <cell r="AM220"/>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t="str">
            <v/>
          </cell>
          <cell r="BE220" t="str">
            <v/>
          </cell>
          <cell r="BF220">
            <v>0</v>
          </cell>
          <cell r="BG220">
            <v>0</v>
          </cell>
          <cell r="BH220">
            <v>0</v>
          </cell>
          <cell r="BI220">
            <v>0</v>
          </cell>
          <cell r="BJ220">
            <v>0</v>
          </cell>
          <cell r="BK220" t="str">
            <v/>
          </cell>
          <cell r="BL220" t="e">
            <v>#NAME?</v>
          </cell>
          <cell r="BM220"/>
          <cell r="BN220"/>
          <cell r="BO220"/>
          <cell r="BP220" t="str">
            <v/>
          </cell>
          <cell r="BQ220"/>
          <cell r="BR220"/>
          <cell r="BS220">
            <v>205</v>
          </cell>
        </row>
        <row r="221">
          <cell r="C221"/>
          <cell r="D221"/>
          <cell r="E221"/>
          <cell r="F221"/>
          <cell r="G221"/>
          <cell r="H221"/>
          <cell r="I221"/>
          <cell r="J221"/>
          <cell r="K221"/>
          <cell r="L221"/>
          <cell r="M221"/>
          <cell r="N221"/>
          <cell r="O221"/>
          <cell r="P221"/>
          <cell r="Q221"/>
          <cell r="R221"/>
          <cell r="S221"/>
          <cell r="T221"/>
          <cell r="U221"/>
          <cell r="V221"/>
          <cell r="W221"/>
          <cell r="X221"/>
          <cell r="Y221" t="str">
            <v/>
          </cell>
          <cell r="Z221"/>
          <cell r="AA221" t="str">
            <v/>
          </cell>
          <cell r="AB221"/>
          <cell r="AC221"/>
          <cell r="AD221"/>
          <cell r="AE221"/>
          <cell r="AF221"/>
          <cell r="AG221"/>
          <cell r="AH221" t="str">
            <v/>
          </cell>
          <cell r="AI221" t="str">
            <v>SI</v>
          </cell>
          <cell r="AJ221"/>
          <cell r="AK221"/>
          <cell r="AL221"/>
          <cell r="AM221"/>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t="str">
            <v/>
          </cell>
          <cell r="BE221" t="str">
            <v/>
          </cell>
          <cell r="BF221">
            <v>0</v>
          </cell>
          <cell r="BG221">
            <v>0</v>
          </cell>
          <cell r="BH221">
            <v>0</v>
          </cell>
          <cell r="BI221">
            <v>0</v>
          </cell>
          <cell r="BJ221">
            <v>0</v>
          </cell>
          <cell r="BK221" t="str">
            <v/>
          </cell>
          <cell r="BL221" t="e">
            <v>#NAME?</v>
          </cell>
          <cell r="BM221"/>
          <cell r="BN221"/>
          <cell r="BO221"/>
          <cell r="BP221" t="str">
            <v/>
          </cell>
          <cell r="BQ221"/>
          <cell r="BR221"/>
          <cell r="BS221">
            <v>206</v>
          </cell>
        </row>
        <row r="222">
          <cell r="C222"/>
          <cell r="D222"/>
          <cell r="E222"/>
          <cell r="F222"/>
          <cell r="G222"/>
          <cell r="H222"/>
          <cell r="I222"/>
          <cell r="J222"/>
          <cell r="K222"/>
          <cell r="L222"/>
          <cell r="M222"/>
          <cell r="N222"/>
          <cell r="O222"/>
          <cell r="P222"/>
          <cell r="Q222"/>
          <cell r="R222"/>
          <cell r="S222"/>
          <cell r="T222"/>
          <cell r="U222"/>
          <cell r="V222"/>
          <cell r="W222"/>
          <cell r="X222"/>
          <cell r="Y222" t="str">
            <v/>
          </cell>
          <cell r="Z222"/>
          <cell r="AA222" t="str">
            <v/>
          </cell>
          <cell r="AB222"/>
          <cell r="AC222"/>
          <cell r="AD222"/>
          <cell r="AE222"/>
          <cell r="AF222"/>
          <cell r="AG222"/>
          <cell r="AH222" t="str">
            <v/>
          </cell>
          <cell r="AI222" t="str">
            <v>SI</v>
          </cell>
          <cell r="AJ222"/>
          <cell r="AK222"/>
          <cell r="AL222"/>
          <cell r="AM222"/>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t="str">
            <v/>
          </cell>
          <cell r="BE222" t="str">
            <v/>
          </cell>
          <cell r="BF222">
            <v>0</v>
          </cell>
          <cell r="BG222">
            <v>0</v>
          </cell>
          <cell r="BH222">
            <v>0</v>
          </cell>
          <cell r="BI222">
            <v>0</v>
          </cell>
          <cell r="BJ222">
            <v>0</v>
          </cell>
          <cell r="BK222" t="str">
            <v/>
          </cell>
          <cell r="BL222" t="e">
            <v>#NAME?</v>
          </cell>
          <cell r="BM222"/>
          <cell r="BN222"/>
          <cell r="BO222"/>
          <cell r="BP222" t="str">
            <v/>
          </cell>
          <cell r="BQ222"/>
          <cell r="BR222"/>
          <cell r="BS222">
            <v>207</v>
          </cell>
        </row>
        <row r="223">
          <cell r="C223"/>
          <cell r="D223"/>
          <cell r="E223"/>
          <cell r="F223"/>
          <cell r="G223"/>
          <cell r="H223"/>
          <cell r="I223"/>
          <cell r="J223"/>
          <cell r="K223"/>
          <cell r="L223"/>
          <cell r="M223"/>
          <cell r="N223"/>
          <cell r="O223"/>
          <cell r="P223"/>
          <cell r="Q223"/>
          <cell r="R223"/>
          <cell r="S223"/>
          <cell r="T223"/>
          <cell r="U223"/>
          <cell r="V223"/>
          <cell r="W223"/>
          <cell r="X223"/>
          <cell r="Y223" t="str">
            <v/>
          </cell>
          <cell r="Z223"/>
          <cell r="AA223" t="str">
            <v/>
          </cell>
          <cell r="AB223"/>
          <cell r="AC223"/>
          <cell r="AD223"/>
          <cell r="AE223"/>
          <cell r="AF223"/>
          <cell r="AG223"/>
          <cell r="AH223" t="str">
            <v/>
          </cell>
          <cell r="AI223" t="str">
            <v>SI</v>
          </cell>
          <cell r="AJ223"/>
          <cell r="AK223"/>
          <cell r="AL223"/>
          <cell r="AM223"/>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t="str">
            <v/>
          </cell>
          <cell r="BE223" t="str">
            <v/>
          </cell>
          <cell r="BF223">
            <v>0</v>
          </cell>
          <cell r="BG223">
            <v>0</v>
          </cell>
          <cell r="BH223">
            <v>0</v>
          </cell>
          <cell r="BI223">
            <v>0</v>
          </cell>
          <cell r="BJ223">
            <v>0</v>
          </cell>
          <cell r="BK223" t="str">
            <v/>
          </cell>
          <cell r="BL223" t="e">
            <v>#NAME?</v>
          </cell>
          <cell r="BM223"/>
          <cell r="BN223"/>
          <cell r="BO223"/>
          <cell r="BP223" t="str">
            <v/>
          </cell>
          <cell r="BQ223"/>
          <cell r="BR223"/>
          <cell r="BS223">
            <v>208</v>
          </cell>
        </row>
        <row r="224">
          <cell r="C224"/>
          <cell r="D224"/>
          <cell r="E224"/>
          <cell r="F224"/>
          <cell r="G224"/>
          <cell r="H224"/>
          <cell r="I224"/>
          <cell r="J224"/>
          <cell r="K224"/>
          <cell r="L224"/>
          <cell r="M224"/>
          <cell r="N224"/>
          <cell r="O224"/>
          <cell r="P224"/>
          <cell r="Q224"/>
          <cell r="R224"/>
          <cell r="S224"/>
          <cell r="T224"/>
          <cell r="U224"/>
          <cell r="V224"/>
          <cell r="W224"/>
          <cell r="X224"/>
          <cell r="Y224" t="str">
            <v/>
          </cell>
          <cell r="Z224"/>
          <cell r="AA224" t="str">
            <v/>
          </cell>
          <cell r="AB224"/>
          <cell r="AC224"/>
          <cell r="AD224"/>
          <cell r="AE224"/>
          <cell r="AF224"/>
          <cell r="AG224"/>
          <cell r="AH224" t="str">
            <v/>
          </cell>
          <cell r="AI224" t="str">
            <v>SI</v>
          </cell>
          <cell r="AJ224"/>
          <cell r="AK224"/>
          <cell r="AL224"/>
          <cell r="AM224"/>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t="str">
            <v/>
          </cell>
          <cell r="BE224" t="str">
            <v/>
          </cell>
          <cell r="BF224">
            <v>0</v>
          </cell>
          <cell r="BG224">
            <v>0</v>
          </cell>
          <cell r="BH224">
            <v>0</v>
          </cell>
          <cell r="BI224">
            <v>0</v>
          </cell>
          <cell r="BJ224">
            <v>0</v>
          </cell>
          <cell r="BK224" t="str">
            <v/>
          </cell>
          <cell r="BL224" t="e">
            <v>#NAME?</v>
          </cell>
          <cell r="BM224"/>
          <cell r="BN224"/>
          <cell r="BO224"/>
          <cell r="BP224" t="str">
            <v/>
          </cell>
          <cell r="BQ224"/>
          <cell r="BR224"/>
          <cell r="BS224">
            <v>209</v>
          </cell>
        </row>
        <row r="225">
          <cell r="C225"/>
          <cell r="D225"/>
          <cell r="E225"/>
          <cell r="F225"/>
          <cell r="G225"/>
          <cell r="H225"/>
          <cell r="I225"/>
          <cell r="J225"/>
          <cell r="K225"/>
          <cell r="L225"/>
          <cell r="M225"/>
          <cell r="N225"/>
          <cell r="O225"/>
          <cell r="P225"/>
          <cell r="Q225"/>
          <cell r="R225"/>
          <cell r="S225"/>
          <cell r="T225"/>
          <cell r="U225"/>
          <cell r="V225"/>
          <cell r="W225"/>
          <cell r="X225"/>
          <cell r="Y225" t="str">
            <v/>
          </cell>
          <cell r="Z225"/>
          <cell r="AA225" t="str">
            <v/>
          </cell>
          <cell r="AB225"/>
          <cell r="AC225"/>
          <cell r="AD225"/>
          <cell r="AE225"/>
          <cell r="AF225"/>
          <cell r="AG225"/>
          <cell r="AH225" t="str">
            <v/>
          </cell>
          <cell r="AI225" t="str">
            <v>SI</v>
          </cell>
          <cell r="AJ225"/>
          <cell r="AK225"/>
          <cell r="AL225"/>
          <cell r="AM225"/>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t="str">
            <v/>
          </cell>
          <cell r="BE225" t="str">
            <v/>
          </cell>
          <cell r="BF225">
            <v>0</v>
          </cell>
          <cell r="BG225">
            <v>0</v>
          </cell>
          <cell r="BH225">
            <v>0</v>
          </cell>
          <cell r="BI225">
            <v>0</v>
          </cell>
          <cell r="BJ225">
            <v>0</v>
          </cell>
          <cell r="BK225" t="str">
            <v/>
          </cell>
          <cell r="BL225" t="e">
            <v>#NAME?</v>
          </cell>
          <cell r="BM225"/>
          <cell r="BN225"/>
          <cell r="BO225"/>
          <cell r="BP225" t="str">
            <v/>
          </cell>
          <cell r="BQ225"/>
          <cell r="BR225"/>
          <cell r="BS225">
            <v>210</v>
          </cell>
        </row>
        <row r="226">
          <cell r="C226"/>
          <cell r="D226"/>
          <cell r="E226"/>
          <cell r="F226"/>
          <cell r="G226"/>
          <cell r="H226"/>
          <cell r="I226"/>
          <cell r="J226"/>
          <cell r="K226"/>
          <cell r="L226"/>
          <cell r="M226"/>
          <cell r="N226"/>
          <cell r="O226"/>
          <cell r="P226"/>
          <cell r="Q226"/>
          <cell r="R226"/>
          <cell r="S226"/>
          <cell r="T226"/>
          <cell r="U226"/>
          <cell r="V226"/>
          <cell r="W226"/>
          <cell r="X226"/>
          <cell r="Y226" t="str">
            <v/>
          </cell>
          <cell r="Z226"/>
          <cell r="AA226" t="str">
            <v/>
          </cell>
          <cell r="AB226"/>
          <cell r="AC226"/>
          <cell r="AD226"/>
          <cell r="AE226"/>
          <cell r="AF226"/>
          <cell r="AG226"/>
          <cell r="AH226" t="str">
            <v/>
          </cell>
          <cell r="AI226" t="str">
            <v>SI</v>
          </cell>
          <cell r="AJ226"/>
          <cell r="AK226"/>
          <cell r="AL226"/>
          <cell r="AM226"/>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t="str">
            <v/>
          </cell>
          <cell r="BE226" t="str">
            <v/>
          </cell>
          <cell r="BF226">
            <v>0</v>
          </cell>
          <cell r="BG226">
            <v>0</v>
          </cell>
          <cell r="BH226">
            <v>0</v>
          </cell>
          <cell r="BI226">
            <v>0</v>
          </cell>
          <cell r="BJ226">
            <v>0</v>
          </cell>
          <cell r="BK226" t="str">
            <v/>
          </cell>
          <cell r="BL226" t="e">
            <v>#NAME?</v>
          </cell>
          <cell r="BM226"/>
          <cell r="BN226"/>
          <cell r="BO226"/>
          <cell r="BP226" t="str">
            <v/>
          </cell>
          <cell r="BQ226"/>
          <cell r="BR226"/>
          <cell r="BS226">
            <v>211</v>
          </cell>
        </row>
        <row r="227">
          <cell r="C227"/>
          <cell r="D227"/>
          <cell r="E227"/>
          <cell r="F227"/>
          <cell r="G227"/>
          <cell r="H227"/>
          <cell r="I227"/>
          <cell r="J227"/>
          <cell r="K227"/>
          <cell r="L227"/>
          <cell r="M227"/>
          <cell r="N227"/>
          <cell r="O227"/>
          <cell r="P227"/>
          <cell r="Q227"/>
          <cell r="R227"/>
          <cell r="S227"/>
          <cell r="T227"/>
          <cell r="U227"/>
          <cell r="V227"/>
          <cell r="W227"/>
          <cell r="X227"/>
          <cell r="Y227" t="str">
            <v/>
          </cell>
          <cell r="Z227"/>
          <cell r="AA227" t="str">
            <v/>
          </cell>
          <cell r="AB227"/>
          <cell r="AC227"/>
          <cell r="AD227"/>
          <cell r="AE227"/>
          <cell r="AF227"/>
          <cell r="AG227"/>
          <cell r="AH227" t="str">
            <v/>
          </cell>
          <cell r="AI227" t="str">
            <v>SI</v>
          </cell>
          <cell r="AJ227"/>
          <cell r="AK227"/>
          <cell r="AL227"/>
          <cell r="AM227"/>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t="str">
            <v/>
          </cell>
          <cell r="BE227" t="str">
            <v/>
          </cell>
          <cell r="BF227">
            <v>0</v>
          </cell>
          <cell r="BG227">
            <v>0</v>
          </cell>
          <cell r="BH227">
            <v>0</v>
          </cell>
          <cell r="BI227">
            <v>0</v>
          </cell>
          <cell r="BJ227">
            <v>0</v>
          </cell>
          <cell r="BK227" t="str">
            <v/>
          </cell>
          <cell r="BL227" t="e">
            <v>#NAME?</v>
          </cell>
          <cell r="BM227"/>
          <cell r="BN227"/>
          <cell r="BO227"/>
          <cell r="BP227" t="str">
            <v/>
          </cell>
          <cell r="BQ227"/>
          <cell r="BR227"/>
          <cell r="BS227">
            <v>212</v>
          </cell>
        </row>
        <row r="228">
          <cell r="C228"/>
          <cell r="D228"/>
          <cell r="E228"/>
          <cell r="F228"/>
          <cell r="G228"/>
          <cell r="H228"/>
          <cell r="I228"/>
          <cell r="J228"/>
          <cell r="K228"/>
          <cell r="L228"/>
          <cell r="M228"/>
          <cell r="N228"/>
          <cell r="O228"/>
          <cell r="P228"/>
          <cell r="Q228"/>
          <cell r="R228"/>
          <cell r="S228"/>
          <cell r="T228"/>
          <cell r="U228"/>
          <cell r="V228"/>
          <cell r="W228"/>
          <cell r="X228"/>
          <cell r="Y228" t="str">
            <v/>
          </cell>
          <cell r="Z228"/>
          <cell r="AA228" t="str">
            <v/>
          </cell>
          <cell r="AB228"/>
          <cell r="AC228"/>
          <cell r="AD228"/>
          <cell r="AE228"/>
          <cell r="AF228"/>
          <cell r="AG228"/>
          <cell r="AH228" t="str">
            <v/>
          </cell>
          <cell r="AI228" t="str">
            <v>SI</v>
          </cell>
          <cell r="AJ228"/>
          <cell r="AK228"/>
          <cell r="AL228"/>
          <cell r="AM228"/>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t="str">
            <v/>
          </cell>
          <cell r="BE228" t="str">
            <v/>
          </cell>
          <cell r="BF228">
            <v>0</v>
          </cell>
          <cell r="BG228">
            <v>0</v>
          </cell>
          <cell r="BH228">
            <v>0</v>
          </cell>
          <cell r="BI228">
            <v>0</v>
          </cell>
          <cell r="BJ228">
            <v>0</v>
          </cell>
          <cell r="BK228" t="str">
            <v/>
          </cell>
          <cell r="BL228" t="e">
            <v>#NAME?</v>
          </cell>
          <cell r="BM228"/>
          <cell r="BN228"/>
          <cell r="BO228"/>
          <cell r="BP228" t="str">
            <v/>
          </cell>
          <cell r="BQ228"/>
          <cell r="BR228"/>
          <cell r="BS228">
            <v>213</v>
          </cell>
        </row>
        <row r="229">
          <cell r="C229"/>
          <cell r="D229"/>
          <cell r="E229"/>
          <cell r="F229"/>
          <cell r="G229"/>
          <cell r="H229"/>
          <cell r="I229"/>
          <cell r="J229"/>
          <cell r="K229"/>
          <cell r="L229"/>
          <cell r="M229"/>
          <cell r="N229"/>
          <cell r="O229"/>
          <cell r="P229"/>
          <cell r="Q229"/>
          <cell r="R229"/>
          <cell r="S229"/>
          <cell r="T229"/>
          <cell r="U229"/>
          <cell r="V229"/>
          <cell r="W229"/>
          <cell r="X229"/>
          <cell r="Y229" t="str">
            <v/>
          </cell>
          <cell r="Z229"/>
          <cell r="AA229" t="str">
            <v/>
          </cell>
          <cell r="AB229"/>
          <cell r="AC229"/>
          <cell r="AD229"/>
          <cell r="AE229"/>
          <cell r="AF229"/>
          <cell r="AG229"/>
          <cell r="AH229" t="str">
            <v/>
          </cell>
          <cell r="AI229" t="str">
            <v>SI</v>
          </cell>
          <cell r="AJ229"/>
          <cell r="AK229"/>
          <cell r="AL229"/>
          <cell r="AM229"/>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t="str">
            <v/>
          </cell>
          <cell r="BE229" t="str">
            <v/>
          </cell>
          <cell r="BF229">
            <v>0</v>
          </cell>
          <cell r="BG229">
            <v>0</v>
          </cell>
          <cell r="BH229">
            <v>0</v>
          </cell>
          <cell r="BI229">
            <v>0</v>
          </cell>
          <cell r="BJ229">
            <v>0</v>
          </cell>
          <cell r="BK229" t="str">
            <v/>
          </cell>
          <cell r="BL229" t="e">
            <v>#NAME?</v>
          </cell>
          <cell r="BM229"/>
          <cell r="BN229"/>
          <cell r="BO229"/>
          <cell r="BP229" t="str">
            <v/>
          </cell>
          <cell r="BQ229"/>
          <cell r="BR229"/>
          <cell r="BS229">
            <v>214</v>
          </cell>
        </row>
        <row r="230">
          <cell r="C230"/>
          <cell r="D230"/>
          <cell r="E230"/>
          <cell r="F230"/>
          <cell r="G230"/>
          <cell r="H230"/>
          <cell r="I230"/>
          <cell r="J230"/>
          <cell r="K230"/>
          <cell r="L230"/>
          <cell r="M230"/>
          <cell r="N230"/>
          <cell r="O230"/>
          <cell r="P230"/>
          <cell r="Q230"/>
          <cell r="R230"/>
          <cell r="S230"/>
          <cell r="T230"/>
          <cell r="U230"/>
          <cell r="V230"/>
          <cell r="W230"/>
          <cell r="X230"/>
          <cell r="Y230" t="str">
            <v/>
          </cell>
          <cell r="Z230"/>
          <cell r="AA230" t="str">
            <v/>
          </cell>
          <cell r="AB230"/>
          <cell r="AC230"/>
          <cell r="AD230"/>
          <cell r="AE230"/>
          <cell r="AF230"/>
          <cell r="AG230"/>
          <cell r="AH230" t="str">
            <v/>
          </cell>
          <cell r="AI230" t="str">
            <v>SI</v>
          </cell>
          <cell r="AJ230"/>
          <cell r="AK230"/>
          <cell r="AL230"/>
          <cell r="AM230"/>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t="str">
            <v/>
          </cell>
          <cell r="BE230" t="str">
            <v/>
          </cell>
          <cell r="BF230">
            <v>0</v>
          </cell>
          <cell r="BG230">
            <v>0</v>
          </cell>
          <cell r="BH230">
            <v>0</v>
          </cell>
          <cell r="BI230">
            <v>0</v>
          </cell>
          <cell r="BJ230">
            <v>0</v>
          </cell>
          <cell r="BK230" t="str">
            <v/>
          </cell>
          <cell r="BL230" t="e">
            <v>#NAME?</v>
          </cell>
          <cell r="BM230"/>
          <cell r="BN230"/>
          <cell r="BO230"/>
          <cell r="BP230" t="str">
            <v/>
          </cell>
          <cell r="BQ230"/>
          <cell r="BR230"/>
          <cell r="BS230">
            <v>215</v>
          </cell>
        </row>
        <row r="231">
          <cell r="C231"/>
          <cell r="D231"/>
          <cell r="E231"/>
          <cell r="F231"/>
          <cell r="G231"/>
          <cell r="H231"/>
          <cell r="I231"/>
          <cell r="J231"/>
          <cell r="K231"/>
          <cell r="L231"/>
          <cell r="M231"/>
          <cell r="N231"/>
          <cell r="O231"/>
          <cell r="P231"/>
          <cell r="Q231"/>
          <cell r="R231"/>
          <cell r="S231"/>
          <cell r="T231"/>
          <cell r="U231"/>
          <cell r="V231"/>
          <cell r="W231"/>
          <cell r="X231"/>
          <cell r="Y231" t="str">
            <v/>
          </cell>
          <cell r="Z231"/>
          <cell r="AA231" t="str">
            <v/>
          </cell>
          <cell r="AB231"/>
          <cell r="AC231"/>
          <cell r="AD231"/>
          <cell r="AE231"/>
          <cell r="AF231"/>
          <cell r="AG231"/>
          <cell r="AH231" t="str">
            <v/>
          </cell>
          <cell r="AI231" t="str">
            <v>SI</v>
          </cell>
          <cell r="AJ231"/>
          <cell r="AK231"/>
          <cell r="AL231"/>
          <cell r="AM231"/>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t="str">
            <v/>
          </cell>
          <cell r="BE231" t="str">
            <v/>
          </cell>
          <cell r="BF231">
            <v>0</v>
          </cell>
          <cell r="BG231">
            <v>0</v>
          </cell>
          <cell r="BH231">
            <v>0</v>
          </cell>
          <cell r="BI231">
            <v>0</v>
          </cell>
          <cell r="BJ231">
            <v>0</v>
          </cell>
          <cell r="BK231" t="str">
            <v/>
          </cell>
          <cell r="BL231" t="e">
            <v>#NAME?</v>
          </cell>
          <cell r="BM231"/>
          <cell r="BN231"/>
          <cell r="BO231"/>
          <cell r="BP231" t="str">
            <v/>
          </cell>
          <cell r="BQ231"/>
          <cell r="BR231"/>
          <cell r="BS231">
            <v>216</v>
          </cell>
        </row>
        <row r="232">
          <cell r="C232"/>
          <cell r="D232"/>
          <cell r="E232"/>
          <cell r="F232"/>
          <cell r="G232"/>
          <cell r="H232"/>
          <cell r="I232"/>
          <cell r="J232"/>
          <cell r="K232"/>
          <cell r="L232"/>
          <cell r="M232"/>
          <cell r="N232"/>
          <cell r="O232"/>
          <cell r="P232"/>
          <cell r="Q232"/>
          <cell r="R232"/>
          <cell r="S232"/>
          <cell r="T232"/>
          <cell r="U232"/>
          <cell r="V232"/>
          <cell r="W232"/>
          <cell r="X232"/>
          <cell r="Y232" t="str">
            <v/>
          </cell>
          <cell r="Z232"/>
          <cell r="AA232" t="str">
            <v/>
          </cell>
          <cell r="AB232"/>
          <cell r="AC232"/>
          <cell r="AD232"/>
          <cell r="AE232"/>
          <cell r="AF232"/>
          <cell r="AG232"/>
          <cell r="AH232" t="str">
            <v/>
          </cell>
          <cell r="AI232" t="str">
            <v>SI</v>
          </cell>
          <cell r="AJ232"/>
          <cell r="AK232"/>
          <cell r="AL232"/>
          <cell r="AM232"/>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t="str">
            <v/>
          </cell>
          <cell r="BE232" t="str">
            <v/>
          </cell>
          <cell r="BF232">
            <v>0</v>
          </cell>
          <cell r="BG232">
            <v>0</v>
          </cell>
          <cell r="BH232">
            <v>0</v>
          </cell>
          <cell r="BI232">
            <v>0</v>
          </cell>
          <cell r="BJ232">
            <v>0</v>
          </cell>
          <cell r="BK232" t="str">
            <v/>
          </cell>
          <cell r="BL232" t="e">
            <v>#NAME?</v>
          </cell>
          <cell r="BM232"/>
          <cell r="BN232"/>
          <cell r="BO232"/>
          <cell r="BP232" t="str">
            <v/>
          </cell>
          <cell r="BQ232"/>
          <cell r="BR232"/>
          <cell r="BS232">
            <v>217</v>
          </cell>
        </row>
        <row r="233">
          <cell r="C233"/>
          <cell r="D233"/>
          <cell r="E233"/>
          <cell r="F233"/>
          <cell r="G233"/>
          <cell r="H233"/>
          <cell r="I233"/>
          <cell r="J233"/>
          <cell r="K233"/>
          <cell r="L233"/>
          <cell r="M233"/>
          <cell r="N233"/>
          <cell r="O233"/>
          <cell r="P233"/>
          <cell r="Q233"/>
          <cell r="R233"/>
          <cell r="S233"/>
          <cell r="T233"/>
          <cell r="U233"/>
          <cell r="V233"/>
          <cell r="W233"/>
          <cell r="X233"/>
          <cell r="Y233" t="str">
            <v/>
          </cell>
          <cell r="Z233"/>
          <cell r="AA233" t="str">
            <v/>
          </cell>
          <cell r="AB233"/>
          <cell r="AC233"/>
          <cell r="AD233"/>
          <cell r="AE233"/>
          <cell r="AF233"/>
          <cell r="AG233"/>
          <cell r="AH233" t="str">
            <v/>
          </cell>
          <cell r="AI233" t="str">
            <v>SI</v>
          </cell>
          <cell r="AJ233"/>
          <cell r="AK233"/>
          <cell r="AL233"/>
          <cell r="AM233"/>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t="str">
            <v/>
          </cell>
          <cell r="BE233" t="str">
            <v/>
          </cell>
          <cell r="BF233">
            <v>0</v>
          </cell>
          <cell r="BG233">
            <v>0</v>
          </cell>
          <cell r="BH233">
            <v>0</v>
          </cell>
          <cell r="BI233">
            <v>0</v>
          </cell>
          <cell r="BJ233">
            <v>0</v>
          </cell>
          <cell r="BK233" t="str">
            <v/>
          </cell>
          <cell r="BL233" t="e">
            <v>#NAME?</v>
          </cell>
          <cell r="BM233"/>
          <cell r="BN233"/>
          <cell r="BO233"/>
          <cell r="BP233" t="str">
            <v/>
          </cell>
          <cell r="BQ233"/>
          <cell r="BR233"/>
          <cell r="BS233">
            <v>218</v>
          </cell>
        </row>
        <row r="234">
          <cell r="C234"/>
          <cell r="D234"/>
          <cell r="E234"/>
          <cell r="F234"/>
          <cell r="G234"/>
          <cell r="H234"/>
          <cell r="I234"/>
          <cell r="J234"/>
          <cell r="K234"/>
          <cell r="L234"/>
          <cell r="M234"/>
          <cell r="N234"/>
          <cell r="O234"/>
          <cell r="P234"/>
          <cell r="Q234"/>
          <cell r="R234"/>
          <cell r="S234"/>
          <cell r="T234"/>
          <cell r="U234"/>
          <cell r="V234"/>
          <cell r="W234"/>
          <cell r="X234"/>
          <cell r="Y234" t="str">
            <v/>
          </cell>
          <cell r="Z234"/>
          <cell r="AA234" t="str">
            <v/>
          </cell>
          <cell r="AB234"/>
          <cell r="AC234"/>
          <cell r="AD234"/>
          <cell r="AE234"/>
          <cell r="AF234"/>
          <cell r="AG234"/>
          <cell r="AH234" t="str">
            <v/>
          </cell>
          <cell r="AI234" t="str">
            <v>SI</v>
          </cell>
          <cell r="AJ234"/>
          <cell r="AK234"/>
          <cell r="AL234"/>
          <cell r="AM234"/>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t="str">
            <v/>
          </cell>
          <cell r="BE234" t="str">
            <v/>
          </cell>
          <cell r="BF234">
            <v>0</v>
          </cell>
          <cell r="BG234">
            <v>0</v>
          </cell>
          <cell r="BH234">
            <v>0</v>
          </cell>
          <cell r="BI234">
            <v>0</v>
          </cell>
          <cell r="BJ234">
            <v>0</v>
          </cell>
          <cell r="BK234" t="str">
            <v/>
          </cell>
          <cell r="BL234" t="e">
            <v>#NAME?</v>
          </cell>
          <cell r="BM234"/>
          <cell r="BN234"/>
          <cell r="BO234"/>
          <cell r="BP234" t="str">
            <v/>
          </cell>
          <cell r="BQ234"/>
          <cell r="BR234"/>
          <cell r="BS234">
            <v>219</v>
          </cell>
        </row>
        <row r="235">
          <cell r="C235"/>
          <cell r="D235"/>
          <cell r="E235"/>
          <cell r="F235"/>
          <cell r="G235"/>
          <cell r="H235"/>
          <cell r="I235"/>
          <cell r="J235"/>
          <cell r="K235"/>
          <cell r="L235"/>
          <cell r="M235"/>
          <cell r="N235"/>
          <cell r="O235"/>
          <cell r="P235"/>
          <cell r="Q235"/>
          <cell r="R235"/>
          <cell r="S235"/>
          <cell r="T235"/>
          <cell r="U235"/>
          <cell r="V235"/>
          <cell r="W235"/>
          <cell r="X235"/>
          <cell r="Y235" t="str">
            <v/>
          </cell>
          <cell r="Z235"/>
          <cell r="AA235" t="str">
            <v/>
          </cell>
          <cell r="AB235"/>
          <cell r="AC235"/>
          <cell r="AD235"/>
          <cell r="AE235"/>
          <cell r="AF235"/>
          <cell r="AG235"/>
          <cell r="AH235" t="str">
            <v/>
          </cell>
          <cell r="AI235" t="str">
            <v>SI</v>
          </cell>
          <cell r="AJ235"/>
          <cell r="AK235"/>
          <cell r="AL235"/>
          <cell r="AM235"/>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t="str">
            <v/>
          </cell>
          <cell r="BE235" t="str">
            <v/>
          </cell>
          <cell r="BF235">
            <v>0</v>
          </cell>
          <cell r="BG235">
            <v>0</v>
          </cell>
          <cell r="BH235">
            <v>0</v>
          </cell>
          <cell r="BI235">
            <v>0</v>
          </cell>
          <cell r="BJ235">
            <v>0</v>
          </cell>
          <cell r="BK235" t="str">
            <v/>
          </cell>
          <cell r="BL235" t="e">
            <v>#NAME?</v>
          </cell>
          <cell r="BM235"/>
          <cell r="BN235"/>
          <cell r="BO235"/>
          <cell r="BP235" t="str">
            <v/>
          </cell>
          <cell r="BQ235"/>
          <cell r="BR235"/>
          <cell r="BS235">
            <v>220</v>
          </cell>
        </row>
        <row r="236">
          <cell r="C236"/>
          <cell r="D236"/>
          <cell r="E236"/>
          <cell r="F236"/>
          <cell r="G236"/>
          <cell r="H236"/>
          <cell r="I236"/>
          <cell r="J236"/>
          <cell r="K236"/>
          <cell r="L236"/>
          <cell r="M236"/>
          <cell r="N236"/>
          <cell r="O236"/>
          <cell r="P236"/>
          <cell r="Q236"/>
          <cell r="R236"/>
          <cell r="S236"/>
          <cell r="T236"/>
          <cell r="U236"/>
          <cell r="V236"/>
          <cell r="W236"/>
          <cell r="X236"/>
          <cell r="Y236" t="str">
            <v/>
          </cell>
          <cell r="Z236"/>
          <cell r="AA236" t="str">
            <v/>
          </cell>
          <cell r="AB236"/>
          <cell r="AC236"/>
          <cell r="AD236"/>
          <cell r="AE236"/>
          <cell r="AF236"/>
          <cell r="AG236"/>
          <cell r="AH236" t="str">
            <v/>
          </cell>
          <cell r="AI236" t="str">
            <v>SI</v>
          </cell>
          <cell r="AJ236"/>
          <cell r="AK236"/>
          <cell r="AL236"/>
          <cell r="AM236"/>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t="str">
            <v/>
          </cell>
          <cell r="BE236" t="str">
            <v/>
          </cell>
          <cell r="BF236">
            <v>0</v>
          </cell>
          <cell r="BG236">
            <v>0</v>
          </cell>
          <cell r="BH236">
            <v>0</v>
          </cell>
          <cell r="BI236">
            <v>0</v>
          </cell>
          <cell r="BJ236">
            <v>0</v>
          </cell>
          <cell r="BK236" t="str">
            <v/>
          </cell>
          <cell r="BL236" t="e">
            <v>#NAME?</v>
          </cell>
          <cell r="BM236"/>
          <cell r="BN236"/>
          <cell r="BO236"/>
          <cell r="BP236" t="str">
            <v/>
          </cell>
          <cell r="BQ236"/>
          <cell r="BR236"/>
          <cell r="BS236">
            <v>221</v>
          </cell>
        </row>
        <row r="237">
          <cell r="C237"/>
          <cell r="D237"/>
          <cell r="E237"/>
          <cell r="F237"/>
          <cell r="G237"/>
          <cell r="H237"/>
          <cell r="I237"/>
          <cell r="J237"/>
          <cell r="K237"/>
          <cell r="L237"/>
          <cell r="M237"/>
          <cell r="N237"/>
          <cell r="O237"/>
          <cell r="P237"/>
          <cell r="Q237"/>
          <cell r="R237"/>
          <cell r="S237"/>
          <cell r="T237"/>
          <cell r="U237"/>
          <cell r="V237"/>
          <cell r="W237"/>
          <cell r="X237"/>
          <cell r="Y237" t="str">
            <v/>
          </cell>
          <cell r="Z237"/>
          <cell r="AA237" t="str">
            <v/>
          </cell>
          <cell r="AB237"/>
          <cell r="AC237"/>
          <cell r="AD237"/>
          <cell r="AE237"/>
          <cell r="AF237"/>
          <cell r="AG237"/>
          <cell r="AH237" t="str">
            <v/>
          </cell>
          <cell r="AI237" t="str">
            <v>SI</v>
          </cell>
          <cell r="AJ237"/>
          <cell r="AK237"/>
          <cell r="AL237"/>
          <cell r="AM237"/>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t="str">
            <v/>
          </cell>
          <cell r="BE237" t="str">
            <v/>
          </cell>
          <cell r="BF237">
            <v>0</v>
          </cell>
          <cell r="BG237">
            <v>0</v>
          </cell>
          <cell r="BH237">
            <v>0</v>
          </cell>
          <cell r="BI237">
            <v>0</v>
          </cell>
          <cell r="BJ237">
            <v>0</v>
          </cell>
          <cell r="BK237" t="str">
            <v/>
          </cell>
          <cell r="BL237" t="e">
            <v>#NAME?</v>
          </cell>
          <cell r="BM237"/>
          <cell r="BN237"/>
          <cell r="BO237"/>
          <cell r="BP237" t="str">
            <v/>
          </cell>
          <cell r="BQ237"/>
          <cell r="BR237"/>
          <cell r="BS237">
            <v>222</v>
          </cell>
        </row>
        <row r="238">
          <cell r="C238"/>
          <cell r="D238"/>
          <cell r="E238"/>
          <cell r="F238"/>
          <cell r="G238"/>
          <cell r="H238"/>
          <cell r="I238"/>
          <cell r="J238"/>
          <cell r="K238"/>
          <cell r="L238"/>
          <cell r="M238"/>
          <cell r="N238"/>
          <cell r="O238"/>
          <cell r="P238"/>
          <cell r="Q238"/>
          <cell r="R238"/>
          <cell r="S238"/>
          <cell r="T238"/>
          <cell r="U238"/>
          <cell r="V238"/>
          <cell r="W238"/>
          <cell r="X238"/>
          <cell r="Y238" t="str">
            <v/>
          </cell>
          <cell r="Z238"/>
          <cell r="AA238" t="str">
            <v/>
          </cell>
          <cell r="AB238"/>
          <cell r="AC238"/>
          <cell r="AD238"/>
          <cell r="AE238"/>
          <cell r="AF238"/>
          <cell r="AG238"/>
          <cell r="AH238" t="str">
            <v/>
          </cell>
          <cell r="AI238" t="str">
            <v>SI</v>
          </cell>
          <cell r="AJ238"/>
          <cell r="AK238"/>
          <cell r="AL238"/>
          <cell r="AM238"/>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t="str">
            <v/>
          </cell>
          <cell r="BE238" t="str">
            <v/>
          </cell>
          <cell r="BF238">
            <v>0</v>
          </cell>
          <cell r="BG238">
            <v>0</v>
          </cell>
          <cell r="BH238">
            <v>0</v>
          </cell>
          <cell r="BI238">
            <v>0</v>
          </cell>
          <cell r="BJ238">
            <v>0</v>
          </cell>
          <cell r="BK238" t="str">
            <v/>
          </cell>
          <cell r="BL238" t="e">
            <v>#NAME?</v>
          </cell>
          <cell r="BM238"/>
          <cell r="BN238"/>
          <cell r="BO238"/>
          <cell r="BP238" t="str">
            <v/>
          </cell>
          <cell r="BQ238"/>
          <cell r="BR238"/>
          <cell r="BS238">
            <v>223</v>
          </cell>
        </row>
        <row r="239">
          <cell r="C239"/>
          <cell r="D239"/>
          <cell r="E239"/>
          <cell r="F239"/>
          <cell r="G239"/>
          <cell r="H239"/>
          <cell r="I239"/>
          <cell r="J239"/>
          <cell r="K239"/>
          <cell r="L239"/>
          <cell r="M239"/>
          <cell r="N239"/>
          <cell r="O239"/>
          <cell r="P239"/>
          <cell r="Q239"/>
          <cell r="R239"/>
          <cell r="S239"/>
          <cell r="T239"/>
          <cell r="U239"/>
          <cell r="V239"/>
          <cell r="W239"/>
          <cell r="X239"/>
          <cell r="Y239" t="str">
            <v/>
          </cell>
          <cell r="Z239"/>
          <cell r="AA239" t="str">
            <v/>
          </cell>
          <cell r="AB239"/>
          <cell r="AC239"/>
          <cell r="AD239"/>
          <cell r="AE239"/>
          <cell r="AF239"/>
          <cell r="AG239"/>
          <cell r="AH239" t="str">
            <v/>
          </cell>
          <cell r="AI239" t="str">
            <v>SI</v>
          </cell>
          <cell r="AJ239"/>
          <cell r="AK239"/>
          <cell r="AL239"/>
          <cell r="AM239"/>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t="str">
            <v/>
          </cell>
          <cell r="BE239" t="str">
            <v/>
          </cell>
          <cell r="BF239">
            <v>0</v>
          </cell>
          <cell r="BG239">
            <v>0</v>
          </cell>
          <cell r="BH239">
            <v>0</v>
          </cell>
          <cell r="BI239">
            <v>0</v>
          </cell>
          <cell r="BJ239">
            <v>0</v>
          </cell>
          <cell r="BK239" t="str">
            <v/>
          </cell>
          <cell r="BL239" t="e">
            <v>#NAME?</v>
          </cell>
          <cell r="BM239"/>
          <cell r="BN239"/>
          <cell r="BO239"/>
          <cell r="BP239" t="str">
            <v/>
          </cell>
          <cell r="BQ239"/>
          <cell r="BR239"/>
          <cell r="BS239">
            <v>224</v>
          </cell>
        </row>
        <row r="240">
          <cell r="C240"/>
          <cell r="D240"/>
          <cell r="E240"/>
          <cell r="F240"/>
          <cell r="G240"/>
          <cell r="H240"/>
          <cell r="I240"/>
          <cell r="J240"/>
          <cell r="K240"/>
          <cell r="L240"/>
          <cell r="M240"/>
          <cell r="N240"/>
          <cell r="O240"/>
          <cell r="P240"/>
          <cell r="Q240"/>
          <cell r="R240"/>
          <cell r="S240"/>
          <cell r="T240"/>
          <cell r="U240"/>
          <cell r="V240"/>
          <cell r="W240"/>
          <cell r="X240"/>
          <cell r="Y240" t="str">
            <v/>
          </cell>
          <cell r="Z240"/>
          <cell r="AA240" t="str">
            <v/>
          </cell>
          <cell r="AB240"/>
          <cell r="AC240"/>
          <cell r="AD240"/>
          <cell r="AE240"/>
          <cell r="AF240"/>
          <cell r="AG240"/>
          <cell r="AH240" t="str">
            <v/>
          </cell>
          <cell r="AI240" t="str">
            <v>SI</v>
          </cell>
          <cell r="AJ240"/>
          <cell r="AK240"/>
          <cell r="AL240"/>
          <cell r="AM240"/>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t="str">
            <v/>
          </cell>
          <cell r="BE240" t="str">
            <v/>
          </cell>
          <cell r="BF240">
            <v>0</v>
          </cell>
          <cell r="BG240">
            <v>0</v>
          </cell>
          <cell r="BH240">
            <v>0</v>
          </cell>
          <cell r="BI240">
            <v>0</v>
          </cell>
          <cell r="BJ240">
            <v>0</v>
          </cell>
          <cell r="BK240" t="str">
            <v/>
          </cell>
          <cell r="BL240" t="e">
            <v>#NAME?</v>
          </cell>
          <cell r="BM240"/>
          <cell r="BN240"/>
          <cell r="BO240"/>
          <cell r="BP240" t="str">
            <v/>
          </cell>
          <cell r="BQ240"/>
          <cell r="BR240"/>
          <cell r="BS240">
            <v>225</v>
          </cell>
        </row>
        <row r="241">
          <cell r="C241"/>
          <cell r="D241"/>
          <cell r="E241"/>
          <cell r="F241"/>
          <cell r="G241"/>
          <cell r="H241"/>
          <cell r="I241"/>
          <cell r="J241"/>
          <cell r="K241"/>
          <cell r="L241"/>
          <cell r="M241"/>
          <cell r="N241"/>
          <cell r="O241"/>
          <cell r="P241"/>
          <cell r="Q241"/>
          <cell r="R241"/>
          <cell r="S241"/>
          <cell r="T241"/>
          <cell r="U241"/>
          <cell r="V241"/>
          <cell r="W241"/>
          <cell r="X241"/>
          <cell r="Y241" t="str">
            <v/>
          </cell>
          <cell r="Z241"/>
          <cell r="AA241" t="str">
            <v/>
          </cell>
          <cell r="AB241"/>
          <cell r="AC241"/>
          <cell r="AD241"/>
          <cell r="AE241"/>
          <cell r="AF241"/>
          <cell r="AG241"/>
          <cell r="AH241" t="str">
            <v/>
          </cell>
          <cell r="AI241" t="str">
            <v>SI</v>
          </cell>
          <cell r="AJ241"/>
          <cell r="AK241"/>
          <cell r="AL241"/>
          <cell r="AM241"/>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t="str">
            <v/>
          </cell>
          <cell r="BE241" t="str">
            <v/>
          </cell>
          <cell r="BF241">
            <v>0</v>
          </cell>
          <cell r="BG241">
            <v>0</v>
          </cell>
          <cell r="BH241">
            <v>0</v>
          </cell>
          <cell r="BI241">
            <v>0</v>
          </cell>
          <cell r="BJ241">
            <v>0</v>
          </cell>
          <cell r="BK241" t="str">
            <v/>
          </cell>
          <cell r="BL241" t="e">
            <v>#NAME?</v>
          </cell>
          <cell r="BM241"/>
          <cell r="BN241"/>
          <cell r="BO241"/>
          <cell r="BP241" t="str">
            <v/>
          </cell>
          <cell r="BQ241"/>
          <cell r="BR241"/>
          <cell r="BS241">
            <v>226</v>
          </cell>
        </row>
        <row r="242">
          <cell r="C242"/>
          <cell r="D242"/>
          <cell r="E242"/>
          <cell r="F242"/>
          <cell r="G242"/>
          <cell r="H242"/>
          <cell r="I242"/>
          <cell r="J242"/>
          <cell r="K242"/>
          <cell r="L242"/>
          <cell r="M242"/>
          <cell r="N242"/>
          <cell r="O242"/>
          <cell r="P242"/>
          <cell r="Q242"/>
          <cell r="R242"/>
          <cell r="S242"/>
          <cell r="T242"/>
          <cell r="U242"/>
          <cell r="V242"/>
          <cell r="W242"/>
          <cell r="X242"/>
          <cell r="Y242" t="str">
            <v/>
          </cell>
          <cell r="Z242"/>
          <cell r="AA242" t="str">
            <v/>
          </cell>
          <cell r="AB242"/>
          <cell r="AC242"/>
          <cell r="AD242"/>
          <cell r="AE242"/>
          <cell r="AF242"/>
          <cell r="AG242"/>
          <cell r="AH242" t="str">
            <v/>
          </cell>
          <cell r="AI242" t="str">
            <v>SI</v>
          </cell>
          <cell r="AJ242"/>
          <cell r="AK242"/>
          <cell r="AL242"/>
          <cell r="AM242"/>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t="str">
            <v/>
          </cell>
          <cell r="BE242" t="str">
            <v/>
          </cell>
          <cell r="BF242">
            <v>0</v>
          </cell>
          <cell r="BG242">
            <v>0</v>
          </cell>
          <cell r="BH242">
            <v>0</v>
          </cell>
          <cell r="BI242">
            <v>0</v>
          </cell>
          <cell r="BJ242">
            <v>0</v>
          </cell>
          <cell r="BK242" t="str">
            <v/>
          </cell>
          <cell r="BL242" t="e">
            <v>#NAME?</v>
          </cell>
          <cell r="BM242"/>
          <cell r="BN242"/>
          <cell r="BO242"/>
          <cell r="BP242" t="str">
            <v/>
          </cell>
          <cell r="BQ242"/>
          <cell r="BR242"/>
          <cell r="BS242">
            <v>227</v>
          </cell>
        </row>
        <row r="243">
          <cell r="C243"/>
          <cell r="D243"/>
          <cell r="E243"/>
          <cell r="F243"/>
          <cell r="G243"/>
          <cell r="H243"/>
          <cell r="I243"/>
          <cell r="J243"/>
          <cell r="K243"/>
          <cell r="L243"/>
          <cell r="M243"/>
          <cell r="N243"/>
          <cell r="O243"/>
          <cell r="P243"/>
          <cell r="Q243"/>
          <cell r="R243"/>
          <cell r="S243"/>
          <cell r="T243"/>
          <cell r="U243"/>
          <cell r="V243"/>
          <cell r="W243"/>
          <cell r="X243"/>
          <cell r="Y243" t="str">
            <v/>
          </cell>
          <cell r="Z243"/>
          <cell r="AA243" t="str">
            <v/>
          </cell>
          <cell r="AB243"/>
          <cell r="AC243"/>
          <cell r="AD243"/>
          <cell r="AE243"/>
          <cell r="AF243"/>
          <cell r="AG243"/>
          <cell r="AH243" t="str">
            <v/>
          </cell>
          <cell r="AI243" t="str">
            <v>SI</v>
          </cell>
          <cell r="AJ243"/>
          <cell r="AK243"/>
          <cell r="AL243"/>
          <cell r="AM243"/>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t="str">
            <v/>
          </cell>
          <cell r="BE243" t="str">
            <v/>
          </cell>
          <cell r="BF243">
            <v>0</v>
          </cell>
          <cell r="BG243">
            <v>0</v>
          </cell>
          <cell r="BH243">
            <v>0</v>
          </cell>
          <cell r="BI243">
            <v>0</v>
          </cell>
          <cell r="BJ243">
            <v>0</v>
          </cell>
          <cell r="BK243" t="str">
            <v/>
          </cell>
          <cell r="BL243" t="e">
            <v>#NAME?</v>
          </cell>
          <cell r="BM243"/>
          <cell r="BN243"/>
          <cell r="BO243"/>
          <cell r="BP243" t="str">
            <v/>
          </cell>
          <cell r="BQ243"/>
          <cell r="BR243"/>
          <cell r="BS243">
            <v>228</v>
          </cell>
        </row>
        <row r="244">
          <cell r="C244"/>
          <cell r="D244"/>
          <cell r="E244"/>
          <cell r="F244"/>
          <cell r="G244"/>
          <cell r="H244"/>
          <cell r="I244"/>
          <cell r="J244"/>
          <cell r="K244"/>
          <cell r="L244"/>
          <cell r="M244"/>
          <cell r="N244"/>
          <cell r="O244"/>
          <cell r="P244"/>
          <cell r="Q244"/>
          <cell r="R244"/>
          <cell r="S244"/>
          <cell r="T244"/>
          <cell r="U244"/>
          <cell r="V244"/>
          <cell r="W244"/>
          <cell r="X244"/>
          <cell r="Y244" t="str">
            <v/>
          </cell>
          <cell r="Z244"/>
          <cell r="AA244" t="str">
            <v/>
          </cell>
          <cell r="AB244"/>
          <cell r="AC244"/>
          <cell r="AD244"/>
          <cell r="AE244"/>
          <cell r="AF244"/>
          <cell r="AG244"/>
          <cell r="AH244" t="str">
            <v/>
          </cell>
          <cell r="AI244" t="str">
            <v>SI</v>
          </cell>
          <cell r="AJ244"/>
          <cell r="AK244"/>
          <cell r="AL244"/>
          <cell r="AM244"/>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t="str">
            <v/>
          </cell>
          <cell r="BE244" t="str">
            <v/>
          </cell>
          <cell r="BF244">
            <v>0</v>
          </cell>
          <cell r="BG244">
            <v>0</v>
          </cell>
          <cell r="BH244">
            <v>0</v>
          </cell>
          <cell r="BI244">
            <v>0</v>
          </cell>
          <cell r="BJ244">
            <v>0</v>
          </cell>
          <cell r="BK244" t="str">
            <v/>
          </cell>
          <cell r="BL244" t="e">
            <v>#NAME?</v>
          </cell>
          <cell r="BM244"/>
          <cell r="BN244"/>
          <cell r="BO244"/>
          <cell r="BP244" t="str">
            <v/>
          </cell>
          <cell r="BQ244"/>
          <cell r="BR244"/>
          <cell r="BS244">
            <v>229</v>
          </cell>
        </row>
        <row r="245">
          <cell r="C245"/>
          <cell r="D245"/>
          <cell r="E245"/>
          <cell r="F245"/>
          <cell r="G245"/>
          <cell r="H245"/>
          <cell r="I245"/>
          <cell r="J245"/>
          <cell r="K245"/>
          <cell r="L245"/>
          <cell r="M245"/>
          <cell r="N245"/>
          <cell r="O245"/>
          <cell r="P245"/>
          <cell r="Q245"/>
          <cell r="R245"/>
          <cell r="S245"/>
          <cell r="T245"/>
          <cell r="U245"/>
          <cell r="V245"/>
          <cell r="W245"/>
          <cell r="X245"/>
          <cell r="Y245" t="str">
            <v/>
          </cell>
          <cell r="Z245"/>
          <cell r="AA245" t="str">
            <v/>
          </cell>
          <cell r="AB245"/>
          <cell r="AC245"/>
          <cell r="AD245"/>
          <cell r="AE245"/>
          <cell r="AF245"/>
          <cell r="AG245"/>
          <cell r="AH245" t="str">
            <v/>
          </cell>
          <cell r="AI245" t="str">
            <v>SI</v>
          </cell>
          <cell r="AJ245"/>
          <cell r="AK245"/>
          <cell r="AL245"/>
          <cell r="AM245"/>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t="str">
            <v/>
          </cell>
          <cell r="BE245" t="str">
            <v/>
          </cell>
          <cell r="BF245">
            <v>0</v>
          </cell>
          <cell r="BG245">
            <v>0</v>
          </cell>
          <cell r="BH245">
            <v>0</v>
          </cell>
          <cell r="BI245">
            <v>0</v>
          </cell>
          <cell r="BJ245">
            <v>0</v>
          </cell>
          <cell r="BK245" t="str">
            <v/>
          </cell>
          <cell r="BL245" t="e">
            <v>#NAME?</v>
          </cell>
          <cell r="BM245"/>
          <cell r="BN245"/>
          <cell r="BO245"/>
          <cell r="BP245" t="str">
            <v/>
          </cell>
          <cell r="BQ245"/>
          <cell r="BR245"/>
          <cell r="BS245">
            <v>230</v>
          </cell>
        </row>
        <row r="246">
          <cell r="C246"/>
          <cell r="D246"/>
          <cell r="E246"/>
          <cell r="F246"/>
          <cell r="G246"/>
          <cell r="H246"/>
          <cell r="I246"/>
          <cell r="J246"/>
          <cell r="K246"/>
          <cell r="L246"/>
          <cell r="M246"/>
          <cell r="N246"/>
          <cell r="O246"/>
          <cell r="P246"/>
          <cell r="Q246"/>
          <cell r="R246"/>
          <cell r="S246"/>
          <cell r="T246"/>
          <cell r="U246"/>
          <cell r="V246"/>
          <cell r="W246"/>
          <cell r="X246"/>
          <cell r="Y246" t="str">
            <v/>
          </cell>
          <cell r="Z246"/>
          <cell r="AA246" t="str">
            <v/>
          </cell>
          <cell r="AB246"/>
          <cell r="AC246"/>
          <cell r="AD246"/>
          <cell r="AE246"/>
          <cell r="AF246"/>
          <cell r="AG246"/>
          <cell r="AH246" t="str">
            <v/>
          </cell>
          <cell r="AI246" t="str">
            <v>SI</v>
          </cell>
          <cell r="AJ246"/>
          <cell r="AK246"/>
          <cell r="AL246"/>
          <cell r="AM246"/>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t="str">
            <v/>
          </cell>
          <cell r="BE246" t="str">
            <v/>
          </cell>
          <cell r="BF246">
            <v>0</v>
          </cell>
          <cell r="BG246">
            <v>0</v>
          </cell>
          <cell r="BH246">
            <v>0</v>
          </cell>
          <cell r="BI246">
            <v>0</v>
          </cell>
          <cell r="BJ246">
            <v>0</v>
          </cell>
          <cell r="BK246" t="str">
            <v/>
          </cell>
          <cell r="BL246" t="e">
            <v>#NAME?</v>
          </cell>
          <cell r="BM246"/>
          <cell r="BN246"/>
          <cell r="BO246"/>
          <cell r="BP246" t="str">
            <v/>
          </cell>
          <cell r="BQ246"/>
          <cell r="BR246"/>
          <cell r="BS246">
            <v>231</v>
          </cell>
        </row>
        <row r="247">
          <cell r="C247"/>
          <cell r="D247"/>
          <cell r="E247"/>
          <cell r="F247"/>
          <cell r="G247"/>
          <cell r="H247"/>
          <cell r="I247"/>
          <cell r="J247"/>
          <cell r="K247"/>
          <cell r="L247"/>
          <cell r="M247"/>
          <cell r="N247"/>
          <cell r="O247"/>
          <cell r="P247"/>
          <cell r="Q247"/>
          <cell r="R247"/>
          <cell r="S247"/>
          <cell r="T247"/>
          <cell r="U247"/>
          <cell r="V247"/>
          <cell r="W247"/>
          <cell r="X247"/>
          <cell r="Y247" t="str">
            <v/>
          </cell>
          <cell r="Z247"/>
          <cell r="AA247" t="str">
            <v/>
          </cell>
          <cell r="AB247"/>
          <cell r="AC247"/>
          <cell r="AD247"/>
          <cell r="AE247"/>
          <cell r="AF247"/>
          <cell r="AG247"/>
          <cell r="AH247" t="str">
            <v/>
          </cell>
          <cell r="AI247" t="str">
            <v>SI</v>
          </cell>
          <cell r="AJ247"/>
          <cell r="AK247"/>
          <cell r="AL247"/>
          <cell r="AM247"/>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t="str">
            <v/>
          </cell>
          <cell r="BE247" t="str">
            <v/>
          </cell>
          <cell r="BF247">
            <v>0</v>
          </cell>
          <cell r="BG247">
            <v>0</v>
          </cell>
          <cell r="BH247">
            <v>0</v>
          </cell>
          <cell r="BI247">
            <v>0</v>
          </cell>
          <cell r="BJ247">
            <v>0</v>
          </cell>
          <cell r="BK247" t="str">
            <v/>
          </cell>
          <cell r="BL247" t="e">
            <v>#NAME?</v>
          </cell>
          <cell r="BM247"/>
          <cell r="BN247"/>
          <cell r="BO247"/>
          <cell r="BP247" t="str">
            <v/>
          </cell>
          <cell r="BQ247"/>
          <cell r="BR247"/>
          <cell r="BS247">
            <v>232</v>
          </cell>
        </row>
        <row r="248">
          <cell r="C248"/>
          <cell r="D248"/>
          <cell r="E248"/>
          <cell r="F248"/>
          <cell r="G248"/>
          <cell r="H248"/>
          <cell r="I248"/>
          <cell r="J248"/>
          <cell r="K248"/>
          <cell r="L248"/>
          <cell r="M248"/>
          <cell r="N248"/>
          <cell r="O248"/>
          <cell r="P248"/>
          <cell r="Q248"/>
          <cell r="R248"/>
          <cell r="S248"/>
          <cell r="T248"/>
          <cell r="U248"/>
          <cell r="V248"/>
          <cell r="W248"/>
          <cell r="X248"/>
          <cell r="Y248" t="str">
            <v/>
          </cell>
          <cell r="Z248"/>
          <cell r="AA248" t="str">
            <v/>
          </cell>
          <cell r="AB248"/>
          <cell r="AC248"/>
          <cell r="AD248"/>
          <cell r="AE248"/>
          <cell r="AF248"/>
          <cell r="AG248"/>
          <cell r="AH248" t="str">
            <v/>
          </cell>
          <cell r="AI248" t="str">
            <v>SI</v>
          </cell>
          <cell r="AJ248"/>
          <cell r="AK248"/>
          <cell r="AL248"/>
          <cell r="AM248"/>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t="str">
            <v/>
          </cell>
          <cell r="BE248" t="str">
            <v/>
          </cell>
          <cell r="BF248">
            <v>0</v>
          </cell>
          <cell r="BG248">
            <v>0</v>
          </cell>
          <cell r="BH248">
            <v>0</v>
          </cell>
          <cell r="BI248">
            <v>0</v>
          </cell>
          <cell r="BJ248">
            <v>0</v>
          </cell>
          <cell r="BK248" t="str">
            <v/>
          </cell>
          <cell r="BL248" t="e">
            <v>#NAME?</v>
          </cell>
          <cell r="BM248"/>
          <cell r="BN248"/>
          <cell r="BO248"/>
          <cell r="BP248" t="str">
            <v/>
          </cell>
          <cell r="BQ248"/>
          <cell r="BR248"/>
          <cell r="BS248">
            <v>233</v>
          </cell>
        </row>
        <row r="249">
          <cell r="C249"/>
          <cell r="D249"/>
          <cell r="E249"/>
          <cell r="F249"/>
          <cell r="G249"/>
          <cell r="H249"/>
          <cell r="I249"/>
          <cell r="J249"/>
          <cell r="K249"/>
          <cell r="L249"/>
          <cell r="M249"/>
          <cell r="N249"/>
          <cell r="O249"/>
          <cell r="P249"/>
          <cell r="Q249"/>
          <cell r="R249"/>
          <cell r="S249"/>
          <cell r="T249"/>
          <cell r="U249"/>
          <cell r="V249"/>
          <cell r="W249"/>
          <cell r="X249"/>
          <cell r="Y249" t="str">
            <v/>
          </cell>
          <cell r="Z249"/>
          <cell r="AA249" t="str">
            <v/>
          </cell>
          <cell r="AB249"/>
          <cell r="AC249"/>
          <cell r="AD249"/>
          <cell r="AE249"/>
          <cell r="AF249"/>
          <cell r="AG249"/>
          <cell r="AH249" t="str">
            <v/>
          </cell>
          <cell r="AI249" t="str">
            <v>SI</v>
          </cell>
          <cell r="AJ249"/>
          <cell r="AK249"/>
          <cell r="AL249"/>
          <cell r="AM249"/>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t="str">
            <v/>
          </cell>
          <cell r="BE249" t="str">
            <v/>
          </cell>
          <cell r="BF249">
            <v>0</v>
          </cell>
          <cell r="BG249">
            <v>0</v>
          </cell>
          <cell r="BH249">
            <v>0</v>
          </cell>
          <cell r="BI249">
            <v>0</v>
          </cell>
          <cell r="BJ249">
            <v>0</v>
          </cell>
          <cell r="BK249" t="str">
            <v/>
          </cell>
          <cell r="BL249" t="e">
            <v>#NAME?</v>
          </cell>
          <cell r="BM249"/>
          <cell r="BN249"/>
          <cell r="BO249"/>
          <cell r="BP249" t="str">
            <v/>
          </cell>
          <cell r="BQ249"/>
          <cell r="BR249"/>
          <cell r="BS249">
            <v>234</v>
          </cell>
        </row>
        <row r="250">
          <cell r="C250"/>
          <cell r="D250"/>
          <cell r="E250"/>
          <cell r="F250"/>
          <cell r="G250"/>
          <cell r="H250"/>
          <cell r="I250"/>
          <cell r="J250"/>
          <cell r="K250"/>
          <cell r="L250"/>
          <cell r="M250"/>
          <cell r="N250"/>
          <cell r="O250"/>
          <cell r="P250"/>
          <cell r="Q250"/>
          <cell r="R250"/>
          <cell r="S250"/>
          <cell r="T250"/>
          <cell r="U250"/>
          <cell r="V250"/>
          <cell r="W250"/>
          <cell r="X250"/>
          <cell r="Y250" t="str">
            <v/>
          </cell>
          <cell r="Z250"/>
          <cell r="AA250" t="str">
            <v/>
          </cell>
          <cell r="AB250"/>
          <cell r="AC250"/>
          <cell r="AD250"/>
          <cell r="AE250"/>
          <cell r="AF250"/>
          <cell r="AG250"/>
          <cell r="AH250" t="str">
            <v/>
          </cell>
          <cell r="AI250" t="str">
            <v>SI</v>
          </cell>
          <cell r="AJ250"/>
          <cell r="AK250"/>
          <cell r="AL250"/>
          <cell r="AM250"/>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t="str">
            <v/>
          </cell>
          <cell r="BE250" t="str">
            <v/>
          </cell>
          <cell r="BF250">
            <v>0</v>
          </cell>
          <cell r="BG250">
            <v>0</v>
          </cell>
          <cell r="BH250">
            <v>0</v>
          </cell>
          <cell r="BI250">
            <v>0</v>
          </cell>
          <cell r="BJ250">
            <v>0</v>
          </cell>
          <cell r="BK250" t="str">
            <v/>
          </cell>
          <cell r="BL250" t="e">
            <v>#NAME?</v>
          </cell>
          <cell r="BM250"/>
          <cell r="BN250"/>
          <cell r="BO250"/>
          <cell r="BP250" t="str">
            <v/>
          </cell>
          <cell r="BQ250"/>
          <cell r="BR250"/>
          <cell r="BS250">
            <v>235</v>
          </cell>
        </row>
        <row r="251">
          <cell r="C251"/>
          <cell r="D251"/>
          <cell r="E251"/>
          <cell r="F251"/>
          <cell r="G251"/>
          <cell r="H251"/>
          <cell r="I251"/>
          <cell r="J251"/>
          <cell r="K251"/>
          <cell r="L251"/>
          <cell r="M251"/>
          <cell r="N251"/>
          <cell r="O251"/>
          <cell r="P251"/>
          <cell r="Q251"/>
          <cell r="R251"/>
          <cell r="S251"/>
          <cell r="T251"/>
          <cell r="U251"/>
          <cell r="V251"/>
          <cell r="W251"/>
          <cell r="X251"/>
          <cell r="Y251" t="str">
            <v/>
          </cell>
          <cell r="Z251"/>
          <cell r="AA251" t="str">
            <v/>
          </cell>
          <cell r="AB251"/>
          <cell r="AC251"/>
          <cell r="AD251"/>
          <cell r="AE251"/>
          <cell r="AF251"/>
          <cell r="AG251"/>
          <cell r="AH251" t="str">
            <v/>
          </cell>
          <cell r="AI251" t="str">
            <v>SI</v>
          </cell>
          <cell r="AJ251"/>
          <cell r="AK251"/>
          <cell r="AL251"/>
          <cell r="AM251"/>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t="str">
            <v/>
          </cell>
          <cell r="BE251" t="str">
            <v/>
          </cell>
          <cell r="BF251">
            <v>0</v>
          </cell>
          <cell r="BG251">
            <v>0</v>
          </cell>
          <cell r="BH251">
            <v>0</v>
          </cell>
          <cell r="BI251">
            <v>0</v>
          </cell>
          <cell r="BJ251">
            <v>0</v>
          </cell>
          <cell r="BK251" t="str">
            <v/>
          </cell>
          <cell r="BL251" t="e">
            <v>#NAME?</v>
          </cell>
          <cell r="BM251"/>
          <cell r="BN251"/>
          <cell r="BO251"/>
          <cell r="BP251" t="str">
            <v/>
          </cell>
          <cell r="BQ251"/>
          <cell r="BR251"/>
          <cell r="BS251">
            <v>236</v>
          </cell>
        </row>
        <row r="252">
          <cell r="C252"/>
          <cell r="D252"/>
          <cell r="E252"/>
          <cell r="F252"/>
          <cell r="G252"/>
          <cell r="H252"/>
          <cell r="I252"/>
          <cell r="J252"/>
          <cell r="K252"/>
          <cell r="L252"/>
          <cell r="M252"/>
          <cell r="N252"/>
          <cell r="O252"/>
          <cell r="P252"/>
          <cell r="Q252"/>
          <cell r="R252"/>
          <cell r="S252"/>
          <cell r="T252"/>
          <cell r="U252"/>
          <cell r="V252"/>
          <cell r="W252"/>
          <cell r="X252"/>
          <cell r="Y252" t="str">
            <v/>
          </cell>
          <cell r="Z252"/>
          <cell r="AA252" t="str">
            <v/>
          </cell>
          <cell r="AB252"/>
          <cell r="AC252"/>
          <cell r="AD252"/>
          <cell r="AE252"/>
          <cell r="AF252"/>
          <cell r="AG252"/>
          <cell r="AH252" t="str">
            <v/>
          </cell>
          <cell r="AI252" t="str">
            <v>SI</v>
          </cell>
          <cell r="AJ252"/>
          <cell r="AK252"/>
          <cell r="AL252"/>
          <cell r="AM252"/>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t="str">
            <v/>
          </cell>
          <cell r="BE252" t="str">
            <v/>
          </cell>
          <cell r="BF252">
            <v>0</v>
          </cell>
          <cell r="BG252">
            <v>0</v>
          </cell>
          <cell r="BH252">
            <v>0</v>
          </cell>
          <cell r="BI252">
            <v>0</v>
          </cell>
          <cell r="BJ252">
            <v>0</v>
          </cell>
          <cell r="BK252" t="str">
            <v/>
          </cell>
          <cell r="BL252" t="e">
            <v>#NAME?</v>
          </cell>
          <cell r="BM252"/>
          <cell r="BN252"/>
          <cell r="BO252"/>
          <cell r="BP252" t="str">
            <v/>
          </cell>
          <cell r="BQ252"/>
          <cell r="BR252"/>
          <cell r="BS252">
            <v>237</v>
          </cell>
        </row>
        <row r="253">
          <cell r="C253"/>
          <cell r="D253"/>
          <cell r="E253"/>
          <cell r="F253"/>
          <cell r="G253"/>
          <cell r="H253"/>
          <cell r="I253"/>
          <cell r="J253"/>
          <cell r="K253"/>
          <cell r="L253"/>
          <cell r="M253"/>
          <cell r="N253"/>
          <cell r="O253"/>
          <cell r="P253"/>
          <cell r="Q253"/>
          <cell r="R253"/>
          <cell r="S253"/>
          <cell r="T253"/>
          <cell r="U253"/>
          <cell r="V253"/>
          <cell r="W253"/>
          <cell r="X253"/>
          <cell r="Y253" t="str">
            <v/>
          </cell>
          <cell r="Z253"/>
          <cell r="AA253" t="str">
            <v/>
          </cell>
          <cell r="AB253"/>
          <cell r="AC253"/>
          <cell r="AD253"/>
          <cell r="AE253"/>
          <cell r="AF253"/>
          <cell r="AG253"/>
          <cell r="AH253" t="str">
            <v/>
          </cell>
          <cell r="AI253" t="str">
            <v>SI</v>
          </cell>
          <cell r="AJ253"/>
          <cell r="AK253"/>
          <cell r="AL253"/>
          <cell r="AM253"/>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t="str">
            <v/>
          </cell>
          <cell r="BE253" t="str">
            <v/>
          </cell>
          <cell r="BF253">
            <v>0</v>
          </cell>
          <cell r="BG253">
            <v>0</v>
          </cell>
          <cell r="BH253">
            <v>0</v>
          </cell>
          <cell r="BI253">
            <v>0</v>
          </cell>
          <cell r="BJ253">
            <v>0</v>
          </cell>
          <cell r="BK253" t="str">
            <v/>
          </cell>
          <cell r="BL253" t="e">
            <v>#NAME?</v>
          </cell>
          <cell r="BM253"/>
          <cell r="BN253"/>
          <cell r="BO253"/>
          <cell r="BP253" t="str">
            <v/>
          </cell>
          <cell r="BQ253"/>
          <cell r="BR253"/>
          <cell r="BS253">
            <v>238</v>
          </cell>
        </row>
        <row r="254">
          <cell r="C254"/>
          <cell r="D254"/>
          <cell r="E254"/>
          <cell r="F254"/>
          <cell r="G254"/>
          <cell r="H254"/>
          <cell r="I254"/>
          <cell r="J254"/>
          <cell r="K254"/>
          <cell r="L254"/>
          <cell r="M254"/>
          <cell r="N254"/>
          <cell r="O254"/>
          <cell r="P254"/>
          <cell r="Q254"/>
          <cell r="R254"/>
          <cell r="S254"/>
          <cell r="T254"/>
          <cell r="U254"/>
          <cell r="V254"/>
          <cell r="W254"/>
          <cell r="X254"/>
          <cell r="Y254" t="str">
            <v/>
          </cell>
          <cell r="Z254"/>
          <cell r="AA254" t="str">
            <v/>
          </cell>
          <cell r="AB254"/>
          <cell r="AC254"/>
          <cell r="AD254"/>
          <cell r="AE254"/>
          <cell r="AF254"/>
          <cell r="AG254"/>
          <cell r="AH254" t="str">
            <v/>
          </cell>
          <cell r="AI254" t="str">
            <v>SI</v>
          </cell>
          <cell r="AJ254"/>
          <cell r="AK254"/>
          <cell r="AL254"/>
          <cell r="AM254"/>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t="str">
            <v/>
          </cell>
          <cell r="BE254" t="str">
            <v/>
          </cell>
          <cell r="BF254">
            <v>0</v>
          </cell>
          <cell r="BG254">
            <v>0</v>
          </cell>
          <cell r="BH254">
            <v>0</v>
          </cell>
          <cell r="BI254">
            <v>0</v>
          </cell>
          <cell r="BJ254">
            <v>0</v>
          </cell>
          <cell r="BK254" t="str">
            <v/>
          </cell>
          <cell r="BL254" t="e">
            <v>#NAME?</v>
          </cell>
          <cell r="BM254"/>
          <cell r="BN254"/>
          <cell r="BO254"/>
          <cell r="BP254" t="str">
            <v/>
          </cell>
          <cell r="BQ254"/>
          <cell r="BR254"/>
          <cell r="BS254">
            <v>239</v>
          </cell>
        </row>
        <row r="255">
          <cell r="C255"/>
          <cell r="D255"/>
          <cell r="E255"/>
          <cell r="F255"/>
          <cell r="G255"/>
          <cell r="H255"/>
          <cell r="I255"/>
          <cell r="J255"/>
          <cell r="K255"/>
          <cell r="L255"/>
          <cell r="M255"/>
          <cell r="N255"/>
          <cell r="O255"/>
          <cell r="P255"/>
          <cell r="Q255"/>
          <cell r="R255"/>
          <cell r="S255"/>
          <cell r="T255"/>
          <cell r="U255"/>
          <cell r="V255"/>
          <cell r="W255"/>
          <cell r="X255"/>
          <cell r="Y255" t="str">
            <v/>
          </cell>
          <cell r="Z255"/>
          <cell r="AA255" t="str">
            <v/>
          </cell>
          <cell r="AB255"/>
          <cell r="AC255"/>
          <cell r="AD255"/>
          <cell r="AE255"/>
          <cell r="AF255"/>
          <cell r="AG255"/>
          <cell r="AH255" t="str">
            <v/>
          </cell>
          <cell r="AI255" t="str">
            <v>SI</v>
          </cell>
          <cell r="AJ255"/>
          <cell r="AK255"/>
          <cell r="AL255"/>
          <cell r="AM255"/>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t="str">
            <v/>
          </cell>
          <cell r="BE255" t="str">
            <v/>
          </cell>
          <cell r="BF255">
            <v>0</v>
          </cell>
          <cell r="BG255">
            <v>0</v>
          </cell>
          <cell r="BH255">
            <v>0</v>
          </cell>
          <cell r="BI255">
            <v>0</v>
          </cell>
          <cell r="BJ255">
            <v>0</v>
          </cell>
          <cell r="BK255" t="str">
            <v/>
          </cell>
          <cell r="BL255" t="e">
            <v>#NAME?</v>
          </cell>
          <cell r="BM255"/>
          <cell r="BN255"/>
          <cell r="BO255"/>
          <cell r="BP255" t="str">
            <v/>
          </cell>
          <cell r="BQ255"/>
          <cell r="BR255"/>
          <cell r="BS255">
            <v>240</v>
          </cell>
        </row>
        <row r="256">
          <cell r="C256"/>
          <cell r="D256"/>
          <cell r="E256"/>
          <cell r="F256"/>
          <cell r="G256"/>
          <cell r="H256"/>
          <cell r="I256"/>
          <cell r="J256"/>
          <cell r="K256"/>
          <cell r="L256"/>
          <cell r="M256"/>
          <cell r="N256"/>
          <cell r="O256"/>
          <cell r="P256"/>
          <cell r="Q256"/>
          <cell r="R256"/>
          <cell r="S256"/>
          <cell r="T256"/>
          <cell r="U256"/>
          <cell r="V256"/>
          <cell r="W256"/>
          <cell r="X256"/>
          <cell r="Y256" t="str">
            <v/>
          </cell>
          <cell r="Z256"/>
          <cell r="AA256" t="str">
            <v/>
          </cell>
          <cell r="AB256"/>
          <cell r="AC256"/>
          <cell r="AD256"/>
          <cell r="AE256"/>
          <cell r="AF256"/>
          <cell r="AG256"/>
          <cell r="AH256" t="str">
            <v/>
          </cell>
          <cell r="AI256" t="str">
            <v>SI</v>
          </cell>
          <cell r="AJ256"/>
          <cell r="AK256"/>
          <cell r="AL256"/>
          <cell r="AM256"/>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t="str">
            <v/>
          </cell>
          <cell r="BE256" t="str">
            <v/>
          </cell>
          <cell r="BF256">
            <v>0</v>
          </cell>
          <cell r="BG256">
            <v>0</v>
          </cell>
          <cell r="BH256">
            <v>0</v>
          </cell>
          <cell r="BI256">
            <v>0</v>
          </cell>
          <cell r="BJ256">
            <v>0</v>
          </cell>
          <cell r="BK256" t="str">
            <v/>
          </cell>
          <cell r="BL256" t="e">
            <v>#NAME?</v>
          </cell>
          <cell r="BM256"/>
          <cell r="BN256"/>
          <cell r="BO256"/>
          <cell r="BP256" t="str">
            <v/>
          </cell>
          <cell r="BQ256"/>
          <cell r="BR256"/>
          <cell r="BS256">
            <v>241</v>
          </cell>
        </row>
        <row r="257">
          <cell r="C257"/>
          <cell r="D257"/>
          <cell r="E257"/>
          <cell r="F257"/>
          <cell r="G257"/>
          <cell r="H257"/>
          <cell r="I257"/>
          <cell r="J257"/>
          <cell r="K257"/>
          <cell r="L257"/>
          <cell r="M257"/>
          <cell r="N257"/>
          <cell r="O257"/>
          <cell r="P257"/>
          <cell r="Q257"/>
          <cell r="R257"/>
          <cell r="S257"/>
          <cell r="T257"/>
          <cell r="U257"/>
          <cell r="V257"/>
          <cell r="W257"/>
          <cell r="X257"/>
          <cell r="Y257" t="str">
            <v/>
          </cell>
          <cell r="Z257"/>
          <cell r="AA257" t="str">
            <v/>
          </cell>
          <cell r="AB257"/>
          <cell r="AC257"/>
          <cell r="AD257"/>
          <cell r="AE257"/>
          <cell r="AF257"/>
          <cell r="AG257"/>
          <cell r="AH257" t="str">
            <v/>
          </cell>
          <cell r="AI257" t="str">
            <v>SI</v>
          </cell>
          <cell r="AJ257"/>
          <cell r="AK257"/>
          <cell r="AL257"/>
          <cell r="AM257"/>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t="str">
            <v/>
          </cell>
          <cell r="BE257" t="str">
            <v/>
          </cell>
          <cell r="BF257">
            <v>0</v>
          </cell>
          <cell r="BG257">
            <v>0</v>
          </cell>
          <cell r="BH257">
            <v>0</v>
          </cell>
          <cell r="BI257">
            <v>0</v>
          </cell>
          <cell r="BJ257">
            <v>0</v>
          </cell>
          <cell r="BK257" t="str">
            <v/>
          </cell>
          <cell r="BL257" t="e">
            <v>#NAME?</v>
          </cell>
          <cell r="BM257"/>
          <cell r="BN257"/>
          <cell r="BO257"/>
          <cell r="BP257" t="str">
            <v/>
          </cell>
          <cell r="BQ257"/>
          <cell r="BR257"/>
          <cell r="BS257">
            <v>242</v>
          </cell>
        </row>
        <row r="258">
          <cell r="C258"/>
          <cell r="D258"/>
          <cell r="E258"/>
          <cell r="F258"/>
          <cell r="G258"/>
          <cell r="H258"/>
          <cell r="I258"/>
          <cell r="J258"/>
          <cell r="K258"/>
          <cell r="L258"/>
          <cell r="M258"/>
          <cell r="N258"/>
          <cell r="O258"/>
          <cell r="P258"/>
          <cell r="Q258"/>
          <cell r="R258"/>
          <cell r="S258"/>
          <cell r="T258"/>
          <cell r="U258"/>
          <cell r="V258"/>
          <cell r="W258"/>
          <cell r="X258"/>
          <cell r="Y258" t="str">
            <v/>
          </cell>
          <cell r="Z258"/>
          <cell r="AA258" t="str">
            <v/>
          </cell>
          <cell r="AB258"/>
          <cell r="AC258"/>
          <cell r="AD258"/>
          <cell r="AE258"/>
          <cell r="AF258"/>
          <cell r="AG258"/>
          <cell r="AH258" t="str">
            <v/>
          </cell>
          <cell r="AI258" t="str">
            <v>SI</v>
          </cell>
          <cell r="AJ258"/>
          <cell r="AK258"/>
          <cell r="AL258"/>
          <cell r="AM258"/>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t="str">
            <v/>
          </cell>
          <cell r="BE258" t="str">
            <v/>
          </cell>
          <cell r="BF258">
            <v>0</v>
          </cell>
          <cell r="BG258">
            <v>0</v>
          </cell>
          <cell r="BH258">
            <v>0</v>
          </cell>
          <cell r="BI258">
            <v>0</v>
          </cell>
          <cell r="BJ258">
            <v>0</v>
          </cell>
          <cell r="BK258" t="str">
            <v/>
          </cell>
          <cell r="BL258" t="e">
            <v>#NAME?</v>
          </cell>
          <cell r="BM258"/>
          <cell r="BN258"/>
          <cell r="BO258"/>
          <cell r="BP258" t="str">
            <v/>
          </cell>
          <cell r="BQ258"/>
          <cell r="BR258"/>
          <cell r="BS258">
            <v>243</v>
          </cell>
        </row>
        <row r="259">
          <cell r="C259"/>
          <cell r="D259"/>
          <cell r="E259"/>
          <cell r="F259"/>
          <cell r="G259"/>
          <cell r="H259"/>
          <cell r="I259"/>
          <cell r="J259"/>
          <cell r="K259"/>
          <cell r="L259"/>
          <cell r="M259"/>
          <cell r="N259"/>
          <cell r="O259"/>
          <cell r="P259"/>
          <cell r="Q259"/>
          <cell r="R259"/>
          <cell r="S259"/>
          <cell r="T259"/>
          <cell r="U259"/>
          <cell r="V259"/>
          <cell r="W259"/>
          <cell r="X259"/>
          <cell r="Y259" t="str">
            <v/>
          </cell>
          <cell r="Z259"/>
          <cell r="AA259" t="str">
            <v/>
          </cell>
          <cell r="AB259"/>
          <cell r="AC259"/>
          <cell r="AD259"/>
          <cell r="AE259"/>
          <cell r="AF259"/>
          <cell r="AG259"/>
          <cell r="AH259" t="str">
            <v/>
          </cell>
          <cell r="AI259" t="str">
            <v>SI</v>
          </cell>
          <cell r="AJ259"/>
          <cell r="AK259"/>
          <cell r="AL259"/>
          <cell r="AM259"/>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t="str">
            <v/>
          </cell>
          <cell r="BE259" t="str">
            <v/>
          </cell>
          <cell r="BF259">
            <v>0</v>
          </cell>
          <cell r="BG259">
            <v>0</v>
          </cell>
          <cell r="BH259">
            <v>0</v>
          </cell>
          <cell r="BI259">
            <v>0</v>
          </cell>
          <cell r="BJ259">
            <v>0</v>
          </cell>
          <cell r="BK259" t="str">
            <v/>
          </cell>
          <cell r="BL259" t="e">
            <v>#NAME?</v>
          </cell>
          <cell r="BM259"/>
          <cell r="BN259"/>
          <cell r="BO259"/>
          <cell r="BP259" t="str">
            <v/>
          </cell>
          <cell r="BQ259"/>
          <cell r="BR259"/>
          <cell r="BS259">
            <v>244</v>
          </cell>
        </row>
        <row r="260">
          <cell r="C260"/>
          <cell r="D260"/>
          <cell r="E260"/>
          <cell r="F260"/>
          <cell r="G260"/>
          <cell r="H260"/>
          <cell r="I260"/>
          <cell r="J260"/>
          <cell r="K260"/>
          <cell r="L260"/>
          <cell r="M260"/>
          <cell r="N260"/>
          <cell r="O260"/>
          <cell r="P260"/>
          <cell r="Q260"/>
          <cell r="R260"/>
          <cell r="S260"/>
          <cell r="T260"/>
          <cell r="U260"/>
          <cell r="V260"/>
          <cell r="W260"/>
          <cell r="X260"/>
          <cell r="Y260" t="str">
            <v/>
          </cell>
          <cell r="Z260"/>
          <cell r="AA260" t="str">
            <v/>
          </cell>
          <cell r="AB260"/>
          <cell r="AC260"/>
          <cell r="AD260"/>
          <cell r="AE260"/>
          <cell r="AF260"/>
          <cell r="AG260"/>
          <cell r="AH260" t="str">
            <v/>
          </cell>
          <cell r="AI260" t="str">
            <v>SI</v>
          </cell>
          <cell r="AJ260"/>
          <cell r="AK260"/>
          <cell r="AL260"/>
          <cell r="AM260"/>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t="str">
            <v/>
          </cell>
          <cell r="BE260" t="str">
            <v/>
          </cell>
          <cell r="BF260">
            <v>0</v>
          </cell>
          <cell r="BG260">
            <v>0</v>
          </cell>
          <cell r="BH260">
            <v>0</v>
          </cell>
          <cell r="BI260">
            <v>0</v>
          </cell>
          <cell r="BJ260">
            <v>0</v>
          </cell>
          <cell r="BK260" t="str">
            <v/>
          </cell>
          <cell r="BL260" t="e">
            <v>#NAME?</v>
          </cell>
          <cell r="BM260"/>
          <cell r="BN260"/>
          <cell r="BO260"/>
          <cell r="BP260" t="str">
            <v/>
          </cell>
          <cell r="BQ260"/>
          <cell r="BR260"/>
          <cell r="BS260">
            <v>245</v>
          </cell>
        </row>
        <row r="261">
          <cell r="C261"/>
          <cell r="D261"/>
          <cell r="E261"/>
          <cell r="F261"/>
          <cell r="G261"/>
          <cell r="H261"/>
          <cell r="I261"/>
          <cell r="J261"/>
          <cell r="K261"/>
          <cell r="L261"/>
          <cell r="M261"/>
          <cell r="N261"/>
          <cell r="O261"/>
          <cell r="P261"/>
          <cell r="Q261"/>
          <cell r="R261"/>
          <cell r="S261"/>
          <cell r="T261"/>
          <cell r="U261"/>
          <cell r="V261"/>
          <cell r="W261"/>
          <cell r="X261"/>
          <cell r="Y261" t="str">
            <v/>
          </cell>
          <cell r="Z261"/>
          <cell r="AA261" t="str">
            <v/>
          </cell>
          <cell r="AB261"/>
          <cell r="AC261"/>
          <cell r="AD261"/>
          <cell r="AE261"/>
          <cell r="AF261"/>
          <cell r="AG261"/>
          <cell r="AH261" t="str">
            <v/>
          </cell>
          <cell r="AI261" t="str">
            <v>SI</v>
          </cell>
          <cell r="AJ261"/>
          <cell r="AK261"/>
          <cell r="AL261"/>
          <cell r="AM261"/>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t="str">
            <v/>
          </cell>
          <cell r="BE261" t="str">
            <v/>
          </cell>
          <cell r="BF261">
            <v>0</v>
          </cell>
          <cell r="BG261">
            <v>0</v>
          </cell>
          <cell r="BH261">
            <v>0</v>
          </cell>
          <cell r="BI261">
            <v>0</v>
          </cell>
          <cell r="BJ261">
            <v>0</v>
          </cell>
          <cell r="BK261" t="str">
            <v/>
          </cell>
          <cell r="BL261" t="e">
            <v>#NAME?</v>
          </cell>
          <cell r="BM261"/>
          <cell r="BN261"/>
          <cell r="BO261"/>
          <cell r="BP261" t="str">
            <v/>
          </cell>
          <cell r="BQ261"/>
          <cell r="BR261"/>
          <cell r="BS261">
            <v>246</v>
          </cell>
        </row>
        <row r="262">
          <cell r="C262"/>
          <cell r="D262"/>
          <cell r="E262"/>
          <cell r="F262"/>
          <cell r="G262"/>
          <cell r="H262"/>
          <cell r="I262"/>
          <cell r="J262"/>
          <cell r="K262"/>
          <cell r="L262"/>
          <cell r="M262"/>
          <cell r="N262"/>
          <cell r="O262"/>
          <cell r="P262"/>
          <cell r="Q262"/>
          <cell r="R262"/>
          <cell r="S262"/>
          <cell r="T262"/>
          <cell r="U262"/>
          <cell r="V262"/>
          <cell r="W262"/>
          <cell r="X262"/>
          <cell r="Y262" t="str">
            <v/>
          </cell>
          <cell r="Z262"/>
          <cell r="AA262" t="str">
            <v/>
          </cell>
          <cell r="AB262"/>
          <cell r="AC262"/>
          <cell r="AD262"/>
          <cell r="AE262"/>
          <cell r="AF262"/>
          <cell r="AG262"/>
          <cell r="AH262" t="str">
            <v/>
          </cell>
          <cell r="AI262" t="str">
            <v>SI</v>
          </cell>
          <cell r="AJ262"/>
          <cell r="AK262"/>
          <cell r="AL262"/>
          <cell r="AM262"/>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t="str">
            <v/>
          </cell>
          <cell r="BE262" t="str">
            <v/>
          </cell>
          <cell r="BF262">
            <v>0</v>
          </cell>
          <cell r="BG262">
            <v>0</v>
          </cell>
          <cell r="BH262">
            <v>0</v>
          </cell>
          <cell r="BI262">
            <v>0</v>
          </cell>
          <cell r="BJ262">
            <v>0</v>
          </cell>
          <cell r="BK262" t="str">
            <v/>
          </cell>
          <cell r="BL262" t="e">
            <v>#NAME?</v>
          </cell>
          <cell r="BM262"/>
          <cell r="BN262"/>
          <cell r="BO262"/>
          <cell r="BP262" t="str">
            <v/>
          </cell>
          <cell r="BQ262"/>
          <cell r="BR262"/>
          <cell r="BS262">
            <v>247</v>
          </cell>
        </row>
        <row r="263">
          <cell r="C263"/>
          <cell r="D263"/>
          <cell r="E263"/>
          <cell r="F263"/>
          <cell r="G263"/>
          <cell r="H263"/>
          <cell r="I263"/>
          <cell r="J263"/>
          <cell r="K263"/>
          <cell r="L263"/>
          <cell r="M263"/>
          <cell r="N263"/>
          <cell r="O263"/>
          <cell r="P263"/>
          <cell r="Q263"/>
          <cell r="R263"/>
          <cell r="S263"/>
          <cell r="T263"/>
          <cell r="U263"/>
          <cell r="V263"/>
          <cell r="W263"/>
          <cell r="X263"/>
          <cell r="Y263" t="str">
            <v/>
          </cell>
          <cell r="Z263"/>
          <cell r="AA263" t="str">
            <v/>
          </cell>
          <cell r="AB263"/>
          <cell r="AC263"/>
          <cell r="AD263"/>
          <cell r="AE263"/>
          <cell r="AF263"/>
          <cell r="AG263"/>
          <cell r="AH263" t="str">
            <v/>
          </cell>
          <cell r="AI263" t="str">
            <v>SI</v>
          </cell>
          <cell r="AJ263"/>
          <cell r="AK263"/>
          <cell r="AL263"/>
          <cell r="AM263"/>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t="str">
            <v/>
          </cell>
          <cell r="BE263" t="str">
            <v/>
          </cell>
          <cell r="BF263">
            <v>0</v>
          </cell>
          <cell r="BG263">
            <v>0</v>
          </cell>
          <cell r="BH263">
            <v>0</v>
          </cell>
          <cell r="BI263">
            <v>0</v>
          </cell>
          <cell r="BJ263">
            <v>0</v>
          </cell>
          <cell r="BK263" t="str">
            <v/>
          </cell>
          <cell r="BL263" t="e">
            <v>#NAME?</v>
          </cell>
          <cell r="BM263"/>
          <cell r="BN263"/>
          <cell r="BO263"/>
          <cell r="BP263" t="str">
            <v/>
          </cell>
          <cell r="BQ263"/>
          <cell r="BR263"/>
          <cell r="BS263">
            <v>248</v>
          </cell>
        </row>
        <row r="264">
          <cell r="C264"/>
          <cell r="D264"/>
          <cell r="E264"/>
          <cell r="F264"/>
          <cell r="G264"/>
          <cell r="H264"/>
          <cell r="I264"/>
          <cell r="J264"/>
          <cell r="K264"/>
          <cell r="L264"/>
          <cell r="M264"/>
          <cell r="N264"/>
          <cell r="O264"/>
          <cell r="P264"/>
          <cell r="Q264"/>
          <cell r="R264"/>
          <cell r="S264"/>
          <cell r="T264"/>
          <cell r="U264"/>
          <cell r="V264"/>
          <cell r="W264"/>
          <cell r="X264"/>
          <cell r="Y264" t="str">
            <v/>
          </cell>
          <cell r="Z264"/>
          <cell r="AA264" t="str">
            <v/>
          </cell>
          <cell r="AB264"/>
          <cell r="AC264"/>
          <cell r="AD264"/>
          <cell r="AE264"/>
          <cell r="AF264"/>
          <cell r="AG264"/>
          <cell r="AH264" t="str">
            <v/>
          </cell>
          <cell r="AI264" t="str">
            <v>SI</v>
          </cell>
          <cell r="AJ264"/>
          <cell r="AK264"/>
          <cell r="AL264"/>
          <cell r="AM264"/>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t="str">
            <v/>
          </cell>
          <cell r="BE264" t="str">
            <v/>
          </cell>
          <cell r="BF264">
            <v>0</v>
          </cell>
          <cell r="BG264">
            <v>0</v>
          </cell>
          <cell r="BH264">
            <v>0</v>
          </cell>
          <cell r="BI264">
            <v>0</v>
          </cell>
          <cell r="BJ264">
            <v>0</v>
          </cell>
          <cell r="BK264" t="str">
            <v/>
          </cell>
          <cell r="BL264" t="e">
            <v>#NAME?</v>
          </cell>
          <cell r="BM264"/>
          <cell r="BN264"/>
          <cell r="BO264"/>
          <cell r="BP264" t="str">
            <v/>
          </cell>
          <cell r="BQ264"/>
          <cell r="BR264"/>
          <cell r="BS264">
            <v>249</v>
          </cell>
        </row>
        <row r="265">
          <cell r="C265"/>
          <cell r="D265"/>
          <cell r="E265"/>
          <cell r="F265"/>
          <cell r="G265"/>
          <cell r="H265"/>
          <cell r="I265"/>
          <cell r="J265"/>
          <cell r="K265"/>
          <cell r="L265"/>
          <cell r="M265"/>
          <cell r="N265"/>
          <cell r="O265"/>
          <cell r="P265"/>
          <cell r="Q265"/>
          <cell r="R265"/>
          <cell r="S265"/>
          <cell r="T265"/>
          <cell r="U265"/>
          <cell r="V265"/>
          <cell r="W265"/>
          <cell r="X265"/>
          <cell r="Y265" t="str">
            <v/>
          </cell>
          <cell r="Z265"/>
          <cell r="AA265" t="str">
            <v/>
          </cell>
          <cell r="AB265"/>
          <cell r="AC265"/>
          <cell r="AD265"/>
          <cell r="AE265"/>
          <cell r="AF265"/>
          <cell r="AG265"/>
          <cell r="AH265" t="str">
            <v/>
          </cell>
          <cell r="AI265" t="str">
            <v>SI</v>
          </cell>
          <cell r="AJ265"/>
          <cell r="AK265"/>
          <cell r="AL265"/>
          <cell r="AM265"/>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t="str">
            <v/>
          </cell>
          <cell r="BE265" t="str">
            <v/>
          </cell>
          <cell r="BF265">
            <v>0</v>
          </cell>
          <cell r="BG265">
            <v>0</v>
          </cell>
          <cell r="BH265">
            <v>0</v>
          </cell>
          <cell r="BI265">
            <v>0</v>
          </cell>
          <cell r="BJ265">
            <v>0</v>
          </cell>
          <cell r="BK265" t="str">
            <v/>
          </cell>
          <cell r="BL265" t="e">
            <v>#NAME?</v>
          </cell>
          <cell r="BM265"/>
          <cell r="BN265"/>
          <cell r="BO265"/>
          <cell r="BP265" t="str">
            <v/>
          </cell>
          <cell r="BQ265"/>
          <cell r="BR265"/>
          <cell r="BS265">
            <v>250</v>
          </cell>
        </row>
        <row r="266">
          <cell r="C266"/>
          <cell r="D266"/>
          <cell r="E266"/>
          <cell r="F266"/>
          <cell r="G266"/>
          <cell r="H266"/>
          <cell r="I266"/>
          <cell r="J266"/>
          <cell r="K266"/>
          <cell r="L266"/>
          <cell r="M266"/>
          <cell r="N266"/>
          <cell r="O266"/>
          <cell r="P266"/>
          <cell r="Q266"/>
          <cell r="R266"/>
          <cell r="S266"/>
          <cell r="T266"/>
          <cell r="U266"/>
          <cell r="V266"/>
          <cell r="W266"/>
          <cell r="X266"/>
          <cell r="Y266" t="str">
            <v/>
          </cell>
          <cell r="Z266"/>
          <cell r="AA266" t="str">
            <v/>
          </cell>
          <cell r="AB266"/>
          <cell r="AC266"/>
          <cell r="AD266"/>
          <cell r="AE266"/>
          <cell r="AF266"/>
          <cell r="AG266"/>
          <cell r="AH266" t="str">
            <v/>
          </cell>
          <cell r="AI266" t="str">
            <v>SI</v>
          </cell>
          <cell r="AJ266"/>
          <cell r="AK266"/>
          <cell r="AL266"/>
          <cell r="AM266"/>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t="str">
            <v/>
          </cell>
          <cell r="BE266" t="str">
            <v/>
          </cell>
          <cell r="BF266">
            <v>0</v>
          </cell>
          <cell r="BG266">
            <v>0</v>
          </cell>
          <cell r="BH266">
            <v>0</v>
          </cell>
          <cell r="BI266">
            <v>0</v>
          </cell>
          <cell r="BJ266">
            <v>0</v>
          </cell>
          <cell r="BK266" t="str">
            <v/>
          </cell>
          <cell r="BL266" t="e">
            <v>#NAME?</v>
          </cell>
          <cell r="BM266"/>
          <cell r="BN266"/>
          <cell r="BO266"/>
          <cell r="BP266" t="str">
            <v/>
          </cell>
          <cell r="BQ266"/>
          <cell r="BR266"/>
          <cell r="BS266">
            <v>251</v>
          </cell>
        </row>
        <row r="267">
          <cell r="C267"/>
          <cell r="D267"/>
          <cell r="E267"/>
          <cell r="F267"/>
          <cell r="G267"/>
          <cell r="H267"/>
          <cell r="I267"/>
          <cell r="J267"/>
          <cell r="K267"/>
          <cell r="L267"/>
          <cell r="M267"/>
          <cell r="N267"/>
          <cell r="O267"/>
          <cell r="P267"/>
          <cell r="Q267"/>
          <cell r="R267"/>
          <cell r="S267"/>
          <cell r="T267"/>
          <cell r="U267"/>
          <cell r="V267"/>
          <cell r="W267"/>
          <cell r="X267"/>
          <cell r="Y267" t="str">
            <v/>
          </cell>
          <cell r="Z267"/>
          <cell r="AA267" t="str">
            <v/>
          </cell>
          <cell r="AB267"/>
          <cell r="AC267"/>
          <cell r="AD267"/>
          <cell r="AE267"/>
          <cell r="AF267"/>
          <cell r="AG267"/>
          <cell r="AH267" t="str">
            <v/>
          </cell>
          <cell r="AI267" t="str">
            <v>SI</v>
          </cell>
          <cell r="AJ267"/>
          <cell r="AK267"/>
          <cell r="AL267"/>
          <cell r="AM267"/>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t="str">
            <v/>
          </cell>
          <cell r="BE267" t="str">
            <v/>
          </cell>
          <cell r="BF267">
            <v>0</v>
          </cell>
          <cell r="BG267">
            <v>0</v>
          </cell>
          <cell r="BH267">
            <v>0</v>
          </cell>
          <cell r="BI267">
            <v>0</v>
          </cell>
          <cell r="BJ267">
            <v>0</v>
          </cell>
          <cell r="BK267" t="str">
            <v/>
          </cell>
          <cell r="BL267" t="e">
            <v>#NAME?</v>
          </cell>
          <cell r="BM267"/>
          <cell r="BN267"/>
          <cell r="BO267"/>
          <cell r="BP267" t="str">
            <v/>
          </cell>
          <cell r="BQ267"/>
          <cell r="BR267"/>
          <cell r="BS267">
            <v>252</v>
          </cell>
        </row>
        <row r="268">
          <cell r="C268"/>
          <cell r="D268"/>
          <cell r="E268"/>
          <cell r="F268"/>
          <cell r="G268"/>
          <cell r="H268"/>
          <cell r="I268"/>
          <cell r="J268"/>
          <cell r="K268"/>
          <cell r="L268"/>
          <cell r="M268"/>
          <cell r="N268"/>
          <cell r="O268"/>
          <cell r="P268"/>
          <cell r="Q268"/>
          <cell r="R268"/>
          <cell r="S268"/>
          <cell r="T268"/>
          <cell r="U268"/>
          <cell r="V268"/>
          <cell r="W268"/>
          <cell r="X268"/>
          <cell r="Y268" t="str">
            <v/>
          </cell>
          <cell r="Z268"/>
          <cell r="AA268" t="str">
            <v/>
          </cell>
          <cell r="AB268"/>
          <cell r="AC268"/>
          <cell r="AD268"/>
          <cell r="AE268"/>
          <cell r="AF268"/>
          <cell r="AG268"/>
          <cell r="AH268" t="str">
            <v/>
          </cell>
          <cell r="AI268" t="str">
            <v>SI</v>
          </cell>
          <cell r="AJ268"/>
          <cell r="AK268"/>
          <cell r="AL268"/>
          <cell r="AM268"/>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t="str">
            <v/>
          </cell>
          <cell r="BE268" t="str">
            <v/>
          </cell>
          <cell r="BF268">
            <v>0</v>
          </cell>
          <cell r="BG268">
            <v>0</v>
          </cell>
          <cell r="BH268">
            <v>0</v>
          </cell>
          <cell r="BI268">
            <v>0</v>
          </cell>
          <cell r="BJ268">
            <v>0</v>
          </cell>
          <cell r="BK268" t="str">
            <v/>
          </cell>
          <cell r="BL268" t="e">
            <v>#NAME?</v>
          </cell>
          <cell r="BM268"/>
          <cell r="BN268"/>
          <cell r="BO268"/>
          <cell r="BP268" t="str">
            <v/>
          </cell>
          <cell r="BQ268"/>
          <cell r="BR268"/>
          <cell r="BS268">
            <v>253</v>
          </cell>
        </row>
        <row r="269">
          <cell r="C269"/>
          <cell r="D269"/>
          <cell r="E269"/>
          <cell r="F269"/>
          <cell r="G269"/>
          <cell r="H269"/>
          <cell r="I269"/>
          <cell r="J269"/>
          <cell r="K269"/>
          <cell r="L269"/>
          <cell r="M269"/>
          <cell r="N269"/>
          <cell r="O269"/>
          <cell r="P269"/>
          <cell r="Q269"/>
          <cell r="R269"/>
          <cell r="S269"/>
          <cell r="T269"/>
          <cell r="U269"/>
          <cell r="V269"/>
          <cell r="W269"/>
          <cell r="X269"/>
          <cell r="Y269" t="str">
            <v/>
          </cell>
          <cell r="Z269"/>
          <cell r="AA269" t="str">
            <v/>
          </cell>
          <cell r="AB269"/>
          <cell r="AC269"/>
          <cell r="AD269"/>
          <cell r="AE269"/>
          <cell r="AF269"/>
          <cell r="AG269"/>
          <cell r="AH269" t="str">
            <v/>
          </cell>
          <cell r="AI269" t="str">
            <v>SI</v>
          </cell>
          <cell r="AJ269"/>
          <cell r="AK269"/>
          <cell r="AL269"/>
          <cell r="AM269"/>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t="str">
            <v/>
          </cell>
          <cell r="BE269" t="str">
            <v/>
          </cell>
          <cell r="BF269">
            <v>0</v>
          </cell>
          <cell r="BG269">
            <v>0</v>
          </cell>
          <cell r="BH269">
            <v>0</v>
          </cell>
          <cell r="BI269">
            <v>0</v>
          </cell>
          <cell r="BJ269">
            <v>0</v>
          </cell>
          <cell r="BK269" t="str">
            <v/>
          </cell>
          <cell r="BL269" t="e">
            <v>#NAME?</v>
          </cell>
          <cell r="BM269"/>
          <cell r="BN269"/>
          <cell r="BO269"/>
          <cell r="BP269" t="str">
            <v/>
          </cell>
          <cell r="BQ269"/>
          <cell r="BR269"/>
          <cell r="BS269">
            <v>254</v>
          </cell>
        </row>
        <row r="270">
          <cell r="C270"/>
          <cell r="D270"/>
          <cell r="E270"/>
          <cell r="F270"/>
          <cell r="G270"/>
          <cell r="H270"/>
          <cell r="I270"/>
          <cell r="J270"/>
          <cell r="K270"/>
          <cell r="L270"/>
          <cell r="M270"/>
          <cell r="N270"/>
          <cell r="O270"/>
          <cell r="P270"/>
          <cell r="Q270"/>
          <cell r="R270"/>
          <cell r="S270"/>
          <cell r="T270"/>
          <cell r="U270"/>
          <cell r="V270"/>
          <cell r="W270"/>
          <cell r="X270"/>
          <cell r="Y270" t="str">
            <v/>
          </cell>
          <cell r="Z270"/>
          <cell r="AA270" t="str">
            <v/>
          </cell>
          <cell r="AB270"/>
          <cell r="AC270"/>
          <cell r="AD270"/>
          <cell r="AE270"/>
          <cell r="AF270"/>
          <cell r="AG270"/>
          <cell r="AH270" t="str">
            <v/>
          </cell>
          <cell r="AI270" t="str">
            <v>SI</v>
          </cell>
          <cell r="AJ270"/>
          <cell r="AK270"/>
          <cell r="AL270"/>
          <cell r="AM270"/>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t="str">
            <v/>
          </cell>
          <cell r="BE270" t="str">
            <v/>
          </cell>
          <cell r="BF270">
            <v>0</v>
          </cell>
          <cell r="BG270">
            <v>0</v>
          </cell>
          <cell r="BH270">
            <v>0</v>
          </cell>
          <cell r="BI270">
            <v>0</v>
          </cell>
          <cell r="BJ270">
            <v>0</v>
          </cell>
          <cell r="BK270" t="str">
            <v/>
          </cell>
          <cell r="BL270" t="e">
            <v>#NAME?</v>
          </cell>
          <cell r="BM270"/>
          <cell r="BN270"/>
          <cell r="BO270"/>
          <cell r="BP270" t="str">
            <v/>
          </cell>
          <cell r="BQ270"/>
          <cell r="BR270"/>
          <cell r="BS270">
            <v>255</v>
          </cell>
        </row>
        <row r="271">
          <cell r="C271"/>
          <cell r="D271"/>
          <cell r="E271"/>
          <cell r="F271"/>
          <cell r="G271"/>
          <cell r="H271"/>
          <cell r="I271"/>
          <cell r="J271"/>
          <cell r="K271"/>
          <cell r="L271"/>
          <cell r="M271"/>
          <cell r="N271"/>
          <cell r="O271"/>
          <cell r="P271"/>
          <cell r="Q271"/>
          <cell r="R271"/>
          <cell r="S271"/>
          <cell r="T271"/>
          <cell r="U271"/>
          <cell r="V271"/>
          <cell r="W271"/>
          <cell r="X271"/>
          <cell r="Y271" t="str">
            <v/>
          </cell>
          <cell r="Z271"/>
          <cell r="AA271" t="str">
            <v/>
          </cell>
          <cell r="AB271"/>
          <cell r="AC271"/>
          <cell r="AD271"/>
          <cell r="AE271"/>
          <cell r="AF271"/>
          <cell r="AG271"/>
          <cell r="AH271" t="str">
            <v/>
          </cell>
          <cell r="AI271" t="str">
            <v>SI</v>
          </cell>
          <cell r="AJ271"/>
          <cell r="AK271"/>
          <cell r="AL271"/>
          <cell r="AM271"/>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t="str">
            <v/>
          </cell>
          <cell r="BE271" t="str">
            <v/>
          </cell>
          <cell r="BF271">
            <v>0</v>
          </cell>
          <cell r="BG271">
            <v>0</v>
          </cell>
          <cell r="BH271">
            <v>0</v>
          </cell>
          <cell r="BI271">
            <v>0</v>
          </cell>
          <cell r="BJ271">
            <v>0</v>
          </cell>
          <cell r="BK271" t="str">
            <v/>
          </cell>
          <cell r="BL271" t="e">
            <v>#NAME?</v>
          </cell>
          <cell r="BM271"/>
          <cell r="BN271"/>
          <cell r="BO271"/>
          <cell r="BP271" t="str">
            <v/>
          </cell>
          <cell r="BQ271"/>
          <cell r="BR271"/>
          <cell r="BS271">
            <v>256</v>
          </cell>
        </row>
        <row r="272">
          <cell r="C272"/>
          <cell r="D272"/>
          <cell r="E272"/>
          <cell r="F272"/>
          <cell r="G272"/>
          <cell r="H272"/>
          <cell r="I272"/>
          <cell r="J272"/>
          <cell r="K272"/>
          <cell r="L272"/>
          <cell r="M272"/>
          <cell r="N272"/>
          <cell r="O272"/>
          <cell r="P272"/>
          <cell r="Q272"/>
          <cell r="R272"/>
          <cell r="S272"/>
          <cell r="T272"/>
          <cell r="U272"/>
          <cell r="V272"/>
          <cell r="W272"/>
          <cell r="X272"/>
          <cell r="Y272" t="str">
            <v/>
          </cell>
          <cell r="Z272"/>
          <cell r="AA272" t="str">
            <v/>
          </cell>
          <cell r="AB272"/>
          <cell r="AC272"/>
          <cell r="AD272"/>
          <cell r="AE272"/>
          <cell r="AF272"/>
          <cell r="AG272"/>
          <cell r="AH272" t="str">
            <v/>
          </cell>
          <cell r="AI272" t="str">
            <v>SI</v>
          </cell>
          <cell r="AJ272"/>
          <cell r="AK272"/>
          <cell r="AL272"/>
          <cell r="AM272"/>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t="str">
            <v/>
          </cell>
          <cell r="BE272" t="str">
            <v/>
          </cell>
          <cell r="BF272">
            <v>0</v>
          </cell>
          <cell r="BG272">
            <v>0</v>
          </cell>
          <cell r="BH272">
            <v>0</v>
          </cell>
          <cell r="BI272">
            <v>0</v>
          </cell>
          <cell r="BJ272">
            <v>0</v>
          </cell>
          <cell r="BK272" t="str">
            <v/>
          </cell>
          <cell r="BL272" t="e">
            <v>#NAME?</v>
          </cell>
          <cell r="BM272"/>
          <cell r="BN272"/>
          <cell r="BO272"/>
          <cell r="BP272" t="str">
            <v/>
          </cell>
          <cell r="BQ272"/>
          <cell r="BR272"/>
          <cell r="BS272">
            <v>257</v>
          </cell>
        </row>
        <row r="273">
          <cell r="C273"/>
          <cell r="D273"/>
          <cell r="E273"/>
          <cell r="F273"/>
          <cell r="G273"/>
          <cell r="H273"/>
          <cell r="I273"/>
          <cell r="J273"/>
          <cell r="K273"/>
          <cell r="L273"/>
          <cell r="M273"/>
          <cell r="N273"/>
          <cell r="O273"/>
          <cell r="P273"/>
          <cell r="Q273"/>
          <cell r="R273"/>
          <cell r="S273"/>
          <cell r="T273"/>
          <cell r="U273"/>
          <cell r="V273"/>
          <cell r="W273"/>
          <cell r="X273"/>
          <cell r="Y273" t="str">
            <v/>
          </cell>
          <cell r="Z273"/>
          <cell r="AA273" t="str">
            <v/>
          </cell>
          <cell r="AB273"/>
          <cell r="AC273"/>
          <cell r="AD273"/>
          <cell r="AE273"/>
          <cell r="AF273"/>
          <cell r="AG273"/>
          <cell r="AH273" t="str">
            <v/>
          </cell>
          <cell r="AI273" t="str">
            <v>SI</v>
          </cell>
          <cell r="AJ273"/>
          <cell r="AK273"/>
          <cell r="AL273"/>
          <cell r="AM273"/>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t="str">
            <v/>
          </cell>
          <cell r="BE273" t="str">
            <v/>
          </cell>
          <cell r="BF273">
            <v>0</v>
          </cell>
          <cell r="BG273">
            <v>0</v>
          </cell>
          <cell r="BH273">
            <v>0</v>
          </cell>
          <cell r="BI273">
            <v>0</v>
          </cell>
          <cell r="BJ273">
            <v>0</v>
          </cell>
          <cell r="BK273" t="str">
            <v/>
          </cell>
          <cell r="BL273" t="e">
            <v>#NAME?</v>
          </cell>
          <cell r="BM273"/>
          <cell r="BN273"/>
          <cell r="BO273"/>
          <cell r="BP273" t="str">
            <v/>
          </cell>
          <cell r="BQ273"/>
          <cell r="BR273"/>
          <cell r="BS273">
            <v>258</v>
          </cell>
        </row>
        <row r="274">
          <cell r="C274"/>
          <cell r="D274"/>
          <cell r="E274"/>
          <cell r="F274"/>
          <cell r="G274"/>
          <cell r="H274"/>
          <cell r="I274"/>
          <cell r="J274"/>
          <cell r="K274"/>
          <cell r="L274"/>
          <cell r="M274"/>
          <cell r="N274"/>
          <cell r="O274"/>
          <cell r="P274"/>
          <cell r="Q274"/>
          <cell r="R274"/>
          <cell r="S274"/>
          <cell r="T274"/>
          <cell r="U274"/>
          <cell r="V274"/>
          <cell r="W274"/>
          <cell r="X274"/>
          <cell r="Y274" t="str">
            <v/>
          </cell>
          <cell r="Z274"/>
          <cell r="AA274" t="str">
            <v/>
          </cell>
          <cell r="AB274"/>
          <cell r="AC274"/>
          <cell r="AD274"/>
          <cell r="AE274"/>
          <cell r="AF274"/>
          <cell r="AG274"/>
          <cell r="AH274" t="str">
            <v/>
          </cell>
          <cell r="AI274" t="str">
            <v>SI</v>
          </cell>
          <cell r="AJ274"/>
          <cell r="AK274"/>
          <cell r="AL274"/>
          <cell r="AM274"/>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t="str">
            <v/>
          </cell>
          <cell r="BE274" t="str">
            <v/>
          </cell>
          <cell r="BF274">
            <v>0</v>
          </cell>
          <cell r="BG274">
            <v>0</v>
          </cell>
          <cell r="BH274">
            <v>0</v>
          </cell>
          <cell r="BI274">
            <v>0</v>
          </cell>
          <cell r="BJ274">
            <v>0</v>
          </cell>
          <cell r="BK274" t="str">
            <v/>
          </cell>
          <cell r="BL274" t="e">
            <v>#NAME?</v>
          </cell>
          <cell r="BM274"/>
          <cell r="BN274"/>
          <cell r="BO274"/>
          <cell r="BP274" t="str">
            <v/>
          </cell>
          <cell r="BQ274"/>
          <cell r="BR274"/>
          <cell r="BS274">
            <v>259</v>
          </cell>
        </row>
        <row r="275">
          <cell r="C275"/>
          <cell r="D275"/>
          <cell r="E275"/>
          <cell r="F275"/>
          <cell r="G275"/>
          <cell r="H275"/>
          <cell r="I275"/>
          <cell r="J275"/>
          <cell r="K275"/>
          <cell r="L275"/>
          <cell r="M275"/>
          <cell r="N275"/>
          <cell r="O275"/>
          <cell r="P275"/>
          <cell r="Q275"/>
          <cell r="R275"/>
          <cell r="S275"/>
          <cell r="T275"/>
          <cell r="U275"/>
          <cell r="V275"/>
          <cell r="W275"/>
          <cell r="X275"/>
          <cell r="Y275" t="str">
            <v/>
          </cell>
          <cell r="Z275"/>
          <cell r="AA275" t="str">
            <v/>
          </cell>
          <cell r="AB275"/>
          <cell r="AC275"/>
          <cell r="AD275"/>
          <cell r="AE275"/>
          <cell r="AF275"/>
          <cell r="AG275"/>
          <cell r="AH275" t="str">
            <v/>
          </cell>
          <cell r="AI275" t="str">
            <v>SI</v>
          </cell>
          <cell r="AJ275"/>
          <cell r="AK275"/>
          <cell r="AL275"/>
          <cell r="AM275"/>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t="str">
            <v/>
          </cell>
          <cell r="BE275" t="str">
            <v/>
          </cell>
          <cell r="BF275">
            <v>0</v>
          </cell>
          <cell r="BG275">
            <v>0</v>
          </cell>
          <cell r="BH275">
            <v>0</v>
          </cell>
          <cell r="BI275">
            <v>0</v>
          </cell>
          <cell r="BJ275">
            <v>0</v>
          </cell>
          <cell r="BK275" t="str">
            <v/>
          </cell>
          <cell r="BL275" t="e">
            <v>#NAME?</v>
          </cell>
          <cell r="BM275"/>
          <cell r="BN275"/>
          <cell r="BO275"/>
          <cell r="BP275" t="str">
            <v/>
          </cell>
          <cell r="BQ275"/>
          <cell r="BR275"/>
          <cell r="BS275">
            <v>260</v>
          </cell>
        </row>
        <row r="276">
          <cell r="C276"/>
          <cell r="D276"/>
          <cell r="E276"/>
          <cell r="F276"/>
          <cell r="G276"/>
          <cell r="H276"/>
          <cell r="I276"/>
          <cell r="J276"/>
          <cell r="K276"/>
          <cell r="L276"/>
          <cell r="M276"/>
          <cell r="N276"/>
          <cell r="O276"/>
          <cell r="P276"/>
          <cell r="Q276"/>
          <cell r="R276"/>
          <cell r="S276"/>
          <cell r="T276"/>
          <cell r="U276"/>
          <cell r="V276"/>
          <cell r="W276"/>
          <cell r="X276"/>
          <cell r="Y276" t="str">
            <v/>
          </cell>
          <cell r="Z276"/>
          <cell r="AA276" t="str">
            <v/>
          </cell>
          <cell r="AB276"/>
          <cell r="AC276"/>
          <cell r="AD276"/>
          <cell r="AE276"/>
          <cell r="AF276"/>
          <cell r="AG276"/>
          <cell r="AH276" t="str">
            <v/>
          </cell>
          <cell r="AI276" t="str">
            <v>SI</v>
          </cell>
          <cell r="AJ276"/>
          <cell r="AK276"/>
          <cell r="AL276"/>
          <cell r="AM276"/>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t="str">
            <v/>
          </cell>
          <cell r="BE276" t="str">
            <v/>
          </cell>
          <cell r="BF276">
            <v>0</v>
          </cell>
          <cell r="BG276">
            <v>0</v>
          </cell>
          <cell r="BH276">
            <v>0</v>
          </cell>
          <cell r="BI276">
            <v>0</v>
          </cell>
          <cell r="BJ276">
            <v>0</v>
          </cell>
          <cell r="BK276" t="str">
            <v/>
          </cell>
          <cell r="BL276" t="e">
            <v>#NAME?</v>
          </cell>
          <cell r="BM276"/>
          <cell r="BN276"/>
          <cell r="BO276"/>
          <cell r="BP276" t="str">
            <v/>
          </cell>
          <cell r="BQ276"/>
          <cell r="BR276"/>
          <cell r="BS276">
            <v>261</v>
          </cell>
        </row>
        <row r="277">
          <cell r="C277"/>
          <cell r="D277"/>
          <cell r="E277"/>
          <cell r="F277"/>
          <cell r="G277"/>
          <cell r="H277"/>
          <cell r="I277"/>
          <cell r="J277"/>
          <cell r="K277"/>
          <cell r="L277"/>
          <cell r="M277"/>
          <cell r="N277"/>
          <cell r="O277"/>
          <cell r="P277"/>
          <cell r="Q277"/>
          <cell r="R277"/>
          <cell r="S277"/>
          <cell r="T277"/>
          <cell r="U277"/>
          <cell r="V277"/>
          <cell r="W277"/>
          <cell r="X277"/>
          <cell r="Y277" t="str">
            <v/>
          </cell>
          <cell r="Z277"/>
          <cell r="AA277" t="str">
            <v/>
          </cell>
          <cell r="AB277"/>
          <cell r="AC277"/>
          <cell r="AD277"/>
          <cell r="AE277"/>
          <cell r="AF277"/>
          <cell r="AG277"/>
          <cell r="AH277" t="str">
            <v/>
          </cell>
          <cell r="AI277" t="str">
            <v>SI</v>
          </cell>
          <cell r="AJ277"/>
          <cell r="AK277"/>
          <cell r="AL277"/>
          <cell r="AM277"/>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t="str">
            <v/>
          </cell>
          <cell r="BE277" t="str">
            <v/>
          </cell>
          <cell r="BF277">
            <v>0</v>
          </cell>
          <cell r="BG277">
            <v>0</v>
          </cell>
          <cell r="BH277">
            <v>0</v>
          </cell>
          <cell r="BI277">
            <v>0</v>
          </cell>
          <cell r="BJ277">
            <v>0</v>
          </cell>
          <cell r="BK277" t="str">
            <v/>
          </cell>
          <cell r="BL277" t="e">
            <v>#NAME?</v>
          </cell>
          <cell r="BM277"/>
          <cell r="BN277"/>
          <cell r="BO277"/>
          <cell r="BP277" t="str">
            <v/>
          </cell>
          <cell r="BQ277"/>
          <cell r="BR277"/>
          <cell r="BS277">
            <v>262</v>
          </cell>
        </row>
        <row r="278">
          <cell r="C278"/>
          <cell r="D278"/>
          <cell r="E278"/>
          <cell r="F278"/>
          <cell r="G278"/>
          <cell r="H278"/>
          <cell r="I278"/>
          <cell r="J278"/>
          <cell r="K278"/>
          <cell r="L278"/>
          <cell r="M278"/>
          <cell r="N278"/>
          <cell r="O278"/>
          <cell r="P278"/>
          <cell r="Q278"/>
          <cell r="R278"/>
          <cell r="S278"/>
          <cell r="T278"/>
          <cell r="U278"/>
          <cell r="V278"/>
          <cell r="W278"/>
          <cell r="X278"/>
          <cell r="Y278" t="str">
            <v/>
          </cell>
          <cell r="Z278"/>
          <cell r="AA278" t="str">
            <v/>
          </cell>
          <cell r="AB278"/>
          <cell r="AC278"/>
          <cell r="AD278"/>
          <cell r="AE278"/>
          <cell r="AF278"/>
          <cell r="AG278"/>
          <cell r="AH278" t="str">
            <v/>
          </cell>
          <cell r="AI278" t="str">
            <v>SI</v>
          </cell>
          <cell r="AJ278"/>
          <cell r="AK278"/>
          <cell r="AL278"/>
          <cell r="AM278"/>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t="str">
            <v/>
          </cell>
          <cell r="BE278" t="str">
            <v/>
          </cell>
          <cell r="BF278">
            <v>0</v>
          </cell>
          <cell r="BG278">
            <v>0</v>
          </cell>
          <cell r="BH278">
            <v>0</v>
          </cell>
          <cell r="BI278">
            <v>0</v>
          </cell>
          <cell r="BJ278">
            <v>0</v>
          </cell>
          <cell r="BK278" t="str">
            <v/>
          </cell>
          <cell r="BL278" t="e">
            <v>#NAME?</v>
          </cell>
          <cell r="BM278"/>
          <cell r="BN278"/>
          <cell r="BO278"/>
          <cell r="BP278" t="str">
            <v/>
          </cell>
          <cell r="BQ278"/>
          <cell r="BR278"/>
          <cell r="BS278">
            <v>263</v>
          </cell>
        </row>
        <row r="279">
          <cell r="C279"/>
          <cell r="D279"/>
          <cell r="E279"/>
          <cell r="F279"/>
          <cell r="G279"/>
          <cell r="H279"/>
          <cell r="I279"/>
          <cell r="J279"/>
          <cell r="K279"/>
          <cell r="L279"/>
          <cell r="M279"/>
          <cell r="N279"/>
          <cell r="O279"/>
          <cell r="P279"/>
          <cell r="Q279"/>
          <cell r="R279"/>
          <cell r="S279"/>
          <cell r="T279"/>
          <cell r="U279"/>
          <cell r="V279"/>
          <cell r="W279"/>
          <cell r="X279"/>
          <cell r="Y279" t="str">
            <v/>
          </cell>
          <cell r="Z279"/>
          <cell r="AA279" t="str">
            <v/>
          </cell>
          <cell r="AB279"/>
          <cell r="AC279"/>
          <cell r="AD279"/>
          <cell r="AE279"/>
          <cell r="AF279"/>
          <cell r="AG279"/>
          <cell r="AH279" t="str">
            <v/>
          </cell>
          <cell r="AI279" t="str">
            <v>SI</v>
          </cell>
          <cell r="AJ279"/>
          <cell r="AK279"/>
          <cell r="AL279"/>
          <cell r="AM279"/>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t="str">
            <v/>
          </cell>
          <cell r="BE279" t="str">
            <v/>
          </cell>
          <cell r="BF279">
            <v>0</v>
          </cell>
          <cell r="BG279">
            <v>0</v>
          </cell>
          <cell r="BH279">
            <v>0</v>
          </cell>
          <cell r="BI279">
            <v>0</v>
          </cell>
          <cell r="BJ279">
            <v>0</v>
          </cell>
          <cell r="BK279" t="str">
            <v/>
          </cell>
          <cell r="BL279" t="e">
            <v>#NAME?</v>
          </cell>
          <cell r="BM279"/>
          <cell r="BN279"/>
          <cell r="BO279"/>
          <cell r="BP279" t="str">
            <v/>
          </cell>
          <cell r="BQ279"/>
          <cell r="BR279"/>
          <cell r="BS279">
            <v>264</v>
          </cell>
        </row>
        <row r="280">
          <cell r="C280"/>
          <cell r="D280"/>
          <cell r="E280"/>
          <cell r="F280"/>
          <cell r="G280"/>
          <cell r="H280"/>
          <cell r="I280"/>
          <cell r="J280"/>
          <cell r="K280"/>
          <cell r="L280"/>
          <cell r="M280"/>
          <cell r="N280"/>
          <cell r="O280"/>
          <cell r="P280"/>
          <cell r="Q280"/>
          <cell r="R280"/>
          <cell r="S280"/>
          <cell r="T280"/>
          <cell r="U280"/>
          <cell r="V280"/>
          <cell r="W280"/>
          <cell r="X280"/>
          <cell r="Y280" t="str">
            <v/>
          </cell>
          <cell r="Z280"/>
          <cell r="AA280" t="str">
            <v/>
          </cell>
          <cell r="AB280"/>
          <cell r="AC280"/>
          <cell r="AD280"/>
          <cell r="AE280"/>
          <cell r="AF280"/>
          <cell r="AG280"/>
          <cell r="AH280" t="str">
            <v/>
          </cell>
          <cell r="AI280" t="str">
            <v>SI</v>
          </cell>
          <cell r="AJ280"/>
          <cell r="AK280"/>
          <cell r="AL280"/>
          <cell r="AM280"/>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t="str">
            <v/>
          </cell>
          <cell r="BE280" t="str">
            <v/>
          </cell>
          <cell r="BF280">
            <v>0</v>
          </cell>
          <cell r="BG280">
            <v>0</v>
          </cell>
          <cell r="BH280">
            <v>0</v>
          </cell>
          <cell r="BI280">
            <v>0</v>
          </cell>
          <cell r="BJ280">
            <v>0</v>
          </cell>
          <cell r="BK280" t="str">
            <v/>
          </cell>
          <cell r="BL280" t="e">
            <v>#NAME?</v>
          </cell>
          <cell r="BM280"/>
          <cell r="BN280"/>
          <cell r="BO280"/>
          <cell r="BP280" t="str">
            <v/>
          </cell>
          <cell r="BQ280"/>
          <cell r="BR280"/>
          <cell r="BS280">
            <v>265</v>
          </cell>
        </row>
        <row r="281">
          <cell r="C281"/>
          <cell r="D281"/>
          <cell r="E281"/>
          <cell r="F281"/>
          <cell r="G281"/>
          <cell r="H281"/>
          <cell r="I281"/>
          <cell r="J281"/>
          <cell r="K281"/>
          <cell r="L281"/>
          <cell r="M281"/>
          <cell r="N281"/>
          <cell r="O281"/>
          <cell r="P281"/>
          <cell r="Q281"/>
          <cell r="R281"/>
          <cell r="S281"/>
          <cell r="T281"/>
          <cell r="U281"/>
          <cell r="V281"/>
          <cell r="W281"/>
          <cell r="X281"/>
          <cell r="Y281" t="str">
            <v/>
          </cell>
          <cell r="Z281"/>
          <cell r="AA281" t="str">
            <v/>
          </cell>
          <cell r="AB281"/>
          <cell r="AC281"/>
          <cell r="AD281"/>
          <cell r="AE281"/>
          <cell r="AF281"/>
          <cell r="AG281"/>
          <cell r="AH281" t="str">
            <v/>
          </cell>
          <cell r="AI281" t="str">
            <v>SI</v>
          </cell>
          <cell r="AJ281"/>
          <cell r="AK281"/>
          <cell r="AL281"/>
          <cell r="AM281"/>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t="str">
            <v/>
          </cell>
          <cell r="BE281" t="str">
            <v/>
          </cell>
          <cell r="BF281">
            <v>0</v>
          </cell>
          <cell r="BG281">
            <v>0</v>
          </cell>
          <cell r="BH281">
            <v>0</v>
          </cell>
          <cell r="BI281">
            <v>0</v>
          </cell>
          <cell r="BJ281">
            <v>0</v>
          </cell>
          <cell r="BK281" t="str">
            <v/>
          </cell>
          <cell r="BL281" t="e">
            <v>#NAME?</v>
          </cell>
          <cell r="BM281"/>
          <cell r="BN281"/>
          <cell r="BO281"/>
          <cell r="BP281" t="str">
            <v/>
          </cell>
          <cell r="BQ281"/>
          <cell r="BR281"/>
          <cell r="BS281">
            <v>266</v>
          </cell>
        </row>
        <row r="282">
          <cell r="C282"/>
          <cell r="D282"/>
          <cell r="E282"/>
          <cell r="F282"/>
          <cell r="G282"/>
          <cell r="H282"/>
          <cell r="I282"/>
          <cell r="J282"/>
          <cell r="K282"/>
          <cell r="L282"/>
          <cell r="M282"/>
          <cell r="N282"/>
          <cell r="O282"/>
          <cell r="P282"/>
          <cell r="Q282"/>
          <cell r="R282"/>
          <cell r="S282"/>
          <cell r="T282"/>
          <cell r="U282"/>
          <cell r="V282"/>
          <cell r="W282"/>
          <cell r="X282"/>
          <cell r="Y282" t="str">
            <v/>
          </cell>
          <cell r="Z282"/>
          <cell r="AA282" t="str">
            <v/>
          </cell>
          <cell r="AB282"/>
          <cell r="AC282"/>
          <cell r="AD282"/>
          <cell r="AE282"/>
          <cell r="AF282"/>
          <cell r="AG282"/>
          <cell r="AH282" t="str">
            <v/>
          </cell>
          <cell r="AI282" t="str">
            <v>SI</v>
          </cell>
          <cell r="AJ282"/>
          <cell r="AK282"/>
          <cell r="AL282"/>
          <cell r="AM282"/>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t="str">
            <v/>
          </cell>
          <cell r="BE282" t="str">
            <v/>
          </cell>
          <cell r="BF282">
            <v>0</v>
          </cell>
          <cell r="BG282">
            <v>0</v>
          </cell>
          <cell r="BH282">
            <v>0</v>
          </cell>
          <cell r="BI282">
            <v>0</v>
          </cell>
          <cell r="BJ282">
            <v>0</v>
          </cell>
          <cell r="BK282" t="str">
            <v/>
          </cell>
          <cell r="BL282" t="e">
            <v>#NAME?</v>
          </cell>
          <cell r="BM282"/>
          <cell r="BN282"/>
          <cell r="BO282"/>
          <cell r="BP282" t="str">
            <v/>
          </cell>
          <cell r="BQ282"/>
          <cell r="BR282"/>
          <cell r="BS282">
            <v>267</v>
          </cell>
        </row>
        <row r="283">
          <cell r="C283"/>
          <cell r="D283"/>
          <cell r="E283"/>
          <cell r="F283"/>
          <cell r="G283"/>
          <cell r="H283"/>
          <cell r="I283"/>
          <cell r="J283"/>
          <cell r="K283"/>
          <cell r="L283"/>
          <cell r="M283"/>
          <cell r="N283"/>
          <cell r="O283"/>
          <cell r="P283"/>
          <cell r="Q283"/>
          <cell r="R283"/>
          <cell r="S283"/>
          <cell r="T283"/>
          <cell r="U283"/>
          <cell r="V283"/>
          <cell r="W283"/>
          <cell r="X283"/>
          <cell r="Y283" t="str">
            <v/>
          </cell>
          <cell r="Z283"/>
          <cell r="AA283" t="str">
            <v/>
          </cell>
          <cell r="AB283"/>
          <cell r="AC283"/>
          <cell r="AD283"/>
          <cell r="AE283"/>
          <cell r="AF283"/>
          <cell r="AG283"/>
          <cell r="AH283" t="str">
            <v/>
          </cell>
          <cell r="AI283" t="str">
            <v>SI</v>
          </cell>
          <cell r="AJ283"/>
          <cell r="AK283"/>
          <cell r="AL283"/>
          <cell r="AM283"/>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t="str">
            <v/>
          </cell>
          <cell r="BE283" t="str">
            <v/>
          </cell>
          <cell r="BF283">
            <v>0</v>
          </cell>
          <cell r="BG283">
            <v>0</v>
          </cell>
          <cell r="BH283">
            <v>0</v>
          </cell>
          <cell r="BI283">
            <v>0</v>
          </cell>
          <cell r="BJ283">
            <v>0</v>
          </cell>
          <cell r="BK283" t="str">
            <v/>
          </cell>
          <cell r="BL283" t="e">
            <v>#NAME?</v>
          </cell>
          <cell r="BM283"/>
          <cell r="BN283"/>
          <cell r="BO283"/>
          <cell r="BP283" t="str">
            <v/>
          </cell>
          <cell r="BQ283"/>
          <cell r="BR283"/>
          <cell r="BS283">
            <v>268</v>
          </cell>
        </row>
        <row r="284">
          <cell r="C284"/>
          <cell r="D284"/>
          <cell r="E284"/>
          <cell r="F284"/>
          <cell r="G284"/>
          <cell r="H284"/>
          <cell r="I284"/>
          <cell r="J284"/>
          <cell r="K284"/>
          <cell r="L284"/>
          <cell r="M284"/>
          <cell r="N284"/>
          <cell r="O284"/>
          <cell r="P284"/>
          <cell r="Q284"/>
          <cell r="R284"/>
          <cell r="S284"/>
          <cell r="T284"/>
          <cell r="U284"/>
          <cell r="V284"/>
          <cell r="W284"/>
          <cell r="X284"/>
          <cell r="Y284" t="str">
            <v/>
          </cell>
          <cell r="Z284"/>
          <cell r="AA284" t="str">
            <v/>
          </cell>
          <cell r="AB284"/>
          <cell r="AC284"/>
          <cell r="AD284"/>
          <cell r="AE284"/>
          <cell r="AF284"/>
          <cell r="AG284"/>
          <cell r="AH284" t="str">
            <v/>
          </cell>
          <cell r="AI284" t="str">
            <v>SI</v>
          </cell>
          <cell r="AJ284"/>
          <cell r="AK284"/>
          <cell r="AL284"/>
          <cell r="AM284"/>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t="str">
            <v/>
          </cell>
          <cell r="BE284" t="str">
            <v/>
          </cell>
          <cell r="BF284">
            <v>0</v>
          </cell>
          <cell r="BG284">
            <v>0</v>
          </cell>
          <cell r="BH284">
            <v>0</v>
          </cell>
          <cell r="BI284">
            <v>0</v>
          </cell>
          <cell r="BJ284">
            <v>0</v>
          </cell>
          <cell r="BK284" t="str">
            <v/>
          </cell>
          <cell r="BL284" t="e">
            <v>#NAME?</v>
          </cell>
          <cell r="BM284"/>
          <cell r="BN284"/>
          <cell r="BO284"/>
          <cell r="BP284" t="str">
            <v/>
          </cell>
          <cell r="BQ284"/>
          <cell r="BR284"/>
          <cell r="BS284">
            <v>269</v>
          </cell>
        </row>
        <row r="285">
          <cell r="C285"/>
          <cell r="D285"/>
          <cell r="E285"/>
          <cell r="F285"/>
          <cell r="G285"/>
          <cell r="H285"/>
          <cell r="I285"/>
          <cell r="J285"/>
          <cell r="K285"/>
          <cell r="L285"/>
          <cell r="M285"/>
          <cell r="N285"/>
          <cell r="O285"/>
          <cell r="P285"/>
          <cell r="Q285"/>
          <cell r="R285"/>
          <cell r="S285"/>
          <cell r="T285"/>
          <cell r="U285"/>
          <cell r="V285"/>
          <cell r="W285"/>
          <cell r="X285"/>
          <cell r="Y285" t="str">
            <v/>
          </cell>
          <cell r="Z285"/>
          <cell r="AA285" t="str">
            <v/>
          </cell>
          <cell r="AB285"/>
          <cell r="AC285"/>
          <cell r="AD285"/>
          <cell r="AE285"/>
          <cell r="AF285"/>
          <cell r="AG285"/>
          <cell r="AH285" t="str">
            <v/>
          </cell>
          <cell r="AI285" t="str">
            <v>SI</v>
          </cell>
          <cell r="AJ285"/>
          <cell r="AK285"/>
          <cell r="AL285"/>
          <cell r="AM285"/>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t="str">
            <v/>
          </cell>
          <cell r="BE285" t="str">
            <v/>
          </cell>
          <cell r="BF285">
            <v>0</v>
          </cell>
          <cell r="BG285">
            <v>0</v>
          </cell>
          <cell r="BH285">
            <v>0</v>
          </cell>
          <cell r="BI285">
            <v>0</v>
          </cell>
          <cell r="BJ285">
            <v>0</v>
          </cell>
          <cell r="BK285" t="str">
            <v/>
          </cell>
          <cell r="BL285" t="e">
            <v>#NAME?</v>
          </cell>
          <cell r="BM285"/>
          <cell r="BN285"/>
          <cell r="BO285"/>
          <cell r="BP285" t="str">
            <v/>
          </cell>
          <cell r="BQ285"/>
          <cell r="BR285"/>
          <cell r="BS285">
            <v>270</v>
          </cell>
        </row>
        <row r="286">
          <cell r="C286"/>
          <cell r="D286"/>
          <cell r="E286"/>
          <cell r="F286"/>
          <cell r="G286"/>
          <cell r="H286"/>
          <cell r="I286"/>
          <cell r="J286"/>
          <cell r="K286"/>
          <cell r="L286"/>
          <cell r="M286"/>
          <cell r="N286"/>
          <cell r="O286"/>
          <cell r="P286"/>
          <cell r="Q286"/>
          <cell r="R286"/>
          <cell r="S286"/>
          <cell r="T286"/>
          <cell r="U286"/>
          <cell r="V286"/>
          <cell r="W286"/>
          <cell r="X286"/>
          <cell r="Y286" t="str">
            <v/>
          </cell>
          <cell r="Z286"/>
          <cell r="AA286" t="str">
            <v/>
          </cell>
          <cell r="AB286"/>
          <cell r="AC286"/>
          <cell r="AD286"/>
          <cell r="AE286"/>
          <cell r="AF286"/>
          <cell r="AG286"/>
          <cell r="AH286" t="str">
            <v/>
          </cell>
          <cell r="AI286" t="str">
            <v>SI</v>
          </cell>
          <cell r="AJ286"/>
          <cell r="AK286"/>
          <cell r="AL286"/>
          <cell r="AM286"/>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t="str">
            <v/>
          </cell>
          <cell r="BE286" t="str">
            <v/>
          </cell>
          <cell r="BF286">
            <v>0</v>
          </cell>
          <cell r="BG286">
            <v>0</v>
          </cell>
          <cell r="BH286">
            <v>0</v>
          </cell>
          <cell r="BI286">
            <v>0</v>
          </cell>
          <cell r="BJ286">
            <v>0</v>
          </cell>
          <cell r="BK286" t="str">
            <v/>
          </cell>
          <cell r="BL286" t="e">
            <v>#NAME?</v>
          </cell>
          <cell r="BM286"/>
          <cell r="BN286"/>
          <cell r="BO286"/>
          <cell r="BP286" t="str">
            <v/>
          </cell>
          <cell r="BQ286"/>
          <cell r="BR286"/>
          <cell r="BS286">
            <v>271</v>
          </cell>
        </row>
        <row r="287">
          <cell r="C287"/>
          <cell r="D287"/>
          <cell r="E287"/>
          <cell r="F287"/>
          <cell r="G287"/>
          <cell r="H287"/>
          <cell r="I287"/>
          <cell r="J287"/>
          <cell r="K287"/>
          <cell r="L287"/>
          <cell r="M287"/>
          <cell r="N287"/>
          <cell r="O287"/>
          <cell r="P287"/>
          <cell r="Q287"/>
          <cell r="R287"/>
          <cell r="S287"/>
          <cell r="T287"/>
          <cell r="U287"/>
          <cell r="V287"/>
          <cell r="W287"/>
          <cell r="X287"/>
          <cell r="Y287" t="str">
            <v/>
          </cell>
          <cell r="Z287"/>
          <cell r="AA287" t="str">
            <v/>
          </cell>
          <cell r="AB287"/>
          <cell r="AC287"/>
          <cell r="AD287"/>
          <cell r="AE287"/>
          <cell r="AF287"/>
          <cell r="AG287"/>
          <cell r="AH287" t="str">
            <v/>
          </cell>
          <cell r="AI287" t="str">
            <v>SI</v>
          </cell>
          <cell r="AJ287"/>
          <cell r="AK287"/>
          <cell r="AL287"/>
          <cell r="AM287"/>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t="str">
            <v/>
          </cell>
          <cell r="BE287" t="str">
            <v/>
          </cell>
          <cell r="BF287">
            <v>0</v>
          </cell>
          <cell r="BG287">
            <v>0</v>
          </cell>
          <cell r="BH287">
            <v>0</v>
          </cell>
          <cell r="BI287">
            <v>0</v>
          </cell>
          <cell r="BJ287">
            <v>0</v>
          </cell>
          <cell r="BK287" t="str">
            <v/>
          </cell>
          <cell r="BL287" t="e">
            <v>#NAME?</v>
          </cell>
          <cell r="BM287"/>
          <cell r="BN287"/>
          <cell r="BO287"/>
          <cell r="BP287" t="str">
            <v/>
          </cell>
          <cell r="BQ287"/>
          <cell r="BR287"/>
          <cell r="BS287">
            <v>272</v>
          </cell>
        </row>
        <row r="288">
          <cell r="C288"/>
          <cell r="D288"/>
          <cell r="E288"/>
          <cell r="F288"/>
          <cell r="G288"/>
          <cell r="H288"/>
          <cell r="I288"/>
          <cell r="J288"/>
          <cell r="K288"/>
          <cell r="L288"/>
          <cell r="M288"/>
          <cell r="N288"/>
          <cell r="O288"/>
          <cell r="P288"/>
          <cell r="Q288"/>
          <cell r="R288"/>
          <cell r="S288"/>
          <cell r="T288"/>
          <cell r="U288"/>
          <cell r="V288"/>
          <cell r="W288"/>
          <cell r="X288"/>
          <cell r="Y288" t="str">
            <v/>
          </cell>
          <cell r="Z288"/>
          <cell r="AA288" t="str">
            <v/>
          </cell>
          <cell r="AB288"/>
          <cell r="AC288"/>
          <cell r="AD288"/>
          <cell r="AE288"/>
          <cell r="AF288"/>
          <cell r="AG288"/>
          <cell r="AH288" t="str">
            <v/>
          </cell>
          <cell r="AI288" t="str">
            <v>SI</v>
          </cell>
          <cell r="AJ288"/>
          <cell r="AK288"/>
          <cell r="AL288"/>
          <cell r="AM288"/>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t="str">
            <v/>
          </cell>
          <cell r="BE288" t="str">
            <v/>
          </cell>
          <cell r="BF288">
            <v>0</v>
          </cell>
          <cell r="BG288">
            <v>0</v>
          </cell>
          <cell r="BH288">
            <v>0</v>
          </cell>
          <cell r="BI288">
            <v>0</v>
          </cell>
          <cell r="BJ288">
            <v>0</v>
          </cell>
          <cell r="BK288" t="str">
            <v/>
          </cell>
          <cell r="BL288" t="e">
            <v>#NAME?</v>
          </cell>
          <cell r="BM288"/>
          <cell r="BN288"/>
          <cell r="BO288"/>
          <cell r="BP288" t="str">
            <v/>
          </cell>
          <cell r="BQ288"/>
          <cell r="BR288"/>
          <cell r="BS288">
            <v>273</v>
          </cell>
        </row>
        <row r="289">
          <cell r="C289"/>
          <cell r="D289"/>
          <cell r="E289"/>
          <cell r="F289"/>
          <cell r="G289"/>
          <cell r="H289"/>
          <cell r="I289"/>
          <cell r="J289"/>
          <cell r="K289"/>
          <cell r="L289"/>
          <cell r="M289"/>
          <cell r="N289"/>
          <cell r="O289"/>
          <cell r="P289"/>
          <cell r="Q289"/>
          <cell r="R289"/>
          <cell r="S289"/>
          <cell r="T289"/>
          <cell r="U289"/>
          <cell r="V289"/>
          <cell r="W289"/>
          <cell r="X289"/>
          <cell r="Y289" t="str">
            <v/>
          </cell>
          <cell r="Z289"/>
          <cell r="AA289" t="str">
            <v/>
          </cell>
          <cell r="AB289"/>
          <cell r="AC289"/>
          <cell r="AD289"/>
          <cell r="AE289"/>
          <cell r="AF289"/>
          <cell r="AG289"/>
          <cell r="AH289" t="str">
            <v/>
          </cell>
          <cell r="AI289" t="str">
            <v>SI</v>
          </cell>
          <cell r="AJ289"/>
          <cell r="AK289"/>
          <cell r="AL289"/>
          <cell r="AM289"/>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t="str">
            <v/>
          </cell>
          <cell r="BE289" t="str">
            <v/>
          </cell>
          <cell r="BF289">
            <v>0</v>
          </cell>
          <cell r="BG289">
            <v>0</v>
          </cell>
          <cell r="BH289">
            <v>0</v>
          </cell>
          <cell r="BI289">
            <v>0</v>
          </cell>
          <cell r="BJ289">
            <v>0</v>
          </cell>
          <cell r="BK289" t="str">
            <v/>
          </cell>
          <cell r="BL289" t="e">
            <v>#NAME?</v>
          </cell>
          <cell r="BM289"/>
          <cell r="BN289"/>
          <cell r="BO289"/>
          <cell r="BP289" t="str">
            <v/>
          </cell>
          <cell r="BQ289"/>
          <cell r="BR289"/>
          <cell r="BS289">
            <v>274</v>
          </cell>
        </row>
        <row r="290">
          <cell r="C290"/>
          <cell r="D290"/>
          <cell r="E290"/>
          <cell r="F290"/>
          <cell r="G290"/>
          <cell r="H290"/>
          <cell r="I290"/>
          <cell r="J290"/>
          <cell r="K290"/>
          <cell r="L290"/>
          <cell r="M290"/>
          <cell r="N290"/>
          <cell r="O290"/>
          <cell r="P290"/>
          <cell r="Q290"/>
          <cell r="R290"/>
          <cell r="S290"/>
          <cell r="T290"/>
          <cell r="U290"/>
          <cell r="V290"/>
          <cell r="W290"/>
          <cell r="X290"/>
          <cell r="Y290" t="str">
            <v/>
          </cell>
          <cell r="Z290"/>
          <cell r="AA290" t="str">
            <v/>
          </cell>
          <cell r="AB290"/>
          <cell r="AC290"/>
          <cell r="AD290"/>
          <cell r="AE290"/>
          <cell r="AF290"/>
          <cell r="AG290"/>
          <cell r="AH290" t="str">
            <v/>
          </cell>
          <cell r="AI290" t="str">
            <v>SI</v>
          </cell>
          <cell r="AJ290"/>
          <cell r="AK290"/>
          <cell r="AL290"/>
          <cell r="AM290"/>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t="str">
            <v/>
          </cell>
          <cell r="BE290" t="str">
            <v/>
          </cell>
          <cell r="BF290">
            <v>0</v>
          </cell>
          <cell r="BG290">
            <v>0</v>
          </cell>
          <cell r="BH290">
            <v>0</v>
          </cell>
          <cell r="BI290">
            <v>0</v>
          </cell>
          <cell r="BJ290">
            <v>0</v>
          </cell>
          <cell r="BK290" t="str">
            <v/>
          </cell>
          <cell r="BL290" t="e">
            <v>#NAME?</v>
          </cell>
          <cell r="BM290"/>
          <cell r="BN290"/>
          <cell r="BO290"/>
          <cell r="BP290" t="str">
            <v/>
          </cell>
          <cell r="BQ290"/>
          <cell r="BR290"/>
          <cell r="BS290">
            <v>275</v>
          </cell>
        </row>
        <row r="291">
          <cell r="C291"/>
          <cell r="D291"/>
          <cell r="E291"/>
          <cell r="F291"/>
          <cell r="G291"/>
          <cell r="H291"/>
          <cell r="I291"/>
          <cell r="J291"/>
          <cell r="K291"/>
          <cell r="L291"/>
          <cell r="M291"/>
          <cell r="N291"/>
          <cell r="O291"/>
          <cell r="P291"/>
          <cell r="Q291"/>
          <cell r="R291"/>
          <cell r="S291"/>
          <cell r="T291"/>
          <cell r="U291"/>
          <cell r="V291"/>
          <cell r="W291"/>
          <cell r="X291"/>
          <cell r="Y291" t="str">
            <v/>
          </cell>
          <cell r="Z291"/>
          <cell r="AA291" t="str">
            <v/>
          </cell>
          <cell r="AB291"/>
          <cell r="AC291"/>
          <cell r="AD291"/>
          <cell r="AE291"/>
          <cell r="AF291"/>
          <cell r="AG291"/>
          <cell r="AH291" t="str">
            <v/>
          </cell>
          <cell r="AI291" t="str">
            <v>SI</v>
          </cell>
          <cell r="AJ291"/>
          <cell r="AK291"/>
          <cell r="AL291"/>
          <cell r="AM291"/>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t="str">
            <v/>
          </cell>
          <cell r="BE291" t="str">
            <v/>
          </cell>
          <cell r="BF291">
            <v>0</v>
          </cell>
          <cell r="BG291">
            <v>0</v>
          </cell>
          <cell r="BH291">
            <v>0</v>
          </cell>
          <cell r="BI291">
            <v>0</v>
          </cell>
          <cell r="BJ291">
            <v>0</v>
          </cell>
          <cell r="BK291" t="str">
            <v/>
          </cell>
          <cell r="BL291" t="e">
            <v>#NAME?</v>
          </cell>
          <cell r="BM291"/>
          <cell r="BN291"/>
          <cell r="BO291"/>
          <cell r="BP291" t="str">
            <v/>
          </cell>
          <cell r="BQ291"/>
          <cell r="BR291"/>
          <cell r="BS291">
            <v>276</v>
          </cell>
        </row>
        <row r="292">
          <cell r="C292"/>
          <cell r="D292"/>
          <cell r="E292"/>
          <cell r="F292"/>
          <cell r="G292"/>
          <cell r="H292"/>
          <cell r="I292"/>
          <cell r="J292"/>
          <cell r="K292"/>
          <cell r="L292"/>
          <cell r="M292"/>
          <cell r="N292"/>
          <cell r="O292"/>
          <cell r="P292"/>
          <cell r="Q292"/>
          <cell r="R292"/>
          <cell r="S292"/>
          <cell r="T292"/>
          <cell r="U292"/>
          <cell r="V292"/>
          <cell r="W292"/>
          <cell r="X292"/>
          <cell r="Y292" t="str">
            <v/>
          </cell>
          <cell r="Z292"/>
          <cell r="AA292" t="str">
            <v/>
          </cell>
          <cell r="AB292"/>
          <cell r="AC292"/>
          <cell r="AD292"/>
          <cell r="AE292"/>
          <cell r="AF292"/>
          <cell r="AG292"/>
          <cell r="AH292" t="str">
            <v/>
          </cell>
          <cell r="AI292" t="str">
            <v>SI</v>
          </cell>
          <cell r="AJ292"/>
          <cell r="AK292"/>
          <cell r="AL292"/>
          <cell r="AM292"/>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t="str">
            <v/>
          </cell>
          <cell r="BE292" t="str">
            <v/>
          </cell>
          <cell r="BF292">
            <v>0</v>
          </cell>
          <cell r="BG292">
            <v>0</v>
          </cell>
          <cell r="BH292">
            <v>0</v>
          </cell>
          <cell r="BI292">
            <v>0</v>
          </cell>
          <cell r="BJ292">
            <v>0</v>
          </cell>
          <cell r="BK292" t="str">
            <v/>
          </cell>
          <cell r="BL292" t="e">
            <v>#NAME?</v>
          </cell>
          <cell r="BM292"/>
          <cell r="BN292"/>
          <cell r="BO292"/>
          <cell r="BP292" t="str">
            <v/>
          </cell>
          <cell r="BQ292"/>
          <cell r="BR292"/>
          <cell r="BS292">
            <v>277</v>
          </cell>
        </row>
        <row r="293">
          <cell r="C293"/>
          <cell r="D293"/>
          <cell r="E293"/>
          <cell r="F293"/>
          <cell r="G293"/>
          <cell r="H293"/>
          <cell r="I293"/>
          <cell r="J293"/>
          <cell r="K293"/>
          <cell r="L293"/>
          <cell r="M293"/>
          <cell r="N293"/>
          <cell r="O293"/>
          <cell r="P293"/>
          <cell r="Q293"/>
          <cell r="R293"/>
          <cell r="S293"/>
          <cell r="T293"/>
          <cell r="U293"/>
          <cell r="V293"/>
          <cell r="W293"/>
          <cell r="X293"/>
          <cell r="Y293" t="str">
            <v/>
          </cell>
          <cell r="Z293"/>
          <cell r="AA293" t="str">
            <v/>
          </cell>
          <cell r="AB293"/>
          <cell r="AC293"/>
          <cell r="AD293"/>
          <cell r="AE293"/>
          <cell r="AF293"/>
          <cell r="AG293"/>
          <cell r="AH293" t="str">
            <v/>
          </cell>
          <cell r="AI293" t="str">
            <v>SI</v>
          </cell>
          <cell r="AJ293"/>
          <cell r="AK293"/>
          <cell r="AL293"/>
          <cell r="AM293"/>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t="str">
            <v/>
          </cell>
          <cell r="BE293" t="str">
            <v/>
          </cell>
          <cell r="BF293">
            <v>0</v>
          </cell>
          <cell r="BG293">
            <v>0</v>
          </cell>
          <cell r="BH293">
            <v>0</v>
          </cell>
          <cell r="BI293">
            <v>0</v>
          </cell>
          <cell r="BJ293">
            <v>0</v>
          </cell>
          <cell r="BK293" t="str">
            <v/>
          </cell>
          <cell r="BL293" t="e">
            <v>#NAME?</v>
          </cell>
          <cell r="BM293"/>
          <cell r="BN293"/>
          <cell r="BO293"/>
          <cell r="BP293" t="str">
            <v/>
          </cell>
          <cell r="BQ293"/>
          <cell r="BR293"/>
          <cell r="BS293">
            <v>278</v>
          </cell>
        </row>
        <row r="294">
          <cell r="C294"/>
          <cell r="D294"/>
          <cell r="E294"/>
          <cell r="F294"/>
          <cell r="G294"/>
          <cell r="H294"/>
          <cell r="I294"/>
          <cell r="J294"/>
          <cell r="K294"/>
          <cell r="L294"/>
          <cell r="M294"/>
          <cell r="N294"/>
          <cell r="O294"/>
          <cell r="P294"/>
          <cell r="Q294"/>
          <cell r="R294"/>
          <cell r="S294"/>
          <cell r="T294"/>
          <cell r="U294"/>
          <cell r="V294"/>
          <cell r="W294"/>
          <cell r="X294"/>
          <cell r="Y294" t="str">
            <v/>
          </cell>
          <cell r="Z294"/>
          <cell r="AA294" t="str">
            <v/>
          </cell>
          <cell r="AB294"/>
          <cell r="AC294"/>
          <cell r="AD294"/>
          <cell r="AE294"/>
          <cell r="AF294"/>
          <cell r="AG294"/>
          <cell r="AH294" t="str">
            <v/>
          </cell>
          <cell r="AI294" t="str">
            <v>SI</v>
          </cell>
          <cell r="AJ294"/>
          <cell r="AK294"/>
          <cell r="AL294"/>
          <cell r="AM294"/>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t="str">
            <v/>
          </cell>
          <cell r="BE294" t="str">
            <v/>
          </cell>
          <cell r="BF294">
            <v>0</v>
          </cell>
          <cell r="BG294">
            <v>0</v>
          </cell>
          <cell r="BH294">
            <v>0</v>
          </cell>
          <cell r="BI294">
            <v>0</v>
          </cell>
          <cell r="BJ294">
            <v>0</v>
          </cell>
          <cell r="BK294" t="str">
            <v/>
          </cell>
          <cell r="BL294" t="e">
            <v>#NAME?</v>
          </cell>
          <cell r="BM294"/>
          <cell r="BN294"/>
          <cell r="BO294"/>
          <cell r="BP294" t="str">
            <v/>
          </cell>
          <cell r="BQ294"/>
          <cell r="BR294"/>
          <cell r="BS294">
            <v>279</v>
          </cell>
        </row>
        <row r="295">
          <cell r="C295"/>
          <cell r="D295"/>
          <cell r="E295"/>
          <cell r="F295"/>
          <cell r="G295"/>
          <cell r="H295"/>
          <cell r="I295"/>
          <cell r="J295"/>
          <cell r="K295"/>
          <cell r="L295"/>
          <cell r="M295"/>
          <cell r="N295"/>
          <cell r="O295"/>
          <cell r="P295"/>
          <cell r="Q295"/>
          <cell r="R295"/>
          <cell r="S295"/>
          <cell r="T295"/>
          <cell r="U295"/>
          <cell r="V295"/>
          <cell r="W295"/>
          <cell r="X295"/>
          <cell r="Y295" t="str">
            <v/>
          </cell>
          <cell r="Z295"/>
          <cell r="AA295" t="str">
            <v/>
          </cell>
          <cell r="AB295"/>
          <cell r="AC295"/>
          <cell r="AD295"/>
          <cell r="AE295"/>
          <cell r="AF295"/>
          <cell r="AG295"/>
          <cell r="AH295" t="str">
            <v/>
          </cell>
          <cell r="AI295" t="str">
            <v>SI</v>
          </cell>
          <cell r="AJ295"/>
          <cell r="AK295"/>
          <cell r="AL295"/>
          <cell r="AM295"/>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t="str">
            <v/>
          </cell>
          <cell r="BE295" t="str">
            <v/>
          </cell>
          <cell r="BF295">
            <v>0</v>
          </cell>
          <cell r="BG295">
            <v>0</v>
          </cell>
          <cell r="BH295">
            <v>0</v>
          </cell>
          <cell r="BI295">
            <v>0</v>
          </cell>
          <cell r="BJ295">
            <v>0</v>
          </cell>
          <cell r="BK295" t="str">
            <v/>
          </cell>
          <cell r="BL295" t="e">
            <v>#NAME?</v>
          </cell>
          <cell r="BM295"/>
          <cell r="BN295"/>
          <cell r="BO295"/>
          <cell r="BP295" t="str">
            <v/>
          </cell>
          <cell r="BQ295"/>
          <cell r="BR295"/>
          <cell r="BS295">
            <v>280</v>
          </cell>
        </row>
        <row r="296">
          <cell r="C296"/>
          <cell r="D296"/>
          <cell r="E296"/>
          <cell r="F296"/>
          <cell r="G296"/>
          <cell r="H296"/>
          <cell r="I296"/>
          <cell r="J296"/>
          <cell r="K296"/>
          <cell r="L296"/>
          <cell r="M296"/>
          <cell r="N296"/>
          <cell r="O296"/>
          <cell r="P296"/>
          <cell r="Q296"/>
          <cell r="R296"/>
          <cell r="S296"/>
          <cell r="T296"/>
          <cell r="U296"/>
          <cell r="V296"/>
          <cell r="W296"/>
          <cell r="X296"/>
          <cell r="Y296" t="str">
            <v/>
          </cell>
          <cell r="Z296"/>
          <cell r="AA296" t="str">
            <v/>
          </cell>
          <cell r="AB296"/>
          <cell r="AC296"/>
          <cell r="AD296"/>
          <cell r="AE296"/>
          <cell r="AF296"/>
          <cell r="AG296"/>
          <cell r="AH296" t="str">
            <v/>
          </cell>
          <cell r="AI296" t="str">
            <v>SI</v>
          </cell>
          <cell r="AJ296"/>
          <cell r="AK296"/>
          <cell r="AL296"/>
          <cell r="AM296"/>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t="str">
            <v/>
          </cell>
          <cell r="BE296" t="str">
            <v/>
          </cell>
          <cell r="BF296">
            <v>0</v>
          </cell>
          <cell r="BG296">
            <v>0</v>
          </cell>
          <cell r="BH296">
            <v>0</v>
          </cell>
          <cell r="BI296">
            <v>0</v>
          </cell>
          <cell r="BJ296">
            <v>0</v>
          </cell>
          <cell r="BK296" t="str">
            <v/>
          </cell>
          <cell r="BL296" t="e">
            <v>#NAME?</v>
          </cell>
          <cell r="BM296"/>
          <cell r="BN296"/>
          <cell r="BO296"/>
          <cell r="BP296" t="str">
            <v/>
          </cell>
          <cell r="BQ296"/>
          <cell r="BR296"/>
          <cell r="BS296">
            <v>281</v>
          </cell>
        </row>
        <row r="297">
          <cell r="C297"/>
          <cell r="D297"/>
          <cell r="E297"/>
          <cell r="F297"/>
          <cell r="G297"/>
          <cell r="H297"/>
          <cell r="I297"/>
          <cell r="J297"/>
          <cell r="K297"/>
          <cell r="L297"/>
          <cell r="M297"/>
          <cell r="N297"/>
          <cell r="O297"/>
          <cell r="P297"/>
          <cell r="Q297"/>
          <cell r="R297"/>
          <cell r="S297"/>
          <cell r="T297"/>
          <cell r="U297"/>
          <cell r="V297"/>
          <cell r="W297"/>
          <cell r="X297"/>
          <cell r="Y297" t="str">
            <v/>
          </cell>
          <cell r="Z297"/>
          <cell r="AA297" t="str">
            <v/>
          </cell>
          <cell r="AB297"/>
          <cell r="AC297"/>
          <cell r="AD297"/>
          <cell r="AE297"/>
          <cell r="AF297"/>
          <cell r="AG297"/>
          <cell r="AH297" t="str">
            <v/>
          </cell>
          <cell r="AI297" t="str">
            <v>SI</v>
          </cell>
          <cell r="AJ297"/>
          <cell r="AK297"/>
          <cell r="AL297"/>
          <cell r="AM297"/>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t="str">
            <v/>
          </cell>
          <cell r="BE297" t="str">
            <v/>
          </cell>
          <cell r="BF297">
            <v>0</v>
          </cell>
          <cell r="BG297">
            <v>0</v>
          </cell>
          <cell r="BH297">
            <v>0</v>
          </cell>
          <cell r="BI297">
            <v>0</v>
          </cell>
          <cell r="BJ297">
            <v>0</v>
          </cell>
          <cell r="BK297" t="str">
            <v/>
          </cell>
          <cell r="BL297" t="e">
            <v>#NAME?</v>
          </cell>
          <cell r="BM297"/>
          <cell r="BN297"/>
          <cell r="BO297"/>
          <cell r="BP297" t="str">
            <v/>
          </cell>
          <cell r="BQ297"/>
          <cell r="BR297"/>
          <cell r="BS297">
            <v>282</v>
          </cell>
        </row>
        <row r="298">
          <cell r="C298"/>
          <cell r="D298"/>
          <cell r="E298"/>
          <cell r="F298"/>
          <cell r="G298"/>
          <cell r="H298"/>
          <cell r="I298"/>
          <cell r="J298"/>
          <cell r="K298"/>
          <cell r="L298"/>
          <cell r="M298"/>
          <cell r="N298"/>
          <cell r="O298"/>
          <cell r="P298"/>
          <cell r="Q298"/>
          <cell r="R298"/>
          <cell r="S298"/>
          <cell r="T298"/>
          <cell r="U298"/>
          <cell r="V298"/>
          <cell r="W298"/>
          <cell r="X298"/>
          <cell r="Y298" t="str">
            <v/>
          </cell>
          <cell r="Z298"/>
          <cell r="AA298" t="str">
            <v/>
          </cell>
          <cell r="AB298"/>
          <cell r="AC298"/>
          <cell r="AD298"/>
          <cell r="AE298"/>
          <cell r="AF298"/>
          <cell r="AG298"/>
          <cell r="AH298" t="str">
            <v/>
          </cell>
          <cell r="AI298" t="str">
            <v>SI</v>
          </cell>
          <cell r="AJ298"/>
          <cell r="AK298"/>
          <cell r="AL298"/>
          <cell r="AM298"/>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t="str">
            <v/>
          </cell>
          <cell r="BE298" t="str">
            <v/>
          </cell>
          <cell r="BF298">
            <v>0</v>
          </cell>
          <cell r="BG298">
            <v>0</v>
          </cell>
          <cell r="BH298">
            <v>0</v>
          </cell>
          <cell r="BI298">
            <v>0</v>
          </cell>
          <cell r="BJ298">
            <v>0</v>
          </cell>
          <cell r="BK298" t="str">
            <v/>
          </cell>
          <cell r="BL298" t="e">
            <v>#NAME?</v>
          </cell>
          <cell r="BM298"/>
          <cell r="BN298"/>
          <cell r="BO298"/>
          <cell r="BP298" t="str">
            <v/>
          </cell>
          <cell r="BQ298"/>
          <cell r="BR298"/>
          <cell r="BS298">
            <v>283</v>
          </cell>
        </row>
        <row r="299">
          <cell r="C299"/>
          <cell r="D299"/>
          <cell r="E299"/>
          <cell r="F299"/>
          <cell r="G299"/>
          <cell r="H299"/>
          <cell r="I299"/>
          <cell r="J299"/>
          <cell r="K299"/>
          <cell r="L299"/>
          <cell r="M299"/>
          <cell r="N299"/>
          <cell r="O299"/>
          <cell r="P299"/>
          <cell r="Q299"/>
          <cell r="R299"/>
          <cell r="S299"/>
          <cell r="T299"/>
          <cell r="U299"/>
          <cell r="V299"/>
          <cell r="W299"/>
          <cell r="X299"/>
          <cell r="Y299" t="str">
            <v/>
          </cell>
          <cell r="Z299"/>
          <cell r="AA299" t="str">
            <v/>
          </cell>
          <cell r="AB299"/>
          <cell r="AC299"/>
          <cell r="AD299"/>
          <cell r="AE299"/>
          <cell r="AF299"/>
          <cell r="AG299"/>
          <cell r="AH299" t="str">
            <v/>
          </cell>
          <cell r="AI299" t="str">
            <v>SI</v>
          </cell>
          <cell r="AJ299"/>
          <cell r="AK299"/>
          <cell r="AL299"/>
          <cell r="AM299"/>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t="str">
            <v/>
          </cell>
          <cell r="BE299" t="str">
            <v/>
          </cell>
          <cell r="BF299">
            <v>0</v>
          </cell>
          <cell r="BG299">
            <v>0</v>
          </cell>
          <cell r="BH299">
            <v>0</v>
          </cell>
          <cell r="BI299">
            <v>0</v>
          </cell>
          <cell r="BJ299">
            <v>0</v>
          </cell>
          <cell r="BK299" t="str">
            <v/>
          </cell>
          <cell r="BL299" t="e">
            <v>#NAME?</v>
          </cell>
          <cell r="BM299"/>
          <cell r="BN299"/>
          <cell r="BO299"/>
          <cell r="BP299" t="str">
            <v/>
          </cell>
          <cell r="BQ299"/>
          <cell r="BR299"/>
          <cell r="BS299">
            <v>284</v>
          </cell>
        </row>
        <row r="300">
          <cell r="C300"/>
          <cell r="D300"/>
          <cell r="E300"/>
          <cell r="F300"/>
          <cell r="G300"/>
          <cell r="H300"/>
          <cell r="I300"/>
          <cell r="J300"/>
          <cell r="K300"/>
          <cell r="L300"/>
          <cell r="M300"/>
          <cell r="N300"/>
          <cell r="O300"/>
          <cell r="P300"/>
          <cell r="Q300"/>
          <cell r="R300"/>
          <cell r="S300"/>
          <cell r="T300"/>
          <cell r="U300"/>
          <cell r="V300"/>
          <cell r="W300"/>
          <cell r="X300"/>
          <cell r="Y300" t="str">
            <v/>
          </cell>
          <cell r="Z300"/>
          <cell r="AA300" t="str">
            <v/>
          </cell>
          <cell r="AB300"/>
          <cell r="AC300"/>
          <cell r="AD300"/>
          <cell r="AE300"/>
          <cell r="AF300"/>
          <cell r="AG300"/>
          <cell r="AH300" t="str">
            <v/>
          </cell>
          <cell r="AI300" t="str">
            <v>SI</v>
          </cell>
          <cell r="AJ300"/>
          <cell r="AK300"/>
          <cell r="AL300"/>
          <cell r="AM300"/>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t="str">
            <v/>
          </cell>
          <cell r="BE300" t="str">
            <v/>
          </cell>
          <cell r="BF300">
            <v>0</v>
          </cell>
          <cell r="BG300">
            <v>0</v>
          </cell>
          <cell r="BH300">
            <v>0</v>
          </cell>
          <cell r="BI300">
            <v>0</v>
          </cell>
          <cell r="BJ300">
            <v>0</v>
          </cell>
          <cell r="BK300" t="str">
            <v/>
          </cell>
          <cell r="BL300" t="e">
            <v>#NAME?</v>
          </cell>
          <cell r="BM300"/>
          <cell r="BN300"/>
          <cell r="BO300"/>
          <cell r="BP300" t="str">
            <v/>
          </cell>
          <cell r="BQ300"/>
          <cell r="BR300"/>
          <cell r="BS300">
            <v>285</v>
          </cell>
        </row>
        <row r="301">
          <cell r="C301"/>
          <cell r="D301"/>
          <cell r="E301"/>
          <cell r="F301"/>
          <cell r="G301"/>
          <cell r="H301"/>
          <cell r="I301"/>
          <cell r="J301"/>
          <cell r="K301"/>
          <cell r="L301"/>
          <cell r="M301"/>
          <cell r="N301"/>
          <cell r="O301"/>
          <cell r="P301"/>
          <cell r="Q301"/>
          <cell r="R301"/>
          <cell r="S301"/>
          <cell r="T301"/>
          <cell r="U301"/>
          <cell r="V301"/>
          <cell r="W301"/>
          <cell r="X301"/>
          <cell r="Y301" t="str">
            <v/>
          </cell>
          <cell r="Z301"/>
          <cell r="AA301" t="str">
            <v/>
          </cell>
          <cell r="AB301"/>
          <cell r="AC301"/>
          <cell r="AD301"/>
          <cell r="AE301"/>
          <cell r="AF301"/>
          <cell r="AG301"/>
          <cell r="AH301" t="str">
            <v/>
          </cell>
          <cell r="AI301" t="str">
            <v>SI</v>
          </cell>
          <cell r="AJ301"/>
          <cell r="AK301"/>
          <cell r="AL301"/>
          <cell r="AM301"/>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t="str">
            <v/>
          </cell>
          <cell r="BE301" t="str">
            <v/>
          </cell>
          <cell r="BF301">
            <v>0</v>
          </cell>
          <cell r="BG301">
            <v>0</v>
          </cell>
          <cell r="BH301">
            <v>0</v>
          </cell>
          <cell r="BI301">
            <v>0</v>
          </cell>
          <cell r="BJ301">
            <v>0</v>
          </cell>
          <cell r="BK301" t="str">
            <v/>
          </cell>
          <cell r="BL301" t="e">
            <v>#NAME?</v>
          </cell>
          <cell r="BM301"/>
          <cell r="BN301"/>
          <cell r="BO301"/>
          <cell r="BP301" t="str">
            <v/>
          </cell>
          <cell r="BQ301"/>
          <cell r="BR301"/>
          <cell r="BS301">
            <v>286</v>
          </cell>
        </row>
        <row r="302">
          <cell r="C302"/>
          <cell r="D302"/>
          <cell r="E302"/>
          <cell r="F302"/>
          <cell r="G302"/>
          <cell r="H302"/>
          <cell r="I302"/>
          <cell r="J302"/>
          <cell r="K302"/>
          <cell r="L302"/>
          <cell r="M302"/>
          <cell r="N302"/>
          <cell r="O302"/>
          <cell r="P302"/>
          <cell r="Q302"/>
          <cell r="R302"/>
          <cell r="S302"/>
          <cell r="T302"/>
          <cell r="U302"/>
          <cell r="V302"/>
          <cell r="W302"/>
          <cell r="X302"/>
          <cell r="Y302" t="str">
            <v/>
          </cell>
          <cell r="Z302"/>
          <cell r="AA302" t="str">
            <v/>
          </cell>
          <cell r="AB302"/>
          <cell r="AC302"/>
          <cell r="AD302"/>
          <cell r="AE302"/>
          <cell r="AF302"/>
          <cell r="AG302"/>
          <cell r="AH302" t="str">
            <v/>
          </cell>
          <cell r="AI302" t="str">
            <v>SI</v>
          </cell>
          <cell r="AJ302"/>
          <cell r="AK302"/>
          <cell r="AL302"/>
          <cell r="AM302"/>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t="str">
            <v/>
          </cell>
          <cell r="BE302" t="str">
            <v/>
          </cell>
          <cell r="BF302">
            <v>0</v>
          </cell>
          <cell r="BG302">
            <v>0</v>
          </cell>
          <cell r="BH302">
            <v>0</v>
          </cell>
          <cell r="BI302">
            <v>0</v>
          </cell>
          <cell r="BJ302">
            <v>0</v>
          </cell>
          <cell r="BK302" t="str">
            <v/>
          </cell>
          <cell r="BL302" t="e">
            <v>#NAME?</v>
          </cell>
          <cell r="BM302"/>
          <cell r="BN302"/>
          <cell r="BO302"/>
          <cell r="BP302" t="str">
            <v/>
          </cell>
          <cell r="BQ302"/>
          <cell r="BR302"/>
          <cell r="BS302">
            <v>287</v>
          </cell>
        </row>
        <row r="303">
          <cell r="C303"/>
          <cell r="D303"/>
          <cell r="E303"/>
          <cell r="F303"/>
          <cell r="G303"/>
          <cell r="H303"/>
          <cell r="I303"/>
          <cell r="J303"/>
          <cell r="K303"/>
          <cell r="L303"/>
          <cell r="M303"/>
          <cell r="N303"/>
          <cell r="O303"/>
          <cell r="P303"/>
          <cell r="Q303"/>
          <cell r="R303"/>
          <cell r="S303"/>
          <cell r="T303"/>
          <cell r="U303"/>
          <cell r="V303"/>
          <cell r="W303"/>
          <cell r="X303"/>
          <cell r="Y303" t="str">
            <v/>
          </cell>
          <cell r="Z303"/>
          <cell r="AA303" t="str">
            <v/>
          </cell>
          <cell r="AB303"/>
          <cell r="AC303"/>
          <cell r="AD303"/>
          <cell r="AE303"/>
          <cell r="AF303"/>
          <cell r="AG303"/>
          <cell r="AH303" t="str">
            <v/>
          </cell>
          <cell r="AI303" t="str">
            <v>SI</v>
          </cell>
          <cell r="AJ303"/>
          <cell r="AK303"/>
          <cell r="AL303"/>
          <cell r="AM303"/>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t="str">
            <v/>
          </cell>
          <cell r="BE303" t="str">
            <v/>
          </cell>
          <cell r="BF303">
            <v>0</v>
          </cell>
          <cell r="BG303">
            <v>0</v>
          </cell>
          <cell r="BH303">
            <v>0</v>
          </cell>
          <cell r="BI303">
            <v>0</v>
          </cell>
          <cell r="BJ303">
            <v>0</v>
          </cell>
          <cell r="BK303" t="str">
            <v/>
          </cell>
          <cell r="BL303" t="e">
            <v>#NAME?</v>
          </cell>
          <cell r="BM303"/>
          <cell r="BN303"/>
          <cell r="BO303"/>
          <cell r="BP303" t="str">
            <v/>
          </cell>
          <cell r="BQ303"/>
          <cell r="BR303"/>
          <cell r="BS303">
            <v>288</v>
          </cell>
        </row>
        <row r="304">
          <cell r="C304"/>
          <cell r="D304"/>
          <cell r="E304"/>
          <cell r="F304"/>
          <cell r="G304"/>
          <cell r="H304"/>
          <cell r="I304"/>
          <cell r="J304"/>
          <cell r="K304"/>
          <cell r="L304"/>
          <cell r="M304"/>
          <cell r="N304"/>
          <cell r="O304"/>
          <cell r="P304"/>
          <cell r="Q304"/>
          <cell r="R304"/>
          <cell r="S304"/>
          <cell r="T304"/>
          <cell r="U304"/>
          <cell r="V304"/>
          <cell r="W304"/>
          <cell r="X304"/>
          <cell r="Y304" t="str">
            <v/>
          </cell>
          <cell r="Z304"/>
          <cell r="AA304" t="str">
            <v/>
          </cell>
          <cell r="AB304"/>
          <cell r="AC304"/>
          <cell r="AD304"/>
          <cell r="AE304"/>
          <cell r="AF304"/>
          <cell r="AG304"/>
          <cell r="AH304" t="str">
            <v/>
          </cell>
          <cell r="AI304" t="str">
            <v>SI</v>
          </cell>
          <cell r="AJ304"/>
          <cell r="AK304"/>
          <cell r="AL304"/>
          <cell r="AM304"/>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t="str">
            <v/>
          </cell>
          <cell r="BE304" t="str">
            <v/>
          </cell>
          <cell r="BF304">
            <v>0</v>
          </cell>
          <cell r="BG304">
            <v>0</v>
          </cell>
          <cell r="BH304">
            <v>0</v>
          </cell>
          <cell r="BI304">
            <v>0</v>
          </cell>
          <cell r="BJ304">
            <v>0</v>
          </cell>
          <cell r="BK304" t="str">
            <v/>
          </cell>
          <cell r="BL304" t="e">
            <v>#NAME?</v>
          </cell>
          <cell r="BM304"/>
          <cell r="BN304"/>
          <cell r="BO304"/>
          <cell r="BP304" t="str">
            <v/>
          </cell>
          <cell r="BQ304"/>
          <cell r="BR304"/>
          <cell r="BS304">
            <v>289</v>
          </cell>
        </row>
        <row r="305">
          <cell r="C305"/>
          <cell r="D305"/>
          <cell r="E305"/>
          <cell r="F305"/>
          <cell r="G305"/>
          <cell r="H305"/>
          <cell r="I305"/>
          <cell r="J305"/>
          <cell r="K305"/>
          <cell r="L305"/>
          <cell r="M305"/>
          <cell r="N305"/>
          <cell r="O305"/>
          <cell r="P305"/>
          <cell r="Q305"/>
          <cell r="R305"/>
          <cell r="S305"/>
          <cell r="T305"/>
          <cell r="U305"/>
          <cell r="V305"/>
          <cell r="W305"/>
          <cell r="X305"/>
          <cell r="Y305" t="str">
            <v/>
          </cell>
          <cell r="Z305"/>
          <cell r="AA305" t="str">
            <v/>
          </cell>
          <cell r="AB305"/>
          <cell r="AC305"/>
          <cell r="AD305"/>
          <cell r="AE305"/>
          <cell r="AF305"/>
          <cell r="AG305"/>
          <cell r="AH305" t="str">
            <v/>
          </cell>
          <cell r="AI305" t="str">
            <v>SI</v>
          </cell>
          <cell r="AJ305"/>
          <cell r="AK305"/>
          <cell r="AL305"/>
          <cell r="AM305"/>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t="str">
            <v/>
          </cell>
          <cell r="BE305" t="str">
            <v/>
          </cell>
          <cell r="BF305">
            <v>0</v>
          </cell>
          <cell r="BG305">
            <v>0</v>
          </cell>
          <cell r="BH305">
            <v>0</v>
          </cell>
          <cell r="BI305">
            <v>0</v>
          </cell>
          <cell r="BJ305">
            <v>0</v>
          </cell>
          <cell r="BK305" t="str">
            <v/>
          </cell>
          <cell r="BL305" t="e">
            <v>#NAME?</v>
          </cell>
          <cell r="BM305"/>
          <cell r="BN305"/>
          <cell r="BO305"/>
          <cell r="BP305" t="str">
            <v/>
          </cell>
          <cell r="BQ305"/>
          <cell r="BR305"/>
          <cell r="BS305">
            <v>290</v>
          </cell>
        </row>
        <row r="306">
          <cell r="C306"/>
          <cell r="D306"/>
          <cell r="E306"/>
          <cell r="F306"/>
          <cell r="G306"/>
          <cell r="H306"/>
          <cell r="I306"/>
          <cell r="J306"/>
          <cell r="K306"/>
          <cell r="L306"/>
          <cell r="M306"/>
          <cell r="N306"/>
          <cell r="O306"/>
          <cell r="P306"/>
          <cell r="Q306"/>
          <cell r="R306"/>
          <cell r="S306"/>
          <cell r="T306"/>
          <cell r="U306"/>
          <cell r="V306"/>
          <cell r="W306"/>
          <cell r="X306"/>
          <cell r="Y306" t="str">
            <v/>
          </cell>
          <cell r="Z306"/>
          <cell r="AA306" t="str">
            <v/>
          </cell>
          <cell r="AB306"/>
          <cell r="AC306"/>
          <cell r="AD306"/>
          <cell r="AE306"/>
          <cell r="AF306"/>
          <cell r="AG306"/>
          <cell r="AH306" t="str">
            <v/>
          </cell>
          <cell r="AI306" t="str">
            <v>SI</v>
          </cell>
          <cell r="AJ306"/>
          <cell r="AK306"/>
          <cell r="AL306"/>
          <cell r="AM306"/>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t="str">
            <v/>
          </cell>
          <cell r="BE306" t="str">
            <v/>
          </cell>
          <cell r="BF306">
            <v>0</v>
          </cell>
          <cell r="BG306">
            <v>0</v>
          </cell>
          <cell r="BH306">
            <v>0</v>
          </cell>
          <cell r="BI306">
            <v>0</v>
          </cell>
          <cell r="BJ306">
            <v>0</v>
          </cell>
          <cell r="BK306" t="str">
            <v/>
          </cell>
          <cell r="BL306" t="e">
            <v>#NAME?</v>
          </cell>
          <cell r="BM306"/>
          <cell r="BN306"/>
          <cell r="BO306"/>
          <cell r="BP306" t="str">
            <v/>
          </cell>
          <cell r="BQ306"/>
          <cell r="BR306"/>
          <cell r="BS306">
            <v>291</v>
          </cell>
        </row>
        <row r="307">
          <cell r="C307"/>
          <cell r="D307"/>
          <cell r="E307"/>
          <cell r="F307"/>
          <cell r="G307"/>
          <cell r="H307"/>
          <cell r="I307"/>
          <cell r="J307"/>
          <cell r="K307"/>
          <cell r="L307"/>
          <cell r="M307"/>
          <cell r="N307"/>
          <cell r="O307"/>
          <cell r="P307"/>
          <cell r="Q307"/>
          <cell r="R307"/>
          <cell r="S307"/>
          <cell r="T307"/>
          <cell r="U307"/>
          <cell r="V307"/>
          <cell r="W307"/>
          <cell r="X307"/>
          <cell r="Y307" t="str">
            <v/>
          </cell>
          <cell r="Z307"/>
          <cell r="AA307" t="str">
            <v/>
          </cell>
          <cell r="AB307"/>
          <cell r="AC307"/>
          <cell r="AD307"/>
          <cell r="AE307"/>
          <cell r="AF307"/>
          <cell r="AG307"/>
          <cell r="AH307" t="str">
            <v/>
          </cell>
          <cell r="AI307" t="str">
            <v>SI</v>
          </cell>
          <cell r="AJ307"/>
          <cell r="AK307"/>
          <cell r="AL307"/>
          <cell r="AM307"/>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t="str">
            <v/>
          </cell>
          <cell r="BE307" t="str">
            <v/>
          </cell>
          <cell r="BF307">
            <v>0</v>
          </cell>
          <cell r="BG307">
            <v>0</v>
          </cell>
          <cell r="BH307">
            <v>0</v>
          </cell>
          <cell r="BI307">
            <v>0</v>
          </cell>
          <cell r="BJ307">
            <v>0</v>
          </cell>
          <cell r="BK307" t="str">
            <v/>
          </cell>
          <cell r="BL307" t="e">
            <v>#NAME?</v>
          </cell>
          <cell r="BM307"/>
          <cell r="BN307"/>
          <cell r="BO307"/>
          <cell r="BP307" t="str">
            <v/>
          </cell>
          <cell r="BQ307"/>
          <cell r="BR307"/>
          <cell r="BS307">
            <v>292</v>
          </cell>
        </row>
        <row r="308">
          <cell r="C308"/>
          <cell r="D308"/>
          <cell r="E308"/>
          <cell r="F308"/>
          <cell r="G308"/>
          <cell r="H308"/>
          <cell r="I308"/>
          <cell r="J308"/>
          <cell r="K308"/>
          <cell r="L308"/>
          <cell r="M308"/>
          <cell r="N308"/>
          <cell r="O308"/>
          <cell r="P308"/>
          <cell r="Q308"/>
          <cell r="R308"/>
          <cell r="S308"/>
          <cell r="T308"/>
          <cell r="U308"/>
          <cell r="V308"/>
          <cell r="W308"/>
          <cell r="X308"/>
          <cell r="Y308" t="str">
            <v/>
          </cell>
          <cell r="Z308"/>
          <cell r="AA308" t="str">
            <v/>
          </cell>
          <cell r="AB308"/>
          <cell r="AC308"/>
          <cell r="AD308"/>
          <cell r="AE308"/>
          <cell r="AF308"/>
          <cell r="AG308"/>
          <cell r="AH308" t="str">
            <v/>
          </cell>
          <cell r="AI308" t="str">
            <v>SI</v>
          </cell>
          <cell r="AJ308"/>
          <cell r="AK308"/>
          <cell r="AL308"/>
          <cell r="AM308"/>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t="str">
            <v/>
          </cell>
          <cell r="BE308" t="str">
            <v/>
          </cell>
          <cell r="BF308">
            <v>0</v>
          </cell>
          <cell r="BG308">
            <v>0</v>
          </cell>
          <cell r="BH308">
            <v>0</v>
          </cell>
          <cell r="BI308">
            <v>0</v>
          </cell>
          <cell r="BJ308">
            <v>0</v>
          </cell>
          <cell r="BK308" t="str">
            <v/>
          </cell>
          <cell r="BL308" t="e">
            <v>#NAME?</v>
          </cell>
          <cell r="BM308"/>
          <cell r="BN308"/>
          <cell r="BO308"/>
          <cell r="BP308" t="str">
            <v/>
          </cell>
          <cell r="BQ308"/>
          <cell r="BR308"/>
          <cell r="BS308">
            <v>293</v>
          </cell>
        </row>
        <row r="309">
          <cell r="C309"/>
          <cell r="D309"/>
          <cell r="E309"/>
          <cell r="F309"/>
          <cell r="G309"/>
          <cell r="H309"/>
          <cell r="I309"/>
          <cell r="J309"/>
          <cell r="K309"/>
          <cell r="L309"/>
          <cell r="M309"/>
          <cell r="N309"/>
          <cell r="O309"/>
          <cell r="P309"/>
          <cell r="Q309"/>
          <cell r="R309"/>
          <cell r="S309"/>
          <cell r="T309"/>
          <cell r="U309"/>
          <cell r="V309"/>
          <cell r="W309"/>
          <cell r="X309"/>
          <cell r="Y309" t="str">
            <v/>
          </cell>
          <cell r="Z309"/>
          <cell r="AA309" t="str">
            <v/>
          </cell>
          <cell r="AB309"/>
          <cell r="AC309"/>
          <cell r="AD309"/>
          <cell r="AE309"/>
          <cell r="AF309"/>
          <cell r="AG309"/>
          <cell r="AH309" t="str">
            <v/>
          </cell>
          <cell r="AI309" t="str">
            <v>SI</v>
          </cell>
          <cell r="AJ309"/>
          <cell r="AK309"/>
          <cell r="AL309"/>
          <cell r="AM309"/>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t="str">
            <v/>
          </cell>
          <cell r="BE309" t="str">
            <v/>
          </cell>
          <cell r="BF309">
            <v>0</v>
          </cell>
          <cell r="BG309">
            <v>0</v>
          </cell>
          <cell r="BH309">
            <v>0</v>
          </cell>
          <cell r="BI309">
            <v>0</v>
          </cell>
          <cell r="BJ309">
            <v>0</v>
          </cell>
          <cell r="BK309" t="str">
            <v/>
          </cell>
          <cell r="BL309" t="e">
            <v>#NAME?</v>
          </cell>
          <cell r="BM309"/>
          <cell r="BN309"/>
          <cell r="BO309"/>
          <cell r="BP309" t="str">
            <v/>
          </cell>
          <cell r="BQ309"/>
          <cell r="BR309"/>
          <cell r="BS309">
            <v>294</v>
          </cell>
        </row>
        <row r="310">
          <cell r="C310"/>
          <cell r="D310"/>
          <cell r="E310"/>
          <cell r="F310"/>
          <cell r="G310"/>
          <cell r="H310"/>
          <cell r="I310"/>
          <cell r="J310"/>
          <cell r="K310"/>
          <cell r="L310"/>
          <cell r="M310"/>
          <cell r="N310"/>
          <cell r="O310"/>
          <cell r="P310"/>
          <cell r="Q310"/>
          <cell r="R310"/>
          <cell r="S310"/>
          <cell r="T310"/>
          <cell r="U310"/>
          <cell r="V310"/>
          <cell r="W310"/>
          <cell r="X310"/>
          <cell r="Y310" t="str">
            <v/>
          </cell>
          <cell r="Z310"/>
          <cell r="AA310" t="str">
            <v/>
          </cell>
          <cell r="AB310"/>
          <cell r="AC310"/>
          <cell r="AD310"/>
          <cell r="AE310"/>
          <cell r="AF310"/>
          <cell r="AG310"/>
          <cell r="AH310" t="str">
            <v/>
          </cell>
          <cell r="AI310" t="str">
            <v>SI</v>
          </cell>
          <cell r="AJ310"/>
          <cell r="AK310"/>
          <cell r="AL310"/>
          <cell r="AM310"/>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t="str">
            <v/>
          </cell>
          <cell r="BE310" t="str">
            <v/>
          </cell>
          <cell r="BF310">
            <v>0</v>
          </cell>
          <cell r="BG310">
            <v>0</v>
          </cell>
          <cell r="BH310">
            <v>0</v>
          </cell>
          <cell r="BI310">
            <v>0</v>
          </cell>
          <cell r="BJ310">
            <v>0</v>
          </cell>
          <cell r="BK310" t="str">
            <v/>
          </cell>
          <cell r="BL310" t="e">
            <v>#NAME?</v>
          </cell>
          <cell r="BM310"/>
          <cell r="BN310"/>
          <cell r="BO310"/>
          <cell r="BP310" t="str">
            <v/>
          </cell>
          <cell r="BQ310"/>
          <cell r="BR310"/>
          <cell r="BS310">
            <v>295</v>
          </cell>
        </row>
        <row r="311">
          <cell r="C311"/>
          <cell r="D311"/>
          <cell r="E311"/>
          <cell r="F311"/>
          <cell r="G311"/>
          <cell r="H311"/>
          <cell r="I311"/>
          <cell r="J311"/>
          <cell r="K311"/>
          <cell r="L311"/>
          <cell r="M311"/>
          <cell r="N311"/>
          <cell r="O311"/>
          <cell r="P311"/>
          <cell r="Q311"/>
          <cell r="R311"/>
          <cell r="S311"/>
          <cell r="T311"/>
          <cell r="U311"/>
          <cell r="V311"/>
          <cell r="W311"/>
          <cell r="X311"/>
          <cell r="Y311" t="str">
            <v/>
          </cell>
          <cell r="Z311"/>
          <cell r="AA311" t="str">
            <v/>
          </cell>
          <cell r="AB311"/>
          <cell r="AC311"/>
          <cell r="AD311"/>
          <cell r="AE311"/>
          <cell r="AF311"/>
          <cell r="AG311"/>
          <cell r="AH311" t="str">
            <v/>
          </cell>
          <cell r="AI311" t="str">
            <v>SI</v>
          </cell>
          <cell r="AJ311"/>
          <cell r="AK311"/>
          <cell r="AL311"/>
          <cell r="AM311"/>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t="str">
            <v/>
          </cell>
          <cell r="BE311" t="str">
            <v/>
          </cell>
          <cell r="BF311">
            <v>0</v>
          </cell>
          <cell r="BG311">
            <v>0</v>
          </cell>
          <cell r="BH311">
            <v>0</v>
          </cell>
          <cell r="BI311">
            <v>0</v>
          </cell>
          <cell r="BJ311">
            <v>0</v>
          </cell>
          <cell r="BK311" t="str">
            <v/>
          </cell>
          <cell r="BL311" t="e">
            <v>#NAME?</v>
          </cell>
          <cell r="BM311"/>
          <cell r="BN311"/>
          <cell r="BO311"/>
          <cell r="BP311" t="str">
            <v/>
          </cell>
          <cell r="BQ311"/>
          <cell r="BR311"/>
          <cell r="BS311">
            <v>296</v>
          </cell>
        </row>
        <row r="312">
          <cell r="C312"/>
          <cell r="D312"/>
          <cell r="E312"/>
          <cell r="F312"/>
          <cell r="G312"/>
          <cell r="H312"/>
          <cell r="I312"/>
          <cell r="J312"/>
          <cell r="K312"/>
          <cell r="L312"/>
          <cell r="M312"/>
          <cell r="N312"/>
          <cell r="O312"/>
          <cell r="P312"/>
          <cell r="Q312"/>
          <cell r="R312"/>
          <cell r="S312"/>
          <cell r="T312"/>
          <cell r="U312"/>
          <cell r="V312"/>
          <cell r="W312"/>
          <cell r="X312"/>
          <cell r="Y312" t="str">
            <v/>
          </cell>
          <cell r="Z312"/>
          <cell r="AA312" t="str">
            <v/>
          </cell>
          <cell r="AB312"/>
          <cell r="AC312"/>
          <cell r="AD312"/>
          <cell r="AE312"/>
          <cell r="AF312"/>
          <cell r="AG312"/>
          <cell r="AH312" t="str">
            <v/>
          </cell>
          <cell r="AI312" t="str">
            <v>SI</v>
          </cell>
          <cell r="AJ312"/>
          <cell r="AK312"/>
          <cell r="AL312"/>
          <cell r="AM312"/>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t="str">
            <v/>
          </cell>
          <cell r="BE312" t="str">
            <v/>
          </cell>
          <cell r="BF312">
            <v>0</v>
          </cell>
          <cell r="BG312">
            <v>0</v>
          </cell>
          <cell r="BH312">
            <v>0</v>
          </cell>
          <cell r="BI312">
            <v>0</v>
          </cell>
          <cell r="BJ312">
            <v>0</v>
          </cell>
          <cell r="BK312" t="str">
            <v/>
          </cell>
          <cell r="BL312" t="e">
            <v>#NAME?</v>
          </cell>
          <cell r="BM312"/>
          <cell r="BN312"/>
          <cell r="BO312"/>
          <cell r="BP312" t="str">
            <v/>
          </cell>
          <cell r="BQ312"/>
          <cell r="BR312"/>
          <cell r="BS312">
            <v>297</v>
          </cell>
        </row>
        <row r="313">
          <cell r="C313"/>
          <cell r="D313"/>
          <cell r="E313"/>
          <cell r="F313"/>
          <cell r="G313"/>
          <cell r="H313"/>
          <cell r="I313"/>
          <cell r="J313"/>
          <cell r="K313"/>
          <cell r="L313"/>
          <cell r="M313"/>
          <cell r="N313"/>
          <cell r="O313"/>
          <cell r="P313"/>
          <cell r="Q313"/>
          <cell r="R313"/>
          <cell r="S313"/>
          <cell r="T313"/>
          <cell r="U313"/>
          <cell r="V313"/>
          <cell r="W313"/>
          <cell r="X313"/>
          <cell r="Y313" t="str">
            <v/>
          </cell>
          <cell r="Z313"/>
          <cell r="AA313" t="str">
            <v/>
          </cell>
          <cell r="AB313"/>
          <cell r="AC313"/>
          <cell r="AD313"/>
          <cell r="AE313"/>
          <cell r="AF313"/>
          <cell r="AG313"/>
          <cell r="AH313" t="str">
            <v/>
          </cell>
          <cell r="AI313" t="str">
            <v>SI</v>
          </cell>
          <cell r="AJ313"/>
          <cell r="AK313"/>
          <cell r="AL313"/>
          <cell r="AM313"/>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t="str">
            <v/>
          </cell>
          <cell r="BE313" t="str">
            <v/>
          </cell>
          <cell r="BF313">
            <v>0</v>
          </cell>
          <cell r="BG313">
            <v>0</v>
          </cell>
          <cell r="BH313">
            <v>0</v>
          </cell>
          <cell r="BI313">
            <v>0</v>
          </cell>
          <cell r="BJ313">
            <v>0</v>
          </cell>
          <cell r="BK313" t="str">
            <v/>
          </cell>
          <cell r="BL313" t="e">
            <v>#NAME?</v>
          </cell>
          <cell r="BM313"/>
          <cell r="BN313"/>
          <cell r="BO313"/>
          <cell r="BP313" t="str">
            <v/>
          </cell>
          <cell r="BQ313"/>
          <cell r="BR313"/>
          <cell r="BS313">
            <v>298</v>
          </cell>
        </row>
        <row r="314">
          <cell r="C314"/>
          <cell r="D314"/>
          <cell r="E314"/>
          <cell r="F314"/>
          <cell r="G314"/>
          <cell r="H314"/>
          <cell r="I314"/>
          <cell r="J314"/>
          <cell r="K314"/>
          <cell r="L314"/>
          <cell r="M314"/>
          <cell r="N314"/>
          <cell r="O314"/>
          <cell r="P314"/>
          <cell r="Q314"/>
          <cell r="R314"/>
          <cell r="S314"/>
          <cell r="T314"/>
          <cell r="U314"/>
          <cell r="V314"/>
          <cell r="W314"/>
          <cell r="X314"/>
          <cell r="Y314" t="str">
            <v/>
          </cell>
          <cell r="Z314"/>
          <cell r="AA314" t="str">
            <v/>
          </cell>
          <cell r="AB314"/>
          <cell r="AC314"/>
          <cell r="AD314"/>
          <cell r="AE314"/>
          <cell r="AF314"/>
          <cell r="AG314"/>
          <cell r="AH314" t="str">
            <v/>
          </cell>
          <cell r="AI314" t="str">
            <v>SI</v>
          </cell>
          <cell r="AJ314"/>
          <cell r="AK314"/>
          <cell r="AL314"/>
          <cell r="AM314"/>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t="str">
            <v/>
          </cell>
          <cell r="BE314" t="str">
            <v/>
          </cell>
          <cell r="BF314">
            <v>0</v>
          </cell>
          <cell r="BG314">
            <v>0</v>
          </cell>
          <cell r="BH314">
            <v>0</v>
          </cell>
          <cell r="BI314">
            <v>0</v>
          </cell>
          <cell r="BJ314">
            <v>0</v>
          </cell>
          <cell r="BK314" t="str">
            <v/>
          </cell>
          <cell r="BL314" t="e">
            <v>#NAME?</v>
          </cell>
          <cell r="BM314"/>
          <cell r="BN314"/>
          <cell r="BO314"/>
          <cell r="BP314" t="str">
            <v/>
          </cell>
          <cell r="BQ314"/>
          <cell r="BR314"/>
          <cell r="BS314">
            <v>299</v>
          </cell>
        </row>
        <row r="315">
          <cell r="C315"/>
          <cell r="D315"/>
          <cell r="E315"/>
          <cell r="F315"/>
          <cell r="G315"/>
          <cell r="H315"/>
          <cell r="I315"/>
          <cell r="J315"/>
          <cell r="K315"/>
          <cell r="L315"/>
          <cell r="M315"/>
          <cell r="N315"/>
          <cell r="O315"/>
          <cell r="P315"/>
          <cell r="Q315"/>
          <cell r="R315"/>
          <cell r="S315"/>
          <cell r="T315"/>
          <cell r="U315"/>
          <cell r="V315"/>
          <cell r="W315"/>
          <cell r="X315"/>
          <cell r="Y315" t="str">
            <v/>
          </cell>
          <cell r="Z315"/>
          <cell r="AA315" t="str">
            <v/>
          </cell>
          <cell r="AB315"/>
          <cell r="AC315"/>
          <cell r="AD315"/>
          <cell r="AE315"/>
          <cell r="AF315"/>
          <cell r="AG315"/>
          <cell r="AH315" t="str">
            <v/>
          </cell>
          <cell r="AI315" t="str">
            <v>SI</v>
          </cell>
          <cell r="AJ315"/>
          <cell r="AK315"/>
          <cell r="AL315"/>
          <cell r="AM315"/>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t="str">
            <v/>
          </cell>
          <cell r="BE315" t="str">
            <v/>
          </cell>
          <cell r="BF315">
            <v>0</v>
          </cell>
          <cell r="BG315">
            <v>0</v>
          </cell>
          <cell r="BH315">
            <v>0</v>
          </cell>
          <cell r="BI315">
            <v>0</v>
          </cell>
          <cell r="BJ315">
            <v>0</v>
          </cell>
          <cell r="BK315" t="str">
            <v/>
          </cell>
          <cell r="BL315" t="e">
            <v>#NAME?</v>
          </cell>
          <cell r="BM315"/>
          <cell r="BN315"/>
          <cell r="BO315"/>
          <cell r="BP315" t="str">
            <v/>
          </cell>
          <cell r="BQ315"/>
          <cell r="BR315"/>
          <cell r="BS315">
            <v>300</v>
          </cell>
        </row>
        <row r="316">
          <cell r="C316"/>
          <cell r="D316"/>
          <cell r="E316"/>
          <cell r="F316"/>
          <cell r="G316"/>
          <cell r="H316"/>
          <cell r="I316"/>
          <cell r="J316"/>
          <cell r="K316"/>
          <cell r="L316"/>
          <cell r="M316"/>
          <cell r="N316"/>
          <cell r="O316"/>
          <cell r="P316"/>
          <cell r="Q316"/>
          <cell r="R316"/>
          <cell r="S316"/>
          <cell r="T316"/>
          <cell r="U316"/>
          <cell r="V316"/>
          <cell r="W316"/>
          <cell r="X316"/>
          <cell r="Y316" t="str">
            <v/>
          </cell>
          <cell r="Z316"/>
          <cell r="AA316" t="str">
            <v/>
          </cell>
          <cell r="AB316"/>
          <cell r="AC316"/>
          <cell r="AD316"/>
          <cell r="AE316"/>
          <cell r="AF316"/>
          <cell r="AG316"/>
          <cell r="AH316" t="str">
            <v/>
          </cell>
          <cell r="AI316" t="str">
            <v>SI</v>
          </cell>
          <cell r="AJ316"/>
          <cell r="AK316"/>
          <cell r="AL316"/>
          <cell r="AM316"/>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t="str">
            <v/>
          </cell>
          <cell r="BE316" t="str">
            <v/>
          </cell>
          <cell r="BF316">
            <v>0</v>
          </cell>
          <cell r="BG316">
            <v>0</v>
          </cell>
          <cell r="BH316">
            <v>0</v>
          </cell>
          <cell r="BI316">
            <v>0</v>
          </cell>
          <cell r="BJ316">
            <v>0</v>
          </cell>
          <cell r="BK316" t="str">
            <v/>
          </cell>
          <cell r="BL316" t="e">
            <v>#NAME?</v>
          </cell>
          <cell r="BM316"/>
          <cell r="BN316"/>
          <cell r="BO316"/>
          <cell r="BP316" t="str">
            <v/>
          </cell>
          <cell r="BQ316"/>
          <cell r="BR316"/>
          <cell r="BS316">
            <v>301</v>
          </cell>
        </row>
        <row r="317">
          <cell r="C317"/>
          <cell r="D317"/>
          <cell r="E317"/>
          <cell r="F317"/>
          <cell r="G317"/>
          <cell r="H317"/>
          <cell r="I317"/>
          <cell r="J317"/>
          <cell r="K317"/>
          <cell r="L317"/>
          <cell r="M317"/>
          <cell r="N317"/>
          <cell r="O317"/>
          <cell r="P317"/>
          <cell r="Q317"/>
          <cell r="R317"/>
          <cell r="S317"/>
          <cell r="T317"/>
          <cell r="U317"/>
          <cell r="V317"/>
          <cell r="W317"/>
          <cell r="X317"/>
          <cell r="Y317" t="str">
            <v/>
          </cell>
          <cell r="Z317"/>
          <cell r="AA317" t="str">
            <v/>
          </cell>
          <cell r="AB317"/>
          <cell r="AC317"/>
          <cell r="AD317"/>
          <cell r="AE317"/>
          <cell r="AF317"/>
          <cell r="AG317"/>
          <cell r="AH317" t="str">
            <v/>
          </cell>
          <cell r="AI317" t="str">
            <v>SI</v>
          </cell>
          <cell r="AJ317"/>
          <cell r="AK317"/>
          <cell r="AL317"/>
          <cell r="AM317"/>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t="str">
            <v/>
          </cell>
          <cell r="BE317" t="str">
            <v/>
          </cell>
          <cell r="BF317">
            <v>0</v>
          </cell>
          <cell r="BG317">
            <v>0</v>
          </cell>
          <cell r="BH317">
            <v>0</v>
          </cell>
          <cell r="BI317">
            <v>0</v>
          </cell>
          <cell r="BJ317">
            <v>0</v>
          </cell>
          <cell r="BK317" t="str">
            <v/>
          </cell>
          <cell r="BL317" t="e">
            <v>#NAME?</v>
          </cell>
          <cell r="BM317"/>
          <cell r="BN317"/>
          <cell r="BO317"/>
          <cell r="BP317" t="str">
            <v/>
          </cell>
          <cell r="BQ317"/>
          <cell r="BR317"/>
          <cell r="BS317">
            <v>302</v>
          </cell>
        </row>
        <row r="318">
          <cell r="C318"/>
          <cell r="D318"/>
          <cell r="E318"/>
          <cell r="F318"/>
          <cell r="G318"/>
          <cell r="H318"/>
          <cell r="I318"/>
          <cell r="J318"/>
          <cell r="K318"/>
          <cell r="L318"/>
          <cell r="M318"/>
          <cell r="N318"/>
          <cell r="O318"/>
          <cell r="P318"/>
          <cell r="Q318"/>
          <cell r="R318"/>
          <cell r="S318"/>
          <cell r="T318"/>
          <cell r="U318"/>
          <cell r="V318"/>
          <cell r="W318"/>
          <cell r="X318"/>
          <cell r="Y318" t="str">
            <v/>
          </cell>
          <cell r="Z318"/>
          <cell r="AA318" t="str">
            <v/>
          </cell>
          <cell r="AB318"/>
          <cell r="AC318"/>
          <cell r="AD318"/>
          <cell r="AE318"/>
          <cell r="AF318"/>
          <cell r="AG318"/>
          <cell r="AH318" t="str">
            <v/>
          </cell>
          <cell r="AI318" t="str">
            <v>SI</v>
          </cell>
          <cell r="AJ318"/>
          <cell r="AK318"/>
          <cell r="AL318"/>
          <cell r="AM318"/>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t="str">
            <v/>
          </cell>
          <cell r="BE318" t="str">
            <v/>
          </cell>
          <cell r="BF318">
            <v>0</v>
          </cell>
          <cell r="BG318">
            <v>0</v>
          </cell>
          <cell r="BH318">
            <v>0</v>
          </cell>
          <cell r="BI318">
            <v>0</v>
          </cell>
          <cell r="BJ318">
            <v>0</v>
          </cell>
          <cell r="BK318" t="str">
            <v/>
          </cell>
          <cell r="BL318" t="e">
            <v>#NAME?</v>
          </cell>
          <cell r="BM318"/>
          <cell r="BN318"/>
          <cell r="BO318"/>
          <cell r="BP318" t="str">
            <v/>
          </cell>
          <cell r="BQ318"/>
          <cell r="BR318"/>
          <cell r="BS318">
            <v>303</v>
          </cell>
        </row>
        <row r="319">
          <cell r="C319"/>
          <cell r="D319"/>
          <cell r="E319"/>
          <cell r="F319"/>
          <cell r="G319"/>
          <cell r="H319"/>
          <cell r="I319"/>
          <cell r="J319"/>
          <cell r="K319"/>
          <cell r="L319"/>
          <cell r="M319"/>
          <cell r="N319"/>
          <cell r="O319"/>
          <cell r="P319"/>
          <cell r="Q319"/>
          <cell r="R319"/>
          <cell r="S319"/>
          <cell r="T319"/>
          <cell r="U319"/>
          <cell r="V319"/>
          <cell r="W319"/>
          <cell r="X319"/>
          <cell r="Y319" t="str">
            <v/>
          </cell>
          <cell r="Z319"/>
          <cell r="AA319" t="str">
            <v/>
          </cell>
          <cell r="AB319"/>
          <cell r="AC319"/>
          <cell r="AD319"/>
          <cell r="AE319"/>
          <cell r="AF319"/>
          <cell r="AG319"/>
          <cell r="AH319" t="str">
            <v/>
          </cell>
          <cell r="AI319" t="str">
            <v>SI</v>
          </cell>
          <cell r="AJ319"/>
          <cell r="AK319"/>
          <cell r="AL319"/>
          <cell r="AM319"/>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t="str">
            <v/>
          </cell>
          <cell r="BE319" t="str">
            <v/>
          </cell>
          <cell r="BF319">
            <v>0</v>
          </cell>
          <cell r="BG319">
            <v>0</v>
          </cell>
          <cell r="BH319">
            <v>0</v>
          </cell>
          <cell r="BI319">
            <v>0</v>
          </cell>
          <cell r="BJ319">
            <v>0</v>
          </cell>
          <cell r="BK319" t="str">
            <v/>
          </cell>
          <cell r="BL319" t="e">
            <v>#NAME?</v>
          </cell>
          <cell r="BM319"/>
          <cell r="BN319"/>
          <cell r="BO319"/>
          <cell r="BP319" t="str">
            <v/>
          </cell>
          <cell r="BQ319"/>
          <cell r="BR319"/>
          <cell r="BS319">
            <v>304</v>
          </cell>
        </row>
        <row r="320">
          <cell r="C320"/>
          <cell r="D320"/>
          <cell r="E320"/>
          <cell r="F320"/>
          <cell r="G320"/>
          <cell r="H320"/>
          <cell r="I320"/>
          <cell r="J320"/>
          <cell r="K320"/>
          <cell r="L320"/>
          <cell r="M320"/>
          <cell r="N320"/>
          <cell r="O320"/>
          <cell r="P320"/>
          <cell r="Q320"/>
          <cell r="R320"/>
          <cell r="S320"/>
          <cell r="T320"/>
          <cell r="U320"/>
          <cell r="V320"/>
          <cell r="W320"/>
          <cell r="X320"/>
          <cell r="Y320" t="str">
            <v/>
          </cell>
          <cell r="Z320"/>
          <cell r="AA320" t="str">
            <v/>
          </cell>
          <cell r="AB320"/>
          <cell r="AC320"/>
          <cell r="AD320"/>
          <cell r="AE320"/>
          <cell r="AF320"/>
          <cell r="AG320"/>
          <cell r="AH320" t="str">
            <v/>
          </cell>
          <cell r="AI320" t="str">
            <v>SI</v>
          </cell>
          <cell r="AJ320"/>
          <cell r="AK320"/>
          <cell r="AL320"/>
          <cell r="AM320"/>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t="str">
            <v/>
          </cell>
          <cell r="BE320" t="str">
            <v/>
          </cell>
          <cell r="BF320">
            <v>0</v>
          </cell>
          <cell r="BG320">
            <v>0</v>
          </cell>
          <cell r="BH320">
            <v>0</v>
          </cell>
          <cell r="BI320">
            <v>0</v>
          </cell>
          <cell r="BJ320">
            <v>0</v>
          </cell>
          <cell r="BK320" t="str">
            <v/>
          </cell>
          <cell r="BL320" t="e">
            <v>#NAME?</v>
          </cell>
          <cell r="BM320"/>
          <cell r="BN320"/>
          <cell r="BO320"/>
          <cell r="BP320" t="str">
            <v/>
          </cell>
          <cell r="BQ320"/>
          <cell r="BR320"/>
          <cell r="BS320">
            <v>305</v>
          </cell>
        </row>
        <row r="321">
          <cell r="C321"/>
          <cell r="D321"/>
          <cell r="E321"/>
          <cell r="F321"/>
          <cell r="G321"/>
          <cell r="H321"/>
          <cell r="I321"/>
          <cell r="J321"/>
          <cell r="K321"/>
          <cell r="L321"/>
          <cell r="M321"/>
          <cell r="N321"/>
          <cell r="O321"/>
          <cell r="P321"/>
          <cell r="Q321"/>
          <cell r="R321"/>
          <cell r="S321"/>
          <cell r="T321"/>
          <cell r="U321"/>
          <cell r="V321"/>
          <cell r="W321"/>
          <cell r="X321"/>
          <cell r="Y321" t="str">
            <v/>
          </cell>
          <cell r="Z321"/>
          <cell r="AA321" t="str">
            <v/>
          </cell>
          <cell r="AB321"/>
          <cell r="AC321"/>
          <cell r="AD321"/>
          <cell r="AE321"/>
          <cell r="AF321"/>
          <cell r="AG321"/>
          <cell r="AH321" t="str">
            <v/>
          </cell>
          <cell r="AI321" t="str">
            <v>SI</v>
          </cell>
          <cell r="AJ321"/>
          <cell r="AK321"/>
          <cell r="AL321"/>
          <cell r="AM321"/>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t="str">
            <v/>
          </cell>
          <cell r="BE321" t="str">
            <v/>
          </cell>
          <cell r="BF321">
            <v>0</v>
          </cell>
          <cell r="BG321">
            <v>0</v>
          </cell>
          <cell r="BH321">
            <v>0</v>
          </cell>
          <cell r="BI321">
            <v>0</v>
          </cell>
          <cell r="BJ321">
            <v>0</v>
          </cell>
          <cell r="BK321" t="str">
            <v/>
          </cell>
          <cell r="BL321" t="e">
            <v>#NAME?</v>
          </cell>
          <cell r="BM321"/>
          <cell r="BN321"/>
          <cell r="BO321"/>
          <cell r="BP321" t="str">
            <v/>
          </cell>
          <cell r="BQ321"/>
          <cell r="BR321"/>
          <cell r="BS321">
            <v>306</v>
          </cell>
        </row>
        <row r="322">
          <cell r="C322"/>
          <cell r="D322"/>
          <cell r="E322"/>
          <cell r="F322"/>
          <cell r="G322"/>
          <cell r="H322"/>
          <cell r="I322"/>
          <cell r="J322"/>
          <cell r="K322"/>
          <cell r="L322"/>
          <cell r="M322"/>
          <cell r="N322"/>
          <cell r="O322"/>
          <cell r="P322"/>
          <cell r="Q322"/>
          <cell r="R322"/>
          <cell r="S322"/>
          <cell r="T322"/>
          <cell r="U322"/>
          <cell r="V322"/>
          <cell r="W322"/>
          <cell r="X322"/>
          <cell r="Y322" t="str">
            <v/>
          </cell>
          <cell r="Z322"/>
          <cell r="AA322" t="str">
            <v/>
          </cell>
          <cell r="AB322"/>
          <cell r="AC322"/>
          <cell r="AD322"/>
          <cell r="AE322"/>
          <cell r="AF322"/>
          <cell r="AG322"/>
          <cell r="AH322" t="str">
            <v/>
          </cell>
          <cell r="AI322" t="str">
            <v>SI</v>
          </cell>
          <cell r="AJ322"/>
          <cell r="AK322"/>
          <cell r="AL322"/>
          <cell r="AM322"/>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t="str">
            <v/>
          </cell>
          <cell r="BE322" t="str">
            <v/>
          </cell>
          <cell r="BF322">
            <v>0</v>
          </cell>
          <cell r="BG322">
            <v>0</v>
          </cell>
          <cell r="BH322">
            <v>0</v>
          </cell>
          <cell r="BI322">
            <v>0</v>
          </cell>
          <cell r="BJ322">
            <v>0</v>
          </cell>
          <cell r="BK322" t="str">
            <v/>
          </cell>
          <cell r="BL322" t="e">
            <v>#NAME?</v>
          </cell>
          <cell r="BM322"/>
          <cell r="BN322"/>
          <cell r="BO322"/>
          <cell r="BP322" t="str">
            <v/>
          </cell>
          <cell r="BQ322"/>
          <cell r="BR322"/>
          <cell r="BS322">
            <v>307</v>
          </cell>
        </row>
        <row r="323">
          <cell r="C323"/>
          <cell r="D323"/>
          <cell r="E323"/>
          <cell r="F323"/>
          <cell r="G323"/>
          <cell r="H323"/>
          <cell r="I323"/>
          <cell r="J323"/>
          <cell r="K323"/>
          <cell r="L323"/>
          <cell r="M323"/>
          <cell r="N323"/>
          <cell r="O323"/>
          <cell r="P323"/>
          <cell r="Q323"/>
          <cell r="R323"/>
          <cell r="S323"/>
          <cell r="T323"/>
          <cell r="U323"/>
          <cell r="V323"/>
          <cell r="W323"/>
          <cell r="X323"/>
          <cell r="Y323" t="str">
            <v/>
          </cell>
          <cell r="Z323"/>
          <cell r="AA323" t="str">
            <v/>
          </cell>
          <cell r="AB323"/>
          <cell r="AC323"/>
          <cell r="AD323"/>
          <cell r="AE323"/>
          <cell r="AF323"/>
          <cell r="AG323"/>
          <cell r="AH323" t="str">
            <v/>
          </cell>
          <cell r="AI323" t="str">
            <v>SI</v>
          </cell>
          <cell r="AJ323"/>
          <cell r="AK323"/>
          <cell r="AL323"/>
          <cell r="AM323"/>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t="str">
            <v/>
          </cell>
          <cell r="BE323" t="str">
            <v/>
          </cell>
          <cell r="BF323">
            <v>0</v>
          </cell>
          <cell r="BG323">
            <v>0</v>
          </cell>
          <cell r="BH323">
            <v>0</v>
          </cell>
          <cell r="BI323">
            <v>0</v>
          </cell>
          <cell r="BJ323">
            <v>0</v>
          </cell>
          <cell r="BK323" t="str">
            <v/>
          </cell>
          <cell r="BL323" t="e">
            <v>#NAME?</v>
          </cell>
          <cell r="BM323"/>
          <cell r="BN323"/>
          <cell r="BO323"/>
          <cell r="BP323" t="str">
            <v/>
          </cell>
          <cell r="BQ323"/>
          <cell r="BR323"/>
          <cell r="BS323">
            <v>308</v>
          </cell>
        </row>
        <row r="324">
          <cell r="C324"/>
          <cell r="D324"/>
          <cell r="E324"/>
          <cell r="F324"/>
          <cell r="G324"/>
          <cell r="H324"/>
          <cell r="I324"/>
          <cell r="J324"/>
          <cell r="K324"/>
          <cell r="L324"/>
          <cell r="M324"/>
          <cell r="N324"/>
          <cell r="O324"/>
          <cell r="P324"/>
          <cell r="Q324"/>
          <cell r="R324"/>
          <cell r="S324"/>
          <cell r="T324"/>
          <cell r="U324"/>
          <cell r="V324"/>
          <cell r="W324"/>
          <cell r="X324"/>
          <cell r="Y324" t="str">
            <v/>
          </cell>
          <cell r="Z324"/>
          <cell r="AA324" t="str">
            <v/>
          </cell>
          <cell r="AB324"/>
          <cell r="AC324"/>
          <cell r="AD324"/>
          <cell r="AE324"/>
          <cell r="AF324"/>
          <cell r="AG324"/>
          <cell r="AH324" t="str">
            <v/>
          </cell>
          <cell r="AI324" t="str">
            <v>SI</v>
          </cell>
          <cell r="AJ324"/>
          <cell r="AK324"/>
          <cell r="AL324"/>
          <cell r="AM324"/>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t="str">
            <v/>
          </cell>
          <cell r="BE324" t="str">
            <v/>
          </cell>
          <cell r="BF324">
            <v>0</v>
          </cell>
          <cell r="BG324">
            <v>0</v>
          </cell>
          <cell r="BH324">
            <v>0</v>
          </cell>
          <cell r="BI324">
            <v>0</v>
          </cell>
          <cell r="BJ324">
            <v>0</v>
          </cell>
          <cell r="BK324" t="str">
            <v/>
          </cell>
          <cell r="BL324" t="e">
            <v>#NAME?</v>
          </cell>
          <cell r="BM324"/>
          <cell r="BN324"/>
          <cell r="BO324"/>
          <cell r="BP324" t="str">
            <v/>
          </cell>
          <cell r="BQ324"/>
          <cell r="BR324"/>
          <cell r="BS324">
            <v>309</v>
          </cell>
        </row>
        <row r="325">
          <cell r="C325"/>
          <cell r="D325"/>
          <cell r="E325"/>
          <cell r="F325"/>
          <cell r="G325"/>
          <cell r="H325"/>
          <cell r="I325"/>
          <cell r="J325"/>
          <cell r="K325"/>
          <cell r="L325"/>
          <cell r="M325"/>
          <cell r="N325"/>
          <cell r="O325"/>
          <cell r="P325"/>
          <cell r="Q325"/>
          <cell r="R325"/>
          <cell r="S325"/>
          <cell r="T325"/>
          <cell r="U325"/>
          <cell r="V325"/>
          <cell r="W325"/>
          <cell r="X325"/>
          <cell r="Y325" t="str">
            <v/>
          </cell>
          <cell r="Z325"/>
          <cell r="AA325" t="str">
            <v/>
          </cell>
          <cell r="AB325"/>
          <cell r="AC325"/>
          <cell r="AD325"/>
          <cell r="AE325"/>
          <cell r="AF325"/>
          <cell r="AG325"/>
          <cell r="AH325" t="str">
            <v/>
          </cell>
          <cell r="AI325" t="str">
            <v>SI</v>
          </cell>
          <cell r="AJ325"/>
          <cell r="AK325"/>
          <cell r="AL325"/>
          <cell r="AM325"/>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t="str">
            <v/>
          </cell>
          <cell r="BE325" t="str">
            <v/>
          </cell>
          <cell r="BF325">
            <v>0</v>
          </cell>
          <cell r="BG325">
            <v>0</v>
          </cell>
          <cell r="BH325">
            <v>0</v>
          </cell>
          <cell r="BI325">
            <v>0</v>
          </cell>
          <cell r="BJ325">
            <v>0</v>
          </cell>
          <cell r="BK325" t="str">
            <v/>
          </cell>
          <cell r="BL325" t="e">
            <v>#NAME?</v>
          </cell>
          <cell r="BM325"/>
          <cell r="BN325"/>
          <cell r="BO325"/>
          <cell r="BP325" t="str">
            <v/>
          </cell>
          <cell r="BQ325"/>
          <cell r="BR325"/>
          <cell r="BS325">
            <v>310</v>
          </cell>
        </row>
        <row r="326">
          <cell r="C326"/>
          <cell r="D326"/>
          <cell r="E326"/>
          <cell r="F326"/>
          <cell r="G326"/>
          <cell r="H326"/>
          <cell r="I326"/>
          <cell r="J326"/>
          <cell r="K326"/>
          <cell r="L326"/>
          <cell r="M326"/>
          <cell r="N326"/>
          <cell r="O326"/>
          <cell r="P326"/>
          <cell r="Q326"/>
          <cell r="R326"/>
          <cell r="S326"/>
          <cell r="T326"/>
          <cell r="U326"/>
          <cell r="V326"/>
          <cell r="W326"/>
          <cell r="X326"/>
          <cell r="Y326" t="str">
            <v/>
          </cell>
          <cell r="Z326"/>
          <cell r="AA326" t="str">
            <v/>
          </cell>
          <cell r="AB326"/>
          <cell r="AC326"/>
          <cell r="AD326"/>
          <cell r="AE326"/>
          <cell r="AF326"/>
          <cell r="AG326"/>
          <cell r="AH326" t="str">
            <v/>
          </cell>
          <cell r="AI326" t="str">
            <v>SI</v>
          </cell>
          <cell r="AJ326"/>
          <cell r="AK326"/>
          <cell r="AL326"/>
          <cell r="AM326"/>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t="str">
            <v/>
          </cell>
          <cell r="BE326" t="str">
            <v/>
          </cell>
          <cell r="BF326">
            <v>0</v>
          </cell>
          <cell r="BG326">
            <v>0</v>
          </cell>
          <cell r="BH326">
            <v>0</v>
          </cell>
          <cell r="BI326">
            <v>0</v>
          </cell>
          <cell r="BJ326">
            <v>0</v>
          </cell>
          <cell r="BK326" t="str">
            <v/>
          </cell>
          <cell r="BL326" t="e">
            <v>#NAME?</v>
          </cell>
          <cell r="BM326"/>
          <cell r="BN326"/>
          <cell r="BO326"/>
          <cell r="BP326" t="str">
            <v/>
          </cell>
          <cell r="BQ326"/>
          <cell r="BR326"/>
          <cell r="BS326">
            <v>311</v>
          </cell>
        </row>
        <row r="327">
          <cell r="C327"/>
          <cell r="D327"/>
          <cell r="E327"/>
          <cell r="F327"/>
          <cell r="G327"/>
          <cell r="H327"/>
          <cell r="I327"/>
          <cell r="J327"/>
          <cell r="K327"/>
          <cell r="L327"/>
          <cell r="M327"/>
          <cell r="N327"/>
          <cell r="O327"/>
          <cell r="P327"/>
          <cell r="Q327"/>
          <cell r="R327"/>
          <cell r="S327"/>
          <cell r="T327"/>
          <cell r="U327"/>
          <cell r="V327"/>
          <cell r="W327"/>
          <cell r="X327"/>
          <cell r="Y327" t="str">
            <v/>
          </cell>
          <cell r="Z327"/>
          <cell r="AA327" t="str">
            <v/>
          </cell>
          <cell r="AB327"/>
          <cell r="AC327"/>
          <cell r="AD327"/>
          <cell r="AE327"/>
          <cell r="AF327"/>
          <cell r="AG327"/>
          <cell r="AH327" t="str">
            <v/>
          </cell>
          <cell r="AI327" t="str">
            <v>SI</v>
          </cell>
          <cell r="AJ327"/>
          <cell r="AK327"/>
          <cell r="AL327"/>
          <cell r="AM327"/>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t="str">
            <v/>
          </cell>
          <cell r="BE327" t="str">
            <v/>
          </cell>
          <cell r="BF327">
            <v>0</v>
          </cell>
          <cell r="BG327">
            <v>0</v>
          </cell>
          <cell r="BH327">
            <v>0</v>
          </cell>
          <cell r="BI327">
            <v>0</v>
          </cell>
          <cell r="BJ327">
            <v>0</v>
          </cell>
          <cell r="BK327" t="str">
            <v/>
          </cell>
          <cell r="BL327" t="e">
            <v>#NAME?</v>
          </cell>
          <cell r="BM327"/>
          <cell r="BN327"/>
          <cell r="BO327"/>
          <cell r="BP327" t="str">
            <v/>
          </cell>
          <cell r="BQ327"/>
          <cell r="BR327"/>
          <cell r="BS327">
            <v>312</v>
          </cell>
        </row>
        <row r="328">
          <cell r="C328"/>
          <cell r="D328"/>
          <cell r="E328"/>
          <cell r="F328"/>
          <cell r="G328"/>
          <cell r="H328"/>
          <cell r="I328"/>
          <cell r="J328"/>
          <cell r="K328"/>
          <cell r="L328"/>
          <cell r="M328"/>
          <cell r="N328"/>
          <cell r="O328"/>
          <cell r="P328"/>
          <cell r="Q328"/>
          <cell r="R328"/>
          <cell r="S328"/>
          <cell r="T328"/>
          <cell r="U328"/>
          <cell r="V328"/>
          <cell r="W328"/>
          <cell r="X328"/>
          <cell r="Y328" t="str">
            <v/>
          </cell>
          <cell r="Z328"/>
          <cell r="AA328" t="str">
            <v/>
          </cell>
          <cell r="AB328"/>
          <cell r="AC328"/>
          <cell r="AD328"/>
          <cell r="AE328"/>
          <cell r="AF328"/>
          <cell r="AG328"/>
          <cell r="AH328" t="str">
            <v/>
          </cell>
          <cell r="AI328" t="str">
            <v>SI</v>
          </cell>
          <cell r="AJ328"/>
          <cell r="AK328"/>
          <cell r="AL328"/>
          <cell r="AM328"/>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t="str">
            <v/>
          </cell>
          <cell r="BE328" t="str">
            <v/>
          </cell>
          <cell r="BF328">
            <v>0</v>
          </cell>
          <cell r="BG328">
            <v>0</v>
          </cell>
          <cell r="BH328">
            <v>0</v>
          </cell>
          <cell r="BI328">
            <v>0</v>
          </cell>
          <cell r="BJ328">
            <v>0</v>
          </cell>
          <cell r="BK328" t="str">
            <v/>
          </cell>
          <cell r="BL328" t="e">
            <v>#NAME?</v>
          </cell>
          <cell r="BM328"/>
          <cell r="BN328"/>
          <cell r="BO328"/>
          <cell r="BP328" t="str">
            <v/>
          </cell>
          <cell r="BQ328"/>
          <cell r="BR328"/>
          <cell r="BS328">
            <v>313</v>
          </cell>
        </row>
        <row r="329">
          <cell r="C329"/>
          <cell r="D329"/>
          <cell r="E329"/>
          <cell r="F329"/>
          <cell r="G329"/>
          <cell r="H329"/>
          <cell r="I329"/>
          <cell r="J329"/>
          <cell r="K329"/>
          <cell r="L329"/>
          <cell r="M329"/>
          <cell r="N329"/>
          <cell r="O329"/>
          <cell r="P329"/>
          <cell r="Q329"/>
          <cell r="R329"/>
          <cell r="S329"/>
          <cell r="T329"/>
          <cell r="U329"/>
          <cell r="V329"/>
          <cell r="W329"/>
          <cell r="X329"/>
          <cell r="Y329" t="str">
            <v/>
          </cell>
          <cell r="Z329"/>
          <cell r="AA329" t="str">
            <v/>
          </cell>
          <cell r="AB329"/>
          <cell r="AC329"/>
          <cell r="AD329"/>
          <cell r="AE329"/>
          <cell r="AF329"/>
          <cell r="AG329"/>
          <cell r="AH329" t="str">
            <v/>
          </cell>
          <cell r="AI329" t="str">
            <v>SI</v>
          </cell>
          <cell r="AJ329"/>
          <cell r="AK329"/>
          <cell r="AL329"/>
          <cell r="AM329"/>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t="str">
            <v/>
          </cell>
          <cell r="BE329" t="str">
            <v/>
          </cell>
          <cell r="BF329">
            <v>0</v>
          </cell>
          <cell r="BG329">
            <v>0</v>
          </cell>
          <cell r="BH329">
            <v>0</v>
          </cell>
          <cell r="BI329">
            <v>0</v>
          </cell>
          <cell r="BJ329">
            <v>0</v>
          </cell>
          <cell r="BK329" t="str">
            <v/>
          </cell>
          <cell r="BL329" t="e">
            <v>#NAME?</v>
          </cell>
          <cell r="BM329"/>
          <cell r="BN329"/>
          <cell r="BO329"/>
          <cell r="BP329" t="str">
            <v/>
          </cell>
          <cell r="BQ329"/>
          <cell r="BR329"/>
          <cell r="BS329">
            <v>314</v>
          </cell>
        </row>
        <row r="330">
          <cell r="C330"/>
          <cell r="D330"/>
          <cell r="E330"/>
          <cell r="F330"/>
          <cell r="G330"/>
          <cell r="H330"/>
          <cell r="I330"/>
          <cell r="J330"/>
          <cell r="K330"/>
          <cell r="L330"/>
          <cell r="M330"/>
          <cell r="N330"/>
          <cell r="O330"/>
          <cell r="P330"/>
          <cell r="Q330"/>
          <cell r="R330"/>
          <cell r="S330"/>
          <cell r="T330"/>
          <cell r="U330"/>
          <cell r="V330"/>
          <cell r="W330"/>
          <cell r="X330"/>
          <cell r="Y330" t="str">
            <v/>
          </cell>
          <cell r="Z330"/>
          <cell r="AA330" t="str">
            <v/>
          </cell>
          <cell r="AB330"/>
          <cell r="AC330"/>
          <cell r="AD330"/>
          <cell r="AE330"/>
          <cell r="AF330"/>
          <cell r="AG330"/>
          <cell r="AH330" t="str">
            <v/>
          </cell>
          <cell r="AI330" t="str">
            <v>SI</v>
          </cell>
          <cell r="AJ330"/>
          <cell r="AK330"/>
          <cell r="AL330"/>
          <cell r="AM330"/>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t="str">
            <v/>
          </cell>
          <cell r="BE330" t="str">
            <v/>
          </cell>
          <cell r="BF330">
            <v>0</v>
          </cell>
          <cell r="BG330">
            <v>0</v>
          </cell>
          <cell r="BH330">
            <v>0</v>
          </cell>
          <cell r="BI330">
            <v>0</v>
          </cell>
          <cell r="BJ330">
            <v>0</v>
          </cell>
          <cell r="BK330" t="str">
            <v/>
          </cell>
          <cell r="BL330" t="e">
            <v>#NAME?</v>
          </cell>
          <cell r="BM330"/>
          <cell r="BN330"/>
          <cell r="BO330"/>
          <cell r="BP330" t="str">
            <v/>
          </cell>
          <cell r="BQ330"/>
          <cell r="BR330"/>
          <cell r="BS330">
            <v>315</v>
          </cell>
        </row>
        <row r="331">
          <cell r="C331"/>
          <cell r="D331"/>
          <cell r="E331"/>
          <cell r="F331"/>
          <cell r="G331"/>
          <cell r="H331"/>
          <cell r="I331"/>
          <cell r="J331"/>
          <cell r="K331"/>
          <cell r="L331"/>
          <cell r="M331"/>
          <cell r="N331"/>
          <cell r="O331"/>
          <cell r="P331"/>
          <cell r="Q331"/>
          <cell r="R331"/>
          <cell r="S331"/>
          <cell r="T331"/>
          <cell r="U331"/>
          <cell r="V331"/>
          <cell r="W331"/>
          <cell r="X331"/>
          <cell r="Y331" t="str">
            <v/>
          </cell>
          <cell r="Z331"/>
          <cell r="AA331" t="str">
            <v/>
          </cell>
          <cell r="AB331"/>
          <cell r="AC331"/>
          <cell r="AD331"/>
          <cell r="AE331"/>
          <cell r="AF331"/>
          <cell r="AG331"/>
          <cell r="AH331" t="str">
            <v/>
          </cell>
          <cell r="AI331" t="str">
            <v>SI</v>
          </cell>
          <cell r="AJ331"/>
          <cell r="AK331"/>
          <cell r="AL331"/>
          <cell r="AM331"/>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t="str">
            <v/>
          </cell>
          <cell r="BE331" t="str">
            <v/>
          </cell>
          <cell r="BF331">
            <v>0</v>
          </cell>
          <cell r="BG331">
            <v>0</v>
          </cell>
          <cell r="BH331">
            <v>0</v>
          </cell>
          <cell r="BI331">
            <v>0</v>
          </cell>
          <cell r="BJ331">
            <v>0</v>
          </cell>
          <cell r="BK331" t="str">
            <v/>
          </cell>
          <cell r="BL331" t="e">
            <v>#NAME?</v>
          </cell>
          <cell r="BM331"/>
          <cell r="BN331"/>
          <cell r="BO331"/>
          <cell r="BP331" t="str">
            <v/>
          </cell>
          <cell r="BQ331"/>
          <cell r="BR331"/>
          <cell r="BS331">
            <v>316</v>
          </cell>
        </row>
        <row r="332">
          <cell r="C332"/>
          <cell r="D332"/>
          <cell r="E332"/>
          <cell r="F332"/>
          <cell r="G332"/>
          <cell r="H332"/>
          <cell r="I332"/>
          <cell r="J332"/>
          <cell r="K332"/>
          <cell r="L332"/>
          <cell r="M332"/>
          <cell r="N332"/>
          <cell r="O332"/>
          <cell r="P332"/>
          <cell r="Q332"/>
          <cell r="R332"/>
          <cell r="S332"/>
          <cell r="T332"/>
          <cell r="U332"/>
          <cell r="V332"/>
          <cell r="W332"/>
          <cell r="X332"/>
          <cell r="Y332" t="str">
            <v/>
          </cell>
          <cell r="Z332"/>
          <cell r="AA332" t="str">
            <v/>
          </cell>
          <cell r="AB332"/>
          <cell r="AC332"/>
          <cell r="AD332"/>
          <cell r="AE332"/>
          <cell r="AF332"/>
          <cell r="AG332"/>
          <cell r="AH332" t="str">
            <v/>
          </cell>
          <cell r="AI332" t="str">
            <v>SI</v>
          </cell>
          <cell r="AJ332"/>
          <cell r="AK332"/>
          <cell r="AL332"/>
          <cell r="AM332"/>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t="str">
            <v/>
          </cell>
          <cell r="BE332" t="str">
            <v/>
          </cell>
          <cell r="BF332">
            <v>0</v>
          </cell>
          <cell r="BG332">
            <v>0</v>
          </cell>
          <cell r="BH332">
            <v>0</v>
          </cell>
          <cell r="BI332">
            <v>0</v>
          </cell>
          <cell r="BJ332">
            <v>0</v>
          </cell>
          <cell r="BK332" t="str">
            <v/>
          </cell>
          <cell r="BL332" t="e">
            <v>#NAME?</v>
          </cell>
          <cell r="BM332"/>
          <cell r="BN332"/>
          <cell r="BO332"/>
          <cell r="BP332" t="str">
            <v/>
          </cell>
          <cell r="BQ332"/>
          <cell r="BR332"/>
          <cell r="BS332">
            <v>317</v>
          </cell>
        </row>
        <row r="333">
          <cell r="C333"/>
          <cell r="D333"/>
          <cell r="E333"/>
          <cell r="F333"/>
          <cell r="G333"/>
          <cell r="H333"/>
          <cell r="I333"/>
          <cell r="J333"/>
          <cell r="K333"/>
          <cell r="L333"/>
          <cell r="M333"/>
          <cell r="N333"/>
          <cell r="O333"/>
          <cell r="P333"/>
          <cell r="Q333"/>
          <cell r="R333"/>
          <cell r="S333"/>
          <cell r="T333"/>
          <cell r="U333"/>
          <cell r="V333"/>
          <cell r="W333"/>
          <cell r="X333"/>
          <cell r="Y333" t="str">
            <v/>
          </cell>
          <cell r="Z333"/>
          <cell r="AA333" t="str">
            <v/>
          </cell>
          <cell r="AB333"/>
          <cell r="AC333"/>
          <cell r="AD333"/>
          <cell r="AE333"/>
          <cell r="AF333"/>
          <cell r="AG333"/>
          <cell r="AH333" t="str">
            <v/>
          </cell>
          <cell r="AI333" t="str">
            <v>SI</v>
          </cell>
          <cell r="AJ333"/>
          <cell r="AK333"/>
          <cell r="AL333"/>
          <cell r="AM333"/>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t="str">
            <v/>
          </cell>
          <cell r="BE333" t="str">
            <v/>
          </cell>
          <cell r="BF333">
            <v>0</v>
          </cell>
          <cell r="BG333">
            <v>0</v>
          </cell>
          <cell r="BH333">
            <v>0</v>
          </cell>
          <cell r="BI333">
            <v>0</v>
          </cell>
          <cell r="BJ333">
            <v>0</v>
          </cell>
          <cell r="BK333" t="str">
            <v/>
          </cell>
          <cell r="BL333" t="e">
            <v>#NAME?</v>
          </cell>
          <cell r="BM333"/>
          <cell r="BN333"/>
          <cell r="BO333"/>
          <cell r="BP333" t="str">
            <v/>
          </cell>
          <cell r="BQ333"/>
          <cell r="BR333"/>
          <cell r="BS333">
            <v>318</v>
          </cell>
        </row>
        <row r="334">
          <cell r="C334"/>
          <cell r="D334"/>
          <cell r="E334"/>
          <cell r="F334"/>
          <cell r="G334"/>
          <cell r="H334"/>
          <cell r="I334"/>
          <cell r="J334"/>
          <cell r="K334"/>
          <cell r="L334"/>
          <cell r="M334"/>
          <cell r="N334"/>
          <cell r="O334"/>
          <cell r="P334"/>
          <cell r="Q334"/>
          <cell r="R334"/>
          <cell r="S334"/>
          <cell r="T334"/>
          <cell r="U334"/>
          <cell r="V334"/>
          <cell r="W334"/>
          <cell r="X334"/>
          <cell r="Y334" t="str">
            <v/>
          </cell>
          <cell r="Z334"/>
          <cell r="AA334" t="str">
            <v/>
          </cell>
          <cell r="AB334"/>
          <cell r="AC334"/>
          <cell r="AD334"/>
          <cell r="AE334"/>
          <cell r="AF334"/>
          <cell r="AG334"/>
          <cell r="AH334" t="str">
            <v/>
          </cell>
          <cell r="AI334" t="str">
            <v>SI</v>
          </cell>
          <cell r="AJ334"/>
          <cell r="AK334"/>
          <cell r="AL334"/>
          <cell r="AM334"/>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t="str">
            <v/>
          </cell>
          <cell r="BE334" t="str">
            <v/>
          </cell>
          <cell r="BF334">
            <v>0</v>
          </cell>
          <cell r="BG334">
            <v>0</v>
          </cell>
          <cell r="BH334">
            <v>0</v>
          </cell>
          <cell r="BI334">
            <v>0</v>
          </cell>
          <cell r="BJ334">
            <v>0</v>
          </cell>
          <cell r="BK334" t="str">
            <v/>
          </cell>
          <cell r="BL334" t="e">
            <v>#NAME?</v>
          </cell>
          <cell r="BM334"/>
          <cell r="BN334"/>
          <cell r="BO334"/>
          <cell r="BP334" t="str">
            <v/>
          </cell>
          <cell r="BQ334"/>
          <cell r="BR334"/>
          <cell r="BS334">
            <v>319</v>
          </cell>
        </row>
        <row r="335">
          <cell r="C335"/>
          <cell r="D335"/>
          <cell r="E335"/>
          <cell r="F335"/>
          <cell r="G335"/>
          <cell r="H335"/>
          <cell r="I335"/>
          <cell r="J335"/>
          <cell r="K335"/>
          <cell r="L335"/>
          <cell r="M335"/>
          <cell r="N335"/>
          <cell r="O335"/>
          <cell r="P335"/>
          <cell r="Q335"/>
          <cell r="R335"/>
          <cell r="S335"/>
          <cell r="T335"/>
          <cell r="U335"/>
          <cell r="V335"/>
          <cell r="W335"/>
          <cell r="X335"/>
          <cell r="Y335" t="str">
            <v/>
          </cell>
          <cell r="Z335"/>
          <cell r="AA335" t="str">
            <v/>
          </cell>
          <cell r="AB335"/>
          <cell r="AC335"/>
          <cell r="AD335"/>
          <cell r="AE335"/>
          <cell r="AF335"/>
          <cell r="AG335"/>
          <cell r="AH335" t="str">
            <v/>
          </cell>
          <cell r="AI335" t="str">
            <v>SI</v>
          </cell>
          <cell r="AJ335"/>
          <cell r="AK335"/>
          <cell r="AL335"/>
          <cell r="AM335"/>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t="str">
            <v/>
          </cell>
          <cell r="BE335" t="str">
            <v/>
          </cell>
          <cell r="BF335">
            <v>0</v>
          </cell>
          <cell r="BG335">
            <v>0</v>
          </cell>
          <cell r="BH335">
            <v>0</v>
          </cell>
          <cell r="BI335">
            <v>0</v>
          </cell>
          <cell r="BJ335">
            <v>0</v>
          </cell>
          <cell r="BK335" t="str">
            <v/>
          </cell>
          <cell r="BL335" t="e">
            <v>#NAME?</v>
          </cell>
          <cell r="BM335"/>
          <cell r="BN335"/>
          <cell r="BO335"/>
          <cell r="BP335" t="str">
            <v/>
          </cell>
          <cell r="BQ335"/>
          <cell r="BR335"/>
          <cell r="BS335">
            <v>320</v>
          </cell>
        </row>
        <row r="336">
          <cell r="C336"/>
          <cell r="D336"/>
          <cell r="E336"/>
          <cell r="F336"/>
          <cell r="G336"/>
          <cell r="H336"/>
          <cell r="I336"/>
          <cell r="J336"/>
          <cell r="K336"/>
          <cell r="L336"/>
          <cell r="M336"/>
          <cell r="N336"/>
          <cell r="O336"/>
          <cell r="P336"/>
          <cell r="Q336"/>
          <cell r="R336"/>
          <cell r="S336"/>
          <cell r="T336"/>
          <cell r="U336"/>
          <cell r="V336"/>
          <cell r="W336"/>
          <cell r="X336"/>
          <cell r="Y336" t="str">
            <v/>
          </cell>
          <cell r="Z336"/>
          <cell r="AA336" t="str">
            <v/>
          </cell>
          <cell r="AB336"/>
          <cell r="AC336"/>
          <cell r="AD336"/>
          <cell r="AE336"/>
          <cell r="AF336"/>
          <cell r="AG336"/>
          <cell r="AH336" t="str">
            <v/>
          </cell>
          <cell r="AI336" t="str">
            <v>SI</v>
          </cell>
          <cell r="AJ336"/>
          <cell r="AK336"/>
          <cell r="AL336"/>
          <cell r="AM336"/>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t="str">
            <v/>
          </cell>
          <cell r="BE336" t="str">
            <v/>
          </cell>
          <cell r="BF336">
            <v>0</v>
          </cell>
          <cell r="BG336">
            <v>0</v>
          </cell>
          <cell r="BH336">
            <v>0</v>
          </cell>
          <cell r="BI336">
            <v>0</v>
          </cell>
          <cell r="BJ336">
            <v>0</v>
          </cell>
          <cell r="BK336" t="str">
            <v/>
          </cell>
          <cell r="BL336" t="e">
            <v>#NAME?</v>
          </cell>
          <cell r="BM336"/>
          <cell r="BN336"/>
          <cell r="BO336"/>
          <cell r="BP336" t="str">
            <v/>
          </cell>
          <cell r="BQ336"/>
          <cell r="BR336"/>
          <cell r="BS336">
            <v>321</v>
          </cell>
        </row>
        <row r="337">
          <cell r="C337"/>
          <cell r="D337"/>
          <cell r="E337"/>
          <cell r="F337"/>
          <cell r="G337"/>
          <cell r="H337"/>
          <cell r="I337"/>
          <cell r="J337"/>
          <cell r="K337"/>
          <cell r="L337"/>
          <cell r="M337"/>
          <cell r="N337"/>
          <cell r="O337"/>
          <cell r="P337"/>
          <cell r="Q337"/>
          <cell r="R337"/>
          <cell r="S337"/>
          <cell r="T337"/>
          <cell r="U337"/>
          <cell r="V337"/>
          <cell r="W337"/>
          <cell r="X337"/>
          <cell r="Y337" t="str">
            <v/>
          </cell>
          <cell r="Z337"/>
          <cell r="AA337" t="str">
            <v/>
          </cell>
          <cell r="AB337"/>
          <cell r="AC337"/>
          <cell r="AD337"/>
          <cell r="AE337"/>
          <cell r="AF337"/>
          <cell r="AG337"/>
          <cell r="AH337" t="str">
            <v/>
          </cell>
          <cell r="AI337" t="str">
            <v>SI</v>
          </cell>
          <cell r="AJ337"/>
          <cell r="AK337"/>
          <cell r="AL337"/>
          <cell r="AM337"/>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t="str">
            <v/>
          </cell>
          <cell r="BE337" t="str">
            <v/>
          </cell>
          <cell r="BF337">
            <v>0</v>
          </cell>
          <cell r="BG337">
            <v>0</v>
          </cell>
          <cell r="BH337">
            <v>0</v>
          </cell>
          <cell r="BI337">
            <v>0</v>
          </cell>
          <cell r="BJ337">
            <v>0</v>
          </cell>
          <cell r="BK337" t="str">
            <v/>
          </cell>
          <cell r="BL337" t="e">
            <v>#NAME?</v>
          </cell>
          <cell r="BM337"/>
          <cell r="BN337"/>
          <cell r="BO337"/>
          <cell r="BP337" t="str">
            <v/>
          </cell>
          <cell r="BQ337"/>
          <cell r="BR337"/>
          <cell r="BS337">
            <v>322</v>
          </cell>
        </row>
        <row r="338">
          <cell r="C338"/>
          <cell r="D338"/>
          <cell r="E338"/>
          <cell r="F338"/>
          <cell r="G338"/>
          <cell r="H338"/>
          <cell r="I338"/>
          <cell r="J338"/>
          <cell r="K338"/>
          <cell r="L338"/>
          <cell r="M338"/>
          <cell r="N338"/>
          <cell r="O338"/>
          <cell r="P338"/>
          <cell r="Q338"/>
          <cell r="R338"/>
          <cell r="S338"/>
          <cell r="T338"/>
          <cell r="U338"/>
          <cell r="V338"/>
          <cell r="W338"/>
          <cell r="X338"/>
          <cell r="Y338" t="str">
            <v/>
          </cell>
          <cell r="Z338"/>
          <cell r="AA338" t="str">
            <v/>
          </cell>
          <cell r="AB338"/>
          <cell r="AC338"/>
          <cell r="AD338"/>
          <cell r="AE338"/>
          <cell r="AF338"/>
          <cell r="AG338"/>
          <cell r="AH338" t="str">
            <v/>
          </cell>
          <cell r="AI338" t="str">
            <v>SI</v>
          </cell>
          <cell r="AJ338"/>
          <cell r="AK338"/>
          <cell r="AL338"/>
          <cell r="AM338"/>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t="str">
            <v/>
          </cell>
          <cell r="BE338" t="str">
            <v/>
          </cell>
          <cell r="BF338">
            <v>0</v>
          </cell>
          <cell r="BG338">
            <v>0</v>
          </cell>
          <cell r="BH338">
            <v>0</v>
          </cell>
          <cell r="BI338">
            <v>0</v>
          </cell>
          <cell r="BJ338">
            <v>0</v>
          </cell>
          <cell r="BK338" t="str">
            <v/>
          </cell>
          <cell r="BL338" t="e">
            <v>#NAME?</v>
          </cell>
          <cell r="BM338"/>
          <cell r="BN338"/>
          <cell r="BO338"/>
          <cell r="BP338" t="str">
            <v/>
          </cell>
          <cell r="BQ338"/>
          <cell r="BR338"/>
          <cell r="BS338">
            <v>323</v>
          </cell>
        </row>
        <row r="339">
          <cell r="C339"/>
          <cell r="D339"/>
          <cell r="E339"/>
          <cell r="F339"/>
          <cell r="G339"/>
          <cell r="H339"/>
          <cell r="I339"/>
          <cell r="J339"/>
          <cell r="K339"/>
          <cell r="L339"/>
          <cell r="M339"/>
          <cell r="N339"/>
          <cell r="O339"/>
          <cell r="P339"/>
          <cell r="Q339"/>
          <cell r="R339"/>
          <cell r="S339"/>
          <cell r="T339"/>
          <cell r="U339"/>
          <cell r="V339"/>
          <cell r="W339"/>
          <cell r="X339"/>
          <cell r="Y339" t="str">
            <v/>
          </cell>
          <cell r="Z339"/>
          <cell r="AA339" t="str">
            <v/>
          </cell>
          <cell r="AB339"/>
          <cell r="AC339"/>
          <cell r="AD339"/>
          <cell r="AE339"/>
          <cell r="AF339"/>
          <cell r="AG339"/>
          <cell r="AH339" t="str">
            <v/>
          </cell>
          <cell r="AI339" t="str">
            <v>SI</v>
          </cell>
          <cell r="AJ339"/>
          <cell r="AK339"/>
          <cell r="AL339"/>
          <cell r="AM339"/>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t="str">
            <v/>
          </cell>
          <cell r="BE339" t="str">
            <v/>
          </cell>
          <cell r="BF339">
            <v>0</v>
          </cell>
          <cell r="BG339">
            <v>0</v>
          </cell>
          <cell r="BH339">
            <v>0</v>
          </cell>
          <cell r="BI339">
            <v>0</v>
          </cell>
          <cell r="BJ339">
            <v>0</v>
          </cell>
          <cell r="BK339" t="str">
            <v/>
          </cell>
          <cell r="BL339" t="e">
            <v>#NAME?</v>
          </cell>
          <cell r="BM339"/>
          <cell r="BN339"/>
          <cell r="BO339"/>
          <cell r="BP339" t="str">
            <v/>
          </cell>
          <cell r="BQ339"/>
          <cell r="BR339"/>
          <cell r="BS339">
            <v>324</v>
          </cell>
        </row>
        <row r="340">
          <cell r="C340"/>
          <cell r="D340"/>
          <cell r="E340"/>
          <cell r="F340"/>
          <cell r="G340"/>
          <cell r="H340"/>
          <cell r="I340"/>
          <cell r="J340"/>
          <cell r="K340"/>
          <cell r="L340"/>
          <cell r="M340"/>
          <cell r="N340"/>
          <cell r="O340"/>
          <cell r="P340"/>
          <cell r="Q340"/>
          <cell r="R340"/>
          <cell r="S340"/>
          <cell r="T340"/>
          <cell r="U340"/>
          <cell r="V340"/>
          <cell r="W340"/>
          <cell r="X340"/>
          <cell r="Y340" t="str">
            <v/>
          </cell>
          <cell r="Z340"/>
          <cell r="AA340" t="str">
            <v/>
          </cell>
          <cell r="AB340"/>
          <cell r="AC340"/>
          <cell r="AD340"/>
          <cell r="AE340"/>
          <cell r="AF340"/>
          <cell r="AG340"/>
          <cell r="AH340" t="str">
            <v/>
          </cell>
          <cell r="AI340" t="str">
            <v>SI</v>
          </cell>
          <cell r="AJ340"/>
          <cell r="AK340"/>
          <cell r="AL340"/>
          <cell r="AM340"/>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t="str">
            <v/>
          </cell>
          <cell r="BE340" t="str">
            <v/>
          </cell>
          <cell r="BF340">
            <v>0</v>
          </cell>
          <cell r="BG340">
            <v>0</v>
          </cell>
          <cell r="BH340">
            <v>0</v>
          </cell>
          <cell r="BI340">
            <v>0</v>
          </cell>
          <cell r="BJ340">
            <v>0</v>
          </cell>
          <cell r="BK340" t="str">
            <v/>
          </cell>
          <cell r="BL340" t="e">
            <v>#NAME?</v>
          </cell>
          <cell r="BM340"/>
          <cell r="BN340"/>
          <cell r="BO340"/>
          <cell r="BP340" t="str">
            <v/>
          </cell>
          <cell r="BQ340"/>
          <cell r="BR340"/>
          <cell r="BS340">
            <v>325</v>
          </cell>
        </row>
        <row r="341">
          <cell r="C341"/>
          <cell r="D341"/>
          <cell r="E341"/>
          <cell r="F341"/>
          <cell r="G341"/>
          <cell r="H341"/>
          <cell r="I341"/>
          <cell r="J341"/>
          <cell r="K341"/>
          <cell r="L341"/>
          <cell r="M341"/>
          <cell r="N341"/>
          <cell r="O341"/>
          <cell r="P341"/>
          <cell r="Q341"/>
          <cell r="R341"/>
          <cell r="S341"/>
          <cell r="T341"/>
          <cell r="U341"/>
          <cell r="V341"/>
          <cell r="W341"/>
          <cell r="X341"/>
          <cell r="Y341" t="str">
            <v/>
          </cell>
          <cell r="Z341"/>
          <cell r="AA341" t="str">
            <v/>
          </cell>
          <cell r="AB341"/>
          <cell r="AC341"/>
          <cell r="AD341"/>
          <cell r="AE341"/>
          <cell r="AF341"/>
          <cell r="AG341"/>
          <cell r="AH341" t="str">
            <v/>
          </cell>
          <cell r="AI341" t="str">
            <v>SI</v>
          </cell>
          <cell r="AJ341"/>
          <cell r="AK341"/>
          <cell r="AL341"/>
          <cell r="AM341"/>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t="str">
            <v/>
          </cell>
          <cell r="BE341" t="str">
            <v/>
          </cell>
          <cell r="BF341">
            <v>0</v>
          </cell>
          <cell r="BG341">
            <v>0</v>
          </cell>
          <cell r="BH341">
            <v>0</v>
          </cell>
          <cell r="BI341">
            <v>0</v>
          </cell>
          <cell r="BJ341">
            <v>0</v>
          </cell>
          <cell r="BK341" t="str">
            <v/>
          </cell>
          <cell r="BL341" t="e">
            <v>#NAME?</v>
          </cell>
          <cell r="BM341"/>
          <cell r="BN341"/>
          <cell r="BO341"/>
          <cell r="BP341" t="str">
            <v/>
          </cell>
          <cell r="BQ341"/>
          <cell r="BR341"/>
          <cell r="BS341">
            <v>326</v>
          </cell>
        </row>
        <row r="342">
          <cell r="C342"/>
          <cell r="D342"/>
          <cell r="E342"/>
          <cell r="F342"/>
          <cell r="G342"/>
          <cell r="H342"/>
          <cell r="I342"/>
          <cell r="J342"/>
          <cell r="K342"/>
          <cell r="L342"/>
          <cell r="M342"/>
          <cell r="N342"/>
          <cell r="O342"/>
          <cell r="P342"/>
          <cell r="Q342"/>
          <cell r="R342"/>
          <cell r="S342"/>
          <cell r="T342"/>
          <cell r="U342"/>
          <cell r="V342"/>
          <cell r="W342"/>
          <cell r="X342"/>
          <cell r="Y342" t="str">
            <v/>
          </cell>
          <cell r="Z342"/>
          <cell r="AA342" t="str">
            <v/>
          </cell>
          <cell r="AB342"/>
          <cell r="AC342"/>
          <cell r="AD342"/>
          <cell r="AE342"/>
          <cell r="AF342"/>
          <cell r="AG342"/>
          <cell r="AH342" t="str">
            <v/>
          </cell>
          <cell r="AI342" t="str">
            <v>SI</v>
          </cell>
          <cell r="AJ342"/>
          <cell r="AK342"/>
          <cell r="AL342"/>
          <cell r="AM342"/>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t="str">
            <v/>
          </cell>
          <cell r="BE342" t="str">
            <v/>
          </cell>
          <cell r="BF342">
            <v>0</v>
          </cell>
          <cell r="BG342">
            <v>0</v>
          </cell>
          <cell r="BH342">
            <v>0</v>
          </cell>
          <cell r="BI342">
            <v>0</v>
          </cell>
          <cell r="BJ342">
            <v>0</v>
          </cell>
          <cell r="BK342" t="str">
            <v/>
          </cell>
          <cell r="BL342" t="e">
            <v>#NAME?</v>
          </cell>
          <cell r="BM342"/>
          <cell r="BN342"/>
          <cell r="BO342"/>
          <cell r="BP342" t="str">
            <v/>
          </cell>
          <cell r="BQ342"/>
          <cell r="BR342"/>
          <cell r="BS342">
            <v>327</v>
          </cell>
        </row>
        <row r="343">
          <cell r="C343"/>
          <cell r="D343"/>
          <cell r="E343"/>
          <cell r="F343"/>
          <cell r="G343"/>
          <cell r="H343"/>
          <cell r="I343"/>
          <cell r="J343"/>
          <cell r="K343"/>
          <cell r="L343"/>
          <cell r="M343"/>
          <cell r="N343"/>
          <cell r="O343"/>
          <cell r="P343"/>
          <cell r="Q343"/>
          <cell r="R343"/>
          <cell r="S343"/>
          <cell r="T343"/>
          <cell r="U343"/>
          <cell r="V343"/>
          <cell r="W343"/>
          <cell r="X343"/>
          <cell r="Y343" t="str">
            <v/>
          </cell>
          <cell r="Z343"/>
          <cell r="AA343" t="str">
            <v/>
          </cell>
          <cell r="AB343"/>
          <cell r="AC343"/>
          <cell r="AD343"/>
          <cell r="AE343"/>
          <cell r="AF343"/>
          <cell r="AG343"/>
          <cell r="AH343" t="str">
            <v/>
          </cell>
          <cell r="AI343" t="str">
            <v>SI</v>
          </cell>
          <cell r="AJ343"/>
          <cell r="AK343"/>
          <cell r="AL343"/>
          <cell r="AM343"/>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t="str">
            <v/>
          </cell>
          <cell r="BE343" t="str">
            <v/>
          </cell>
          <cell r="BF343">
            <v>0</v>
          </cell>
          <cell r="BG343">
            <v>0</v>
          </cell>
          <cell r="BH343">
            <v>0</v>
          </cell>
          <cell r="BI343">
            <v>0</v>
          </cell>
          <cell r="BJ343">
            <v>0</v>
          </cell>
          <cell r="BK343" t="str">
            <v/>
          </cell>
          <cell r="BL343" t="e">
            <v>#NAME?</v>
          </cell>
          <cell r="BM343"/>
          <cell r="BN343"/>
          <cell r="BO343"/>
          <cell r="BP343" t="str">
            <v/>
          </cell>
          <cell r="BQ343"/>
          <cell r="BR343"/>
          <cell r="BS343">
            <v>328</v>
          </cell>
        </row>
        <row r="344">
          <cell r="C344"/>
          <cell r="D344"/>
          <cell r="E344"/>
          <cell r="F344"/>
          <cell r="G344"/>
          <cell r="H344"/>
          <cell r="I344"/>
          <cell r="J344"/>
          <cell r="K344"/>
          <cell r="L344"/>
          <cell r="M344"/>
          <cell r="N344"/>
          <cell r="O344"/>
          <cell r="P344"/>
          <cell r="Q344"/>
          <cell r="R344"/>
          <cell r="S344"/>
          <cell r="T344"/>
          <cell r="U344"/>
          <cell r="V344"/>
          <cell r="W344"/>
          <cell r="X344"/>
          <cell r="Y344" t="str">
            <v/>
          </cell>
          <cell r="Z344"/>
          <cell r="AA344" t="str">
            <v/>
          </cell>
          <cell r="AB344"/>
          <cell r="AC344"/>
          <cell r="AD344"/>
          <cell r="AE344"/>
          <cell r="AF344"/>
          <cell r="AG344"/>
          <cell r="AH344" t="str">
            <v/>
          </cell>
          <cell r="AI344" t="str">
            <v>SI</v>
          </cell>
          <cell r="AJ344"/>
          <cell r="AK344"/>
          <cell r="AL344"/>
          <cell r="AM344"/>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t="str">
            <v/>
          </cell>
          <cell r="BE344" t="str">
            <v/>
          </cell>
          <cell r="BF344">
            <v>0</v>
          </cell>
          <cell r="BG344">
            <v>0</v>
          </cell>
          <cell r="BH344">
            <v>0</v>
          </cell>
          <cell r="BI344">
            <v>0</v>
          </cell>
          <cell r="BJ344">
            <v>0</v>
          </cell>
          <cell r="BK344" t="str">
            <v/>
          </cell>
          <cell r="BL344" t="e">
            <v>#NAME?</v>
          </cell>
          <cell r="BM344"/>
          <cell r="BN344"/>
          <cell r="BO344"/>
          <cell r="BP344" t="str">
            <v/>
          </cell>
          <cell r="BQ344"/>
          <cell r="BR344"/>
          <cell r="BS344">
            <v>329</v>
          </cell>
        </row>
        <row r="345">
          <cell r="C345"/>
          <cell r="D345"/>
          <cell r="E345"/>
          <cell r="F345"/>
          <cell r="G345"/>
          <cell r="H345"/>
          <cell r="I345"/>
          <cell r="J345"/>
          <cell r="K345"/>
          <cell r="L345"/>
          <cell r="M345"/>
          <cell r="N345"/>
          <cell r="O345"/>
          <cell r="P345"/>
          <cell r="Q345"/>
          <cell r="R345"/>
          <cell r="S345"/>
          <cell r="T345"/>
          <cell r="U345"/>
          <cell r="V345"/>
          <cell r="W345"/>
          <cell r="X345"/>
          <cell r="Y345" t="str">
            <v/>
          </cell>
          <cell r="Z345"/>
          <cell r="AA345" t="str">
            <v/>
          </cell>
          <cell r="AB345"/>
          <cell r="AC345"/>
          <cell r="AD345"/>
          <cell r="AE345"/>
          <cell r="AF345"/>
          <cell r="AG345"/>
          <cell r="AH345" t="str">
            <v/>
          </cell>
          <cell r="AI345" t="str">
            <v>SI</v>
          </cell>
          <cell r="AJ345"/>
          <cell r="AK345"/>
          <cell r="AL345"/>
          <cell r="AM345"/>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t="str">
            <v/>
          </cell>
          <cell r="BE345" t="str">
            <v/>
          </cell>
          <cell r="BF345">
            <v>0</v>
          </cell>
          <cell r="BG345">
            <v>0</v>
          </cell>
          <cell r="BH345">
            <v>0</v>
          </cell>
          <cell r="BI345">
            <v>0</v>
          </cell>
          <cell r="BJ345">
            <v>0</v>
          </cell>
          <cell r="BK345" t="str">
            <v/>
          </cell>
          <cell r="BL345" t="e">
            <v>#NAME?</v>
          </cell>
          <cell r="BM345"/>
          <cell r="BN345"/>
          <cell r="BO345"/>
          <cell r="BP345" t="str">
            <v/>
          </cell>
          <cell r="BQ345"/>
          <cell r="BR345"/>
          <cell r="BS345">
            <v>330</v>
          </cell>
        </row>
        <row r="346">
          <cell r="C346"/>
          <cell r="D346"/>
          <cell r="E346"/>
          <cell r="F346"/>
          <cell r="G346"/>
          <cell r="H346"/>
          <cell r="I346"/>
          <cell r="J346"/>
          <cell r="K346"/>
          <cell r="L346"/>
          <cell r="M346"/>
          <cell r="N346"/>
          <cell r="O346"/>
          <cell r="P346"/>
          <cell r="Q346"/>
          <cell r="R346"/>
          <cell r="S346"/>
          <cell r="T346"/>
          <cell r="U346"/>
          <cell r="V346"/>
          <cell r="W346"/>
          <cell r="X346"/>
          <cell r="Y346" t="str">
            <v/>
          </cell>
          <cell r="Z346"/>
          <cell r="AA346" t="str">
            <v/>
          </cell>
          <cell r="AB346"/>
          <cell r="AC346"/>
          <cell r="AD346"/>
          <cell r="AE346"/>
          <cell r="AF346"/>
          <cell r="AG346"/>
          <cell r="AH346" t="str">
            <v/>
          </cell>
          <cell r="AI346" t="str">
            <v>SI</v>
          </cell>
          <cell r="AJ346"/>
          <cell r="AK346"/>
          <cell r="AL346"/>
          <cell r="AM346"/>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t="str">
            <v/>
          </cell>
          <cell r="BE346" t="str">
            <v/>
          </cell>
          <cell r="BF346">
            <v>0</v>
          </cell>
          <cell r="BG346">
            <v>0</v>
          </cell>
          <cell r="BH346">
            <v>0</v>
          </cell>
          <cell r="BI346">
            <v>0</v>
          </cell>
          <cell r="BJ346">
            <v>0</v>
          </cell>
          <cell r="BK346" t="str">
            <v/>
          </cell>
          <cell r="BL346" t="e">
            <v>#NAME?</v>
          </cell>
          <cell r="BM346"/>
          <cell r="BN346"/>
          <cell r="BO346"/>
          <cell r="BP346" t="str">
            <v/>
          </cell>
          <cell r="BQ346"/>
          <cell r="BR346"/>
          <cell r="BS346">
            <v>331</v>
          </cell>
        </row>
        <row r="347">
          <cell r="C347"/>
          <cell r="D347"/>
          <cell r="E347"/>
          <cell r="F347"/>
          <cell r="G347"/>
          <cell r="H347"/>
          <cell r="I347"/>
          <cell r="J347"/>
          <cell r="K347"/>
          <cell r="L347"/>
          <cell r="M347"/>
          <cell r="N347"/>
          <cell r="O347"/>
          <cell r="P347"/>
          <cell r="Q347"/>
          <cell r="R347"/>
          <cell r="S347"/>
          <cell r="T347"/>
          <cell r="U347"/>
          <cell r="V347"/>
          <cell r="W347"/>
          <cell r="X347"/>
          <cell r="Y347" t="str">
            <v/>
          </cell>
          <cell r="Z347"/>
          <cell r="AA347" t="str">
            <v/>
          </cell>
          <cell r="AB347"/>
          <cell r="AC347"/>
          <cell r="AD347"/>
          <cell r="AE347"/>
          <cell r="AF347"/>
          <cell r="AG347"/>
          <cell r="AH347" t="str">
            <v/>
          </cell>
          <cell r="AI347" t="str">
            <v>SI</v>
          </cell>
          <cell r="AJ347"/>
          <cell r="AK347"/>
          <cell r="AL347"/>
          <cell r="AM347"/>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t="str">
            <v/>
          </cell>
          <cell r="BE347" t="str">
            <v/>
          </cell>
          <cell r="BF347">
            <v>0</v>
          </cell>
          <cell r="BG347">
            <v>0</v>
          </cell>
          <cell r="BH347">
            <v>0</v>
          </cell>
          <cell r="BI347">
            <v>0</v>
          </cell>
          <cell r="BJ347">
            <v>0</v>
          </cell>
          <cell r="BK347" t="str">
            <v/>
          </cell>
          <cell r="BL347" t="e">
            <v>#NAME?</v>
          </cell>
          <cell r="BM347"/>
          <cell r="BN347"/>
          <cell r="BO347"/>
          <cell r="BP347" t="str">
            <v/>
          </cell>
          <cell r="BQ347"/>
          <cell r="BR347"/>
          <cell r="BS347">
            <v>332</v>
          </cell>
        </row>
        <row r="348">
          <cell r="C348"/>
          <cell r="D348"/>
          <cell r="E348"/>
          <cell r="F348"/>
          <cell r="G348"/>
          <cell r="H348"/>
          <cell r="I348"/>
          <cell r="J348"/>
          <cell r="K348"/>
          <cell r="L348"/>
          <cell r="M348"/>
          <cell r="N348"/>
          <cell r="O348"/>
          <cell r="P348"/>
          <cell r="Q348"/>
          <cell r="R348"/>
          <cell r="S348"/>
          <cell r="T348"/>
          <cell r="U348"/>
          <cell r="V348"/>
          <cell r="W348"/>
          <cell r="X348"/>
          <cell r="Y348" t="str">
            <v/>
          </cell>
          <cell r="Z348"/>
          <cell r="AA348" t="str">
            <v/>
          </cell>
          <cell r="AB348"/>
          <cell r="AC348"/>
          <cell r="AD348"/>
          <cell r="AE348"/>
          <cell r="AF348"/>
          <cell r="AG348"/>
          <cell r="AH348" t="str">
            <v/>
          </cell>
          <cell r="AI348" t="str">
            <v>SI</v>
          </cell>
          <cell r="AJ348"/>
          <cell r="AK348"/>
          <cell r="AL348"/>
          <cell r="AM348"/>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t="str">
            <v/>
          </cell>
          <cell r="BE348" t="str">
            <v/>
          </cell>
          <cell r="BF348">
            <v>0</v>
          </cell>
          <cell r="BG348">
            <v>0</v>
          </cell>
          <cell r="BH348">
            <v>0</v>
          </cell>
          <cell r="BI348">
            <v>0</v>
          </cell>
          <cell r="BJ348">
            <v>0</v>
          </cell>
          <cell r="BK348" t="str">
            <v/>
          </cell>
          <cell r="BL348" t="e">
            <v>#NAME?</v>
          </cell>
          <cell r="BM348"/>
          <cell r="BN348"/>
          <cell r="BO348"/>
          <cell r="BP348" t="str">
            <v/>
          </cell>
          <cell r="BQ348"/>
          <cell r="BR348"/>
          <cell r="BS348">
            <v>333</v>
          </cell>
        </row>
        <row r="349">
          <cell r="C349"/>
          <cell r="D349"/>
          <cell r="E349"/>
          <cell r="F349"/>
          <cell r="G349"/>
          <cell r="H349"/>
          <cell r="I349"/>
          <cell r="J349"/>
          <cell r="K349"/>
          <cell r="L349"/>
          <cell r="M349"/>
          <cell r="N349"/>
          <cell r="O349"/>
          <cell r="P349"/>
          <cell r="Q349"/>
          <cell r="R349"/>
          <cell r="S349"/>
          <cell r="T349"/>
          <cell r="U349"/>
          <cell r="V349"/>
          <cell r="W349"/>
          <cell r="X349"/>
          <cell r="Y349" t="str">
            <v/>
          </cell>
          <cell r="Z349"/>
          <cell r="AA349" t="str">
            <v/>
          </cell>
          <cell r="AB349"/>
          <cell r="AC349"/>
          <cell r="AD349"/>
          <cell r="AE349"/>
          <cell r="AF349"/>
          <cell r="AG349"/>
          <cell r="AH349" t="str">
            <v/>
          </cell>
          <cell r="AI349" t="str">
            <v>SI</v>
          </cell>
          <cell r="AJ349"/>
          <cell r="AK349"/>
          <cell r="AL349"/>
          <cell r="AM349"/>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t="str">
            <v/>
          </cell>
          <cell r="BE349" t="str">
            <v/>
          </cell>
          <cell r="BF349">
            <v>0</v>
          </cell>
          <cell r="BG349">
            <v>0</v>
          </cell>
          <cell r="BH349">
            <v>0</v>
          </cell>
          <cell r="BI349">
            <v>0</v>
          </cell>
          <cell r="BJ349">
            <v>0</v>
          </cell>
          <cell r="BK349" t="str">
            <v/>
          </cell>
          <cell r="BL349" t="e">
            <v>#NAME?</v>
          </cell>
          <cell r="BM349"/>
          <cell r="BN349"/>
          <cell r="BO349"/>
          <cell r="BP349" t="str">
            <v/>
          </cell>
          <cell r="BQ349"/>
          <cell r="BR349"/>
          <cell r="BS349">
            <v>334</v>
          </cell>
        </row>
        <row r="350">
          <cell r="C350"/>
          <cell r="D350"/>
          <cell r="E350"/>
          <cell r="F350"/>
          <cell r="G350"/>
          <cell r="H350"/>
          <cell r="I350"/>
          <cell r="J350"/>
          <cell r="K350"/>
          <cell r="L350"/>
          <cell r="M350"/>
          <cell r="N350"/>
          <cell r="O350"/>
          <cell r="P350"/>
          <cell r="Q350"/>
          <cell r="R350"/>
          <cell r="S350"/>
          <cell r="T350"/>
          <cell r="U350"/>
          <cell r="V350"/>
          <cell r="W350"/>
          <cell r="X350"/>
          <cell r="Y350" t="str">
            <v/>
          </cell>
          <cell r="Z350"/>
          <cell r="AA350" t="str">
            <v/>
          </cell>
          <cell r="AB350"/>
          <cell r="AC350"/>
          <cell r="AD350"/>
          <cell r="AE350"/>
          <cell r="AF350"/>
          <cell r="AG350"/>
          <cell r="AH350" t="str">
            <v/>
          </cell>
          <cell r="AI350" t="str">
            <v>SI</v>
          </cell>
          <cell r="AJ350"/>
          <cell r="AK350"/>
          <cell r="AL350"/>
          <cell r="AM350"/>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t="str">
            <v/>
          </cell>
          <cell r="BE350" t="str">
            <v/>
          </cell>
          <cell r="BF350">
            <v>0</v>
          </cell>
          <cell r="BG350">
            <v>0</v>
          </cell>
          <cell r="BH350">
            <v>0</v>
          </cell>
          <cell r="BI350">
            <v>0</v>
          </cell>
          <cell r="BJ350">
            <v>0</v>
          </cell>
          <cell r="BK350" t="str">
            <v/>
          </cell>
          <cell r="BL350" t="e">
            <v>#NAME?</v>
          </cell>
          <cell r="BM350"/>
          <cell r="BN350"/>
          <cell r="BO350"/>
          <cell r="BP350" t="str">
            <v/>
          </cell>
          <cell r="BQ350"/>
          <cell r="BR350"/>
          <cell r="BS350">
            <v>335</v>
          </cell>
        </row>
        <row r="351">
          <cell r="C351"/>
          <cell r="D351"/>
          <cell r="E351"/>
          <cell r="F351"/>
          <cell r="G351"/>
          <cell r="H351"/>
          <cell r="I351"/>
          <cell r="J351"/>
          <cell r="K351"/>
          <cell r="L351"/>
          <cell r="M351"/>
          <cell r="N351"/>
          <cell r="O351"/>
          <cell r="P351"/>
          <cell r="Q351"/>
          <cell r="R351"/>
          <cell r="S351"/>
          <cell r="T351"/>
          <cell r="U351"/>
          <cell r="V351"/>
          <cell r="W351"/>
          <cell r="X351"/>
          <cell r="Y351" t="str">
            <v/>
          </cell>
          <cell r="Z351"/>
          <cell r="AA351" t="str">
            <v/>
          </cell>
          <cell r="AB351"/>
          <cell r="AC351"/>
          <cell r="AD351"/>
          <cell r="AE351"/>
          <cell r="AF351"/>
          <cell r="AG351"/>
          <cell r="AH351" t="str">
            <v/>
          </cell>
          <cell r="AI351" t="str">
            <v>SI</v>
          </cell>
          <cell r="AJ351"/>
          <cell r="AK351"/>
          <cell r="AL351"/>
          <cell r="AM351"/>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t="str">
            <v/>
          </cell>
          <cell r="BE351" t="str">
            <v/>
          </cell>
          <cell r="BF351">
            <v>0</v>
          </cell>
          <cell r="BG351">
            <v>0</v>
          </cell>
          <cell r="BH351">
            <v>0</v>
          </cell>
          <cell r="BI351">
            <v>0</v>
          </cell>
          <cell r="BJ351">
            <v>0</v>
          </cell>
          <cell r="BK351" t="str">
            <v/>
          </cell>
          <cell r="BL351" t="e">
            <v>#NAME?</v>
          </cell>
          <cell r="BM351"/>
          <cell r="BN351"/>
          <cell r="BO351"/>
          <cell r="BP351" t="str">
            <v/>
          </cell>
          <cell r="BQ351"/>
          <cell r="BR351"/>
          <cell r="BS351">
            <v>336</v>
          </cell>
        </row>
        <row r="352">
          <cell r="C352"/>
          <cell r="D352"/>
          <cell r="E352"/>
          <cell r="F352"/>
          <cell r="G352"/>
          <cell r="H352"/>
          <cell r="I352"/>
          <cell r="J352"/>
          <cell r="K352"/>
          <cell r="L352"/>
          <cell r="M352"/>
          <cell r="N352"/>
          <cell r="O352"/>
          <cell r="P352"/>
          <cell r="Q352"/>
          <cell r="R352"/>
          <cell r="S352"/>
          <cell r="T352"/>
          <cell r="U352"/>
          <cell r="V352"/>
          <cell r="W352"/>
          <cell r="X352"/>
          <cell r="Y352" t="str">
            <v/>
          </cell>
          <cell r="Z352"/>
          <cell r="AA352" t="str">
            <v/>
          </cell>
          <cell r="AB352"/>
          <cell r="AC352"/>
          <cell r="AD352"/>
          <cell r="AE352"/>
          <cell r="AF352"/>
          <cell r="AG352"/>
          <cell r="AH352" t="str">
            <v/>
          </cell>
          <cell r="AI352" t="str">
            <v>SI</v>
          </cell>
          <cell r="AJ352"/>
          <cell r="AK352"/>
          <cell r="AL352"/>
          <cell r="AM352"/>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t="str">
            <v/>
          </cell>
          <cell r="BE352" t="str">
            <v/>
          </cell>
          <cell r="BF352">
            <v>0</v>
          </cell>
          <cell r="BG352">
            <v>0</v>
          </cell>
          <cell r="BH352">
            <v>0</v>
          </cell>
          <cell r="BI352">
            <v>0</v>
          </cell>
          <cell r="BJ352">
            <v>0</v>
          </cell>
          <cell r="BK352" t="str">
            <v/>
          </cell>
          <cell r="BL352" t="e">
            <v>#NAME?</v>
          </cell>
          <cell r="BM352"/>
          <cell r="BN352"/>
          <cell r="BO352"/>
          <cell r="BP352" t="str">
            <v/>
          </cell>
          <cell r="BQ352"/>
          <cell r="BR352"/>
          <cell r="BS352">
            <v>337</v>
          </cell>
        </row>
        <row r="353">
          <cell r="C353"/>
          <cell r="D353"/>
          <cell r="E353"/>
          <cell r="F353"/>
          <cell r="G353"/>
          <cell r="H353"/>
          <cell r="I353"/>
          <cell r="J353"/>
          <cell r="K353"/>
          <cell r="L353"/>
          <cell r="M353"/>
          <cell r="N353"/>
          <cell r="O353"/>
          <cell r="P353"/>
          <cell r="Q353"/>
          <cell r="R353"/>
          <cell r="S353"/>
          <cell r="T353"/>
          <cell r="U353"/>
          <cell r="V353"/>
          <cell r="W353"/>
          <cell r="X353"/>
          <cell r="Y353" t="str">
            <v/>
          </cell>
          <cell r="Z353"/>
          <cell r="AA353" t="str">
            <v/>
          </cell>
          <cell r="AB353"/>
          <cell r="AC353"/>
          <cell r="AD353"/>
          <cell r="AE353"/>
          <cell r="AF353"/>
          <cell r="AG353"/>
          <cell r="AH353" t="str">
            <v/>
          </cell>
          <cell r="AI353" t="str">
            <v>SI</v>
          </cell>
          <cell r="AJ353"/>
          <cell r="AK353"/>
          <cell r="AL353"/>
          <cell r="AM353"/>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t="str">
            <v/>
          </cell>
          <cell r="BE353" t="str">
            <v/>
          </cell>
          <cell r="BF353">
            <v>0</v>
          </cell>
          <cell r="BG353">
            <v>0</v>
          </cell>
          <cell r="BH353">
            <v>0</v>
          </cell>
          <cell r="BI353">
            <v>0</v>
          </cell>
          <cell r="BJ353">
            <v>0</v>
          </cell>
          <cell r="BK353" t="str">
            <v/>
          </cell>
          <cell r="BL353" t="e">
            <v>#NAME?</v>
          </cell>
          <cell r="BM353"/>
          <cell r="BN353"/>
          <cell r="BO353"/>
          <cell r="BP353" t="str">
            <v/>
          </cell>
          <cell r="BQ353"/>
          <cell r="BR353"/>
          <cell r="BS353">
            <v>338</v>
          </cell>
        </row>
        <row r="354">
          <cell r="C354"/>
          <cell r="D354"/>
          <cell r="E354"/>
          <cell r="F354"/>
          <cell r="G354"/>
          <cell r="H354"/>
          <cell r="I354"/>
          <cell r="J354"/>
          <cell r="K354"/>
          <cell r="L354"/>
          <cell r="M354"/>
          <cell r="N354"/>
          <cell r="O354"/>
          <cell r="P354"/>
          <cell r="Q354"/>
          <cell r="R354"/>
          <cell r="S354"/>
          <cell r="T354"/>
          <cell r="U354"/>
          <cell r="V354"/>
          <cell r="W354"/>
          <cell r="X354"/>
          <cell r="Y354" t="str">
            <v/>
          </cell>
          <cell r="Z354"/>
          <cell r="AA354" t="str">
            <v/>
          </cell>
          <cell r="AB354"/>
          <cell r="AC354"/>
          <cell r="AD354"/>
          <cell r="AE354"/>
          <cell r="AF354"/>
          <cell r="AG354"/>
          <cell r="AH354" t="str">
            <v/>
          </cell>
          <cell r="AI354" t="str">
            <v>SI</v>
          </cell>
          <cell r="AJ354"/>
          <cell r="AK354"/>
          <cell r="AL354"/>
          <cell r="AM354"/>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t="str">
            <v/>
          </cell>
          <cell r="BE354" t="str">
            <v/>
          </cell>
          <cell r="BF354">
            <v>0</v>
          </cell>
          <cell r="BG354">
            <v>0</v>
          </cell>
          <cell r="BH354">
            <v>0</v>
          </cell>
          <cell r="BI354">
            <v>0</v>
          </cell>
          <cell r="BJ354">
            <v>0</v>
          </cell>
          <cell r="BK354" t="str">
            <v/>
          </cell>
          <cell r="BL354" t="e">
            <v>#NAME?</v>
          </cell>
          <cell r="BM354"/>
          <cell r="BN354"/>
          <cell r="BO354"/>
          <cell r="BP354" t="str">
            <v/>
          </cell>
          <cell r="BQ354"/>
          <cell r="BR354"/>
          <cell r="BS354">
            <v>339</v>
          </cell>
        </row>
        <row r="355">
          <cell r="C355"/>
          <cell r="D355"/>
          <cell r="E355"/>
          <cell r="F355"/>
          <cell r="G355"/>
          <cell r="H355"/>
          <cell r="I355"/>
          <cell r="J355"/>
          <cell r="K355"/>
          <cell r="L355"/>
          <cell r="M355"/>
          <cell r="N355"/>
          <cell r="O355"/>
          <cell r="P355"/>
          <cell r="Q355"/>
          <cell r="R355"/>
          <cell r="S355"/>
          <cell r="T355"/>
          <cell r="U355"/>
          <cell r="V355"/>
          <cell r="W355"/>
          <cell r="X355"/>
          <cell r="Y355" t="str">
            <v/>
          </cell>
          <cell r="Z355"/>
          <cell r="AA355" t="str">
            <v/>
          </cell>
          <cell r="AB355"/>
          <cell r="AC355"/>
          <cell r="AD355"/>
          <cell r="AE355"/>
          <cell r="AF355"/>
          <cell r="AG355"/>
          <cell r="AH355" t="str">
            <v/>
          </cell>
          <cell r="AI355" t="str">
            <v>SI</v>
          </cell>
          <cell r="AJ355"/>
          <cell r="AK355"/>
          <cell r="AL355"/>
          <cell r="AM355"/>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t="str">
            <v/>
          </cell>
          <cell r="BE355" t="str">
            <v/>
          </cell>
          <cell r="BF355">
            <v>0</v>
          </cell>
          <cell r="BG355">
            <v>0</v>
          </cell>
          <cell r="BH355">
            <v>0</v>
          </cell>
          <cell r="BI355">
            <v>0</v>
          </cell>
          <cell r="BJ355">
            <v>0</v>
          </cell>
          <cell r="BK355" t="str">
            <v/>
          </cell>
          <cell r="BL355" t="e">
            <v>#NAME?</v>
          </cell>
          <cell r="BM355"/>
          <cell r="BN355"/>
          <cell r="BO355"/>
          <cell r="BP355" t="str">
            <v/>
          </cell>
          <cell r="BQ355"/>
          <cell r="BR355"/>
          <cell r="BS355">
            <v>340</v>
          </cell>
        </row>
        <row r="356">
          <cell r="C356"/>
          <cell r="D356"/>
          <cell r="E356"/>
          <cell r="F356"/>
          <cell r="G356"/>
          <cell r="H356"/>
          <cell r="I356"/>
          <cell r="J356"/>
          <cell r="K356"/>
          <cell r="L356"/>
          <cell r="M356"/>
          <cell r="N356"/>
          <cell r="O356"/>
          <cell r="P356"/>
          <cell r="Q356"/>
          <cell r="R356"/>
          <cell r="S356"/>
          <cell r="T356"/>
          <cell r="U356"/>
          <cell r="V356"/>
          <cell r="W356"/>
          <cell r="X356"/>
          <cell r="Y356" t="str">
            <v/>
          </cell>
          <cell r="Z356"/>
          <cell r="AA356" t="str">
            <v/>
          </cell>
          <cell r="AB356"/>
          <cell r="AC356"/>
          <cell r="AD356"/>
          <cell r="AE356"/>
          <cell r="AF356"/>
          <cell r="AG356"/>
          <cell r="AH356" t="str">
            <v/>
          </cell>
          <cell r="AI356" t="str">
            <v>SI</v>
          </cell>
          <cell r="AJ356"/>
          <cell r="AK356"/>
          <cell r="AL356"/>
          <cell r="AM356"/>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t="str">
            <v/>
          </cell>
          <cell r="BE356" t="str">
            <v/>
          </cell>
          <cell r="BF356">
            <v>0</v>
          </cell>
          <cell r="BG356">
            <v>0</v>
          </cell>
          <cell r="BH356">
            <v>0</v>
          </cell>
          <cell r="BI356">
            <v>0</v>
          </cell>
          <cell r="BJ356">
            <v>0</v>
          </cell>
          <cell r="BK356" t="str">
            <v/>
          </cell>
          <cell r="BL356" t="e">
            <v>#NAME?</v>
          </cell>
          <cell r="BM356"/>
          <cell r="BN356"/>
          <cell r="BO356"/>
          <cell r="BP356" t="str">
            <v/>
          </cell>
          <cell r="BQ356"/>
          <cell r="BR356"/>
          <cell r="BS356">
            <v>341</v>
          </cell>
        </row>
        <row r="357">
          <cell r="C357"/>
          <cell r="D357"/>
          <cell r="E357"/>
          <cell r="F357"/>
          <cell r="G357"/>
          <cell r="H357"/>
          <cell r="I357"/>
          <cell r="J357"/>
          <cell r="K357"/>
          <cell r="L357"/>
          <cell r="M357"/>
          <cell r="N357"/>
          <cell r="O357"/>
          <cell r="P357"/>
          <cell r="Q357"/>
          <cell r="R357"/>
          <cell r="S357"/>
          <cell r="T357"/>
          <cell r="U357"/>
          <cell r="V357"/>
          <cell r="W357"/>
          <cell r="X357"/>
          <cell r="Y357" t="str">
            <v/>
          </cell>
          <cell r="Z357"/>
          <cell r="AA357" t="str">
            <v/>
          </cell>
          <cell r="AB357"/>
          <cell r="AC357"/>
          <cell r="AD357"/>
          <cell r="AE357"/>
          <cell r="AF357"/>
          <cell r="AG357"/>
          <cell r="AH357" t="str">
            <v/>
          </cell>
          <cell r="AI357" t="str">
            <v>SI</v>
          </cell>
          <cell r="AJ357"/>
          <cell r="AK357"/>
          <cell r="AL357"/>
          <cell r="AM357"/>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t="str">
            <v/>
          </cell>
          <cell r="BE357" t="str">
            <v/>
          </cell>
          <cell r="BF357">
            <v>0</v>
          </cell>
          <cell r="BG357">
            <v>0</v>
          </cell>
          <cell r="BH357">
            <v>0</v>
          </cell>
          <cell r="BI357">
            <v>0</v>
          </cell>
          <cell r="BJ357">
            <v>0</v>
          </cell>
          <cell r="BK357" t="str">
            <v/>
          </cell>
          <cell r="BL357" t="e">
            <v>#NAME?</v>
          </cell>
          <cell r="BM357"/>
          <cell r="BN357"/>
          <cell r="BO357"/>
          <cell r="BP357" t="str">
            <v/>
          </cell>
          <cell r="BQ357"/>
          <cell r="BR357"/>
          <cell r="BS357">
            <v>342</v>
          </cell>
        </row>
        <row r="358">
          <cell r="C358"/>
          <cell r="D358"/>
          <cell r="E358"/>
          <cell r="F358"/>
          <cell r="G358"/>
          <cell r="H358"/>
          <cell r="I358"/>
          <cell r="J358"/>
          <cell r="K358"/>
          <cell r="L358"/>
          <cell r="M358"/>
          <cell r="N358"/>
          <cell r="O358"/>
          <cell r="P358"/>
          <cell r="Q358"/>
          <cell r="R358"/>
          <cell r="S358"/>
          <cell r="T358"/>
          <cell r="U358"/>
          <cell r="V358"/>
          <cell r="W358"/>
          <cell r="X358"/>
          <cell r="Y358" t="str">
            <v/>
          </cell>
          <cell r="Z358"/>
          <cell r="AA358" t="str">
            <v/>
          </cell>
          <cell r="AB358"/>
          <cell r="AC358"/>
          <cell r="AD358"/>
          <cell r="AE358"/>
          <cell r="AF358"/>
          <cell r="AG358"/>
          <cell r="AH358" t="str">
            <v/>
          </cell>
          <cell r="AI358" t="str">
            <v>SI</v>
          </cell>
          <cell r="AJ358"/>
          <cell r="AK358"/>
          <cell r="AL358"/>
          <cell r="AM358"/>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t="str">
            <v/>
          </cell>
          <cell r="BE358" t="str">
            <v/>
          </cell>
          <cell r="BF358">
            <v>0</v>
          </cell>
          <cell r="BG358">
            <v>0</v>
          </cell>
          <cell r="BH358">
            <v>0</v>
          </cell>
          <cell r="BI358">
            <v>0</v>
          </cell>
          <cell r="BJ358">
            <v>0</v>
          </cell>
          <cell r="BK358" t="str">
            <v/>
          </cell>
          <cell r="BL358" t="e">
            <v>#NAME?</v>
          </cell>
          <cell r="BM358"/>
          <cell r="BN358"/>
          <cell r="BO358"/>
          <cell r="BP358" t="str">
            <v/>
          </cell>
          <cell r="BQ358"/>
          <cell r="BR358"/>
          <cell r="BS358">
            <v>343</v>
          </cell>
        </row>
        <row r="359">
          <cell r="C359"/>
          <cell r="D359"/>
          <cell r="E359"/>
          <cell r="F359"/>
          <cell r="G359"/>
          <cell r="H359"/>
          <cell r="I359"/>
          <cell r="J359"/>
          <cell r="K359"/>
          <cell r="L359"/>
          <cell r="M359"/>
          <cell r="N359"/>
          <cell r="O359"/>
          <cell r="P359"/>
          <cell r="Q359"/>
          <cell r="R359"/>
          <cell r="S359"/>
          <cell r="T359"/>
          <cell r="U359"/>
          <cell r="V359"/>
          <cell r="W359"/>
          <cell r="X359"/>
          <cell r="Y359" t="str">
            <v/>
          </cell>
          <cell r="Z359"/>
          <cell r="AA359" t="str">
            <v/>
          </cell>
          <cell r="AB359"/>
          <cell r="AC359"/>
          <cell r="AD359"/>
          <cell r="AE359"/>
          <cell r="AF359"/>
          <cell r="AG359"/>
          <cell r="AH359" t="str">
            <v/>
          </cell>
          <cell r="AI359" t="str">
            <v>SI</v>
          </cell>
          <cell r="AJ359"/>
          <cell r="AK359"/>
          <cell r="AL359"/>
          <cell r="AM359"/>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t="str">
            <v/>
          </cell>
          <cell r="BE359" t="str">
            <v/>
          </cell>
          <cell r="BF359">
            <v>0</v>
          </cell>
          <cell r="BG359">
            <v>0</v>
          </cell>
          <cell r="BH359">
            <v>0</v>
          </cell>
          <cell r="BI359">
            <v>0</v>
          </cell>
          <cell r="BJ359">
            <v>0</v>
          </cell>
          <cell r="BK359" t="str">
            <v/>
          </cell>
          <cell r="BL359" t="e">
            <v>#NAME?</v>
          </cell>
          <cell r="BM359"/>
          <cell r="BN359"/>
          <cell r="BO359"/>
          <cell r="BP359" t="str">
            <v/>
          </cell>
          <cell r="BQ359"/>
          <cell r="BR359"/>
          <cell r="BS359">
            <v>344</v>
          </cell>
        </row>
        <row r="360">
          <cell r="C360"/>
          <cell r="D360"/>
          <cell r="E360"/>
          <cell r="F360"/>
          <cell r="G360"/>
          <cell r="H360"/>
          <cell r="I360"/>
          <cell r="J360"/>
          <cell r="K360"/>
          <cell r="L360"/>
          <cell r="M360"/>
          <cell r="N360"/>
          <cell r="O360"/>
          <cell r="P360"/>
          <cell r="Q360"/>
          <cell r="R360"/>
          <cell r="S360"/>
          <cell r="T360"/>
          <cell r="U360"/>
          <cell r="V360"/>
          <cell r="W360"/>
          <cell r="X360"/>
          <cell r="Y360" t="str">
            <v/>
          </cell>
          <cell r="Z360"/>
          <cell r="AA360" t="str">
            <v/>
          </cell>
          <cell r="AB360"/>
          <cell r="AC360"/>
          <cell r="AD360"/>
          <cell r="AE360"/>
          <cell r="AF360"/>
          <cell r="AG360"/>
          <cell r="AH360" t="str">
            <v/>
          </cell>
          <cell r="AI360" t="str">
            <v>SI</v>
          </cell>
          <cell r="AJ360"/>
          <cell r="AK360"/>
          <cell r="AL360"/>
          <cell r="AM360"/>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t="str">
            <v/>
          </cell>
          <cell r="BE360" t="str">
            <v/>
          </cell>
          <cell r="BF360">
            <v>0</v>
          </cell>
          <cell r="BG360">
            <v>0</v>
          </cell>
          <cell r="BH360">
            <v>0</v>
          </cell>
          <cell r="BI360">
            <v>0</v>
          </cell>
          <cell r="BJ360">
            <v>0</v>
          </cell>
          <cell r="BK360" t="str">
            <v/>
          </cell>
          <cell r="BL360" t="e">
            <v>#NAME?</v>
          </cell>
          <cell r="BM360"/>
          <cell r="BN360"/>
          <cell r="BO360"/>
          <cell r="BP360" t="str">
            <v/>
          </cell>
          <cell r="BQ360"/>
          <cell r="BR360"/>
          <cell r="BS360">
            <v>345</v>
          </cell>
        </row>
        <row r="361">
          <cell r="C361"/>
          <cell r="D361"/>
          <cell r="E361"/>
          <cell r="F361"/>
          <cell r="G361"/>
          <cell r="H361"/>
          <cell r="I361"/>
          <cell r="J361"/>
          <cell r="K361"/>
          <cell r="L361"/>
          <cell r="M361"/>
          <cell r="N361"/>
          <cell r="O361"/>
          <cell r="P361"/>
          <cell r="Q361"/>
          <cell r="R361"/>
          <cell r="S361"/>
          <cell r="T361"/>
          <cell r="U361"/>
          <cell r="V361"/>
          <cell r="W361"/>
          <cell r="X361"/>
          <cell r="Y361" t="str">
            <v/>
          </cell>
          <cell r="Z361"/>
          <cell r="AA361" t="str">
            <v/>
          </cell>
          <cell r="AB361"/>
          <cell r="AC361"/>
          <cell r="AD361"/>
          <cell r="AE361"/>
          <cell r="AF361"/>
          <cell r="AG361"/>
          <cell r="AH361" t="str">
            <v/>
          </cell>
          <cell r="AI361" t="str">
            <v>SI</v>
          </cell>
          <cell r="AJ361"/>
          <cell r="AK361"/>
          <cell r="AL361"/>
          <cell r="AM361"/>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t="str">
            <v/>
          </cell>
          <cell r="BE361" t="str">
            <v/>
          </cell>
          <cell r="BF361">
            <v>0</v>
          </cell>
          <cell r="BG361">
            <v>0</v>
          </cell>
          <cell r="BH361">
            <v>0</v>
          </cell>
          <cell r="BI361">
            <v>0</v>
          </cell>
          <cell r="BJ361">
            <v>0</v>
          </cell>
          <cell r="BK361" t="str">
            <v/>
          </cell>
          <cell r="BL361" t="e">
            <v>#NAME?</v>
          </cell>
          <cell r="BM361"/>
          <cell r="BN361"/>
          <cell r="BO361"/>
          <cell r="BP361" t="str">
            <v/>
          </cell>
          <cell r="BQ361"/>
          <cell r="BR361"/>
          <cell r="BS361">
            <v>346</v>
          </cell>
        </row>
        <row r="362">
          <cell r="C362"/>
          <cell r="D362"/>
          <cell r="E362"/>
          <cell r="F362"/>
          <cell r="G362"/>
          <cell r="H362"/>
          <cell r="I362"/>
          <cell r="J362"/>
          <cell r="K362"/>
          <cell r="L362"/>
          <cell r="M362"/>
          <cell r="N362"/>
          <cell r="O362"/>
          <cell r="P362"/>
          <cell r="Q362"/>
          <cell r="R362"/>
          <cell r="S362"/>
          <cell r="T362"/>
          <cell r="U362"/>
          <cell r="V362"/>
          <cell r="W362"/>
          <cell r="X362"/>
          <cell r="Y362" t="str">
            <v/>
          </cell>
          <cell r="Z362"/>
          <cell r="AA362" t="str">
            <v/>
          </cell>
          <cell r="AB362"/>
          <cell r="AC362"/>
          <cell r="AD362"/>
          <cell r="AE362"/>
          <cell r="AF362"/>
          <cell r="AG362"/>
          <cell r="AH362" t="str">
            <v/>
          </cell>
          <cell r="AI362" t="str">
            <v>SI</v>
          </cell>
          <cell r="AJ362"/>
          <cell r="AK362"/>
          <cell r="AL362"/>
          <cell r="AM362"/>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t="str">
            <v/>
          </cell>
          <cell r="BE362" t="str">
            <v/>
          </cell>
          <cell r="BF362">
            <v>0</v>
          </cell>
          <cell r="BG362">
            <v>0</v>
          </cell>
          <cell r="BH362">
            <v>0</v>
          </cell>
          <cell r="BI362">
            <v>0</v>
          </cell>
          <cell r="BJ362">
            <v>0</v>
          </cell>
          <cell r="BK362" t="str">
            <v/>
          </cell>
          <cell r="BL362" t="e">
            <v>#NAME?</v>
          </cell>
          <cell r="BM362"/>
          <cell r="BN362"/>
          <cell r="BO362"/>
          <cell r="BP362" t="str">
            <v/>
          </cell>
          <cell r="BQ362"/>
          <cell r="BR362"/>
          <cell r="BS362">
            <v>347</v>
          </cell>
        </row>
        <row r="363">
          <cell r="C363"/>
          <cell r="D363"/>
          <cell r="E363"/>
          <cell r="F363"/>
          <cell r="G363"/>
          <cell r="H363"/>
          <cell r="I363"/>
          <cell r="J363"/>
          <cell r="K363"/>
          <cell r="L363"/>
          <cell r="M363"/>
          <cell r="N363"/>
          <cell r="O363"/>
          <cell r="P363"/>
          <cell r="Q363"/>
          <cell r="R363"/>
          <cell r="S363"/>
          <cell r="T363"/>
          <cell r="U363"/>
          <cell r="V363"/>
          <cell r="W363"/>
          <cell r="X363"/>
          <cell r="Y363" t="str">
            <v/>
          </cell>
          <cell r="Z363"/>
          <cell r="AA363" t="str">
            <v/>
          </cell>
          <cell r="AB363"/>
          <cell r="AC363"/>
          <cell r="AD363"/>
          <cell r="AE363"/>
          <cell r="AF363"/>
          <cell r="AG363"/>
          <cell r="AH363" t="str">
            <v/>
          </cell>
          <cell r="AI363" t="str">
            <v>SI</v>
          </cell>
          <cell r="AJ363"/>
          <cell r="AK363"/>
          <cell r="AL363"/>
          <cell r="AM363"/>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t="str">
            <v/>
          </cell>
          <cell r="BE363" t="str">
            <v/>
          </cell>
          <cell r="BF363">
            <v>0</v>
          </cell>
          <cell r="BG363">
            <v>0</v>
          </cell>
          <cell r="BH363">
            <v>0</v>
          </cell>
          <cell r="BI363">
            <v>0</v>
          </cell>
          <cell r="BJ363">
            <v>0</v>
          </cell>
          <cell r="BK363" t="str">
            <v/>
          </cell>
          <cell r="BL363" t="e">
            <v>#NAME?</v>
          </cell>
          <cell r="BM363"/>
          <cell r="BN363"/>
          <cell r="BO363"/>
          <cell r="BP363" t="str">
            <v/>
          </cell>
          <cell r="BQ363"/>
          <cell r="BR363"/>
          <cell r="BS363">
            <v>348</v>
          </cell>
        </row>
        <row r="364">
          <cell r="C364"/>
          <cell r="D364"/>
          <cell r="E364"/>
          <cell r="F364"/>
          <cell r="G364"/>
          <cell r="H364"/>
          <cell r="I364"/>
          <cell r="J364"/>
          <cell r="K364"/>
          <cell r="L364"/>
          <cell r="M364"/>
          <cell r="N364"/>
          <cell r="O364"/>
          <cell r="P364"/>
          <cell r="Q364"/>
          <cell r="R364"/>
          <cell r="S364"/>
          <cell r="T364"/>
          <cell r="U364"/>
          <cell r="V364"/>
          <cell r="W364"/>
          <cell r="X364"/>
          <cell r="Y364" t="str">
            <v/>
          </cell>
          <cell r="Z364"/>
          <cell r="AA364" t="str">
            <v/>
          </cell>
          <cell r="AB364"/>
          <cell r="AC364"/>
          <cell r="AD364"/>
          <cell r="AE364"/>
          <cell r="AF364"/>
          <cell r="AG364"/>
          <cell r="AH364" t="str">
            <v/>
          </cell>
          <cell r="AI364" t="str">
            <v>SI</v>
          </cell>
          <cell r="AJ364"/>
          <cell r="AK364"/>
          <cell r="AL364"/>
          <cell r="AM364"/>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t="str">
            <v/>
          </cell>
          <cell r="BE364" t="str">
            <v/>
          </cell>
          <cell r="BF364">
            <v>0</v>
          </cell>
          <cell r="BG364">
            <v>0</v>
          </cell>
          <cell r="BH364">
            <v>0</v>
          </cell>
          <cell r="BI364">
            <v>0</v>
          </cell>
          <cell r="BJ364">
            <v>0</v>
          </cell>
          <cell r="BK364" t="str">
            <v/>
          </cell>
          <cell r="BL364" t="e">
            <v>#NAME?</v>
          </cell>
          <cell r="BM364"/>
          <cell r="BN364"/>
          <cell r="BO364"/>
          <cell r="BP364" t="str">
            <v/>
          </cell>
          <cell r="BQ364"/>
          <cell r="BR364"/>
          <cell r="BS364">
            <v>349</v>
          </cell>
        </row>
        <row r="365">
          <cell r="C365"/>
          <cell r="D365"/>
          <cell r="E365"/>
          <cell r="F365"/>
          <cell r="G365"/>
          <cell r="H365"/>
          <cell r="I365"/>
          <cell r="J365"/>
          <cell r="K365"/>
          <cell r="L365"/>
          <cell r="M365"/>
          <cell r="N365"/>
          <cell r="O365"/>
          <cell r="P365"/>
          <cell r="Q365"/>
          <cell r="R365"/>
          <cell r="S365"/>
          <cell r="T365"/>
          <cell r="U365"/>
          <cell r="V365"/>
          <cell r="W365"/>
          <cell r="X365"/>
          <cell r="Y365" t="str">
            <v/>
          </cell>
          <cell r="Z365"/>
          <cell r="AA365" t="str">
            <v/>
          </cell>
          <cell r="AB365"/>
          <cell r="AC365"/>
          <cell r="AD365"/>
          <cell r="AE365"/>
          <cell r="AF365"/>
          <cell r="AG365"/>
          <cell r="AH365" t="str">
            <v/>
          </cell>
          <cell r="AI365" t="str">
            <v>SI</v>
          </cell>
          <cell r="AJ365"/>
          <cell r="AK365"/>
          <cell r="AL365"/>
          <cell r="AM365"/>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t="str">
            <v/>
          </cell>
          <cell r="BE365" t="str">
            <v/>
          </cell>
          <cell r="BF365">
            <v>0</v>
          </cell>
          <cell r="BG365">
            <v>0</v>
          </cell>
          <cell r="BH365">
            <v>0</v>
          </cell>
          <cell r="BI365">
            <v>0</v>
          </cell>
          <cell r="BJ365">
            <v>0</v>
          </cell>
          <cell r="BK365" t="str">
            <v/>
          </cell>
          <cell r="BL365" t="e">
            <v>#NAME?</v>
          </cell>
          <cell r="BM365"/>
          <cell r="BN365"/>
          <cell r="BO365"/>
          <cell r="BP365" t="str">
            <v/>
          </cell>
          <cell r="BQ365"/>
          <cell r="BR365"/>
          <cell r="BS365">
            <v>350</v>
          </cell>
        </row>
        <row r="366">
          <cell r="C366"/>
          <cell r="D366"/>
          <cell r="E366"/>
          <cell r="F366"/>
          <cell r="G366"/>
          <cell r="H366"/>
          <cell r="I366"/>
          <cell r="J366"/>
          <cell r="K366"/>
          <cell r="L366"/>
          <cell r="M366"/>
          <cell r="N366"/>
          <cell r="O366"/>
          <cell r="P366"/>
          <cell r="Q366"/>
          <cell r="R366"/>
          <cell r="S366"/>
          <cell r="T366"/>
          <cell r="U366"/>
          <cell r="V366"/>
          <cell r="W366"/>
          <cell r="X366"/>
          <cell r="Y366" t="str">
            <v/>
          </cell>
          <cell r="Z366"/>
          <cell r="AA366" t="str">
            <v/>
          </cell>
          <cell r="AB366"/>
          <cell r="AC366"/>
          <cell r="AD366"/>
          <cell r="AE366"/>
          <cell r="AF366"/>
          <cell r="AG366"/>
          <cell r="AH366" t="str">
            <v/>
          </cell>
          <cell r="AI366" t="str">
            <v>SI</v>
          </cell>
          <cell r="AJ366"/>
          <cell r="AK366"/>
          <cell r="AL366"/>
          <cell r="AM366"/>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t="str">
            <v/>
          </cell>
          <cell r="BE366" t="str">
            <v/>
          </cell>
          <cell r="BF366">
            <v>0</v>
          </cell>
          <cell r="BG366">
            <v>0</v>
          </cell>
          <cell r="BH366">
            <v>0</v>
          </cell>
          <cell r="BI366">
            <v>0</v>
          </cell>
          <cell r="BJ366">
            <v>0</v>
          </cell>
          <cell r="BK366" t="str">
            <v/>
          </cell>
          <cell r="BL366" t="e">
            <v>#NAME?</v>
          </cell>
          <cell r="BM366"/>
          <cell r="BN366"/>
          <cell r="BO366"/>
          <cell r="BP366" t="str">
            <v/>
          </cell>
          <cell r="BQ366"/>
          <cell r="BR366"/>
          <cell r="BS366">
            <v>351</v>
          </cell>
        </row>
        <row r="367">
          <cell r="C367"/>
          <cell r="D367"/>
          <cell r="E367"/>
          <cell r="F367"/>
          <cell r="G367"/>
          <cell r="H367"/>
          <cell r="I367"/>
          <cell r="J367"/>
          <cell r="K367"/>
          <cell r="L367"/>
          <cell r="M367"/>
          <cell r="N367"/>
          <cell r="O367"/>
          <cell r="P367"/>
          <cell r="Q367"/>
          <cell r="R367"/>
          <cell r="S367"/>
          <cell r="T367"/>
          <cell r="U367"/>
          <cell r="V367"/>
          <cell r="W367"/>
          <cell r="X367"/>
          <cell r="Y367" t="str">
            <v/>
          </cell>
          <cell r="Z367"/>
          <cell r="AA367" t="str">
            <v/>
          </cell>
          <cell r="AB367"/>
          <cell r="AC367"/>
          <cell r="AD367"/>
          <cell r="AE367"/>
          <cell r="AF367"/>
          <cell r="AG367"/>
          <cell r="AH367" t="str">
            <v/>
          </cell>
          <cell r="AI367" t="str">
            <v>SI</v>
          </cell>
          <cell r="AJ367"/>
          <cell r="AK367"/>
          <cell r="AL367"/>
          <cell r="AM367"/>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t="str">
            <v/>
          </cell>
          <cell r="BE367" t="str">
            <v/>
          </cell>
          <cell r="BF367">
            <v>0</v>
          </cell>
          <cell r="BG367">
            <v>0</v>
          </cell>
          <cell r="BH367">
            <v>0</v>
          </cell>
          <cell r="BI367">
            <v>0</v>
          </cell>
          <cell r="BJ367">
            <v>0</v>
          </cell>
          <cell r="BK367" t="str">
            <v/>
          </cell>
          <cell r="BL367" t="e">
            <v>#NAME?</v>
          </cell>
          <cell r="BM367"/>
          <cell r="BN367"/>
          <cell r="BO367"/>
          <cell r="BP367" t="str">
            <v/>
          </cell>
          <cell r="BQ367"/>
          <cell r="BR367"/>
          <cell r="BS367">
            <v>352</v>
          </cell>
        </row>
        <row r="368">
          <cell r="C368"/>
          <cell r="D368"/>
          <cell r="E368"/>
          <cell r="F368"/>
          <cell r="G368"/>
          <cell r="H368"/>
          <cell r="I368"/>
          <cell r="J368"/>
          <cell r="K368"/>
          <cell r="L368"/>
          <cell r="M368"/>
          <cell r="N368"/>
          <cell r="O368"/>
          <cell r="P368"/>
          <cell r="Q368"/>
          <cell r="R368"/>
          <cell r="S368"/>
          <cell r="T368"/>
          <cell r="U368"/>
          <cell r="V368"/>
          <cell r="W368"/>
          <cell r="X368"/>
          <cell r="Y368" t="str">
            <v/>
          </cell>
          <cell r="Z368"/>
          <cell r="AA368" t="str">
            <v/>
          </cell>
          <cell r="AB368"/>
          <cell r="AC368"/>
          <cell r="AD368"/>
          <cell r="AE368"/>
          <cell r="AF368"/>
          <cell r="AG368"/>
          <cell r="AH368" t="str">
            <v/>
          </cell>
          <cell r="AI368" t="str">
            <v>SI</v>
          </cell>
          <cell r="AJ368"/>
          <cell r="AK368"/>
          <cell r="AL368"/>
          <cell r="AM368"/>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t="str">
            <v/>
          </cell>
          <cell r="BE368" t="str">
            <v/>
          </cell>
          <cell r="BF368">
            <v>0</v>
          </cell>
          <cell r="BG368">
            <v>0</v>
          </cell>
          <cell r="BH368">
            <v>0</v>
          </cell>
          <cell r="BI368">
            <v>0</v>
          </cell>
          <cell r="BJ368">
            <v>0</v>
          </cell>
          <cell r="BK368" t="str">
            <v/>
          </cell>
          <cell r="BL368" t="e">
            <v>#NAME?</v>
          </cell>
          <cell r="BM368"/>
          <cell r="BN368"/>
          <cell r="BO368"/>
          <cell r="BP368" t="str">
            <v/>
          </cell>
          <cell r="BQ368"/>
          <cell r="BR368"/>
          <cell r="BS368">
            <v>353</v>
          </cell>
        </row>
        <row r="369">
          <cell r="C369"/>
          <cell r="D369"/>
          <cell r="E369"/>
          <cell r="F369"/>
          <cell r="G369"/>
          <cell r="H369"/>
          <cell r="I369"/>
          <cell r="J369"/>
          <cell r="K369"/>
          <cell r="L369"/>
          <cell r="M369"/>
          <cell r="N369"/>
          <cell r="O369"/>
          <cell r="P369"/>
          <cell r="Q369"/>
          <cell r="R369"/>
          <cell r="S369"/>
          <cell r="T369"/>
          <cell r="U369"/>
          <cell r="V369"/>
          <cell r="W369"/>
          <cell r="X369"/>
          <cell r="Y369" t="str">
            <v/>
          </cell>
          <cell r="Z369"/>
          <cell r="AA369" t="str">
            <v/>
          </cell>
          <cell r="AB369"/>
          <cell r="AC369"/>
          <cell r="AD369"/>
          <cell r="AE369"/>
          <cell r="AF369"/>
          <cell r="AG369"/>
          <cell r="AH369" t="str">
            <v/>
          </cell>
          <cell r="AI369" t="str">
            <v>SI</v>
          </cell>
          <cell r="AJ369"/>
          <cell r="AK369"/>
          <cell r="AL369"/>
          <cell r="AM369"/>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t="str">
            <v/>
          </cell>
          <cell r="BE369" t="str">
            <v/>
          </cell>
          <cell r="BF369">
            <v>0</v>
          </cell>
          <cell r="BG369">
            <v>0</v>
          </cell>
          <cell r="BH369">
            <v>0</v>
          </cell>
          <cell r="BI369">
            <v>0</v>
          </cell>
          <cell r="BJ369">
            <v>0</v>
          </cell>
          <cell r="BK369" t="str">
            <v/>
          </cell>
          <cell r="BL369" t="e">
            <v>#NAME?</v>
          </cell>
          <cell r="BM369"/>
          <cell r="BN369"/>
          <cell r="BO369"/>
          <cell r="BP369" t="str">
            <v/>
          </cell>
          <cell r="BQ369"/>
          <cell r="BR369"/>
          <cell r="BS369">
            <v>354</v>
          </cell>
        </row>
        <row r="370">
          <cell r="C370"/>
          <cell r="D370"/>
          <cell r="E370"/>
          <cell r="F370"/>
          <cell r="G370"/>
          <cell r="H370"/>
          <cell r="I370"/>
          <cell r="J370"/>
          <cell r="K370"/>
          <cell r="L370"/>
          <cell r="M370"/>
          <cell r="N370"/>
          <cell r="O370"/>
          <cell r="P370"/>
          <cell r="Q370"/>
          <cell r="R370"/>
          <cell r="S370"/>
          <cell r="T370"/>
          <cell r="U370"/>
          <cell r="V370"/>
          <cell r="W370"/>
          <cell r="X370"/>
          <cell r="Y370" t="str">
            <v/>
          </cell>
          <cell r="Z370"/>
          <cell r="AA370" t="str">
            <v/>
          </cell>
          <cell r="AB370"/>
          <cell r="AC370"/>
          <cell r="AD370"/>
          <cell r="AE370"/>
          <cell r="AF370"/>
          <cell r="AG370"/>
          <cell r="AH370" t="str">
            <v/>
          </cell>
          <cell r="AI370" t="str">
            <v>SI</v>
          </cell>
          <cell r="AJ370"/>
          <cell r="AK370"/>
          <cell r="AL370"/>
          <cell r="AM370"/>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t="str">
            <v/>
          </cell>
          <cell r="BE370" t="str">
            <v/>
          </cell>
          <cell r="BF370">
            <v>0</v>
          </cell>
          <cell r="BG370">
            <v>0</v>
          </cell>
          <cell r="BH370">
            <v>0</v>
          </cell>
          <cell r="BI370">
            <v>0</v>
          </cell>
          <cell r="BJ370">
            <v>0</v>
          </cell>
          <cell r="BK370" t="str">
            <v/>
          </cell>
          <cell r="BL370" t="e">
            <v>#NAME?</v>
          </cell>
          <cell r="BM370"/>
          <cell r="BN370"/>
          <cell r="BO370"/>
          <cell r="BP370" t="str">
            <v/>
          </cell>
          <cell r="BQ370"/>
          <cell r="BR370"/>
          <cell r="BS370">
            <v>355</v>
          </cell>
        </row>
        <row r="371">
          <cell r="C371"/>
          <cell r="D371"/>
          <cell r="E371"/>
          <cell r="F371"/>
          <cell r="G371"/>
          <cell r="H371"/>
          <cell r="I371"/>
          <cell r="J371"/>
          <cell r="K371"/>
          <cell r="L371"/>
          <cell r="M371"/>
          <cell r="N371"/>
          <cell r="O371"/>
          <cell r="P371"/>
          <cell r="Q371"/>
          <cell r="R371"/>
          <cell r="S371"/>
          <cell r="T371"/>
          <cell r="U371"/>
          <cell r="V371"/>
          <cell r="W371"/>
          <cell r="X371"/>
          <cell r="Y371" t="str">
            <v/>
          </cell>
          <cell r="Z371"/>
          <cell r="AA371" t="str">
            <v/>
          </cell>
          <cell r="AB371"/>
          <cell r="AC371"/>
          <cell r="AD371"/>
          <cell r="AE371"/>
          <cell r="AF371"/>
          <cell r="AG371"/>
          <cell r="AH371" t="str">
            <v/>
          </cell>
          <cell r="AI371" t="str">
            <v>SI</v>
          </cell>
          <cell r="AJ371"/>
          <cell r="AK371"/>
          <cell r="AL371"/>
          <cell r="AM371"/>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t="str">
            <v/>
          </cell>
          <cell r="BE371" t="str">
            <v/>
          </cell>
          <cell r="BF371">
            <v>0</v>
          </cell>
          <cell r="BG371">
            <v>0</v>
          </cell>
          <cell r="BH371">
            <v>0</v>
          </cell>
          <cell r="BI371">
            <v>0</v>
          </cell>
          <cell r="BJ371">
            <v>0</v>
          </cell>
          <cell r="BK371" t="str">
            <v/>
          </cell>
          <cell r="BL371" t="e">
            <v>#NAME?</v>
          </cell>
          <cell r="BM371"/>
          <cell r="BN371"/>
          <cell r="BO371"/>
          <cell r="BP371" t="str">
            <v/>
          </cell>
          <cell r="BQ371"/>
          <cell r="BR371"/>
          <cell r="BS371">
            <v>356</v>
          </cell>
        </row>
        <row r="372">
          <cell r="C372"/>
          <cell r="D372"/>
          <cell r="E372"/>
          <cell r="F372"/>
          <cell r="G372"/>
          <cell r="H372"/>
          <cell r="I372"/>
          <cell r="J372"/>
          <cell r="K372"/>
          <cell r="L372"/>
          <cell r="M372"/>
          <cell r="N372"/>
          <cell r="O372"/>
          <cell r="P372"/>
          <cell r="Q372"/>
          <cell r="R372"/>
          <cell r="S372"/>
          <cell r="T372"/>
          <cell r="U372"/>
          <cell r="V372"/>
          <cell r="W372"/>
          <cell r="X372"/>
          <cell r="Y372" t="str">
            <v/>
          </cell>
          <cell r="Z372"/>
          <cell r="AA372" t="str">
            <v/>
          </cell>
          <cell r="AB372"/>
          <cell r="AC372"/>
          <cell r="AD372"/>
          <cell r="AE372"/>
          <cell r="AF372"/>
          <cell r="AG372"/>
          <cell r="AH372" t="str">
            <v/>
          </cell>
          <cell r="AI372" t="str">
            <v>SI</v>
          </cell>
          <cell r="AJ372"/>
          <cell r="AK372"/>
          <cell r="AL372"/>
          <cell r="AM372"/>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t="str">
            <v/>
          </cell>
          <cell r="BE372" t="str">
            <v/>
          </cell>
          <cell r="BF372">
            <v>0</v>
          </cell>
          <cell r="BG372">
            <v>0</v>
          </cell>
          <cell r="BH372">
            <v>0</v>
          </cell>
          <cell r="BI372">
            <v>0</v>
          </cell>
          <cell r="BJ372">
            <v>0</v>
          </cell>
          <cell r="BK372" t="str">
            <v/>
          </cell>
          <cell r="BL372" t="e">
            <v>#NAME?</v>
          </cell>
          <cell r="BM372"/>
          <cell r="BN372"/>
          <cell r="BO372"/>
          <cell r="BP372" t="str">
            <v/>
          </cell>
          <cell r="BQ372"/>
          <cell r="BR372"/>
          <cell r="BS372">
            <v>357</v>
          </cell>
        </row>
        <row r="373">
          <cell r="C373"/>
          <cell r="D373"/>
          <cell r="E373"/>
          <cell r="F373"/>
          <cell r="G373"/>
          <cell r="H373"/>
          <cell r="I373"/>
          <cell r="J373"/>
          <cell r="K373"/>
          <cell r="L373"/>
          <cell r="M373"/>
          <cell r="N373"/>
          <cell r="O373"/>
          <cell r="P373"/>
          <cell r="Q373"/>
          <cell r="R373"/>
          <cell r="S373"/>
          <cell r="T373"/>
          <cell r="U373"/>
          <cell r="V373"/>
          <cell r="W373"/>
          <cell r="X373"/>
          <cell r="Y373" t="str">
            <v/>
          </cell>
          <cell r="Z373"/>
          <cell r="AA373" t="str">
            <v/>
          </cell>
          <cell r="AB373"/>
          <cell r="AC373"/>
          <cell r="AD373"/>
          <cell r="AE373"/>
          <cell r="AF373"/>
          <cell r="AG373"/>
          <cell r="AH373" t="str">
            <v/>
          </cell>
          <cell r="AI373" t="str">
            <v>SI</v>
          </cell>
          <cell r="AJ373"/>
          <cell r="AK373"/>
          <cell r="AL373"/>
          <cell r="AM373"/>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t="str">
            <v/>
          </cell>
          <cell r="BE373" t="str">
            <v/>
          </cell>
          <cell r="BF373">
            <v>0</v>
          </cell>
          <cell r="BG373">
            <v>0</v>
          </cell>
          <cell r="BH373">
            <v>0</v>
          </cell>
          <cell r="BI373">
            <v>0</v>
          </cell>
          <cell r="BJ373">
            <v>0</v>
          </cell>
          <cell r="BK373" t="str">
            <v/>
          </cell>
          <cell r="BL373" t="e">
            <v>#NAME?</v>
          </cell>
          <cell r="BM373"/>
          <cell r="BN373"/>
          <cell r="BO373"/>
          <cell r="BP373" t="str">
            <v/>
          </cell>
          <cell r="BQ373"/>
          <cell r="BR373"/>
          <cell r="BS373">
            <v>358</v>
          </cell>
        </row>
        <row r="374">
          <cell r="C374"/>
          <cell r="D374"/>
          <cell r="E374"/>
          <cell r="F374"/>
          <cell r="G374"/>
          <cell r="H374"/>
          <cell r="I374"/>
          <cell r="J374"/>
          <cell r="K374"/>
          <cell r="L374"/>
          <cell r="M374"/>
          <cell r="N374"/>
          <cell r="O374"/>
          <cell r="P374"/>
          <cell r="Q374"/>
          <cell r="R374"/>
          <cell r="S374"/>
          <cell r="T374"/>
          <cell r="U374"/>
          <cell r="V374"/>
          <cell r="W374"/>
          <cell r="X374"/>
          <cell r="Y374" t="str">
            <v/>
          </cell>
          <cell r="Z374"/>
          <cell r="AA374" t="str">
            <v/>
          </cell>
          <cell r="AB374"/>
          <cell r="AC374"/>
          <cell r="AD374"/>
          <cell r="AE374"/>
          <cell r="AF374"/>
          <cell r="AG374"/>
          <cell r="AH374" t="str">
            <v/>
          </cell>
          <cell r="AI374" t="str">
            <v>SI</v>
          </cell>
          <cell r="AJ374"/>
          <cell r="AK374"/>
          <cell r="AL374"/>
          <cell r="AM374"/>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t="str">
            <v/>
          </cell>
          <cell r="BE374" t="str">
            <v/>
          </cell>
          <cell r="BF374">
            <v>0</v>
          </cell>
          <cell r="BG374">
            <v>0</v>
          </cell>
          <cell r="BH374">
            <v>0</v>
          </cell>
          <cell r="BI374">
            <v>0</v>
          </cell>
          <cell r="BJ374">
            <v>0</v>
          </cell>
          <cell r="BK374" t="str">
            <v/>
          </cell>
          <cell r="BL374" t="e">
            <v>#NAME?</v>
          </cell>
          <cell r="BM374"/>
          <cell r="BN374"/>
          <cell r="BO374"/>
          <cell r="BP374" t="str">
            <v/>
          </cell>
          <cell r="BQ374"/>
          <cell r="BR374"/>
          <cell r="BS374">
            <v>359</v>
          </cell>
        </row>
        <row r="375">
          <cell r="C375"/>
          <cell r="D375"/>
          <cell r="E375"/>
          <cell r="F375"/>
          <cell r="G375"/>
          <cell r="H375"/>
          <cell r="I375"/>
          <cell r="J375"/>
          <cell r="K375"/>
          <cell r="L375"/>
          <cell r="M375"/>
          <cell r="N375"/>
          <cell r="O375"/>
          <cell r="P375"/>
          <cell r="Q375"/>
          <cell r="R375"/>
          <cell r="S375"/>
          <cell r="T375"/>
          <cell r="U375"/>
          <cell r="V375"/>
          <cell r="W375"/>
          <cell r="X375"/>
          <cell r="Y375" t="str">
            <v/>
          </cell>
          <cell r="Z375"/>
          <cell r="AA375" t="str">
            <v/>
          </cell>
          <cell r="AB375"/>
          <cell r="AC375"/>
          <cell r="AD375"/>
          <cell r="AE375"/>
          <cell r="AF375"/>
          <cell r="AG375"/>
          <cell r="AH375" t="str">
            <v/>
          </cell>
          <cell r="AI375" t="str">
            <v>SI</v>
          </cell>
          <cell r="AJ375"/>
          <cell r="AK375"/>
          <cell r="AL375"/>
          <cell r="AM375"/>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t="str">
            <v/>
          </cell>
          <cell r="BE375" t="str">
            <v/>
          </cell>
          <cell r="BF375">
            <v>0</v>
          </cell>
          <cell r="BG375">
            <v>0</v>
          </cell>
          <cell r="BH375">
            <v>0</v>
          </cell>
          <cell r="BI375">
            <v>0</v>
          </cell>
          <cell r="BJ375">
            <v>0</v>
          </cell>
          <cell r="BK375" t="str">
            <v/>
          </cell>
          <cell r="BL375" t="e">
            <v>#NAME?</v>
          </cell>
          <cell r="BM375"/>
          <cell r="BN375"/>
          <cell r="BO375"/>
          <cell r="BP375" t="str">
            <v/>
          </cell>
          <cell r="BQ375"/>
          <cell r="BR375"/>
          <cell r="BS375">
            <v>360</v>
          </cell>
        </row>
        <row r="376">
          <cell r="C376"/>
          <cell r="D376"/>
          <cell r="E376"/>
          <cell r="F376"/>
          <cell r="G376"/>
          <cell r="H376"/>
          <cell r="I376"/>
          <cell r="J376"/>
          <cell r="K376"/>
          <cell r="L376"/>
          <cell r="M376"/>
          <cell r="N376"/>
          <cell r="O376"/>
          <cell r="P376"/>
          <cell r="Q376"/>
          <cell r="R376"/>
          <cell r="S376"/>
          <cell r="T376"/>
          <cell r="U376"/>
          <cell r="V376"/>
          <cell r="W376"/>
          <cell r="X376"/>
          <cell r="Y376" t="str">
            <v/>
          </cell>
          <cell r="Z376"/>
          <cell r="AA376" t="str">
            <v/>
          </cell>
          <cell r="AB376"/>
          <cell r="AC376"/>
          <cell r="AD376"/>
          <cell r="AE376"/>
          <cell r="AF376"/>
          <cell r="AG376"/>
          <cell r="AH376" t="str">
            <v/>
          </cell>
          <cell r="AI376" t="str">
            <v>SI</v>
          </cell>
          <cell r="AJ376"/>
          <cell r="AK376"/>
          <cell r="AL376"/>
          <cell r="AM376"/>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t="str">
            <v/>
          </cell>
          <cell r="BE376" t="str">
            <v/>
          </cell>
          <cell r="BF376">
            <v>0</v>
          </cell>
          <cell r="BG376">
            <v>0</v>
          </cell>
          <cell r="BH376">
            <v>0</v>
          </cell>
          <cell r="BI376">
            <v>0</v>
          </cell>
          <cell r="BJ376">
            <v>0</v>
          </cell>
          <cell r="BK376" t="str">
            <v/>
          </cell>
          <cell r="BL376" t="e">
            <v>#NAME?</v>
          </cell>
          <cell r="BM376"/>
          <cell r="BN376"/>
          <cell r="BO376"/>
          <cell r="BP376" t="str">
            <v/>
          </cell>
          <cell r="BQ376"/>
          <cell r="BR376"/>
          <cell r="BS376">
            <v>361</v>
          </cell>
        </row>
        <row r="377">
          <cell r="C377"/>
          <cell r="D377"/>
          <cell r="E377"/>
          <cell r="F377"/>
          <cell r="G377"/>
          <cell r="H377"/>
          <cell r="I377"/>
          <cell r="J377"/>
          <cell r="K377"/>
          <cell r="L377"/>
          <cell r="M377"/>
          <cell r="N377"/>
          <cell r="O377"/>
          <cell r="P377"/>
          <cell r="Q377"/>
          <cell r="R377"/>
          <cell r="S377"/>
          <cell r="T377"/>
          <cell r="U377"/>
          <cell r="V377"/>
          <cell r="W377"/>
          <cell r="X377"/>
          <cell r="Y377" t="str">
            <v/>
          </cell>
          <cell r="Z377"/>
          <cell r="AA377" t="str">
            <v/>
          </cell>
          <cell r="AB377"/>
          <cell r="AC377"/>
          <cell r="AD377"/>
          <cell r="AE377"/>
          <cell r="AF377"/>
          <cell r="AG377"/>
          <cell r="AH377" t="str">
            <v/>
          </cell>
          <cell r="AI377" t="str">
            <v>SI</v>
          </cell>
          <cell r="AJ377"/>
          <cell r="AK377"/>
          <cell r="AL377"/>
          <cell r="AM377"/>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t="str">
            <v/>
          </cell>
          <cell r="BE377" t="str">
            <v/>
          </cell>
          <cell r="BF377">
            <v>0</v>
          </cell>
          <cell r="BG377">
            <v>0</v>
          </cell>
          <cell r="BH377">
            <v>0</v>
          </cell>
          <cell r="BI377">
            <v>0</v>
          </cell>
          <cell r="BJ377">
            <v>0</v>
          </cell>
          <cell r="BK377" t="str">
            <v/>
          </cell>
          <cell r="BL377" t="e">
            <v>#NAME?</v>
          </cell>
          <cell r="BM377"/>
          <cell r="BN377"/>
          <cell r="BO377"/>
          <cell r="BP377" t="str">
            <v/>
          </cell>
          <cell r="BQ377"/>
          <cell r="BR377"/>
          <cell r="BS377">
            <v>362</v>
          </cell>
        </row>
        <row r="378">
          <cell r="C378"/>
          <cell r="D378"/>
          <cell r="E378"/>
          <cell r="F378"/>
          <cell r="G378"/>
          <cell r="H378"/>
          <cell r="I378"/>
          <cell r="J378"/>
          <cell r="K378"/>
          <cell r="L378"/>
          <cell r="M378"/>
          <cell r="N378"/>
          <cell r="O378"/>
          <cell r="P378"/>
          <cell r="Q378"/>
          <cell r="R378"/>
          <cell r="S378"/>
          <cell r="T378"/>
          <cell r="U378"/>
          <cell r="V378"/>
          <cell r="W378"/>
          <cell r="X378"/>
          <cell r="Y378" t="str">
            <v/>
          </cell>
          <cell r="Z378"/>
          <cell r="AA378" t="str">
            <v/>
          </cell>
          <cell r="AB378"/>
          <cell r="AC378"/>
          <cell r="AD378"/>
          <cell r="AE378"/>
          <cell r="AF378"/>
          <cell r="AG378"/>
          <cell r="AH378" t="str">
            <v/>
          </cell>
          <cell r="AI378" t="str">
            <v>SI</v>
          </cell>
          <cell r="AJ378"/>
          <cell r="AK378"/>
          <cell r="AL378"/>
          <cell r="AM378"/>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t="str">
            <v/>
          </cell>
          <cell r="BE378" t="str">
            <v/>
          </cell>
          <cell r="BF378">
            <v>0</v>
          </cell>
          <cell r="BG378">
            <v>0</v>
          </cell>
          <cell r="BH378">
            <v>0</v>
          </cell>
          <cell r="BI378">
            <v>0</v>
          </cell>
          <cell r="BJ378">
            <v>0</v>
          </cell>
          <cell r="BK378" t="str">
            <v/>
          </cell>
          <cell r="BL378" t="e">
            <v>#NAME?</v>
          </cell>
          <cell r="BM378"/>
          <cell r="BN378"/>
          <cell r="BO378"/>
          <cell r="BP378" t="str">
            <v/>
          </cell>
          <cell r="BQ378"/>
          <cell r="BR378"/>
          <cell r="BS378">
            <v>363</v>
          </cell>
        </row>
        <row r="379">
          <cell r="C379"/>
          <cell r="D379"/>
          <cell r="E379"/>
          <cell r="F379"/>
          <cell r="G379"/>
          <cell r="H379"/>
          <cell r="I379"/>
          <cell r="J379"/>
          <cell r="K379"/>
          <cell r="L379"/>
          <cell r="M379"/>
          <cell r="N379"/>
          <cell r="O379"/>
          <cell r="P379"/>
          <cell r="Q379"/>
          <cell r="R379"/>
          <cell r="S379"/>
          <cell r="T379"/>
          <cell r="U379"/>
          <cell r="V379"/>
          <cell r="W379"/>
          <cell r="X379"/>
          <cell r="Y379" t="str">
            <v/>
          </cell>
          <cell r="Z379"/>
          <cell r="AA379" t="str">
            <v/>
          </cell>
          <cell r="AB379"/>
          <cell r="AC379"/>
          <cell r="AD379"/>
          <cell r="AE379"/>
          <cell r="AF379"/>
          <cell r="AG379"/>
          <cell r="AH379" t="str">
            <v/>
          </cell>
          <cell r="AI379" t="str">
            <v>SI</v>
          </cell>
          <cell r="AJ379"/>
          <cell r="AK379"/>
          <cell r="AL379"/>
          <cell r="AM379"/>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t="str">
            <v/>
          </cell>
          <cell r="BE379" t="str">
            <v/>
          </cell>
          <cell r="BF379">
            <v>0</v>
          </cell>
          <cell r="BG379">
            <v>0</v>
          </cell>
          <cell r="BH379">
            <v>0</v>
          </cell>
          <cell r="BI379">
            <v>0</v>
          </cell>
          <cell r="BJ379">
            <v>0</v>
          </cell>
          <cell r="BK379" t="str">
            <v/>
          </cell>
          <cell r="BL379" t="e">
            <v>#NAME?</v>
          </cell>
          <cell r="BM379"/>
          <cell r="BN379"/>
          <cell r="BO379"/>
          <cell r="BP379" t="str">
            <v/>
          </cell>
          <cell r="BQ379"/>
          <cell r="BR379"/>
          <cell r="BS379">
            <v>364</v>
          </cell>
        </row>
        <row r="380">
          <cell r="C380"/>
          <cell r="D380"/>
          <cell r="E380"/>
          <cell r="F380"/>
          <cell r="G380"/>
          <cell r="H380"/>
          <cell r="I380"/>
          <cell r="J380"/>
          <cell r="K380"/>
          <cell r="L380"/>
          <cell r="M380"/>
          <cell r="N380"/>
          <cell r="O380"/>
          <cell r="P380"/>
          <cell r="Q380"/>
          <cell r="R380"/>
          <cell r="S380"/>
          <cell r="T380"/>
          <cell r="U380"/>
          <cell r="V380"/>
          <cell r="W380"/>
          <cell r="X380"/>
          <cell r="Y380" t="str">
            <v/>
          </cell>
          <cell r="Z380"/>
          <cell r="AA380" t="str">
            <v/>
          </cell>
          <cell r="AB380"/>
          <cell r="AC380"/>
          <cell r="AD380"/>
          <cell r="AE380"/>
          <cell r="AF380"/>
          <cell r="AG380"/>
          <cell r="AH380" t="str">
            <v/>
          </cell>
          <cell r="AI380" t="str">
            <v>SI</v>
          </cell>
          <cell r="AJ380"/>
          <cell r="AK380"/>
          <cell r="AL380"/>
          <cell r="AM380"/>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t="str">
            <v/>
          </cell>
          <cell r="BE380" t="str">
            <v/>
          </cell>
          <cell r="BF380">
            <v>0</v>
          </cell>
          <cell r="BG380">
            <v>0</v>
          </cell>
          <cell r="BH380">
            <v>0</v>
          </cell>
          <cell r="BI380">
            <v>0</v>
          </cell>
          <cell r="BJ380">
            <v>0</v>
          </cell>
          <cell r="BK380" t="str">
            <v/>
          </cell>
          <cell r="BL380" t="e">
            <v>#NAME?</v>
          </cell>
          <cell r="BM380"/>
          <cell r="BN380"/>
          <cell r="BO380"/>
          <cell r="BP380" t="str">
            <v/>
          </cell>
          <cell r="BQ380"/>
          <cell r="BR380"/>
          <cell r="BS380">
            <v>365</v>
          </cell>
        </row>
        <row r="381">
          <cell r="C381"/>
          <cell r="D381"/>
          <cell r="E381"/>
          <cell r="F381"/>
          <cell r="G381"/>
          <cell r="H381"/>
          <cell r="I381"/>
          <cell r="J381"/>
          <cell r="K381"/>
          <cell r="L381"/>
          <cell r="M381"/>
          <cell r="N381"/>
          <cell r="O381"/>
          <cell r="P381"/>
          <cell r="Q381"/>
          <cell r="R381"/>
          <cell r="S381"/>
          <cell r="T381"/>
          <cell r="U381"/>
          <cell r="V381"/>
          <cell r="W381"/>
          <cell r="X381"/>
          <cell r="Y381" t="str">
            <v/>
          </cell>
          <cell r="Z381"/>
          <cell r="AA381" t="str">
            <v/>
          </cell>
          <cell r="AB381"/>
          <cell r="AC381"/>
          <cell r="AD381"/>
          <cell r="AE381"/>
          <cell r="AF381"/>
          <cell r="AG381"/>
          <cell r="AH381" t="str">
            <v/>
          </cell>
          <cell r="AI381" t="str">
            <v>SI</v>
          </cell>
          <cell r="AJ381"/>
          <cell r="AK381"/>
          <cell r="AL381"/>
          <cell r="AM381"/>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t="str">
            <v/>
          </cell>
          <cell r="BE381" t="str">
            <v/>
          </cell>
          <cell r="BF381">
            <v>0</v>
          </cell>
          <cell r="BG381">
            <v>0</v>
          </cell>
          <cell r="BH381">
            <v>0</v>
          </cell>
          <cell r="BI381">
            <v>0</v>
          </cell>
          <cell r="BJ381">
            <v>0</v>
          </cell>
          <cell r="BK381" t="str">
            <v/>
          </cell>
          <cell r="BL381" t="e">
            <v>#NAME?</v>
          </cell>
          <cell r="BM381"/>
          <cell r="BN381"/>
          <cell r="BO381"/>
          <cell r="BP381" t="str">
            <v/>
          </cell>
          <cell r="BQ381"/>
          <cell r="BR381"/>
          <cell r="BS381">
            <v>366</v>
          </cell>
        </row>
        <row r="382">
          <cell r="C382"/>
          <cell r="D382"/>
          <cell r="E382"/>
          <cell r="F382"/>
          <cell r="G382"/>
          <cell r="H382"/>
          <cell r="I382"/>
          <cell r="J382"/>
          <cell r="K382"/>
          <cell r="L382"/>
          <cell r="M382"/>
          <cell r="N382"/>
          <cell r="O382"/>
          <cell r="P382"/>
          <cell r="Q382"/>
          <cell r="R382"/>
          <cell r="S382"/>
          <cell r="T382"/>
          <cell r="U382"/>
          <cell r="V382"/>
          <cell r="W382"/>
          <cell r="X382"/>
          <cell r="Y382" t="str">
            <v/>
          </cell>
          <cell r="Z382"/>
          <cell r="AA382" t="str">
            <v/>
          </cell>
          <cell r="AB382"/>
          <cell r="AC382"/>
          <cell r="AD382"/>
          <cell r="AE382"/>
          <cell r="AF382"/>
          <cell r="AG382"/>
          <cell r="AH382" t="str">
            <v/>
          </cell>
          <cell r="AI382" t="str">
            <v>SI</v>
          </cell>
          <cell r="AJ382"/>
          <cell r="AK382"/>
          <cell r="AL382"/>
          <cell r="AM382"/>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t="str">
            <v/>
          </cell>
          <cell r="BE382" t="str">
            <v/>
          </cell>
          <cell r="BF382">
            <v>0</v>
          </cell>
          <cell r="BG382">
            <v>0</v>
          </cell>
          <cell r="BH382">
            <v>0</v>
          </cell>
          <cell r="BI382">
            <v>0</v>
          </cell>
          <cell r="BJ382">
            <v>0</v>
          </cell>
          <cell r="BK382" t="str">
            <v/>
          </cell>
          <cell r="BL382" t="e">
            <v>#NAME?</v>
          </cell>
          <cell r="BM382"/>
          <cell r="BN382"/>
          <cell r="BO382"/>
          <cell r="BP382" t="str">
            <v/>
          </cell>
          <cell r="BQ382"/>
          <cell r="BR382"/>
          <cell r="BS382">
            <v>367</v>
          </cell>
        </row>
        <row r="383">
          <cell r="C383"/>
          <cell r="D383"/>
          <cell r="E383"/>
          <cell r="F383"/>
          <cell r="G383"/>
          <cell r="H383"/>
          <cell r="I383"/>
          <cell r="J383"/>
          <cell r="K383"/>
          <cell r="L383"/>
          <cell r="M383"/>
          <cell r="N383"/>
          <cell r="O383"/>
          <cell r="P383"/>
          <cell r="Q383"/>
          <cell r="R383"/>
          <cell r="S383"/>
          <cell r="T383"/>
          <cell r="U383"/>
          <cell r="V383"/>
          <cell r="W383"/>
          <cell r="X383"/>
          <cell r="Y383" t="str">
            <v/>
          </cell>
          <cell r="Z383"/>
          <cell r="AA383" t="str">
            <v/>
          </cell>
          <cell r="AB383"/>
          <cell r="AC383"/>
          <cell r="AD383"/>
          <cell r="AE383"/>
          <cell r="AF383"/>
          <cell r="AG383"/>
          <cell r="AH383" t="str">
            <v/>
          </cell>
          <cell r="AI383" t="str">
            <v>SI</v>
          </cell>
          <cell r="AJ383"/>
          <cell r="AK383"/>
          <cell r="AL383"/>
          <cell r="AM383"/>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t="str">
            <v/>
          </cell>
          <cell r="BE383" t="str">
            <v/>
          </cell>
          <cell r="BF383">
            <v>0</v>
          </cell>
          <cell r="BG383">
            <v>0</v>
          </cell>
          <cell r="BH383">
            <v>0</v>
          </cell>
          <cell r="BI383">
            <v>0</v>
          </cell>
          <cell r="BJ383">
            <v>0</v>
          </cell>
          <cell r="BK383" t="str">
            <v/>
          </cell>
          <cell r="BL383" t="e">
            <v>#NAME?</v>
          </cell>
          <cell r="BM383"/>
          <cell r="BN383"/>
          <cell r="BO383"/>
          <cell r="BP383" t="str">
            <v/>
          </cell>
          <cell r="BQ383"/>
          <cell r="BR383"/>
          <cell r="BS383">
            <v>368</v>
          </cell>
        </row>
        <row r="384">
          <cell r="C384"/>
          <cell r="D384"/>
          <cell r="E384"/>
          <cell r="F384"/>
          <cell r="G384"/>
          <cell r="H384"/>
          <cell r="I384"/>
          <cell r="J384"/>
          <cell r="K384"/>
          <cell r="L384"/>
          <cell r="M384"/>
          <cell r="N384"/>
          <cell r="O384"/>
          <cell r="P384"/>
          <cell r="Q384"/>
          <cell r="R384"/>
          <cell r="S384"/>
          <cell r="T384"/>
          <cell r="U384"/>
          <cell r="V384"/>
          <cell r="W384"/>
          <cell r="X384"/>
          <cell r="Y384" t="str">
            <v/>
          </cell>
          <cell r="Z384"/>
          <cell r="AA384" t="str">
            <v/>
          </cell>
          <cell r="AB384"/>
          <cell r="AC384"/>
          <cell r="AD384"/>
          <cell r="AE384"/>
          <cell r="AF384"/>
          <cell r="AG384"/>
          <cell r="AH384" t="str">
            <v/>
          </cell>
          <cell r="AI384" t="str">
            <v>SI</v>
          </cell>
          <cell r="AJ384"/>
          <cell r="AK384"/>
          <cell r="AL384"/>
          <cell r="AM384"/>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t="str">
            <v/>
          </cell>
          <cell r="BE384" t="str">
            <v/>
          </cell>
          <cell r="BF384">
            <v>0</v>
          </cell>
          <cell r="BG384">
            <v>0</v>
          </cell>
          <cell r="BH384">
            <v>0</v>
          </cell>
          <cell r="BI384">
            <v>0</v>
          </cell>
          <cell r="BJ384">
            <v>0</v>
          </cell>
          <cell r="BK384" t="str">
            <v/>
          </cell>
          <cell r="BL384" t="e">
            <v>#NAME?</v>
          </cell>
          <cell r="BM384"/>
          <cell r="BN384"/>
          <cell r="BO384"/>
          <cell r="BP384" t="str">
            <v/>
          </cell>
          <cell r="BQ384"/>
          <cell r="BR384"/>
          <cell r="BS384">
            <v>369</v>
          </cell>
        </row>
        <row r="385">
          <cell r="C385"/>
          <cell r="D385"/>
          <cell r="E385"/>
          <cell r="F385"/>
          <cell r="G385"/>
          <cell r="H385"/>
          <cell r="I385"/>
          <cell r="J385"/>
          <cell r="K385"/>
          <cell r="L385"/>
          <cell r="M385"/>
          <cell r="N385"/>
          <cell r="O385"/>
          <cell r="P385"/>
          <cell r="Q385"/>
          <cell r="R385"/>
          <cell r="S385"/>
          <cell r="T385"/>
          <cell r="U385"/>
          <cell r="V385"/>
          <cell r="W385"/>
          <cell r="X385"/>
          <cell r="Y385" t="str">
            <v/>
          </cell>
          <cell r="Z385"/>
          <cell r="AA385" t="str">
            <v/>
          </cell>
          <cell r="AB385"/>
          <cell r="AC385"/>
          <cell r="AD385"/>
          <cell r="AE385"/>
          <cell r="AF385"/>
          <cell r="AG385"/>
          <cell r="AH385" t="str">
            <v/>
          </cell>
          <cell r="AI385" t="str">
            <v>SI</v>
          </cell>
          <cell r="AJ385"/>
          <cell r="AK385"/>
          <cell r="AL385"/>
          <cell r="AM385"/>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t="str">
            <v/>
          </cell>
          <cell r="BE385" t="str">
            <v/>
          </cell>
          <cell r="BF385">
            <v>0</v>
          </cell>
          <cell r="BG385">
            <v>0</v>
          </cell>
          <cell r="BH385">
            <v>0</v>
          </cell>
          <cell r="BI385">
            <v>0</v>
          </cell>
          <cell r="BJ385">
            <v>0</v>
          </cell>
          <cell r="BK385" t="str">
            <v/>
          </cell>
          <cell r="BL385" t="e">
            <v>#NAME?</v>
          </cell>
          <cell r="BM385"/>
          <cell r="BN385"/>
          <cell r="BO385"/>
          <cell r="BP385" t="str">
            <v/>
          </cell>
          <cell r="BQ385"/>
          <cell r="BR385"/>
          <cell r="BS385">
            <v>370</v>
          </cell>
        </row>
        <row r="386">
          <cell r="C386"/>
          <cell r="D386"/>
          <cell r="E386"/>
          <cell r="F386"/>
          <cell r="G386"/>
          <cell r="H386"/>
          <cell r="I386"/>
          <cell r="J386"/>
          <cell r="K386"/>
          <cell r="L386"/>
          <cell r="M386"/>
          <cell r="N386"/>
          <cell r="O386"/>
          <cell r="P386"/>
          <cell r="Q386"/>
          <cell r="R386"/>
          <cell r="S386"/>
          <cell r="T386"/>
          <cell r="U386"/>
          <cell r="V386"/>
          <cell r="W386"/>
          <cell r="X386"/>
          <cell r="Y386" t="str">
            <v/>
          </cell>
          <cell r="Z386"/>
          <cell r="AA386" t="str">
            <v/>
          </cell>
          <cell r="AB386"/>
          <cell r="AC386"/>
          <cell r="AD386"/>
          <cell r="AE386"/>
          <cell r="AF386"/>
          <cell r="AG386"/>
          <cell r="AH386" t="str">
            <v/>
          </cell>
          <cell r="AI386" t="str">
            <v>SI</v>
          </cell>
          <cell r="AJ386"/>
          <cell r="AK386"/>
          <cell r="AL386"/>
          <cell r="AM386"/>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t="str">
            <v/>
          </cell>
          <cell r="BE386" t="str">
            <v/>
          </cell>
          <cell r="BF386">
            <v>0</v>
          </cell>
          <cell r="BG386">
            <v>0</v>
          </cell>
          <cell r="BH386">
            <v>0</v>
          </cell>
          <cell r="BI386">
            <v>0</v>
          </cell>
          <cell r="BJ386">
            <v>0</v>
          </cell>
          <cell r="BK386" t="str">
            <v/>
          </cell>
          <cell r="BL386" t="e">
            <v>#NAME?</v>
          </cell>
          <cell r="BM386"/>
          <cell r="BN386"/>
          <cell r="BO386"/>
          <cell r="BP386" t="str">
            <v/>
          </cell>
          <cell r="BQ386"/>
          <cell r="BR386"/>
          <cell r="BS386">
            <v>371</v>
          </cell>
        </row>
        <row r="387">
          <cell r="C387"/>
          <cell r="D387"/>
          <cell r="E387"/>
          <cell r="F387"/>
          <cell r="G387"/>
          <cell r="H387"/>
          <cell r="I387"/>
          <cell r="J387"/>
          <cell r="K387"/>
          <cell r="L387"/>
          <cell r="M387"/>
          <cell r="N387"/>
          <cell r="O387"/>
          <cell r="P387"/>
          <cell r="Q387"/>
          <cell r="R387"/>
          <cell r="S387"/>
          <cell r="T387"/>
          <cell r="U387"/>
          <cell r="V387"/>
          <cell r="W387"/>
          <cell r="X387"/>
          <cell r="Y387" t="str">
            <v/>
          </cell>
          <cell r="Z387"/>
          <cell r="AA387" t="str">
            <v/>
          </cell>
          <cell r="AB387"/>
          <cell r="AC387"/>
          <cell r="AD387"/>
          <cell r="AE387"/>
          <cell r="AF387"/>
          <cell r="AG387"/>
          <cell r="AH387" t="str">
            <v/>
          </cell>
          <cell r="AI387" t="str">
            <v>SI</v>
          </cell>
          <cell r="AJ387"/>
          <cell r="AK387"/>
          <cell r="AL387"/>
          <cell r="AM387"/>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t="str">
            <v/>
          </cell>
          <cell r="BE387" t="str">
            <v/>
          </cell>
          <cell r="BF387">
            <v>0</v>
          </cell>
          <cell r="BG387">
            <v>0</v>
          </cell>
          <cell r="BH387">
            <v>0</v>
          </cell>
          <cell r="BI387">
            <v>0</v>
          </cell>
          <cell r="BJ387">
            <v>0</v>
          </cell>
          <cell r="BK387" t="str">
            <v/>
          </cell>
          <cell r="BL387" t="e">
            <v>#NAME?</v>
          </cell>
          <cell r="BM387"/>
          <cell r="BN387"/>
          <cell r="BO387"/>
          <cell r="BP387" t="str">
            <v/>
          </cell>
          <cell r="BQ387"/>
          <cell r="BR387"/>
          <cell r="BS387">
            <v>372</v>
          </cell>
        </row>
        <row r="388">
          <cell r="C388"/>
          <cell r="D388"/>
          <cell r="E388"/>
          <cell r="F388"/>
          <cell r="G388"/>
          <cell r="H388"/>
          <cell r="I388"/>
          <cell r="J388"/>
          <cell r="K388"/>
          <cell r="L388"/>
          <cell r="M388"/>
          <cell r="N388"/>
          <cell r="O388"/>
          <cell r="P388"/>
          <cell r="Q388"/>
          <cell r="R388"/>
          <cell r="S388"/>
          <cell r="T388"/>
          <cell r="U388"/>
          <cell r="V388"/>
          <cell r="W388"/>
          <cell r="X388"/>
          <cell r="Y388" t="str">
            <v/>
          </cell>
          <cell r="Z388"/>
          <cell r="AA388" t="str">
            <v/>
          </cell>
          <cell r="AB388"/>
          <cell r="AC388"/>
          <cell r="AD388"/>
          <cell r="AE388"/>
          <cell r="AF388"/>
          <cell r="AG388"/>
          <cell r="AH388" t="str">
            <v/>
          </cell>
          <cell r="AI388" t="str">
            <v>SI</v>
          </cell>
          <cell r="AJ388"/>
          <cell r="AK388"/>
          <cell r="AL388"/>
          <cell r="AM388"/>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t="str">
            <v/>
          </cell>
          <cell r="BE388" t="str">
            <v/>
          </cell>
          <cell r="BF388">
            <v>0</v>
          </cell>
          <cell r="BG388">
            <v>0</v>
          </cell>
          <cell r="BH388">
            <v>0</v>
          </cell>
          <cell r="BI388">
            <v>0</v>
          </cell>
          <cell r="BJ388">
            <v>0</v>
          </cell>
          <cell r="BK388" t="str">
            <v/>
          </cell>
          <cell r="BL388" t="e">
            <v>#NAME?</v>
          </cell>
          <cell r="BM388"/>
          <cell r="BN388"/>
          <cell r="BO388"/>
          <cell r="BP388" t="str">
            <v/>
          </cell>
          <cell r="BQ388"/>
          <cell r="BR388"/>
          <cell r="BS388">
            <v>373</v>
          </cell>
        </row>
        <row r="389">
          <cell r="C389"/>
          <cell r="D389"/>
          <cell r="E389"/>
          <cell r="F389"/>
          <cell r="G389"/>
          <cell r="H389"/>
          <cell r="I389"/>
          <cell r="J389"/>
          <cell r="K389"/>
          <cell r="L389"/>
          <cell r="M389"/>
          <cell r="N389"/>
          <cell r="O389"/>
          <cell r="P389"/>
          <cell r="Q389"/>
          <cell r="R389"/>
          <cell r="S389"/>
          <cell r="T389"/>
          <cell r="U389"/>
          <cell r="V389"/>
          <cell r="W389"/>
          <cell r="X389"/>
          <cell r="Y389" t="str">
            <v/>
          </cell>
          <cell r="Z389"/>
          <cell r="AA389" t="str">
            <v/>
          </cell>
          <cell r="AB389"/>
          <cell r="AC389"/>
          <cell r="AD389"/>
          <cell r="AE389"/>
          <cell r="AF389"/>
          <cell r="AG389"/>
          <cell r="AH389" t="str">
            <v/>
          </cell>
          <cell r="AI389" t="str">
            <v>SI</v>
          </cell>
          <cell r="AJ389"/>
          <cell r="AK389"/>
          <cell r="AL389"/>
          <cell r="AM389"/>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t="str">
            <v/>
          </cell>
          <cell r="BE389" t="str">
            <v/>
          </cell>
          <cell r="BF389">
            <v>0</v>
          </cell>
          <cell r="BG389">
            <v>0</v>
          </cell>
          <cell r="BH389">
            <v>0</v>
          </cell>
          <cell r="BI389">
            <v>0</v>
          </cell>
          <cell r="BJ389">
            <v>0</v>
          </cell>
          <cell r="BK389" t="str">
            <v/>
          </cell>
          <cell r="BL389" t="e">
            <v>#NAME?</v>
          </cell>
          <cell r="BM389"/>
          <cell r="BN389"/>
          <cell r="BO389"/>
          <cell r="BP389" t="str">
            <v/>
          </cell>
          <cell r="BQ389"/>
          <cell r="BR389"/>
          <cell r="BS389">
            <v>374</v>
          </cell>
        </row>
        <row r="390">
          <cell r="C390"/>
          <cell r="D390"/>
          <cell r="E390"/>
          <cell r="F390"/>
          <cell r="G390"/>
          <cell r="H390"/>
          <cell r="I390"/>
          <cell r="J390"/>
          <cell r="K390"/>
          <cell r="L390"/>
          <cell r="M390"/>
          <cell r="N390"/>
          <cell r="O390"/>
          <cell r="P390"/>
          <cell r="Q390"/>
          <cell r="R390"/>
          <cell r="S390"/>
          <cell r="T390"/>
          <cell r="U390"/>
          <cell r="V390"/>
          <cell r="W390"/>
          <cell r="X390"/>
          <cell r="Y390" t="str">
            <v/>
          </cell>
          <cell r="Z390"/>
          <cell r="AA390" t="str">
            <v/>
          </cell>
          <cell r="AB390"/>
          <cell r="AC390"/>
          <cell r="AD390"/>
          <cell r="AE390"/>
          <cell r="AF390"/>
          <cell r="AG390"/>
          <cell r="AH390" t="str">
            <v/>
          </cell>
          <cell r="AI390" t="str">
            <v>SI</v>
          </cell>
          <cell r="AJ390"/>
          <cell r="AK390"/>
          <cell r="AL390"/>
          <cell r="AM390"/>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t="str">
            <v/>
          </cell>
          <cell r="BE390" t="str">
            <v/>
          </cell>
          <cell r="BF390">
            <v>0</v>
          </cell>
          <cell r="BG390">
            <v>0</v>
          </cell>
          <cell r="BH390">
            <v>0</v>
          </cell>
          <cell r="BI390">
            <v>0</v>
          </cell>
          <cell r="BJ390">
            <v>0</v>
          </cell>
          <cell r="BK390" t="str">
            <v/>
          </cell>
          <cell r="BL390" t="e">
            <v>#NAME?</v>
          </cell>
          <cell r="BM390"/>
          <cell r="BN390"/>
          <cell r="BO390"/>
          <cell r="BP390" t="str">
            <v/>
          </cell>
          <cell r="BQ390"/>
          <cell r="BR390"/>
          <cell r="BS390">
            <v>375</v>
          </cell>
        </row>
        <row r="391">
          <cell r="C391"/>
          <cell r="D391"/>
          <cell r="E391"/>
          <cell r="F391"/>
          <cell r="G391"/>
          <cell r="H391"/>
          <cell r="I391"/>
          <cell r="J391"/>
          <cell r="K391"/>
          <cell r="L391"/>
          <cell r="M391"/>
          <cell r="N391"/>
          <cell r="O391"/>
          <cell r="P391"/>
          <cell r="Q391"/>
          <cell r="R391"/>
          <cell r="S391"/>
          <cell r="T391"/>
          <cell r="U391"/>
          <cell r="V391"/>
          <cell r="W391"/>
          <cell r="X391"/>
          <cell r="Y391" t="str">
            <v/>
          </cell>
          <cell r="Z391"/>
          <cell r="AA391" t="str">
            <v/>
          </cell>
          <cell r="AB391"/>
          <cell r="AC391"/>
          <cell r="AD391"/>
          <cell r="AE391"/>
          <cell r="AF391"/>
          <cell r="AG391"/>
          <cell r="AH391" t="str">
            <v/>
          </cell>
          <cell r="AI391" t="str">
            <v>SI</v>
          </cell>
          <cell r="AJ391"/>
          <cell r="AK391"/>
          <cell r="AL391"/>
          <cell r="AM391"/>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t="str">
            <v/>
          </cell>
          <cell r="BE391" t="str">
            <v/>
          </cell>
          <cell r="BF391">
            <v>0</v>
          </cell>
          <cell r="BG391">
            <v>0</v>
          </cell>
          <cell r="BH391">
            <v>0</v>
          </cell>
          <cell r="BI391">
            <v>0</v>
          </cell>
          <cell r="BJ391">
            <v>0</v>
          </cell>
          <cell r="BK391" t="str">
            <v/>
          </cell>
          <cell r="BL391" t="e">
            <v>#NAME?</v>
          </cell>
          <cell r="BM391"/>
          <cell r="BN391"/>
          <cell r="BO391"/>
          <cell r="BP391" t="str">
            <v/>
          </cell>
          <cell r="BQ391"/>
          <cell r="BR391"/>
          <cell r="BS391">
            <v>376</v>
          </cell>
        </row>
        <row r="392">
          <cell r="C392"/>
          <cell r="D392"/>
          <cell r="E392"/>
          <cell r="F392"/>
          <cell r="G392"/>
          <cell r="H392"/>
          <cell r="I392"/>
          <cell r="J392"/>
          <cell r="K392"/>
          <cell r="L392"/>
          <cell r="M392"/>
          <cell r="N392"/>
          <cell r="O392"/>
          <cell r="P392"/>
          <cell r="Q392"/>
          <cell r="R392"/>
          <cell r="S392"/>
          <cell r="T392"/>
          <cell r="U392"/>
          <cell r="V392"/>
          <cell r="W392"/>
          <cell r="X392"/>
          <cell r="Y392" t="str">
            <v/>
          </cell>
          <cell r="Z392"/>
          <cell r="AA392" t="str">
            <v/>
          </cell>
          <cell r="AB392"/>
          <cell r="AC392"/>
          <cell r="AD392"/>
          <cell r="AE392"/>
          <cell r="AF392"/>
          <cell r="AG392"/>
          <cell r="AH392" t="str">
            <v/>
          </cell>
          <cell r="AI392" t="str">
            <v>SI</v>
          </cell>
          <cell r="AJ392"/>
          <cell r="AK392"/>
          <cell r="AL392"/>
          <cell r="AM392"/>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t="str">
            <v/>
          </cell>
          <cell r="BE392" t="str">
            <v/>
          </cell>
          <cell r="BF392">
            <v>0</v>
          </cell>
          <cell r="BG392">
            <v>0</v>
          </cell>
          <cell r="BH392">
            <v>0</v>
          </cell>
          <cell r="BI392">
            <v>0</v>
          </cell>
          <cell r="BJ392">
            <v>0</v>
          </cell>
          <cell r="BK392" t="str">
            <v/>
          </cell>
          <cell r="BL392" t="e">
            <v>#NAME?</v>
          </cell>
          <cell r="BM392"/>
          <cell r="BN392"/>
          <cell r="BO392"/>
          <cell r="BP392" t="str">
            <v/>
          </cell>
          <cell r="BQ392"/>
          <cell r="BR392"/>
          <cell r="BS392">
            <v>377</v>
          </cell>
        </row>
        <row r="393">
          <cell r="C393"/>
          <cell r="D393"/>
          <cell r="E393"/>
          <cell r="F393"/>
          <cell r="G393"/>
          <cell r="H393"/>
          <cell r="I393"/>
          <cell r="J393"/>
          <cell r="K393"/>
          <cell r="L393"/>
          <cell r="M393"/>
          <cell r="N393"/>
          <cell r="O393"/>
          <cell r="P393"/>
          <cell r="Q393"/>
          <cell r="R393"/>
          <cell r="S393"/>
          <cell r="T393"/>
          <cell r="U393"/>
          <cell r="V393"/>
          <cell r="W393"/>
          <cell r="X393"/>
          <cell r="Y393" t="str">
            <v/>
          </cell>
          <cell r="Z393"/>
          <cell r="AA393" t="str">
            <v/>
          </cell>
          <cell r="AB393"/>
          <cell r="AC393"/>
          <cell r="AD393"/>
          <cell r="AE393"/>
          <cell r="AF393"/>
          <cell r="AG393"/>
          <cell r="AH393" t="str">
            <v/>
          </cell>
          <cell r="AI393" t="str">
            <v>SI</v>
          </cell>
          <cell r="AJ393"/>
          <cell r="AK393"/>
          <cell r="AL393"/>
          <cell r="AM393"/>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t="str">
            <v/>
          </cell>
          <cell r="BE393" t="str">
            <v/>
          </cell>
          <cell r="BF393">
            <v>0</v>
          </cell>
          <cell r="BG393">
            <v>0</v>
          </cell>
          <cell r="BH393">
            <v>0</v>
          </cell>
          <cell r="BI393">
            <v>0</v>
          </cell>
          <cell r="BJ393">
            <v>0</v>
          </cell>
          <cell r="BK393" t="str">
            <v/>
          </cell>
          <cell r="BL393" t="e">
            <v>#NAME?</v>
          </cell>
          <cell r="BM393"/>
          <cell r="BN393"/>
          <cell r="BO393"/>
          <cell r="BP393" t="str">
            <v/>
          </cell>
          <cell r="BQ393"/>
          <cell r="BR393"/>
          <cell r="BS393">
            <v>378</v>
          </cell>
        </row>
        <row r="394">
          <cell r="C394"/>
          <cell r="D394"/>
          <cell r="E394"/>
          <cell r="F394"/>
          <cell r="G394"/>
          <cell r="H394"/>
          <cell r="I394"/>
          <cell r="J394"/>
          <cell r="K394"/>
          <cell r="L394"/>
          <cell r="M394"/>
          <cell r="N394"/>
          <cell r="O394"/>
          <cell r="P394"/>
          <cell r="Q394"/>
          <cell r="R394"/>
          <cell r="S394"/>
          <cell r="T394"/>
          <cell r="U394"/>
          <cell r="V394"/>
          <cell r="W394"/>
          <cell r="X394"/>
          <cell r="Y394" t="str">
            <v/>
          </cell>
          <cell r="Z394"/>
          <cell r="AA394" t="str">
            <v/>
          </cell>
          <cell r="AB394"/>
          <cell r="AC394"/>
          <cell r="AD394"/>
          <cell r="AE394"/>
          <cell r="AF394"/>
          <cell r="AG394"/>
          <cell r="AH394" t="str">
            <v/>
          </cell>
          <cell r="AI394" t="str">
            <v>SI</v>
          </cell>
          <cell r="AJ394"/>
          <cell r="AK394"/>
          <cell r="AL394"/>
          <cell r="AM394"/>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t="str">
            <v/>
          </cell>
          <cell r="BE394" t="str">
            <v/>
          </cell>
          <cell r="BF394">
            <v>0</v>
          </cell>
          <cell r="BG394">
            <v>0</v>
          </cell>
          <cell r="BH394">
            <v>0</v>
          </cell>
          <cell r="BI394">
            <v>0</v>
          </cell>
          <cell r="BJ394">
            <v>0</v>
          </cell>
          <cell r="BK394" t="str">
            <v/>
          </cell>
          <cell r="BL394" t="e">
            <v>#NAME?</v>
          </cell>
          <cell r="BM394"/>
          <cell r="BN394"/>
          <cell r="BO394"/>
          <cell r="BP394" t="str">
            <v/>
          </cell>
          <cell r="BQ394"/>
          <cell r="BR394"/>
          <cell r="BS394">
            <v>379</v>
          </cell>
        </row>
        <row r="395">
          <cell r="C395"/>
          <cell r="D395"/>
          <cell r="E395"/>
          <cell r="F395"/>
          <cell r="G395"/>
          <cell r="H395"/>
          <cell r="I395"/>
          <cell r="J395"/>
          <cell r="K395"/>
          <cell r="L395"/>
          <cell r="M395"/>
          <cell r="N395"/>
          <cell r="O395"/>
          <cell r="P395"/>
          <cell r="Q395"/>
          <cell r="R395"/>
          <cell r="S395"/>
          <cell r="T395"/>
          <cell r="U395"/>
          <cell r="V395"/>
          <cell r="W395"/>
          <cell r="X395"/>
          <cell r="Y395" t="str">
            <v/>
          </cell>
          <cell r="Z395"/>
          <cell r="AA395" t="str">
            <v/>
          </cell>
          <cell r="AB395"/>
          <cell r="AC395"/>
          <cell r="AD395"/>
          <cell r="AE395"/>
          <cell r="AF395"/>
          <cell r="AG395"/>
          <cell r="AH395" t="str">
            <v/>
          </cell>
          <cell r="AI395" t="str">
            <v>SI</v>
          </cell>
          <cell r="AJ395"/>
          <cell r="AK395"/>
          <cell r="AL395"/>
          <cell r="AM395"/>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t="str">
            <v/>
          </cell>
          <cell r="BE395" t="str">
            <v/>
          </cell>
          <cell r="BF395">
            <v>0</v>
          </cell>
          <cell r="BG395">
            <v>0</v>
          </cell>
          <cell r="BH395">
            <v>0</v>
          </cell>
          <cell r="BI395">
            <v>0</v>
          </cell>
          <cell r="BJ395">
            <v>0</v>
          </cell>
          <cell r="BK395" t="str">
            <v/>
          </cell>
          <cell r="BL395" t="e">
            <v>#NAME?</v>
          </cell>
          <cell r="BM395"/>
          <cell r="BN395"/>
          <cell r="BO395"/>
          <cell r="BP395" t="str">
            <v/>
          </cell>
          <cell r="BQ395"/>
          <cell r="BR395"/>
          <cell r="BS395">
            <v>380</v>
          </cell>
        </row>
        <row r="396">
          <cell r="C396"/>
          <cell r="D396"/>
          <cell r="E396"/>
          <cell r="F396"/>
          <cell r="G396"/>
          <cell r="H396"/>
          <cell r="I396"/>
          <cell r="J396"/>
          <cell r="K396"/>
          <cell r="L396"/>
          <cell r="M396"/>
          <cell r="N396"/>
          <cell r="O396"/>
          <cell r="P396"/>
          <cell r="Q396"/>
          <cell r="R396"/>
          <cell r="S396"/>
          <cell r="T396"/>
          <cell r="U396"/>
          <cell r="V396"/>
          <cell r="W396"/>
          <cell r="X396"/>
          <cell r="Y396" t="str">
            <v/>
          </cell>
          <cell r="Z396"/>
          <cell r="AA396" t="str">
            <v/>
          </cell>
          <cell r="AB396"/>
          <cell r="AC396"/>
          <cell r="AD396"/>
          <cell r="AE396"/>
          <cell r="AF396"/>
          <cell r="AG396"/>
          <cell r="AH396" t="str">
            <v/>
          </cell>
          <cell r="AI396" t="str">
            <v>SI</v>
          </cell>
          <cell r="AJ396"/>
          <cell r="AK396"/>
          <cell r="AL396"/>
          <cell r="AM396"/>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t="str">
            <v/>
          </cell>
          <cell r="BE396" t="str">
            <v/>
          </cell>
          <cell r="BF396">
            <v>0</v>
          </cell>
          <cell r="BG396">
            <v>0</v>
          </cell>
          <cell r="BH396">
            <v>0</v>
          </cell>
          <cell r="BI396">
            <v>0</v>
          </cell>
          <cell r="BJ396">
            <v>0</v>
          </cell>
          <cell r="BK396" t="str">
            <v/>
          </cell>
          <cell r="BL396" t="e">
            <v>#NAME?</v>
          </cell>
          <cell r="BM396"/>
          <cell r="BN396"/>
          <cell r="BO396"/>
          <cell r="BP396" t="str">
            <v/>
          </cell>
          <cell r="BQ396"/>
          <cell r="BR396"/>
          <cell r="BS396">
            <v>381</v>
          </cell>
        </row>
        <row r="397">
          <cell r="C397"/>
          <cell r="D397"/>
          <cell r="E397"/>
          <cell r="F397"/>
          <cell r="G397"/>
          <cell r="H397"/>
          <cell r="I397"/>
          <cell r="J397"/>
          <cell r="K397"/>
          <cell r="L397"/>
          <cell r="M397"/>
          <cell r="N397"/>
          <cell r="O397"/>
          <cell r="P397"/>
          <cell r="Q397"/>
          <cell r="R397"/>
          <cell r="S397"/>
          <cell r="T397"/>
          <cell r="U397"/>
          <cell r="V397"/>
          <cell r="W397"/>
          <cell r="X397"/>
          <cell r="Y397" t="str">
            <v/>
          </cell>
          <cell r="Z397"/>
          <cell r="AA397" t="str">
            <v/>
          </cell>
          <cell r="AB397"/>
          <cell r="AC397"/>
          <cell r="AD397"/>
          <cell r="AE397"/>
          <cell r="AF397"/>
          <cell r="AG397"/>
          <cell r="AH397" t="str">
            <v/>
          </cell>
          <cell r="AI397" t="str">
            <v>SI</v>
          </cell>
          <cell r="AJ397"/>
          <cell r="AK397"/>
          <cell r="AL397"/>
          <cell r="AM397"/>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t="str">
            <v/>
          </cell>
          <cell r="BE397" t="str">
            <v/>
          </cell>
          <cell r="BF397">
            <v>0</v>
          </cell>
          <cell r="BG397">
            <v>0</v>
          </cell>
          <cell r="BH397">
            <v>0</v>
          </cell>
          <cell r="BI397">
            <v>0</v>
          </cell>
          <cell r="BJ397">
            <v>0</v>
          </cell>
          <cell r="BK397" t="str">
            <v/>
          </cell>
          <cell r="BL397" t="e">
            <v>#NAME?</v>
          </cell>
          <cell r="BM397"/>
          <cell r="BN397"/>
          <cell r="BO397"/>
          <cell r="BP397" t="str">
            <v/>
          </cell>
          <cell r="BQ397"/>
          <cell r="BR397"/>
          <cell r="BS397">
            <v>382</v>
          </cell>
        </row>
        <row r="398">
          <cell r="C398"/>
          <cell r="D398"/>
          <cell r="E398"/>
          <cell r="F398"/>
          <cell r="G398"/>
          <cell r="H398"/>
          <cell r="I398"/>
          <cell r="J398"/>
          <cell r="K398"/>
          <cell r="L398"/>
          <cell r="M398"/>
          <cell r="N398"/>
          <cell r="O398"/>
          <cell r="P398"/>
          <cell r="Q398"/>
          <cell r="R398"/>
          <cell r="S398"/>
          <cell r="T398"/>
          <cell r="U398"/>
          <cell r="V398"/>
          <cell r="W398"/>
          <cell r="X398"/>
          <cell r="Y398" t="str">
            <v/>
          </cell>
          <cell r="Z398"/>
          <cell r="AA398" t="str">
            <v/>
          </cell>
          <cell r="AB398"/>
          <cell r="AC398"/>
          <cell r="AD398"/>
          <cell r="AE398"/>
          <cell r="AF398"/>
          <cell r="AG398"/>
          <cell r="AH398" t="str">
            <v/>
          </cell>
          <cell r="AI398" t="str">
            <v>SI</v>
          </cell>
          <cell r="AJ398"/>
          <cell r="AK398"/>
          <cell r="AL398"/>
          <cell r="AM398"/>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t="str">
            <v/>
          </cell>
          <cell r="BE398" t="str">
            <v/>
          </cell>
          <cell r="BF398">
            <v>0</v>
          </cell>
          <cell r="BG398">
            <v>0</v>
          </cell>
          <cell r="BH398">
            <v>0</v>
          </cell>
          <cell r="BI398">
            <v>0</v>
          </cell>
          <cell r="BJ398">
            <v>0</v>
          </cell>
          <cell r="BK398" t="str">
            <v/>
          </cell>
          <cell r="BL398" t="e">
            <v>#NAME?</v>
          </cell>
          <cell r="BM398"/>
          <cell r="BN398"/>
          <cell r="BO398"/>
          <cell r="BP398" t="str">
            <v/>
          </cell>
          <cell r="BQ398"/>
          <cell r="BR398"/>
          <cell r="BS398">
            <v>383</v>
          </cell>
        </row>
        <row r="399">
          <cell r="C399"/>
          <cell r="D399"/>
          <cell r="E399"/>
          <cell r="F399"/>
          <cell r="G399"/>
          <cell r="H399"/>
          <cell r="I399"/>
          <cell r="J399"/>
          <cell r="K399"/>
          <cell r="L399"/>
          <cell r="M399"/>
          <cell r="N399"/>
          <cell r="O399"/>
          <cell r="P399"/>
          <cell r="Q399"/>
          <cell r="R399"/>
          <cell r="S399"/>
          <cell r="T399"/>
          <cell r="U399"/>
          <cell r="V399"/>
          <cell r="W399"/>
          <cell r="X399"/>
          <cell r="Y399" t="str">
            <v/>
          </cell>
          <cell r="Z399"/>
          <cell r="AA399" t="str">
            <v/>
          </cell>
          <cell r="AB399"/>
          <cell r="AC399"/>
          <cell r="AD399"/>
          <cell r="AE399"/>
          <cell r="AF399"/>
          <cell r="AG399"/>
          <cell r="AH399" t="str">
            <v/>
          </cell>
          <cell r="AI399" t="str">
            <v>SI</v>
          </cell>
          <cell r="AJ399"/>
          <cell r="AK399"/>
          <cell r="AL399"/>
          <cell r="AM399"/>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t="str">
            <v/>
          </cell>
          <cell r="BE399" t="str">
            <v/>
          </cell>
          <cell r="BF399">
            <v>0</v>
          </cell>
          <cell r="BG399">
            <v>0</v>
          </cell>
          <cell r="BH399">
            <v>0</v>
          </cell>
          <cell r="BI399">
            <v>0</v>
          </cell>
          <cell r="BJ399">
            <v>0</v>
          </cell>
          <cell r="BK399" t="str">
            <v/>
          </cell>
          <cell r="BL399" t="e">
            <v>#NAME?</v>
          </cell>
          <cell r="BM399"/>
          <cell r="BN399"/>
          <cell r="BO399"/>
          <cell r="BP399" t="str">
            <v/>
          </cell>
          <cell r="BQ399"/>
          <cell r="BR399"/>
          <cell r="BS399">
            <v>384</v>
          </cell>
        </row>
        <row r="400">
          <cell r="C400"/>
          <cell r="D400"/>
          <cell r="E400"/>
          <cell r="F400"/>
          <cell r="G400"/>
          <cell r="H400"/>
          <cell r="I400"/>
          <cell r="J400"/>
          <cell r="K400"/>
          <cell r="L400"/>
          <cell r="M400"/>
          <cell r="N400"/>
          <cell r="O400"/>
          <cell r="P400"/>
          <cell r="Q400"/>
          <cell r="R400"/>
          <cell r="S400"/>
          <cell r="T400"/>
          <cell r="U400"/>
          <cell r="V400"/>
          <cell r="W400"/>
          <cell r="X400"/>
          <cell r="Y400" t="str">
            <v/>
          </cell>
          <cell r="Z400"/>
          <cell r="AA400" t="str">
            <v/>
          </cell>
          <cell r="AB400"/>
          <cell r="AC400"/>
          <cell r="AD400"/>
          <cell r="AE400"/>
          <cell r="AF400"/>
          <cell r="AG400"/>
          <cell r="AH400" t="str">
            <v/>
          </cell>
          <cell r="AI400" t="str">
            <v>SI</v>
          </cell>
          <cell r="AJ400"/>
          <cell r="AK400"/>
          <cell r="AL400"/>
          <cell r="AM400"/>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t="str">
            <v/>
          </cell>
          <cell r="BE400" t="str">
            <v/>
          </cell>
          <cell r="BF400">
            <v>0</v>
          </cell>
          <cell r="BG400">
            <v>0</v>
          </cell>
          <cell r="BH400">
            <v>0</v>
          </cell>
          <cell r="BI400">
            <v>0</v>
          </cell>
          <cell r="BJ400">
            <v>0</v>
          </cell>
          <cell r="BK400" t="str">
            <v/>
          </cell>
          <cell r="BL400" t="e">
            <v>#NAME?</v>
          </cell>
          <cell r="BM400"/>
          <cell r="BN400"/>
          <cell r="BO400"/>
          <cell r="BP400" t="str">
            <v/>
          </cell>
          <cell r="BQ400"/>
          <cell r="BR400"/>
          <cell r="BS400">
            <v>385</v>
          </cell>
        </row>
        <row r="401">
          <cell r="C401"/>
          <cell r="D401"/>
          <cell r="E401"/>
          <cell r="F401"/>
          <cell r="G401"/>
          <cell r="H401"/>
          <cell r="I401"/>
          <cell r="J401"/>
          <cell r="K401"/>
          <cell r="L401"/>
          <cell r="M401"/>
          <cell r="N401"/>
          <cell r="O401"/>
          <cell r="P401"/>
          <cell r="Q401"/>
          <cell r="R401"/>
          <cell r="S401"/>
          <cell r="T401"/>
          <cell r="U401"/>
          <cell r="V401"/>
          <cell r="W401"/>
          <cell r="X401"/>
          <cell r="Y401" t="str">
            <v/>
          </cell>
          <cell r="Z401"/>
          <cell r="AA401" t="str">
            <v/>
          </cell>
          <cell r="AB401"/>
          <cell r="AC401"/>
          <cell r="AD401"/>
          <cell r="AE401"/>
          <cell r="AF401"/>
          <cell r="AG401"/>
          <cell r="AH401" t="str">
            <v/>
          </cell>
          <cell r="AI401" t="str">
            <v>SI</v>
          </cell>
          <cell r="AJ401"/>
          <cell r="AK401"/>
          <cell r="AL401"/>
          <cell r="AM401"/>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t="str">
            <v/>
          </cell>
          <cell r="BE401" t="str">
            <v/>
          </cell>
          <cell r="BF401">
            <v>0</v>
          </cell>
          <cell r="BG401">
            <v>0</v>
          </cell>
          <cell r="BH401">
            <v>0</v>
          </cell>
          <cell r="BI401">
            <v>0</v>
          </cell>
          <cell r="BJ401">
            <v>0</v>
          </cell>
          <cell r="BK401" t="str">
            <v/>
          </cell>
          <cell r="BL401" t="e">
            <v>#NAME?</v>
          </cell>
          <cell r="BM401"/>
          <cell r="BN401"/>
          <cell r="BO401"/>
          <cell r="BP401" t="str">
            <v/>
          </cell>
          <cell r="BQ401"/>
          <cell r="BR401"/>
          <cell r="BS401">
            <v>386</v>
          </cell>
        </row>
        <row r="402">
          <cell r="C402"/>
          <cell r="D402"/>
          <cell r="E402"/>
          <cell r="F402"/>
          <cell r="G402"/>
          <cell r="H402"/>
          <cell r="I402"/>
          <cell r="J402"/>
          <cell r="K402"/>
          <cell r="L402"/>
          <cell r="M402"/>
          <cell r="N402"/>
          <cell r="O402"/>
          <cell r="P402"/>
          <cell r="Q402"/>
          <cell r="R402"/>
          <cell r="S402"/>
          <cell r="T402"/>
          <cell r="U402"/>
          <cell r="V402"/>
          <cell r="W402"/>
          <cell r="X402"/>
          <cell r="Y402" t="str">
            <v/>
          </cell>
          <cell r="Z402"/>
          <cell r="AA402" t="str">
            <v/>
          </cell>
          <cell r="AB402"/>
          <cell r="AC402"/>
          <cell r="AD402"/>
          <cell r="AE402"/>
          <cell r="AF402"/>
          <cell r="AG402"/>
          <cell r="AH402" t="str">
            <v/>
          </cell>
          <cell r="AI402" t="str">
            <v>SI</v>
          </cell>
          <cell r="AJ402"/>
          <cell r="AK402"/>
          <cell r="AL402"/>
          <cell r="AM402"/>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t="str">
            <v/>
          </cell>
          <cell r="BE402" t="str">
            <v/>
          </cell>
          <cell r="BF402">
            <v>0</v>
          </cell>
          <cell r="BG402">
            <v>0</v>
          </cell>
          <cell r="BH402">
            <v>0</v>
          </cell>
          <cell r="BI402">
            <v>0</v>
          </cell>
          <cell r="BJ402">
            <v>0</v>
          </cell>
          <cell r="BK402" t="str">
            <v/>
          </cell>
          <cell r="BL402" t="e">
            <v>#NAME?</v>
          </cell>
          <cell r="BM402"/>
          <cell r="BN402"/>
          <cell r="BO402"/>
          <cell r="BP402" t="str">
            <v/>
          </cell>
          <cell r="BQ402"/>
          <cell r="BR402"/>
          <cell r="BS402">
            <v>387</v>
          </cell>
        </row>
        <row r="403">
          <cell r="C403"/>
          <cell r="D403"/>
          <cell r="E403"/>
          <cell r="F403"/>
          <cell r="G403"/>
          <cell r="H403"/>
          <cell r="I403"/>
          <cell r="J403"/>
          <cell r="K403"/>
          <cell r="L403"/>
          <cell r="M403"/>
          <cell r="N403"/>
          <cell r="O403"/>
          <cell r="P403"/>
          <cell r="Q403"/>
          <cell r="R403"/>
          <cell r="S403"/>
          <cell r="T403"/>
          <cell r="U403"/>
          <cell r="V403"/>
          <cell r="W403"/>
          <cell r="X403"/>
          <cell r="Y403" t="str">
            <v/>
          </cell>
          <cell r="Z403"/>
          <cell r="AA403" t="str">
            <v/>
          </cell>
          <cell r="AB403"/>
          <cell r="AC403"/>
          <cell r="AD403"/>
          <cell r="AE403"/>
          <cell r="AF403"/>
          <cell r="AG403"/>
          <cell r="AH403" t="str">
            <v/>
          </cell>
          <cell r="AI403" t="str">
            <v>SI</v>
          </cell>
          <cell r="AJ403"/>
          <cell r="AK403"/>
          <cell r="AL403"/>
          <cell r="AM403"/>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t="str">
            <v/>
          </cell>
          <cell r="BE403" t="str">
            <v/>
          </cell>
          <cell r="BF403">
            <v>0</v>
          </cell>
          <cell r="BG403">
            <v>0</v>
          </cell>
          <cell r="BH403">
            <v>0</v>
          </cell>
          <cell r="BI403">
            <v>0</v>
          </cell>
          <cell r="BJ403">
            <v>0</v>
          </cell>
          <cell r="BK403" t="str">
            <v/>
          </cell>
          <cell r="BL403" t="e">
            <v>#NAME?</v>
          </cell>
          <cell r="BM403"/>
          <cell r="BN403"/>
          <cell r="BO403"/>
          <cell r="BP403" t="str">
            <v/>
          </cell>
          <cell r="BQ403"/>
          <cell r="BR403"/>
          <cell r="BS403">
            <v>388</v>
          </cell>
        </row>
        <row r="404">
          <cell r="C404"/>
          <cell r="D404"/>
          <cell r="E404"/>
          <cell r="F404"/>
          <cell r="G404"/>
          <cell r="H404"/>
          <cell r="I404"/>
          <cell r="J404"/>
          <cell r="K404"/>
          <cell r="L404"/>
          <cell r="M404"/>
          <cell r="N404"/>
          <cell r="O404"/>
          <cell r="P404"/>
          <cell r="Q404"/>
          <cell r="R404"/>
          <cell r="S404"/>
          <cell r="T404"/>
          <cell r="U404"/>
          <cell r="V404"/>
          <cell r="W404"/>
          <cell r="X404"/>
          <cell r="Y404" t="str">
            <v/>
          </cell>
          <cell r="Z404"/>
          <cell r="AA404" t="str">
            <v/>
          </cell>
          <cell r="AB404"/>
          <cell r="AC404"/>
          <cell r="AD404"/>
          <cell r="AE404"/>
          <cell r="AF404"/>
          <cell r="AG404"/>
          <cell r="AH404" t="str">
            <v/>
          </cell>
          <cell r="AI404" t="str">
            <v>SI</v>
          </cell>
          <cell r="AJ404"/>
          <cell r="AK404"/>
          <cell r="AL404"/>
          <cell r="AM404"/>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t="str">
            <v/>
          </cell>
          <cell r="BE404" t="str">
            <v/>
          </cell>
          <cell r="BF404">
            <v>0</v>
          </cell>
          <cell r="BG404">
            <v>0</v>
          </cell>
          <cell r="BH404">
            <v>0</v>
          </cell>
          <cell r="BI404">
            <v>0</v>
          </cell>
          <cell r="BJ404">
            <v>0</v>
          </cell>
          <cell r="BK404" t="str">
            <v/>
          </cell>
          <cell r="BL404" t="e">
            <v>#NAME?</v>
          </cell>
          <cell r="BM404"/>
          <cell r="BN404"/>
          <cell r="BO404"/>
          <cell r="BP404" t="str">
            <v/>
          </cell>
          <cell r="BQ404"/>
          <cell r="BR404"/>
          <cell r="BS404">
            <v>389</v>
          </cell>
        </row>
        <row r="405">
          <cell r="C405"/>
          <cell r="D405"/>
          <cell r="E405"/>
          <cell r="F405"/>
          <cell r="G405"/>
          <cell r="H405"/>
          <cell r="I405"/>
          <cell r="J405"/>
          <cell r="K405"/>
          <cell r="L405"/>
          <cell r="M405"/>
          <cell r="N405"/>
          <cell r="O405"/>
          <cell r="P405"/>
          <cell r="Q405"/>
          <cell r="R405"/>
          <cell r="S405"/>
          <cell r="T405"/>
          <cell r="U405"/>
          <cell r="V405"/>
          <cell r="W405"/>
          <cell r="X405"/>
          <cell r="Y405" t="str">
            <v/>
          </cell>
          <cell r="Z405"/>
          <cell r="AA405" t="str">
            <v/>
          </cell>
          <cell r="AB405"/>
          <cell r="AC405"/>
          <cell r="AD405"/>
          <cell r="AE405"/>
          <cell r="AF405"/>
          <cell r="AG405"/>
          <cell r="AH405" t="str">
            <v/>
          </cell>
          <cell r="AI405" t="str">
            <v>SI</v>
          </cell>
          <cell r="AJ405"/>
          <cell r="AK405"/>
          <cell r="AL405"/>
          <cell r="AM405"/>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t="str">
            <v/>
          </cell>
          <cell r="BE405" t="str">
            <v/>
          </cell>
          <cell r="BF405">
            <v>0</v>
          </cell>
          <cell r="BG405">
            <v>0</v>
          </cell>
          <cell r="BH405">
            <v>0</v>
          </cell>
          <cell r="BI405">
            <v>0</v>
          </cell>
          <cell r="BJ405">
            <v>0</v>
          </cell>
          <cell r="BK405" t="str">
            <v/>
          </cell>
          <cell r="BL405" t="e">
            <v>#NAME?</v>
          </cell>
          <cell r="BM405"/>
          <cell r="BN405"/>
          <cell r="BO405"/>
          <cell r="BP405" t="str">
            <v/>
          </cell>
          <cell r="BQ405"/>
          <cell r="BR405"/>
          <cell r="BS405">
            <v>390</v>
          </cell>
        </row>
        <row r="406">
          <cell r="C406"/>
          <cell r="D406"/>
          <cell r="E406"/>
          <cell r="F406"/>
          <cell r="G406"/>
          <cell r="H406"/>
          <cell r="I406"/>
          <cell r="J406"/>
          <cell r="K406"/>
          <cell r="L406"/>
          <cell r="M406"/>
          <cell r="N406"/>
          <cell r="O406"/>
          <cell r="P406"/>
          <cell r="Q406"/>
          <cell r="R406"/>
          <cell r="S406"/>
          <cell r="T406"/>
          <cell r="U406"/>
          <cell r="V406"/>
          <cell r="W406"/>
          <cell r="X406"/>
          <cell r="Y406" t="str">
            <v/>
          </cell>
          <cell r="Z406"/>
          <cell r="AA406" t="str">
            <v/>
          </cell>
          <cell r="AB406"/>
          <cell r="AC406"/>
          <cell r="AD406"/>
          <cell r="AE406"/>
          <cell r="AF406"/>
          <cell r="AG406"/>
          <cell r="AH406" t="str">
            <v/>
          </cell>
          <cell r="AI406" t="str">
            <v>SI</v>
          </cell>
          <cell r="AJ406"/>
          <cell r="AK406"/>
          <cell r="AL406"/>
          <cell r="AM406"/>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t="str">
            <v/>
          </cell>
          <cell r="BE406" t="str">
            <v/>
          </cell>
          <cell r="BF406">
            <v>0</v>
          </cell>
          <cell r="BG406">
            <v>0</v>
          </cell>
          <cell r="BH406">
            <v>0</v>
          </cell>
          <cell r="BI406">
            <v>0</v>
          </cell>
          <cell r="BJ406">
            <v>0</v>
          </cell>
          <cell r="BK406" t="str">
            <v/>
          </cell>
          <cell r="BL406" t="e">
            <v>#NAME?</v>
          </cell>
          <cell r="BM406"/>
          <cell r="BN406"/>
          <cell r="BO406"/>
          <cell r="BP406" t="str">
            <v/>
          </cell>
          <cell r="BQ406"/>
          <cell r="BR406"/>
          <cell r="BS406">
            <v>391</v>
          </cell>
        </row>
        <row r="407">
          <cell r="C407"/>
          <cell r="D407"/>
          <cell r="E407"/>
          <cell r="F407"/>
          <cell r="G407"/>
          <cell r="H407"/>
          <cell r="I407"/>
          <cell r="J407"/>
          <cell r="K407"/>
          <cell r="L407"/>
          <cell r="M407"/>
          <cell r="N407"/>
          <cell r="O407"/>
          <cell r="P407"/>
          <cell r="Q407"/>
          <cell r="R407"/>
          <cell r="S407"/>
          <cell r="T407"/>
          <cell r="U407"/>
          <cell r="V407"/>
          <cell r="W407"/>
          <cell r="X407"/>
          <cell r="Y407" t="str">
            <v/>
          </cell>
          <cell r="Z407"/>
          <cell r="AA407" t="str">
            <v/>
          </cell>
          <cell r="AB407"/>
          <cell r="AC407"/>
          <cell r="AD407"/>
          <cell r="AE407"/>
          <cell r="AF407"/>
          <cell r="AG407"/>
          <cell r="AH407" t="str">
            <v/>
          </cell>
          <cell r="AI407" t="str">
            <v>SI</v>
          </cell>
          <cell r="AJ407"/>
          <cell r="AK407"/>
          <cell r="AL407"/>
          <cell r="AM407"/>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t="str">
            <v/>
          </cell>
          <cell r="BE407" t="str">
            <v/>
          </cell>
          <cell r="BF407">
            <v>0</v>
          </cell>
          <cell r="BG407">
            <v>0</v>
          </cell>
          <cell r="BH407">
            <v>0</v>
          </cell>
          <cell r="BI407">
            <v>0</v>
          </cell>
          <cell r="BJ407">
            <v>0</v>
          </cell>
          <cell r="BK407" t="str">
            <v/>
          </cell>
          <cell r="BL407" t="e">
            <v>#NAME?</v>
          </cell>
          <cell r="BM407"/>
          <cell r="BN407"/>
          <cell r="BO407"/>
          <cell r="BP407" t="str">
            <v/>
          </cell>
          <cell r="BQ407"/>
          <cell r="BR407"/>
          <cell r="BS407">
            <v>392</v>
          </cell>
        </row>
        <row r="408">
          <cell r="C408"/>
          <cell r="D408"/>
          <cell r="E408"/>
          <cell r="F408"/>
          <cell r="G408"/>
          <cell r="H408"/>
          <cell r="I408"/>
          <cell r="J408"/>
          <cell r="K408"/>
          <cell r="L408"/>
          <cell r="M408"/>
          <cell r="N408"/>
          <cell r="O408"/>
          <cell r="P408"/>
          <cell r="Q408"/>
          <cell r="R408"/>
          <cell r="S408"/>
          <cell r="T408"/>
          <cell r="U408"/>
          <cell r="V408"/>
          <cell r="W408"/>
          <cell r="X408"/>
          <cell r="Y408" t="str">
            <v/>
          </cell>
          <cell r="Z408"/>
          <cell r="AA408" t="str">
            <v/>
          </cell>
          <cell r="AB408"/>
          <cell r="AC408"/>
          <cell r="AD408"/>
          <cell r="AE408"/>
          <cell r="AF408"/>
          <cell r="AG408"/>
          <cell r="AH408" t="str">
            <v/>
          </cell>
          <cell r="AI408" t="str">
            <v>SI</v>
          </cell>
          <cell r="AJ408"/>
          <cell r="AK408"/>
          <cell r="AL408"/>
          <cell r="AM408"/>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t="str">
            <v/>
          </cell>
          <cell r="BE408" t="str">
            <v/>
          </cell>
          <cell r="BF408">
            <v>0</v>
          </cell>
          <cell r="BG408">
            <v>0</v>
          </cell>
          <cell r="BH408">
            <v>0</v>
          </cell>
          <cell r="BI408">
            <v>0</v>
          </cell>
          <cell r="BJ408">
            <v>0</v>
          </cell>
          <cell r="BK408" t="str">
            <v/>
          </cell>
          <cell r="BL408" t="e">
            <v>#NAME?</v>
          </cell>
          <cell r="BM408"/>
          <cell r="BN408"/>
          <cell r="BO408"/>
          <cell r="BP408" t="str">
            <v/>
          </cell>
          <cell r="BQ408"/>
          <cell r="BR408"/>
          <cell r="BS408">
            <v>393</v>
          </cell>
        </row>
        <row r="409">
          <cell r="C409"/>
          <cell r="D409"/>
          <cell r="E409"/>
          <cell r="F409"/>
          <cell r="G409"/>
          <cell r="H409"/>
          <cell r="I409"/>
          <cell r="J409"/>
          <cell r="K409"/>
          <cell r="L409"/>
          <cell r="M409"/>
          <cell r="N409"/>
          <cell r="O409"/>
          <cell r="P409"/>
          <cell r="Q409"/>
          <cell r="R409"/>
          <cell r="S409"/>
          <cell r="T409"/>
          <cell r="U409"/>
          <cell r="V409"/>
          <cell r="W409"/>
          <cell r="X409"/>
          <cell r="Y409" t="str">
            <v/>
          </cell>
          <cell r="Z409"/>
          <cell r="AA409" t="str">
            <v/>
          </cell>
          <cell r="AB409"/>
          <cell r="AC409"/>
          <cell r="AD409"/>
          <cell r="AE409"/>
          <cell r="AF409"/>
          <cell r="AG409"/>
          <cell r="AH409" t="str">
            <v/>
          </cell>
          <cell r="AI409" t="str">
            <v>SI</v>
          </cell>
          <cell r="AJ409"/>
          <cell r="AK409"/>
          <cell r="AL409"/>
          <cell r="AM409"/>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t="str">
            <v/>
          </cell>
          <cell r="BE409" t="str">
            <v/>
          </cell>
          <cell r="BF409">
            <v>0</v>
          </cell>
          <cell r="BG409">
            <v>0</v>
          </cell>
          <cell r="BH409">
            <v>0</v>
          </cell>
          <cell r="BI409">
            <v>0</v>
          </cell>
          <cell r="BJ409">
            <v>0</v>
          </cell>
          <cell r="BK409" t="str">
            <v/>
          </cell>
          <cell r="BL409" t="e">
            <v>#NAME?</v>
          </cell>
          <cell r="BM409"/>
          <cell r="BN409"/>
          <cell r="BO409"/>
          <cell r="BP409" t="str">
            <v/>
          </cell>
          <cell r="BQ409"/>
          <cell r="BR409"/>
          <cell r="BS409">
            <v>394</v>
          </cell>
        </row>
        <row r="410">
          <cell r="C410"/>
          <cell r="D410"/>
          <cell r="E410"/>
          <cell r="F410"/>
          <cell r="G410"/>
          <cell r="H410"/>
          <cell r="I410"/>
          <cell r="J410"/>
          <cell r="K410"/>
          <cell r="L410"/>
          <cell r="M410"/>
          <cell r="N410"/>
          <cell r="O410"/>
          <cell r="P410"/>
          <cell r="Q410"/>
          <cell r="R410"/>
          <cell r="S410"/>
          <cell r="T410"/>
          <cell r="U410"/>
          <cell r="V410"/>
          <cell r="W410"/>
          <cell r="X410"/>
          <cell r="Y410" t="str">
            <v/>
          </cell>
          <cell r="Z410"/>
          <cell r="AA410" t="str">
            <v/>
          </cell>
          <cell r="AB410"/>
          <cell r="AC410"/>
          <cell r="AD410"/>
          <cell r="AE410"/>
          <cell r="AF410"/>
          <cell r="AG410"/>
          <cell r="AH410" t="str">
            <v/>
          </cell>
          <cell r="AI410" t="str">
            <v>SI</v>
          </cell>
          <cell r="AJ410"/>
          <cell r="AK410"/>
          <cell r="AL410"/>
          <cell r="AM410"/>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t="str">
            <v/>
          </cell>
          <cell r="BE410" t="str">
            <v/>
          </cell>
          <cell r="BF410">
            <v>0</v>
          </cell>
          <cell r="BG410">
            <v>0</v>
          </cell>
          <cell r="BH410">
            <v>0</v>
          </cell>
          <cell r="BI410">
            <v>0</v>
          </cell>
          <cell r="BJ410">
            <v>0</v>
          </cell>
          <cell r="BK410" t="str">
            <v/>
          </cell>
          <cell r="BL410" t="e">
            <v>#NAME?</v>
          </cell>
          <cell r="BM410"/>
          <cell r="BN410"/>
          <cell r="BO410"/>
          <cell r="BP410" t="str">
            <v/>
          </cell>
          <cell r="BQ410"/>
          <cell r="BR410"/>
          <cell r="BS410">
            <v>395</v>
          </cell>
        </row>
        <row r="411">
          <cell r="C411"/>
          <cell r="D411"/>
          <cell r="E411"/>
          <cell r="F411"/>
          <cell r="G411"/>
          <cell r="H411"/>
          <cell r="I411"/>
          <cell r="J411"/>
          <cell r="K411"/>
          <cell r="L411"/>
          <cell r="M411"/>
          <cell r="N411"/>
          <cell r="O411"/>
          <cell r="P411"/>
          <cell r="Q411"/>
          <cell r="R411"/>
          <cell r="S411"/>
          <cell r="T411"/>
          <cell r="U411"/>
          <cell r="V411"/>
          <cell r="W411"/>
          <cell r="X411"/>
          <cell r="Y411" t="str">
            <v/>
          </cell>
          <cell r="Z411"/>
          <cell r="AA411" t="str">
            <v/>
          </cell>
          <cell r="AB411"/>
          <cell r="AC411"/>
          <cell r="AD411"/>
          <cell r="AE411"/>
          <cell r="AF411"/>
          <cell r="AG411"/>
          <cell r="AH411" t="str">
            <v/>
          </cell>
          <cell r="AI411" t="str">
            <v>SI</v>
          </cell>
          <cell r="AJ411"/>
          <cell r="AK411"/>
          <cell r="AL411"/>
          <cell r="AM411"/>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t="str">
            <v/>
          </cell>
          <cell r="BE411" t="str">
            <v/>
          </cell>
          <cell r="BF411">
            <v>0</v>
          </cell>
          <cell r="BG411">
            <v>0</v>
          </cell>
          <cell r="BH411">
            <v>0</v>
          </cell>
          <cell r="BI411">
            <v>0</v>
          </cell>
          <cell r="BJ411">
            <v>0</v>
          </cell>
          <cell r="BK411" t="str">
            <v/>
          </cell>
          <cell r="BL411" t="e">
            <v>#NAME?</v>
          </cell>
          <cell r="BM411"/>
          <cell r="BN411"/>
          <cell r="BO411"/>
          <cell r="BP411" t="str">
            <v/>
          </cell>
          <cell r="BQ411"/>
          <cell r="BR411"/>
          <cell r="BS411">
            <v>396</v>
          </cell>
        </row>
        <row r="412">
          <cell r="C412"/>
          <cell r="D412"/>
          <cell r="E412"/>
          <cell r="F412"/>
          <cell r="G412"/>
          <cell r="H412"/>
          <cell r="I412"/>
          <cell r="J412"/>
          <cell r="K412"/>
          <cell r="L412"/>
          <cell r="M412"/>
          <cell r="N412"/>
          <cell r="O412"/>
          <cell r="P412"/>
          <cell r="Q412"/>
          <cell r="R412"/>
          <cell r="S412"/>
          <cell r="T412"/>
          <cell r="U412"/>
          <cell r="V412"/>
          <cell r="W412"/>
          <cell r="X412"/>
          <cell r="Y412" t="str">
            <v/>
          </cell>
          <cell r="Z412"/>
          <cell r="AA412" t="str">
            <v/>
          </cell>
          <cell r="AB412"/>
          <cell r="AC412"/>
          <cell r="AD412"/>
          <cell r="AE412"/>
          <cell r="AF412"/>
          <cell r="AG412"/>
          <cell r="AH412" t="str">
            <v/>
          </cell>
          <cell r="AI412" t="str">
            <v>SI</v>
          </cell>
          <cell r="AJ412"/>
          <cell r="AK412"/>
          <cell r="AL412"/>
          <cell r="AM412"/>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t="str">
            <v/>
          </cell>
          <cell r="BE412" t="str">
            <v/>
          </cell>
          <cell r="BF412">
            <v>0</v>
          </cell>
          <cell r="BG412">
            <v>0</v>
          </cell>
          <cell r="BH412">
            <v>0</v>
          </cell>
          <cell r="BI412">
            <v>0</v>
          </cell>
          <cell r="BJ412">
            <v>0</v>
          </cell>
          <cell r="BK412" t="str">
            <v/>
          </cell>
          <cell r="BL412" t="e">
            <v>#NAME?</v>
          </cell>
          <cell r="BM412"/>
          <cell r="BN412"/>
          <cell r="BO412"/>
          <cell r="BP412" t="str">
            <v/>
          </cell>
          <cell r="BQ412"/>
          <cell r="BR412"/>
          <cell r="BS412">
            <v>397</v>
          </cell>
        </row>
        <row r="413">
          <cell r="C413"/>
          <cell r="D413"/>
          <cell r="E413"/>
          <cell r="F413"/>
          <cell r="G413"/>
          <cell r="H413"/>
          <cell r="I413"/>
          <cell r="J413"/>
          <cell r="K413"/>
          <cell r="L413"/>
          <cell r="M413"/>
          <cell r="N413"/>
          <cell r="O413"/>
          <cell r="P413"/>
          <cell r="Q413"/>
          <cell r="R413"/>
          <cell r="S413"/>
          <cell r="T413"/>
          <cell r="U413"/>
          <cell r="V413"/>
          <cell r="W413"/>
          <cell r="X413"/>
          <cell r="Y413" t="str">
            <v/>
          </cell>
          <cell r="Z413"/>
          <cell r="AA413" t="str">
            <v/>
          </cell>
          <cell r="AB413"/>
          <cell r="AC413"/>
          <cell r="AD413"/>
          <cell r="AE413"/>
          <cell r="AF413"/>
          <cell r="AG413"/>
          <cell r="AH413" t="str">
            <v/>
          </cell>
          <cell r="AI413" t="str">
            <v>SI</v>
          </cell>
          <cell r="AJ413"/>
          <cell r="AK413"/>
          <cell r="AL413"/>
          <cell r="AM413"/>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t="str">
            <v/>
          </cell>
          <cell r="BE413" t="str">
            <v/>
          </cell>
          <cell r="BF413">
            <v>0</v>
          </cell>
          <cell r="BG413">
            <v>0</v>
          </cell>
          <cell r="BH413">
            <v>0</v>
          </cell>
          <cell r="BI413">
            <v>0</v>
          </cell>
          <cell r="BJ413">
            <v>0</v>
          </cell>
          <cell r="BK413" t="str">
            <v/>
          </cell>
          <cell r="BL413" t="e">
            <v>#NAME?</v>
          </cell>
          <cell r="BM413"/>
          <cell r="BN413"/>
          <cell r="BO413"/>
          <cell r="BP413" t="str">
            <v/>
          </cell>
          <cell r="BQ413"/>
          <cell r="BR413"/>
          <cell r="BS413">
            <v>398</v>
          </cell>
        </row>
        <row r="414">
          <cell r="C414"/>
          <cell r="D414"/>
          <cell r="E414"/>
          <cell r="F414"/>
          <cell r="G414"/>
          <cell r="H414"/>
          <cell r="I414"/>
          <cell r="J414"/>
          <cell r="K414"/>
          <cell r="L414"/>
          <cell r="M414"/>
          <cell r="N414"/>
          <cell r="O414"/>
          <cell r="P414"/>
          <cell r="Q414"/>
          <cell r="R414"/>
          <cell r="S414"/>
          <cell r="T414"/>
          <cell r="U414"/>
          <cell r="V414"/>
          <cell r="W414"/>
          <cell r="X414"/>
          <cell r="Y414" t="str">
            <v/>
          </cell>
          <cell r="Z414"/>
          <cell r="AA414" t="str">
            <v/>
          </cell>
          <cell r="AB414"/>
          <cell r="AC414"/>
          <cell r="AD414"/>
          <cell r="AE414"/>
          <cell r="AF414"/>
          <cell r="AG414"/>
          <cell r="AH414" t="str">
            <v/>
          </cell>
          <cell r="AI414" t="str">
            <v>SI</v>
          </cell>
          <cell r="AJ414"/>
          <cell r="AK414"/>
          <cell r="AL414"/>
          <cell r="AM414"/>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t="str">
            <v/>
          </cell>
          <cell r="BE414" t="str">
            <v/>
          </cell>
          <cell r="BF414">
            <v>0</v>
          </cell>
          <cell r="BG414">
            <v>0</v>
          </cell>
          <cell r="BH414">
            <v>0</v>
          </cell>
          <cell r="BI414">
            <v>0</v>
          </cell>
          <cell r="BJ414">
            <v>0</v>
          </cell>
          <cell r="BK414" t="str">
            <v/>
          </cell>
          <cell r="BL414" t="e">
            <v>#NAME?</v>
          </cell>
          <cell r="BM414"/>
          <cell r="BN414"/>
          <cell r="BO414"/>
          <cell r="BP414" t="str">
            <v/>
          </cell>
          <cell r="BQ414"/>
          <cell r="BR414"/>
          <cell r="BS414">
            <v>399</v>
          </cell>
        </row>
        <row r="415">
          <cell r="C415"/>
          <cell r="D415"/>
          <cell r="E415"/>
          <cell r="F415"/>
          <cell r="G415"/>
          <cell r="H415"/>
          <cell r="I415"/>
          <cell r="J415"/>
          <cell r="K415"/>
          <cell r="L415"/>
          <cell r="M415"/>
          <cell r="N415"/>
          <cell r="O415"/>
          <cell r="P415"/>
          <cell r="Q415"/>
          <cell r="R415"/>
          <cell r="S415"/>
          <cell r="T415"/>
          <cell r="U415"/>
          <cell r="V415"/>
          <cell r="W415"/>
          <cell r="X415"/>
          <cell r="Y415" t="str">
            <v/>
          </cell>
          <cell r="Z415"/>
          <cell r="AA415" t="str">
            <v/>
          </cell>
          <cell r="AB415"/>
          <cell r="AC415"/>
          <cell r="AD415"/>
          <cell r="AE415"/>
          <cell r="AF415"/>
          <cell r="AG415"/>
          <cell r="AH415" t="str">
            <v/>
          </cell>
          <cell r="AI415" t="str">
            <v>SI</v>
          </cell>
          <cell r="AJ415"/>
          <cell r="AK415"/>
          <cell r="AL415"/>
          <cell r="AM415"/>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t="str">
            <v/>
          </cell>
          <cell r="BE415" t="str">
            <v/>
          </cell>
          <cell r="BF415">
            <v>0</v>
          </cell>
          <cell r="BG415">
            <v>0</v>
          </cell>
          <cell r="BH415">
            <v>0</v>
          </cell>
          <cell r="BI415">
            <v>0</v>
          </cell>
          <cell r="BJ415">
            <v>0</v>
          </cell>
          <cell r="BK415" t="str">
            <v/>
          </cell>
          <cell r="BL415" t="e">
            <v>#NAME?</v>
          </cell>
          <cell r="BM415"/>
          <cell r="BN415"/>
          <cell r="BO415"/>
          <cell r="BP415" t="str">
            <v/>
          </cell>
          <cell r="BQ415"/>
          <cell r="BR415"/>
          <cell r="BS415">
            <v>400</v>
          </cell>
        </row>
        <row r="416">
          <cell r="C416"/>
          <cell r="D416"/>
          <cell r="E416"/>
          <cell r="F416"/>
          <cell r="G416"/>
          <cell r="H416"/>
          <cell r="I416"/>
          <cell r="J416"/>
          <cell r="K416"/>
          <cell r="L416"/>
          <cell r="M416"/>
          <cell r="N416"/>
          <cell r="O416"/>
          <cell r="P416"/>
          <cell r="Q416"/>
          <cell r="R416"/>
          <cell r="S416"/>
          <cell r="T416"/>
          <cell r="U416"/>
          <cell r="V416"/>
          <cell r="W416"/>
          <cell r="X416"/>
          <cell r="Y416" t="str">
            <v/>
          </cell>
          <cell r="Z416"/>
          <cell r="AA416" t="str">
            <v/>
          </cell>
          <cell r="AB416"/>
          <cell r="AC416"/>
          <cell r="AD416"/>
          <cell r="AE416"/>
          <cell r="AF416"/>
          <cell r="AG416"/>
          <cell r="AH416" t="str">
            <v/>
          </cell>
          <cell r="AI416" t="str">
            <v>SI</v>
          </cell>
          <cell r="AJ416"/>
          <cell r="AK416"/>
          <cell r="AL416"/>
          <cell r="AM416"/>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t="str">
            <v/>
          </cell>
          <cell r="BE416" t="str">
            <v/>
          </cell>
          <cell r="BF416">
            <v>0</v>
          </cell>
          <cell r="BG416">
            <v>0</v>
          </cell>
          <cell r="BH416">
            <v>0</v>
          </cell>
          <cell r="BI416">
            <v>0</v>
          </cell>
          <cell r="BJ416">
            <v>0</v>
          </cell>
          <cell r="BK416" t="str">
            <v/>
          </cell>
          <cell r="BL416" t="e">
            <v>#NAME?</v>
          </cell>
          <cell r="BM416"/>
          <cell r="BN416"/>
          <cell r="BO416"/>
          <cell r="BP416" t="str">
            <v/>
          </cell>
          <cell r="BQ416"/>
          <cell r="BR416"/>
          <cell r="BS416">
            <v>401</v>
          </cell>
        </row>
        <row r="417">
          <cell r="C417"/>
          <cell r="D417"/>
          <cell r="E417"/>
          <cell r="F417"/>
          <cell r="G417"/>
          <cell r="H417"/>
          <cell r="I417"/>
          <cell r="J417"/>
          <cell r="K417"/>
          <cell r="L417"/>
          <cell r="M417"/>
          <cell r="N417"/>
          <cell r="O417"/>
          <cell r="P417"/>
          <cell r="Q417"/>
          <cell r="R417"/>
          <cell r="S417"/>
          <cell r="T417"/>
          <cell r="U417"/>
          <cell r="V417"/>
          <cell r="W417"/>
          <cell r="X417"/>
          <cell r="Y417" t="str">
            <v/>
          </cell>
          <cell r="Z417"/>
          <cell r="AA417" t="str">
            <v/>
          </cell>
          <cell r="AB417"/>
          <cell r="AC417"/>
          <cell r="AD417"/>
          <cell r="AE417"/>
          <cell r="AF417"/>
          <cell r="AG417"/>
          <cell r="AH417" t="str">
            <v/>
          </cell>
          <cell r="AI417" t="str">
            <v>SI</v>
          </cell>
          <cell r="AJ417"/>
          <cell r="AK417"/>
          <cell r="AL417"/>
          <cell r="AM417"/>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t="str">
            <v/>
          </cell>
          <cell r="BE417" t="str">
            <v/>
          </cell>
          <cell r="BF417">
            <v>0</v>
          </cell>
          <cell r="BG417">
            <v>0</v>
          </cell>
          <cell r="BH417">
            <v>0</v>
          </cell>
          <cell r="BI417">
            <v>0</v>
          </cell>
          <cell r="BJ417">
            <v>0</v>
          </cell>
          <cell r="BK417" t="str">
            <v/>
          </cell>
          <cell r="BL417" t="e">
            <v>#NAME?</v>
          </cell>
          <cell r="BM417"/>
          <cell r="BN417"/>
          <cell r="BO417"/>
          <cell r="BP417" t="str">
            <v/>
          </cell>
          <cell r="BQ417"/>
          <cell r="BR417"/>
          <cell r="BS417">
            <v>402</v>
          </cell>
        </row>
        <row r="418">
          <cell r="C418"/>
          <cell r="D418"/>
          <cell r="E418"/>
          <cell r="F418"/>
          <cell r="G418"/>
          <cell r="H418"/>
          <cell r="I418"/>
          <cell r="J418"/>
          <cell r="K418"/>
          <cell r="L418"/>
          <cell r="M418"/>
          <cell r="N418"/>
          <cell r="O418"/>
          <cell r="P418"/>
          <cell r="Q418"/>
          <cell r="R418"/>
          <cell r="S418"/>
          <cell r="T418"/>
          <cell r="U418"/>
          <cell r="V418"/>
          <cell r="W418"/>
          <cell r="X418"/>
          <cell r="Y418" t="str">
            <v/>
          </cell>
          <cell r="Z418"/>
          <cell r="AA418" t="str">
            <v/>
          </cell>
          <cell r="AB418"/>
          <cell r="AC418"/>
          <cell r="AD418"/>
          <cell r="AE418"/>
          <cell r="AF418"/>
          <cell r="AG418"/>
          <cell r="AH418" t="str">
            <v/>
          </cell>
          <cell r="AI418" t="str">
            <v>SI</v>
          </cell>
          <cell r="AJ418"/>
          <cell r="AK418"/>
          <cell r="AL418"/>
          <cell r="AM418"/>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t="str">
            <v/>
          </cell>
          <cell r="BE418" t="str">
            <v/>
          </cell>
          <cell r="BF418">
            <v>0</v>
          </cell>
          <cell r="BG418">
            <v>0</v>
          </cell>
          <cell r="BH418">
            <v>0</v>
          </cell>
          <cell r="BI418">
            <v>0</v>
          </cell>
          <cell r="BJ418">
            <v>0</v>
          </cell>
          <cell r="BK418" t="str">
            <v/>
          </cell>
          <cell r="BL418" t="e">
            <v>#NAME?</v>
          </cell>
          <cell r="BM418"/>
          <cell r="BN418"/>
          <cell r="BO418"/>
          <cell r="BP418" t="str">
            <v/>
          </cell>
          <cell r="BQ418"/>
          <cell r="BR418"/>
          <cell r="BS418">
            <v>403</v>
          </cell>
        </row>
        <row r="419">
          <cell r="C419"/>
          <cell r="D419"/>
          <cell r="E419"/>
          <cell r="F419"/>
          <cell r="G419"/>
          <cell r="H419"/>
          <cell r="I419"/>
          <cell r="J419"/>
          <cell r="K419"/>
          <cell r="L419"/>
          <cell r="M419"/>
          <cell r="N419"/>
          <cell r="O419"/>
          <cell r="P419"/>
          <cell r="Q419"/>
          <cell r="R419"/>
          <cell r="S419"/>
          <cell r="T419"/>
          <cell r="U419"/>
          <cell r="V419"/>
          <cell r="W419"/>
          <cell r="X419"/>
          <cell r="Y419" t="str">
            <v/>
          </cell>
          <cell r="Z419"/>
          <cell r="AA419" t="str">
            <v/>
          </cell>
          <cell r="AB419"/>
          <cell r="AC419"/>
          <cell r="AD419"/>
          <cell r="AE419"/>
          <cell r="AF419"/>
          <cell r="AG419"/>
          <cell r="AH419" t="str">
            <v/>
          </cell>
          <cell r="AI419" t="str">
            <v>SI</v>
          </cell>
          <cell r="AJ419"/>
          <cell r="AK419"/>
          <cell r="AL419"/>
          <cell r="AM419"/>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t="str">
            <v/>
          </cell>
          <cell r="BE419" t="str">
            <v/>
          </cell>
          <cell r="BF419">
            <v>0</v>
          </cell>
          <cell r="BG419">
            <v>0</v>
          </cell>
          <cell r="BH419">
            <v>0</v>
          </cell>
          <cell r="BI419">
            <v>0</v>
          </cell>
          <cell r="BJ419">
            <v>0</v>
          </cell>
          <cell r="BK419" t="str">
            <v/>
          </cell>
          <cell r="BL419" t="e">
            <v>#NAME?</v>
          </cell>
          <cell r="BM419"/>
          <cell r="BN419"/>
          <cell r="BO419"/>
          <cell r="BP419" t="str">
            <v/>
          </cell>
          <cell r="BQ419"/>
          <cell r="BR419"/>
          <cell r="BS419">
            <v>404</v>
          </cell>
        </row>
        <row r="420">
          <cell r="C420"/>
          <cell r="D420"/>
          <cell r="E420"/>
          <cell r="F420"/>
          <cell r="G420"/>
          <cell r="H420"/>
          <cell r="I420"/>
          <cell r="J420"/>
          <cell r="K420"/>
          <cell r="L420"/>
          <cell r="M420"/>
          <cell r="N420"/>
          <cell r="O420"/>
          <cell r="P420"/>
          <cell r="Q420"/>
          <cell r="R420"/>
          <cell r="S420"/>
          <cell r="T420"/>
          <cell r="U420"/>
          <cell r="V420"/>
          <cell r="W420"/>
          <cell r="X420"/>
          <cell r="Y420" t="str">
            <v/>
          </cell>
          <cell r="Z420"/>
          <cell r="AA420" t="str">
            <v/>
          </cell>
          <cell r="AB420"/>
          <cell r="AC420"/>
          <cell r="AD420"/>
          <cell r="AE420"/>
          <cell r="AF420"/>
          <cell r="AG420"/>
          <cell r="AH420" t="str">
            <v/>
          </cell>
          <cell r="AI420" t="str">
            <v>SI</v>
          </cell>
          <cell r="AJ420"/>
          <cell r="AK420"/>
          <cell r="AL420"/>
          <cell r="AM420"/>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t="str">
            <v/>
          </cell>
          <cell r="BE420" t="str">
            <v/>
          </cell>
          <cell r="BF420">
            <v>0</v>
          </cell>
          <cell r="BG420">
            <v>0</v>
          </cell>
          <cell r="BH420">
            <v>0</v>
          </cell>
          <cell r="BI420">
            <v>0</v>
          </cell>
          <cell r="BJ420">
            <v>0</v>
          </cell>
          <cell r="BK420" t="str">
            <v/>
          </cell>
          <cell r="BL420" t="e">
            <v>#NAME?</v>
          </cell>
          <cell r="BM420"/>
          <cell r="BN420"/>
          <cell r="BO420"/>
          <cell r="BP420" t="str">
            <v/>
          </cell>
          <cell r="BQ420"/>
          <cell r="BR420"/>
          <cell r="BS420">
            <v>405</v>
          </cell>
        </row>
        <row r="421">
          <cell r="C421"/>
          <cell r="D421"/>
          <cell r="E421"/>
          <cell r="F421"/>
          <cell r="G421"/>
          <cell r="H421"/>
          <cell r="I421"/>
          <cell r="J421"/>
          <cell r="K421"/>
          <cell r="L421"/>
          <cell r="M421"/>
          <cell r="N421"/>
          <cell r="O421"/>
          <cell r="P421"/>
          <cell r="Q421"/>
          <cell r="R421"/>
          <cell r="S421"/>
          <cell r="T421"/>
          <cell r="U421"/>
          <cell r="V421"/>
          <cell r="W421"/>
          <cell r="X421"/>
          <cell r="Y421" t="str">
            <v/>
          </cell>
          <cell r="Z421"/>
          <cell r="AA421" t="str">
            <v/>
          </cell>
          <cell r="AB421"/>
          <cell r="AC421"/>
          <cell r="AD421"/>
          <cell r="AE421"/>
          <cell r="AF421"/>
          <cell r="AG421"/>
          <cell r="AH421" t="str">
            <v/>
          </cell>
          <cell r="AI421" t="str">
            <v>SI</v>
          </cell>
          <cell r="AJ421"/>
          <cell r="AK421"/>
          <cell r="AL421"/>
          <cell r="AM421"/>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t="str">
            <v/>
          </cell>
          <cell r="BE421" t="str">
            <v/>
          </cell>
          <cell r="BF421">
            <v>0</v>
          </cell>
          <cell r="BG421">
            <v>0</v>
          </cell>
          <cell r="BH421">
            <v>0</v>
          </cell>
          <cell r="BI421">
            <v>0</v>
          </cell>
          <cell r="BJ421">
            <v>0</v>
          </cell>
          <cell r="BK421" t="str">
            <v/>
          </cell>
          <cell r="BL421" t="e">
            <v>#NAME?</v>
          </cell>
          <cell r="BM421"/>
          <cell r="BN421"/>
          <cell r="BO421"/>
          <cell r="BP421" t="str">
            <v/>
          </cell>
          <cell r="BQ421"/>
          <cell r="BR421"/>
          <cell r="BS421">
            <v>406</v>
          </cell>
        </row>
        <row r="422">
          <cell r="C422"/>
          <cell r="D422"/>
          <cell r="E422"/>
          <cell r="F422"/>
          <cell r="G422"/>
          <cell r="H422"/>
          <cell r="I422"/>
          <cell r="J422"/>
          <cell r="K422"/>
          <cell r="L422"/>
          <cell r="M422"/>
          <cell r="N422"/>
          <cell r="O422"/>
          <cell r="P422"/>
          <cell r="Q422"/>
          <cell r="R422"/>
          <cell r="S422"/>
          <cell r="T422"/>
          <cell r="U422"/>
          <cell r="V422"/>
          <cell r="W422"/>
          <cell r="X422"/>
          <cell r="Y422" t="str">
            <v/>
          </cell>
          <cell r="Z422"/>
          <cell r="AA422" t="str">
            <v/>
          </cell>
          <cell r="AB422"/>
          <cell r="AC422"/>
          <cell r="AD422"/>
          <cell r="AE422"/>
          <cell r="AF422"/>
          <cell r="AG422"/>
          <cell r="AH422" t="str">
            <v/>
          </cell>
          <cell r="AI422" t="str">
            <v>SI</v>
          </cell>
          <cell r="AJ422"/>
          <cell r="AK422"/>
          <cell r="AL422"/>
          <cell r="AM422"/>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t="str">
            <v/>
          </cell>
          <cell r="BE422" t="str">
            <v/>
          </cell>
          <cell r="BF422">
            <v>0</v>
          </cell>
          <cell r="BG422">
            <v>0</v>
          </cell>
          <cell r="BH422">
            <v>0</v>
          </cell>
          <cell r="BI422">
            <v>0</v>
          </cell>
          <cell r="BJ422">
            <v>0</v>
          </cell>
          <cell r="BK422" t="str">
            <v/>
          </cell>
          <cell r="BL422" t="e">
            <v>#NAME?</v>
          </cell>
          <cell r="BM422"/>
          <cell r="BN422"/>
          <cell r="BO422"/>
          <cell r="BP422" t="str">
            <v/>
          </cell>
          <cell r="BQ422"/>
          <cell r="BR422"/>
          <cell r="BS422">
            <v>407</v>
          </cell>
        </row>
        <row r="423">
          <cell r="C423"/>
          <cell r="D423"/>
          <cell r="E423"/>
          <cell r="F423"/>
          <cell r="G423"/>
          <cell r="H423"/>
          <cell r="I423"/>
          <cell r="J423"/>
          <cell r="K423"/>
          <cell r="L423"/>
          <cell r="M423"/>
          <cell r="N423"/>
          <cell r="O423"/>
          <cell r="P423"/>
          <cell r="Q423"/>
          <cell r="R423"/>
          <cell r="S423"/>
          <cell r="T423"/>
          <cell r="U423"/>
          <cell r="V423"/>
          <cell r="W423"/>
          <cell r="X423"/>
          <cell r="Y423" t="str">
            <v/>
          </cell>
          <cell r="Z423"/>
          <cell r="AA423" t="str">
            <v/>
          </cell>
          <cell r="AB423"/>
          <cell r="AC423"/>
          <cell r="AD423"/>
          <cell r="AE423"/>
          <cell r="AF423"/>
          <cell r="AG423"/>
          <cell r="AH423" t="str">
            <v/>
          </cell>
          <cell r="AI423" t="str">
            <v>SI</v>
          </cell>
          <cell r="AJ423"/>
          <cell r="AK423"/>
          <cell r="AL423"/>
          <cell r="AM423"/>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t="str">
            <v/>
          </cell>
          <cell r="BE423" t="str">
            <v/>
          </cell>
          <cell r="BF423">
            <v>0</v>
          </cell>
          <cell r="BG423">
            <v>0</v>
          </cell>
          <cell r="BH423">
            <v>0</v>
          </cell>
          <cell r="BI423">
            <v>0</v>
          </cell>
          <cell r="BJ423">
            <v>0</v>
          </cell>
          <cell r="BK423" t="str">
            <v/>
          </cell>
          <cell r="BL423" t="e">
            <v>#NAME?</v>
          </cell>
          <cell r="BM423"/>
          <cell r="BN423"/>
          <cell r="BO423"/>
          <cell r="BP423" t="str">
            <v/>
          </cell>
          <cell r="BQ423"/>
          <cell r="BR423"/>
          <cell r="BS423">
            <v>408</v>
          </cell>
        </row>
        <row r="424">
          <cell r="C424"/>
          <cell r="D424"/>
          <cell r="E424"/>
          <cell r="F424"/>
          <cell r="G424"/>
          <cell r="H424"/>
          <cell r="I424"/>
          <cell r="J424"/>
          <cell r="K424"/>
          <cell r="L424"/>
          <cell r="M424"/>
          <cell r="N424"/>
          <cell r="O424"/>
          <cell r="P424"/>
          <cell r="Q424"/>
          <cell r="R424"/>
          <cell r="S424"/>
          <cell r="T424"/>
          <cell r="U424"/>
          <cell r="V424"/>
          <cell r="W424"/>
          <cell r="X424"/>
          <cell r="Y424" t="str">
            <v/>
          </cell>
          <cell r="Z424"/>
          <cell r="AA424" t="str">
            <v/>
          </cell>
          <cell r="AB424"/>
          <cell r="AC424"/>
          <cell r="AD424"/>
          <cell r="AE424"/>
          <cell r="AF424"/>
          <cell r="AG424"/>
          <cell r="AH424" t="str">
            <v/>
          </cell>
          <cell r="AI424" t="str">
            <v>SI</v>
          </cell>
          <cell r="AJ424"/>
          <cell r="AK424"/>
          <cell r="AL424"/>
          <cell r="AM424"/>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t="str">
            <v/>
          </cell>
          <cell r="BE424" t="str">
            <v/>
          </cell>
          <cell r="BF424">
            <v>0</v>
          </cell>
          <cell r="BG424">
            <v>0</v>
          </cell>
          <cell r="BH424">
            <v>0</v>
          </cell>
          <cell r="BI424">
            <v>0</v>
          </cell>
          <cell r="BJ424">
            <v>0</v>
          </cell>
          <cell r="BK424" t="str">
            <v/>
          </cell>
          <cell r="BL424" t="e">
            <v>#NAME?</v>
          </cell>
          <cell r="BM424"/>
          <cell r="BN424"/>
          <cell r="BO424"/>
          <cell r="BP424" t="str">
            <v/>
          </cell>
          <cell r="BQ424"/>
          <cell r="BR424"/>
          <cell r="BS424">
            <v>409</v>
          </cell>
        </row>
        <row r="425">
          <cell r="C425"/>
          <cell r="D425"/>
          <cell r="E425"/>
          <cell r="F425"/>
          <cell r="G425"/>
          <cell r="H425"/>
          <cell r="I425"/>
          <cell r="J425"/>
          <cell r="K425"/>
          <cell r="L425"/>
          <cell r="M425"/>
          <cell r="N425"/>
          <cell r="O425"/>
          <cell r="P425"/>
          <cell r="Q425"/>
          <cell r="R425"/>
          <cell r="S425"/>
          <cell r="T425"/>
          <cell r="U425"/>
          <cell r="V425"/>
          <cell r="W425"/>
          <cell r="X425"/>
          <cell r="Y425" t="str">
            <v/>
          </cell>
          <cell r="Z425"/>
          <cell r="AA425" t="str">
            <v/>
          </cell>
          <cell r="AB425"/>
          <cell r="AC425"/>
          <cell r="AD425"/>
          <cell r="AE425"/>
          <cell r="AF425"/>
          <cell r="AG425"/>
          <cell r="AH425" t="str">
            <v/>
          </cell>
          <cell r="AI425" t="str">
            <v>SI</v>
          </cell>
          <cell r="AJ425"/>
          <cell r="AK425"/>
          <cell r="AL425"/>
          <cell r="AM425"/>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t="str">
            <v/>
          </cell>
          <cell r="BE425" t="str">
            <v/>
          </cell>
          <cell r="BF425">
            <v>0</v>
          </cell>
          <cell r="BG425">
            <v>0</v>
          </cell>
          <cell r="BH425">
            <v>0</v>
          </cell>
          <cell r="BI425">
            <v>0</v>
          </cell>
          <cell r="BJ425">
            <v>0</v>
          </cell>
          <cell r="BK425" t="str">
            <v/>
          </cell>
          <cell r="BL425" t="e">
            <v>#NAME?</v>
          </cell>
          <cell r="BM425"/>
          <cell r="BN425"/>
          <cell r="BO425"/>
          <cell r="BP425" t="str">
            <v/>
          </cell>
          <cell r="BQ425"/>
          <cell r="BR425"/>
          <cell r="BS425">
            <v>410</v>
          </cell>
        </row>
        <row r="426">
          <cell r="C426"/>
          <cell r="D426"/>
          <cell r="E426"/>
          <cell r="F426"/>
          <cell r="G426"/>
          <cell r="H426"/>
          <cell r="I426"/>
          <cell r="J426"/>
          <cell r="K426"/>
          <cell r="L426"/>
          <cell r="M426"/>
          <cell r="N426"/>
          <cell r="O426"/>
          <cell r="P426"/>
          <cell r="Q426"/>
          <cell r="R426"/>
          <cell r="S426"/>
          <cell r="T426"/>
          <cell r="U426"/>
          <cell r="V426"/>
          <cell r="W426"/>
          <cell r="X426"/>
          <cell r="Y426" t="str">
            <v/>
          </cell>
          <cell r="Z426"/>
          <cell r="AA426" t="str">
            <v/>
          </cell>
          <cell r="AB426"/>
          <cell r="AC426"/>
          <cell r="AD426"/>
          <cell r="AE426"/>
          <cell r="AF426"/>
          <cell r="AG426"/>
          <cell r="AH426" t="str">
            <v/>
          </cell>
          <cell r="AI426" t="str">
            <v>SI</v>
          </cell>
          <cell r="AJ426"/>
          <cell r="AK426"/>
          <cell r="AL426"/>
          <cell r="AM426"/>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t="str">
            <v/>
          </cell>
          <cell r="BE426" t="str">
            <v/>
          </cell>
          <cell r="BF426">
            <v>0</v>
          </cell>
          <cell r="BG426">
            <v>0</v>
          </cell>
          <cell r="BH426">
            <v>0</v>
          </cell>
          <cell r="BI426">
            <v>0</v>
          </cell>
          <cell r="BJ426">
            <v>0</v>
          </cell>
          <cell r="BK426" t="str">
            <v/>
          </cell>
          <cell r="BL426" t="e">
            <v>#NAME?</v>
          </cell>
          <cell r="BM426"/>
          <cell r="BN426"/>
          <cell r="BO426"/>
          <cell r="BP426" t="str">
            <v/>
          </cell>
          <cell r="BQ426"/>
          <cell r="BR426"/>
          <cell r="BS426">
            <v>411</v>
          </cell>
        </row>
        <row r="427">
          <cell r="C427"/>
          <cell r="D427"/>
          <cell r="E427"/>
          <cell r="F427"/>
          <cell r="G427"/>
          <cell r="H427"/>
          <cell r="I427"/>
          <cell r="J427"/>
          <cell r="K427"/>
          <cell r="L427"/>
          <cell r="M427"/>
          <cell r="N427"/>
          <cell r="O427"/>
          <cell r="P427"/>
          <cell r="Q427"/>
          <cell r="R427"/>
          <cell r="S427"/>
          <cell r="T427"/>
          <cell r="U427"/>
          <cell r="V427"/>
          <cell r="W427"/>
          <cell r="X427"/>
          <cell r="Y427" t="str">
            <v/>
          </cell>
          <cell r="Z427"/>
          <cell r="AA427" t="str">
            <v/>
          </cell>
          <cell r="AB427"/>
          <cell r="AC427"/>
          <cell r="AD427"/>
          <cell r="AE427"/>
          <cell r="AF427"/>
          <cell r="AG427"/>
          <cell r="AH427" t="str">
            <v/>
          </cell>
          <cell r="AI427" t="str">
            <v>SI</v>
          </cell>
          <cell r="AJ427"/>
          <cell r="AK427"/>
          <cell r="AL427"/>
          <cell r="AM427"/>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t="str">
            <v/>
          </cell>
          <cell r="BE427" t="str">
            <v/>
          </cell>
          <cell r="BF427">
            <v>0</v>
          </cell>
          <cell r="BG427">
            <v>0</v>
          </cell>
          <cell r="BH427">
            <v>0</v>
          </cell>
          <cell r="BI427">
            <v>0</v>
          </cell>
          <cell r="BJ427">
            <v>0</v>
          </cell>
          <cell r="BK427" t="str">
            <v/>
          </cell>
          <cell r="BL427" t="e">
            <v>#NAME?</v>
          </cell>
          <cell r="BM427"/>
          <cell r="BN427"/>
          <cell r="BO427"/>
          <cell r="BP427" t="str">
            <v/>
          </cell>
          <cell r="BQ427"/>
          <cell r="BR427"/>
          <cell r="BS427">
            <v>412</v>
          </cell>
        </row>
        <row r="428">
          <cell r="C428"/>
          <cell r="D428"/>
          <cell r="E428"/>
          <cell r="F428"/>
          <cell r="G428"/>
          <cell r="H428"/>
          <cell r="I428"/>
          <cell r="J428"/>
          <cell r="K428"/>
          <cell r="L428"/>
          <cell r="M428"/>
          <cell r="N428"/>
          <cell r="O428"/>
          <cell r="P428"/>
          <cell r="Q428"/>
          <cell r="R428"/>
          <cell r="S428"/>
          <cell r="T428"/>
          <cell r="U428"/>
          <cell r="V428"/>
          <cell r="W428"/>
          <cell r="X428"/>
          <cell r="Y428" t="str">
            <v/>
          </cell>
          <cell r="Z428"/>
          <cell r="AA428" t="str">
            <v/>
          </cell>
          <cell r="AB428"/>
          <cell r="AC428"/>
          <cell r="AD428"/>
          <cell r="AE428"/>
          <cell r="AF428"/>
          <cell r="AG428"/>
          <cell r="AH428" t="str">
            <v/>
          </cell>
          <cell r="AI428" t="str">
            <v>SI</v>
          </cell>
          <cell r="AJ428"/>
          <cell r="AK428"/>
          <cell r="AL428"/>
          <cell r="AM428"/>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t="str">
            <v/>
          </cell>
          <cell r="BE428" t="str">
            <v/>
          </cell>
          <cell r="BF428">
            <v>0</v>
          </cell>
          <cell r="BG428">
            <v>0</v>
          </cell>
          <cell r="BH428">
            <v>0</v>
          </cell>
          <cell r="BI428">
            <v>0</v>
          </cell>
          <cell r="BJ428">
            <v>0</v>
          </cell>
          <cell r="BK428" t="str">
            <v/>
          </cell>
          <cell r="BL428" t="e">
            <v>#NAME?</v>
          </cell>
          <cell r="BM428"/>
          <cell r="BN428"/>
          <cell r="BO428"/>
          <cell r="BP428" t="str">
            <v/>
          </cell>
          <cell r="BQ428"/>
          <cell r="BR428"/>
          <cell r="BS428">
            <v>413</v>
          </cell>
        </row>
        <row r="429">
          <cell r="C429"/>
          <cell r="D429"/>
          <cell r="E429"/>
          <cell r="F429"/>
          <cell r="G429"/>
          <cell r="H429"/>
          <cell r="I429"/>
          <cell r="J429"/>
          <cell r="K429"/>
          <cell r="L429"/>
          <cell r="M429"/>
          <cell r="N429"/>
          <cell r="O429"/>
          <cell r="P429"/>
          <cell r="Q429"/>
          <cell r="R429"/>
          <cell r="S429"/>
          <cell r="T429"/>
          <cell r="U429"/>
          <cell r="V429"/>
          <cell r="W429"/>
          <cell r="X429"/>
          <cell r="Y429" t="str">
            <v/>
          </cell>
          <cell r="Z429"/>
          <cell r="AA429" t="str">
            <v/>
          </cell>
          <cell r="AB429"/>
          <cell r="AC429"/>
          <cell r="AD429"/>
          <cell r="AE429"/>
          <cell r="AF429"/>
          <cell r="AG429"/>
          <cell r="AH429" t="str">
            <v/>
          </cell>
          <cell r="AI429" t="str">
            <v>SI</v>
          </cell>
          <cell r="AJ429"/>
          <cell r="AK429"/>
          <cell r="AL429"/>
          <cell r="AM429"/>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t="str">
            <v/>
          </cell>
          <cell r="BE429" t="str">
            <v/>
          </cell>
          <cell r="BF429">
            <v>0</v>
          </cell>
          <cell r="BG429">
            <v>0</v>
          </cell>
          <cell r="BH429">
            <v>0</v>
          </cell>
          <cell r="BI429">
            <v>0</v>
          </cell>
          <cell r="BJ429">
            <v>0</v>
          </cell>
          <cell r="BK429" t="str">
            <v/>
          </cell>
          <cell r="BL429" t="e">
            <v>#NAME?</v>
          </cell>
          <cell r="BM429"/>
          <cell r="BN429"/>
          <cell r="BO429"/>
          <cell r="BP429" t="str">
            <v/>
          </cell>
          <cell r="BQ429"/>
          <cell r="BR429"/>
          <cell r="BS429">
            <v>414</v>
          </cell>
        </row>
        <row r="430">
          <cell r="C430"/>
          <cell r="D430"/>
          <cell r="E430"/>
          <cell r="F430"/>
          <cell r="G430"/>
          <cell r="H430"/>
          <cell r="I430"/>
          <cell r="J430"/>
          <cell r="K430"/>
          <cell r="L430"/>
          <cell r="M430"/>
          <cell r="N430"/>
          <cell r="O430"/>
          <cell r="P430"/>
          <cell r="Q430"/>
          <cell r="R430"/>
          <cell r="S430"/>
          <cell r="T430"/>
          <cell r="U430"/>
          <cell r="V430"/>
          <cell r="W430"/>
          <cell r="X430"/>
          <cell r="Y430" t="str">
            <v/>
          </cell>
          <cell r="Z430"/>
          <cell r="AA430" t="str">
            <v/>
          </cell>
          <cell r="AB430"/>
          <cell r="AC430"/>
          <cell r="AD430"/>
          <cell r="AE430"/>
          <cell r="AF430"/>
          <cell r="AG430"/>
          <cell r="AH430" t="str">
            <v/>
          </cell>
          <cell r="AI430" t="str">
            <v>SI</v>
          </cell>
          <cell r="AJ430"/>
          <cell r="AK430"/>
          <cell r="AL430"/>
          <cell r="AM430"/>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t="str">
            <v/>
          </cell>
          <cell r="BE430" t="str">
            <v/>
          </cell>
          <cell r="BF430">
            <v>0</v>
          </cell>
          <cell r="BG430">
            <v>0</v>
          </cell>
          <cell r="BH430">
            <v>0</v>
          </cell>
          <cell r="BI430">
            <v>0</v>
          </cell>
          <cell r="BJ430">
            <v>0</v>
          </cell>
          <cell r="BK430" t="str">
            <v/>
          </cell>
          <cell r="BL430" t="e">
            <v>#NAME?</v>
          </cell>
          <cell r="BM430"/>
          <cell r="BN430"/>
          <cell r="BO430"/>
          <cell r="BP430" t="str">
            <v/>
          </cell>
          <cell r="BQ430"/>
          <cell r="BR430"/>
          <cell r="BS430">
            <v>415</v>
          </cell>
        </row>
        <row r="431">
          <cell r="C431"/>
          <cell r="D431"/>
          <cell r="E431"/>
          <cell r="F431"/>
          <cell r="G431"/>
          <cell r="H431"/>
          <cell r="I431"/>
          <cell r="J431"/>
          <cell r="K431"/>
          <cell r="L431"/>
          <cell r="M431"/>
          <cell r="N431"/>
          <cell r="O431"/>
          <cell r="P431"/>
          <cell r="Q431"/>
          <cell r="R431"/>
          <cell r="S431"/>
          <cell r="T431"/>
          <cell r="U431"/>
          <cell r="V431"/>
          <cell r="W431"/>
          <cell r="X431"/>
          <cell r="Y431" t="str">
            <v/>
          </cell>
          <cell r="Z431"/>
          <cell r="AA431" t="str">
            <v/>
          </cell>
          <cell r="AB431"/>
          <cell r="AC431"/>
          <cell r="AD431"/>
          <cell r="AE431"/>
          <cell r="AF431"/>
          <cell r="AG431"/>
          <cell r="AH431" t="str">
            <v/>
          </cell>
          <cell r="AI431" t="str">
            <v>SI</v>
          </cell>
          <cell r="AJ431"/>
          <cell r="AK431"/>
          <cell r="AL431"/>
          <cell r="AM431"/>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t="str">
            <v/>
          </cell>
          <cell r="BE431" t="str">
            <v/>
          </cell>
          <cell r="BF431">
            <v>0</v>
          </cell>
          <cell r="BG431">
            <v>0</v>
          </cell>
          <cell r="BH431">
            <v>0</v>
          </cell>
          <cell r="BI431">
            <v>0</v>
          </cell>
          <cell r="BJ431">
            <v>0</v>
          </cell>
          <cell r="BK431" t="str">
            <v/>
          </cell>
          <cell r="BL431" t="e">
            <v>#NAME?</v>
          </cell>
          <cell r="BM431"/>
          <cell r="BN431"/>
          <cell r="BO431"/>
          <cell r="BP431" t="str">
            <v/>
          </cell>
          <cell r="BQ431"/>
          <cell r="BR431"/>
          <cell r="BS431">
            <v>416</v>
          </cell>
        </row>
        <row r="432">
          <cell r="C432"/>
          <cell r="D432"/>
          <cell r="E432"/>
          <cell r="F432"/>
          <cell r="G432"/>
          <cell r="H432"/>
          <cell r="I432"/>
          <cell r="J432"/>
          <cell r="K432"/>
          <cell r="L432"/>
          <cell r="M432"/>
          <cell r="N432"/>
          <cell r="O432"/>
          <cell r="P432"/>
          <cell r="Q432"/>
          <cell r="R432"/>
          <cell r="S432"/>
          <cell r="T432"/>
          <cell r="U432"/>
          <cell r="V432"/>
          <cell r="W432"/>
          <cell r="X432"/>
          <cell r="Y432" t="str">
            <v/>
          </cell>
          <cell r="Z432"/>
          <cell r="AA432" t="str">
            <v/>
          </cell>
          <cell r="AB432"/>
          <cell r="AC432"/>
          <cell r="AD432"/>
          <cell r="AE432"/>
          <cell r="AF432"/>
          <cell r="AG432"/>
          <cell r="AH432" t="str">
            <v/>
          </cell>
          <cell r="AI432" t="str">
            <v>SI</v>
          </cell>
          <cell r="AJ432"/>
          <cell r="AK432"/>
          <cell r="AL432"/>
          <cell r="AM432"/>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t="str">
            <v/>
          </cell>
          <cell r="BE432" t="str">
            <v/>
          </cell>
          <cell r="BF432">
            <v>0</v>
          </cell>
          <cell r="BG432">
            <v>0</v>
          </cell>
          <cell r="BH432">
            <v>0</v>
          </cell>
          <cell r="BI432">
            <v>0</v>
          </cell>
          <cell r="BJ432">
            <v>0</v>
          </cell>
          <cell r="BK432" t="str">
            <v/>
          </cell>
          <cell r="BL432" t="e">
            <v>#NAME?</v>
          </cell>
          <cell r="BM432"/>
          <cell r="BN432"/>
          <cell r="BO432"/>
          <cell r="BP432" t="str">
            <v/>
          </cell>
          <cell r="BQ432"/>
          <cell r="BR432"/>
          <cell r="BS432">
            <v>417</v>
          </cell>
        </row>
        <row r="433">
          <cell r="C433"/>
          <cell r="D433"/>
          <cell r="E433"/>
          <cell r="F433"/>
          <cell r="G433"/>
          <cell r="H433"/>
          <cell r="I433"/>
          <cell r="J433"/>
          <cell r="K433"/>
          <cell r="L433"/>
          <cell r="M433"/>
          <cell r="N433"/>
          <cell r="O433"/>
          <cell r="P433"/>
          <cell r="Q433"/>
          <cell r="R433"/>
          <cell r="S433"/>
          <cell r="T433"/>
          <cell r="U433"/>
          <cell r="V433"/>
          <cell r="W433"/>
          <cell r="X433"/>
          <cell r="Y433" t="str">
            <v/>
          </cell>
          <cell r="Z433"/>
          <cell r="AA433" t="str">
            <v/>
          </cell>
          <cell r="AB433"/>
          <cell r="AC433"/>
          <cell r="AD433"/>
          <cell r="AE433"/>
          <cell r="AF433"/>
          <cell r="AG433"/>
          <cell r="AH433" t="str">
            <v/>
          </cell>
          <cell r="AI433" t="str">
            <v>SI</v>
          </cell>
          <cell r="AJ433"/>
          <cell r="AK433"/>
          <cell r="AL433"/>
          <cell r="AM433"/>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t="str">
            <v/>
          </cell>
          <cell r="BE433" t="str">
            <v/>
          </cell>
          <cell r="BF433">
            <v>0</v>
          </cell>
          <cell r="BG433">
            <v>0</v>
          </cell>
          <cell r="BH433">
            <v>0</v>
          </cell>
          <cell r="BI433">
            <v>0</v>
          </cell>
          <cell r="BJ433">
            <v>0</v>
          </cell>
          <cell r="BK433" t="str">
            <v/>
          </cell>
          <cell r="BL433" t="e">
            <v>#NAME?</v>
          </cell>
          <cell r="BM433"/>
          <cell r="BN433"/>
          <cell r="BO433"/>
          <cell r="BP433" t="str">
            <v/>
          </cell>
          <cell r="BQ433"/>
          <cell r="BR433"/>
          <cell r="BS433">
            <v>418</v>
          </cell>
        </row>
        <row r="434">
          <cell r="C434"/>
          <cell r="D434"/>
          <cell r="E434"/>
          <cell r="F434"/>
          <cell r="G434"/>
          <cell r="H434"/>
          <cell r="I434"/>
          <cell r="J434"/>
          <cell r="K434"/>
          <cell r="L434"/>
          <cell r="M434"/>
          <cell r="N434"/>
          <cell r="O434"/>
          <cell r="P434"/>
          <cell r="Q434"/>
          <cell r="R434"/>
          <cell r="S434"/>
          <cell r="T434"/>
          <cell r="U434"/>
          <cell r="V434"/>
          <cell r="W434"/>
          <cell r="X434"/>
          <cell r="Y434" t="str">
            <v/>
          </cell>
          <cell r="Z434"/>
          <cell r="AA434" t="str">
            <v/>
          </cell>
          <cell r="AB434"/>
          <cell r="AC434"/>
          <cell r="AD434"/>
          <cell r="AE434"/>
          <cell r="AF434"/>
          <cell r="AG434"/>
          <cell r="AH434" t="str">
            <v/>
          </cell>
          <cell r="AI434" t="str">
            <v>SI</v>
          </cell>
          <cell r="AJ434"/>
          <cell r="AK434"/>
          <cell r="AL434"/>
          <cell r="AM434"/>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t="str">
            <v/>
          </cell>
          <cell r="BE434" t="str">
            <v/>
          </cell>
          <cell r="BF434">
            <v>0</v>
          </cell>
          <cell r="BG434">
            <v>0</v>
          </cell>
          <cell r="BH434">
            <v>0</v>
          </cell>
          <cell r="BI434">
            <v>0</v>
          </cell>
          <cell r="BJ434">
            <v>0</v>
          </cell>
          <cell r="BK434" t="str">
            <v/>
          </cell>
          <cell r="BL434" t="e">
            <v>#NAME?</v>
          </cell>
          <cell r="BM434"/>
          <cell r="BN434"/>
          <cell r="BO434"/>
          <cell r="BP434" t="str">
            <v/>
          </cell>
          <cell r="BQ434"/>
          <cell r="BR434"/>
          <cell r="BS434">
            <v>419</v>
          </cell>
        </row>
        <row r="435">
          <cell r="C435"/>
          <cell r="D435"/>
          <cell r="E435"/>
          <cell r="F435"/>
          <cell r="G435"/>
          <cell r="H435"/>
          <cell r="I435"/>
          <cell r="J435"/>
          <cell r="K435"/>
          <cell r="L435"/>
          <cell r="M435"/>
          <cell r="N435"/>
          <cell r="O435"/>
          <cell r="P435"/>
          <cell r="Q435"/>
          <cell r="R435"/>
          <cell r="S435"/>
          <cell r="T435"/>
          <cell r="U435"/>
          <cell r="V435"/>
          <cell r="W435"/>
          <cell r="X435"/>
          <cell r="Y435" t="str">
            <v/>
          </cell>
          <cell r="Z435"/>
          <cell r="AA435" t="str">
            <v/>
          </cell>
          <cell r="AB435"/>
          <cell r="AC435"/>
          <cell r="AD435"/>
          <cell r="AE435"/>
          <cell r="AF435"/>
          <cell r="AG435"/>
          <cell r="AH435" t="str">
            <v/>
          </cell>
          <cell r="AI435" t="str">
            <v>SI</v>
          </cell>
          <cell r="AJ435"/>
          <cell r="AK435"/>
          <cell r="AL435"/>
          <cell r="AM435"/>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t="str">
            <v/>
          </cell>
          <cell r="BE435" t="str">
            <v/>
          </cell>
          <cell r="BF435">
            <v>0</v>
          </cell>
          <cell r="BG435">
            <v>0</v>
          </cell>
          <cell r="BH435">
            <v>0</v>
          </cell>
          <cell r="BI435">
            <v>0</v>
          </cell>
          <cell r="BJ435">
            <v>0</v>
          </cell>
          <cell r="BK435" t="str">
            <v/>
          </cell>
          <cell r="BL435" t="e">
            <v>#NAME?</v>
          </cell>
          <cell r="BM435"/>
          <cell r="BN435"/>
          <cell r="BO435"/>
          <cell r="BP435" t="str">
            <v/>
          </cell>
          <cell r="BQ435"/>
          <cell r="BR435"/>
          <cell r="BS435">
            <v>420</v>
          </cell>
        </row>
        <row r="436">
          <cell r="C436"/>
          <cell r="D436"/>
          <cell r="E436"/>
          <cell r="F436"/>
          <cell r="G436"/>
          <cell r="H436"/>
          <cell r="I436"/>
          <cell r="J436"/>
          <cell r="K436"/>
          <cell r="L436"/>
          <cell r="M436"/>
          <cell r="N436"/>
          <cell r="O436"/>
          <cell r="P436"/>
          <cell r="Q436"/>
          <cell r="R436"/>
          <cell r="S436"/>
          <cell r="T436"/>
          <cell r="U436"/>
          <cell r="V436"/>
          <cell r="W436"/>
          <cell r="X436"/>
          <cell r="Y436" t="str">
            <v/>
          </cell>
          <cell r="Z436"/>
          <cell r="AA436" t="str">
            <v/>
          </cell>
          <cell r="AB436"/>
          <cell r="AC436"/>
          <cell r="AD436"/>
          <cell r="AE436"/>
          <cell r="AF436"/>
          <cell r="AG436"/>
          <cell r="AH436" t="str">
            <v/>
          </cell>
          <cell r="AI436" t="str">
            <v>SI</v>
          </cell>
          <cell r="AJ436"/>
          <cell r="AK436"/>
          <cell r="AL436"/>
          <cell r="AM436"/>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t="str">
            <v/>
          </cell>
          <cell r="BE436" t="str">
            <v/>
          </cell>
          <cell r="BF436">
            <v>0</v>
          </cell>
          <cell r="BG436">
            <v>0</v>
          </cell>
          <cell r="BH436">
            <v>0</v>
          </cell>
          <cell r="BI436">
            <v>0</v>
          </cell>
          <cell r="BJ436">
            <v>0</v>
          </cell>
          <cell r="BK436" t="str">
            <v/>
          </cell>
          <cell r="BL436" t="e">
            <v>#NAME?</v>
          </cell>
          <cell r="BM436"/>
          <cell r="BN436"/>
          <cell r="BO436"/>
          <cell r="BP436" t="str">
            <v/>
          </cell>
          <cell r="BQ436"/>
          <cell r="BR436"/>
          <cell r="BS436">
            <v>421</v>
          </cell>
        </row>
        <row r="437">
          <cell r="C437"/>
          <cell r="D437"/>
          <cell r="E437"/>
          <cell r="F437"/>
          <cell r="G437"/>
          <cell r="H437"/>
          <cell r="I437"/>
          <cell r="J437"/>
          <cell r="K437"/>
          <cell r="L437"/>
          <cell r="M437"/>
          <cell r="N437"/>
          <cell r="O437"/>
          <cell r="P437"/>
          <cell r="Q437"/>
          <cell r="R437"/>
          <cell r="S437"/>
          <cell r="T437"/>
          <cell r="U437"/>
          <cell r="V437"/>
          <cell r="W437"/>
          <cell r="X437"/>
          <cell r="Y437" t="str">
            <v/>
          </cell>
          <cell r="Z437"/>
          <cell r="AA437" t="str">
            <v/>
          </cell>
          <cell r="AB437"/>
          <cell r="AC437"/>
          <cell r="AD437"/>
          <cell r="AE437"/>
          <cell r="AF437"/>
          <cell r="AG437"/>
          <cell r="AH437" t="str">
            <v/>
          </cell>
          <cell r="AI437" t="str">
            <v>SI</v>
          </cell>
          <cell r="AJ437"/>
          <cell r="AK437"/>
          <cell r="AL437"/>
          <cell r="AM437"/>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t="str">
            <v/>
          </cell>
          <cell r="BE437" t="str">
            <v/>
          </cell>
          <cell r="BF437">
            <v>0</v>
          </cell>
          <cell r="BG437">
            <v>0</v>
          </cell>
          <cell r="BH437">
            <v>0</v>
          </cell>
          <cell r="BI437">
            <v>0</v>
          </cell>
          <cell r="BJ437">
            <v>0</v>
          </cell>
          <cell r="BK437" t="str">
            <v/>
          </cell>
          <cell r="BL437" t="e">
            <v>#NAME?</v>
          </cell>
          <cell r="BM437"/>
          <cell r="BN437"/>
          <cell r="BO437"/>
          <cell r="BP437" t="str">
            <v/>
          </cell>
          <cell r="BQ437"/>
          <cell r="BR437"/>
          <cell r="BS437">
            <v>422</v>
          </cell>
        </row>
        <row r="438">
          <cell r="C438"/>
          <cell r="D438"/>
          <cell r="E438"/>
          <cell r="F438"/>
          <cell r="G438"/>
          <cell r="H438"/>
          <cell r="I438"/>
          <cell r="J438"/>
          <cell r="K438"/>
          <cell r="L438"/>
          <cell r="M438"/>
          <cell r="N438"/>
          <cell r="O438"/>
          <cell r="P438"/>
          <cell r="Q438"/>
          <cell r="R438"/>
          <cell r="S438"/>
          <cell r="T438"/>
          <cell r="U438"/>
          <cell r="V438"/>
          <cell r="W438"/>
          <cell r="X438"/>
          <cell r="Y438" t="str">
            <v/>
          </cell>
          <cell r="Z438"/>
          <cell r="AA438" t="str">
            <v/>
          </cell>
          <cell r="AB438"/>
          <cell r="AC438"/>
          <cell r="AD438"/>
          <cell r="AE438"/>
          <cell r="AF438"/>
          <cell r="AG438"/>
          <cell r="AH438" t="str">
            <v/>
          </cell>
          <cell r="AI438" t="str">
            <v>SI</v>
          </cell>
          <cell r="AJ438"/>
          <cell r="AK438"/>
          <cell r="AL438"/>
          <cell r="AM438"/>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t="str">
            <v/>
          </cell>
          <cell r="BE438" t="str">
            <v/>
          </cell>
          <cell r="BF438">
            <v>0</v>
          </cell>
          <cell r="BG438">
            <v>0</v>
          </cell>
          <cell r="BH438">
            <v>0</v>
          </cell>
          <cell r="BI438">
            <v>0</v>
          </cell>
          <cell r="BJ438">
            <v>0</v>
          </cell>
          <cell r="BK438" t="str">
            <v/>
          </cell>
          <cell r="BL438" t="e">
            <v>#NAME?</v>
          </cell>
          <cell r="BM438"/>
          <cell r="BN438"/>
          <cell r="BO438"/>
          <cell r="BP438" t="str">
            <v/>
          </cell>
          <cell r="BQ438"/>
          <cell r="BR438"/>
          <cell r="BS438">
            <v>423</v>
          </cell>
        </row>
        <row r="439">
          <cell r="C439"/>
          <cell r="D439"/>
          <cell r="E439"/>
          <cell r="F439"/>
          <cell r="G439"/>
          <cell r="H439"/>
          <cell r="I439"/>
          <cell r="J439"/>
          <cell r="K439"/>
          <cell r="L439"/>
          <cell r="M439"/>
          <cell r="N439"/>
          <cell r="O439"/>
          <cell r="P439"/>
          <cell r="Q439"/>
          <cell r="R439"/>
          <cell r="S439"/>
          <cell r="T439"/>
          <cell r="U439"/>
          <cell r="V439"/>
          <cell r="W439"/>
          <cell r="X439"/>
          <cell r="Y439" t="str">
            <v/>
          </cell>
          <cell r="Z439"/>
          <cell r="AA439" t="str">
            <v/>
          </cell>
          <cell r="AB439"/>
          <cell r="AC439"/>
          <cell r="AD439"/>
          <cell r="AE439"/>
          <cell r="AF439"/>
          <cell r="AG439"/>
          <cell r="AH439" t="str">
            <v/>
          </cell>
          <cell r="AI439" t="str">
            <v>SI</v>
          </cell>
          <cell r="AJ439"/>
          <cell r="AK439"/>
          <cell r="AL439"/>
          <cell r="AM439"/>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t="str">
            <v/>
          </cell>
          <cell r="BE439" t="str">
            <v/>
          </cell>
          <cell r="BF439">
            <v>0</v>
          </cell>
          <cell r="BG439">
            <v>0</v>
          </cell>
          <cell r="BH439">
            <v>0</v>
          </cell>
          <cell r="BI439">
            <v>0</v>
          </cell>
          <cell r="BJ439">
            <v>0</v>
          </cell>
          <cell r="BK439" t="str">
            <v/>
          </cell>
          <cell r="BL439" t="e">
            <v>#NAME?</v>
          </cell>
          <cell r="BM439"/>
          <cell r="BN439"/>
          <cell r="BO439"/>
          <cell r="BP439" t="str">
            <v/>
          </cell>
          <cell r="BQ439"/>
          <cell r="BR439"/>
          <cell r="BS439">
            <v>424</v>
          </cell>
        </row>
        <row r="440">
          <cell r="C440"/>
          <cell r="D440"/>
          <cell r="E440"/>
          <cell r="F440"/>
          <cell r="G440"/>
          <cell r="H440"/>
          <cell r="I440"/>
          <cell r="J440"/>
          <cell r="K440"/>
          <cell r="L440"/>
          <cell r="M440"/>
          <cell r="N440"/>
          <cell r="O440"/>
          <cell r="P440"/>
          <cell r="Q440"/>
          <cell r="R440"/>
          <cell r="S440"/>
          <cell r="T440"/>
          <cell r="U440"/>
          <cell r="V440"/>
          <cell r="W440"/>
          <cell r="X440"/>
          <cell r="Y440" t="str">
            <v/>
          </cell>
          <cell r="Z440"/>
          <cell r="AA440" t="str">
            <v/>
          </cell>
          <cell r="AB440"/>
          <cell r="AC440"/>
          <cell r="AD440"/>
          <cell r="AE440"/>
          <cell r="AF440"/>
          <cell r="AG440"/>
          <cell r="AH440" t="str">
            <v/>
          </cell>
          <cell r="AI440" t="str">
            <v>SI</v>
          </cell>
          <cell r="AJ440"/>
          <cell r="AK440"/>
          <cell r="AL440"/>
          <cell r="AM440"/>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t="str">
            <v/>
          </cell>
          <cell r="BE440" t="str">
            <v/>
          </cell>
          <cell r="BF440">
            <v>0</v>
          </cell>
          <cell r="BG440">
            <v>0</v>
          </cell>
          <cell r="BH440">
            <v>0</v>
          </cell>
          <cell r="BI440">
            <v>0</v>
          </cell>
          <cell r="BJ440">
            <v>0</v>
          </cell>
          <cell r="BK440" t="str">
            <v/>
          </cell>
          <cell r="BL440" t="e">
            <v>#NAME?</v>
          </cell>
          <cell r="BM440"/>
          <cell r="BN440"/>
          <cell r="BO440"/>
          <cell r="BP440" t="str">
            <v/>
          </cell>
          <cell r="BQ440"/>
          <cell r="BR440"/>
          <cell r="BS440">
            <v>425</v>
          </cell>
        </row>
        <row r="441">
          <cell r="C441"/>
          <cell r="D441"/>
          <cell r="E441"/>
          <cell r="F441"/>
          <cell r="G441"/>
          <cell r="H441"/>
          <cell r="I441"/>
          <cell r="J441"/>
          <cell r="K441"/>
          <cell r="L441"/>
          <cell r="M441"/>
          <cell r="N441"/>
          <cell r="O441"/>
          <cell r="P441"/>
          <cell r="Q441"/>
          <cell r="R441"/>
          <cell r="S441"/>
          <cell r="T441"/>
          <cell r="U441"/>
          <cell r="V441"/>
          <cell r="W441"/>
          <cell r="X441"/>
          <cell r="Y441" t="str">
            <v/>
          </cell>
          <cell r="Z441"/>
          <cell r="AA441" t="str">
            <v/>
          </cell>
          <cell r="AB441"/>
          <cell r="AC441"/>
          <cell r="AD441"/>
          <cell r="AE441"/>
          <cell r="AF441"/>
          <cell r="AG441"/>
          <cell r="AH441" t="str">
            <v/>
          </cell>
          <cell r="AI441" t="str">
            <v>SI</v>
          </cell>
          <cell r="AJ441"/>
          <cell r="AK441"/>
          <cell r="AL441"/>
          <cell r="AM441"/>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t="str">
            <v/>
          </cell>
          <cell r="BE441" t="str">
            <v/>
          </cell>
          <cell r="BF441">
            <v>0</v>
          </cell>
          <cell r="BG441">
            <v>0</v>
          </cell>
          <cell r="BH441">
            <v>0</v>
          </cell>
          <cell r="BI441">
            <v>0</v>
          </cell>
          <cell r="BJ441">
            <v>0</v>
          </cell>
          <cell r="BK441" t="str">
            <v/>
          </cell>
          <cell r="BL441" t="e">
            <v>#NAME?</v>
          </cell>
          <cell r="BM441"/>
          <cell r="BN441"/>
          <cell r="BO441"/>
          <cell r="BP441" t="str">
            <v/>
          </cell>
          <cell r="BQ441"/>
          <cell r="BR441"/>
          <cell r="BS441">
            <v>426</v>
          </cell>
        </row>
        <row r="442">
          <cell r="C442"/>
          <cell r="D442"/>
          <cell r="E442"/>
          <cell r="F442"/>
          <cell r="G442"/>
          <cell r="H442"/>
          <cell r="I442"/>
          <cell r="J442"/>
          <cell r="K442"/>
          <cell r="L442"/>
          <cell r="M442"/>
          <cell r="N442"/>
          <cell r="O442"/>
          <cell r="P442"/>
          <cell r="Q442"/>
          <cell r="R442"/>
          <cell r="S442"/>
          <cell r="T442"/>
          <cell r="U442"/>
          <cell r="V442"/>
          <cell r="W442"/>
          <cell r="X442"/>
          <cell r="Y442" t="str">
            <v/>
          </cell>
          <cell r="Z442"/>
          <cell r="AA442" t="str">
            <v/>
          </cell>
          <cell r="AB442"/>
          <cell r="AC442"/>
          <cell r="AD442"/>
          <cell r="AE442"/>
          <cell r="AF442"/>
          <cell r="AG442"/>
          <cell r="AH442" t="str">
            <v/>
          </cell>
          <cell r="AI442" t="str">
            <v>SI</v>
          </cell>
          <cell r="AJ442"/>
          <cell r="AK442"/>
          <cell r="AL442"/>
          <cell r="AM442"/>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t="str">
            <v/>
          </cell>
          <cell r="BE442" t="str">
            <v/>
          </cell>
          <cell r="BF442">
            <v>0</v>
          </cell>
          <cell r="BG442">
            <v>0</v>
          </cell>
          <cell r="BH442">
            <v>0</v>
          </cell>
          <cell r="BI442">
            <v>0</v>
          </cell>
          <cell r="BJ442">
            <v>0</v>
          </cell>
          <cell r="BK442" t="str">
            <v/>
          </cell>
          <cell r="BL442" t="e">
            <v>#NAME?</v>
          </cell>
          <cell r="BM442"/>
          <cell r="BN442"/>
          <cell r="BO442"/>
          <cell r="BP442" t="str">
            <v/>
          </cell>
          <cell r="BQ442"/>
          <cell r="BR442"/>
          <cell r="BS442">
            <v>427</v>
          </cell>
        </row>
        <row r="443">
          <cell r="C443"/>
          <cell r="D443"/>
          <cell r="E443"/>
          <cell r="F443"/>
          <cell r="G443"/>
          <cell r="H443"/>
          <cell r="I443"/>
          <cell r="J443"/>
          <cell r="K443"/>
          <cell r="L443"/>
          <cell r="M443"/>
          <cell r="N443"/>
          <cell r="O443"/>
          <cell r="P443"/>
          <cell r="Q443"/>
          <cell r="R443"/>
          <cell r="S443"/>
          <cell r="T443"/>
          <cell r="U443"/>
          <cell r="V443"/>
          <cell r="W443"/>
          <cell r="X443"/>
          <cell r="Y443" t="str">
            <v/>
          </cell>
          <cell r="Z443"/>
          <cell r="AA443" t="str">
            <v/>
          </cell>
          <cell r="AB443"/>
          <cell r="AC443"/>
          <cell r="AD443"/>
          <cell r="AE443"/>
          <cell r="AF443"/>
          <cell r="AG443"/>
          <cell r="AH443" t="str">
            <v/>
          </cell>
          <cell r="AI443" t="str">
            <v>SI</v>
          </cell>
          <cell r="AJ443"/>
          <cell r="AK443"/>
          <cell r="AL443"/>
          <cell r="AM443"/>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t="str">
            <v/>
          </cell>
          <cell r="BE443" t="str">
            <v/>
          </cell>
          <cell r="BF443">
            <v>0</v>
          </cell>
          <cell r="BG443">
            <v>0</v>
          </cell>
          <cell r="BH443">
            <v>0</v>
          </cell>
          <cell r="BI443">
            <v>0</v>
          </cell>
          <cell r="BJ443">
            <v>0</v>
          </cell>
          <cell r="BK443" t="str">
            <v/>
          </cell>
          <cell r="BL443" t="e">
            <v>#NAME?</v>
          </cell>
          <cell r="BM443"/>
          <cell r="BN443"/>
          <cell r="BO443"/>
          <cell r="BP443" t="str">
            <v/>
          </cell>
          <cell r="BQ443"/>
          <cell r="BR443"/>
          <cell r="BS443">
            <v>428</v>
          </cell>
        </row>
        <row r="444">
          <cell r="C444"/>
          <cell r="D444"/>
          <cell r="E444"/>
          <cell r="F444"/>
          <cell r="G444"/>
          <cell r="H444"/>
          <cell r="I444"/>
          <cell r="J444"/>
          <cell r="K444"/>
          <cell r="L444"/>
          <cell r="M444"/>
          <cell r="N444"/>
          <cell r="O444"/>
          <cell r="P444"/>
          <cell r="Q444"/>
          <cell r="R444"/>
          <cell r="S444"/>
          <cell r="T444"/>
          <cell r="U444"/>
          <cell r="V444"/>
          <cell r="W444"/>
          <cell r="X444"/>
          <cell r="Y444" t="str">
            <v/>
          </cell>
          <cell r="Z444"/>
          <cell r="AA444" t="str">
            <v/>
          </cell>
          <cell r="AB444"/>
          <cell r="AC444"/>
          <cell r="AD444"/>
          <cell r="AE444"/>
          <cell r="AF444"/>
          <cell r="AG444"/>
          <cell r="AH444" t="str">
            <v/>
          </cell>
          <cell r="AI444" t="str">
            <v>SI</v>
          </cell>
          <cell r="AJ444"/>
          <cell r="AK444"/>
          <cell r="AL444"/>
          <cell r="AM444"/>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t="str">
            <v/>
          </cell>
          <cell r="BE444" t="str">
            <v/>
          </cell>
          <cell r="BF444">
            <v>0</v>
          </cell>
          <cell r="BG444">
            <v>0</v>
          </cell>
          <cell r="BH444">
            <v>0</v>
          </cell>
          <cell r="BI444">
            <v>0</v>
          </cell>
          <cell r="BJ444">
            <v>0</v>
          </cell>
          <cell r="BK444" t="str">
            <v/>
          </cell>
          <cell r="BL444" t="e">
            <v>#NAME?</v>
          </cell>
          <cell r="BM444"/>
          <cell r="BN444"/>
          <cell r="BO444"/>
          <cell r="BP444" t="str">
            <v/>
          </cell>
          <cell r="BQ444"/>
          <cell r="BR444"/>
          <cell r="BS444">
            <v>429</v>
          </cell>
        </row>
        <row r="445">
          <cell r="C445"/>
          <cell r="D445"/>
          <cell r="E445"/>
          <cell r="F445"/>
          <cell r="G445"/>
          <cell r="H445"/>
          <cell r="I445"/>
          <cell r="J445"/>
          <cell r="K445"/>
          <cell r="L445"/>
          <cell r="M445"/>
          <cell r="N445"/>
          <cell r="O445"/>
          <cell r="P445"/>
          <cell r="Q445"/>
          <cell r="R445"/>
          <cell r="S445"/>
          <cell r="T445"/>
          <cell r="U445"/>
          <cell r="V445"/>
          <cell r="W445"/>
          <cell r="X445"/>
          <cell r="Y445" t="str">
            <v/>
          </cell>
          <cell r="Z445"/>
          <cell r="AA445" t="str">
            <v/>
          </cell>
          <cell r="AB445"/>
          <cell r="AC445"/>
          <cell r="AD445"/>
          <cell r="AE445"/>
          <cell r="AF445"/>
          <cell r="AG445"/>
          <cell r="AH445" t="str">
            <v/>
          </cell>
          <cell r="AI445" t="str">
            <v>SI</v>
          </cell>
          <cell r="AJ445"/>
          <cell r="AK445"/>
          <cell r="AL445"/>
          <cell r="AM445"/>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t="str">
            <v/>
          </cell>
          <cell r="BE445" t="str">
            <v/>
          </cell>
          <cell r="BF445">
            <v>0</v>
          </cell>
          <cell r="BG445">
            <v>0</v>
          </cell>
          <cell r="BH445">
            <v>0</v>
          </cell>
          <cell r="BI445">
            <v>0</v>
          </cell>
          <cell r="BJ445">
            <v>0</v>
          </cell>
          <cell r="BK445" t="str">
            <v/>
          </cell>
          <cell r="BL445" t="e">
            <v>#NAME?</v>
          </cell>
          <cell r="BM445"/>
          <cell r="BN445"/>
          <cell r="BO445"/>
          <cell r="BP445" t="str">
            <v/>
          </cell>
          <cell r="BQ445"/>
          <cell r="BR445"/>
          <cell r="BS445">
            <v>430</v>
          </cell>
        </row>
        <row r="446">
          <cell r="C446"/>
          <cell r="D446"/>
          <cell r="E446"/>
          <cell r="F446"/>
          <cell r="G446"/>
          <cell r="H446"/>
          <cell r="I446"/>
          <cell r="J446"/>
          <cell r="K446"/>
          <cell r="L446"/>
          <cell r="M446"/>
          <cell r="N446"/>
          <cell r="O446"/>
          <cell r="P446"/>
          <cell r="Q446"/>
          <cell r="R446"/>
          <cell r="S446"/>
          <cell r="T446"/>
          <cell r="U446"/>
          <cell r="V446"/>
          <cell r="W446"/>
          <cell r="X446"/>
          <cell r="Y446" t="str">
            <v/>
          </cell>
          <cell r="Z446"/>
          <cell r="AA446" t="str">
            <v/>
          </cell>
          <cell r="AB446"/>
          <cell r="AC446"/>
          <cell r="AD446"/>
          <cell r="AE446"/>
          <cell r="AF446"/>
          <cell r="AG446"/>
          <cell r="AH446" t="str">
            <v/>
          </cell>
          <cell r="AI446" t="str">
            <v>SI</v>
          </cell>
          <cell r="AJ446"/>
          <cell r="AK446"/>
          <cell r="AL446"/>
          <cell r="AM446"/>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t="str">
            <v/>
          </cell>
          <cell r="BE446" t="str">
            <v/>
          </cell>
          <cell r="BF446">
            <v>0</v>
          </cell>
          <cell r="BG446">
            <v>0</v>
          </cell>
          <cell r="BH446">
            <v>0</v>
          </cell>
          <cell r="BI446">
            <v>0</v>
          </cell>
          <cell r="BJ446">
            <v>0</v>
          </cell>
          <cell r="BK446" t="str">
            <v/>
          </cell>
          <cell r="BL446" t="e">
            <v>#NAME?</v>
          </cell>
          <cell r="BM446"/>
          <cell r="BN446"/>
          <cell r="BO446"/>
          <cell r="BP446" t="str">
            <v/>
          </cell>
          <cell r="BQ446"/>
          <cell r="BR446"/>
          <cell r="BS446">
            <v>431</v>
          </cell>
        </row>
        <row r="447">
          <cell r="C447"/>
          <cell r="D447"/>
          <cell r="E447"/>
          <cell r="F447"/>
          <cell r="G447"/>
          <cell r="H447"/>
          <cell r="I447"/>
          <cell r="J447"/>
          <cell r="K447"/>
          <cell r="L447"/>
          <cell r="M447"/>
          <cell r="N447"/>
          <cell r="O447"/>
          <cell r="P447"/>
          <cell r="Q447"/>
          <cell r="R447"/>
          <cell r="S447"/>
          <cell r="T447"/>
          <cell r="U447"/>
          <cell r="V447"/>
          <cell r="W447"/>
          <cell r="X447"/>
          <cell r="Y447" t="str">
            <v/>
          </cell>
          <cell r="Z447"/>
          <cell r="AA447" t="str">
            <v/>
          </cell>
          <cell r="AB447"/>
          <cell r="AC447"/>
          <cell r="AD447"/>
          <cell r="AE447"/>
          <cell r="AF447"/>
          <cell r="AG447"/>
          <cell r="AH447" t="str">
            <v/>
          </cell>
          <cell r="AI447" t="str">
            <v>SI</v>
          </cell>
          <cell r="AJ447"/>
          <cell r="AK447"/>
          <cell r="AL447"/>
          <cell r="AM447"/>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t="str">
            <v/>
          </cell>
          <cell r="BE447" t="str">
            <v/>
          </cell>
          <cell r="BF447">
            <v>0</v>
          </cell>
          <cell r="BG447">
            <v>0</v>
          </cell>
          <cell r="BH447">
            <v>0</v>
          </cell>
          <cell r="BI447">
            <v>0</v>
          </cell>
          <cell r="BJ447">
            <v>0</v>
          </cell>
          <cell r="BK447" t="str">
            <v/>
          </cell>
          <cell r="BL447" t="e">
            <v>#NAME?</v>
          </cell>
          <cell r="BM447"/>
          <cell r="BN447"/>
          <cell r="BO447"/>
          <cell r="BP447" t="str">
            <v/>
          </cell>
          <cell r="BQ447"/>
          <cell r="BR447"/>
          <cell r="BS447">
            <v>432</v>
          </cell>
        </row>
        <row r="448">
          <cell r="C448"/>
          <cell r="D448"/>
          <cell r="E448"/>
          <cell r="F448"/>
          <cell r="G448"/>
          <cell r="H448"/>
          <cell r="I448"/>
          <cell r="J448"/>
          <cell r="K448"/>
          <cell r="L448"/>
          <cell r="M448"/>
          <cell r="N448"/>
          <cell r="O448"/>
          <cell r="P448"/>
          <cell r="Q448"/>
          <cell r="R448"/>
          <cell r="S448"/>
          <cell r="T448"/>
          <cell r="U448"/>
          <cell r="V448"/>
          <cell r="W448"/>
          <cell r="X448"/>
          <cell r="Y448" t="str">
            <v/>
          </cell>
          <cell r="Z448"/>
          <cell r="AA448" t="str">
            <v/>
          </cell>
          <cell r="AB448"/>
          <cell r="AC448"/>
          <cell r="AD448"/>
          <cell r="AE448"/>
          <cell r="AF448"/>
          <cell r="AG448"/>
          <cell r="AH448" t="str">
            <v/>
          </cell>
          <cell r="AI448" t="str">
            <v>SI</v>
          </cell>
          <cell r="AJ448"/>
          <cell r="AK448"/>
          <cell r="AL448"/>
          <cell r="AM448"/>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t="str">
            <v/>
          </cell>
          <cell r="BE448" t="str">
            <v/>
          </cell>
          <cell r="BF448">
            <v>0</v>
          </cell>
          <cell r="BG448">
            <v>0</v>
          </cell>
          <cell r="BH448">
            <v>0</v>
          </cell>
          <cell r="BI448">
            <v>0</v>
          </cell>
          <cell r="BJ448">
            <v>0</v>
          </cell>
          <cell r="BK448" t="str">
            <v/>
          </cell>
          <cell r="BL448" t="e">
            <v>#NAME?</v>
          </cell>
          <cell r="BM448"/>
          <cell r="BN448"/>
          <cell r="BO448"/>
          <cell r="BP448" t="str">
            <v/>
          </cell>
          <cell r="BQ448"/>
          <cell r="BR448"/>
          <cell r="BS448">
            <v>433</v>
          </cell>
        </row>
        <row r="449">
          <cell r="C449"/>
          <cell r="D449"/>
          <cell r="E449"/>
          <cell r="F449"/>
          <cell r="G449"/>
          <cell r="H449"/>
          <cell r="I449"/>
          <cell r="J449"/>
          <cell r="K449"/>
          <cell r="L449"/>
          <cell r="M449"/>
          <cell r="N449"/>
          <cell r="O449"/>
          <cell r="P449"/>
          <cell r="Q449"/>
          <cell r="R449"/>
          <cell r="S449"/>
          <cell r="T449"/>
          <cell r="U449"/>
          <cell r="V449"/>
          <cell r="W449"/>
          <cell r="X449"/>
          <cell r="Y449" t="str">
            <v/>
          </cell>
          <cell r="Z449"/>
          <cell r="AA449" t="str">
            <v/>
          </cell>
          <cell r="AB449"/>
          <cell r="AC449"/>
          <cell r="AD449"/>
          <cell r="AE449"/>
          <cell r="AF449"/>
          <cell r="AG449"/>
          <cell r="AH449" t="str">
            <v/>
          </cell>
          <cell r="AI449" t="str">
            <v>SI</v>
          </cell>
          <cell r="AJ449"/>
          <cell r="AK449"/>
          <cell r="AL449"/>
          <cell r="AM449"/>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t="str">
            <v/>
          </cell>
          <cell r="BE449" t="str">
            <v/>
          </cell>
          <cell r="BF449">
            <v>0</v>
          </cell>
          <cell r="BG449">
            <v>0</v>
          </cell>
          <cell r="BH449">
            <v>0</v>
          </cell>
          <cell r="BI449">
            <v>0</v>
          </cell>
          <cell r="BJ449">
            <v>0</v>
          </cell>
          <cell r="BK449" t="str">
            <v/>
          </cell>
          <cell r="BL449" t="e">
            <v>#NAME?</v>
          </cell>
          <cell r="BM449"/>
          <cell r="BN449"/>
          <cell r="BO449"/>
          <cell r="BP449" t="str">
            <v/>
          </cell>
          <cell r="BQ449"/>
          <cell r="BR449"/>
          <cell r="BS449">
            <v>434</v>
          </cell>
        </row>
        <row r="450">
          <cell r="C450"/>
          <cell r="D450"/>
          <cell r="E450"/>
          <cell r="F450"/>
          <cell r="G450"/>
          <cell r="H450"/>
          <cell r="I450"/>
          <cell r="J450"/>
          <cell r="K450"/>
          <cell r="L450"/>
          <cell r="M450"/>
          <cell r="N450"/>
          <cell r="O450"/>
          <cell r="P450"/>
          <cell r="Q450"/>
          <cell r="R450"/>
          <cell r="S450"/>
          <cell r="T450"/>
          <cell r="U450"/>
          <cell r="V450"/>
          <cell r="W450"/>
          <cell r="X450"/>
          <cell r="Y450" t="str">
            <v/>
          </cell>
          <cell r="Z450"/>
          <cell r="AA450" t="str">
            <v/>
          </cell>
          <cell r="AB450"/>
          <cell r="AC450"/>
          <cell r="AD450"/>
          <cell r="AE450"/>
          <cell r="AF450"/>
          <cell r="AG450"/>
          <cell r="AH450" t="str">
            <v/>
          </cell>
          <cell r="AI450" t="str">
            <v>SI</v>
          </cell>
          <cell r="AJ450"/>
          <cell r="AK450"/>
          <cell r="AL450"/>
          <cell r="AM450"/>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t="str">
            <v/>
          </cell>
          <cell r="BE450" t="str">
            <v/>
          </cell>
          <cell r="BF450">
            <v>0</v>
          </cell>
          <cell r="BG450">
            <v>0</v>
          </cell>
          <cell r="BH450">
            <v>0</v>
          </cell>
          <cell r="BI450">
            <v>0</v>
          </cell>
          <cell r="BJ450">
            <v>0</v>
          </cell>
          <cell r="BK450" t="str">
            <v/>
          </cell>
          <cell r="BL450" t="e">
            <v>#NAME?</v>
          </cell>
          <cell r="BM450"/>
          <cell r="BN450"/>
          <cell r="BO450"/>
          <cell r="BP450" t="str">
            <v/>
          </cell>
          <cell r="BQ450"/>
          <cell r="BR450"/>
          <cell r="BS450">
            <v>435</v>
          </cell>
        </row>
        <row r="451">
          <cell r="C451"/>
          <cell r="D451"/>
          <cell r="E451"/>
          <cell r="F451"/>
          <cell r="G451"/>
          <cell r="H451"/>
          <cell r="I451"/>
          <cell r="J451"/>
          <cell r="K451"/>
          <cell r="L451"/>
          <cell r="M451"/>
          <cell r="N451"/>
          <cell r="O451"/>
          <cell r="P451"/>
          <cell r="Q451"/>
          <cell r="R451"/>
          <cell r="S451"/>
          <cell r="T451"/>
          <cell r="U451"/>
          <cell r="V451"/>
          <cell r="W451"/>
          <cell r="X451"/>
          <cell r="Y451" t="str">
            <v/>
          </cell>
          <cell r="Z451"/>
          <cell r="AA451" t="str">
            <v/>
          </cell>
          <cell r="AB451"/>
          <cell r="AC451"/>
          <cell r="AD451"/>
          <cell r="AE451"/>
          <cell r="AF451"/>
          <cell r="AG451"/>
          <cell r="AH451" t="str">
            <v/>
          </cell>
          <cell r="AI451" t="str">
            <v>SI</v>
          </cell>
          <cell r="AJ451"/>
          <cell r="AK451"/>
          <cell r="AL451"/>
          <cell r="AM451"/>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t="str">
            <v/>
          </cell>
          <cell r="BE451" t="str">
            <v/>
          </cell>
          <cell r="BF451">
            <v>0</v>
          </cell>
          <cell r="BG451">
            <v>0</v>
          </cell>
          <cell r="BH451">
            <v>0</v>
          </cell>
          <cell r="BI451">
            <v>0</v>
          </cell>
          <cell r="BJ451">
            <v>0</v>
          </cell>
          <cell r="BK451" t="str">
            <v/>
          </cell>
          <cell r="BL451" t="e">
            <v>#NAME?</v>
          </cell>
          <cell r="BM451"/>
          <cell r="BN451"/>
          <cell r="BO451"/>
          <cell r="BP451" t="str">
            <v/>
          </cell>
          <cell r="BQ451"/>
          <cell r="BR451"/>
          <cell r="BS451">
            <v>436</v>
          </cell>
        </row>
        <row r="452">
          <cell r="C452"/>
          <cell r="D452"/>
          <cell r="E452"/>
          <cell r="F452"/>
          <cell r="G452"/>
          <cell r="H452"/>
          <cell r="I452"/>
          <cell r="J452"/>
          <cell r="K452"/>
          <cell r="L452"/>
          <cell r="M452"/>
          <cell r="N452"/>
          <cell r="O452"/>
          <cell r="P452"/>
          <cell r="Q452"/>
          <cell r="R452"/>
          <cell r="S452"/>
          <cell r="T452"/>
          <cell r="U452"/>
          <cell r="V452"/>
          <cell r="W452"/>
          <cell r="X452"/>
          <cell r="Y452" t="str">
            <v/>
          </cell>
          <cell r="Z452"/>
          <cell r="AA452" t="str">
            <v/>
          </cell>
          <cell r="AB452"/>
          <cell r="AC452"/>
          <cell r="AD452"/>
          <cell r="AE452"/>
          <cell r="AF452"/>
          <cell r="AG452"/>
          <cell r="AH452" t="str">
            <v/>
          </cell>
          <cell r="AI452" t="str">
            <v>SI</v>
          </cell>
          <cell r="AJ452"/>
          <cell r="AK452"/>
          <cell r="AL452"/>
          <cell r="AM452"/>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t="str">
            <v/>
          </cell>
          <cell r="BE452" t="str">
            <v/>
          </cell>
          <cell r="BF452">
            <v>0</v>
          </cell>
          <cell r="BG452">
            <v>0</v>
          </cell>
          <cell r="BH452">
            <v>0</v>
          </cell>
          <cell r="BI452">
            <v>0</v>
          </cell>
          <cell r="BJ452">
            <v>0</v>
          </cell>
          <cell r="BK452" t="str">
            <v/>
          </cell>
          <cell r="BL452" t="e">
            <v>#NAME?</v>
          </cell>
          <cell r="BM452"/>
          <cell r="BN452"/>
          <cell r="BO452"/>
          <cell r="BP452" t="str">
            <v/>
          </cell>
          <cell r="BQ452"/>
          <cell r="BR452"/>
          <cell r="BS452">
            <v>437</v>
          </cell>
        </row>
        <row r="453">
          <cell r="C453"/>
          <cell r="D453"/>
          <cell r="E453"/>
          <cell r="F453"/>
          <cell r="G453"/>
          <cell r="H453"/>
          <cell r="I453"/>
          <cell r="J453"/>
          <cell r="K453"/>
          <cell r="L453"/>
          <cell r="M453"/>
          <cell r="N453"/>
          <cell r="O453"/>
          <cell r="P453"/>
          <cell r="Q453"/>
          <cell r="R453"/>
          <cell r="S453"/>
          <cell r="T453"/>
          <cell r="U453"/>
          <cell r="V453"/>
          <cell r="W453"/>
          <cell r="X453"/>
          <cell r="Y453" t="str">
            <v/>
          </cell>
          <cell r="Z453"/>
          <cell r="AA453" t="str">
            <v/>
          </cell>
          <cell r="AB453"/>
          <cell r="AC453"/>
          <cell r="AD453"/>
          <cell r="AE453"/>
          <cell r="AF453"/>
          <cell r="AG453"/>
          <cell r="AH453" t="str">
            <v/>
          </cell>
          <cell r="AI453" t="str">
            <v>SI</v>
          </cell>
          <cell r="AJ453"/>
          <cell r="AK453"/>
          <cell r="AL453"/>
          <cell r="AM453"/>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t="str">
            <v/>
          </cell>
          <cell r="BE453" t="str">
            <v/>
          </cell>
          <cell r="BF453">
            <v>0</v>
          </cell>
          <cell r="BG453">
            <v>0</v>
          </cell>
          <cell r="BH453">
            <v>0</v>
          </cell>
          <cell r="BI453">
            <v>0</v>
          </cell>
          <cell r="BJ453">
            <v>0</v>
          </cell>
          <cell r="BK453" t="str">
            <v/>
          </cell>
          <cell r="BL453" t="e">
            <v>#NAME?</v>
          </cell>
          <cell r="BM453"/>
          <cell r="BN453"/>
          <cell r="BO453"/>
          <cell r="BP453" t="str">
            <v/>
          </cell>
          <cell r="BQ453"/>
          <cell r="BR453"/>
          <cell r="BS453">
            <v>438</v>
          </cell>
        </row>
        <row r="454">
          <cell r="C454"/>
          <cell r="D454"/>
          <cell r="E454"/>
          <cell r="F454"/>
          <cell r="G454"/>
          <cell r="H454"/>
          <cell r="I454"/>
          <cell r="J454"/>
          <cell r="K454"/>
          <cell r="L454"/>
          <cell r="M454"/>
          <cell r="N454"/>
          <cell r="O454"/>
          <cell r="P454"/>
          <cell r="Q454"/>
          <cell r="R454"/>
          <cell r="S454"/>
          <cell r="T454"/>
          <cell r="U454"/>
          <cell r="V454"/>
          <cell r="W454"/>
          <cell r="X454"/>
          <cell r="Y454" t="str">
            <v/>
          </cell>
          <cell r="Z454"/>
          <cell r="AA454" t="str">
            <v/>
          </cell>
          <cell r="AB454"/>
          <cell r="AC454"/>
          <cell r="AD454"/>
          <cell r="AE454"/>
          <cell r="AF454"/>
          <cell r="AG454"/>
          <cell r="AH454" t="str">
            <v/>
          </cell>
          <cell r="AI454" t="str">
            <v>SI</v>
          </cell>
          <cell r="AJ454"/>
          <cell r="AK454"/>
          <cell r="AL454"/>
          <cell r="AM454"/>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t="str">
            <v/>
          </cell>
          <cell r="BE454" t="str">
            <v/>
          </cell>
          <cell r="BF454">
            <v>0</v>
          </cell>
          <cell r="BG454">
            <v>0</v>
          </cell>
          <cell r="BH454">
            <v>0</v>
          </cell>
          <cell r="BI454">
            <v>0</v>
          </cell>
          <cell r="BJ454">
            <v>0</v>
          </cell>
          <cell r="BK454" t="str">
            <v/>
          </cell>
          <cell r="BL454" t="e">
            <v>#NAME?</v>
          </cell>
          <cell r="BM454"/>
          <cell r="BN454"/>
          <cell r="BO454"/>
          <cell r="BP454" t="str">
            <v/>
          </cell>
          <cell r="BQ454"/>
          <cell r="BR454"/>
          <cell r="BS454">
            <v>439</v>
          </cell>
        </row>
        <row r="455">
          <cell r="C455"/>
          <cell r="D455"/>
          <cell r="E455"/>
          <cell r="F455"/>
          <cell r="G455"/>
          <cell r="H455"/>
          <cell r="I455"/>
          <cell r="J455"/>
          <cell r="K455"/>
          <cell r="L455"/>
          <cell r="M455"/>
          <cell r="N455"/>
          <cell r="O455"/>
          <cell r="P455"/>
          <cell r="Q455"/>
          <cell r="R455"/>
          <cell r="S455"/>
          <cell r="T455"/>
          <cell r="U455"/>
          <cell r="V455"/>
          <cell r="W455"/>
          <cell r="X455"/>
          <cell r="Y455" t="str">
            <v/>
          </cell>
          <cell r="Z455"/>
          <cell r="AA455" t="str">
            <v/>
          </cell>
          <cell r="AB455"/>
          <cell r="AC455"/>
          <cell r="AD455"/>
          <cell r="AE455"/>
          <cell r="AF455"/>
          <cell r="AG455"/>
          <cell r="AH455" t="str">
            <v/>
          </cell>
          <cell r="AI455" t="str">
            <v>SI</v>
          </cell>
          <cell r="AJ455"/>
          <cell r="AK455"/>
          <cell r="AL455"/>
          <cell r="AM455"/>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t="str">
            <v/>
          </cell>
          <cell r="BE455" t="str">
            <v/>
          </cell>
          <cell r="BF455">
            <v>0</v>
          </cell>
          <cell r="BG455">
            <v>0</v>
          </cell>
          <cell r="BH455">
            <v>0</v>
          </cell>
          <cell r="BI455">
            <v>0</v>
          </cell>
          <cell r="BJ455">
            <v>0</v>
          </cell>
          <cell r="BK455" t="str">
            <v/>
          </cell>
          <cell r="BL455" t="e">
            <v>#NAME?</v>
          </cell>
          <cell r="BM455"/>
          <cell r="BN455"/>
          <cell r="BO455"/>
          <cell r="BP455" t="str">
            <v/>
          </cell>
          <cell r="BQ455"/>
          <cell r="BR455"/>
          <cell r="BS455">
            <v>440</v>
          </cell>
        </row>
        <row r="456">
          <cell r="C456"/>
          <cell r="D456"/>
          <cell r="E456"/>
          <cell r="F456"/>
          <cell r="G456"/>
          <cell r="H456"/>
          <cell r="I456"/>
          <cell r="J456"/>
          <cell r="K456"/>
          <cell r="L456"/>
          <cell r="M456"/>
          <cell r="N456"/>
          <cell r="O456"/>
          <cell r="P456"/>
          <cell r="Q456"/>
          <cell r="R456"/>
          <cell r="S456"/>
          <cell r="T456"/>
          <cell r="U456"/>
          <cell r="V456"/>
          <cell r="W456"/>
          <cell r="X456"/>
          <cell r="Y456" t="str">
            <v/>
          </cell>
          <cell r="Z456"/>
          <cell r="AA456" t="str">
            <v/>
          </cell>
          <cell r="AB456"/>
          <cell r="AC456"/>
          <cell r="AD456"/>
          <cell r="AE456"/>
          <cell r="AF456"/>
          <cell r="AG456"/>
          <cell r="AH456" t="str">
            <v/>
          </cell>
          <cell r="AI456" t="str">
            <v>SI</v>
          </cell>
          <cell r="AJ456"/>
          <cell r="AK456"/>
          <cell r="AL456"/>
          <cell r="AM456"/>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t="str">
            <v/>
          </cell>
          <cell r="BE456" t="str">
            <v/>
          </cell>
          <cell r="BF456">
            <v>0</v>
          </cell>
          <cell r="BG456">
            <v>0</v>
          </cell>
          <cell r="BH456">
            <v>0</v>
          </cell>
          <cell r="BI456">
            <v>0</v>
          </cell>
          <cell r="BJ456">
            <v>0</v>
          </cell>
          <cell r="BK456" t="str">
            <v/>
          </cell>
          <cell r="BL456" t="e">
            <v>#NAME?</v>
          </cell>
          <cell r="BM456"/>
          <cell r="BN456"/>
          <cell r="BO456"/>
          <cell r="BP456" t="str">
            <v/>
          </cell>
          <cell r="BQ456"/>
          <cell r="BR456"/>
          <cell r="BS456">
            <v>441</v>
          </cell>
        </row>
        <row r="457">
          <cell r="C457"/>
          <cell r="D457"/>
          <cell r="E457"/>
          <cell r="F457"/>
          <cell r="G457"/>
          <cell r="H457"/>
          <cell r="I457"/>
          <cell r="J457"/>
          <cell r="K457"/>
          <cell r="L457"/>
          <cell r="M457"/>
          <cell r="N457"/>
          <cell r="O457"/>
          <cell r="P457"/>
          <cell r="Q457"/>
          <cell r="R457"/>
          <cell r="S457"/>
          <cell r="T457"/>
          <cell r="U457"/>
          <cell r="V457"/>
          <cell r="W457"/>
          <cell r="X457"/>
          <cell r="Y457" t="str">
            <v/>
          </cell>
          <cell r="Z457"/>
          <cell r="AA457" t="str">
            <v/>
          </cell>
          <cell r="AB457"/>
          <cell r="AC457"/>
          <cell r="AD457"/>
          <cell r="AE457"/>
          <cell r="AF457"/>
          <cell r="AG457"/>
          <cell r="AH457" t="str">
            <v/>
          </cell>
          <cell r="AI457" t="str">
            <v>SI</v>
          </cell>
          <cell r="AJ457"/>
          <cell r="AK457"/>
          <cell r="AL457"/>
          <cell r="AM457"/>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t="str">
            <v/>
          </cell>
          <cell r="BE457" t="str">
            <v/>
          </cell>
          <cell r="BF457">
            <v>0</v>
          </cell>
          <cell r="BG457">
            <v>0</v>
          </cell>
          <cell r="BH457">
            <v>0</v>
          </cell>
          <cell r="BI457">
            <v>0</v>
          </cell>
          <cell r="BJ457">
            <v>0</v>
          </cell>
          <cell r="BK457" t="str">
            <v/>
          </cell>
          <cell r="BL457" t="e">
            <v>#NAME?</v>
          </cell>
          <cell r="BM457"/>
          <cell r="BN457"/>
          <cell r="BO457"/>
          <cell r="BP457" t="str">
            <v/>
          </cell>
          <cell r="BQ457"/>
          <cell r="BR457"/>
          <cell r="BS457">
            <v>442</v>
          </cell>
        </row>
        <row r="458">
          <cell r="C458"/>
          <cell r="D458"/>
          <cell r="E458"/>
          <cell r="F458"/>
          <cell r="G458"/>
          <cell r="H458"/>
          <cell r="I458"/>
          <cell r="J458"/>
          <cell r="K458"/>
          <cell r="L458"/>
          <cell r="M458"/>
          <cell r="N458"/>
          <cell r="O458"/>
          <cell r="P458"/>
          <cell r="Q458"/>
          <cell r="R458"/>
          <cell r="S458"/>
          <cell r="T458"/>
          <cell r="U458"/>
          <cell r="V458"/>
          <cell r="W458"/>
          <cell r="X458"/>
          <cell r="Y458" t="str">
            <v/>
          </cell>
          <cell r="Z458"/>
          <cell r="AA458" t="str">
            <v/>
          </cell>
          <cell r="AB458"/>
          <cell r="AC458"/>
          <cell r="AD458"/>
          <cell r="AE458"/>
          <cell r="AF458"/>
          <cell r="AG458"/>
          <cell r="AH458" t="str">
            <v/>
          </cell>
          <cell r="AI458" t="str">
            <v>SI</v>
          </cell>
          <cell r="AJ458"/>
          <cell r="AK458"/>
          <cell r="AL458"/>
          <cell r="AM458"/>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t="str">
            <v/>
          </cell>
          <cell r="BE458" t="str">
            <v/>
          </cell>
          <cell r="BF458">
            <v>0</v>
          </cell>
          <cell r="BG458">
            <v>0</v>
          </cell>
          <cell r="BH458">
            <v>0</v>
          </cell>
          <cell r="BI458">
            <v>0</v>
          </cell>
          <cell r="BJ458">
            <v>0</v>
          </cell>
          <cell r="BK458" t="str">
            <v/>
          </cell>
          <cell r="BL458" t="e">
            <v>#NAME?</v>
          </cell>
          <cell r="BM458"/>
          <cell r="BN458"/>
          <cell r="BO458"/>
          <cell r="BP458" t="str">
            <v/>
          </cell>
          <cell r="BQ458"/>
          <cell r="BR458"/>
          <cell r="BS458">
            <v>443</v>
          </cell>
        </row>
        <row r="459">
          <cell r="C459"/>
          <cell r="D459"/>
          <cell r="E459"/>
          <cell r="F459"/>
          <cell r="G459"/>
          <cell r="H459"/>
          <cell r="I459"/>
          <cell r="J459"/>
          <cell r="K459"/>
          <cell r="L459"/>
          <cell r="M459"/>
          <cell r="N459"/>
          <cell r="O459"/>
          <cell r="P459"/>
          <cell r="Q459"/>
          <cell r="R459"/>
          <cell r="S459"/>
          <cell r="T459"/>
          <cell r="U459"/>
          <cell r="V459"/>
          <cell r="W459"/>
          <cell r="X459"/>
          <cell r="Y459" t="str">
            <v/>
          </cell>
          <cell r="Z459"/>
          <cell r="AA459" t="str">
            <v/>
          </cell>
          <cell r="AB459"/>
          <cell r="AC459"/>
          <cell r="AD459"/>
          <cell r="AE459"/>
          <cell r="AF459"/>
          <cell r="AG459"/>
          <cell r="AH459" t="str">
            <v/>
          </cell>
          <cell r="AI459" t="str">
            <v>SI</v>
          </cell>
          <cell r="AJ459"/>
          <cell r="AK459"/>
          <cell r="AL459"/>
          <cell r="AM459"/>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t="str">
            <v/>
          </cell>
          <cell r="BE459" t="str">
            <v/>
          </cell>
          <cell r="BF459">
            <v>0</v>
          </cell>
          <cell r="BG459">
            <v>0</v>
          </cell>
          <cell r="BH459">
            <v>0</v>
          </cell>
          <cell r="BI459">
            <v>0</v>
          </cell>
          <cell r="BJ459">
            <v>0</v>
          </cell>
          <cell r="BK459" t="str">
            <v/>
          </cell>
          <cell r="BL459" t="e">
            <v>#NAME?</v>
          </cell>
          <cell r="BM459"/>
          <cell r="BN459"/>
          <cell r="BO459"/>
          <cell r="BP459" t="str">
            <v/>
          </cell>
          <cell r="BQ459"/>
          <cell r="BR459"/>
          <cell r="BS459">
            <v>444</v>
          </cell>
        </row>
        <row r="460">
          <cell r="C460"/>
          <cell r="D460"/>
          <cell r="E460"/>
          <cell r="F460"/>
          <cell r="G460"/>
          <cell r="H460"/>
          <cell r="I460"/>
          <cell r="J460"/>
          <cell r="K460"/>
          <cell r="L460"/>
          <cell r="M460"/>
          <cell r="N460"/>
          <cell r="O460"/>
          <cell r="P460"/>
          <cell r="Q460"/>
          <cell r="R460"/>
          <cell r="S460"/>
          <cell r="T460"/>
          <cell r="U460"/>
          <cell r="V460"/>
          <cell r="W460"/>
          <cell r="X460"/>
          <cell r="Y460" t="str">
            <v/>
          </cell>
          <cell r="Z460"/>
          <cell r="AA460" t="str">
            <v/>
          </cell>
          <cell r="AB460"/>
          <cell r="AC460"/>
          <cell r="AD460"/>
          <cell r="AE460"/>
          <cell r="AF460"/>
          <cell r="AG460"/>
          <cell r="AH460" t="str">
            <v/>
          </cell>
          <cell r="AI460" t="str">
            <v>SI</v>
          </cell>
          <cell r="AJ460"/>
          <cell r="AK460"/>
          <cell r="AL460"/>
          <cell r="AM460"/>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t="str">
            <v/>
          </cell>
          <cell r="BE460" t="str">
            <v/>
          </cell>
          <cell r="BF460">
            <v>0</v>
          </cell>
          <cell r="BG460">
            <v>0</v>
          </cell>
          <cell r="BH460">
            <v>0</v>
          </cell>
          <cell r="BI460">
            <v>0</v>
          </cell>
          <cell r="BJ460">
            <v>0</v>
          </cell>
          <cell r="BK460" t="str">
            <v/>
          </cell>
          <cell r="BL460" t="e">
            <v>#NAME?</v>
          </cell>
          <cell r="BM460"/>
          <cell r="BN460"/>
          <cell r="BO460"/>
          <cell r="BP460" t="str">
            <v/>
          </cell>
          <cell r="BQ460"/>
          <cell r="BR460"/>
          <cell r="BS460">
            <v>445</v>
          </cell>
        </row>
        <row r="461">
          <cell r="C461"/>
          <cell r="D461"/>
          <cell r="E461"/>
          <cell r="F461"/>
          <cell r="G461"/>
          <cell r="H461"/>
          <cell r="I461"/>
          <cell r="J461"/>
          <cell r="K461"/>
          <cell r="L461"/>
          <cell r="M461"/>
          <cell r="N461"/>
          <cell r="O461"/>
          <cell r="P461"/>
          <cell r="Q461"/>
          <cell r="R461"/>
          <cell r="S461"/>
          <cell r="T461"/>
          <cell r="U461"/>
          <cell r="V461"/>
          <cell r="W461"/>
          <cell r="X461"/>
          <cell r="Y461" t="str">
            <v/>
          </cell>
          <cell r="Z461"/>
          <cell r="AA461" t="str">
            <v/>
          </cell>
          <cell r="AB461"/>
          <cell r="AC461"/>
          <cell r="AD461"/>
          <cell r="AE461"/>
          <cell r="AF461"/>
          <cell r="AG461"/>
          <cell r="AH461" t="str">
            <v/>
          </cell>
          <cell r="AI461" t="str">
            <v>SI</v>
          </cell>
          <cell r="AJ461"/>
          <cell r="AK461"/>
          <cell r="AL461"/>
          <cell r="AM461"/>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t="str">
            <v/>
          </cell>
          <cell r="BE461" t="str">
            <v/>
          </cell>
          <cell r="BF461">
            <v>0</v>
          </cell>
          <cell r="BG461">
            <v>0</v>
          </cell>
          <cell r="BH461">
            <v>0</v>
          </cell>
          <cell r="BI461">
            <v>0</v>
          </cell>
          <cell r="BJ461">
            <v>0</v>
          </cell>
          <cell r="BK461" t="str">
            <v/>
          </cell>
          <cell r="BL461" t="e">
            <v>#NAME?</v>
          </cell>
          <cell r="BM461"/>
          <cell r="BN461"/>
          <cell r="BO461"/>
          <cell r="BP461" t="str">
            <v/>
          </cell>
          <cell r="BQ461"/>
          <cell r="BR461"/>
          <cell r="BS461">
            <v>446</v>
          </cell>
        </row>
        <row r="462">
          <cell r="C462"/>
          <cell r="D462"/>
          <cell r="E462"/>
          <cell r="F462"/>
          <cell r="G462"/>
          <cell r="H462"/>
          <cell r="I462"/>
          <cell r="J462"/>
          <cell r="K462"/>
          <cell r="L462"/>
          <cell r="M462"/>
          <cell r="N462"/>
          <cell r="O462"/>
          <cell r="P462"/>
          <cell r="Q462"/>
          <cell r="R462"/>
          <cell r="S462"/>
          <cell r="T462"/>
          <cell r="U462"/>
          <cell r="V462"/>
          <cell r="W462"/>
          <cell r="X462"/>
          <cell r="Y462" t="str">
            <v/>
          </cell>
          <cell r="Z462"/>
          <cell r="AA462" t="str">
            <v/>
          </cell>
          <cell r="AB462"/>
          <cell r="AC462"/>
          <cell r="AD462"/>
          <cell r="AE462"/>
          <cell r="AF462"/>
          <cell r="AG462"/>
          <cell r="AH462" t="str">
            <v/>
          </cell>
          <cell r="AI462" t="str">
            <v>SI</v>
          </cell>
          <cell r="AJ462"/>
          <cell r="AK462"/>
          <cell r="AL462"/>
          <cell r="AM462"/>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t="str">
            <v/>
          </cell>
          <cell r="BE462" t="str">
            <v/>
          </cell>
          <cell r="BF462">
            <v>0</v>
          </cell>
          <cell r="BG462">
            <v>0</v>
          </cell>
          <cell r="BH462">
            <v>0</v>
          </cell>
          <cell r="BI462">
            <v>0</v>
          </cell>
          <cell r="BJ462">
            <v>0</v>
          </cell>
          <cell r="BK462" t="str">
            <v/>
          </cell>
          <cell r="BL462" t="e">
            <v>#NAME?</v>
          </cell>
          <cell r="BM462"/>
          <cell r="BN462"/>
          <cell r="BO462"/>
          <cell r="BP462" t="str">
            <v/>
          </cell>
          <cell r="BQ462"/>
          <cell r="BR462"/>
          <cell r="BS462">
            <v>447</v>
          </cell>
        </row>
        <row r="463">
          <cell r="C463"/>
          <cell r="D463"/>
          <cell r="E463"/>
          <cell r="F463"/>
          <cell r="G463"/>
          <cell r="H463"/>
          <cell r="I463"/>
          <cell r="J463"/>
          <cell r="K463"/>
          <cell r="L463"/>
          <cell r="M463"/>
          <cell r="N463"/>
          <cell r="O463"/>
          <cell r="P463"/>
          <cell r="Q463"/>
          <cell r="R463"/>
          <cell r="S463"/>
          <cell r="T463"/>
          <cell r="U463"/>
          <cell r="V463"/>
          <cell r="W463"/>
          <cell r="X463"/>
          <cell r="Y463" t="str">
            <v/>
          </cell>
          <cell r="Z463"/>
          <cell r="AA463" t="str">
            <v/>
          </cell>
          <cell r="AB463"/>
          <cell r="AC463"/>
          <cell r="AD463"/>
          <cell r="AE463"/>
          <cell r="AF463"/>
          <cell r="AG463"/>
          <cell r="AH463" t="str">
            <v/>
          </cell>
          <cell r="AI463" t="str">
            <v>SI</v>
          </cell>
          <cell r="AJ463"/>
          <cell r="AK463"/>
          <cell r="AL463"/>
          <cell r="AM463"/>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t="str">
            <v/>
          </cell>
          <cell r="BE463" t="str">
            <v/>
          </cell>
          <cell r="BF463">
            <v>0</v>
          </cell>
          <cell r="BG463">
            <v>0</v>
          </cell>
          <cell r="BH463">
            <v>0</v>
          </cell>
          <cell r="BI463">
            <v>0</v>
          </cell>
          <cell r="BJ463">
            <v>0</v>
          </cell>
          <cell r="BK463" t="str">
            <v/>
          </cell>
          <cell r="BL463" t="e">
            <v>#NAME?</v>
          </cell>
          <cell r="BM463"/>
          <cell r="BN463"/>
          <cell r="BO463"/>
          <cell r="BP463" t="str">
            <v/>
          </cell>
          <cell r="BQ463"/>
          <cell r="BR463"/>
          <cell r="BS463">
            <v>448</v>
          </cell>
        </row>
        <row r="464">
          <cell r="C464"/>
          <cell r="D464"/>
          <cell r="E464"/>
          <cell r="F464"/>
          <cell r="G464"/>
          <cell r="H464"/>
          <cell r="I464"/>
          <cell r="J464"/>
          <cell r="K464"/>
          <cell r="L464"/>
          <cell r="M464"/>
          <cell r="N464"/>
          <cell r="O464"/>
          <cell r="P464"/>
          <cell r="Q464"/>
          <cell r="R464"/>
          <cell r="S464"/>
          <cell r="T464"/>
          <cell r="U464"/>
          <cell r="V464"/>
          <cell r="W464"/>
          <cell r="X464"/>
          <cell r="Y464" t="str">
            <v/>
          </cell>
          <cell r="Z464"/>
          <cell r="AA464" t="str">
            <v/>
          </cell>
          <cell r="AB464"/>
          <cell r="AC464"/>
          <cell r="AD464"/>
          <cell r="AE464"/>
          <cell r="AF464"/>
          <cell r="AG464"/>
          <cell r="AH464" t="str">
            <v/>
          </cell>
          <cell r="AI464" t="str">
            <v>SI</v>
          </cell>
          <cell r="AJ464"/>
          <cell r="AK464"/>
          <cell r="AL464"/>
          <cell r="AM464"/>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t="str">
            <v/>
          </cell>
          <cell r="BE464" t="str">
            <v/>
          </cell>
          <cell r="BF464">
            <v>0</v>
          </cell>
          <cell r="BG464">
            <v>0</v>
          </cell>
          <cell r="BH464">
            <v>0</v>
          </cell>
          <cell r="BI464">
            <v>0</v>
          </cell>
          <cell r="BJ464">
            <v>0</v>
          </cell>
          <cell r="BK464" t="str">
            <v/>
          </cell>
          <cell r="BL464" t="e">
            <v>#NAME?</v>
          </cell>
          <cell r="BM464"/>
          <cell r="BN464"/>
          <cell r="BO464"/>
          <cell r="BP464" t="str">
            <v/>
          </cell>
          <cell r="BQ464"/>
          <cell r="BR464"/>
          <cell r="BS464">
            <v>449</v>
          </cell>
        </row>
        <row r="465">
          <cell r="C465"/>
          <cell r="D465"/>
          <cell r="E465"/>
          <cell r="F465"/>
          <cell r="G465"/>
          <cell r="H465"/>
          <cell r="I465"/>
          <cell r="J465"/>
          <cell r="K465"/>
          <cell r="L465"/>
          <cell r="M465"/>
          <cell r="N465"/>
          <cell r="O465"/>
          <cell r="P465"/>
          <cell r="Q465"/>
          <cell r="R465"/>
          <cell r="S465"/>
          <cell r="T465"/>
          <cell r="U465"/>
          <cell r="V465"/>
          <cell r="W465"/>
          <cell r="X465"/>
          <cell r="Y465" t="str">
            <v/>
          </cell>
          <cell r="Z465"/>
          <cell r="AA465" t="str">
            <v/>
          </cell>
          <cell r="AB465"/>
          <cell r="AC465"/>
          <cell r="AD465"/>
          <cell r="AE465"/>
          <cell r="AF465"/>
          <cell r="AG465"/>
          <cell r="AH465" t="str">
            <v/>
          </cell>
          <cell r="AI465" t="str">
            <v>SI</v>
          </cell>
          <cell r="AJ465"/>
          <cell r="AK465"/>
          <cell r="AL465"/>
          <cell r="AM465"/>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t="str">
            <v/>
          </cell>
          <cell r="BE465" t="str">
            <v/>
          </cell>
          <cell r="BF465">
            <v>0</v>
          </cell>
          <cell r="BG465">
            <v>0</v>
          </cell>
          <cell r="BH465">
            <v>0</v>
          </cell>
          <cell r="BI465">
            <v>0</v>
          </cell>
          <cell r="BJ465">
            <v>0</v>
          </cell>
          <cell r="BK465" t="str">
            <v/>
          </cell>
          <cell r="BL465" t="e">
            <v>#NAME?</v>
          </cell>
          <cell r="BM465"/>
          <cell r="BN465"/>
          <cell r="BO465"/>
          <cell r="BP465" t="str">
            <v/>
          </cell>
          <cell r="BQ465"/>
          <cell r="BR465"/>
          <cell r="BS465">
            <v>450</v>
          </cell>
        </row>
        <row r="466">
          <cell r="C466"/>
          <cell r="D466"/>
          <cell r="E466"/>
          <cell r="F466"/>
          <cell r="G466"/>
          <cell r="H466"/>
          <cell r="I466"/>
          <cell r="J466"/>
          <cell r="K466"/>
          <cell r="L466"/>
          <cell r="M466"/>
          <cell r="N466"/>
          <cell r="O466"/>
          <cell r="P466"/>
          <cell r="Q466"/>
          <cell r="R466"/>
          <cell r="S466"/>
          <cell r="T466"/>
          <cell r="U466"/>
          <cell r="V466"/>
          <cell r="W466"/>
          <cell r="X466"/>
          <cell r="Y466" t="str">
            <v/>
          </cell>
          <cell r="Z466"/>
          <cell r="AA466" t="str">
            <v/>
          </cell>
          <cell r="AB466"/>
          <cell r="AC466"/>
          <cell r="AD466"/>
          <cell r="AE466"/>
          <cell r="AF466"/>
          <cell r="AG466"/>
          <cell r="AH466" t="str">
            <v/>
          </cell>
          <cell r="AI466" t="str">
            <v>SI</v>
          </cell>
          <cell r="AJ466"/>
          <cell r="AK466"/>
          <cell r="AL466"/>
          <cell r="AM466"/>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t="str">
            <v/>
          </cell>
          <cell r="BE466" t="str">
            <v/>
          </cell>
          <cell r="BF466">
            <v>0</v>
          </cell>
          <cell r="BG466">
            <v>0</v>
          </cell>
          <cell r="BH466">
            <v>0</v>
          </cell>
          <cell r="BI466">
            <v>0</v>
          </cell>
          <cell r="BJ466">
            <v>0</v>
          </cell>
          <cell r="BK466" t="str">
            <v/>
          </cell>
          <cell r="BL466" t="e">
            <v>#NAME?</v>
          </cell>
          <cell r="BM466"/>
          <cell r="BN466"/>
          <cell r="BO466"/>
          <cell r="BP466" t="str">
            <v/>
          </cell>
          <cell r="BQ466"/>
          <cell r="BR466"/>
          <cell r="BS466">
            <v>451</v>
          </cell>
        </row>
        <row r="467">
          <cell r="C467"/>
          <cell r="D467"/>
          <cell r="E467"/>
          <cell r="F467"/>
          <cell r="G467"/>
          <cell r="H467"/>
          <cell r="I467"/>
          <cell r="J467"/>
          <cell r="K467"/>
          <cell r="L467"/>
          <cell r="M467"/>
          <cell r="N467"/>
          <cell r="O467"/>
          <cell r="P467"/>
          <cell r="Q467"/>
          <cell r="R467"/>
          <cell r="S467"/>
          <cell r="T467"/>
          <cell r="U467"/>
          <cell r="V467"/>
          <cell r="W467"/>
          <cell r="X467"/>
          <cell r="Y467" t="str">
            <v/>
          </cell>
          <cell r="Z467"/>
          <cell r="AA467" t="str">
            <v/>
          </cell>
          <cell r="AB467"/>
          <cell r="AC467"/>
          <cell r="AD467"/>
          <cell r="AE467"/>
          <cell r="AF467"/>
          <cell r="AG467"/>
          <cell r="AH467" t="str">
            <v/>
          </cell>
          <cell r="AI467" t="str">
            <v>SI</v>
          </cell>
          <cell r="AJ467"/>
          <cell r="AK467"/>
          <cell r="AL467"/>
          <cell r="AM467"/>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t="str">
            <v/>
          </cell>
          <cell r="BE467" t="str">
            <v/>
          </cell>
          <cell r="BF467">
            <v>0</v>
          </cell>
          <cell r="BG467">
            <v>0</v>
          </cell>
          <cell r="BH467">
            <v>0</v>
          </cell>
          <cell r="BI467">
            <v>0</v>
          </cell>
          <cell r="BJ467">
            <v>0</v>
          </cell>
          <cell r="BK467" t="str">
            <v/>
          </cell>
          <cell r="BL467" t="e">
            <v>#NAME?</v>
          </cell>
          <cell r="BM467"/>
          <cell r="BN467"/>
          <cell r="BO467"/>
          <cell r="BP467" t="str">
            <v/>
          </cell>
          <cell r="BQ467"/>
          <cell r="BR467"/>
          <cell r="BS467">
            <v>452</v>
          </cell>
        </row>
        <row r="468">
          <cell r="C468"/>
          <cell r="D468"/>
          <cell r="E468"/>
          <cell r="F468"/>
          <cell r="G468"/>
          <cell r="H468"/>
          <cell r="I468"/>
          <cell r="J468"/>
          <cell r="K468"/>
          <cell r="L468"/>
          <cell r="M468"/>
          <cell r="N468"/>
          <cell r="O468"/>
          <cell r="P468"/>
          <cell r="Q468"/>
          <cell r="R468"/>
          <cell r="S468"/>
          <cell r="T468"/>
          <cell r="U468"/>
          <cell r="V468"/>
          <cell r="W468"/>
          <cell r="X468"/>
          <cell r="Y468" t="str">
            <v/>
          </cell>
          <cell r="Z468"/>
          <cell r="AA468" t="str">
            <v/>
          </cell>
          <cell r="AB468"/>
          <cell r="AC468"/>
          <cell r="AD468"/>
          <cell r="AE468"/>
          <cell r="AF468"/>
          <cell r="AG468"/>
          <cell r="AH468" t="str">
            <v/>
          </cell>
          <cell r="AI468" t="str">
            <v>SI</v>
          </cell>
          <cell r="AJ468"/>
          <cell r="AK468"/>
          <cell r="AL468"/>
          <cell r="AM468"/>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t="str">
            <v/>
          </cell>
          <cell r="BE468" t="str">
            <v/>
          </cell>
          <cell r="BF468">
            <v>0</v>
          </cell>
          <cell r="BG468">
            <v>0</v>
          </cell>
          <cell r="BH468">
            <v>0</v>
          </cell>
          <cell r="BI468">
            <v>0</v>
          </cell>
          <cell r="BJ468">
            <v>0</v>
          </cell>
          <cell r="BK468" t="str">
            <v/>
          </cell>
          <cell r="BL468" t="e">
            <v>#NAME?</v>
          </cell>
          <cell r="BM468"/>
          <cell r="BN468"/>
          <cell r="BO468"/>
          <cell r="BP468" t="str">
            <v/>
          </cell>
          <cell r="BQ468"/>
          <cell r="BR468"/>
          <cell r="BS468">
            <v>453</v>
          </cell>
        </row>
        <row r="469">
          <cell r="C469"/>
          <cell r="D469"/>
          <cell r="E469"/>
          <cell r="F469"/>
          <cell r="G469"/>
          <cell r="H469"/>
          <cell r="I469"/>
          <cell r="J469"/>
          <cell r="K469"/>
          <cell r="L469"/>
          <cell r="M469"/>
          <cell r="N469"/>
          <cell r="O469"/>
          <cell r="P469"/>
          <cell r="Q469"/>
          <cell r="R469"/>
          <cell r="S469"/>
          <cell r="T469"/>
          <cell r="U469"/>
          <cell r="V469"/>
          <cell r="W469"/>
          <cell r="X469"/>
          <cell r="Y469" t="str">
            <v/>
          </cell>
          <cell r="Z469"/>
          <cell r="AA469" t="str">
            <v/>
          </cell>
          <cell r="AB469"/>
          <cell r="AC469"/>
          <cell r="AD469"/>
          <cell r="AE469"/>
          <cell r="AF469"/>
          <cell r="AG469"/>
          <cell r="AH469" t="str">
            <v/>
          </cell>
          <cell r="AI469" t="str">
            <v>SI</v>
          </cell>
          <cell r="AJ469"/>
          <cell r="AK469"/>
          <cell r="AL469"/>
          <cell r="AM469"/>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t="str">
            <v/>
          </cell>
          <cell r="BE469" t="str">
            <v/>
          </cell>
          <cell r="BF469">
            <v>0</v>
          </cell>
          <cell r="BG469">
            <v>0</v>
          </cell>
          <cell r="BH469">
            <v>0</v>
          </cell>
          <cell r="BI469">
            <v>0</v>
          </cell>
          <cell r="BJ469">
            <v>0</v>
          </cell>
          <cell r="BK469" t="str">
            <v/>
          </cell>
          <cell r="BL469" t="e">
            <v>#NAME?</v>
          </cell>
          <cell r="BM469"/>
          <cell r="BN469"/>
          <cell r="BO469"/>
          <cell r="BP469" t="str">
            <v/>
          </cell>
          <cell r="BQ469"/>
          <cell r="BR469"/>
          <cell r="BS469">
            <v>454</v>
          </cell>
        </row>
        <row r="470">
          <cell r="C470"/>
          <cell r="D470"/>
          <cell r="E470"/>
          <cell r="F470"/>
          <cell r="G470"/>
          <cell r="H470"/>
          <cell r="I470"/>
          <cell r="J470"/>
          <cell r="K470"/>
          <cell r="L470"/>
          <cell r="M470"/>
          <cell r="N470"/>
          <cell r="O470"/>
          <cell r="P470"/>
          <cell r="Q470"/>
          <cell r="R470"/>
          <cell r="S470"/>
          <cell r="T470"/>
          <cell r="U470"/>
          <cell r="V470"/>
          <cell r="W470"/>
          <cell r="X470"/>
          <cell r="Y470" t="str">
            <v/>
          </cell>
          <cell r="Z470"/>
          <cell r="AA470" t="str">
            <v/>
          </cell>
          <cell r="AB470"/>
          <cell r="AC470"/>
          <cell r="AD470"/>
          <cell r="AE470"/>
          <cell r="AF470"/>
          <cell r="AG470"/>
          <cell r="AH470" t="str">
            <v/>
          </cell>
          <cell r="AI470" t="str">
            <v>SI</v>
          </cell>
          <cell r="AJ470"/>
          <cell r="AK470"/>
          <cell r="AL470"/>
          <cell r="AM470"/>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t="str">
            <v/>
          </cell>
          <cell r="BE470" t="str">
            <v/>
          </cell>
          <cell r="BF470">
            <v>0</v>
          </cell>
          <cell r="BG470">
            <v>0</v>
          </cell>
          <cell r="BH470">
            <v>0</v>
          </cell>
          <cell r="BI470">
            <v>0</v>
          </cell>
          <cell r="BJ470">
            <v>0</v>
          </cell>
          <cell r="BK470" t="str">
            <v/>
          </cell>
          <cell r="BL470" t="e">
            <v>#NAME?</v>
          </cell>
          <cell r="BM470"/>
          <cell r="BN470"/>
          <cell r="BO470"/>
          <cell r="BP470" t="str">
            <v/>
          </cell>
          <cell r="BQ470"/>
          <cell r="BR470"/>
          <cell r="BS470">
            <v>455</v>
          </cell>
        </row>
        <row r="471">
          <cell r="C471"/>
          <cell r="D471"/>
          <cell r="E471"/>
          <cell r="F471"/>
          <cell r="G471"/>
          <cell r="H471"/>
          <cell r="I471"/>
          <cell r="J471"/>
          <cell r="K471"/>
          <cell r="L471"/>
          <cell r="M471"/>
          <cell r="N471"/>
          <cell r="O471"/>
          <cell r="P471"/>
          <cell r="Q471"/>
          <cell r="R471"/>
          <cell r="S471"/>
          <cell r="T471"/>
          <cell r="U471"/>
          <cell r="V471"/>
          <cell r="W471"/>
          <cell r="X471"/>
          <cell r="Y471" t="str">
            <v/>
          </cell>
          <cell r="Z471"/>
          <cell r="AA471" t="str">
            <v/>
          </cell>
          <cell r="AB471"/>
          <cell r="AC471"/>
          <cell r="AD471"/>
          <cell r="AE471"/>
          <cell r="AF471"/>
          <cell r="AG471"/>
          <cell r="AH471" t="str">
            <v/>
          </cell>
          <cell r="AI471" t="str">
            <v>SI</v>
          </cell>
          <cell r="AJ471"/>
          <cell r="AK471"/>
          <cell r="AL471"/>
          <cell r="AM471"/>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t="str">
            <v/>
          </cell>
          <cell r="BE471" t="str">
            <v/>
          </cell>
          <cell r="BF471">
            <v>0</v>
          </cell>
          <cell r="BG471">
            <v>0</v>
          </cell>
          <cell r="BH471">
            <v>0</v>
          </cell>
          <cell r="BI471">
            <v>0</v>
          </cell>
          <cell r="BJ471">
            <v>0</v>
          </cell>
          <cell r="BK471" t="str">
            <v/>
          </cell>
          <cell r="BL471" t="e">
            <v>#NAME?</v>
          </cell>
          <cell r="BM471"/>
          <cell r="BN471"/>
          <cell r="BO471"/>
          <cell r="BP471" t="str">
            <v/>
          </cell>
          <cell r="BQ471"/>
          <cell r="BR471"/>
          <cell r="BS471">
            <v>456</v>
          </cell>
        </row>
        <row r="472">
          <cell r="C472"/>
          <cell r="D472"/>
          <cell r="E472"/>
          <cell r="F472"/>
          <cell r="G472"/>
          <cell r="H472"/>
          <cell r="I472"/>
          <cell r="J472"/>
          <cell r="K472"/>
          <cell r="L472"/>
          <cell r="M472"/>
          <cell r="N472"/>
          <cell r="O472"/>
          <cell r="P472"/>
          <cell r="Q472"/>
          <cell r="R472"/>
          <cell r="S472"/>
          <cell r="T472"/>
          <cell r="U472"/>
          <cell r="V472"/>
          <cell r="W472"/>
          <cell r="X472"/>
          <cell r="Y472" t="str">
            <v/>
          </cell>
          <cell r="Z472"/>
          <cell r="AA472" t="str">
            <v/>
          </cell>
          <cell r="AB472"/>
          <cell r="AC472"/>
          <cell r="AD472"/>
          <cell r="AE472"/>
          <cell r="AF472"/>
          <cell r="AG472"/>
          <cell r="AH472" t="str">
            <v/>
          </cell>
          <cell r="AI472" t="str">
            <v>SI</v>
          </cell>
          <cell r="AJ472"/>
          <cell r="AK472"/>
          <cell r="AL472"/>
          <cell r="AM472"/>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t="str">
            <v/>
          </cell>
          <cell r="BE472" t="str">
            <v/>
          </cell>
          <cell r="BF472">
            <v>0</v>
          </cell>
          <cell r="BG472">
            <v>0</v>
          </cell>
          <cell r="BH472">
            <v>0</v>
          </cell>
          <cell r="BI472">
            <v>0</v>
          </cell>
          <cell r="BJ472">
            <v>0</v>
          </cell>
          <cell r="BK472" t="str">
            <v/>
          </cell>
          <cell r="BL472" t="e">
            <v>#NAME?</v>
          </cell>
          <cell r="BM472"/>
          <cell r="BN472"/>
          <cell r="BO472"/>
          <cell r="BP472" t="str">
            <v/>
          </cell>
          <cell r="BQ472"/>
          <cell r="BR472"/>
          <cell r="BS472">
            <v>457</v>
          </cell>
        </row>
        <row r="473">
          <cell r="C473"/>
          <cell r="D473"/>
          <cell r="E473"/>
          <cell r="F473"/>
          <cell r="G473"/>
          <cell r="H473"/>
          <cell r="I473"/>
          <cell r="J473"/>
          <cell r="K473"/>
          <cell r="L473"/>
          <cell r="M473"/>
          <cell r="N473"/>
          <cell r="O473"/>
          <cell r="P473"/>
          <cell r="Q473"/>
          <cell r="R473"/>
          <cell r="S473"/>
          <cell r="T473"/>
          <cell r="U473"/>
          <cell r="V473"/>
          <cell r="W473"/>
          <cell r="X473"/>
          <cell r="Y473" t="str">
            <v/>
          </cell>
          <cell r="Z473"/>
          <cell r="AA473" t="str">
            <v/>
          </cell>
          <cell r="AB473"/>
          <cell r="AC473"/>
          <cell r="AD473"/>
          <cell r="AE473"/>
          <cell r="AF473"/>
          <cell r="AG473"/>
          <cell r="AH473" t="str">
            <v/>
          </cell>
          <cell r="AI473" t="str">
            <v>SI</v>
          </cell>
          <cell r="AJ473"/>
          <cell r="AK473"/>
          <cell r="AL473"/>
          <cell r="AM473"/>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t="str">
            <v/>
          </cell>
          <cell r="BE473" t="str">
            <v/>
          </cell>
          <cell r="BF473">
            <v>0</v>
          </cell>
          <cell r="BG473">
            <v>0</v>
          </cell>
          <cell r="BH473">
            <v>0</v>
          </cell>
          <cell r="BI473">
            <v>0</v>
          </cell>
          <cell r="BJ473">
            <v>0</v>
          </cell>
          <cell r="BK473" t="str">
            <v/>
          </cell>
          <cell r="BL473" t="e">
            <v>#NAME?</v>
          </cell>
          <cell r="BM473"/>
          <cell r="BN473"/>
          <cell r="BO473"/>
          <cell r="BP473" t="str">
            <v/>
          </cell>
          <cell r="BQ473"/>
          <cell r="BR473"/>
          <cell r="BS473">
            <v>458</v>
          </cell>
        </row>
        <row r="474">
          <cell r="C474"/>
          <cell r="D474"/>
          <cell r="E474"/>
          <cell r="F474"/>
          <cell r="G474"/>
          <cell r="H474"/>
          <cell r="I474"/>
          <cell r="J474"/>
          <cell r="K474"/>
          <cell r="L474"/>
          <cell r="M474"/>
          <cell r="N474"/>
          <cell r="O474"/>
          <cell r="P474"/>
          <cell r="Q474"/>
          <cell r="R474"/>
          <cell r="S474"/>
          <cell r="T474"/>
          <cell r="U474"/>
          <cell r="V474"/>
          <cell r="W474"/>
          <cell r="X474"/>
          <cell r="Y474" t="str">
            <v/>
          </cell>
          <cell r="Z474"/>
          <cell r="AA474" t="str">
            <v/>
          </cell>
          <cell r="AB474"/>
          <cell r="AC474"/>
          <cell r="AD474"/>
          <cell r="AE474"/>
          <cell r="AF474"/>
          <cell r="AG474"/>
          <cell r="AH474" t="str">
            <v/>
          </cell>
          <cell r="AI474" t="str">
            <v>SI</v>
          </cell>
          <cell r="AJ474"/>
          <cell r="AK474"/>
          <cell r="AL474"/>
          <cell r="AM474"/>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t="str">
            <v/>
          </cell>
          <cell r="BE474" t="str">
            <v/>
          </cell>
          <cell r="BF474">
            <v>0</v>
          </cell>
          <cell r="BG474">
            <v>0</v>
          </cell>
          <cell r="BH474">
            <v>0</v>
          </cell>
          <cell r="BI474">
            <v>0</v>
          </cell>
          <cell r="BJ474">
            <v>0</v>
          </cell>
          <cell r="BK474" t="str">
            <v/>
          </cell>
          <cell r="BL474" t="e">
            <v>#NAME?</v>
          </cell>
          <cell r="BM474"/>
          <cell r="BN474"/>
          <cell r="BO474"/>
          <cell r="BP474" t="str">
            <v/>
          </cell>
          <cell r="BQ474"/>
          <cell r="BR474"/>
          <cell r="BS474">
            <v>459</v>
          </cell>
        </row>
        <row r="475">
          <cell r="C475"/>
          <cell r="D475"/>
          <cell r="E475"/>
          <cell r="F475"/>
          <cell r="G475"/>
          <cell r="H475"/>
          <cell r="I475"/>
          <cell r="J475"/>
          <cell r="K475"/>
          <cell r="L475"/>
          <cell r="M475"/>
          <cell r="N475"/>
          <cell r="O475"/>
          <cell r="P475"/>
          <cell r="Q475"/>
          <cell r="R475"/>
          <cell r="S475"/>
          <cell r="T475"/>
          <cell r="U475"/>
          <cell r="V475"/>
          <cell r="W475"/>
          <cell r="X475"/>
          <cell r="Y475" t="str">
            <v/>
          </cell>
          <cell r="Z475"/>
          <cell r="AA475" t="str">
            <v/>
          </cell>
          <cell r="AB475"/>
          <cell r="AC475"/>
          <cell r="AD475"/>
          <cell r="AE475"/>
          <cell r="AF475"/>
          <cell r="AG475"/>
          <cell r="AH475" t="str">
            <v/>
          </cell>
          <cell r="AI475" t="str">
            <v>SI</v>
          </cell>
          <cell r="AJ475"/>
          <cell r="AK475"/>
          <cell r="AL475"/>
          <cell r="AM475"/>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t="str">
            <v/>
          </cell>
          <cell r="BE475" t="str">
            <v/>
          </cell>
          <cell r="BF475">
            <v>0</v>
          </cell>
          <cell r="BG475">
            <v>0</v>
          </cell>
          <cell r="BH475">
            <v>0</v>
          </cell>
          <cell r="BI475">
            <v>0</v>
          </cell>
          <cell r="BJ475">
            <v>0</v>
          </cell>
          <cell r="BK475" t="str">
            <v/>
          </cell>
          <cell r="BL475" t="e">
            <v>#NAME?</v>
          </cell>
          <cell r="BM475"/>
          <cell r="BN475"/>
          <cell r="BO475"/>
          <cell r="BP475" t="str">
            <v/>
          </cell>
          <cell r="BQ475"/>
          <cell r="BR475"/>
          <cell r="BS475">
            <v>460</v>
          </cell>
        </row>
        <row r="476">
          <cell r="C476"/>
          <cell r="D476"/>
          <cell r="E476"/>
          <cell r="F476"/>
          <cell r="G476"/>
          <cell r="H476"/>
          <cell r="I476"/>
          <cell r="J476"/>
          <cell r="K476"/>
          <cell r="L476"/>
          <cell r="M476"/>
          <cell r="N476"/>
          <cell r="O476"/>
          <cell r="P476"/>
          <cell r="Q476"/>
          <cell r="R476"/>
          <cell r="S476"/>
          <cell r="T476"/>
          <cell r="U476"/>
          <cell r="V476"/>
          <cell r="W476"/>
          <cell r="X476"/>
          <cell r="Y476" t="str">
            <v/>
          </cell>
          <cell r="Z476"/>
          <cell r="AA476" t="str">
            <v/>
          </cell>
          <cell r="AB476"/>
          <cell r="AC476"/>
          <cell r="AD476"/>
          <cell r="AE476"/>
          <cell r="AF476"/>
          <cell r="AG476"/>
          <cell r="AH476" t="str">
            <v/>
          </cell>
          <cell r="AI476" t="str">
            <v>SI</v>
          </cell>
          <cell r="AJ476"/>
          <cell r="AK476"/>
          <cell r="AL476"/>
          <cell r="AM476"/>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t="str">
            <v/>
          </cell>
          <cell r="BE476" t="str">
            <v/>
          </cell>
          <cell r="BF476">
            <v>0</v>
          </cell>
          <cell r="BG476">
            <v>0</v>
          </cell>
          <cell r="BH476">
            <v>0</v>
          </cell>
          <cell r="BI476">
            <v>0</v>
          </cell>
          <cell r="BJ476">
            <v>0</v>
          </cell>
          <cell r="BK476" t="str">
            <v/>
          </cell>
          <cell r="BL476" t="e">
            <v>#NAME?</v>
          </cell>
          <cell r="BM476"/>
          <cell r="BN476"/>
          <cell r="BO476"/>
          <cell r="BP476" t="str">
            <v/>
          </cell>
          <cell r="BQ476"/>
          <cell r="BR476"/>
          <cell r="BS476">
            <v>461</v>
          </cell>
        </row>
        <row r="477">
          <cell r="C477"/>
          <cell r="D477"/>
          <cell r="E477"/>
          <cell r="F477"/>
          <cell r="G477"/>
          <cell r="H477"/>
          <cell r="I477"/>
          <cell r="J477"/>
          <cell r="K477"/>
          <cell r="L477"/>
          <cell r="M477"/>
          <cell r="N477"/>
          <cell r="O477"/>
          <cell r="P477"/>
          <cell r="Q477"/>
          <cell r="R477"/>
          <cell r="S477"/>
          <cell r="T477"/>
          <cell r="U477"/>
          <cell r="V477"/>
          <cell r="W477"/>
          <cell r="X477"/>
          <cell r="Y477" t="str">
            <v/>
          </cell>
          <cell r="Z477"/>
          <cell r="AA477" t="str">
            <v/>
          </cell>
          <cell r="AB477"/>
          <cell r="AC477"/>
          <cell r="AD477"/>
          <cell r="AE477"/>
          <cell r="AF477"/>
          <cell r="AG477"/>
          <cell r="AH477" t="str">
            <v/>
          </cell>
          <cell r="AI477" t="str">
            <v>SI</v>
          </cell>
          <cell r="AJ477"/>
          <cell r="AK477"/>
          <cell r="AL477"/>
          <cell r="AM477"/>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t="str">
            <v/>
          </cell>
          <cell r="BE477" t="str">
            <v/>
          </cell>
          <cell r="BF477">
            <v>0</v>
          </cell>
          <cell r="BG477">
            <v>0</v>
          </cell>
          <cell r="BH477">
            <v>0</v>
          </cell>
          <cell r="BI477">
            <v>0</v>
          </cell>
          <cell r="BJ477">
            <v>0</v>
          </cell>
          <cell r="BK477" t="str">
            <v/>
          </cell>
          <cell r="BL477" t="e">
            <v>#NAME?</v>
          </cell>
          <cell r="BM477"/>
          <cell r="BN477"/>
          <cell r="BO477"/>
          <cell r="BP477" t="str">
            <v/>
          </cell>
          <cell r="BQ477"/>
          <cell r="BR477"/>
          <cell r="BS477">
            <v>462</v>
          </cell>
        </row>
        <row r="478">
          <cell r="C478"/>
          <cell r="D478"/>
          <cell r="E478"/>
          <cell r="F478"/>
          <cell r="G478"/>
          <cell r="H478"/>
          <cell r="I478"/>
          <cell r="J478"/>
          <cell r="K478"/>
          <cell r="L478"/>
          <cell r="M478"/>
          <cell r="N478"/>
          <cell r="O478"/>
          <cell r="P478"/>
          <cell r="Q478"/>
          <cell r="R478"/>
          <cell r="S478"/>
          <cell r="T478"/>
          <cell r="U478"/>
          <cell r="V478"/>
          <cell r="W478"/>
          <cell r="X478"/>
          <cell r="Y478" t="str">
            <v/>
          </cell>
          <cell r="Z478"/>
          <cell r="AA478" t="str">
            <v/>
          </cell>
          <cell r="AB478"/>
          <cell r="AC478"/>
          <cell r="AD478"/>
          <cell r="AE478"/>
          <cell r="AF478"/>
          <cell r="AG478"/>
          <cell r="AH478" t="str">
            <v/>
          </cell>
          <cell r="AI478" t="str">
            <v>SI</v>
          </cell>
          <cell r="AJ478"/>
          <cell r="AK478"/>
          <cell r="AL478"/>
          <cell r="AM478"/>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t="str">
            <v/>
          </cell>
          <cell r="BE478" t="str">
            <v/>
          </cell>
          <cell r="BF478">
            <v>0</v>
          </cell>
          <cell r="BG478">
            <v>0</v>
          </cell>
          <cell r="BH478">
            <v>0</v>
          </cell>
          <cell r="BI478">
            <v>0</v>
          </cell>
          <cell r="BJ478">
            <v>0</v>
          </cell>
          <cell r="BK478" t="str">
            <v/>
          </cell>
          <cell r="BL478" t="e">
            <v>#NAME?</v>
          </cell>
          <cell r="BM478"/>
          <cell r="BN478"/>
          <cell r="BO478"/>
          <cell r="BP478" t="str">
            <v/>
          </cell>
          <cell r="BQ478"/>
          <cell r="BR478"/>
          <cell r="BS478">
            <v>463</v>
          </cell>
        </row>
        <row r="479">
          <cell r="C479"/>
          <cell r="D479"/>
          <cell r="E479"/>
          <cell r="F479"/>
          <cell r="G479"/>
          <cell r="H479"/>
          <cell r="I479"/>
          <cell r="J479"/>
          <cell r="K479"/>
          <cell r="L479"/>
          <cell r="M479"/>
          <cell r="N479"/>
          <cell r="O479"/>
          <cell r="P479"/>
          <cell r="Q479"/>
          <cell r="R479"/>
          <cell r="S479"/>
          <cell r="T479"/>
          <cell r="U479"/>
          <cell r="V479"/>
          <cell r="W479"/>
          <cell r="X479"/>
          <cell r="Y479" t="str">
            <v/>
          </cell>
          <cell r="Z479"/>
          <cell r="AA479" t="str">
            <v/>
          </cell>
          <cell r="AB479"/>
          <cell r="AC479"/>
          <cell r="AD479"/>
          <cell r="AE479"/>
          <cell r="AF479"/>
          <cell r="AG479"/>
          <cell r="AH479" t="str">
            <v/>
          </cell>
          <cell r="AI479" t="str">
            <v>SI</v>
          </cell>
          <cell r="AJ479"/>
          <cell r="AK479"/>
          <cell r="AL479"/>
          <cell r="AM479"/>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t="str">
            <v/>
          </cell>
          <cell r="BE479" t="str">
            <v/>
          </cell>
          <cell r="BF479">
            <v>0</v>
          </cell>
          <cell r="BG479">
            <v>0</v>
          </cell>
          <cell r="BH479">
            <v>0</v>
          </cell>
          <cell r="BI479">
            <v>0</v>
          </cell>
          <cell r="BJ479">
            <v>0</v>
          </cell>
          <cell r="BK479" t="str">
            <v/>
          </cell>
          <cell r="BL479" t="e">
            <v>#NAME?</v>
          </cell>
          <cell r="BM479"/>
          <cell r="BN479"/>
          <cell r="BO479"/>
          <cell r="BP479" t="str">
            <v/>
          </cell>
          <cell r="BQ479"/>
          <cell r="BR479"/>
          <cell r="BS479">
            <v>464</v>
          </cell>
        </row>
        <row r="480">
          <cell r="C480"/>
          <cell r="D480"/>
          <cell r="E480"/>
          <cell r="F480"/>
          <cell r="G480"/>
          <cell r="H480"/>
          <cell r="I480"/>
          <cell r="J480"/>
          <cell r="K480"/>
          <cell r="L480"/>
          <cell r="M480"/>
          <cell r="N480"/>
          <cell r="O480"/>
          <cell r="P480"/>
          <cell r="Q480"/>
          <cell r="R480"/>
          <cell r="S480"/>
          <cell r="T480"/>
          <cell r="U480"/>
          <cell r="V480"/>
          <cell r="W480"/>
          <cell r="X480"/>
          <cell r="Y480" t="str">
            <v/>
          </cell>
          <cell r="Z480"/>
          <cell r="AA480" t="str">
            <v/>
          </cell>
          <cell r="AB480"/>
          <cell r="AC480"/>
          <cell r="AD480"/>
          <cell r="AE480"/>
          <cell r="AF480"/>
          <cell r="AG480"/>
          <cell r="AH480" t="str">
            <v/>
          </cell>
          <cell r="AI480" t="str">
            <v>SI</v>
          </cell>
          <cell r="AJ480"/>
          <cell r="AK480"/>
          <cell r="AL480"/>
          <cell r="AM480"/>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t="str">
            <v/>
          </cell>
          <cell r="BE480" t="str">
            <v/>
          </cell>
          <cell r="BF480">
            <v>0</v>
          </cell>
          <cell r="BG480">
            <v>0</v>
          </cell>
          <cell r="BH480">
            <v>0</v>
          </cell>
          <cell r="BI480">
            <v>0</v>
          </cell>
          <cell r="BJ480">
            <v>0</v>
          </cell>
          <cell r="BK480" t="str">
            <v/>
          </cell>
          <cell r="BL480" t="e">
            <v>#NAME?</v>
          </cell>
          <cell r="BM480"/>
          <cell r="BN480"/>
          <cell r="BO480"/>
          <cell r="BP480" t="str">
            <v/>
          </cell>
          <cell r="BQ480"/>
          <cell r="BR480"/>
          <cell r="BS480">
            <v>465</v>
          </cell>
        </row>
        <row r="481">
          <cell r="C481"/>
          <cell r="D481"/>
          <cell r="E481"/>
          <cell r="F481"/>
          <cell r="G481"/>
          <cell r="H481"/>
          <cell r="I481"/>
          <cell r="J481"/>
          <cell r="K481"/>
          <cell r="L481"/>
          <cell r="M481"/>
          <cell r="N481"/>
          <cell r="O481"/>
          <cell r="P481"/>
          <cell r="Q481"/>
          <cell r="R481"/>
          <cell r="S481"/>
          <cell r="T481"/>
          <cell r="U481"/>
          <cell r="V481"/>
          <cell r="W481"/>
          <cell r="X481"/>
          <cell r="Y481" t="str">
            <v/>
          </cell>
          <cell r="Z481"/>
          <cell r="AA481" t="str">
            <v/>
          </cell>
          <cell r="AB481"/>
          <cell r="AC481"/>
          <cell r="AD481"/>
          <cell r="AE481"/>
          <cell r="AF481"/>
          <cell r="AG481"/>
          <cell r="AH481" t="str">
            <v/>
          </cell>
          <cell r="AI481" t="str">
            <v>SI</v>
          </cell>
          <cell r="AJ481"/>
          <cell r="AK481"/>
          <cell r="AL481"/>
          <cell r="AM481"/>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t="str">
            <v/>
          </cell>
          <cell r="BE481" t="str">
            <v/>
          </cell>
          <cell r="BF481">
            <v>0</v>
          </cell>
          <cell r="BG481">
            <v>0</v>
          </cell>
          <cell r="BH481">
            <v>0</v>
          </cell>
          <cell r="BI481">
            <v>0</v>
          </cell>
          <cell r="BJ481">
            <v>0</v>
          </cell>
          <cell r="BK481" t="str">
            <v/>
          </cell>
          <cell r="BL481" t="e">
            <v>#NAME?</v>
          </cell>
          <cell r="BM481"/>
          <cell r="BN481"/>
          <cell r="BO481"/>
          <cell r="BP481" t="str">
            <v/>
          </cell>
          <cell r="BQ481"/>
          <cell r="BR481"/>
          <cell r="BS481">
            <v>466</v>
          </cell>
        </row>
        <row r="482">
          <cell r="C482"/>
          <cell r="D482"/>
          <cell r="E482"/>
          <cell r="F482"/>
          <cell r="G482"/>
          <cell r="H482"/>
          <cell r="I482"/>
          <cell r="J482"/>
          <cell r="K482"/>
          <cell r="L482"/>
          <cell r="M482"/>
          <cell r="N482"/>
          <cell r="O482"/>
          <cell r="P482"/>
          <cell r="Q482"/>
          <cell r="R482"/>
          <cell r="S482"/>
          <cell r="T482"/>
          <cell r="U482"/>
          <cell r="V482"/>
          <cell r="W482"/>
          <cell r="X482"/>
          <cell r="Y482" t="str">
            <v/>
          </cell>
          <cell r="Z482"/>
          <cell r="AA482" t="str">
            <v/>
          </cell>
          <cell r="AB482"/>
          <cell r="AC482"/>
          <cell r="AD482"/>
          <cell r="AE482"/>
          <cell r="AF482"/>
          <cell r="AG482"/>
          <cell r="AH482" t="str">
            <v/>
          </cell>
          <cell r="AI482" t="str">
            <v>SI</v>
          </cell>
          <cell r="AJ482"/>
          <cell r="AK482"/>
          <cell r="AL482"/>
          <cell r="AM482"/>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t="str">
            <v/>
          </cell>
          <cell r="BE482" t="str">
            <v/>
          </cell>
          <cell r="BF482">
            <v>0</v>
          </cell>
          <cell r="BG482">
            <v>0</v>
          </cell>
          <cell r="BH482">
            <v>0</v>
          </cell>
          <cell r="BI482">
            <v>0</v>
          </cell>
          <cell r="BJ482">
            <v>0</v>
          </cell>
          <cell r="BK482" t="str">
            <v/>
          </cell>
          <cell r="BL482" t="e">
            <v>#NAME?</v>
          </cell>
          <cell r="BM482"/>
          <cell r="BN482"/>
          <cell r="BO482"/>
          <cell r="BP482" t="str">
            <v/>
          </cell>
          <cell r="BQ482"/>
          <cell r="BR482"/>
          <cell r="BS482">
            <v>467</v>
          </cell>
        </row>
        <row r="483">
          <cell r="C483"/>
          <cell r="D483"/>
          <cell r="E483"/>
          <cell r="F483"/>
          <cell r="G483"/>
          <cell r="H483"/>
          <cell r="I483"/>
          <cell r="J483"/>
          <cell r="K483"/>
          <cell r="L483"/>
          <cell r="M483"/>
          <cell r="N483"/>
          <cell r="O483"/>
          <cell r="P483"/>
          <cell r="Q483"/>
          <cell r="R483"/>
          <cell r="S483"/>
          <cell r="T483"/>
          <cell r="U483"/>
          <cell r="V483"/>
          <cell r="W483"/>
          <cell r="X483"/>
          <cell r="Y483" t="str">
            <v/>
          </cell>
          <cell r="Z483"/>
          <cell r="AA483" t="str">
            <v/>
          </cell>
          <cell r="AB483"/>
          <cell r="AC483"/>
          <cell r="AD483"/>
          <cell r="AE483"/>
          <cell r="AF483"/>
          <cell r="AG483"/>
          <cell r="AH483" t="str">
            <v/>
          </cell>
          <cell r="AI483" t="str">
            <v>SI</v>
          </cell>
          <cell r="AJ483"/>
          <cell r="AK483"/>
          <cell r="AL483"/>
          <cell r="AM483"/>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t="str">
            <v/>
          </cell>
          <cell r="BE483" t="str">
            <v/>
          </cell>
          <cell r="BF483">
            <v>0</v>
          </cell>
          <cell r="BG483">
            <v>0</v>
          </cell>
          <cell r="BH483">
            <v>0</v>
          </cell>
          <cell r="BI483">
            <v>0</v>
          </cell>
          <cell r="BJ483">
            <v>0</v>
          </cell>
          <cell r="BK483" t="str">
            <v/>
          </cell>
          <cell r="BL483" t="e">
            <v>#NAME?</v>
          </cell>
          <cell r="BM483"/>
          <cell r="BN483"/>
          <cell r="BO483"/>
          <cell r="BP483" t="str">
            <v/>
          </cell>
          <cell r="BQ483"/>
          <cell r="BR483"/>
          <cell r="BS483">
            <v>468</v>
          </cell>
        </row>
        <row r="484">
          <cell r="C484"/>
          <cell r="D484"/>
          <cell r="E484"/>
          <cell r="F484"/>
          <cell r="G484"/>
          <cell r="H484"/>
          <cell r="I484"/>
          <cell r="J484"/>
          <cell r="K484"/>
          <cell r="L484"/>
          <cell r="M484"/>
          <cell r="N484"/>
          <cell r="O484"/>
          <cell r="P484"/>
          <cell r="Q484"/>
          <cell r="R484"/>
          <cell r="S484"/>
          <cell r="T484"/>
          <cell r="U484"/>
          <cell r="V484"/>
          <cell r="W484"/>
          <cell r="X484"/>
          <cell r="Y484" t="str">
            <v/>
          </cell>
          <cell r="Z484"/>
          <cell r="AA484" t="str">
            <v/>
          </cell>
          <cell r="AB484"/>
          <cell r="AC484"/>
          <cell r="AD484"/>
          <cell r="AE484"/>
          <cell r="AF484"/>
          <cell r="AG484"/>
          <cell r="AH484" t="str">
            <v/>
          </cell>
          <cell r="AI484" t="str">
            <v>SI</v>
          </cell>
          <cell r="AJ484"/>
          <cell r="AK484"/>
          <cell r="AL484"/>
          <cell r="AM484"/>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t="str">
            <v/>
          </cell>
          <cell r="BE484" t="str">
            <v/>
          </cell>
          <cell r="BF484">
            <v>0</v>
          </cell>
          <cell r="BG484">
            <v>0</v>
          </cell>
          <cell r="BH484">
            <v>0</v>
          </cell>
          <cell r="BI484">
            <v>0</v>
          </cell>
          <cell r="BJ484">
            <v>0</v>
          </cell>
          <cell r="BK484" t="str">
            <v/>
          </cell>
          <cell r="BL484" t="e">
            <v>#NAME?</v>
          </cell>
          <cell r="BM484"/>
          <cell r="BN484"/>
          <cell r="BO484"/>
          <cell r="BP484" t="str">
            <v/>
          </cell>
          <cell r="BQ484"/>
          <cell r="BR484"/>
          <cell r="BS484">
            <v>469</v>
          </cell>
        </row>
        <row r="485">
          <cell r="C485"/>
          <cell r="D485"/>
          <cell r="E485"/>
          <cell r="F485"/>
          <cell r="G485"/>
          <cell r="H485"/>
          <cell r="I485"/>
          <cell r="J485"/>
          <cell r="K485"/>
          <cell r="L485"/>
          <cell r="M485"/>
          <cell r="N485"/>
          <cell r="O485"/>
          <cell r="P485"/>
          <cell r="Q485"/>
          <cell r="R485"/>
          <cell r="S485"/>
          <cell r="T485"/>
          <cell r="U485"/>
          <cell r="V485"/>
          <cell r="W485"/>
          <cell r="X485"/>
          <cell r="Y485" t="str">
            <v/>
          </cell>
          <cell r="Z485"/>
          <cell r="AA485" t="str">
            <v/>
          </cell>
          <cell r="AB485"/>
          <cell r="AC485"/>
          <cell r="AD485"/>
          <cell r="AE485"/>
          <cell r="AF485"/>
          <cell r="AG485"/>
          <cell r="AH485" t="str">
            <v/>
          </cell>
          <cell r="AI485" t="str">
            <v>SI</v>
          </cell>
          <cell r="AJ485"/>
          <cell r="AK485"/>
          <cell r="AL485"/>
          <cell r="AM485"/>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t="str">
            <v/>
          </cell>
          <cell r="BE485" t="str">
            <v/>
          </cell>
          <cell r="BF485">
            <v>0</v>
          </cell>
          <cell r="BG485">
            <v>0</v>
          </cell>
          <cell r="BH485">
            <v>0</v>
          </cell>
          <cell r="BI485">
            <v>0</v>
          </cell>
          <cell r="BJ485">
            <v>0</v>
          </cell>
          <cell r="BK485" t="str">
            <v/>
          </cell>
          <cell r="BL485" t="e">
            <v>#NAME?</v>
          </cell>
          <cell r="BM485"/>
          <cell r="BN485"/>
          <cell r="BO485"/>
          <cell r="BP485" t="str">
            <v/>
          </cell>
          <cell r="BQ485"/>
          <cell r="BR485"/>
          <cell r="BS485">
            <v>470</v>
          </cell>
        </row>
        <row r="486">
          <cell r="C486"/>
          <cell r="D486"/>
          <cell r="E486"/>
          <cell r="F486"/>
          <cell r="G486"/>
          <cell r="H486"/>
          <cell r="I486"/>
          <cell r="J486"/>
          <cell r="K486"/>
          <cell r="L486"/>
          <cell r="M486"/>
          <cell r="N486"/>
          <cell r="O486"/>
          <cell r="P486"/>
          <cell r="Q486"/>
          <cell r="R486"/>
          <cell r="S486"/>
          <cell r="T486"/>
          <cell r="U486"/>
          <cell r="V486"/>
          <cell r="W486"/>
          <cell r="X486"/>
          <cell r="Y486" t="str">
            <v/>
          </cell>
          <cell r="Z486"/>
          <cell r="AA486" t="str">
            <v/>
          </cell>
          <cell r="AB486"/>
          <cell r="AC486"/>
          <cell r="AD486"/>
          <cell r="AE486"/>
          <cell r="AF486"/>
          <cell r="AG486"/>
          <cell r="AH486" t="str">
            <v/>
          </cell>
          <cell r="AI486" t="str">
            <v>SI</v>
          </cell>
          <cell r="AJ486"/>
          <cell r="AK486"/>
          <cell r="AL486"/>
          <cell r="AM486"/>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t="str">
            <v/>
          </cell>
          <cell r="BE486" t="str">
            <v/>
          </cell>
          <cell r="BF486">
            <v>0</v>
          </cell>
          <cell r="BG486">
            <v>0</v>
          </cell>
          <cell r="BH486">
            <v>0</v>
          </cell>
          <cell r="BI486">
            <v>0</v>
          </cell>
          <cell r="BJ486">
            <v>0</v>
          </cell>
          <cell r="BK486" t="str">
            <v/>
          </cell>
          <cell r="BL486" t="e">
            <v>#NAME?</v>
          </cell>
          <cell r="BM486"/>
          <cell r="BN486"/>
          <cell r="BO486"/>
          <cell r="BP486" t="str">
            <v/>
          </cell>
          <cell r="BQ486"/>
          <cell r="BR486"/>
          <cell r="BS486">
            <v>471</v>
          </cell>
        </row>
        <row r="487">
          <cell r="C487"/>
          <cell r="D487"/>
          <cell r="E487"/>
          <cell r="F487"/>
          <cell r="G487"/>
          <cell r="H487"/>
          <cell r="I487"/>
          <cell r="J487"/>
          <cell r="K487"/>
          <cell r="L487"/>
          <cell r="M487"/>
          <cell r="N487"/>
          <cell r="O487"/>
          <cell r="P487"/>
          <cell r="Q487"/>
          <cell r="R487"/>
          <cell r="S487"/>
          <cell r="T487"/>
          <cell r="U487"/>
          <cell r="V487"/>
          <cell r="W487"/>
          <cell r="X487"/>
          <cell r="Y487" t="str">
            <v/>
          </cell>
          <cell r="Z487"/>
          <cell r="AA487" t="str">
            <v/>
          </cell>
          <cell r="AB487"/>
          <cell r="AC487"/>
          <cell r="AD487"/>
          <cell r="AE487"/>
          <cell r="AF487"/>
          <cell r="AG487"/>
          <cell r="AH487" t="str">
            <v/>
          </cell>
          <cell r="AI487" t="str">
            <v>SI</v>
          </cell>
          <cell r="AJ487"/>
          <cell r="AK487"/>
          <cell r="AL487"/>
          <cell r="AM487"/>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t="str">
            <v/>
          </cell>
          <cell r="BE487" t="str">
            <v/>
          </cell>
          <cell r="BF487">
            <v>0</v>
          </cell>
          <cell r="BG487">
            <v>0</v>
          </cell>
          <cell r="BH487">
            <v>0</v>
          </cell>
          <cell r="BI487">
            <v>0</v>
          </cell>
          <cell r="BJ487">
            <v>0</v>
          </cell>
          <cell r="BK487" t="str">
            <v/>
          </cell>
          <cell r="BL487" t="e">
            <v>#NAME?</v>
          </cell>
          <cell r="BM487"/>
          <cell r="BN487"/>
          <cell r="BO487"/>
          <cell r="BP487" t="str">
            <v/>
          </cell>
          <cell r="BQ487"/>
          <cell r="BR487"/>
          <cell r="BS487">
            <v>472</v>
          </cell>
        </row>
        <row r="488">
          <cell r="C488"/>
          <cell r="D488"/>
          <cell r="E488"/>
          <cell r="F488"/>
          <cell r="G488"/>
          <cell r="H488"/>
          <cell r="I488"/>
          <cell r="J488"/>
          <cell r="K488"/>
          <cell r="L488"/>
          <cell r="M488"/>
          <cell r="N488"/>
          <cell r="O488"/>
          <cell r="P488"/>
          <cell r="Q488"/>
          <cell r="R488"/>
          <cell r="S488"/>
          <cell r="T488"/>
          <cell r="U488"/>
          <cell r="V488"/>
          <cell r="W488"/>
          <cell r="X488"/>
          <cell r="Y488" t="str">
            <v/>
          </cell>
          <cell r="Z488"/>
          <cell r="AA488" t="str">
            <v/>
          </cell>
          <cell r="AB488"/>
          <cell r="AC488"/>
          <cell r="AD488"/>
          <cell r="AE488"/>
          <cell r="AF488"/>
          <cell r="AG488"/>
          <cell r="AH488" t="str">
            <v/>
          </cell>
          <cell r="AI488" t="str">
            <v>SI</v>
          </cell>
          <cell r="AJ488"/>
          <cell r="AK488"/>
          <cell r="AL488"/>
          <cell r="AM488"/>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t="str">
            <v/>
          </cell>
          <cell r="BE488" t="str">
            <v/>
          </cell>
          <cell r="BF488">
            <v>0</v>
          </cell>
          <cell r="BG488">
            <v>0</v>
          </cell>
          <cell r="BH488">
            <v>0</v>
          </cell>
          <cell r="BI488">
            <v>0</v>
          </cell>
          <cell r="BJ488">
            <v>0</v>
          </cell>
          <cell r="BK488" t="str">
            <v/>
          </cell>
          <cell r="BL488" t="e">
            <v>#NAME?</v>
          </cell>
          <cell r="BM488"/>
          <cell r="BN488"/>
          <cell r="BO488"/>
          <cell r="BP488" t="str">
            <v/>
          </cell>
          <cell r="BQ488"/>
          <cell r="BR488"/>
          <cell r="BS488">
            <v>473</v>
          </cell>
        </row>
        <row r="489">
          <cell r="C489"/>
          <cell r="D489"/>
          <cell r="E489"/>
          <cell r="F489"/>
          <cell r="G489"/>
          <cell r="H489"/>
          <cell r="I489"/>
          <cell r="J489"/>
          <cell r="K489"/>
          <cell r="L489"/>
          <cell r="M489"/>
          <cell r="N489"/>
          <cell r="O489"/>
          <cell r="P489"/>
          <cell r="Q489"/>
          <cell r="R489"/>
          <cell r="S489"/>
          <cell r="T489"/>
          <cell r="U489"/>
          <cell r="V489"/>
          <cell r="W489"/>
          <cell r="X489"/>
          <cell r="Y489" t="str">
            <v/>
          </cell>
          <cell r="Z489"/>
          <cell r="AA489" t="str">
            <v/>
          </cell>
          <cell r="AB489"/>
          <cell r="AC489"/>
          <cell r="AD489"/>
          <cell r="AE489"/>
          <cell r="AF489"/>
          <cell r="AG489"/>
          <cell r="AH489" t="str">
            <v/>
          </cell>
          <cell r="AI489" t="str">
            <v>SI</v>
          </cell>
          <cell r="AJ489"/>
          <cell r="AK489"/>
          <cell r="AL489"/>
          <cell r="AM489"/>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t="str">
            <v/>
          </cell>
          <cell r="BE489" t="str">
            <v/>
          </cell>
          <cell r="BF489">
            <v>0</v>
          </cell>
          <cell r="BG489">
            <v>0</v>
          </cell>
          <cell r="BH489">
            <v>0</v>
          </cell>
          <cell r="BI489">
            <v>0</v>
          </cell>
          <cell r="BJ489">
            <v>0</v>
          </cell>
          <cell r="BK489" t="str">
            <v/>
          </cell>
          <cell r="BL489" t="e">
            <v>#NAME?</v>
          </cell>
          <cell r="BM489"/>
          <cell r="BN489"/>
          <cell r="BO489"/>
          <cell r="BP489" t="str">
            <v/>
          </cell>
          <cell r="BQ489"/>
          <cell r="BR489"/>
          <cell r="BS489">
            <v>474</v>
          </cell>
        </row>
        <row r="490">
          <cell r="C490"/>
          <cell r="D490"/>
          <cell r="E490"/>
          <cell r="F490"/>
          <cell r="G490"/>
          <cell r="H490"/>
          <cell r="I490"/>
          <cell r="J490"/>
          <cell r="K490"/>
          <cell r="L490"/>
          <cell r="M490"/>
          <cell r="N490"/>
          <cell r="O490"/>
          <cell r="P490"/>
          <cell r="Q490"/>
          <cell r="R490"/>
          <cell r="S490"/>
          <cell r="T490"/>
          <cell r="U490"/>
          <cell r="V490"/>
          <cell r="W490"/>
          <cell r="X490"/>
          <cell r="Y490" t="str">
            <v/>
          </cell>
          <cell r="Z490"/>
          <cell r="AA490" t="str">
            <v/>
          </cell>
          <cell r="AB490"/>
          <cell r="AC490"/>
          <cell r="AD490"/>
          <cell r="AE490"/>
          <cell r="AF490"/>
          <cell r="AG490"/>
          <cell r="AH490" t="str">
            <v/>
          </cell>
          <cell r="AI490" t="str">
            <v>SI</v>
          </cell>
          <cell r="AJ490"/>
          <cell r="AK490"/>
          <cell r="AL490"/>
          <cell r="AM490"/>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t="str">
            <v/>
          </cell>
          <cell r="BE490" t="str">
            <v/>
          </cell>
          <cell r="BF490">
            <v>0</v>
          </cell>
          <cell r="BG490">
            <v>0</v>
          </cell>
          <cell r="BH490">
            <v>0</v>
          </cell>
          <cell r="BI490">
            <v>0</v>
          </cell>
          <cell r="BJ490">
            <v>0</v>
          </cell>
          <cell r="BK490" t="str">
            <v/>
          </cell>
          <cell r="BL490" t="e">
            <v>#NAME?</v>
          </cell>
          <cell r="BM490"/>
          <cell r="BN490"/>
          <cell r="BO490"/>
          <cell r="BP490" t="str">
            <v/>
          </cell>
          <cell r="BQ490"/>
          <cell r="BR490"/>
          <cell r="BS490">
            <v>475</v>
          </cell>
        </row>
        <row r="491">
          <cell r="C491"/>
          <cell r="D491"/>
          <cell r="E491"/>
          <cell r="F491"/>
          <cell r="G491"/>
          <cell r="H491"/>
          <cell r="I491"/>
          <cell r="J491"/>
          <cell r="K491"/>
          <cell r="L491"/>
          <cell r="M491"/>
          <cell r="N491"/>
          <cell r="O491"/>
          <cell r="P491"/>
          <cell r="Q491"/>
          <cell r="R491"/>
          <cell r="S491"/>
          <cell r="T491"/>
          <cell r="U491"/>
          <cell r="V491"/>
          <cell r="W491"/>
          <cell r="X491"/>
          <cell r="Y491" t="str">
            <v/>
          </cell>
          <cell r="Z491"/>
          <cell r="AA491" t="str">
            <v/>
          </cell>
          <cell r="AB491"/>
          <cell r="AC491"/>
          <cell r="AD491"/>
          <cell r="AE491"/>
          <cell r="AF491"/>
          <cell r="AG491"/>
          <cell r="AH491" t="str">
            <v/>
          </cell>
          <cell r="AI491" t="str">
            <v>SI</v>
          </cell>
          <cell r="AJ491"/>
          <cell r="AK491"/>
          <cell r="AL491"/>
          <cell r="AM491"/>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t="str">
            <v/>
          </cell>
          <cell r="BE491" t="str">
            <v/>
          </cell>
          <cell r="BF491">
            <v>0</v>
          </cell>
          <cell r="BG491">
            <v>0</v>
          </cell>
          <cell r="BH491">
            <v>0</v>
          </cell>
          <cell r="BI491">
            <v>0</v>
          </cell>
          <cell r="BJ491">
            <v>0</v>
          </cell>
          <cell r="BK491" t="str">
            <v/>
          </cell>
          <cell r="BL491" t="e">
            <v>#NAME?</v>
          </cell>
          <cell r="BM491"/>
          <cell r="BN491"/>
          <cell r="BO491"/>
          <cell r="BP491" t="str">
            <v/>
          </cell>
          <cell r="BQ491"/>
          <cell r="BR491"/>
          <cell r="BS491">
            <v>476</v>
          </cell>
        </row>
        <row r="492">
          <cell r="C492"/>
          <cell r="D492"/>
          <cell r="E492"/>
          <cell r="F492"/>
          <cell r="G492"/>
          <cell r="H492"/>
          <cell r="I492"/>
          <cell r="J492"/>
          <cell r="K492"/>
          <cell r="L492"/>
          <cell r="M492"/>
          <cell r="N492"/>
          <cell r="O492"/>
          <cell r="P492"/>
          <cell r="Q492"/>
          <cell r="R492"/>
          <cell r="S492"/>
          <cell r="T492"/>
          <cell r="U492"/>
          <cell r="V492"/>
          <cell r="W492"/>
          <cell r="X492"/>
          <cell r="Y492" t="str">
            <v/>
          </cell>
          <cell r="Z492"/>
          <cell r="AA492" t="str">
            <v/>
          </cell>
          <cell r="AB492"/>
          <cell r="AC492"/>
          <cell r="AD492"/>
          <cell r="AE492"/>
          <cell r="AF492"/>
          <cell r="AG492"/>
          <cell r="AH492" t="str">
            <v/>
          </cell>
          <cell r="AI492" t="str">
            <v>SI</v>
          </cell>
          <cell r="AJ492"/>
          <cell r="AK492"/>
          <cell r="AL492"/>
          <cell r="AM492"/>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t="str">
            <v/>
          </cell>
          <cell r="BE492" t="str">
            <v/>
          </cell>
          <cell r="BF492">
            <v>0</v>
          </cell>
          <cell r="BG492">
            <v>0</v>
          </cell>
          <cell r="BH492">
            <v>0</v>
          </cell>
          <cell r="BI492">
            <v>0</v>
          </cell>
          <cell r="BJ492">
            <v>0</v>
          </cell>
          <cell r="BK492" t="str">
            <v/>
          </cell>
          <cell r="BL492" t="e">
            <v>#NAME?</v>
          </cell>
          <cell r="BM492"/>
          <cell r="BN492"/>
          <cell r="BO492"/>
          <cell r="BP492" t="str">
            <v/>
          </cell>
          <cell r="BQ492"/>
          <cell r="BR492"/>
          <cell r="BS492">
            <v>477</v>
          </cell>
        </row>
        <row r="493">
          <cell r="C493"/>
          <cell r="D493"/>
          <cell r="E493"/>
          <cell r="F493"/>
          <cell r="G493"/>
          <cell r="H493"/>
          <cell r="I493"/>
          <cell r="J493"/>
          <cell r="K493"/>
          <cell r="L493"/>
          <cell r="M493"/>
          <cell r="N493"/>
          <cell r="O493"/>
          <cell r="P493"/>
          <cell r="Q493"/>
          <cell r="R493"/>
          <cell r="S493"/>
          <cell r="T493"/>
          <cell r="U493"/>
          <cell r="V493"/>
          <cell r="W493"/>
          <cell r="X493"/>
          <cell r="Y493" t="str">
            <v/>
          </cell>
          <cell r="Z493"/>
          <cell r="AA493" t="str">
            <v/>
          </cell>
          <cell r="AB493"/>
          <cell r="AC493"/>
          <cell r="AD493"/>
          <cell r="AE493"/>
          <cell r="AF493"/>
          <cell r="AG493"/>
          <cell r="AH493" t="str">
            <v/>
          </cell>
          <cell r="AI493" t="str">
            <v>SI</v>
          </cell>
          <cell r="AJ493"/>
          <cell r="AK493"/>
          <cell r="AL493"/>
          <cell r="AM493"/>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t="str">
            <v/>
          </cell>
          <cell r="BE493" t="str">
            <v/>
          </cell>
          <cell r="BF493">
            <v>0</v>
          </cell>
          <cell r="BG493">
            <v>0</v>
          </cell>
          <cell r="BH493">
            <v>0</v>
          </cell>
          <cell r="BI493">
            <v>0</v>
          </cell>
          <cell r="BJ493">
            <v>0</v>
          </cell>
          <cell r="BK493" t="str">
            <v/>
          </cell>
          <cell r="BL493" t="e">
            <v>#NAME?</v>
          </cell>
          <cell r="BM493"/>
          <cell r="BN493"/>
          <cell r="BO493"/>
          <cell r="BP493" t="str">
            <v/>
          </cell>
          <cell r="BQ493"/>
          <cell r="BR493"/>
          <cell r="BS493">
            <v>478</v>
          </cell>
        </row>
        <row r="494">
          <cell r="C494"/>
          <cell r="D494"/>
          <cell r="E494"/>
          <cell r="F494"/>
          <cell r="G494"/>
          <cell r="H494"/>
          <cell r="I494"/>
          <cell r="J494"/>
          <cell r="K494"/>
          <cell r="L494"/>
          <cell r="M494"/>
          <cell r="N494"/>
          <cell r="O494"/>
          <cell r="P494"/>
          <cell r="Q494"/>
          <cell r="R494"/>
          <cell r="S494"/>
          <cell r="T494"/>
          <cell r="U494"/>
          <cell r="V494"/>
          <cell r="W494"/>
          <cell r="X494"/>
          <cell r="Y494" t="str">
            <v/>
          </cell>
          <cell r="Z494"/>
          <cell r="AA494" t="str">
            <v/>
          </cell>
          <cell r="AB494"/>
          <cell r="AC494"/>
          <cell r="AD494"/>
          <cell r="AE494"/>
          <cell r="AF494"/>
          <cell r="AG494"/>
          <cell r="AH494" t="str">
            <v/>
          </cell>
          <cell r="AI494" t="str">
            <v>SI</v>
          </cell>
          <cell r="AJ494"/>
          <cell r="AK494"/>
          <cell r="AL494"/>
          <cell r="AM494"/>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t="str">
            <v/>
          </cell>
          <cell r="BE494" t="str">
            <v/>
          </cell>
          <cell r="BF494">
            <v>0</v>
          </cell>
          <cell r="BG494">
            <v>0</v>
          </cell>
          <cell r="BH494">
            <v>0</v>
          </cell>
          <cell r="BI494">
            <v>0</v>
          </cell>
          <cell r="BJ494">
            <v>0</v>
          </cell>
          <cell r="BK494" t="str">
            <v/>
          </cell>
          <cell r="BL494" t="e">
            <v>#NAME?</v>
          </cell>
          <cell r="BM494"/>
          <cell r="BN494"/>
          <cell r="BO494"/>
          <cell r="BP494" t="str">
            <v/>
          </cell>
          <cell r="BQ494"/>
          <cell r="BR494"/>
          <cell r="BS494">
            <v>479</v>
          </cell>
        </row>
        <row r="495">
          <cell r="C495"/>
          <cell r="D495"/>
          <cell r="E495"/>
          <cell r="F495"/>
          <cell r="G495"/>
          <cell r="H495"/>
          <cell r="I495"/>
          <cell r="J495"/>
          <cell r="K495"/>
          <cell r="L495"/>
          <cell r="M495"/>
          <cell r="N495"/>
          <cell r="O495"/>
          <cell r="P495"/>
          <cell r="Q495"/>
          <cell r="R495"/>
          <cell r="S495"/>
          <cell r="T495"/>
          <cell r="U495"/>
          <cell r="V495"/>
          <cell r="W495"/>
          <cell r="X495"/>
          <cell r="Y495" t="str">
            <v/>
          </cell>
          <cell r="Z495"/>
          <cell r="AA495" t="str">
            <v/>
          </cell>
          <cell r="AB495"/>
          <cell r="AC495"/>
          <cell r="AD495"/>
          <cell r="AE495"/>
          <cell r="AF495"/>
          <cell r="AG495"/>
          <cell r="AH495" t="str">
            <v/>
          </cell>
          <cell r="AI495" t="str">
            <v>SI</v>
          </cell>
          <cell r="AJ495"/>
          <cell r="AK495"/>
          <cell r="AL495"/>
          <cell r="AM495"/>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t="str">
            <v/>
          </cell>
          <cell r="BE495" t="str">
            <v/>
          </cell>
          <cell r="BF495">
            <v>0</v>
          </cell>
          <cell r="BG495">
            <v>0</v>
          </cell>
          <cell r="BH495">
            <v>0</v>
          </cell>
          <cell r="BI495">
            <v>0</v>
          </cell>
          <cell r="BJ495">
            <v>0</v>
          </cell>
          <cell r="BK495" t="str">
            <v/>
          </cell>
          <cell r="BL495" t="e">
            <v>#NAME?</v>
          </cell>
          <cell r="BM495"/>
          <cell r="BN495"/>
          <cell r="BO495"/>
          <cell r="BP495" t="str">
            <v/>
          </cell>
          <cell r="BQ495"/>
          <cell r="BR495"/>
          <cell r="BS495">
            <v>480</v>
          </cell>
        </row>
        <row r="496">
          <cell r="C496"/>
          <cell r="D496"/>
          <cell r="E496"/>
          <cell r="F496"/>
          <cell r="G496"/>
          <cell r="H496"/>
          <cell r="I496"/>
          <cell r="J496"/>
          <cell r="K496"/>
          <cell r="L496"/>
          <cell r="M496"/>
          <cell r="N496"/>
          <cell r="O496"/>
          <cell r="P496"/>
          <cell r="Q496"/>
          <cell r="R496"/>
          <cell r="S496"/>
          <cell r="T496"/>
          <cell r="U496"/>
          <cell r="V496"/>
          <cell r="W496"/>
          <cell r="X496"/>
          <cell r="Y496" t="str">
            <v/>
          </cell>
          <cell r="Z496"/>
          <cell r="AA496" t="str">
            <v/>
          </cell>
          <cell r="AB496"/>
          <cell r="AC496"/>
          <cell r="AD496"/>
          <cell r="AE496"/>
          <cell r="AF496"/>
          <cell r="AG496"/>
          <cell r="AH496" t="str">
            <v/>
          </cell>
          <cell r="AI496" t="str">
            <v>SI</v>
          </cell>
          <cell r="AJ496"/>
          <cell r="AK496"/>
          <cell r="AL496"/>
          <cell r="AM496"/>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t="str">
            <v/>
          </cell>
          <cell r="BE496" t="str">
            <v/>
          </cell>
          <cell r="BF496">
            <v>0</v>
          </cell>
          <cell r="BG496">
            <v>0</v>
          </cell>
          <cell r="BH496">
            <v>0</v>
          </cell>
          <cell r="BI496">
            <v>0</v>
          </cell>
          <cell r="BJ496">
            <v>0</v>
          </cell>
          <cell r="BK496" t="str">
            <v/>
          </cell>
          <cell r="BL496" t="e">
            <v>#NAME?</v>
          </cell>
          <cell r="BM496"/>
          <cell r="BN496"/>
          <cell r="BO496"/>
          <cell r="BP496" t="str">
            <v/>
          </cell>
          <cell r="BQ496"/>
          <cell r="BR496"/>
          <cell r="BS496">
            <v>481</v>
          </cell>
        </row>
        <row r="497">
          <cell r="C497"/>
          <cell r="D497"/>
          <cell r="E497"/>
          <cell r="F497"/>
          <cell r="G497"/>
          <cell r="H497"/>
          <cell r="I497"/>
          <cell r="J497"/>
          <cell r="K497"/>
          <cell r="L497"/>
          <cell r="M497"/>
          <cell r="N497"/>
          <cell r="O497"/>
          <cell r="P497"/>
          <cell r="Q497"/>
          <cell r="R497"/>
          <cell r="S497"/>
          <cell r="T497"/>
          <cell r="U497"/>
          <cell r="V497"/>
          <cell r="W497"/>
          <cell r="X497"/>
          <cell r="Y497" t="str">
            <v/>
          </cell>
          <cell r="Z497"/>
          <cell r="AA497" t="str">
            <v/>
          </cell>
          <cell r="AB497"/>
          <cell r="AC497"/>
          <cell r="AD497"/>
          <cell r="AE497"/>
          <cell r="AF497"/>
          <cell r="AG497"/>
          <cell r="AH497" t="str">
            <v/>
          </cell>
          <cell r="AI497" t="str">
            <v>SI</v>
          </cell>
          <cell r="AJ497"/>
          <cell r="AK497"/>
          <cell r="AL497"/>
          <cell r="AM497"/>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t="str">
            <v/>
          </cell>
          <cell r="BE497" t="str">
            <v/>
          </cell>
          <cell r="BF497">
            <v>0</v>
          </cell>
          <cell r="BG497">
            <v>0</v>
          </cell>
          <cell r="BH497">
            <v>0</v>
          </cell>
          <cell r="BI497">
            <v>0</v>
          </cell>
          <cell r="BJ497">
            <v>0</v>
          </cell>
          <cell r="BK497" t="str">
            <v/>
          </cell>
          <cell r="BL497" t="e">
            <v>#NAME?</v>
          </cell>
          <cell r="BM497"/>
          <cell r="BN497"/>
          <cell r="BO497"/>
          <cell r="BP497" t="str">
            <v/>
          </cell>
          <cell r="BQ497"/>
          <cell r="BR497"/>
          <cell r="BS497">
            <v>482</v>
          </cell>
        </row>
        <row r="498">
          <cell r="C498"/>
          <cell r="D498"/>
          <cell r="E498"/>
          <cell r="F498"/>
          <cell r="G498"/>
          <cell r="H498"/>
          <cell r="I498"/>
          <cell r="J498"/>
          <cell r="K498"/>
          <cell r="L498"/>
          <cell r="M498"/>
          <cell r="N498"/>
          <cell r="O498"/>
          <cell r="P498"/>
          <cell r="Q498"/>
          <cell r="R498"/>
          <cell r="S498"/>
          <cell r="T498"/>
          <cell r="U498"/>
          <cell r="V498"/>
          <cell r="W498"/>
          <cell r="X498"/>
          <cell r="Y498" t="str">
            <v/>
          </cell>
          <cell r="Z498"/>
          <cell r="AA498" t="str">
            <v/>
          </cell>
          <cell r="AB498"/>
          <cell r="AC498"/>
          <cell r="AD498"/>
          <cell r="AE498"/>
          <cell r="AF498"/>
          <cell r="AG498"/>
          <cell r="AH498" t="str">
            <v/>
          </cell>
          <cell r="AI498" t="str">
            <v>SI</v>
          </cell>
          <cell r="AJ498"/>
          <cell r="AK498"/>
          <cell r="AL498"/>
          <cell r="AM498"/>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t="str">
            <v/>
          </cell>
          <cell r="BE498" t="str">
            <v/>
          </cell>
          <cell r="BF498">
            <v>0</v>
          </cell>
          <cell r="BG498">
            <v>0</v>
          </cell>
          <cell r="BH498">
            <v>0</v>
          </cell>
          <cell r="BI498">
            <v>0</v>
          </cell>
          <cell r="BJ498">
            <v>0</v>
          </cell>
          <cell r="BK498" t="str">
            <v/>
          </cell>
          <cell r="BL498" t="e">
            <v>#NAME?</v>
          </cell>
          <cell r="BM498"/>
          <cell r="BN498"/>
          <cell r="BO498"/>
          <cell r="BP498" t="str">
            <v/>
          </cell>
          <cell r="BQ498"/>
          <cell r="BR498"/>
          <cell r="BS498">
            <v>483</v>
          </cell>
        </row>
        <row r="499">
          <cell r="C499"/>
          <cell r="D499"/>
          <cell r="E499"/>
          <cell r="F499"/>
          <cell r="G499"/>
          <cell r="H499"/>
          <cell r="I499"/>
          <cell r="J499"/>
          <cell r="K499"/>
          <cell r="L499"/>
          <cell r="M499"/>
          <cell r="N499"/>
          <cell r="O499"/>
          <cell r="P499"/>
          <cell r="Q499"/>
          <cell r="R499"/>
          <cell r="S499"/>
          <cell r="T499"/>
          <cell r="U499"/>
          <cell r="V499"/>
          <cell r="W499"/>
          <cell r="X499"/>
          <cell r="Y499" t="str">
            <v/>
          </cell>
          <cell r="Z499"/>
          <cell r="AA499" t="str">
            <v/>
          </cell>
          <cell r="AB499"/>
          <cell r="AC499"/>
          <cell r="AD499"/>
          <cell r="AE499"/>
          <cell r="AF499"/>
          <cell r="AG499"/>
          <cell r="AH499" t="str">
            <v/>
          </cell>
          <cell r="AI499" t="str">
            <v>SI</v>
          </cell>
          <cell r="AJ499"/>
          <cell r="AK499"/>
          <cell r="AL499"/>
          <cell r="AM499"/>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t="str">
            <v/>
          </cell>
          <cell r="BE499" t="str">
            <v/>
          </cell>
          <cell r="BF499">
            <v>0</v>
          </cell>
          <cell r="BG499">
            <v>0</v>
          </cell>
          <cell r="BH499">
            <v>0</v>
          </cell>
          <cell r="BI499">
            <v>0</v>
          </cell>
          <cell r="BJ499">
            <v>0</v>
          </cell>
          <cell r="BK499" t="str">
            <v/>
          </cell>
          <cell r="BL499" t="e">
            <v>#NAME?</v>
          </cell>
          <cell r="BM499"/>
          <cell r="BN499"/>
          <cell r="BO499"/>
          <cell r="BP499" t="str">
            <v/>
          </cell>
          <cell r="BQ499"/>
          <cell r="BR499"/>
          <cell r="BS499">
            <v>484</v>
          </cell>
        </row>
        <row r="500">
          <cell r="C500"/>
          <cell r="D500"/>
          <cell r="E500"/>
          <cell r="F500"/>
          <cell r="G500"/>
          <cell r="H500"/>
          <cell r="I500"/>
          <cell r="J500"/>
          <cell r="K500"/>
          <cell r="L500"/>
          <cell r="M500"/>
          <cell r="N500"/>
          <cell r="O500"/>
          <cell r="P500"/>
          <cell r="Q500"/>
          <cell r="R500"/>
          <cell r="S500"/>
          <cell r="T500"/>
          <cell r="U500"/>
          <cell r="V500"/>
          <cell r="W500"/>
          <cell r="X500"/>
          <cell r="Y500" t="str">
            <v/>
          </cell>
          <cell r="Z500"/>
          <cell r="AA500" t="str">
            <v/>
          </cell>
          <cell r="AB500"/>
          <cell r="AC500"/>
          <cell r="AD500"/>
          <cell r="AE500"/>
          <cell r="AF500"/>
          <cell r="AG500"/>
          <cell r="AH500" t="str">
            <v/>
          </cell>
          <cell r="AI500" t="str">
            <v>SI</v>
          </cell>
          <cell r="AJ500"/>
          <cell r="AK500"/>
          <cell r="AL500"/>
          <cell r="AM500"/>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t="str">
            <v/>
          </cell>
          <cell r="BE500" t="str">
            <v/>
          </cell>
          <cell r="BF500">
            <v>0</v>
          </cell>
          <cell r="BG500">
            <v>0</v>
          </cell>
          <cell r="BH500">
            <v>0</v>
          </cell>
          <cell r="BI500">
            <v>0</v>
          </cell>
          <cell r="BJ500">
            <v>0</v>
          </cell>
          <cell r="BK500" t="str">
            <v/>
          </cell>
          <cell r="BL500" t="e">
            <v>#NAME?</v>
          </cell>
          <cell r="BM500"/>
          <cell r="BN500"/>
          <cell r="BO500"/>
          <cell r="BP500" t="str">
            <v/>
          </cell>
          <cell r="BQ500"/>
          <cell r="BR500"/>
          <cell r="BS500">
            <v>485</v>
          </cell>
        </row>
        <row r="501">
          <cell r="C501"/>
          <cell r="D501"/>
          <cell r="E501"/>
          <cell r="F501"/>
          <cell r="G501"/>
          <cell r="H501"/>
          <cell r="I501"/>
          <cell r="J501"/>
          <cell r="K501"/>
          <cell r="L501"/>
          <cell r="M501"/>
          <cell r="N501"/>
          <cell r="O501"/>
          <cell r="P501"/>
          <cell r="Q501"/>
          <cell r="R501"/>
          <cell r="S501"/>
          <cell r="T501"/>
          <cell r="U501"/>
          <cell r="V501"/>
          <cell r="W501"/>
          <cell r="X501"/>
          <cell r="Y501" t="str">
            <v/>
          </cell>
          <cell r="Z501"/>
          <cell r="AA501" t="str">
            <v/>
          </cell>
          <cell r="AB501"/>
          <cell r="AC501"/>
          <cell r="AD501"/>
          <cell r="AE501"/>
          <cell r="AF501"/>
          <cell r="AG501"/>
          <cell r="AH501" t="str">
            <v/>
          </cell>
          <cell r="AI501" t="str">
            <v>SI</v>
          </cell>
          <cell r="AJ501"/>
          <cell r="AK501"/>
          <cell r="AL501"/>
          <cell r="AM501"/>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t="str">
            <v/>
          </cell>
          <cell r="BE501" t="str">
            <v/>
          </cell>
          <cell r="BF501">
            <v>0</v>
          </cell>
          <cell r="BG501">
            <v>0</v>
          </cell>
          <cell r="BH501">
            <v>0</v>
          </cell>
          <cell r="BI501">
            <v>0</v>
          </cell>
          <cell r="BJ501">
            <v>0</v>
          </cell>
          <cell r="BK501" t="str">
            <v/>
          </cell>
          <cell r="BL501" t="e">
            <v>#NAME?</v>
          </cell>
          <cell r="BM501"/>
          <cell r="BN501"/>
          <cell r="BO501"/>
          <cell r="BP501" t="str">
            <v/>
          </cell>
          <cell r="BQ501"/>
          <cell r="BR501"/>
          <cell r="BS501">
            <v>486</v>
          </cell>
        </row>
        <row r="502">
          <cell r="C502"/>
          <cell r="D502"/>
          <cell r="E502"/>
          <cell r="F502"/>
          <cell r="G502"/>
          <cell r="H502"/>
          <cell r="I502"/>
          <cell r="J502"/>
          <cell r="K502"/>
          <cell r="L502"/>
          <cell r="M502"/>
          <cell r="N502"/>
          <cell r="O502"/>
          <cell r="P502"/>
          <cell r="Q502"/>
          <cell r="R502"/>
          <cell r="S502"/>
          <cell r="T502"/>
          <cell r="U502"/>
          <cell r="V502"/>
          <cell r="W502"/>
          <cell r="X502"/>
          <cell r="Y502" t="str">
            <v/>
          </cell>
          <cell r="Z502"/>
          <cell r="AA502" t="str">
            <v/>
          </cell>
          <cell r="AB502"/>
          <cell r="AC502"/>
          <cell r="AD502"/>
          <cell r="AE502"/>
          <cell r="AF502"/>
          <cell r="AG502"/>
          <cell r="AH502" t="str">
            <v/>
          </cell>
          <cell r="AI502" t="str">
            <v>SI</v>
          </cell>
          <cell r="AJ502"/>
          <cell r="AK502"/>
          <cell r="AL502"/>
          <cell r="AM502"/>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t="str">
            <v/>
          </cell>
          <cell r="BE502" t="str">
            <v/>
          </cell>
          <cell r="BF502">
            <v>0</v>
          </cell>
          <cell r="BG502">
            <v>0</v>
          </cell>
          <cell r="BH502">
            <v>0</v>
          </cell>
          <cell r="BI502">
            <v>0</v>
          </cell>
          <cell r="BJ502">
            <v>0</v>
          </cell>
          <cell r="BK502" t="str">
            <v/>
          </cell>
          <cell r="BL502" t="e">
            <v>#NAME?</v>
          </cell>
          <cell r="BM502"/>
          <cell r="BN502"/>
          <cell r="BO502"/>
          <cell r="BP502" t="str">
            <v/>
          </cell>
          <cell r="BQ502"/>
          <cell r="BR502"/>
          <cell r="BS502">
            <v>487</v>
          </cell>
        </row>
        <row r="503">
          <cell r="C503"/>
          <cell r="D503"/>
          <cell r="E503"/>
          <cell r="F503"/>
          <cell r="G503"/>
          <cell r="H503"/>
          <cell r="I503"/>
          <cell r="J503"/>
          <cell r="K503"/>
          <cell r="L503"/>
          <cell r="M503"/>
          <cell r="N503"/>
          <cell r="O503"/>
          <cell r="P503"/>
          <cell r="Q503"/>
          <cell r="R503"/>
          <cell r="S503"/>
          <cell r="T503"/>
          <cell r="U503"/>
          <cell r="V503"/>
          <cell r="W503"/>
          <cell r="X503"/>
          <cell r="Y503" t="str">
            <v/>
          </cell>
          <cell r="Z503"/>
          <cell r="AA503" t="str">
            <v/>
          </cell>
          <cell r="AB503"/>
          <cell r="AC503"/>
          <cell r="AD503"/>
          <cell r="AE503"/>
          <cell r="AF503"/>
          <cell r="AG503"/>
          <cell r="AH503" t="str">
            <v/>
          </cell>
          <cell r="AI503" t="str">
            <v>SI</v>
          </cell>
          <cell r="AJ503"/>
          <cell r="AK503"/>
          <cell r="AL503"/>
          <cell r="AM503"/>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t="str">
            <v/>
          </cell>
          <cell r="BE503" t="str">
            <v/>
          </cell>
          <cell r="BF503">
            <v>0</v>
          </cell>
          <cell r="BG503">
            <v>0</v>
          </cell>
          <cell r="BH503">
            <v>0</v>
          </cell>
          <cell r="BI503">
            <v>0</v>
          </cell>
          <cell r="BJ503">
            <v>0</v>
          </cell>
          <cell r="BK503" t="str">
            <v/>
          </cell>
          <cell r="BL503" t="e">
            <v>#NAME?</v>
          </cell>
          <cell r="BM503"/>
          <cell r="BN503"/>
          <cell r="BO503"/>
          <cell r="BP503" t="str">
            <v/>
          </cell>
          <cell r="BQ503"/>
          <cell r="BR503"/>
          <cell r="BS503">
            <v>488</v>
          </cell>
        </row>
        <row r="504">
          <cell r="C504"/>
          <cell r="D504"/>
          <cell r="E504"/>
          <cell r="F504"/>
          <cell r="G504"/>
          <cell r="H504"/>
          <cell r="I504"/>
          <cell r="J504"/>
          <cell r="K504"/>
          <cell r="L504"/>
          <cell r="M504"/>
          <cell r="N504"/>
          <cell r="O504"/>
          <cell r="P504"/>
          <cell r="Q504"/>
          <cell r="R504"/>
          <cell r="S504"/>
          <cell r="T504"/>
          <cell r="U504"/>
          <cell r="V504"/>
          <cell r="W504"/>
          <cell r="X504"/>
          <cell r="Y504" t="str">
            <v/>
          </cell>
          <cell r="Z504"/>
          <cell r="AA504" t="str">
            <v/>
          </cell>
          <cell r="AB504"/>
          <cell r="AC504"/>
          <cell r="AD504"/>
          <cell r="AE504"/>
          <cell r="AF504"/>
          <cell r="AG504"/>
          <cell r="AH504" t="str">
            <v/>
          </cell>
          <cell r="AI504" t="str">
            <v>SI</v>
          </cell>
          <cell r="AJ504"/>
          <cell r="AK504"/>
          <cell r="AL504"/>
          <cell r="AM504"/>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t="str">
            <v/>
          </cell>
          <cell r="BE504" t="str">
            <v/>
          </cell>
          <cell r="BF504">
            <v>0</v>
          </cell>
          <cell r="BG504">
            <v>0</v>
          </cell>
          <cell r="BH504">
            <v>0</v>
          </cell>
          <cell r="BI504">
            <v>0</v>
          </cell>
          <cell r="BJ504">
            <v>0</v>
          </cell>
          <cell r="BK504" t="str">
            <v/>
          </cell>
          <cell r="BL504" t="e">
            <v>#NAME?</v>
          </cell>
          <cell r="BM504"/>
          <cell r="BN504"/>
          <cell r="BO504"/>
          <cell r="BP504" t="str">
            <v/>
          </cell>
          <cell r="BQ504"/>
          <cell r="BR504"/>
          <cell r="BS504">
            <v>489</v>
          </cell>
        </row>
        <row r="505">
          <cell r="C505"/>
          <cell r="D505"/>
          <cell r="E505"/>
          <cell r="F505"/>
          <cell r="G505"/>
          <cell r="H505"/>
          <cell r="I505"/>
          <cell r="J505"/>
          <cell r="K505"/>
          <cell r="L505"/>
          <cell r="M505"/>
          <cell r="N505"/>
          <cell r="O505"/>
          <cell r="P505"/>
          <cell r="Q505"/>
          <cell r="R505"/>
          <cell r="S505"/>
          <cell r="T505"/>
          <cell r="U505"/>
          <cell r="V505"/>
          <cell r="W505"/>
          <cell r="X505"/>
          <cell r="Y505" t="str">
            <v/>
          </cell>
          <cell r="Z505"/>
          <cell r="AA505" t="str">
            <v/>
          </cell>
          <cell r="AB505"/>
          <cell r="AC505"/>
          <cell r="AD505"/>
          <cell r="AE505"/>
          <cell r="AF505"/>
          <cell r="AG505"/>
          <cell r="AH505" t="str">
            <v/>
          </cell>
          <cell r="AI505" t="str">
            <v>SI</v>
          </cell>
          <cell r="AJ505"/>
          <cell r="AK505"/>
          <cell r="AL505"/>
          <cell r="AM505"/>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t="str">
            <v/>
          </cell>
          <cell r="BE505" t="str">
            <v/>
          </cell>
          <cell r="BF505">
            <v>0</v>
          </cell>
          <cell r="BG505">
            <v>0</v>
          </cell>
          <cell r="BH505">
            <v>0</v>
          </cell>
          <cell r="BI505">
            <v>0</v>
          </cell>
          <cell r="BJ505">
            <v>0</v>
          </cell>
          <cell r="BK505" t="str">
            <v/>
          </cell>
          <cell r="BL505" t="e">
            <v>#NAME?</v>
          </cell>
          <cell r="BM505"/>
          <cell r="BN505"/>
          <cell r="BO505"/>
          <cell r="BP505" t="str">
            <v/>
          </cell>
          <cell r="BQ505"/>
          <cell r="BR505"/>
          <cell r="BS505">
            <v>490</v>
          </cell>
        </row>
        <row r="506">
          <cell r="C506"/>
          <cell r="D506"/>
          <cell r="E506"/>
          <cell r="F506"/>
          <cell r="G506"/>
          <cell r="H506"/>
          <cell r="I506"/>
          <cell r="J506"/>
          <cell r="K506"/>
          <cell r="L506"/>
          <cell r="M506"/>
          <cell r="N506"/>
          <cell r="O506"/>
          <cell r="P506"/>
          <cell r="Q506"/>
          <cell r="R506"/>
          <cell r="S506"/>
          <cell r="T506"/>
          <cell r="U506"/>
          <cell r="V506"/>
          <cell r="W506"/>
          <cell r="X506"/>
          <cell r="Y506" t="str">
            <v/>
          </cell>
          <cell r="Z506"/>
          <cell r="AA506" t="str">
            <v/>
          </cell>
          <cell r="AB506"/>
          <cell r="AC506"/>
          <cell r="AD506"/>
          <cell r="AE506"/>
          <cell r="AF506"/>
          <cell r="AG506"/>
          <cell r="AH506" t="str">
            <v/>
          </cell>
          <cell r="AI506" t="str">
            <v>SI</v>
          </cell>
          <cell r="AJ506"/>
          <cell r="AK506"/>
          <cell r="AL506"/>
          <cell r="AM506"/>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t="str">
            <v/>
          </cell>
          <cell r="BE506" t="str">
            <v/>
          </cell>
          <cell r="BF506">
            <v>0</v>
          </cell>
          <cell r="BG506">
            <v>0</v>
          </cell>
          <cell r="BH506">
            <v>0</v>
          </cell>
          <cell r="BI506">
            <v>0</v>
          </cell>
          <cell r="BJ506">
            <v>0</v>
          </cell>
          <cell r="BK506" t="str">
            <v/>
          </cell>
          <cell r="BL506" t="e">
            <v>#NAME?</v>
          </cell>
          <cell r="BM506"/>
          <cell r="BN506"/>
          <cell r="BO506"/>
          <cell r="BP506" t="str">
            <v/>
          </cell>
          <cell r="BQ506"/>
          <cell r="BR506"/>
          <cell r="BS506">
            <v>491</v>
          </cell>
        </row>
        <row r="507">
          <cell r="C507"/>
          <cell r="D507"/>
          <cell r="E507"/>
          <cell r="F507"/>
          <cell r="G507"/>
          <cell r="H507"/>
          <cell r="I507"/>
          <cell r="J507"/>
          <cell r="K507"/>
          <cell r="L507"/>
          <cell r="M507"/>
          <cell r="N507"/>
          <cell r="O507"/>
          <cell r="P507"/>
          <cell r="Q507"/>
          <cell r="R507"/>
          <cell r="S507"/>
          <cell r="T507"/>
          <cell r="U507"/>
          <cell r="V507"/>
          <cell r="W507"/>
          <cell r="X507"/>
          <cell r="Y507" t="str">
            <v/>
          </cell>
          <cell r="Z507"/>
          <cell r="AA507" t="str">
            <v/>
          </cell>
          <cell r="AB507"/>
          <cell r="AC507"/>
          <cell r="AD507"/>
          <cell r="AE507"/>
          <cell r="AF507"/>
          <cell r="AG507"/>
          <cell r="AH507" t="str">
            <v/>
          </cell>
          <cell r="AI507" t="str">
            <v>SI</v>
          </cell>
          <cell r="AJ507"/>
          <cell r="AK507"/>
          <cell r="AL507"/>
          <cell r="AM507"/>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t="str">
            <v/>
          </cell>
          <cell r="BE507" t="str">
            <v/>
          </cell>
          <cell r="BF507">
            <v>0</v>
          </cell>
          <cell r="BG507">
            <v>0</v>
          </cell>
          <cell r="BH507">
            <v>0</v>
          </cell>
          <cell r="BI507">
            <v>0</v>
          </cell>
          <cell r="BJ507">
            <v>0</v>
          </cell>
          <cell r="BK507" t="str">
            <v/>
          </cell>
          <cell r="BL507" t="e">
            <v>#NAME?</v>
          </cell>
          <cell r="BM507"/>
          <cell r="BN507"/>
          <cell r="BO507"/>
          <cell r="BP507" t="str">
            <v/>
          </cell>
          <cell r="BQ507"/>
          <cell r="BR507"/>
          <cell r="BS507">
            <v>492</v>
          </cell>
        </row>
        <row r="508">
          <cell r="C508"/>
          <cell r="D508"/>
          <cell r="E508"/>
          <cell r="F508"/>
          <cell r="G508"/>
          <cell r="H508"/>
          <cell r="I508"/>
          <cell r="J508"/>
          <cell r="K508"/>
          <cell r="L508"/>
          <cell r="M508"/>
          <cell r="N508"/>
          <cell r="O508"/>
          <cell r="P508"/>
          <cell r="Q508"/>
          <cell r="R508"/>
          <cell r="S508"/>
          <cell r="T508"/>
          <cell r="U508"/>
          <cell r="V508"/>
          <cell r="W508"/>
          <cell r="X508"/>
          <cell r="Y508" t="str">
            <v/>
          </cell>
          <cell r="Z508"/>
          <cell r="AA508" t="str">
            <v/>
          </cell>
          <cell r="AB508"/>
          <cell r="AC508"/>
          <cell r="AD508"/>
          <cell r="AE508"/>
          <cell r="AF508"/>
          <cell r="AG508"/>
          <cell r="AH508" t="str">
            <v/>
          </cell>
          <cell r="AI508" t="str">
            <v>SI</v>
          </cell>
          <cell r="AJ508"/>
          <cell r="AK508"/>
          <cell r="AL508"/>
          <cell r="AM508"/>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t="str">
            <v/>
          </cell>
          <cell r="BE508" t="str">
            <v/>
          </cell>
          <cell r="BF508">
            <v>0</v>
          </cell>
          <cell r="BG508">
            <v>0</v>
          </cell>
          <cell r="BH508">
            <v>0</v>
          </cell>
          <cell r="BI508">
            <v>0</v>
          </cell>
          <cell r="BJ508">
            <v>0</v>
          </cell>
          <cell r="BK508" t="str">
            <v/>
          </cell>
          <cell r="BL508" t="e">
            <v>#NAME?</v>
          </cell>
          <cell r="BM508"/>
          <cell r="BN508"/>
          <cell r="BO508"/>
          <cell r="BP508" t="str">
            <v/>
          </cell>
          <cell r="BQ508"/>
          <cell r="BR508"/>
          <cell r="BS508">
            <v>493</v>
          </cell>
        </row>
        <row r="509">
          <cell r="C509"/>
          <cell r="D509"/>
          <cell r="E509"/>
          <cell r="F509"/>
          <cell r="G509"/>
          <cell r="H509"/>
          <cell r="I509"/>
          <cell r="J509"/>
          <cell r="K509"/>
          <cell r="L509"/>
          <cell r="M509"/>
          <cell r="N509"/>
          <cell r="O509"/>
          <cell r="P509"/>
          <cell r="Q509"/>
          <cell r="R509"/>
          <cell r="S509"/>
          <cell r="T509"/>
          <cell r="U509"/>
          <cell r="V509"/>
          <cell r="W509"/>
          <cell r="X509"/>
          <cell r="Y509" t="str">
            <v/>
          </cell>
          <cell r="Z509"/>
          <cell r="AA509" t="str">
            <v/>
          </cell>
          <cell r="AB509"/>
          <cell r="AC509"/>
          <cell r="AD509"/>
          <cell r="AE509"/>
          <cell r="AF509"/>
          <cell r="AG509"/>
          <cell r="AH509" t="str">
            <v/>
          </cell>
          <cell r="AI509" t="str">
            <v>SI</v>
          </cell>
          <cell r="AJ509"/>
          <cell r="AK509"/>
          <cell r="AL509"/>
          <cell r="AM509"/>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t="str">
            <v/>
          </cell>
          <cell r="BE509" t="str">
            <v/>
          </cell>
          <cell r="BF509">
            <v>0</v>
          </cell>
          <cell r="BG509">
            <v>0</v>
          </cell>
          <cell r="BH509">
            <v>0</v>
          </cell>
          <cell r="BI509">
            <v>0</v>
          </cell>
          <cell r="BJ509">
            <v>0</v>
          </cell>
          <cell r="BK509" t="str">
            <v/>
          </cell>
          <cell r="BL509" t="e">
            <v>#NAME?</v>
          </cell>
          <cell r="BM509"/>
          <cell r="BN509"/>
          <cell r="BO509"/>
          <cell r="BP509" t="str">
            <v/>
          </cell>
          <cell r="BQ509"/>
          <cell r="BR509"/>
          <cell r="BS509">
            <v>494</v>
          </cell>
        </row>
        <row r="510">
          <cell r="C510"/>
          <cell r="D510"/>
          <cell r="E510"/>
          <cell r="F510"/>
          <cell r="G510"/>
          <cell r="H510"/>
          <cell r="I510"/>
          <cell r="J510"/>
          <cell r="K510"/>
          <cell r="L510"/>
          <cell r="M510"/>
          <cell r="N510"/>
          <cell r="O510"/>
          <cell r="P510"/>
          <cell r="Q510"/>
          <cell r="R510"/>
          <cell r="S510"/>
          <cell r="T510"/>
          <cell r="U510"/>
          <cell r="V510"/>
          <cell r="W510"/>
          <cell r="X510"/>
          <cell r="Y510" t="str">
            <v/>
          </cell>
          <cell r="Z510"/>
          <cell r="AA510" t="str">
            <v/>
          </cell>
          <cell r="AB510"/>
          <cell r="AC510"/>
          <cell r="AD510"/>
          <cell r="AE510"/>
          <cell r="AF510"/>
          <cell r="AG510"/>
          <cell r="AH510" t="str">
            <v/>
          </cell>
          <cell r="AI510" t="str">
            <v>SI</v>
          </cell>
          <cell r="AJ510"/>
          <cell r="AK510"/>
          <cell r="AL510"/>
          <cell r="AM510"/>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t="str">
            <v/>
          </cell>
          <cell r="BE510" t="str">
            <v/>
          </cell>
          <cell r="BF510">
            <v>0</v>
          </cell>
          <cell r="BG510">
            <v>0</v>
          </cell>
          <cell r="BH510">
            <v>0</v>
          </cell>
          <cell r="BI510">
            <v>0</v>
          </cell>
          <cell r="BJ510">
            <v>0</v>
          </cell>
          <cell r="BK510" t="str">
            <v/>
          </cell>
          <cell r="BL510" t="e">
            <v>#NAME?</v>
          </cell>
          <cell r="BM510"/>
          <cell r="BN510"/>
          <cell r="BO510"/>
          <cell r="BP510" t="str">
            <v/>
          </cell>
          <cell r="BQ510"/>
          <cell r="BR510"/>
          <cell r="BS510">
            <v>495</v>
          </cell>
        </row>
        <row r="511">
          <cell r="C511"/>
          <cell r="D511"/>
          <cell r="E511"/>
          <cell r="F511"/>
          <cell r="G511"/>
          <cell r="H511"/>
          <cell r="I511"/>
          <cell r="J511"/>
          <cell r="K511"/>
          <cell r="L511"/>
          <cell r="M511"/>
          <cell r="N511"/>
          <cell r="O511"/>
          <cell r="P511"/>
          <cell r="Q511"/>
          <cell r="R511"/>
          <cell r="S511"/>
          <cell r="T511"/>
          <cell r="U511"/>
          <cell r="V511"/>
          <cell r="W511"/>
          <cell r="X511"/>
          <cell r="Y511" t="str">
            <v/>
          </cell>
          <cell r="Z511"/>
          <cell r="AA511" t="str">
            <v/>
          </cell>
          <cell r="AB511"/>
          <cell r="AC511"/>
          <cell r="AD511"/>
          <cell r="AE511"/>
          <cell r="AF511"/>
          <cell r="AG511"/>
          <cell r="AH511" t="str">
            <v/>
          </cell>
          <cell r="AI511" t="str">
            <v>SI</v>
          </cell>
          <cell r="AJ511"/>
          <cell r="AK511"/>
          <cell r="AL511"/>
          <cell r="AM511"/>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t="str">
            <v/>
          </cell>
          <cell r="BE511" t="str">
            <v/>
          </cell>
          <cell r="BF511">
            <v>0</v>
          </cell>
          <cell r="BG511">
            <v>0</v>
          </cell>
          <cell r="BH511">
            <v>0</v>
          </cell>
          <cell r="BI511">
            <v>0</v>
          </cell>
          <cell r="BJ511">
            <v>0</v>
          </cell>
          <cell r="BK511" t="str">
            <v/>
          </cell>
          <cell r="BL511" t="e">
            <v>#NAME?</v>
          </cell>
          <cell r="BM511"/>
          <cell r="BN511"/>
          <cell r="BO511"/>
          <cell r="BP511" t="str">
            <v/>
          </cell>
          <cell r="BQ511"/>
          <cell r="BR511"/>
          <cell r="BS511">
            <v>496</v>
          </cell>
        </row>
        <row r="512">
          <cell r="C512"/>
          <cell r="D512"/>
          <cell r="E512"/>
          <cell r="F512"/>
          <cell r="G512"/>
          <cell r="H512"/>
          <cell r="I512"/>
          <cell r="J512"/>
          <cell r="K512"/>
          <cell r="L512"/>
          <cell r="M512"/>
          <cell r="N512"/>
          <cell r="O512"/>
          <cell r="P512"/>
          <cell r="Q512"/>
          <cell r="R512"/>
          <cell r="S512"/>
          <cell r="T512"/>
          <cell r="U512"/>
          <cell r="V512"/>
          <cell r="W512"/>
          <cell r="X512"/>
          <cell r="Y512" t="str">
            <v/>
          </cell>
          <cell r="Z512"/>
          <cell r="AA512" t="str">
            <v/>
          </cell>
          <cell r="AB512"/>
          <cell r="AC512"/>
          <cell r="AD512"/>
          <cell r="AE512"/>
          <cell r="AF512"/>
          <cell r="AG512"/>
          <cell r="AH512" t="str">
            <v/>
          </cell>
          <cell r="AI512" t="str">
            <v>SI</v>
          </cell>
          <cell r="AJ512"/>
          <cell r="AK512"/>
          <cell r="AL512"/>
          <cell r="AM512"/>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t="str">
            <v/>
          </cell>
          <cell r="BE512" t="str">
            <v/>
          </cell>
          <cell r="BF512">
            <v>0</v>
          </cell>
          <cell r="BG512">
            <v>0</v>
          </cell>
          <cell r="BH512">
            <v>0</v>
          </cell>
          <cell r="BI512">
            <v>0</v>
          </cell>
          <cell r="BJ512">
            <v>0</v>
          </cell>
          <cell r="BK512" t="str">
            <v/>
          </cell>
          <cell r="BL512" t="e">
            <v>#NAME?</v>
          </cell>
          <cell r="BM512"/>
          <cell r="BN512"/>
          <cell r="BO512"/>
          <cell r="BP512" t="str">
            <v/>
          </cell>
          <cell r="BQ512"/>
          <cell r="BR512"/>
          <cell r="BS512">
            <v>497</v>
          </cell>
        </row>
        <row r="513">
          <cell r="C513"/>
          <cell r="D513"/>
          <cell r="E513"/>
          <cell r="F513"/>
          <cell r="G513"/>
          <cell r="H513"/>
          <cell r="I513"/>
          <cell r="J513"/>
          <cell r="K513"/>
          <cell r="L513"/>
          <cell r="M513"/>
          <cell r="N513"/>
          <cell r="O513"/>
          <cell r="P513"/>
          <cell r="Q513"/>
          <cell r="R513"/>
          <cell r="S513"/>
          <cell r="T513"/>
          <cell r="U513"/>
          <cell r="V513"/>
          <cell r="W513"/>
          <cell r="X513"/>
          <cell r="Y513" t="str">
            <v/>
          </cell>
          <cell r="Z513"/>
          <cell r="AA513" t="str">
            <v/>
          </cell>
          <cell r="AB513"/>
          <cell r="AC513"/>
          <cell r="AD513"/>
          <cell r="AE513"/>
          <cell r="AF513"/>
          <cell r="AG513"/>
          <cell r="AH513" t="str">
            <v/>
          </cell>
          <cell r="AI513" t="str">
            <v>SI</v>
          </cell>
          <cell r="AJ513"/>
          <cell r="AK513"/>
          <cell r="AL513"/>
          <cell r="AM513"/>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t="str">
            <v/>
          </cell>
          <cell r="BE513" t="str">
            <v/>
          </cell>
          <cell r="BF513">
            <v>0</v>
          </cell>
          <cell r="BG513">
            <v>0</v>
          </cell>
          <cell r="BH513">
            <v>0</v>
          </cell>
          <cell r="BI513">
            <v>0</v>
          </cell>
          <cell r="BJ513">
            <v>0</v>
          </cell>
          <cell r="BK513" t="str">
            <v/>
          </cell>
          <cell r="BL513" t="e">
            <v>#NAME?</v>
          </cell>
          <cell r="BM513"/>
          <cell r="BN513"/>
          <cell r="BO513"/>
          <cell r="BP513" t="str">
            <v/>
          </cell>
          <cell r="BQ513"/>
          <cell r="BR513"/>
          <cell r="BS513">
            <v>498</v>
          </cell>
        </row>
        <row r="514">
          <cell r="C514"/>
          <cell r="D514"/>
          <cell r="E514"/>
          <cell r="F514"/>
          <cell r="G514"/>
          <cell r="H514"/>
          <cell r="I514"/>
          <cell r="J514"/>
          <cell r="K514"/>
          <cell r="L514"/>
          <cell r="M514"/>
          <cell r="N514"/>
          <cell r="O514"/>
          <cell r="P514"/>
          <cell r="Q514"/>
          <cell r="R514"/>
          <cell r="S514"/>
          <cell r="T514"/>
          <cell r="U514"/>
          <cell r="V514"/>
          <cell r="W514"/>
          <cell r="X514"/>
          <cell r="Y514" t="str">
            <v/>
          </cell>
          <cell r="Z514"/>
          <cell r="AA514" t="str">
            <v/>
          </cell>
          <cell r="AB514"/>
          <cell r="AC514"/>
          <cell r="AD514"/>
          <cell r="AE514"/>
          <cell r="AF514"/>
          <cell r="AG514"/>
          <cell r="AH514" t="str">
            <v/>
          </cell>
          <cell r="AI514" t="str">
            <v>SI</v>
          </cell>
          <cell r="AJ514"/>
          <cell r="AK514"/>
          <cell r="AL514"/>
          <cell r="AM514"/>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t="str">
            <v/>
          </cell>
          <cell r="BE514" t="str">
            <v/>
          </cell>
          <cell r="BF514">
            <v>0</v>
          </cell>
          <cell r="BG514">
            <v>0</v>
          </cell>
          <cell r="BH514">
            <v>0</v>
          </cell>
          <cell r="BI514">
            <v>0</v>
          </cell>
          <cell r="BJ514">
            <v>0</v>
          </cell>
          <cell r="BK514" t="str">
            <v/>
          </cell>
          <cell r="BL514" t="e">
            <v>#NAME?</v>
          </cell>
          <cell r="BM514"/>
          <cell r="BN514"/>
          <cell r="BO514"/>
          <cell r="BP514" t="str">
            <v/>
          </cell>
          <cell r="BQ514"/>
          <cell r="BR514"/>
          <cell r="BS514">
            <v>499</v>
          </cell>
        </row>
        <row r="515">
          <cell r="C515"/>
          <cell r="D515"/>
          <cell r="E515"/>
          <cell r="F515"/>
          <cell r="G515"/>
          <cell r="H515"/>
          <cell r="I515"/>
          <cell r="J515"/>
          <cell r="K515"/>
          <cell r="L515"/>
          <cell r="M515"/>
          <cell r="N515"/>
          <cell r="O515"/>
          <cell r="P515"/>
          <cell r="Q515"/>
          <cell r="R515"/>
          <cell r="S515"/>
          <cell r="T515"/>
          <cell r="U515"/>
          <cell r="V515"/>
          <cell r="W515"/>
          <cell r="X515"/>
          <cell r="Y515" t="str">
            <v/>
          </cell>
          <cell r="Z515"/>
          <cell r="AA515" t="str">
            <v/>
          </cell>
          <cell r="AB515"/>
          <cell r="AC515"/>
          <cell r="AD515"/>
          <cell r="AE515"/>
          <cell r="AF515"/>
          <cell r="AG515"/>
          <cell r="AH515" t="str">
            <v/>
          </cell>
          <cell r="AI515" t="str">
            <v>SI</v>
          </cell>
          <cell r="AJ515"/>
          <cell r="AK515"/>
          <cell r="AL515"/>
          <cell r="AM515"/>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t="str">
            <v/>
          </cell>
          <cell r="BE515" t="str">
            <v/>
          </cell>
          <cell r="BF515">
            <v>0</v>
          </cell>
          <cell r="BG515">
            <v>0</v>
          </cell>
          <cell r="BH515">
            <v>0</v>
          </cell>
          <cell r="BI515">
            <v>0</v>
          </cell>
          <cell r="BJ515">
            <v>0</v>
          </cell>
          <cell r="BK515" t="str">
            <v/>
          </cell>
          <cell r="BL515" t="e">
            <v>#NAME?</v>
          </cell>
          <cell r="BM515"/>
          <cell r="BN515"/>
          <cell r="BO515"/>
          <cell r="BP515" t="str">
            <v/>
          </cell>
          <cell r="BQ515"/>
          <cell r="BR515"/>
          <cell r="BS515">
            <v>500</v>
          </cell>
        </row>
        <row r="516">
          <cell r="C516"/>
          <cell r="D516"/>
          <cell r="E516"/>
          <cell r="F516"/>
          <cell r="G516"/>
          <cell r="H516"/>
          <cell r="I516"/>
          <cell r="J516"/>
          <cell r="K516"/>
          <cell r="L516"/>
          <cell r="M516"/>
          <cell r="N516"/>
          <cell r="O516"/>
          <cell r="P516"/>
          <cell r="Q516"/>
          <cell r="R516"/>
          <cell r="S516"/>
          <cell r="T516"/>
          <cell r="U516"/>
          <cell r="V516"/>
          <cell r="W516"/>
          <cell r="X516"/>
          <cell r="Y516" t="str">
            <v/>
          </cell>
          <cell r="Z516"/>
          <cell r="AA516" t="str">
            <v/>
          </cell>
          <cell r="AB516"/>
          <cell r="AC516"/>
          <cell r="AD516"/>
          <cell r="AE516"/>
          <cell r="AF516"/>
          <cell r="AG516"/>
          <cell r="AH516" t="str">
            <v/>
          </cell>
          <cell r="AI516" t="str">
            <v>SI</v>
          </cell>
          <cell r="AJ516"/>
          <cell r="AK516"/>
          <cell r="AL516"/>
          <cell r="AM516"/>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t="str">
            <v/>
          </cell>
          <cell r="BE516" t="str">
            <v/>
          </cell>
          <cell r="BF516">
            <v>0</v>
          </cell>
          <cell r="BG516">
            <v>0</v>
          </cell>
          <cell r="BH516">
            <v>0</v>
          </cell>
          <cell r="BI516">
            <v>0</v>
          </cell>
          <cell r="BJ516">
            <v>0</v>
          </cell>
          <cell r="BK516" t="str">
            <v/>
          </cell>
          <cell r="BL516" t="e">
            <v>#NAME?</v>
          </cell>
          <cell r="BM516"/>
          <cell r="BN516"/>
          <cell r="BO516"/>
          <cell r="BP516" t="str">
            <v/>
          </cell>
          <cell r="BQ516"/>
          <cell r="BR516"/>
          <cell r="BS516">
            <v>501</v>
          </cell>
        </row>
        <row r="517">
          <cell r="C517"/>
          <cell r="D517"/>
          <cell r="E517"/>
          <cell r="F517"/>
          <cell r="G517"/>
          <cell r="H517"/>
          <cell r="I517"/>
          <cell r="J517"/>
          <cell r="K517"/>
          <cell r="L517"/>
          <cell r="M517"/>
          <cell r="N517"/>
          <cell r="O517"/>
          <cell r="P517"/>
          <cell r="Q517"/>
          <cell r="R517"/>
          <cell r="S517"/>
          <cell r="T517"/>
          <cell r="U517"/>
          <cell r="V517"/>
          <cell r="W517"/>
          <cell r="X517"/>
          <cell r="Y517" t="str">
            <v/>
          </cell>
          <cell r="Z517"/>
          <cell r="AA517" t="str">
            <v/>
          </cell>
          <cell r="AB517"/>
          <cell r="AC517"/>
          <cell r="AD517"/>
          <cell r="AE517"/>
          <cell r="AF517"/>
          <cell r="AG517"/>
          <cell r="AH517" t="str">
            <v/>
          </cell>
          <cell r="AI517" t="str">
            <v>SI</v>
          </cell>
          <cell r="AJ517"/>
          <cell r="AK517"/>
          <cell r="AL517"/>
          <cell r="AM517"/>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t="str">
            <v/>
          </cell>
          <cell r="BE517" t="str">
            <v/>
          </cell>
          <cell r="BF517">
            <v>0</v>
          </cell>
          <cell r="BG517">
            <v>0</v>
          </cell>
          <cell r="BH517">
            <v>0</v>
          </cell>
          <cell r="BI517">
            <v>0</v>
          </cell>
          <cell r="BJ517">
            <v>0</v>
          </cell>
          <cell r="BK517" t="str">
            <v/>
          </cell>
          <cell r="BL517" t="e">
            <v>#NAME?</v>
          </cell>
          <cell r="BM517"/>
          <cell r="BN517"/>
          <cell r="BO517"/>
          <cell r="BP517" t="str">
            <v/>
          </cell>
          <cell r="BQ517"/>
          <cell r="BR517"/>
          <cell r="BS517">
            <v>502</v>
          </cell>
        </row>
        <row r="518">
          <cell r="C518"/>
          <cell r="D518"/>
          <cell r="E518"/>
          <cell r="F518"/>
          <cell r="G518"/>
          <cell r="H518"/>
          <cell r="I518"/>
          <cell r="J518"/>
          <cell r="K518"/>
          <cell r="L518"/>
          <cell r="M518"/>
          <cell r="N518"/>
          <cell r="O518"/>
          <cell r="P518"/>
          <cell r="Q518"/>
          <cell r="R518"/>
          <cell r="S518"/>
          <cell r="T518"/>
          <cell r="U518"/>
          <cell r="V518"/>
          <cell r="W518"/>
          <cell r="X518"/>
          <cell r="Y518" t="str">
            <v/>
          </cell>
          <cell r="Z518"/>
          <cell r="AA518" t="str">
            <v/>
          </cell>
          <cell r="AB518"/>
          <cell r="AC518"/>
          <cell r="AD518"/>
          <cell r="AE518"/>
          <cell r="AF518"/>
          <cell r="AG518"/>
          <cell r="AH518" t="str">
            <v/>
          </cell>
          <cell r="AI518" t="str">
            <v>SI</v>
          </cell>
          <cell r="AJ518"/>
          <cell r="AK518"/>
          <cell r="AL518"/>
          <cell r="AM518"/>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t="str">
            <v/>
          </cell>
          <cell r="BE518" t="str">
            <v/>
          </cell>
          <cell r="BF518">
            <v>0</v>
          </cell>
          <cell r="BG518">
            <v>0</v>
          </cell>
          <cell r="BH518">
            <v>0</v>
          </cell>
          <cell r="BI518">
            <v>0</v>
          </cell>
          <cell r="BJ518">
            <v>0</v>
          </cell>
          <cell r="BK518" t="str">
            <v/>
          </cell>
          <cell r="BL518" t="e">
            <v>#NAME?</v>
          </cell>
          <cell r="BM518"/>
          <cell r="BN518"/>
          <cell r="BO518"/>
          <cell r="BP518" t="str">
            <v/>
          </cell>
          <cell r="BQ518"/>
          <cell r="BR518"/>
          <cell r="BS518">
            <v>503</v>
          </cell>
        </row>
        <row r="519">
          <cell r="C519"/>
          <cell r="D519"/>
          <cell r="E519"/>
          <cell r="F519"/>
          <cell r="G519"/>
          <cell r="H519"/>
          <cell r="I519"/>
          <cell r="J519"/>
          <cell r="K519"/>
          <cell r="L519"/>
          <cell r="M519"/>
          <cell r="N519"/>
          <cell r="O519"/>
          <cell r="P519"/>
          <cell r="Q519"/>
          <cell r="R519"/>
          <cell r="S519"/>
          <cell r="T519"/>
          <cell r="U519"/>
          <cell r="V519"/>
          <cell r="W519"/>
          <cell r="X519"/>
          <cell r="Y519" t="str">
            <v/>
          </cell>
          <cell r="Z519"/>
          <cell r="AA519" t="str">
            <v/>
          </cell>
          <cell r="AB519"/>
          <cell r="AC519"/>
          <cell r="AD519"/>
          <cell r="AE519"/>
          <cell r="AF519"/>
          <cell r="AG519"/>
          <cell r="AH519" t="str">
            <v/>
          </cell>
          <cell r="AI519" t="str">
            <v>SI</v>
          </cell>
          <cell r="AJ519"/>
          <cell r="AK519"/>
          <cell r="AL519"/>
          <cell r="AM519"/>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t="str">
            <v/>
          </cell>
          <cell r="BE519" t="str">
            <v/>
          </cell>
          <cell r="BF519">
            <v>0</v>
          </cell>
          <cell r="BG519">
            <v>0</v>
          </cell>
          <cell r="BH519">
            <v>0</v>
          </cell>
          <cell r="BI519">
            <v>0</v>
          </cell>
          <cell r="BJ519">
            <v>0</v>
          </cell>
          <cell r="BK519" t="str">
            <v/>
          </cell>
          <cell r="BL519" t="e">
            <v>#NAME?</v>
          </cell>
          <cell r="BM519"/>
          <cell r="BN519"/>
          <cell r="BO519"/>
          <cell r="BP519" t="str">
            <v/>
          </cell>
          <cell r="BQ519"/>
          <cell r="BR519"/>
          <cell r="BS519">
            <v>504</v>
          </cell>
        </row>
        <row r="520">
          <cell r="C520"/>
          <cell r="D520"/>
          <cell r="E520"/>
          <cell r="F520"/>
          <cell r="G520"/>
          <cell r="H520"/>
          <cell r="I520"/>
          <cell r="J520"/>
          <cell r="K520"/>
          <cell r="L520"/>
          <cell r="M520"/>
          <cell r="N520"/>
          <cell r="O520"/>
          <cell r="P520"/>
          <cell r="Q520"/>
          <cell r="R520"/>
          <cell r="S520"/>
          <cell r="T520"/>
          <cell r="U520"/>
          <cell r="V520"/>
          <cell r="W520"/>
          <cell r="X520"/>
          <cell r="Y520" t="str">
            <v/>
          </cell>
          <cell r="Z520"/>
          <cell r="AA520" t="str">
            <v/>
          </cell>
          <cell r="AB520"/>
          <cell r="AC520"/>
          <cell r="AD520"/>
          <cell r="AE520"/>
          <cell r="AF520"/>
          <cell r="AG520"/>
          <cell r="AH520" t="str">
            <v/>
          </cell>
          <cell r="AI520" t="str">
            <v>SI</v>
          </cell>
          <cell r="AJ520"/>
          <cell r="AK520"/>
          <cell r="AL520"/>
          <cell r="AM520"/>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t="str">
            <v/>
          </cell>
          <cell r="BE520" t="str">
            <v/>
          </cell>
          <cell r="BF520">
            <v>0</v>
          </cell>
          <cell r="BG520">
            <v>0</v>
          </cell>
          <cell r="BH520">
            <v>0</v>
          </cell>
          <cell r="BI520">
            <v>0</v>
          </cell>
          <cell r="BJ520">
            <v>0</v>
          </cell>
          <cell r="BK520" t="str">
            <v/>
          </cell>
          <cell r="BL520" t="e">
            <v>#NAME?</v>
          </cell>
          <cell r="BM520"/>
          <cell r="BN520"/>
          <cell r="BO520"/>
          <cell r="BP520" t="str">
            <v/>
          </cell>
          <cell r="BQ520"/>
          <cell r="BR520"/>
          <cell r="BS520">
            <v>505</v>
          </cell>
        </row>
        <row r="521">
          <cell r="C521"/>
          <cell r="D521"/>
          <cell r="E521"/>
          <cell r="F521"/>
          <cell r="G521"/>
          <cell r="H521"/>
          <cell r="I521"/>
          <cell r="J521"/>
          <cell r="K521"/>
          <cell r="L521"/>
          <cell r="M521"/>
          <cell r="N521"/>
          <cell r="O521"/>
          <cell r="P521"/>
          <cell r="Q521"/>
          <cell r="R521"/>
          <cell r="S521"/>
          <cell r="T521"/>
          <cell r="U521"/>
          <cell r="V521"/>
          <cell r="W521"/>
          <cell r="X521"/>
          <cell r="Y521" t="str">
            <v/>
          </cell>
          <cell r="Z521"/>
          <cell r="AA521" t="str">
            <v/>
          </cell>
          <cell r="AB521"/>
          <cell r="AC521"/>
          <cell r="AD521"/>
          <cell r="AE521"/>
          <cell r="AF521"/>
          <cell r="AG521"/>
          <cell r="AH521" t="str">
            <v/>
          </cell>
          <cell r="AI521" t="str">
            <v>SI</v>
          </cell>
          <cell r="AJ521"/>
          <cell r="AK521"/>
          <cell r="AL521"/>
          <cell r="AM521"/>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t="str">
            <v/>
          </cell>
          <cell r="BE521" t="str">
            <v/>
          </cell>
          <cell r="BF521">
            <v>0</v>
          </cell>
          <cell r="BG521">
            <v>0</v>
          </cell>
          <cell r="BH521">
            <v>0</v>
          </cell>
          <cell r="BI521">
            <v>0</v>
          </cell>
          <cell r="BJ521">
            <v>0</v>
          </cell>
          <cell r="BK521" t="str">
            <v/>
          </cell>
          <cell r="BL521" t="e">
            <v>#NAME?</v>
          </cell>
          <cell r="BM521"/>
          <cell r="BN521"/>
          <cell r="BO521"/>
          <cell r="BP521" t="str">
            <v/>
          </cell>
          <cell r="BQ521"/>
          <cell r="BR521"/>
          <cell r="BS521">
            <v>506</v>
          </cell>
        </row>
        <row r="522">
          <cell r="C522"/>
          <cell r="D522"/>
          <cell r="E522"/>
          <cell r="F522"/>
          <cell r="G522"/>
          <cell r="H522"/>
          <cell r="I522"/>
          <cell r="J522"/>
          <cell r="K522"/>
          <cell r="L522"/>
          <cell r="M522"/>
          <cell r="N522"/>
          <cell r="O522"/>
          <cell r="P522"/>
          <cell r="Q522"/>
          <cell r="R522"/>
          <cell r="S522"/>
          <cell r="T522"/>
          <cell r="U522"/>
          <cell r="V522"/>
          <cell r="W522"/>
          <cell r="X522"/>
          <cell r="Y522" t="str">
            <v/>
          </cell>
          <cell r="Z522"/>
          <cell r="AA522" t="str">
            <v/>
          </cell>
          <cell r="AB522"/>
          <cell r="AC522"/>
          <cell r="AD522"/>
          <cell r="AE522"/>
          <cell r="AF522"/>
          <cell r="AG522"/>
          <cell r="AH522" t="str">
            <v/>
          </cell>
          <cell r="AI522" t="str">
            <v>SI</v>
          </cell>
          <cell r="AJ522"/>
          <cell r="AK522"/>
          <cell r="AL522"/>
          <cell r="AM522"/>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t="str">
            <v/>
          </cell>
          <cell r="BE522" t="str">
            <v/>
          </cell>
          <cell r="BF522">
            <v>0</v>
          </cell>
          <cell r="BG522">
            <v>0</v>
          </cell>
          <cell r="BH522">
            <v>0</v>
          </cell>
          <cell r="BI522">
            <v>0</v>
          </cell>
          <cell r="BJ522">
            <v>0</v>
          </cell>
          <cell r="BK522" t="str">
            <v/>
          </cell>
          <cell r="BL522" t="e">
            <v>#NAME?</v>
          </cell>
          <cell r="BM522"/>
          <cell r="BN522"/>
          <cell r="BO522"/>
          <cell r="BP522" t="str">
            <v/>
          </cell>
          <cell r="BQ522"/>
          <cell r="BR522"/>
          <cell r="BS522">
            <v>507</v>
          </cell>
        </row>
        <row r="523">
          <cell r="C523"/>
          <cell r="D523"/>
          <cell r="E523"/>
          <cell r="F523"/>
          <cell r="G523"/>
          <cell r="H523"/>
          <cell r="I523"/>
          <cell r="J523"/>
          <cell r="K523"/>
          <cell r="L523"/>
          <cell r="M523"/>
          <cell r="N523"/>
          <cell r="O523"/>
          <cell r="P523"/>
          <cell r="Q523"/>
          <cell r="R523"/>
          <cell r="S523"/>
          <cell r="T523"/>
          <cell r="U523"/>
          <cell r="V523"/>
          <cell r="W523"/>
          <cell r="X523"/>
          <cell r="Y523" t="str">
            <v/>
          </cell>
          <cell r="Z523"/>
          <cell r="AA523" t="str">
            <v/>
          </cell>
          <cell r="AB523"/>
          <cell r="AC523"/>
          <cell r="AD523"/>
          <cell r="AE523"/>
          <cell r="AF523"/>
          <cell r="AG523"/>
          <cell r="AH523" t="str">
            <v/>
          </cell>
          <cell r="AI523" t="str">
            <v>SI</v>
          </cell>
          <cell r="AJ523"/>
          <cell r="AK523"/>
          <cell r="AL523"/>
          <cell r="AM523"/>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t="str">
            <v/>
          </cell>
          <cell r="BE523" t="str">
            <v/>
          </cell>
          <cell r="BF523">
            <v>0</v>
          </cell>
          <cell r="BG523">
            <v>0</v>
          </cell>
          <cell r="BH523">
            <v>0</v>
          </cell>
          <cell r="BI523">
            <v>0</v>
          </cell>
          <cell r="BJ523">
            <v>0</v>
          </cell>
          <cell r="BK523" t="str">
            <v/>
          </cell>
          <cell r="BL523" t="e">
            <v>#NAME?</v>
          </cell>
          <cell r="BM523"/>
          <cell r="BN523"/>
          <cell r="BO523"/>
          <cell r="BP523" t="str">
            <v/>
          </cell>
          <cell r="BQ523"/>
          <cell r="BR523"/>
          <cell r="BS523">
            <v>508</v>
          </cell>
        </row>
        <row r="524">
          <cell r="C524"/>
          <cell r="D524"/>
          <cell r="E524"/>
          <cell r="F524"/>
          <cell r="G524"/>
          <cell r="H524"/>
          <cell r="I524"/>
          <cell r="J524"/>
          <cell r="K524"/>
          <cell r="L524"/>
          <cell r="M524"/>
          <cell r="N524"/>
          <cell r="O524"/>
          <cell r="P524"/>
          <cell r="Q524"/>
          <cell r="R524"/>
          <cell r="S524"/>
          <cell r="T524"/>
          <cell r="U524"/>
          <cell r="V524"/>
          <cell r="W524"/>
          <cell r="X524"/>
          <cell r="Y524" t="str">
            <v/>
          </cell>
          <cell r="Z524"/>
          <cell r="AA524" t="str">
            <v/>
          </cell>
          <cell r="AB524"/>
          <cell r="AC524"/>
          <cell r="AD524"/>
          <cell r="AE524"/>
          <cell r="AF524"/>
          <cell r="AG524"/>
          <cell r="AH524" t="str">
            <v/>
          </cell>
          <cell r="AI524" t="str">
            <v>SI</v>
          </cell>
          <cell r="AJ524"/>
          <cell r="AK524"/>
          <cell r="AL524"/>
          <cell r="AM524"/>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t="str">
            <v/>
          </cell>
          <cell r="BE524" t="str">
            <v/>
          </cell>
          <cell r="BF524">
            <v>0</v>
          </cell>
          <cell r="BG524">
            <v>0</v>
          </cell>
          <cell r="BH524">
            <v>0</v>
          </cell>
          <cell r="BI524">
            <v>0</v>
          </cell>
          <cell r="BJ524">
            <v>0</v>
          </cell>
          <cell r="BK524" t="str">
            <v/>
          </cell>
          <cell r="BL524" t="e">
            <v>#NAME?</v>
          </cell>
          <cell r="BM524"/>
          <cell r="BN524"/>
          <cell r="BO524"/>
          <cell r="BP524" t="str">
            <v/>
          </cell>
          <cell r="BQ524"/>
          <cell r="BR524"/>
          <cell r="BS524">
            <v>509</v>
          </cell>
        </row>
        <row r="525">
          <cell r="C525"/>
          <cell r="D525"/>
          <cell r="E525"/>
          <cell r="F525"/>
          <cell r="G525"/>
          <cell r="H525"/>
          <cell r="I525"/>
          <cell r="J525"/>
          <cell r="K525"/>
          <cell r="L525"/>
          <cell r="M525"/>
          <cell r="N525"/>
          <cell r="O525"/>
          <cell r="P525"/>
          <cell r="Q525"/>
          <cell r="R525"/>
          <cell r="S525"/>
          <cell r="T525"/>
          <cell r="U525"/>
          <cell r="V525"/>
          <cell r="W525"/>
          <cell r="X525"/>
          <cell r="Y525" t="str">
            <v/>
          </cell>
          <cell r="Z525"/>
          <cell r="AA525" t="str">
            <v/>
          </cell>
          <cell r="AB525"/>
          <cell r="AC525"/>
          <cell r="AD525"/>
          <cell r="AE525"/>
          <cell r="AF525"/>
          <cell r="AG525"/>
          <cell r="AH525" t="str">
            <v/>
          </cell>
          <cell r="AI525" t="str">
            <v>SI</v>
          </cell>
          <cell r="AJ525"/>
          <cell r="AK525"/>
          <cell r="AL525"/>
          <cell r="AM525"/>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t="str">
            <v/>
          </cell>
          <cell r="BE525" t="str">
            <v/>
          </cell>
          <cell r="BF525">
            <v>0</v>
          </cell>
          <cell r="BG525">
            <v>0</v>
          </cell>
          <cell r="BH525">
            <v>0</v>
          </cell>
          <cell r="BI525">
            <v>0</v>
          </cell>
          <cell r="BJ525">
            <v>0</v>
          </cell>
          <cell r="BK525" t="str">
            <v/>
          </cell>
          <cell r="BL525" t="e">
            <v>#NAME?</v>
          </cell>
          <cell r="BM525"/>
          <cell r="BN525"/>
          <cell r="BO525"/>
          <cell r="BP525" t="str">
            <v/>
          </cell>
          <cell r="BQ525"/>
          <cell r="BR525"/>
          <cell r="BS525">
            <v>510</v>
          </cell>
        </row>
        <row r="526">
          <cell r="C526"/>
          <cell r="D526"/>
          <cell r="E526"/>
          <cell r="F526"/>
          <cell r="G526"/>
          <cell r="H526"/>
          <cell r="I526"/>
          <cell r="J526"/>
          <cell r="K526"/>
          <cell r="L526"/>
          <cell r="M526"/>
          <cell r="N526"/>
          <cell r="O526"/>
          <cell r="P526"/>
          <cell r="Q526"/>
          <cell r="R526"/>
          <cell r="S526"/>
          <cell r="T526"/>
          <cell r="U526"/>
          <cell r="V526"/>
          <cell r="W526"/>
          <cell r="X526"/>
          <cell r="Y526" t="str">
            <v/>
          </cell>
          <cell r="Z526"/>
          <cell r="AA526" t="str">
            <v/>
          </cell>
          <cell r="AB526"/>
          <cell r="AC526"/>
          <cell r="AD526"/>
          <cell r="AE526"/>
          <cell r="AF526"/>
          <cell r="AG526"/>
          <cell r="AH526" t="str">
            <v/>
          </cell>
          <cell r="AI526" t="str">
            <v>SI</v>
          </cell>
          <cell r="AJ526"/>
          <cell r="AK526"/>
          <cell r="AL526"/>
          <cell r="AM526"/>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t="str">
            <v/>
          </cell>
          <cell r="BE526" t="str">
            <v/>
          </cell>
          <cell r="BF526">
            <v>0</v>
          </cell>
          <cell r="BG526">
            <v>0</v>
          </cell>
          <cell r="BH526">
            <v>0</v>
          </cell>
          <cell r="BI526">
            <v>0</v>
          </cell>
          <cell r="BJ526">
            <v>0</v>
          </cell>
          <cell r="BK526" t="str">
            <v/>
          </cell>
          <cell r="BL526" t="e">
            <v>#NAME?</v>
          </cell>
          <cell r="BM526"/>
          <cell r="BN526"/>
          <cell r="BO526"/>
          <cell r="BP526" t="str">
            <v/>
          </cell>
          <cell r="BQ526"/>
          <cell r="BR526"/>
          <cell r="BS526">
            <v>511</v>
          </cell>
        </row>
        <row r="527">
          <cell r="C527"/>
          <cell r="D527"/>
          <cell r="E527"/>
          <cell r="F527"/>
          <cell r="G527"/>
          <cell r="H527"/>
          <cell r="I527"/>
          <cell r="J527"/>
          <cell r="K527"/>
          <cell r="L527"/>
          <cell r="M527"/>
          <cell r="N527"/>
          <cell r="O527"/>
          <cell r="P527"/>
          <cell r="Q527"/>
          <cell r="R527"/>
          <cell r="S527"/>
          <cell r="T527"/>
          <cell r="U527"/>
          <cell r="V527"/>
          <cell r="W527"/>
          <cell r="X527"/>
          <cell r="Y527" t="str">
            <v/>
          </cell>
          <cell r="Z527"/>
          <cell r="AA527" t="str">
            <v/>
          </cell>
          <cell r="AB527"/>
          <cell r="AC527"/>
          <cell r="AD527"/>
          <cell r="AE527"/>
          <cell r="AF527"/>
          <cell r="AG527"/>
          <cell r="AH527" t="str">
            <v/>
          </cell>
          <cell r="AI527" t="str">
            <v>SI</v>
          </cell>
          <cell r="AJ527"/>
          <cell r="AK527"/>
          <cell r="AL527"/>
          <cell r="AM527"/>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t="str">
            <v/>
          </cell>
          <cell r="BE527" t="str">
            <v/>
          </cell>
          <cell r="BF527">
            <v>0</v>
          </cell>
          <cell r="BG527">
            <v>0</v>
          </cell>
          <cell r="BH527">
            <v>0</v>
          </cell>
          <cell r="BI527">
            <v>0</v>
          </cell>
          <cell r="BJ527">
            <v>0</v>
          </cell>
          <cell r="BK527" t="str">
            <v/>
          </cell>
          <cell r="BL527" t="e">
            <v>#NAME?</v>
          </cell>
          <cell r="BM527"/>
          <cell r="BN527"/>
          <cell r="BO527"/>
          <cell r="BP527" t="str">
            <v/>
          </cell>
          <cell r="BQ527"/>
          <cell r="BR527"/>
          <cell r="BS527">
            <v>512</v>
          </cell>
        </row>
        <row r="528">
          <cell r="C528"/>
          <cell r="D528"/>
          <cell r="E528"/>
          <cell r="F528"/>
          <cell r="G528"/>
          <cell r="H528"/>
          <cell r="I528"/>
          <cell r="J528"/>
          <cell r="K528"/>
          <cell r="L528"/>
          <cell r="M528"/>
          <cell r="N528"/>
          <cell r="O528"/>
          <cell r="P528"/>
          <cell r="Q528"/>
          <cell r="R528"/>
          <cell r="S528"/>
          <cell r="T528"/>
          <cell r="U528"/>
          <cell r="V528"/>
          <cell r="W528"/>
          <cell r="X528"/>
          <cell r="Y528" t="str">
            <v/>
          </cell>
          <cell r="Z528"/>
          <cell r="AA528" t="str">
            <v/>
          </cell>
          <cell r="AB528"/>
          <cell r="AC528"/>
          <cell r="AD528"/>
          <cell r="AE528"/>
          <cell r="AF528"/>
          <cell r="AG528"/>
          <cell r="AH528" t="str">
            <v/>
          </cell>
          <cell r="AI528" t="str">
            <v>SI</v>
          </cell>
          <cell r="AJ528"/>
          <cell r="AK528"/>
          <cell r="AL528"/>
          <cell r="AM528"/>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t="str">
            <v/>
          </cell>
          <cell r="BE528" t="str">
            <v/>
          </cell>
          <cell r="BF528">
            <v>0</v>
          </cell>
          <cell r="BG528">
            <v>0</v>
          </cell>
          <cell r="BH528">
            <v>0</v>
          </cell>
          <cell r="BI528">
            <v>0</v>
          </cell>
          <cell r="BJ528">
            <v>0</v>
          </cell>
          <cell r="BK528" t="str">
            <v/>
          </cell>
          <cell r="BL528" t="e">
            <v>#NAME?</v>
          </cell>
          <cell r="BM528"/>
          <cell r="BN528"/>
          <cell r="BO528"/>
          <cell r="BP528" t="str">
            <v/>
          </cell>
          <cell r="BQ528"/>
          <cell r="BR528"/>
          <cell r="BS528">
            <v>513</v>
          </cell>
        </row>
        <row r="529">
          <cell r="C529"/>
          <cell r="D529"/>
          <cell r="E529"/>
          <cell r="F529"/>
          <cell r="G529"/>
          <cell r="H529"/>
          <cell r="I529"/>
          <cell r="J529"/>
          <cell r="K529"/>
          <cell r="L529"/>
          <cell r="M529"/>
          <cell r="N529"/>
          <cell r="O529"/>
          <cell r="P529"/>
          <cell r="Q529"/>
          <cell r="R529"/>
          <cell r="S529"/>
          <cell r="T529"/>
          <cell r="U529"/>
          <cell r="V529"/>
          <cell r="W529"/>
          <cell r="X529"/>
          <cell r="Y529" t="str">
            <v/>
          </cell>
          <cell r="Z529"/>
          <cell r="AA529" t="str">
            <v/>
          </cell>
          <cell r="AB529"/>
          <cell r="AC529"/>
          <cell r="AD529"/>
          <cell r="AE529"/>
          <cell r="AF529"/>
          <cell r="AG529"/>
          <cell r="AH529" t="str">
            <v/>
          </cell>
          <cell r="AI529" t="str">
            <v>SI</v>
          </cell>
          <cell r="AJ529"/>
          <cell r="AK529"/>
          <cell r="AL529"/>
          <cell r="AM529"/>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t="str">
            <v/>
          </cell>
          <cell r="BE529" t="str">
            <v/>
          </cell>
          <cell r="BF529">
            <v>0</v>
          </cell>
          <cell r="BG529">
            <v>0</v>
          </cell>
          <cell r="BH529">
            <v>0</v>
          </cell>
          <cell r="BI529">
            <v>0</v>
          </cell>
          <cell r="BJ529">
            <v>0</v>
          </cell>
          <cell r="BK529" t="str">
            <v/>
          </cell>
          <cell r="BL529" t="e">
            <v>#NAME?</v>
          </cell>
          <cell r="BM529"/>
          <cell r="BN529"/>
          <cell r="BO529"/>
          <cell r="BP529" t="str">
            <v/>
          </cell>
          <cell r="BQ529"/>
          <cell r="BR529"/>
          <cell r="BS529">
            <v>514</v>
          </cell>
        </row>
        <row r="530">
          <cell r="C530"/>
          <cell r="D530"/>
          <cell r="E530"/>
          <cell r="F530"/>
          <cell r="G530"/>
          <cell r="H530"/>
          <cell r="I530"/>
          <cell r="J530"/>
          <cell r="K530"/>
          <cell r="L530"/>
          <cell r="M530"/>
          <cell r="N530"/>
          <cell r="O530"/>
          <cell r="P530"/>
          <cell r="Q530"/>
          <cell r="R530"/>
          <cell r="S530"/>
          <cell r="T530"/>
          <cell r="U530"/>
          <cell r="V530"/>
          <cell r="W530"/>
          <cell r="X530"/>
          <cell r="Y530" t="str">
            <v/>
          </cell>
          <cell r="Z530"/>
          <cell r="AA530" t="str">
            <v/>
          </cell>
          <cell r="AB530"/>
          <cell r="AC530"/>
          <cell r="AD530"/>
          <cell r="AE530"/>
          <cell r="AF530"/>
          <cell r="AG530"/>
          <cell r="AH530" t="str">
            <v/>
          </cell>
          <cell r="AI530" t="str">
            <v>SI</v>
          </cell>
          <cell r="AJ530"/>
          <cell r="AK530"/>
          <cell r="AL530"/>
          <cell r="AM530"/>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t="str">
            <v/>
          </cell>
          <cell r="BE530" t="str">
            <v/>
          </cell>
          <cell r="BF530">
            <v>0</v>
          </cell>
          <cell r="BG530">
            <v>0</v>
          </cell>
          <cell r="BH530">
            <v>0</v>
          </cell>
          <cell r="BI530">
            <v>0</v>
          </cell>
          <cell r="BJ530">
            <v>0</v>
          </cell>
          <cell r="BK530" t="str">
            <v/>
          </cell>
          <cell r="BL530" t="e">
            <v>#NAME?</v>
          </cell>
          <cell r="BM530"/>
          <cell r="BN530"/>
          <cell r="BO530"/>
          <cell r="BP530" t="str">
            <v/>
          </cell>
          <cell r="BQ530"/>
          <cell r="BR530"/>
          <cell r="BS530">
            <v>515</v>
          </cell>
        </row>
        <row r="531">
          <cell r="C531"/>
          <cell r="D531"/>
          <cell r="E531"/>
          <cell r="F531"/>
          <cell r="G531"/>
          <cell r="H531"/>
          <cell r="I531"/>
          <cell r="J531"/>
          <cell r="K531"/>
          <cell r="L531"/>
          <cell r="M531"/>
          <cell r="N531"/>
          <cell r="O531"/>
          <cell r="P531"/>
          <cell r="Q531"/>
          <cell r="R531"/>
          <cell r="S531"/>
          <cell r="T531"/>
          <cell r="U531"/>
          <cell r="V531"/>
          <cell r="W531"/>
          <cell r="X531"/>
          <cell r="Y531" t="str">
            <v/>
          </cell>
          <cell r="Z531"/>
          <cell r="AA531" t="str">
            <v/>
          </cell>
          <cell r="AB531"/>
          <cell r="AC531"/>
          <cell r="AD531"/>
          <cell r="AE531"/>
          <cell r="AF531"/>
          <cell r="AG531"/>
          <cell r="AH531" t="str">
            <v/>
          </cell>
          <cell r="AI531" t="str">
            <v>SI</v>
          </cell>
          <cell r="AJ531"/>
          <cell r="AK531"/>
          <cell r="AL531"/>
          <cell r="AM531"/>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t="str">
            <v/>
          </cell>
          <cell r="BE531" t="str">
            <v/>
          </cell>
          <cell r="BF531">
            <v>0</v>
          </cell>
          <cell r="BG531">
            <v>0</v>
          </cell>
          <cell r="BH531">
            <v>0</v>
          </cell>
          <cell r="BI531">
            <v>0</v>
          </cell>
          <cell r="BJ531">
            <v>0</v>
          </cell>
          <cell r="BK531" t="str">
            <v/>
          </cell>
          <cell r="BL531" t="e">
            <v>#NAME?</v>
          </cell>
          <cell r="BM531"/>
          <cell r="BN531"/>
          <cell r="BO531"/>
          <cell r="BP531" t="str">
            <v/>
          </cell>
          <cell r="BQ531"/>
          <cell r="BR531"/>
          <cell r="BS531">
            <v>516</v>
          </cell>
        </row>
        <row r="532">
          <cell r="C532"/>
          <cell r="D532"/>
          <cell r="E532"/>
          <cell r="F532"/>
          <cell r="G532"/>
          <cell r="H532"/>
          <cell r="I532"/>
          <cell r="J532"/>
          <cell r="K532"/>
          <cell r="L532"/>
          <cell r="M532"/>
          <cell r="N532"/>
          <cell r="O532"/>
          <cell r="P532"/>
          <cell r="Q532"/>
          <cell r="R532"/>
          <cell r="S532"/>
          <cell r="T532"/>
          <cell r="U532"/>
          <cell r="V532"/>
          <cell r="W532"/>
          <cell r="X532"/>
          <cell r="Y532" t="str">
            <v/>
          </cell>
          <cell r="Z532"/>
          <cell r="AA532" t="str">
            <v/>
          </cell>
          <cell r="AB532"/>
          <cell r="AC532"/>
          <cell r="AD532"/>
          <cell r="AE532"/>
          <cell r="AF532"/>
          <cell r="AG532"/>
          <cell r="AH532" t="str">
            <v/>
          </cell>
          <cell r="AI532" t="str">
            <v>SI</v>
          </cell>
          <cell r="AJ532"/>
          <cell r="AK532"/>
          <cell r="AL532"/>
          <cell r="AM532"/>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t="str">
            <v/>
          </cell>
          <cell r="BE532" t="str">
            <v/>
          </cell>
          <cell r="BF532">
            <v>0</v>
          </cell>
          <cell r="BG532">
            <v>0</v>
          </cell>
          <cell r="BH532">
            <v>0</v>
          </cell>
          <cell r="BI532">
            <v>0</v>
          </cell>
          <cell r="BJ532">
            <v>0</v>
          </cell>
          <cell r="BK532" t="str">
            <v/>
          </cell>
          <cell r="BL532" t="e">
            <v>#NAME?</v>
          </cell>
          <cell r="BM532"/>
          <cell r="BN532"/>
          <cell r="BO532"/>
          <cell r="BP532" t="str">
            <v/>
          </cell>
          <cell r="BQ532"/>
          <cell r="BR532"/>
          <cell r="BS532">
            <v>517</v>
          </cell>
        </row>
        <row r="533">
          <cell r="C533"/>
          <cell r="D533"/>
          <cell r="E533"/>
          <cell r="F533"/>
          <cell r="G533"/>
          <cell r="H533"/>
          <cell r="I533"/>
          <cell r="J533"/>
          <cell r="K533"/>
          <cell r="L533"/>
          <cell r="M533"/>
          <cell r="N533"/>
          <cell r="O533"/>
          <cell r="P533"/>
          <cell r="Q533"/>
          <cell r="R533"/>
          <cell r="S533"/>
          <cell r="T533"/>
          <cell r="U533"/>
          <cell r="V533"/>
          <cell r="W533"/>
          <cell r="X533"/>
          <cell r="Y533" t="str">
            <v/>
          </cell>
          <cell r="Z533"/>
          <cell r="AA533" t="str">
            <v/>
          </cell>
          <cell r="AB533"/>
          <cell r="AC533"/>
          <cell r="AD533"/>
          <cell r="AE533"/>
          <cell r="AF533"/>
          <cell r="AG533"/>
          <cell r="AH533" t="str">
            <v/>
          </cell>
          <cell r="AI533" t="str">
            <v>SI</v>
          </cell>
          <cell r="AJ533"/>
          <cell r="AK533"/>
          <cell r="AL533"/>
          <cell r="AM533"/>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t="str">
            <v/>
          </cell>
          <cell r="BE533" t="str">
            <v/>
          </cell>
          <cell r="BF533">
            <v>0</v>
          </cell>
          <cell r="BG533">
            <v>0</v>
          </cell>
          <cell r="BH533">
            <v>0</v>
          </cell>
          <cell r="BI533">
            <v>0</v>
          </cell>
          <cell r="BJ533">
            <v>0</v>
          </cell>
          <cell r="BK533" t="str">
            <v/>
          </cell>
          <cell r="BL533" t="e">
            <v>#NAME?</v>
          </cell>
          <cell r="BM533"/>
          <cell r="BN533"/>
          <cell r="BO533"/>
          <cell r="BP533" t="str">
            <v/>
          </cell>
          <cell r="BQ533"/>
          <cell r="BR533"/>
          <cell r="BS533">
            <v>518</v>
          </cell>
        </row>
        <row r="534">
          <cell r="C534"/>
          <cell r="D534"/>
          <cell r="E534"/>
          <cell r="F534"/>
          <cell r="G534"/>
          <cell r="H534"/>
          <cell r="I534"/>
          <cell r="J534"/>
          <cell r="K534"/>
          <cell r="L534"/>
          <cell r="M534"/>
          <cell r="N534"/>
          <cell r="O534"/>
          <cell r="P534"/>
          <cell r="Q534"/>
          <cell r="R534"/>
          <cell r="S534"/>
          <cell r="T534"/>
          <cell r="U534"/>
          <cell r="V534"/>
          <cell r="W534"/>
          <cell r="X534"/>
          <cell r="Y534" t="str">
            <v/>
          </cell>
          <cell r="Z534"/>
          <cell r="AA534" t="str">
            <v/>
          </cell>
          <cell r="AB534"/>
          <cell r="AC534"/>
          <cell r="AD534"/>
          <cell r="AE534"/>
          <cell r="AF534"/>
          <cell r="AG534"/>
          <cell r="AH534" t="str">
            <v/>
          </cell>
          <cell r="AI534" t="str">
            <v>SI</v>
          </cell>
          <cell r="AJ534"/>
          <cell r="AK534"/>
          <cell r="AL534"/>
          <cell r="AM534"/>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t="str">
            <v/>
          </cell>
          <cell r="BE534" t="str">
            <v/>
          </cell>
          <cell r="BF534">
            <v>0</v>
          </cell>
          <cell r="BG534">
            <v>0</v>
          </cell>
          <cell r="BH534">
            <v>0</v>
          </cell>
          <cell r="BI534">
            <v>0</v>
          </cell>
          <cell r="BJ534">
            <v>0</v>
          </cell>
          <cell r="BK534" t="str">
            <v/>
          </cell>
          <cell r="BL534" t="e">
            <v>#NAME?</v>
          </cell>
          <cell r="BM534"/>
          <cell r="BN534"/>
          <cell r="BO534"/>
          <cell r="BP534" t="str">
            <v/>
          </cell>
          <cell r="BQ534"/>
          <cell r="BR534"/>
          <cell r="BS534">
            <v>519</v>
          </cell>
        </row>
        <row r="535">
          <cell r="C535"/>
          <cell r="D535"/>
          <cell r="E535"/>
          <cell r="F535"/>
          <cell r="G535"/>
          <cell r="H535"/>
          <cell r="I535"/>
          <cell r="J535"/>
          <cell r="K535"/>
          <cell r="L535"/>
          <cell r="M535"/>
          <cell r="N535"/>
          <cell r="O535"/>
          <cell r="P535"/>
          <cell r="Q535"/>
          <cell r="R535"/>
          <cell r="S535"/>
          <cell r="T535"/>
          <cell r="U535"/>
          <cell r="V535"/>
          <cell r="W535"/>
          <cell r="X535"/>
          <cell r="Y535" t="str">
            <v/>
          </cell>
          <cell r="Z535"/>
          <cell r="AA535" t="str">
            <v/>
          </cell>
          <cell r="AB535"/>
          <cell r="AC535"/>
          <cell r="AD535"/>
          <cell r="AE535"/>
          <cell r="AF535"/>
          <cell r="AG535"/>
          <cell r="AH535" t="str">
            <v/>
          </cell>
          <cell r="AI535" t="str">
            <v>SI</v>
          </cell>
          <cell r="AJ535"/>
          <cell r="AK535"/>
          <cell r="AL535"/>
          <cell r="AM535"/>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t="str">
            <v/>
          </cell>
          <cell r="BE535" t="str">
            <v/>
          </cell>
          <cell r="BF535">
            <v>0</v>
          </cell>
          <cell r="BG535">
            <v>0</v>
          </cell>
          <cell r="BH535">
            <v>0</v>
          </cell>
          <cell r="BI535">
            <v>0</v>
          </cell>
          <cell r="BJ535">
            <v>0</v>
          </cell>
          <cell r="BK535" t="str">
            <v/>
          </cell>
          <cell r="BL535" t="e">
            <v>#NAME?</v>
          </cell>
          <cell r="BM535"/>
          <cell r="BN535"/>
          <cell r="BO535"/>
          <cell r="BP535" t="str">
            <v/>
          </cell>
          <cell r="BQ535"/>
          <cell r="BR535"/>
          <cell r="BS535">
            <v>520</v>
          </cell>
        </row>
        <row r="536">
          <cell r="C536"/>
          <cell r="D536"/>
          <cell r="E536"/>
          <cell r="F536"/>
          <cell r="G536"/>
          <cell r="H536"/>
          <cell r="I536"/>
          <cell r="J536"/>
          <cell r="K536"/>
          <cell r="L536"/>
          <cell r="M536"/>
          <cell r="N536"/>
          <cell r="O536"/>
          <cell r="P536"/>
          <cell r="Q536"/>
          <cell r="R536"/>
          <cell r="S536"/>
          <cell r="T536"/>
          <cell r="U536"/>
          <cell r="V536"/>
          <cell r="W536"/>
          <cell r="X536"/>
          <cell r="Y536" t="str">
            <v/>
          </cell>
          <cell r="Z536"/>
          <cell r="AA536" t="str">
            <v/>
          </cell>
          <cell r="AB536"/>
          <cell r="AC536"/>
          <cell r="AD536"/>
          <cell r="AE536"/>
          <cell r="AF536"/>
          <cell r="AG536"/>
          <cell r="AH536" t="str">
            <v/>
          </cell>
          <cell r="AI536" t="str">
            <v>SI</v>
          </cell>
          <cell r="AJ536"/>
          <cell r="AK536"/>
          <cell r="AL536"/>
          <cell r="AM536"/>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t="str">
            <v/>
          </cell>
          <cell r="BE536" t="str">
            <v/>
          </cell>
          <cell r="BF536">
            <v>0</v>
          </cell>
          <cell r="BG536">
            <v>0</v>
          </cell>
          <cell r="BH536">
            <v>0</v>
          </cell>
          <cell r="BI536">
            <v>0</v>
          </cell>
          <cell r="BJ536">
            <v>0</v>
          </cell>
          <cell r="BK536" t="str">
            <v/>
          </cell>
          <cell r="BL536" t="e">
            <v>#NAME?</v>
          </cell>
          <cell r="BM536"/>
          <cell r="BN536"/>
          <cell r="BO536"/>
          <cell r="BP536" t="str">
            <v/>
          </cell>
          <cell r="BQ536"/>
          <cell r="BR536"/>
          <cell r="BS536">
            <v>521</v>
          </cell>
        </row>
        <row r="537">
          <cell r="C537"/>
          <cell r="D537"/>
          <cell r="E537"/>
          <cell r="F537"/>
          <cell r="G537"/>
          <cell r="H537"/>
          <cell r="I537"/>
          <cell r="J537"/>
          <cell r="K537"/>
          <cell r="L537"/>
          <cell r="M537"/>
          <cell r="N537"/>
          <cell r="O537"/>
          <cell r="P537"/>
          <cell r="Q537"/>
          <cell r="R537"/>
          <cell r="S537"/>
          <cell r="T537"/>
          <cell r="U537"/>
          <cell r="V537"/>
          <cell r="W537"/>
          <cell r="X537"/>
          <cell r="Y537" t="str">
            <v/>
          </cell>
          <cell r="Z537"/>
          <cell r="AA537" t="str">
            <v/>
          </cell>
          <cell r="AB537"/>
          <cell r="AC537"/>
          <cell r="AD537"/>
          <cell r="AE537"/>
          <cell r="AF537"/>
          <cell r="AG537"/>
          <cell r="AH537" t="str">
            <v/>
          </cell>
          <cell r="AI537" t="str">
            <v>SI</v>
          </cell>
          <cell r="AJ537"/>
          <cell r="AK537"/>
          <cell r="AL537"/>
          <cell r="AM537"/>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t="str">
            <v/>
          </cell>
          <cell r="BE537" t="str">
            <v/>
          </cell>
          <cell r="BF537">
            <v>0</v>
          </cell>
          <cell r="BG537">
            <v>0</v>
          </cell>
          <cell r="BH537">
            <v>0</v>
          </cell>
          <cell r="BI537">
            <v>0</v>
          </cell>
          <cell r="BJ537">
            <v>0</v>
          </cell>
          <cell r="BK537" t="str">
            <v/>
          </cell>
          <cell r="BL537" t="e">
            <v>#NAME?</v>
          </cell>
          <cell r="BM537"/>
          <cell r="BN537"/>
          <cell r="BO537"/>
          <cell r="BP537" t="str">
            <v/>
          </cell>
          <cell r="BQ537"/>
          <cell r="BR537"/>
          <cell r="BS537">
            <v>522</v>
          </cell>
        </row>
        <row r="538">
          <cell r="C538"/>
          <cell r="D538"/>
          <cell r="E538"/>
          <cell r="F538"/>
          <cell r="G538"/>
          <cell r="H538"/>
          <cell r="I538"/>
          <cell r="J538"/>
          <cell r="K538"/>
          <cell r="L538"/>
          <cell r="M538"/>
          <cell r="N538"/>
          <cell r="O538"/>
          <cell r="P538"/>
          <cell r="Q538"/>
          <cell r="R538"/>
          <cell r="S538"/>
          <cell r="T538"/>
          <cell r="U538"/>
          <cell r="V538"/>
          <cell r="W538"/>
          <cell r="X538"/>
          <cell r="Y538" t="str">
            <v/>
          </cell>
          <cell r="Z538"/>
          <cell r="AA538" t="str">
            <v/>
          </cell>
          <cell r="AB538"/>
          <cell r="AC538"/>
          <cell r="AD538"/>
          <cell r="AE538"/>
          <cell r="AF538"/>
          <cell r="AG538"/>
          <cell r="AH538" t="str">
            <v/>
          </cell>
          <cell r="AI538" t="str">
            <v>SI</v>
          </cell>
          <cell r="AJ538"/>
          <cell r="AK538"/>
          <cell r="AL538"/>
          <cell r="AM538"/>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t="str">
            <v/>
          </cell>
          <cell r="BE538" t="str">
            <v/>
          </cell>
          <cell r="BF538">
            <v>0</v>
          </cell>
          <cell r="BG538">
            <v>0</v>
          </cell>
          <cell r="BH538">
            <v>0</v>
          </cell>
          <cell r="BI538">
            <v>0</v>
          </cell>
          <cell r="BJ538">
            <v>0</v>
          </cell>
          <cell r="BK538" t="str">
            <v/>
          </cell>
          <cell r="BL538" t="e">
            <v>#NAME?</v>
          </cell>
          <cell r="BM538"/>
          <cell r="BN538"/>
          <cell r="BO538"/>
          <cell r="BP538" t="str">
            <v/>
          </cell>
          <cell r="BQ538"/>
          <cell r="BR538"/>
          <cell r="BS538">
            <v>523</v>
          </cell>
        </row>
        <row r="539">
          <cell r="C539"/>
          <cell r="D539"/>
          <cell r="E539"/>
          <cell r="F539"/>
          <cell r="G539"/>
          <cell r="H539"/>
          <cell r="I539"/>
          <cell r="J539"/>
          <cell r="K539"/>
          <cell r="L539"/>
          <cell r="M539"/>
          <cell r="N539"/>
          <cell r="O539"/>
          <cell r="P539"/>
          <cell r="Q539"/>
          <cell r="R539"/>
          <cell r="S539"/>
          <cell r="T539"/>
          <cell r="U539"/>
          <cell r="V539"/>
          <cell r="W539"/>
          <cell r="X539"/>
          <cell r="Y539" t="str">
            <v/>
          </cell>
          <cell r="Z539"/>
          <cell r="AA539" t="str">
            <v/>
          </cell>
          <cell r="AB539"/>
          <cell r="AC539"/>
          <cell r="AD539"/>
          <cell r="AE539"/>
          <cell r="AF539"/>
          <cell r="AG539"/>
          <cell r="AH539" t="str">
            <v/>
          </cell>
          <cell r="AI539" t="str">
            <v>SI</v>
          </cell>
          <cell r="AJ539"/>
          <cell r="AK539"/>
          <cell r="AL539"/>
          <cell r="AM539"/>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t="str">
            <v/>
          </cell>
          <cell r="BE539" t="str">
            <v/>
          </cell>
          <cell r="BF539">
            <v>0</v>
          </cell>
          <cell r="BG539">
            <v>0</v>
          </cell>
          <cell r="BH539">
            <v>0</v>
          </cell>
          <cell r="BI539">
            <v>0</v>
          </cell>
          <cell r="BJ539">
            <v>0</v>
          </cell>
          <cell r="BK539" t="str">
            <v/>
          </cell>
          <cell r="BL539" t="e">
            <v>#NAME?</v>
          </cell>
          <cell r="BM539"/>
          <cell r="BN539"/>
          <cell r="BO539"/>
          <cell r="BP539" t="str">
            <v/>
          </cell>
          <cell r="BQ539"/>
          <cell r="BR539"/>
          <cell r="BS539">
            <v>524</v>
          </cell>
        </row>
        <row r="540">
          <cell r="C540"/>
          <cell r="D540"/>
          <cell r="E540"/>
          <cell r="F540"/>
          <cell r="G540"/>
          <cell r="H540"/>
          <cell r="I540"/>
          <cell r="J540"/>
          <cell r="K540"/>
          <cell r="L540"/>
          <cell r="M540"/>
          <cell r="N540"/>
          <cell r="O540"/>
          <cell r="P540"/>
          <cell r="Q540"/>
          <cell r="R540"/>
          <cell r="S540"/>
          <cell r="T540"/>
          <cell r="U540"/>
          <cell r="V540"/>
          <cell r="W540"/>
          <cell r="X540"/>
          <cell r="Y540" t="str">
            <v/>
          </cell>
          <cell r="Z540"/>
          <cell r="AA540" t="str">
            <v/>
          </cell>
          <cell r="AB540"/>
          <cell r="AC540"/>
          <cell r="AD540"/>
          <cell r="AE540"/>
          <cell r="AF540"/>
          <cell r="AG540"/>
          <cell r="AH540" t="str">
            <v/>
          </cell>
          <cell r="AI540" t="str">
            <v>SI</v>
          </cell>
          <cell r="AJ540"/>
          <cell r="AK540"/>
          <cell r="AL540"/>
          <cell r="AM540"/>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t="str">
            <v/>
          </cell>
          <cell r="BE540" t="str">
            <v/>
          </cell>
          <cell r="BF540">
            <v>0</v>
          </cell>
          <cell r="BG540">
            <v>0</v>
          </cell>
          <cell r="BH540">
            <v>0</v>
          </cell>
          <cell r="BI540">
            <v>0</v>
          </cell>
          <cell r="BJ540">
            <v>0</v>
          </cell>
          <cell r="BK540" t="str">
            <v/>
          </cell>
          <cell r="BL540" t="e">
            <v>#NAME?</v>
          </cell>
          <cell r="BM540"/>
          <cell r="BN540"/>
          <cell r="BO540"/>
          <cell r="BP540" t="str">
            <v/>
          </cell>
          <cell r="BQ540"/>
          <cell r="BR540"/>
          <cell r="BS540">
            <v>525</v>
          </cell>
        </row>
        <row r="541">
          <cell r="C541"/>
          <cell r="D541"/>
          <cell r="E541"/>
          <cell r="F541"/>
          <cell r="G541"/>
          <cell r="H541"/>
          <cell r="I541"/>
          <cell r="J541"/>
          <cell r="K541"/>
          <cell r="L541"/>
          <cell r="M541"/>
          <cell r="N541"/>
          <cell r="O541"/>
          <cell r="P541"/>
          <cell r="Q541"/>
          <cell r="R541"/>
          <cell r="S541"/>
          <cell r="T541"/>
          <cell r="U541"/>
          <cell r="V541"/>
          <cell r="W541"/>
          <cell r="X541"/>
          <cell r="Y541" t="str">
            <v/>
          </cell>
          <cell r="Z541"/>
          <cell r="AA541" t="str">
            <v/>
          </cell>
          <cell r="AB541"/>
          <cell r="AC541"/>
          <cell r="AD541"/>
          <cell r="AE541"/>
          <cell r="AF541"/>
          <cell r="AG541"/>
          <cell r="AH541" t="str">
            <v/>
          </cell>
          <cell r="AI541" t="str">
            <v>SI</v>
          </cell>
          <cell r="AJ541"/>
          <cell r="AK541"/>
          <cell r="AL541"/>
          <cell r="AM541"/>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t="str">
            <v/>
          </cell>
          <cell r="BE541" t="str">
            <v/>
          </cell>
          <cell r="BF541">
            <v>0</v>
          </cell>
          <cell r="BG541">
            <v>0</v>
          </cell>
          <cell r="BH541">
            <v>0</v>
          </cell>
          <cell r="BI541">
            <v>0</v>
          </cell>
          <cell r="BJ541">
            <v>0</v>
          </cell>
          <cell r="BK541" t="str">
            <v/>
          </cell>
          <cell r="BL541" t="e">
            <v>#NAME?</v>
          </cell>
          <cell r="BM541"/>
          <cell r="BN541"/>
          <cell r="BO541"/>
          <cell r="BP541" t="str">
            <v/>
          </cell>
          <cell r="BQ541"/>
          <cell r="BR541"/>
          <cell r="BS541">
            <v>526</v>
          </cell>
        </row>
        <row r="542">
          <cell r="C542"/>
          <cell r="D542"/>
          <cell r="E542"/>
          <cell r="F542"/>
          <cell r="G542"/>
          <cell r="H542"/>
          <cell r="I542"/>
          <cell r="J542"/>
          <cell r="K542"/>
          <cell r="L542"/>
          <cell r="M542"/>
          <cell r="N542"/>
          <cell r="O542"/>
          <cell r="P542"/>
          <cell r="Q542"/>
          <cell r="R542"/>
          <cell r="S542"/>
          <cell r="T542"/>
          <cell r="U542"/>
          <cell r="V542"/>
          <cell r="W542"/>
          <cell r="X542"/>
          <cell r="Y542" t="str">
            <v/>
          </cell>
          <cell r="Z542"/>
          <cell r="AA542" t="str">
            <v/>
          </cell>
          <cell r="AB542"/>
          <cell r="AC542"/>
          <cell r="AD542"/>
          <cell r="AE542"/>
          <cell r="AF542"/>
          <cell r="AG542"/>
          <cell r="AH542" t="str">
            <v/>
          </cell>
          <cell r="AI542" t="str">
            <v>SI</v>
          </cell>
          <cell r="AJ542"/>
          <cell r="AK542"/>
          <cell r="AL542"/>
          <cell r="AM542"/>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t="str">
            <v/>
          </cell>
          <cell r="BE542" t="str">
            <v/>
          </cell>
          <cell r="BF542">
            <v>0</v>
          </cell>
          <cell r="BG542">
            <v>0</v>
          </cell>
          <cell r="BH542">
            <v>0</v>
          </cell>
          <cell r="BI542">
            <v>0</v>
          </cell>
          <cell r="BJ542">
            <v>0</v>
          </cell>
          <cell r="BK542" t="str">
            <v/>
          </cell>
          <cell r="BL542" t="e">
            <v>#NAME?</v>
          </cell>
          <cell r="BM542"/>
          <cell r="BN542"/>
          <cell r="BO542"/>
          <cell r="BP542" t="str">
            <v/>
          </cell>
          <cell r="BQ542"/>
          <cell r="BR542"/>
          <cell r="BS542">
            <v>527</v>
          </cell>
        </row>
        <row r="543">
          <cell r="C543"/>
          <cell r="D543"/>
          <cell r="E543"/>
          <cell r="F543"/>
          <cell r="G543"/>
          <cell r="H543"/>
          <cell r="I543"/>
          <cell r="J543"/>
          <cell r="K543"/>
          <cell r="L543"/>
          <cell r="M543"/>
          <cell r="N543"/>
          <cell r="O543"/>
          <cell r="P543"/>
          <cell r="Q543"/>
          <cell r="R543"/>
          <cell r="S543"/>
          <cell r="T543"/>
          <cell r="U543"/>
          <cell r="V543"/>
          <cell r="W543"/>
          <cell r="X543"/>
          <cell r="Y543" t="str">
            <v/>
          </cell>
          <cell r="Z543"/>
          <cell r="AA543" t="str">
            <v/>
          </cell>
          <cell r="AB543"/>
          <cell r="AC543"/>
          <cell r="AD543"/>
          <cell r="AE543"/>
          <cell r="AF543"/>
          <cell r="AG543"/>
          <cell r="AH543" t="str">
            <v/>
          </cell>
          <cell r="AI543" t="str">
            <v>SI</v>
          </cell>
          <cell r="AJ543"/>
          <cell r="AK543"/>
          <cell r="AL543"/>
          <cell r="AM543"/>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t="str">
            <v/>
          </cell>
          <cell r="BE543" t="str">
            <v/>
          </cell>
          <cell r="BF543">
            <v>0</v>
          </cell>
          <cell r="BG543">
            <v>0</v>
          </cell>
          <cell r="BH543">
            <v>0</v>
          </cell>
          <cell r="BI543">
            <v>0</v>
          </cell>
          <cell r="BJ543">
            <v>0</v>
          </cell>
          <cell r="BK543" t="str">
            <v/>
          </cell>
          <cell r="BL543" t="e">
            <v>#NAME?</v>
          </cell>
          <cell r="BM543"/>
          <cell r="BN543"/>
          <cell r="BO543"/>
          <cell r="BP543" t="str">
            <v/>
          </cell>
          <cell r="BQ543"/>
          <cell r="BR543"/>
          <cell r="BS543">
            <v>528</v>
          </cell>
        </row>
        <row r="544">
          <cell r="C544"/>
          <cell r="D544"/>
          <cell r="E544"/>
          <cell r="F544"/>
          <cell r="G544"/>
          <cell r="H544"/>
          <cell r="I544"/>
          <cell r="J544"/>
          <cell r="K544"/>
          <cell r="L544"/>
          <cell r="M544"/>
          <cell r="N544"/>
          <cell r="O544"/>
          <cell r="P544"/>
          <cell r="Q544"/>
          <cell r="R544"/>
          <cell r="S544"/>
          <cell r="T544"/>
          <cell r="U544"/>
          <cell r="V544"/>
          <cell r="W544"/>
          <cell r="X544"/>
          <cell r="Y544" t="str">
            <v/>
          </cell>
          <cell r="Z544"/>
          <cell r="AA544" t="str">
            <v/>
          </cell>
          <cell r="AB544"/>
          <cell r="AC544"/>
          <cell r="AD544"/>
          <cell r="AE544"/>
          <cell r="AF544"/>
          <cell r="AG544"/>
          <cell r="AH544" t="str">
            <v/>
          </cell>
          <cell r="AI544" t="str">
            <v>SI</v>
          </cell>
          <cell r="AJ544"/>
          <cell r="AK544"/>
          <cell r="AL544"/>
          <cell r="AM544"/>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t="str">
            <v/>
          </cell>
          <cell r="BE544" t="str">
            <v/>
          </cell>
          <cell r="BF544">
            <v>0</v>
          </cell>
          <cell r="BG544">
            <v>0</v>
          </cell>
          <cell r="BH544">
            <v>0</v>
          </cell>
          <cell r="BI544">
            <v>0</v>
          </cell>
          <cell r="BJ544">
            <v>0</v>
          </cell>
          <cell r="BK544" t="str">
            <v/>
          </cell>
          <cell r="BL544" t="e">
            <v>#NAME?</v>
          </cell>
          <cell r="BM544"/>
          <cell r="BN544"/>
          <cell r="BO544"/>
          <cell r="BP544" t="str">
            <v/>
          </cell>
          <cell r="BQ544"/>
          <cell r="BR544"/>
          <cell r="BS544">
            <v>529</v>
          </cell>
        </row>
        <row r="545">
          <cell r="C545"/>
          <cell r="D545"/>
          <cell r="E545"/>
          <cell r="F545"/>
          <cell r="G545"/>
          <cell r="H545"/>
          <cell r="I545"/>
          <cell r="J545"/>
          <cell r="K545"/>
          <cell r="L545"/>
          <cell r="M545"/>
          <cell r="N545"/>
          <cell r="O545"/>
          <cell r="P545"/>
          <cell r="Q545"/>
          <cell r="R545"/>
          <cell r="S545"/>
          <cell r="T545"/>
          <cell r="U545"/>
          <cell r="V545"/>
          <cell r="W545"/>
          <cell r="X545"/>
          <cell r="Y545" t="str">
            <v/>
          </cell>
          <cell r="Z545"/>
          <cell r="AA545" t="str">
            <v/>
          </cell>
          <cell r="AB545"/>
          <cell r="AC545"/>
          <cell r="AD545"/>
          <cell r="AE545"/>
          <cell r="AF545"/>
          <cell r="AG545"/>
          <cell r="AH545" t="str">
            <v/>
          </cell>
          <cell r="AI545" t="str">
            <v>SI</v>
          </cell>
          <cell r="AJ545"/>
          <cell r="AK545"/>
          <cell r="AL545"/>
          <cell r="AM545"/>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t="str">
            <v/>
          </cell>
          <cell r="BE545" t="str">
            <v/>
          </cell>
          <cell r="BF545">
            <v>0</v>
          </cell>
          <cell r="BG545">
            <v>0</v>
          </cell>
          <cell r="BH545">
            <v>0</v>
          </cell>
          <cell r="BI545">
            <v>0</v>
          </cell>
          <cell r="BJ545">
            <v>0</v>
          </cell>
          <cell r="BK545" t="str">
            <v/>
          </cell>
          <cell r="BL545" t="e">
            <v>#NAME?</v>
          </cell>
          <cell r="BM545"/>
          <cell r="BN545"/>
          <cell r="BO545"/>
          <cell r="BP545" t="str">
            <v/>
          </cell>
          <cell r="BQ545"/>
          <cell r="BR545"/>
          <cell r="BS545">
            <v>530</v>
          </cell>
        </row>
        <row r="546">
          <cell r="C546"/>
          <cell r="D546"/>
          <cell r="E546"/>
          <cell r="F546"/>
          <cell r="G546"/>
          <cell r="H546"/>
          <cell r="I546"/>
          <cell r="J546"/>
          <cell r="K546"/>
          <cell r="L546"/>
          <cell r="M546"/>
          <cell r="N546"/>
          <cell r="O546"/>
          <cell r="P546"/>
          <cell r="Q546"/>
          <cell r="R546"/>
          <cell r="S546"/>
          <cell r="T546"/>
          <cell r="U546"/>
          <cell r="V546"/>
          <cell r="W546"/>
          <cell r="X546"/>
          <cell r="Y546" t="str">
            <v/>
          </cell>
          <cell r="Z546"/>
          <cell r="AA546" t="str">
            <v/>
          </cell>
          <cell r="AB546"/>
          <cell r="AC546"/>
          <cell r="AD546"/>
          <cell r="AE546"/>
          <cell r="AF546"/>
          <cell r="AG546"/>
          <cell r="AH546" t="str">
            <v/>
          </cell>
          <cell r="AI546" t="str">
            <v>SI</v>
          </cell>
          <cell r="AJ546"/>
          <cell r="AK546"/>
          <cell r="AL546"/>
          <cell r="AM546"/>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t="str">
            <v/>
          </cell>
          <cell r="BE546" t="str">
            <v/>
          </cell>
          <cell r="BF546">
            <v>0</v>
          </cell>
          <cell r="BG546">
            <v>0</v>
          </cell>
          <cell r="BH546">
            <v>0</v>
          </cell>
          <cell r="BI546">
            <v>0</v>
          </cell>
          <cell r="BJ546">
            <v>0</v>
          </cell>
          <cell r="BK546" t="str">
            <v/>
          </cell>
          <cell r="BL546" t="e">
            <v>#NAME?</v>
          </cell>
          <cell r="BM546"/>
          <cell r="BN546"/>
          <cell r="BO546"/>
          <cell r="BP546" t="str">
            <v/>
          </cell>
          <cell r="BQ546"/>
          <cell r="BR546"/>
          <cell r="BS546">
            <v>531</v>
          </cell>
        </row>
        <row r="547">
          <cell r="C547"/>
          <cell r="D547"/>
          <cell r="E547"/>
          <cell r="F547"/>
          <cell r="G547"/>
          <cell r="H547"/>
          <cell r="I547"/>
          <cell r="J547"/>
          <cell r="K547"/>
          <cell r="L547"/>
          <cell r="M547"/>
          <cell r="N547"/>
          <cell r="O547"/>
          <cell r="P547"/>
          <cell r="Q547"/>
          <cell r="R547"/>
          <cell r="S547"/>
          <cell r="T547"/>
          <cell r="U547"/>
          <cell r="V547"/>
          <cell r="W547"/>
          <cell r="X547"/>
          <cell r="Y547" t="str">
            <v/>
          </cell>
          <cell r="Z547"/>
          <cell r="AA547" t="str">
            <v/>
          </cell>
          <cell r="AB547"/>
          <cell r="AC547"/>
          <cell r="AD547"/>
          <cell r="AE547"/>
          <cell r="AF547"/>
          <cell r="AG547"/>
          <cell r="AH547" t="str">
            <v/>
          </cell>
          <cell r="AI547" t="str">
            <v>SI</v>
          </cell>
          <cell r="AJ547"/>
          <cell r="AK547"/>
          <cell r="AL547"/>
          <cell r="AM547"/>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t="str">
            <v/>
          </cell>
          <cell r="BE547" t="str">
            <v/>
          </cell>
          <cell r="BF547">
            <v>0</v>
          </cell>
          <cell r="BG547">
            <v>0</v>
          </cell>
          <cell r="BH547">
            <v>0</v>
          </cell>
          <cell r="BI547">
            <v>0</v>
          </cell>
          <cell r="BJ547">
            <v>0</v>
          </cell>
          <cell r="BK547" t="str">
            <v/>
          </cell>
          <cell r="BL547" t="e">
            <v>#NAME?</v>
          </cell>
          <cell r="BM547"/>
          <cell r="BN547"/>
          <cell r="BO547"/>
          <cell r="BP547" t="str">
            <v/>
          </cell>
          <cell r="BQ547"/>
          <cell r="BR547"/>
          <cell r="BS547">
            <v>532</v>
          </cell>
        </row>
        <row r="548">
          <cell r="C548"/>
          <cell r="D548"/>
          <cell r="E548"/>
          <cell r="F548"/>
          <cell r="G548"/>
          <cell r="H548"/>
          <cell r="I548"/>
          <cell r="J548"/>
          <cell r="K548"/>
          <cell r="L548"/>
          <cell r="M548"/>
          <cell r="N548"/>
          <cell r="O548"/>
          <cell r="P548"/>
          <cell r="Q548"/>
          <cell r="R548"/>
          <cell r="S548"/>
          <cell r="T548"/>
          <cell r="U548"/>
          <cell r="V548"/>
          <cell r="W548"/>
          <cell r="X548"/>
          <cell r="Y548" t="str">
            <v/>
          </cell>
          <cell r="Z548"/>
          <cell r="AA548" t="str">
            <v/>
          </cell>
          <cell r="AB548"/>
          <cell r="AC548"/>
          <cell r="AD548"/>
          <cell r="AE548"/>
          <cell r="AF548"/>
          <cell r="AG548"/>
          <cell r="AH548" t="str">
            <v/>
          </cell>
          <cell r="AI548" t="str">
            <v>SI</v>
          </cell>
          <cell r="AJ548"/>
          <cell r="AK548"/>
          <cell r="AL548"/>
          <cell r="AM548"/>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t="str">
            <v/>
          </cell>
          <cell r="BE548" t="str">
            <v/>
          </cell>
          <cell r="BF548">
            <v>0</v>
          </cell>
          <cell r="BG548">
            <v>0</v>
          </cell>
          <cell r="BH548">
            <v>0</v>
          </cell>
          <cell r="BI548">
            <v>0</v>
          </cell>
          <cell r="BJ548">
            <v>0</v>
          </cell>
          <cell r="BK548" t="str">
            <v/>
          </cell>
          <cell r="BL548" t="e">
            <v>#NAME?</v>
          </cell>
          <cell r="BM548"/>
          <cell r="BN548"/>
          <cell r="BO548"/>
          <cell r="BP548" t="str">
            <v/>
          </cell>
          <cell r="BQ548"/>
          <cell r="BR548"/>
          <cell r="BS548">
            <v>533</v>
          </cell>
        </row>
        <row r="549">
          <cell r="C549"/>
          <cell r="D549"/>
          <cell r="E549"/>
          <cell r="F549"/>
          <cell r="G549"/>
          <cell r="H549"/>
          <cell r="I549"/>
          <cell r="J549"/>
          <cell r="K549"/>
          <cell r="L549"/>
          <cell r="M549"/>
          <cell r="N549"/>
          <cell r="O549"/>
          <cell r="P549"/>
          <cell r="Q549"/>
          <cell r="R549"/>
          <cell r="S549"/>
          <cell r="T549"/>
          <cell r="U549"/>
          <cell r="V549"/>
          <cell r="W549"/>
          <cell r="X549"/>
          <cell r="Y549" t="str">
            <v/>
          </cell>
          <cell r="Z549"/>
          <cell r="AA549" t="str">
            <v/>
          </cell>
          <cell r="AB549"/>
          <cell r="AC549"/>
          <cell r="AD549"/>
          <cell r="AE549"/>
          <cell r="AF549"/>
          <cell r="AG549"/>
          <cell r="AH549" t="str">
            <v/>
          </cell>
          <cell r="AI549" t="str">
            <v>SI</v>
          </cell>
          <cell r="AJ549"/>
          <cell r="AK549"/>
          <cell r="AL549"/>
          <cell r="AM549"/>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t="str">
            <v/>
          </cell>
          <cell r="BE549" t="str">
            <v/>
          </cell>
          <cell r="BF549">
            <v>0</v>
          </cell>
          <cell r="BG549">
            <v>0</v>
          </cell>
          <cell r="BH549">
            <v>0</v>
          </cell>
          <cell r="BI549">
            <v>0</v>
          </cell>
          <cell r="BJ549">
            <v>0</v>
          </cell>
          <cell r="BK549" t="str">
            <v/>
          </cell>
          <cell r="BL549" t="e">
            <v>#NAME?</v>
          </cell>
          <cell r="BM549"/>
          <cell r="BN549"/>
          <cell r="BO549"/>
          <cell r="BP549" t="str">
            <v/>
          </cell>
          <cell r="BQ549"/>
          <cell r="BR549"/>
          <cell r="BS549">
            <v>534</v>
          </cell>
        </row>
        <row r="550">
          <cell r="C550"/>
          <cell r="D550"/>
          <cell r="E550"/>
          <cell r="F550"/>
          <cell r="G550"/>
          <cell r="H550"/>
          <cell r="I550"/>
          <cell r="J550"/>
          <cell r="K550"/>
          <cell r="L550"/>
          <cell r="M550"/>
          <cell r="N550"/>
          <cell r="O550"/>
          <cell r="P550"/>
          <cell r="Q550"/>
          <cell r="R550"/>
          <cell r="S550"/>
          <cell r="T550"/>
          <cell r="U550"/>
          <cell r="V550"/>
          <cell r="W550"/>
          <cell r="X550"/>
          <cell r="Y550" t="str">
            <v/>
          </cell>
          <cell r="Z550"/>
          <cell r="AA550" t="str">
            <v/>
          </cell>
          <cell r="AB550"/>
          <cell r="AC550"/>
          <cell r="AD550"/>
          <cell r="AE550"/>
          <cell r="AF550"/>
          <cell r="AG550"/>
          <cell r="AH550" t="str">
            <v/>
          </cell>
          <cell r="AI550" t="str">
            <v>SI</v>
          </cell>
          <cell r="AJ550"/>
          <cell r="AK550"/>
          <cell r="AL550"/>
          <cell r="AM550"/>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t="str">
            <v/>
          </cell>
          <cell r="BE550" t="str">
            <v/>
          </cell>
          <cell r="BF550">
            <v>0</v>
          </cell>
          <cell r="BG550">
            <v>0</v>
          </cell>
          <cell r="BH550">
            <v>0</v>
          </cell>
          <cell r="BI550">
            <v>0</v>
          </cell>
          <cell r="BJ550">
            <v>0</v>
          </cell>
          <cell r="BK550" t="str">
            <v/>
          </cell>
          <cell r="BL550" t="e">
            <v>#NAME?</v>
          </cell>
          <cell r="BM550"/>
          <cell r="BN550"/>
          <cell r="BO550"/>
          <cell r="BP550" t="str">
            <v/>
          </cell>
          <cell r="BQ550"/>
          <cell r="BR550"/>
          <cell r="BS550">
            <v>535</v>
          </cell>
        </row>
        <row r="551">
          <cell r="C551"/>
          <cell r="D551"/>
          <cell r="E551"/>
          <cell r="F551"/>
          <cell r="G551"/>
          <cell r="H551"/>
          <cell r="I551"/>
          <cell r="J551"/>
          <cell r="K551"/>
          <cell r="L551"/>
          <cell r="M551"/>
          <cell r="N551"/>
          <cell r="O551"/>
          <cell r="P551"/>
          <cell r="Q551"/>
          <cell r="R551"/>
          <cell r="S551"/>
          <cell r="T551"/>
          <cell r="U551"/>
          <cell r="V551"/>
          <cell r="W551"/>
          <cell r="X551"/>
          <cell r="Y551" t="str">
            <v/>
          </cell>
          <cell r="Z551"/>
          <cell r="AA551" t="str">
            <v/>
          </cell>
          <cell r="AB551"/>
          <cell r="AC551"/>
          <cell r="AD551"/>
          <cell r="AE551"/>
          <cell r="AF551"/>
          <cell r="AG551"/>
          <cell r="AH551" t="str">
            <v/>
          </cell>
          <cell r="AI551" t="str">
            <v>SI</v>
          </cell>
          <cell r="AJ551"/>
          <cell r="AK551"/>
          <cell r="AL551"/>
          <cell r="AM551"/>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t="str">
            <v/>
          </cell>
          <cell r="BE551" t="str">
            <v/>
          </cell>
          <cell r="BF551">
            <v>0</v>
          </cell>
          <cell r="BG551">
            <v>0</v>
          </cell>
          <cell r="BH551">
            <v>0</v>
          </cell>
          <cell r="BI551">
            <v>0</v>
          </cell>
          <cell r="BJ551">
            <v>0</v>
          </cell>
          <cell r="BK551" t="str">
            <v/>
          </cell>
          <cell r="BL551" t="e">
            <v>#NAME?</v>
          </cell>
          <cell r="BM551"/>
          <cell r="BN551"/>
          <cell r="BO551"/>
          <cell r="BP551" t="str">
            <v/>
          </cell>
          <cell r="BQ551"/>
          <cell r="BR551"/>
          <cell r="BS551">
            <v>536</v>
          </cell>
        </row>
        <row r="552">
          <cell r="C552"/>
          <cell r="D552"/>
          <cell r="E552"/>
          <cell r="F552"/>
          <cell r="G552"/>
          <cell r="H552"/>
          <cell r="I552"/>
          <cell r="J552"/>
          <cell r="K552"/>
          <cell r="L552"/>
          <cell r="M552"/>
          <cell r="N552"/>
          <cell r="O552"/>
          <cell r="P552"/>
          <cell r="Q552"/>
          <cell r="R552"/>
          <cell r="S552"/>
          <cell r="T552"/>
          <cell r="U552"/>
          <cell r="V552"/>
          <cell r="W552"/>
          <cell r="X552"/>
          <cell r="Y552" t="str">
            <v/>
          </cell>
          <cell r="Z552"/>
          <cell r="AA552" t="str">
            <v/>
          </cell>
          <cell r="AB552"/>
          <cell r="AC552"/>
          <cell r="AD552"/>
          <cell r="AE552"/>
          <cell r="AF552"/>
          <cell r="AG552"/>
          <cell r="AH552" t="str">
            <v/>
          </cell>
          <cell r="AI552" t="str">
            <v>SI</v>
          </cell>
          <cell r="AJ552"/>
          <cell r="AK552"/>
          <cell r="AL552"/>
          <cell r="AM552"/>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t="str">
            <v/>
          </cell>
          <cell r="BE552" t="str">
            <v/>
          </cell>
          <cell r="BF552">
            <v>0</v>
          </cell>
          <cell r="BG552">
            <v>0</v>
          </cell>
          <cell r="BH552">
            <v>0</v>
          </cell>
          <cell r="BI552">
            <v>0</v>
          </cell>
          <cell r="BJ552">
            <v>0</v>
          </cell>
          <cell r="BK552" t="str">
            <v/>
          </cell>
          <cell r="BL552" t="e">
            <v>#NAME?</v>
          </cell>
          <cell r="BM552"/>
          <cell r="BN552"/>
          <cell r="BO552"/>
          <cell r="BP552" t="str">
            <v/>
          </cell>
          <cell r="BQ552"/>
          <cell r="BR552"/>
          <cell r="BS552">
            <v>537</v>
          </cell>
        </row>
        <row r="553">
          <cell r="C553"/>
          <cell r="D553"/>
          <cell r="E553"/>
          <cell r="F553"/>
          <cell r="G553"/>
          <cell r="H553"/>
          <cell r="I553"/>
          <cell r="J553"/>
          <cell r="K553"/>
          <cell r="L553"/>
          <cell r="M553"/>
          <cell r="N553"/>
          <cell r="O553"/>
          <cell r="P553"/>
          <cell r="Q553"/>
          <cell r="R553"/>
          <cell r="S553"/>
          <cell r="T553"/>
          <cell r="U553"/>
          <cell r="V553"/>
          <cell r="W553"/>
          <cell r="X553"/>
          <cell r="Y553" t="str">
            <v/>
          </cell>
          <cell r="Z553"/>
          <cell r="AA553" t="str">
            <v/>
          </cell>
          <cell r="AB553"/>
          <cell r="AC553"/>
          <cell r="AD553"/>
          <cell r="AE553"/>
          <cell r="AF553"/>
          <cell r="AG553"/>
          <cell r="AH553" t="str">
            <v/>
          </cell>
          <cell r="AI553" t="str">
            <v>SI</v>
          </cell>
          <cell r="AJ553"/>
          <cell r="AK553"/>
          <cell r="AL553"/>
          <cell r="AM553"/>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t="str">
            <v/>
          </cell>
          <cell r="BE553" t="str">
            <v/>
          </cell>
          <cell r="BF553">
            <v>0</v>
          </cell>
          <cell r="BG553">
            <v>0</v>
          </cell>
          <cell r="BH553">
            <v>0</v>
          </cell>
          <cell r="BI553">
            <v>0</v>
          </cell>
          <cell r="BJ553">
            <v>0</v>
          </cell>
          <cell r="BK553" t="str">
            <v/>
          </cell>
          <cell r="BL553" t="e">
            <v>#NAME?</v>
          </cell>
          <cell r="BM553"/>
          <cell r="BN553"/>
          <cell r="BO553"/>
          <cell r="BP553" t="str">
            <v/>
          </cell>
          <cell r="BQ553"/>
          <cell r="BR553"/>
          <cell r="BS553">
            <v>538</v>
          </cell>
        </row>
        <row r="554">
          <cell r="C554"/>
          <cell r="D554"/>
          <cell r="E554"/>
          <cell r="F554"/>
          <cell r="G554"/>
          <cell r="H554"/>
          <cell r="I554"/>
          <cell r="J554"/>
          <cell r="K554"/>
          <cell r="L554"/>
          <cell r="M554"/>
          <cell r="N554"/>
          <cell r="O554"/>
          <cell r="P554"/>
          <cell r="Q554"/>
          <cell r="R554"/>
          <cell r="S554"/>
          <cell r="T554"/>
          <cell r="U554"/>
          <cell r="V554"/>
          <cell r="W554"/>
          <cell r="X554"/>
          <cell r="Y554" t="str">
            <v/>
          </cell>
          <cell r="Z554"/>
          <cell r="AA554" t="str">
            <v/>
          </cell>
          <cell r="AB554"/>
          <cell r="AC554"/>
          <cell r="AD554"/>
          <cell r="AE554"/>
          <cell r="AF554"/>
          <cell r="AG554"/>
          <cell r="AH554" t="str">
            <v/>
          </cell>
          <cell r="AI554" t="str">
            <v>SI</v>
          </cell>
          <cell r="AJ554"/>
          <cell r="AK554"/>
          <cell r="AL554"/>
          <cell r="AM554"/>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t="str">
            <v/>
          </cell>
          <cell r="BE554" t="str">
            <v/>
          </cell>
          <cell r="BF554">
            <v>0</v>
          </cell>
          <cell r="BG554">
            <v>0</v>
          </cell>
          <cell r="BH554">
            <v>0</v>
          </cell>
          <cell r="BI554">
            <v>0</v>
          </cell>
          <cell r="BJ554">
            <v>0</v>
          </cell>
          <cell r="BK554" t="str">
            <v/>
          </cell>
          <cell r="BL554" t="e">
            <v>#NAME?</v>
          </cell>
          <cell r="BM554"/>
          <cell r="BN554"/>
          <cell r="BO554"/>
          <cell r="BP554" t="str">
            <v/>
          </cell>
          <cell r="BQ554"/>
          <cell r="BR554"/>
          <cell r="BS554">
            <v>539</v>
          </cell>
        </row>
        <row r="555">
          <cell r="C555"/>
          <cell r="D555"/>
          <cell r="E555"/>
          <cell r="F555"/>
          <cell r="G555"/>
          <cell r="H555"/>
          <cell r="I555"/>
          <cell r="J555"/>
          <cell r="K555"/>
          <cell r="L555"/>
          <cell r="M555"/>
          <cell r="N555"/>
          <cell r="O555"/>
          <cell r="P555"/>
          <cell r="Q555"/>
          <cell r="R555"/>
          <cell r="S555"/>
          <cell r="T555"/>
          <cell r="U555"/>
          <cell r="V555"/>
          <cell r="W555"/>
          <cell r="X555"/>
          <cell r="Y555" t="str">
            <v/>
          </cell>
          <cell r="Z555"/>
          <cell r="AA555" t="str">
            <v/>
          </cell>
          <cell r="AB555"/>
          <cell r="AC555"/>
          <cell r="AD555"/>
          <cell r="AE555"/>
          <cell r="AF555"/>
          <cell r="AG555"/>
          <cell r="AH555" t="str">
            <v/>
          </cell>
          <cell r="AI555" t="str">
            <v>SI</v>
          </cell>
          <cell r="AJ555"/>
          <cell r="AK555"/>
          <cell r="AL555"/>
          <cell r="AM555"/>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t="str">
            <v/>
          </cell>
          <cell r="BE555" t="str">
            <v/>
          </cell>
          <cell r="BF555">
            <v>0</v>
          </cell>
          <cell r="BG555">
            <v>0</v>
          </cell>
          <cell r="BH555">
            <v>0</v>
          </cell>
          <cell r="BI555">
            <v>0</v>
          </cell>
          <cell r="BJ555">
            <v>0</v>
          </cell>
          <cell r="BK555" t="str">
            <v/>
          </cell>
          <cell r="BL555" t="e">
            <v>#NAME?</v>
          </cell>
          <cell r="BM555"/>
          <cell r="BN555"/>
          <cell r="BO555"/>
          <cell r="BP555" t="str">
            <v/>
          </cell>
          <cell r="BQ555"/>
          <cell r="BR555"/>
          <cell r="BS555">
            <v>540</v>
          </cell>
        </row>
        <row r="556">
          <cell r="C556"/>
          <cell r="D556"/>
          <cell r="E556"/>
          <cell r="F556"/>
          <cell r="G556"/>
          <cell r="H556"/>
          <cell r="I556"/>
          <cell r="J556"/>
          <cell r="K556"/>
          <cell r="L556"/>
          <cell r="M556"/>
          <cell r="N556"/>
          <cell r="O556"/>
          <cell r="P556"/>
          <cell r="Q556"/>
          <cell r="R556"/>
          <cell r="S556"/>
          <cell r="T556"/>
          <cell r="U556"/>
          <cell r="V556"/>
          <cell r="W556"/>
          <cell r="X556"/>
          <cell r="Y556" t="str">
            <v/>
          </cell>
          <cell r="Z556"/>
          <cell r="AA556" t="str">
            <v/>
          </cell>
          <cell r="AB556"/>
          <cell r="AC556"/>
          <cell r="AD556"/>
          <cell r="AE556"/>
          <cell r="AF556"/>
          <cell r="AG556"/>
          <cell r="AH556" t="str">
            <v/>
          </cell>
          <cell r="AI556" t="str">
            <v>SI</v>
          </cell>
          <cell r="AJ556"/>
          <cell r="AK556"/>
          <cell r="AL556"/>
          <cell r="AM556"/>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t="str">
            <v/>
          </cell>
          <cell r="BE556" t="str">
            <v/>
          </cell>
          <cell r="BF556">
            <v>0</v>
          </cell>
          <cell r="BG556">
            <v>0</v>
          </cell>
          <cell r="BH556">
            <v>0</v>
          </cell>
          <cell r="BI556">
            <v>0</v>
          </cell>
          <cell r="BJ556">
            <v>0</v>
          </cell>
          <cell r="BK556" t="str">
            <v/>
          </cell>
          <cell r="BL556" t="e">
            <v>#NAME?</v>
          </cell>
          <cell r="BM556"/>
          <cell r="BN556"/>
          <cell r="BO556"/>
          <cell r="BP556" t="str">
            <v/>
          </cell>
          <cell r="BQ556"/>
          <cell r="BR556"/>
          <cell r="BS556">
            <v>541</v>
          </cell>
        </row>
        <row r="557">
          <cell r="C557"/>
          <cell r="D557"/>
          <cell r="E557"/>
          <cell r="F557"/>
          <cell r="G557"/>
          <cell r="H557"/>
          <cell r="I557"/>
          <cell r="J557"/>
          <cell r="K557"/>
          <cell r="L557"/>
          <cell r="M557"/>
          <cell r="N557"/>
          <cell r="O557"/>
          <cell r="P557"/>
          <cell r="Q557"/>
          <cell r="R557"/>
          <cell r="S557"/>
          <cell r="T557"/>
          <cell r="U557"/>
          <cell r="V557"/>
          <cell r="W557"/>
          <cell r="X557"/>
          <cell r="Y557" t="str">
            <v/>
          </cell>
          <cell r="Z557"/>
          <cell r="AA557" t="str">
            <v/>
          </cell>
          <cell r="AB557"/>
          <cell r="AC557"/>
          <cell r="AD557"/>
          <cell r="AE557"/>
          <cell r="AF557"/>
          <cell r="AG557"/>
          <cell r="AH557" t="str">
            <v/>
          </cell>
          <cell r="AI557" t="str">
            <v>SI</v>
          </cell>
          <cell r="AJ557"/>
          <cell r="AK557"/>
          <cell r="AL557"/>
          <cell r="AM557"/>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t="str">
            <v/>
          </cell>
          <cell r="BE557" t="str">
            <v/>
          </cell>
          <cell r="BF557">
            <v>0</v>
          </cell>
          <cell r="BG557">
            <v>0</v>
          </cell>
          <cell r="BH557">
            <v>0</v>
          </cell>
          <cell r="BI557">
            <v>0</v>
          </cell>
          <cell r="BJ557">
            <v>0</v>
          </cell>
          <cell r="BK557" t="str">
            <v/>
          </cell>
          <cell r="BL557" t="e">
            <v>#NAME?</v>
          </cell>
          <cell r="BM557"/>
          <cell r="BN557"/>
          <cell r="BO557"/>
          <cell r="BP557" t="str">
            <v/>
          </cell>
          <cell r="BQ557"/>
          <cell r="BR557"/>
          <cell r="BS557">
            <v>542</v>
          </cell>
        </row>
        <row r="558">
          <cell r="C558"/>
          <cell r="D558"/>
          <cell r="E558"/>
          <cell r="F558"/>
          <cell r="G558"/>
          <cell r="H558"/>
          <cell r="I558"/>
          <cell r="J558"/>
          <cell r="K558"/>
          <cell r="L558"/>
          <cell r="M558"/>
          <cell r="N558"/>
          <cell r="O558"/>
          <cell r="P558"/>
          <cell r="Q558"/>
          <cell r="R558"/>
          <cell r="S558"/>
          <cell r="T558"/>
          <cell r="U558"/>
          <cell r="V558"/>
          <cell r="W558"/>
          <cell r="X558"/>
          <cell r="Y558" t="str">
            <v/>
          </cell>
          <cell r="Z558"/>
          <cell r="AA558" t="str">
            <v/>
          </cell>
          <cell r="AB558"/>
          <cell r="AC558"/>
          <cell r="AD558"/>
          <cell r="AE558"/>
          <cell r="AF558"/>
          <cell r="AG558"/>
          <cell r="AH558" t="str">
            <v/>
          </cell>
          <cell r="AI558" t="str">
            <v>SI</v>
          </cell>
          <cell r="AJ558"/>
          <cell r="AK558"/>
          <cell r="AL558"/>
          <cell r="AM558"/>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t="str">
            <v/>
          </cell>
          <cell r="BE558" t="str">
            <v/>
          </cell>
          <cell r="BF558">
            <v>0</v>
          </cell>
          <cell r="BG558">
            <v>0</v>
          </cell>
          <cell r="BH558">
            <v>0</v>
          </cell>
          <cell r="BI558">
            <v>0</v>
          </cell>
          <cell r="BJ558">
            <v>0</v>
          </cell>
          <cell r="BK558" t="str">
            <v/>
          </cell>
          <cell r="BL558" t="e">
            <v>#NAME?</v>
          </cell>
          <cell r="BM558"/>
          <cell r="BN558"/>
          <cell r="BO558"/>
          <cell r="BP558" t="str">
            <v/>
          </cell>
          <cell r="BQ558"/>
          <cell r="BR558"/>
          <cell r="BS558">
            <v>543</v>
          </cell>
        </row>
        <row r="559">
          <cell r="C559"/>
          <cell r="D559"/>
          <cell r="E559"/>
          <cell r="F559"/>
          <cell r="G559"/>
          <cell r="H559"/>
          <cell r="I559"/>
          <cell r="J559"/>
          <cell r="K559"/>
          <cell r="L559"/>
          <cell r="M559"/>
          <cell r="N559"/>
          <cell r="O559"/>
          <cell r="P559"/>
          <cell r="Q559"/>
          <cell r="R559"/>
          <cell r="S559"/>
          <cell r="T559"/>
          <cell r="U559"/>
          <cell r="V559"/>
          <cell r="W559"/>
          <cell r="X559"/>
          <cell r="Y559" t="str">
            <v/>
          </cell>
          <cell r="Z559"/>
          <cell r="AA559" t="str">
            <v/>
          </cell>
          <cell r="AB559"/>
          <cell r="AC559"/>
          <cell r="AD559"/>
          <cell r="AE559"/>
          <cell r="AF559"/>
          <cell r="AG559"/>
          <cell r="AH559" t="str">
            <v/>
          </cell>
          <cell r="AI559" t="str">
            <v>SI</v>
          </cell>
          <cell r="AJ559"/>
          <cell r="AK559"/>
          <cell r="AL559"/>
          <cell r="AM559"/>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t="str">
            <v/>
          </cell>
          <cell r="BE559" t="str">
            <v/>
          </cell>
          <cell r="BF559">
            <v>0</v>
          </cell>
          <cell r="BG559">
            <v>0</v>
          </cell>
          <cell r="BH559">
            <v>0</v>
          </cell>
          <cell r="BI559">
            <v>0</v>
          </cell>
          <cell r="BJ559">
            <v>0</v>
          </cell>
          <cell r="BK559" t="str">
            <v/>
          </cell>
          <cell r="BL559" t="e">
            <v>#NAME?</v>
          </cell>
          <cell r="BM559"/>
          <cell r="BN559"/>
          <cell r="BO559"/>
          <cell r="BP559" t="str">
            <v/>
          </cell>
          <cell r="BQ559"/>
          <cell r="BR559"/>
          <cell r="BS559">
            <v>544</v>
          </cell>
        </row>
        <row r="560">
          <cell r="C560"/>
          <cell r="D560"/>
          <cell r="E560"/>
          <cell r="F560"/>
          <cell r="G560"/>
          <cell r="H560"/>
          <cell r="I560"/>
          <cell r="J560"/>
          <cell r="K560"/>
          <cell r="L560"/>
          <cell r="M560"/>
          <cell r="N560"/>
          <cell r="O560"/>
          <cell r="P560"/>
          <cell r="Q560"/>
          <cell r="R560"/>
          <cell r="S560"/>
          <cell r="T560"/>
          <cell r="U560"/>
          <cell r="V560"/>
          <cell r="W560"/>
          <cell r="X560"/>
          <cell r="Y560" t="str">
            <v/>
          </cell>
          <cell r="Z560"/>
          <cell r="AA560" t="str">
            <v/>
          </cell>
          <cell r="AB560"/>
          <cell r="AC560"/>
          <cell r="AD560"/>
          <cell r="AE560"/>
          <cell r="AF560"/>
          <cell r="AG560"/>
          <cell r="AH560" t="str">
            <v/>
          </cell>
          <cell r="AI560" t="str">
            <v>SI</v>
          </cell>
          <cell r="AJ560"/>
          <cell r="AK560"/>
          <cell r="AL560"/>
          <cell r="AM560"/>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t="str">
            <v/>
          </cell>
          <cell r="BE560" t="str">
            <v/>
          </cell>
          <cell r="BF560">
            <v>0</v>
          </cell>
          <cell r="BG560">
            <v>0</v>
          </cell>
          <cell r="BH560">
            <v>0</v>
          </cell>
          <cell r="BI560">
            <v>0</v>
          </cell>
          <cell r="BJ560">
            <v>0</v>
          </cell>
          <cell r="BK560" t="str">
            <v/>
          </cell>
          <cell r="BL560" t="e">
            <v>#NAME?</v>
          </cell>
          <cell r="BM560"/>
          <cell r="BN560"/>
          <cell r="BO560"/>
          <cell r="BP560" t="str">
            <v/>
          </cell>
          <cell r="BQ560"/>
          <cell r="BR560"/>
          <cell r="BS560">
            <v>545</v>
          </cell>
        </row>
        <row r="561">
          <cell r="C561"/>
          <cell r="D561"/>
          <cell r="E561"/>
          <cell r="F561"/>
          <cell r="G561"/>
          <cell r="H561"/>
          <cell r="I561"/>
          <cell r="J561"/>
          <cell r="K561"/>
          <cell r="L561"/>
          <cell r="M561"/>
          <cell r="N561"/>
          <cell r="O561"/>
          <cell r="P561"/>
          <cell r="Q561"/>
          <cell r="R561"/>
          <cell r="S561"/>
          <cell r="T561"/>
          <cell r="U561"/>
          <cell r="V561"/>
          <cell r="W561"/>
          <cell r="X561"/>
          <cell r="Y561" t="str">
            <v/>
          </cell>
          <cell r="Z561"/>
          <cell r="AA561" t="str">
            <v/>
          </cell>
          <cell r="AB561"/>
          <cell r="AC561"/>
          <cell r="AD561"/>
          <cell r="AE561"/>
          <cell r="AF561"/>
          <cell r="AG561"/>
          <cell r="AH561" t="str">
            <v/>
          </cell>
          <cell r="AI561" t="str">
            <v>SI</v>
          </cell>
          <cell r="AJ561"/>
          <cell r="AK561"/>
          <cell r="AL561"/>
          <cell r="AM561"/>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t="str">
            <v/>
          </cell>
          <cell r="BE561" t="str">
            <v/>
          </cell>
          <cell r="BF561">
            <v>0</v>
          </cell>
          <cell r="BG561">
            <v>0</v>
          </cell>
          <cell r="BH561">
            <v>0</v>
          </cell>
          <cell r="BI561">
            <v>0</v>
          </cell>
          <cell r="BJ561">
            <v>0</v>
          </cell>
          <cell r="BK561" t="str">
            <v/>
          </cell>
          <cell r="BL561" t="e">
            <v>#NAME?</v>
          </cell>
          <cell r="BM561"/>
          <cell r="BN561"/>
          <cell r="BO561"/>
          <cell r="BP561" t="str">
            <v/>
          </cell>
          <cell r="BQ561"/>
          <cell r="BR561"/>
          <cell r="BS561">
            <v>546</v>
          </cell>
        </row>
        <row r="562">
          <cell r="C562"/>
          <cell r="D562"/>
          <cell r="E562"/>
          <cell r="F562"/>
          <cell r="G562"/>
          <cell r="H562"/>
          <cell r="I562"/>
          <cell r="J562"/>
          <cell r="K562"/>
          <cell r="L562"/>
          <cell r="M562"/>
          <cell r="N562"/>
          <cell r="O562"/>
          <cell r="P562"/>
          <cell r="Q562"/>
          <cell r="R562"/>
          <cell r="S562"/>
          <cell r="T562"/>
          <cell r="U562"/>
          <cell r="V562"/>
          <cell r="W562"/>
          <cell r="X562"/>
          <cell r="Y562" t="str">
            <v/>
          </cell>
          <cell r="Z562"/>
          <cell r="AA562" t="str">
            <v/>
          </cell>
          <cell r="AB562"/>
          <cell r="AC562"/>
          <cell r="AD562"/>
          <cell r="AE562"/>
          <cell r="AF562"/>
          <cell r="AG562"/>
          <cell r="AH562" t="str">
            <v/>
          </cell>
          <cell r="AI562" t="str">
            <v>SI</v>
          </cell>
          <cell r="AJ562"/>
          <cell r="AK562"/>
          <cell r="AL562"/>
          <cell r="AM562"/>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t="str">
            <v/>
          </cell>
          <cell r="BE562" t="str">
            <v/>
          </cell>
          <cell r="BF562">
            <v>0</v>
          </cell>
          <cell r="BG562">
            <v>0</v>
          </cell>
          <cell r="BH562">
            <v>0</v>
          </cell>
          <cell r="BI562">
            <v>0</v>
          </cell>
          <cell r="BJ562">
            <v>0</v>
          </cell>
          <cell r="BK562" t="str">
            <v/>
          </cell>
          <cell r="BL562" t="e">
            <v>#NAME?</v>
          </cell>
          <cell r="BM562"/>
          <cell r="BN562"/>
          <cell r="BO562"/>
          <cell r="BP562" t="str">
            <v/>
          </cell>
          <cell r="BQ562"/>
          <cell r="BR562"/>
          <cell r="BS562">
            <v>547</v>
          </cell>
        </row>
        <row r="563">
          <cell r="C563"/>
          <cell r="D563"/>
          <cell r="E563"/>
          <cell r="F563"/>
          <cell r="G563"/>
          <cell r="H563"/>
          <cell r="I563"/>
          <cell r="J563"/>
          <cell r="K563"/>
          <cell r="L563"/>
          <cell r="M563"/>
          <cell r="N563"/>
          <cell r="O563"/>
          <cell r="P563"/>
          <cell r="Q563"/>
          <cell r="R563"/>
          <cell r="S563"/>
          <cell r="T563"/>
          <cell r="U563"/>
          <cell r="V563"/>
          <cell r="W563"/>
          <cell r="X563"/>
          <cell r="Y563" t="str">
            <v/>
          </cell>
          <cell r="Z563"/>
          <cell r="AA563" t="str">
            <v/>
          </cell>
          <cell r="AB563"/>
          <cell r="AC563"/>
          <cell r="AD563"/>
          <cell r="AE563"/>
          <cell r="AF563"/>
          <cell r="AG563"/>
          <cell r="AH563" t="str">
            <v/>
          </cell>
          <cell r="AI563" t="str">
            <v>SI</v>
          </cell>
          <cell r="AJ563"/>
          <cell r="AK563"/>
          <cell r="AL563"/>
          <cell r="AM563"/>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t="str">
            <v/>
          </cell>
          <cell r="BE563" t="str">
            <v/>
          </cell>
          <cell r="BF563">
            <v>0</v>
          </cell>
          <cell r="BG563">
            <v>0</v>
          </cell>
          <cell r="BH563">
            <v>0</v>
          </cell>
          <cell r="BI563">
            <v>0</v>
          </cell>
          <cell r="BJ563">
            <v>0</v>
          </cell>
          <cell r="BK563" t="str">
            <v/>
          </cell>
          <cell r="BL563" t="e">
            <v>#NAME?</v>
          </cell>
          <cell r="BM563"/>
          <cell r="BN563"/>
          <cell r="BO563"/>
          <cell r="BP563" t="str">
            <v/>
          </cell>
          <cell r="BQ563"/>
          <cell r="BR563"/>
          <cell r="BS563">
            <v>548</v>
          </cell>
        </row>
        <row r="564">
          <cell r="C564"/>
          <cell r="D564"/>
          <cell r="E564"/>
          <cell r="F564"/>
          <cell r="G564"/>
          <cell r="H564"/>
          <cell r="I564"/>
          <cell r="J564"/>
          <cell r="K564"/>
          <cell r="L564"/>
          <cell r="M564"/>
          <cell r="N564"/>
          <cell r="O564"/>
          <cell r="P564"/>
          <cell r="Q564"/>
          <cell r="R564"/>
          <cell r="S564"/>
          <cell r="T564"/>
          <cell r="U564"/>
          <cell r="V564"/>
          <cell r="W564"/>
          <cell r="X564"/>
          <cell r="Y564" t="str">
            <v/>
          </cell>
          <cell r="Z564"/>
          <cell r="AA564" t="str">
            <v/>
          </cell>
          <cell r="AB564"/>
          <cell r="AC564"/>
          <cell r="AD564"/>
          <cell r="AE564"/>
          <cell r="AF564"/>
          <cell r="AG564"/>
          <cell r="AH564" t="str">
            <v/>
          </cell>
          <cell r="AI564" t="str">
            <v>SI</v>
          </cell>
          <cell r="AJ564"/>
          <cell r="AK564"/>
          <cell r="AL564"/>
          <cell r="AM564"/>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t="str">
            <v/>
          </cell>
          <cell r="BE564" t="str">
            <v/>
          </cell>
          <cell r="BF564">
            <v>0</v>
          </cell>
          <cell r="BG564">
            <v>0</v>
          </cell>
          <cell r="BH564">
            <v>0</v>
          </cell>
          <cell r="BI564">
            <v>0</v>
          </cell>
          <cell r="BJ564">
            <v>0</v>
          </cell>
          <cell r="BK564" t="str">
            <v/>
          </cell>
          <cell r="BL564" t="e">
            <v>#NAME?</v>
          </cell>
          <cell r="BM564"/>
          <cell r="BN564"/>
          <cell r="BO564"/>
          <cell r="BP564" t="str">
            <v/>
          </cell>
          <cell r="BQ564"/>
          <cell r="BR564"/>
          <cell r="BS564">
            <v>549</v>
          </cell>
        </row>
        <row r="565">
          <cell r="C565"/>
          <cell r="D565"/>
          <cell r="E565"/>
          <cell r="F565"/>
          <cell r="G565"/>
          <cell r="H565"/>
          <cell r="I565"/>
          <cell r="J565"/>
          <cell r="K565"/>
          <cell r="L565"/>
          <cell r="M565"/>
          <cell r="N565"/>
          <cell r="O565"/>
          <cell r="P565"/>
          <cell r="Q565"/>
          <cell r="R565"/>
          <cell r="S565"/>
          <cell r="T565"/>
          <cell r="U565"/>
          <cell r="V565"/>
          <cell r="W565"/>
          <cell r="X565"/>
          <cell r="Y565" t="str">
            <v/>
          </cell>
          <cell r="Z565"/>
          <cell r="AA565" t="str">
            <v/>
          </cell>
          <cell r="AB565"/>
          <cell r="AC565"/>
          <cell r="AD565"/>
          <cell r="AE565"/>
          <cell r="AF565"/>
          <cell r="AG565"/>
          <cell r="AH565" t="str">
            <v/>
          </cell>
          <cell r="AI565" t="str">
            <v>SI</v>
          </cell>
          <cell r="AJ565"/>
          <cell r="AK565"/>
          <cell r="AL565"/>
          <cell r="AM565"/>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t="str">
            <v/>
          </cell>
          <cell r="BE565" t="str">
            <v/>
          </cell>
          <cell r="BF565">
            <v>0</v>
          </cell>
          <cell r="BG565">
            <v>0</v>
          </cell>
          <cell r="BH565">
            <v>0</v>
          </cell>
          <cell r="BI565">
            <v>0</v>
          </cell>
          <cell r="BJ565">
            <v>0</v>
          </cell>
          <cell r="BK565" t="str">
            <v/>
          </cell>
          <cell r="BL565" t="e">
            <v>#NAME?</v>
          </cell>
          <cell r="BM565"/>
          <cell r="BN565"/>
          <cell r="BO565"/>
          <cell r="BP565" t="str">
            <v/>
          </cell>
          <cell r="BQ565"/>
          <cell r="BR565"/>
          <cell r="BS565">
            <v>550</v>
          </cell>
        </row>
        <row r="566">
          <cell r="C566"/>
          <cell r="D566"/>
          <cell r="E566"/>
          <cell r="F566"/>
          <cell r="G566"/>
          <cell r="H566"/>
          <cell r="I566"/>
          <cell r="J566"/>
          <cell r="K566"/>
          <cell r="L566"/>
          <cell r="M566"/>
          <cell r="N566"/>
          <cell r="O566"/>
          <cell r="P566"/>
          <cell r="Q566"/>
          <cell r="R566"/>
          <cell r="S566"/>
          <cell r="T566"/>
          <cell r="U566"/>
          <cell r="V566"/>
          <cell r="W566"/>
          <cell r="X566"/>
          <cell r="Y566" t="str">
            <v/>
          </cell>
          <cell r="Z566"/>
          <cell r="AA566" t="str">
            <v/>
          </cell>
          <cell r="AB566"/>
          <cell r="AC566"/>
          <cell r="AD566"/>
          <cell r="AE566"/>
          <cell r="AF566"/>
          <cell r="AG566"/>
          <cell r="AH566" t="str">
            <v/>
          </cell>
          <cell r="AI566" t="str">
            <v>SI</v>
          </cell>
          <cell r="AJ566"/>
          <cell r="AK566"/>
          <cell r="AL566"/>
          <cell r="AM566"/>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t="str">
            <v/>
          </cell>
          <cell r="BE566" t="str">
            <v/>
          </cell>
          <cell r="BF566">
            <v>0</v>
          </cell>
          <cell r="BG566">
            <v>0</v>
          </cell>
          <cell r="BH566">
            <v>0</v>
          </cell>
          <cell r="BI566">
            <v>0</v>
          </cell>
          <cell r="BJ566">
            <v>0</v>
          </cell>
          <cell r="BK566" t="str">
            <v/>
          </cell>
          <cell r="BL566" t="e">
            <v>#NAME?</v>
          </cell>
          <cell r="BM566"/>
          <cell r="BN566"/>
          <cell r="BO566"/>
          <cell r="BP566" t="str">
            <v/>
          </cell>
          <cell r="BQ566"/>
          <cell r="BR566"/>
          <cell r="BS566">
            <v>551</v>
          </cell>
        </row>
        <row r="567">
          <cell r="C567"/>
          <cell r="D567"/>
          <cell r="E567"/>
          <cell r="F567"/>
          <cell r="G567"/>
          <cell r="H567"/>
          <cell r="I567"/>
          <cell r="J567"/>
          <cell r="K567"/>
          <cell r="L567"/>
          <cell r="M567"/>
          <cell r="N567"/>
          <cell r="O567"/>
          <cell r="P567"/>
          <cell r="Q567"/>
          <cell r="R567"/>
          <cell r="S567"/>
          <cell r="T567"/>
          <cell r="U567"/>
          <cell r="V567"/>
          <cell r="W567"/>
          <cell r="X567"/>
          <cell r="Y567" t="str">
            <v/>
          </cell>
          <cell r="Z567"/>
          <cell r="AA567" t="str">
            <v/>
          </cell>
          <cell r="AB567"/>
          <cell r="AC567"/>
          <cell r="AD567"/>
          <cell r="AE567"/>
          <cell r="AF567"/>
          <cell r="AG567"/>
          <cell r="AH567" t="str">
            <v/>
          </cell>
          <cell r="AI567" t="str">
            <v>SI</v>
          </cell>
          <cell r="AJ567"/>
          <cell r="AK567"/>
          <cell r="AL567"/>
          <cell r="AM567"/>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t="str">
            <v/>
          </cell>
          <cell r="BE567" t="str">
            <v/>
          </cell>
          <cell r="BF567">
            <v>0</v>
          </cell>
          <cell r="BG567">
            <v>0</v>
          </cell>
          <cell r="BH567">
            <v>0</v>
          </cell>
          <cell r="BI567">
            <v>0</v>
          </cell>
          <cell r="BJ567">
            <v>0</v>
          </cell>
          <cell r="BK567" t="str">
            <v/>
          </cell>
          <cell r="BL567" t="e">
            <v>#NAME?</v>
          </cell>
          <cell r="BM567"/>
          <cell r="BN567"/>
          <cell r="BO567"/>
          <cell r="BP567" t="str">
            <v/>
          </cell>
          <cell r="BQ567"/>
          <cell r="BR567"/>
          <cell r="BS567">
            <v>552</v>
          </cell>
        </row>
        <row r="568">
          <cell r="C568"/>
          <cell r="D568"/>
          <cell r="E568"/>
          <cell r="F568"/>
          <cell r="G568"/>
          <cell r="H568"/>
          <cell r="I568"/>
          <cell r="J568"/>
          <cell r="K568"/>
          <cell r="L568"/>
          <cell r="M568"/>
          <cell r="N568"/>
          <cell r="O568"/>
          <cell r="P568"/>
          <cell r="Q568"/>
          <cell r="R568"/>
          <cell r="S568"/>
          <cell r="T568"/>
          <cell r="U568"/>
          <cell r="V568"/>
          <cell r="W568"/>
          <cell r="X568"/>
          <cell r="Y568" t="str">
            <v/>
          </cell>
          <cell r="Z568"/>
          <cell r="AA568" t="str">
            <v/>
          </cell>
          <cell r="AB568"/>
          <cell r="AC568"/>
          <cell r="AD568"/>
          <cell r="AE568"/>
          <cell r="AF568"/>
          <cell r="AG568"/>
          <cell r="AH568" t="str">
            <v/>
          </cell>
          <cell r="AI568" t="str">
            <v>SI</v>
          </cell>
          <cell r="AJ568"/>
          <cell r="AK568"/>
          <cell r="AL568"/>
          <cell r="AM568"/>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t="str">
            <v/>
          </cell>
          <cell r="BE568" t="str">
            <v/>
          </cell>
          <cell r="BF568">
            <v>0</v>
          </cell>
          <cell r="BG568">
            <v>0</v>
          </cell>
          <cell r="BH568">
            <v>0</v>
          </cell>
          <cell r="BI568">
            <v>0</v>
          </cell>
          <cell r="BJ568">
            <v>0</v>
          </cell>
          <cell r="BK568" t="str">
            <v/>
          </cell>
          <cell r="BL568" t="e">
            <v>#NAME?</v>
          </cell>
          <cell r="BM568"/>
          <cell r="BN568"/>
          <cell r="BO568"/>
          <cell r="BP568" t="str">
            <v/>
          </cell>
          <cell r="BQ568"/>
          <cell r="BR568"/>
          <cell r="BS568">
            <v>553</v>
          </cell>
        </row>
        <row r="569">
          <cell r="C569"/>
          <cell r="D569"/>
          <cell r="E569"/>
          <cell r="F569"/>
          <cell r="G569"/>
          <cell r="H569"/>
          <cell r="I569"/>
          <cell r="J569"/>
          <cell r="K569"/>
          <cell r="L569"/>
          <cell r="M569"/>
          <cell r="N569"/>
          <cell r="O569"/>
          <cell r="P569"/>
          <cell r="Q569"/>
          <cell r="R569"/>
          <cell r="S569"/>
          <cell r="T569"/>
          <cell r="U569"/>
          <cell r="V569"/>
          <cell r="W569"/>
          <cell r="X569"/>
          <cell r="Y569" t="str">
            <v/>
          </cell>
          <cell r="Z569"/>
          <cell r="AA569" t="str">
            <v/>
          </cell>
          <cell r="AB569"/>
          <cell r="AC569"/>
          <cell r="AD569"/>
          <cell r="AE569"/>
          <cell r="AF569"/>
          <cell r="AG569"/>
          <cell r="AH569" t="str">
            <v/>
          </cell>
          <cell r="AI569" t="str">
            <v>SI</v>
          </cell>
          <cell r="AJ569"/>
          <cell r="AK569"/>
          <cell r="AL569"/>
          <cell r="AM569"/>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t="str">
            <v/>
          </cell>
          <cell r="BE569" t="str">
            <v/>
          </cell>
          <cell r="BF569">
            <v>0</v>
          </cell>
          <cell r="BG569">
            <v>0</v>
          </cell>
          <cell r="BH569">
            <v>0</v>
          </cell>
          <cell r="BI569">
            <v>0</v>
          </cell>
          <cell r="BJ569">
            <v>0</v>
          </cell>
          <cell r="BK569" t="str">
            <v/>
          </cell>
          <cell r="BL569" t="e">
            <v>#NAME?</v>
          </cell>
          <cell r="BM569"/>
          <cell r="BN569"/>
          <cell r="BO569"/>
          <cell r="BP569" t="str">
            <v/>
          </cell>
          <cell r="BQ569"/>
          <cell r="BR569"/>
          <cell r="BS569">
            <v>554</v>
          </cell>
        </row>
        <row r="570">
          <cell r="C570"/>
          <cell r="D570"/>
          <cell r="E570"/>
          <cell r="F570"/>
          <cell r="G570"/>
          <cell r="H570"/>
          <cell r="I570"/>
          <cell r="J570"/>
          <cell r="K570"/>
          <cell r="L570"/>
          <cell r="M570"/>
          <cell r="N570"/>
          <cell r="O570"/>
          <cell r="P570"/>
          <cell r="Q570"/>
          <cell r="R570"/>
          <cell r="S570"/>
          <cell r="T570"/>
          <cell r="U570"/>
          <cell r="V570"/>
          <cell r="W570"/>
          <cell r="X570"/>
          <cell r="Y570" t="str">
            <v/>
          </cell>
          <cell r="Z570"/>
          <cell r="AA570" t="str">
            <v/>
          </cell>
          <cell r="AB570"/>
          <cell r="AC570"/>
          <cell r="AD570"/>
          <cell r="AE570"/>
          <cell r="AF570"/>
          <cell r="AG570"/>
          <cell r="AH570" t="str">
            <v/>
          </cell>
          <cell r="AI570" t="str">
            <v>SI</v>
          </cell>
          <cell r="AJ570"/>
          <cell r="AK570"/>
          <cell r="AL570"/>
          <cell r="AM570"/>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t="str">
            <v/>
          </cell>
          <cell r="BE570" t="str">
            <v/>
          </cell>
          <cell r="BF570">
            <v>0</v>
          </cell>
          <cell r="BG570">
            <v>0</v>
          </cell>
          <cell r="BH570">
            <v>0</v>
          </cell>
          <cell r="BI570">
            <v>0</v>
          </cell>
          <cell r="BJ570">
            <v>0</v>
          </cell>
          <cell r="BK570" t="str">
            <v/>
          </cell>
          <cell r="BL570" t="e">
            <v>#NAME?</v>
          </cell>
          <cell r="BM570"/>
          <cell r="BN570"/>
          <cell r="BO570"/>
          <cell r="BP570" t="str">
            <v/>
          </cell>
          <cell r="BQ570"/>
          <cell r="BR570"/>
          <cell r="BS570">
            <v>555</v>
          </cell>
        </row>
        <row r="571">
          <cell r="C571"/>
          <cell r="D571"/>
          <cell r="E571"/>
          <cell r="F571"/>
          <cell r="G571"/>
          <cell r="H571"/>
          <cell r="I571"/>
          <cell r="J571"/>
          <cell r="K571"/>
          <cell r="L571"/>
          <cell r="M571"/>
          <cell r="N571"/>
          <cell r="O571"/>
          <cell r="P571"/>
          <cell r="Q571"/>
          <cell r="R571"/>
          <cell r="S571"/>
          <cell r="T571"/>
          <cell r="U571"/>
          <cell r="V571"/>
          <cell r="W571"/>
          <cell r="X571"/>
          <cell r="Y571" t="str">
            <v/>
          </cell>
          <cell r="Z571"/>
          <cell r="AA571" t="str">
            <v/>
          </cell>
          <cell r="AB571"/>
          <cell r="AC571"/>
          <cell r="AD571"/>
          <cell r="AE571"/>
          <cell r="AF571"/>
          <cell r="AG571"/>
          <cell r="AH571" t="str">
            <v/>
          </cell>
          <cell r="AI571" t="str">
            <v>SI</v>
          </cell>
          <cell r="AJ571"/>
          <cell r="AK571"/>
          <cell r="AL571"/>
          <cell r="AM571"/>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t="str">
            <v/>
          </cell>
          <cell r="BE571" t="str">
            <v/>
          </cell>
          <cell r="BF571">
            <v>0</v>
          </cell>
          <cell r="BG571">
            <v>0</v>
          </cell>
          <cell r="BH571">
            <v>0</v>
          </cell>
          <cell r="BI571">
            <v>0</v>
          </cell>
          <cell r="BJ571">
            <v>0</v>
          </cell>
          <cell r="BK571" t="str">
            <v/>
          </cell>
          <cell r="BL571" t="e">
            <v>#NAME?</v>
          </cell>
          <cell r="BM571"/>
          <cell r="BN571"/>
          <cell r="BO571"/>
          <cell r="BP571" t="str">
            <v/>
          </cell>
          <cell r="BQ571"/>
          <cell r="BR571"/>
          <cell r="BS571">
            <v>556</v>
          </cell>
        </row>
        <row r="572">
          <cell r="C572"/>
          <cell r="D572"/>
          <cell r="E572"/>
          <cell r="F572"/>
          <cell r="G572"/>
          <cell r="H572"/>
          <cell r="I572"/>
          <cell r="J572"/>
          <cell r="K572"/>
          <cell r="L572"/>
          <cell r="M572"/>
          <cell r="N572"/>
          <cell r="O572"/>
          <cell r="P572"/>
          <cell r="Q572"/>
          <cell r="R572"/>
          <cell r="S572"/>
          <cell r="T572"/>
          <cell r="U572"/>
          <cell r="V572"/>
          <cell r="W572"/>
          <cell r="X572"/>
          <cell r="Y572" t="str">
            <v/>
          </cell>
          <cell r="Z572"/>
          <cell r="AA572" t="str">
            <v/>
          </cell>
          <cell r="AB572"/>
          <cell r="AC572"/>
          <cell r="AD572"/>
          <cell r="AE572"/>
          <cell r="AF572"/>
          <cell r="AG572"/>
          <cell r="AH572" t="str">
            <v/>
          </cell>
          <cell r="AI572" t="str">
            <v>SI</v>
          </cell>
          <cell r="AJ572"/>
          <cell r="AK572"/>
          <cell r="AL572"/>
          <cell r="AM572"/>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t="str">
            <v/>
          </cell>
          <cell r="BE572" t="str">
            <v/>
          </cell>
          <cell r="BF572">
            <v>0</v>
          </cell>
          <cell r="BG572">
            <v>0</v>
          </cell>
          <cell r="BH572">
            <v>0</v>
          </cell>
          <cell r="BI572">
            <v>0</v>
          </cell>
          <cell r="BJ572">
            <v>0</v>
          </cell>
          <cell r="BK572" t="str">
            <v/>
          </cell>
          <cell r="BL572" t="e">
            <v>#NAME?</v>
          </cell>
          <cell r="BM572"/>
          <cell r="BN572"/>
          <cell r="BO572"/>
          <cell r="BP572" t="str">
            <v/>
          </cell>
          <cell r="BQ572"/>
          <cell r="BR572"/>
          <cell r="BS572">
            <v>557</v>
          </cell>
        </row>
        <row r="573">
          <cell r="C573"/>
          <cell r="D573"/>
          <cell r="E573"/>
          <cell r="F573"/>
          <cell r="G573"/>
          <cell r="H573"/>
          <cell r="I573"/>
          <cell r="J573"/>
          <cell r="K573"/>
          <cell r="L573"/>
          <cell r="M573"/>
          <cell r="N573"/>
          <cell r="O573"/>
          <cell r="P573"/>
          <cell r="Q573"/>
          <cell r="R573"/>
          <cell r="S573"/>
          <cell r="T573"/>
          <cell r="U573"/>
          <cell r="V573"/>
          <cell r="W573"/>
          <cell r="X573"/>
          <cell r="Y573" t="str">
            <v/>
          </cell>
          <cell r="Z573"/>
          <cell r="AA573" t="str">
            <v/>
          </cell>
          <cell r="AB573"/>
          <cell r="AC573"/>
          <cell r="AD573"/>
          <cell r="AE573"/>
          <cell r="AF573"/>
          <cell r="AG573"/>
          <cell r="AH573" t="str">
            <v/>
          </cell>
          <cell r="AI573" t="str">
            <v>SI</v>
          </cell>
          <cell r="AJ573"/>
          <cell r="AK573"/>
          <cell r="AL573"/>
          <cell r="AM573"/>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t="str">
            <v/>
          </cell>
          <cell r="BE573" t="str">
            <v/>
          </cell>
          <cell r="BF573">
            <v>0</v>
          </cell>
          <cell r="BG573">
            <v>0</v>
          </cell>
          <cell r="BH573">
            <v>0</v>
          </cell>
          <cell r="BI573">
            <v>0</v>
          </cell>
          <cell r="BJ573">
            <v>0</v>
          </cell>
          <cell r="BK573" t="str">
            <v/>
          </cell>
          <cell r="BL573" t="e">
            <v>#NAME?</v>
          </cell>
          <cell r="BM573"/>
          <cell r="BN573"/>
          <cell r="BO573"/>
          <cell r="BP573" t="str">
            <v/>
          </cell>
          <cell r="BQ573"/>
          <cell r="BR573"/>
          <cell r="BS573">
            <v>558</v>
          </cell>
        </row>
        <row r="574">
          <cell r="C574"/>
          <cell r="D574"/>
          <cell r="E574"/>
          <cell r="F574"/>
          <cell r="G574"/>
          <cell r="H574"/>
          <cell r="I574"/>
          <cell r="J574"/>
          <cell r="K574"/>
          <cell r="L574"/>
          <cell r="M574"/>
          <cell r="N574"/>
          <cell r="O574"/>
          <cell r="P574"/>
          <cell r="Q574"/>
          <cell r="R574"/>
          <cell r="S574"/>
          <cell r="T574"/>
          <cell r="U574"/>
          <cell r="V574"/>
          <cell r="W574"/>
          <cell r="X574"/>
          <cell r="Y574" t="str">
            <v/>
          </cell>
          <cell r="Z574"/>
          <cell r="AA574" t="str">
            <v/>
          </cell>
          <cell r="AB574"/>
          <cell r="AC574"/>
          <cell r="AD574"/>
          <cell r="AE574"/>
          <cell r="AF574"/>
          <cell r="AG574"/>
          <cell r="AH574" t="str">
            <v/>
          </cell>
          <cell r="AI574" t="str">
            <v>SI</v>
          </cell>
          <cell r="AJ574"/>
          <cell r="AK574"/>
          <cell r="AL574"/>
          <cell r="AM574"/>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t="str">
            <v/>
          </cell>
          <cell r="BE574" t="str">
            <v/>
          </cell>
          <cell r="BF574">
            <v>0</v>
          </cell>
          <cell r="BG574">
            <v>0</v>
          </cell>
          <cell r="BH574">
            <v>0</v>
          </cell>
          <cell r="BI574">
            <v>0</v>
          </cell>
          <cell r="BJ574">
            <v>0</v>
          </cell>
          <cell r="BK574" t="str">
            <v/>
          </cell>
          <cell r="BL574" t="e">
            <v>#NAME?</v>
          </cell>
          <cell r="BM574"/>
          <cell r="BN574"/>
          <cell r="BO574"/>
          <cell r="BP574" t="str">
            <v/>
          </cell>
          <cell r="BQ574"/>
          <cell r="BR574"/>
          <cell r="BS574">
            <v>559</v>
          </cell>
        </row>
        <row r="575">
          <cell r="C575"/>
          <cell r="D575"/>
          <cell r="E575"/>
          <cell r="F575"/>
          <cell r="G575"/>
          <cell r="H575"/>
          <cell r="I575"/>
          <cell r="J575"/>
          <cell r="K575"/>
          <cell r="L575"/>
          <cell r="M575"/>
          <cell r="N575"/>
          <cell r="O575"/>
          <cell r="P575"/>
          <cell r="Q575"/>
          <cell r="R575"/>
          <cell r="S575"/>
          <cell r="T575"/>
          <cell r="U575"/>
          <cell r="V575"/>
          <cell r="W575"/>
          <cell r="X575"/>
          <cell r="Y575" t="str">
            <v/>
          </cell>
          <cell r="Z575"/>
          <cell r="AA575" t="str">
            <v/>
          </cell>
          <cell r="AB575"/>
          <cell r="AC575"/>
          <cell r="AD575"/>
          <cell r="AE575"/>
          <cell r="AF575"/>
          <cell r="AG575"/>
          <cell r="AH575" t="str">
            <v/>
          </cell>
          <cell r="AI575" t="str">
            <v>SI</v>
          </cell>
          <cell r="AJ575"/>
          <cell r="AK575"/>
          <cell r="AL575"/>
          <cell r="AM575"/>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t="str">
            <v/>
          </cell>
          <cell r="BE575" t="str">
            <v/>
          </cell>
          <cell r="BF575">
            <v>0</v>
          </cell>
          <cell r="BG575">
            <v>0</v>
          </cell>
          <cell r="BH575">
            <v>0</v>
          </cell>
          <cell r="BI575">
            <v>0</v>
          </cell>
          <cell r="BJ575">
            <v>0</v>
          </cell>
          <cell r="BK575" t="str">
            <v/>
          </cell>
          <cell r="BL575" t="e">
            <v>#NAME?</v>
          </cell>
          <cell r="BM575"/>
          <cell r="BN575"/>
          <cell r="BO575"/>
          <cell r="BP575" t="str">
            <v/>
          </cell>
          <cell r="BQ575"/>
          <cell r="BR575"/>
          <cell r="BS575">
            <v>560</v>
          </cell>
        </row>
        <row r="576">
          <cell r="C576"/>
          <cell r="D576"/>
          <cell r="E576"/>
          <cell r="F576"/>
          <cell r="G576"/>
          <cell r="H576"/>
          <cell r="I576"/>
          <cell r="J576"/>
          <cell r="K576"/>
          <cell r="L576"/>
          <cell r="M576"/>
          <cell r="N576"/>
          <cell r="O576"/>
          <cell r="P576"/>
          <cell r="Q576"/>
          <cell r="R576"/>
          <cell r="S576"/>
          <cell r="T576"/>
          <cell r="U576"/>
          <cell r="V576"/>
          <cell r="W576"/>
          <cell r="X576"/>
          <cell r="Y576" t="str">
            <v/>
          </cell>
          <cell r="Z576"/>
          <cell r="AA576" t="str">
            <v/>
          </cell>
          <cell r="AB576"/>
          <cell r="AC576"/>
          <cell r="AD576"/>
          <cell r="AE576"/>
          <cell r="AF576"/>
          <cell r="AG576"/>
          <cell r="AH576" t="str">
            <v/>
          </cell>
          <cell r="AI576" t="str">
            <v>SI</v>
          </cell>
          <cell r="AJ576"/>
          <cell r="AK576"/>
          <cell r="AL576"/>
          <cell r="AM576"/>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t="str">
            <v/>
          </cell>
          <cell r="BE576" t="str">
            <v/>
          </cell>
          <cell r="BF576">
            <v>0</v>
          </cell>
          <cell r="BG576">
            <v>0</v>
          </cell>
          <cell r="BH576">
            <v>0</v>
          </cell>
          <cell r="BI576">
            <v>0</v>
          </cell>
          <cell r="BJ576">
            <v>0</v>
          </cell>
          <cell r="BK576" t="str">
            <v/>
          </cell>
          <cell r="BL576" t="e">
            <v>#NAME?</v>
          </cell>
          <cell r="BM576"/>
          <cell r="BN576"/>
          <cell r="BO576"/>
          <cell r="BP576" t="str">
            <v/>
          </cell>
          <cell r="BQ576"/>
          <cell r="BR576"/>
          <cell r="BS576">
            <v>561</v>
          </cell>
        </row>
        <row r="577">
          <cell r="C577"/>
          <cell r="D577"/>
          <cell r="E577"/>
          <cell r="F577"/>
          <cell r="G577"/>
          <cell r="H577"/>
          <cell r="I577"/>
          <cell r="J577"/>
          <cell r="K577"/>
          <cell r="L577"/>
          <cell r="M577"/>
          <cell r="N577"/>
          <cell r="O577"/>
          <cell r="P577"/>
          <cell r="Q577"/>
          <cell r="R577"/>
          <cell r="S577"/>
          <cell r="T577"/>
          <cell r="U577"/>
          <cell r="V577"/>
          <cell r="W577"/>
          <cell r="X577"/>
          <cell r="Y577" t="str">
            <v/>
          </cell>
          <cell r="Z577"/>
          <cell r="AA577" t="str">
            <v/>
          </cell>
          <cell r="AB577"/>
          <cell r="AC577"/>
          <cell r="AD577"/>
          <cell r="AE577"/>
          <cell r="AF577"/>
          <cell r="AG577"/>
          <cell r="AH577" t="str">
            <v/>
          </cell>
          <cell r="AI577" t="str">
            <v>SI</v>
          </cell>
          <cell r="AJ577"/>
          <cell r="AK577"/>
          <cell r="AL577"/>
          <cell r="AM577"/>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t="str">
            <v/>
          </cell>
          <cell r="BE577" t="str">
            <v/>
          </cell>
          <cell r="BF577">
            <v>0</v>
          </cell>
          <cell r="BG577">
            <v>0</v>
          </cell>
          <cell r="BH577">
            <v>0</v>
          </cell>
          <cell r="BI577">
            <v>0</v>
          </cell>
          <cell r="BJ577">
            <v>0</v>
          </cell>
          <cell r="BK577" t="str">
            <v/>
          </cell>
          <cell r="BL577" t="e">
            <v>#NAME?</v>
          </cell>
          <cell r="BM577"/>
          <cell r="BN577"/>
          <cell r="BO577"/>
          <cell r="BP577" t="str">
            <v/>
          </cell>
          <cell r="BQ577"/>
          <cell r="BR577"/>
          <cell r="BS577">
            <v>562</v>
          </cell>
        </row>
        <row r="578">
          <cell r="C578"/>
          <cell r="D578"/>
          <cell r="E578"/>
          <cell r="F578"/>
          <cell r="G578"/>
          <cell r="H578"/>
          <cell r="I578"/>
          <cell r="J578"/>
          <cell r="K578"/>
          <cell r="L578"/>
          <cell r="M578"/>
          <cell r="N578"/>
          <cell r="O578"/>
          <cell r="P578"/>
          <cell r="Q578"/>
          <cell r="R578"/>
          <cell r="S578"/>
          <cell r="T578"/>
          <cell r="U578"/>
          <cell r="V578"/>
          <cell r="W578"/>
          <cell r="X578"/>
          <cell r="Y578" t="str">
            <v/>
          </cell>
          <cell r="Z578"/>
          <cell r="AA578" t="str">
            <v/>
          </cell>
          <cell r="AB578"/>
          <cell r="AC578"/>
          <cell r="AD578"/>
          <cell r="AE578"/>
          <cell r="AF578"/>
          <cell r="AG578"/>
          <cell r="AH578" t="str">
            <v/>
          </cell>
          <cell r="AI578" t="str">
            <v>SI</v>
          </cell>
          <cell r="AJ578"/>
          <cell r="AK578"/>
          <cell r="AL578"/>
          <cell r="AM578"/>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t="str">
            <v/>
          </cell>
          <cell r="BE578" t="str">
            <v/>
          </cell>
          <cell r="BF578">
            <v>0</v>
          </cell>
          <cell r="BG578">
            <v>0</v>
          </cell>
          <cell r="BH578">
            <v>0</v>
          </cell>
          <cell r="BI578">
            <v>0</v>
          </cell>
          <cell r="BJ578">
            <v>0</v>
          </cell>
          <cell r="BK578" t="str">
            <v/>
          </cell>
          <cell r="BL578" t="e">
            <v>#NAME?</v>
          </cell>
          <cell r="BM578"/>
          <cell r="BN578"/>
          <cell r="BO578"/>
          <cell r="BP578" t="str">
            <v/>
          </cell>
          <cell r="BQ578"/>
          <cell r="BR578"/>
          <cell r="BS578">
            <v>563</v>
          </cell>
        </row>
        <row r="579">
          <cell r="C579"/>
          <cell r="D579"/>
          <cell r="E579"/>
          <cell r="F579"/>
          <cell r="G579"/>
          <cell r="H579"/>
          <cell r="I579"/>
          <cell r="J579"/>
          <cell r="K579"/>
          <cell r="L579"/>
          <cell r="M579"/>
          <cell r="N579"/>
          <cell r="O579"/>
          <cell r="P579"/>
          <cell r="Q579"/>
          <cell r="R579"/>
          <cell r="S579"/>
          <cell r="T579"/>
          <cell r="U579"/>
          <cell r="V579"/>
          <cell r="W579"/>
          <cell r="X579"/>
          <cell r="Y579" t="str">
            <v/>
          </cell>
          <cell r="Z579"/>
          <cell r="AA579" t="str">
            <v/>
          </cell>
          <cell r="AB579"/>
          <cell r="AC579"/>
          <cell r="AD579"/>
          <cell r="AE579"/>
          <cell r="AF579"/>
          <cell r="AG579"/>
          <cell r="AH579" t="str">
            <v/>
          </cell>
          <cell r="AI579" t="str">
            <v>SI</v>
          </cell>
          <cell r="AJ579"/>
          <cell r="AK579"/>
          <cell r="AL579"/>
          <cell r="AM579"/>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t="str">
            <v/>
          </cell>
          <cell r="BE579" t="str">
            <v/>
          </cell>
          <cell r="BF579">
            <v>0</v>
          </cell>
          <cell r="BG579">
            <v>0</v>
          </cell>
          <cell r="BH579">
            <v>0</v>
          </cell>
          <cell r="BI579">
            <v>0</v>
          </cell>
          <cell r="BJ579">
            <v>0</v>
          </cell>
          <cell r="BK579" t="str">
            <v/>
          </cell>
          <cell r="BL579" t="e">
            <v>#NAME?</v>
          </cell>
          <cell r="BM579"/>
          <cell r="BN579"/>
          <cell r="BO579"/>
          <cell r="BP579" t="str">
            <v/>
          </cell>
          <cell r="BQ579"/>
          <cell r="BR579"/>
          <cell r="BS579">
            <v>564</v>
          </cell>
        </row>
        <row r="580">
          <cell r="C580"/>
          <cell r="D580"/>
          <cell r="E580"/>
          <cell r="F580"/>
          <cell r="G580"/>
          <cell r="H580"/>
          <cell r="I580"/>
          <cell r="J580"/>
          <cell r="K580"/>
          <cell r="L580"/>
          <cell r="M580"/>
          <cell r="N580"/>
          <cell r="O580"/>
          <cell r="P580"/>
          <cell r="Q580"/>
          <cell r="R580"/>
          <cell r="S580"/>
          <cell r="T580"/>
          <cell r="U580"/>
          <cell r="V580"/>
          <cell r="W580"/>
          <cell r="X580"/>
          <cell r="Y580" t="str">
            <v/>
          </cell>
          <cell r="Z580"/>
          <cell r="AA580" t="str">
            <v/>
          </cell>
          <cell r="AB580"/>
          <cell r="AC580"/>
          <cell r="AD580"/>
          <cell r="AE580"/>
          <cell r="AF580"/>
          <cell r="AG580"/>
          <cell r="AH580" t="str">
            <v/>
          </cell>
          <cell r="AI580" t="str">
            <v>SI</v>
          </cell>
          <cell r="AJ580"/>
          <cell r="AK580"/>
          <cell r="AL580"/>
          <cell r="AM580"/>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t="str">
            <v/>
          </cell>
          <cell r="BE580" t="str">
            <v/>
          </cell>
          <cell r="BF580">
            <v>0</v>
          </cell>
          <cell r="BG580">
            <v>0</v>
          </cell>
          <cell r="BH580">
            <v>0</v>
          </cell>
          <cell r="BI580">
            <v>0</v>
          </cell>
          <cell r="BJ580">
            <v>0</v>
          </cell>
          <cell r="BK580" t="str">
            <v/>
          </cell>
          <cell r="BL580" t="e">
            <v>#NAME?</v>
          </cell>
          <cell r="BM580"/>
          <cell r="BN580"/>
          <cell r="BO580"/>
          <cell r="BP580" t="str">
            <v/>
          </cell>
          <cell r="BQ580"/>
          <cell r="BR580"/>
          <cell r="BS580">
            <v>565</v>
          </cell>
        </row>
        <row r="581">
          <cell r="C581"/>
          <cell r="D581"/>
          <cell r="E581"/>
          <cell r="F581"/>
          <cell r="G581"/>
          <cell r="H581"/>
          <cell r="I581"/>
          <cell r="J581"/>
          <cell r="K581"/>
          <cell r="L581"/>
          <cell r="M581"/>
          <cell r="N581"/>
          <cell r="O581"/>
          <cell r="P581"/>
          <cell r="Q581"/>
          <cell r="R581"/>
          <cell r="S581"/>
          <cell r="T581"/>
          <cell r="U581"/>
          <cell r="V581"/>
          <cell r="W581"/>
          <cell r="X581"/>
          <cell r="Y581" t="str">
            <v/>
          </cell>
          <cell r="Z581"/>
          <cell r="AA581" t="str">
            <v/>
          </cell>
          <cell r="AB581"/>
          <cell r="AC581"/>
          <cell r="AD581"/>
          <cell r="AE581"/>
          <cell r="AF581"/>
          <cell r="AG581"/>
          <cell r="AH581" t="str">
            <v/>
          </cell>
          <cell r="AI581" t="str">
            <v>SI</v>
          </cell>
          <cell r="AJ581"/>
          <cell r="AK581"/>
          <cell r="AL581"/>
          <cell r="AM581"/>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t="str">
            <v/>
          </cell>
          <cell r="BE581" t="str">
            <v/>
          </cell>
          <cell r="BF581">
            <v>0</v>
          </cell>
          <cell r="BG581">
            <v>0</v>
          </cell>
          <cell r="BH581">
            <v>0</v>
          </cell>
          <cell r="BI581">
            <v>0</v>
          </cell>
          <cell r="BJ581">
            <v>0</v>
          </cell>
          <cell r="BK581" t="str">
            <v/>
          </cell>
          <cell r="BL581" t="e">
            <v>#NAME?</v>
          </cell>
          <cell r="BM581"/>
          <cell r="BN581"/>
          <cell r="BO581"/>
          <cell r="BP581" t="str">
            <v/>
          </cell>
          <cell r="BQ581"/>
          <cell r="BR581"/>
          <cell r="BS581">
            <v>566</v>
          </cell>
        </row>
        <row r="582">
          <cell r="C582"/>
          <cell r="D582"/>
          <cell r="E582"/>
          <cell r="F582"/>
          <cell r="G582"/>
          <cell r="H582"/>
          <cell r="I582"/>
          <cell r="J582"/>
          <cell r="K582"/>
          <cell r="L582"/>
          <cell r="M582"/>
          <cell r="N582"/>
          <cell r="O582"/>
          <cell r="P582"/>
          <cell r="Q582"/>
          <cell r="R582"/>
          <cell r="S582"/>
          <cell r="T582"/>
          <cell r="U582"/>
          <cell r="V582"/>
          <cell r="W582"/>
          <cell r="X582"/>
          <cell r="Y582" t="str">
            <v/>
          </cell>
          <cell r="Z582"/>
          <cell r="AA582" t="str">
            <v/>
          </cell>
          <cell r="AB582"/>
          <cell r="AC582"/>
          <cell r="AD582"/>
          <cell r="AE582"/>
          <cell r="AF582"/>
          <cell r="AG582"/>
          <cell r="AH582" t="str">
            <v/>
          </cell>
          <cell r="AI582" t="str">
            <v>SI</v>
          </cell>
          <cell r="AJ582"/>
          <cell r="AK582"/>
          <cell r="AL582"/>
          <cell r="AM582"/>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t="str">
            <v/>
          </cell>
          <cell r="BE582" t="str">
            <v/>
          </cell>
          <cell r="BF582">
            <v>0</v>
          </cell>
          <cell r="BG582">
            <v>0</v>
          </cell>
          <cell r="BH582">
            <v>0</v>
          </cell>
          <cell r="BI582">
            <v>0</v>
          </cell>
          <cell r="BJ582">
            <v>0</v>
          </cell>
          <cell r="BK582" t="str">
            <v/>
          </cell>
          <cell r="BL582" t="e">
            <v>#NAME?</v>
          </cell>
          <cell r="BM582"/>
          <cell r="BN582"/>
          <cell r="BO582"/>
          <cell r="BP582" t="str">
            <v/>
          </cell>
          <cell r="BQ582"/>
          <cell r="BR582"/>
          <cell r="BS582">
            <v>567</v>
          </cell>
        </row>
        <row r="583">
          <cell r="C583"/>
          <cell r="D583"/>
          <cell r="E583"/>
          <cell r="F583"/>
          <cell r="G583"/>
          <cell r="H583"/>
          <cell r="I583"/>
          <cell r="J583"/>
          <cell r="K583"/>
          <cell r="L583"/>
          <cell r="M583"/>
          <cell r="N583"/>
          <cell r="O583"/>
          <cell r="P583"/>
          <cell r="Q583"/>
          <cell r="R583"/>
          <cell r="S583"/>
          <cell r="T583"/>
          <cell r="U583"/>
          <cell r="V583"/>
          <cell r="W583"/>
          <cell r="X583"/>
          <cell r="Y583" t="str">
            <v/>
          </cell>
          <cell r="Z583"/>
          <cell r="AA583" t="str">
            <v/>
          </cell>
          <cell r="AB583"/>
          <cell r="AC583"/>
          <cell r="AD583"/>
          <cell r="AE583"/>
          <cell r="AF583"/>
          <cell r="AG583"/>
          <cell r="AH583" t="str">
            <v/>
          </cell>
          <cell r="AI583" t="str">
            <v>SI</v>
          </cell>
          <cell r="AJ583"/>
          <cell r="AK583"/>
          <cell r="AL583"/>
          <cell r="AM583"/>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t="str">
            <v/>
          </cell>
          <cell r="BE583" t="str">
            <v/>
          </cell>
          <cell r="BF583">
            <v>0</v>
          </cell>
          <cell r="BG583">
            <v>0</v>
          </cell>
          <cell r="BH583">
            <v>0</v>
          </cell>
          <cell r="BI583">
            <v>0</v>
          </cell>
          <cell r="BJ583">
            <v>0</v>
          </cell>
          <cell r="BK583" t="str">
            <v/>
          </cell>
          <cell r="BL583" t="e">
            <v>#NAME?</v>
          </cell>
          <cell r="BM583"/>
          <cell r="BN583"/>
          <cell r="BO583"/>
          <cell r="BP583" t="str">
            <v/>
          </cell>
          <cell r="BQ583"/>
          <cell r="BR583"/>
          <cell r="BS583">
            <v>568</v>
          </cell>
        </row>
        <row r="584">
          <cell r="C584"/>
          <cell r="D584"/>
          <cell r="E584"/>
          <cell r="F584"/>
          <cell r="G584"/>
          <cell r="H584"/>
          <cell r="I584"/>
          <cell r="J584"/>
          <cell r="K584"/>
          <cell r="L584"/>
          <cell r="M584"/>
          <cell r="N584"/>
          <cell r="O584"/>
          <cell r="P584"/>
          <cell r="Q584"/>
          <cell r="R584"/>
          <cell r="S584"/>
          <cell r="T584"/>
          <cell r="U584"/>
          <cell r="V584"/>
          <cell r="W584"/>
          <cell r="X584"/>
          <cell r="Y584" t="str">
            <v/>
          </cell>
          <cell r="Z584"/>
          <cell r="AA584" t="str">
            <v/>
          </cell>
          <cell r="AB584"/>
          <cell r="AC584"/>
          <cell r="AD584"/>
          <cell r="AE584"/>
          <cell r="AF584"/>
          <cell r="AG584"/>
          <cell r="AH584" t="str">
            <v/>
          </cell>
          <cell r="AI584" t="str">
            <v>SI</v>
          </cell>
          <cell r="AJ584"/>
          <cell r="AK584"/>
          <cell r="AL584"/>
          <cell r="AM584"/>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t="str">
            <v/>
          </cell>
          <cell r="BE584" t="str">
            <v/>
          </cell>
          <cell r="BF584">
            <v>0</v>
          </cell>
          <cell r="BG584">
            <v>0</v>
          </cell>
          <cell r="BH584">
            <v>0</v>
          </cell>
          <cell r="BI584">
            <v>0</v>
          </cell>
          <cell r="BJ584">
            <v>0</v>
          </cell>
          <cell r="BK584" t="str">
            <v/>
          </cell>
          <cell r="BL584" t="e">
            <v>#NAME?</v>
          </cell>
          <cell r="BM584"/>
          <cell r="BN584"/>
          <cell r="BO584"/>
          <cell r="BP584" t="str">
            <v/>
          </cell>
          <cell r="BQ584"/>
          <cell r="BR584"/>
          <cell r="BS584">
            <v>569</v>
          </cell>
        </row>
        <row r="585">
          <cell r="C585"/>
          <cell r="D585"/>
          <cell r="E585"/>
          <cell r="F585"/>
          <cell r="G585"/>
          <cell r="H585"/>
          <cell r="I585"/>
          <cell r="J585"/>
          <cell r="K585"/>
          <cell r="L585"/>
          <cell r="M585"/>
          <cell r="N585"/>
          <cell r="O585"/>
          <cell r="P585"/>
          <cell r="Q585"/>
          <cell r="R585"/>
          <cell r="S585"/>
          <cell r="T585"/>
          <cell r="U585"/>
          <cell r="V585"/>
          <cell r="W585"/>
          <cell r="X585"/>
          <cell r="Y585" t="str">
            <v/>
          </cell>
          <cell r="Z585"/>
          <cell r="AA585" t="str">
            <v/>
          </cell>
          <cell r="AB585"/>
          <cell r="AC585"/>
          <cell r="AD585"/>
          <cell r="AE585"/>
          <cell r="AF585"/>
          <cell r="AG585"/>
          <cell r="AH585" t="str">
            <v/>
          </cell>
          <cell r="AI585" t="str">
            <v>SI</v>
          </cell>
          <cell r="AJ585"/>
          <cell r="AK585"/>
          <cell r="AL585"/>
          <cell r="AM585"/>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t="str">
            <v/>
          </cell>
          <cell r="BE585" t="str">
            <v/>
          </cell>
          <cell r="BF585">
            <v>0</v>
          </cell>
          <cell r="BG585">
            <v>0</v>
          </cell>
          <cell r="BH585">
            <v>0</v>
          </cell>
          <cell r="BI585">
            <v>0</v>
          </cell>
          <cell r="BJ585">
            <v>0</v>
          </cell>
          <cell r="BK585" t="str">
            <v/>
          </cell>
          <cell r="BL585" t="e">
            <v>#NAME?</v>
          </cell>
          <cell r="BM585"/>
          <cell r="BN585"/>
          <cell r="BO585"/>
          <cell r="BP585" t="str">
            <v/>
          </cell>
          <cell r="BQ585"/>
          <cell r="BR585"/>
          <cell r="BS585">
            <v>570</v>
          </cell>
        </row>
        <row r="586">
          <cell r="C586"/>
          <cell r="D586"/>
          <cell r="E586"/>
          <cell r="F586"/>
          <cell r="G586"/>
          <cell r="H586"/>
          <cell r="I586"/>
          <cell r="J586"/>
          <cell r="K586"/>
          <cell r="L586"/>
          <cell r="M586"/>
          <cell r="N586"/>
          <cell r="O586"/>
          <cell r="P586"/>
          <cell r="Q586"/>
          <cell r="R586"/>
          <cell r="S586"/>
          <cell r="T586"/>
          <cell r="U586"/>
          <cell r="V586"/>
          <cell r="W586"/>
          <cell r="X586"/>
          <cell r="Y586" t="str">
            <v/>
          </cell>
          <cell r="Z586"/>
          <cell r="AA586" t="str">
            <v/>
          </cell>
          <cell r="AB586"/>
          <cell r="AC586"/>
          <cell r="AD586"/>
          <cell r="AE586"/>
          <cell r="AF586"/>
          <cell r="AG586"/>
          <cell r="AH586" t="str">
            <v/>
          </cell>
          <cell r="AI586" t="str">
            <v>SI</v>
          </cell>
          <cell r="AJ586"/>
          <cell r="AK586"/>
          <cell r="AL586"/>
          <cell r="AM586"/>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t="str">
            <v/>
          </cell>
          <cell r="BE586" t="str">
            <v/>
          </cell>
          <cell r="BF586">
            <v>0</v>
          </cell>
          <cell r="BG586">
            <v>0</v>
          </cell>
          <cell r="BH586">
            <v>0</v>
          </cell>
          <cell r="BI586">
            <v>0</v>
          </cell>
          <cell r="BJ586">
            <v>0</v>
          </cell>
          <cell r="BK586" t="str">
            <v/>
          </cell>
          <cell r="BL586" t="e">
            <v>#NAME?</v>
          </cell>
          <cell r="BM586"/>
          <cell r="BN586"/>
          <cell r="BO586"/>
          <cell r="BP586" t="str">
            <v/>
          </cell>
          <cell r="BQ586"/>
          <cell r="BR586"/>
          <cell r="BS586">
            <v>571</v>
          </cell>
        </row>
        <row r="587">
          <cell r="C587"/>
          <cell r="D587"/>
          <cell r="E587"/>
          <cell r="F587"/>
          <cell r="G587"/>
          <cell r="H587"/>
          <cell r="I587"/>
          <cell r="J587"/>
          <cell r="K587"/>
          <cell r="L587"/>
          <cell r="M587"/>
          <cell r="N587"/>
          <cell r="O587"/>
          <cell r="P587"/>
          <cell r="Q587"/>
          <cell r="R587"/>
          <cell r="S587"/>
          <cell r="T587"/>
          <cell r="U587"/>
          <cell r="V587"/>
          <cell r="W587"/>
          <cell r="X587"/>
          <cell r="Y587" t="str">
            <v/>
          </cell>
          <cell r="Z587"/>
          <cell r="AA587" t="str">
            <v/>
          </cell>
          <cell r="AB587"/>
          <cell r="AC587"/>
          <cell r="AD587"/>
          <cell r="AE587"/>
          <cell r="AF587"/>
          <cell r="AG587"/>
          <cell r="AH587" t="str">
            <v/>
          </cell>
          <cell r="AI587" t="str">
            <v>SI</v>
          </cell>
          <cell r="AJ587"/>
          <cell r="AK587"/>
          <cell r="AL587"/>
          <cell r="AM587"/>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t="str">
            <v/>
          </cell>
          <cell r="BE587" t="str">
            <v/>
          </cell>
          <cell r="BF587">
            <v>0</v>
          </cell>
          <cell r="BG587">
            <v>0</v>
          </cell>
          <cell r="BH587">
            <v>0</v>
          </cell>
          <cell r="BI587">
            <v>0</v>
          </cell>
          <cell r="BJ587">
            <v>0</v>
          </cell>
          <cell r="BK587" t="str">
            <v/>
          </cell>
          <cell r="BL587" t="e">
            <v>#NAME?</v>
          </cell>
          <cell r="BM587"/>
          <cell r="BN587"/>
          <cell r="BO587"/>
          <cell r="BP587" t="str">
            <v/>
          </cell>
          <cell r="BQ587"/>
          <cell r="BR587"/>
          <cell r="BS587">
            <v>572</v>
          </cell>
        </row>
        <row r="588">
          <cell r="C588"/>
          <cell r="D588"/>
          <cell r="E588"/>
          <cell r="F588"/>
          <cell r="G588"/>
          <cell r="H588"/>
          <cell r="I588"/>
          <cell r="J588"/>
          <cell r="K588"/>
          <cell r="L588"/>
          <cell r="M588"/>
          <cell r="N588"/>
          <cell r="O588"/>
          <cell r="P588"/>
          <cell r="Q588"/>
          <cell r="R588"/>
          <cell r="S588"/>
          <cell r="T588"/>
          <cell r="U588"/>
          <cell r="V588"/>
          <cell r="W588"/>
          <cell r="X588"/>
          <cell r="Y588" t="str">
            <v/>
          </cell>
          <cell r="Z588"/>
          <cell r="AA588" t="str">
            <v/>
          </cell>
          <cell r="AB588"/>
          <cell r="AC588"/>
          <cell r="AD588"/>
          <cell r="AE588"/>
          <cell r="AF588"/>
          <cell r="AG588"/>
          <cell r="AH588" t="str">
            <v/>
          </cell>
          <cell r="AI588" t="str">
            <v>SI</v>
          </cell>
          <cell r="AJ588"/>
          <cell r="AK588"/>
          <cell r="AL588"/>
          <cell r="AM588"/>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t="str">
            <v/>
          </cell>
          <cell r="BE588" t="str">
            <v/>
          </cell>
          <cell r="BF588">
            <v>0</v>
          </cell>
          <cell r="BG588">
            <v>0</v>
          </cell>
          <cell r="BH588">
            <v>0</v>
          </cell>
          <cell r="BI588">
            <v>0</v>
          </cell>
          <cell r="BJ588">
            <v>0</v>
          </cell>
          <cell r="BK588" t="str">
            <v/>
          </cell>
          <cell r="BL588" t="e">
            <v>#NAME?</v>
          </cell>
          <cell r="BM588"/>
          <cell r="BN588"/>
          <cell r="BO588"/>
          <cell r="BP588" t="str">
            <v/>
          </cell>
          <cell r="BQ588"/>
          <cell r="BR588"/>
          <cell r="BS588">
            <v>573</v>
          </cell>
        </row>
        <row r="589">
          <cell r="C589"/>
          <cell r="D589"/>
          <cell r="E589"/>
          <cell r="F589"/>
          <cell r="G589"/>
          <cell r="H589"/>
          <cell r="I589"/>
          <cell r="J589"/>
          <cell r="K589"/>
          <cell r="L589"/>
          <cell r="M589"/>
          <cell r="N589"/>
          <cell r="O589"/>
          <cell r="P589"/>
          <cell r="Q589"/>
          <cell r="R589"/>
          <cell r="S589"/>
          <cell r="T589"/>
          <cell r="U589"/>
          <cell r="V589"/>
          <cell r="W589"/>
          <cell r="X589"/>
          <cell r="Y589" t="str">
            <v/>
          </cell>
          <cell r="Z589"/>
          <cell r="AA589" t="str">
            <v/>
          </cell>
          <cell r="AB589"/>
          <cell r="AC589"/>
          <cell r="AD589"/>
          <cell r="AE589"/>
          <cell r="AF589"/>
          <cell r="AG589"/>
          <cell r="AH589" t="str">
            <v/>
          </cell>
          <cell r="AI589" t="str">
            <v>SI</v>
          </cell>
          <cell r="AJ589"/>
          <cell r="AK589"/>
          <cell r="AL589"/>
          <cell r="AM589"/>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t="str">
            <v/>
          </cell>
          <cell r="BE589" t="str">
            <v/>
          </cell>
          <cell r="BF589">
            <v>0</v>
          </cell>
          <cell r="BG589">
            <v>0</v>
          </cell>
          <cell r="BH589">
            <v>0</v>
          </cell>
          <cell r="BI589">
            <v>0</v>
          </cell>
          <cell r="BJ589">
            <v>0</v>
          </cell>
          <cell r="BK589" t="str">
            <v/>
          </cell>
          <cell r="BL589" t="e">
            <v>#NAME?</v>
          </cell>
          <cell r="BM589"/>
          <cell r="BN589"/>
          <cell r="BO589"/>
          <cell r="BP589" t="str">
            <v/>
          </cell>
          <cell r="BQ589"/>
          <cell r="BR589"/>
          <cell r="BS589">
            <v>574</v>
          </cell>
        </row>
        <row r="590">
          <cell r="C590"/>
          <cell r="D590"/>
          <cell r="E590"/>
          <cell r="F590"/>
          <cell r="G590"/>
          <cell r="H590"/>
          <cell r="I590"/>
          <cell r="J590"/>
          <cell r="K590"/>
          <cell r="L590"/>
          <cell r="M590"/>
          <cell r="N590"/>
          <cell r="O590"/>
          <cell r="P590"/>
          <cell r="Q590"/>
          <cell r="R590"/>
          <cell r="S590"/>
          <cell r="T590"/>
          <cell r="U590"/>
          <cell r="V590"/>
          <cell r="W590"/>
          <cell r="X590"/>
          <cell r="Y590" t="str">
            <v/>
          </cell>
          <cell r="Z590"/>
          <cell r="AA590" t="str">
            <v/>
          </cell>
          <cell r="AB590"/>
          <cell r="AC590"/>
          <cell r="AD590"/>
          <cell r="AE590"/>
          <cell r="AF590"/>
          <cell r="AG590"/>
          <cell r="AH590" t="str">
            <v/>
          </cell>
          <cell r="AI590" t="str">
            <v>SI</v>
          </cell>
          <cell r="AJ590"/>
          <cell r="AK590"/>
          <cell r="AL590"/>
          <cell r="AM590"/>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t="str">
            <v/>
          </cell>
          <cell r="BE590" t="str">
            <v/>
          </cell>
          <cell r="BF590">
            <v>0</v>
          </cell>
          <cell r="BG590">
            <v>0</v>
          </cell>
          <cell r="BH590">
            <v>0</v>
          </cell>
          <cell r="BI590">
            <v>0</v>
          </cell>
          <cell r="BJ590">
            <v>0</v>
          </cell>
          <cell r="BK590" t="str">
            <v/>
          </cell>
          <cell r="BL590" t="e">
            <v>#NAME?</v>
          </cell>
          <cell r="BM590"/>
          <cell r="BN590"/>
          <cell r="BO590"/>
          <cell r="BP590" t="str">
            <v/>
          </cell>
          <cell r="BQ590"/>
          <cell r="BR590"/>
          <cell r="BS590">
            <v>575</v>
          </cell>
        </row>
        <row r="591">
          <cell r="C591"/>
          <cell r="D591"/>
          <cell r="E591"/>
          <cell r="F591"/>
          <cell r="G591"/>
          <cell r="H591"/>
          <cell r="I591"/>
          <cell r="J591"/>
          <cell r="K591"/>
          <cell r="L591"/>
          <cell r="M591"/>
          <cell r="N591"/>
          <cell r="O591"/>
          <cell r="P591"/>
          <cell r="Q591"/>
          <cell r="R591"/>
          <cell r="S591"/>
          <cell r="T591"/>
          <cell r="U591"/>
          <cell r="V591"/>
          <cell r="W591"/>
          <cell r="X591"/>
          <cell r="Y591" t="str">
            <v/>
          </cell>
          <cell r="Z591"/>
          <cell r="AA591" t="str">
            <v/>
          </cell>
          <cell r="AB591"/>
          <cell r="AC591"/>
          <cell r="AD591"/>
          <cell r="AE591"/>
          <cell r="AF591"/>
          <cell r="AG591"/>
          <cell r="AH591" t="str">
            <v/>
          </cell>
          <cell r="AI591" t="str">
            <v>SI</v>
          </cell>
          <cell r="AJ591"/>
          <cell r="AK591"/>
          <cell r="AL591"/>
          <cell r="AM591"/>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t="str">
            <v/>
          </cell>
          <cell r="BE591" t="str">
            <v/>
          </cell>
          <cell r="BF591">
            <v>0</v>
          </cell>
          <cell r="BG591">
            <v>0</v>
          </cell>
          <cell r="BH591">
            <v>0</v>
          </cell>
          <cell r="BI591">
            <v>0</v>
          </cell>
          <cell r="BJ591">
            <v>0</v>
          </cell>
          <cell r="BK591" t="str">
            <v/>
          </cell>
          <cell r="BL591" t="e">
            <v>#NAME?</v>
          </cell>
          <cell r="BM591"/>
          <cell r="BN591"/>
          <cell r="BO591"/>
          <cell r="BP591" t="str">
            <v/>
          </cell>
          <cell r="BQ591"/>
          <cell r="BR591"/>
          <cell r="BS591">
            <v>576</v>
          </cell>
        </row>
        <row r="592">
          <cell r="C592"/>
          <cell r="D592"/>
          <cell r="E592"/>
          <cell r="F592"/>
          <cell r="G592"/>
          <cell r="H592"/>
          <cell r="I592"/>
          <cell r="J592"/>
          <cell r="K592"/>
          <cell r="L592"/>
          <cell r="M592"/>
          <cell r="N592"/>
          <cell r="O592"/>
          <cell r="P592"/>
          <cell r="Q592"/>
          <cell r="R592"/>
          <cell r="S592"/>
          <cell r="T592"/>
          <cell r="U592"/>
          <cell r="V592"/>
          <cell r="W592"/>
          <cell r="X592"/>
          <cell r="Y592" t="str">
            <v/>
          </cell>
          <cell r="Z592"/>
          <cell r="AA592" t="str">
            <v/>
          </cell>
          <cell r="AB592"/>
          <cell r="AC592"/>
          <cell r="AD592"/>
          <cell r="AE592"/>
          <cell r="AF592"/>
          <cell r="AG592"/>
          <cell r="AH592" t="str">
            <v/>
          </cell>
          <cell r="AI592" t="str">
            <v>SI</v>
          </cell>
          <cell r="AJ592"/>
          <cell r="AK592"/>
          <cell r="AL592"/>
          <cell r="AM592"/>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t="str">
            <v/>
          </cell>
          <cell r="BE592" t="str">
            <v/>
          </cell>
          <cell r="BF592">
            <v>0</v>
          </cell>
          <cell r="BG592">
            <v>0</v>
          </cell>
          <cell r="BH592">
            <v>0</v>
          </cell>
          <cell r="BI592">
            <v>0</v>
          </cell>
          <cell r="BJ592">
            <v>0</v>
          </cell>
          <cell r="BK592" t="str">
            <v/>
          </cell>
          <cell r="BL592" t="e">
            <v>#NAME?</v>
          </cell>
          <cell r="BM592"/>
          <cell r="BN592"/>
          <cell r="BO592"/>
          <cell r="BP592" t="str">
            <v/>
          </cell>
          <cell r="BQ592"/>
          <cell r="BR592"/>
          <cell r="BS592">
            <v>577</v>
          </cell>
        </row>
        <row r="593">
          <cell r="C593"/>
          <cell r="D593"/>
          <cell r="E593"/>
          <cell r="F593"/>
          <cell r="G593"/>
          <cell r="H593"/>
          <cell r="I593"/>
          <cell r="J593"/>
          <cell r="K593"/>
          <cell r="L593"/>
          <cell r="M593"/>
          <cell r="N593"/>
          <cell r="O593"/>
          <cell r="P593"/>
          <cell r="Q593"/>
          <cell r="R593"/>
          <cell r="S593"/>
          <cell r="T593"/>
          <cell r="U593"/>
          <cell r="V593"/>
          <cell r="W593"/>
          <cell r="X593"/>
          <cell r="Y593" t="str">
            <v/>
          </cell>
          <cell r="Z593"/>
          <cell r="AA593" t="str">
            <v/>
          </cell>
          <cell r="AB593"/>
          <cell r="AC593"/>
          <cell r="AD593"/>
          <cell r="AE593"/>
          <cell r="AF593"/>
          <cell r="AG593"/>
          <cell r="AH593" t="str">
            <v/>
          </cell>
          <cell r="AI593" t="str">
            <v>SI</v>
          </cell>
          <cell r="AJ593"/>
          <cell r="AK593"/>
          <cell r="AL593"/>
          <cell r="AM593"/>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t="str">
            <v/>
          </cell>
          <cell r="BE593" t="str">
            <v/>
          </cell>
          <cell r="BF593">
            <v>0</v>
          </cell>
          <cell r="BG593">
            <v>0</v>
          </cell>
          <cell r="BH593">
            <v>0</v>
          </cell>
          <cell r="BI593">
            <v>0</v>
          </cell>
          <cell r="BJ593">
            <v>0</v>
          </cell>
          <cell r="BK593" t="str">
            <v/>
          </cell>
          <cell r="BL593" t="e">
            <v>#NAME?</v>
          </cell>
          <cell r="BM593"/>
          <cell r="BN593"/>
          <cell r="BO593"/>
          <cell r="BP593" t="str">
            <v/>
          </cell>
          <cell r="BQ593"/>
          <cell r="BR593"/>
          <cell r="BS593">
            <v>578</v>
          </cell>
        </row>
        <row r="594">
          <cell r="C594"/>
          <cell r="D594"/>
          <cell r="E594"/>
          <cell r="F594"/>
          <cell r="G594"/>
          <cell r="H594"/>
          <cell r="I594"/>
          <cell r="J594"/>
          <cell r="K594"/>
          <cell r="L594"/>
          <cell r="M594"/>
          <cell r="N594"/>
          <cell r="O594"/>
          <cell r="P594"/>
          <cell r="Q594"/>
          <cell r="R594"/>
          <cell r="S594"/>
          <cell r="T594"/>
          <cell r="U594"/>
          <cell r="V594"/>
          <cell r="W594"/>
          <cell r="X594"/>
          <cell r="Y594" t="str">
            <v/>
          </cell>
          <cell r="Z594"/>
          <cell r="AA594" t="str">
            <v/>
          </cell>
          <cell r="AB594"/>
          <cell r="AC594"/>
          <cell r="AD594"/>
          <cell r="AE594"/>
          <cell r="AF594"/>
          <cell r="AG594"/>
          <cell r="AH594" t="str">
            <v/>
          </cell>
          <cell r="AI594" t="str">
            <v>SI</v>
          </cell>
          <cell r="AJ594"/>
          <cell r="AK594"/>
          <cell r="AL594"/>
          <cell r="AM594"/>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t="str">
            <v/>
          </cell>
          <cell r="BE594" t="str">
            <v/>
          </cell>
          <cell r="BF594">
            <v>0</v>
          </cell>
          <cell r="BG594">
            <v>0</v>
          </cell>
          <cell r="BH594">
            <v>0</v>
          </cell>
          <cell r="BI594">
            <v>0</v>
          </cell>
          <cell r="BJ594">
            <v>0</v>
          </cell>
          <cell r="BK594" t="str">
            <v/>
          </cell>
          <cell r="BL594" t="e">
            <v>#NAME?</v>
          </cell>
          <cell r="BM594"/>
          <cell r="BN594"/>
          <cell r="BO594"/>
          <cell r="BP594" t="str">
            <v/>
          </cell>
          <cell r="BQ594"/>
          <cell r="BR594"/>
          <cell r="BS594">
            <v>579</v>
          </cell>
        </row>
        <row r="595">
          <cell r="C595"/>
          <cell r="D595"/>
          <cell r="E595"/>
          <cell r="F595"/>
          <cell r="G595"/>
          <cell r="H595"/>
          <cell r="I595"/>
          <cell r="J595"/>
          <cell r="K595"/>
          <cell r="L595"/>
          <cell r="M595"/>
          <cell r="N595"/>
          <cell r="O595"/>
          <cell r="P595"/>
          <cell r="Q595"/>
          <cell r="R595"/>
          <cell r="S595"/>
          <cell r="T595"/>
          <cell r="U595"/>
          <cell r="V595"/>
          <cell r="W595"/>
          <cell r="X595"/>
          <cell r="Y595" t="str">
            <v/>
          </cell>
          <cell r="Z595"/>
          <cell r="AA595" t="str">
            <v/>
          </cell>
          <cell r="AB595"/>
          <cell r="AC595"/>
          <cell r="AD595"/>
          <cell r="AE595"/>
          <cell r="AF595"/>
          <cell r="AG595"/>
          <cell r="AH595" t="str">
            <v/>
          </cell>
          <cell r="AI595" t="str">
            <v>SI</v>
          </cell>
          <cell r="AJ595"/>
          <cell r="AK595"/>
          <cell r="AL595"/>
          <cell r="AM595"/>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t="str">
            <v/>
          </cell>
          <cell r="BE595" t="str">
            <v/>
          </cell>
          <cell r="BF595">
            <v>0</v>
          </cell>
          <cell r="BG595">
            <v>0</v>
          </cell>
          <cell r="BH595">
            <v>0</v>
          </cell>
          <cell r="BI595">
            <v>0</v>
          </cell>
          <cell r="BJ595">
            <v>0</v>
          </cell>
          <cell r="BK595" t="str">
            <v/>
          </cell>
          <cell r="BL595" t="e">
            <v>#NAME?</v>
          </cell>
          <cell r="BM595"/>
          <cell r="BN595"/>
          <cell r="BO595"/>
          <cell r="BP595" t="str">
            <v/>
          </cell>
          <cell r="BQ595"/>
          <cell r="BR595"/>
          <cell r="BS595">
            <v>580</v>
          </cell>
        </row>
        <row r="596">
          <cell r="C596"/>
          <cell r="D596"/>
          <cell r="E596"/>
          <cell r="F596"/>
          <cell r="G596"/>
          <cell r="H596"/>
          <cell r="I596"/>
          <cell r="J596"/>
          <cell r="K596"/>
          <cell r="L596"/>
          <cell r="M596"/>
          <cell r="N596"/>
          <cell r="O596"/>
          <cell r="P596"/>
          <cell r="Q596"/>
          <cell r="R596"/>
          <cell r="S596"/>
          <cell r="T596"/>
          <cell r="U596"/>
          <cell r="V596"/>
          <cell r="W596"/>
          <cell r="X596"/>
          <cell r="Y596" t="str">
            <v/>
          </cell>
          <cell r="Z596"/>
          <cell r="AA596" t="str">
            <v/>
          </cell>
          <cell r="AB596"/>
          <cell r="AC596"/>
          <cell r="AD596"/>
          <cell r="AE596"/>
          <cell r="AF596"/>
          <cell r="AG596"/>
          <cell r="AH596" t="str">
            <v/>
          </cell>
          <cell r="AI596" t="str">
            <v>SI</v>
          </cell>
          <cell r="AJ596"/>
          <cell r="AK596"/>
          <cell r="AL596"/>
          <cell r="AM596"/>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t="str">
            <v/>
          </cell>
          <cell r="BE596" t="str">
            <v/>
          </cell>
          <cell r="BF596">
            <v>0</v>
          </cell>
          <cell r="BG596">
            <v>0</v>
          </cell>
          <cell r="BH596">
            <v>0</v>
          </cell>
          <cell r="BI596">
            <v>0</v>
          </cell>
          <cell r="BJ596">
            <v>0</v>
          </cell>
          <cell r="BK596" t="str">
            <v/>
          </cell>
          <cell r="BL596" t="e">
            <v>#NAME?</v>
          </cell>
          <cell r="BM596"/>
          <cell r="BN596"/>
          <cell r="BO596"/>
          <cell r="BP596" t="str">
            <v/>
          </cell>
          <cell r="BQ596"/>
          <cell r="BR596"/>
          <cell r="BS596">
            <v>581</v>
          </cell>
        </row>
        <row r="597">
          <cell r="C597"/>
          <cell r="D597"/>
          <cell r="E597"/>
          <cell r="F597"/>
          <cell r="G597"/>
          <cell r="H597"/>
          <cell r="I597"/>
          <cell r="J597"/>
          <cell r="K597"/>
          <cell r="L597"/>
          <cell r="M597"/>
          <cell r="N597"/>
          <cell r="O597"/>
          <cell r="P597"/>
          <cell r="Q597"/>
          <cell r="R597"/>
          <cell r="S597"/>
          <cell r="T597"/>
          <cell r="U597"/>
          <cell r="V597"/>
          <cell r="W597"/>
          <cell r="X597"/>
          <cell r="Y597" t="str">
            <v/>
          </cell>
          <cell r="Z597"/>
          <cell r="AA597" t="str">
            <v/>
          </cell>
          <cell r="AB597"/>
          <cell r="AC597"/>
          <cell r="AD597"/>
          <cell r="AE597"/>
          <cell r="AF597"/>
          <cell r="AG597"/>
          <cell r="AH597" t="str">
            <v/>
          </cell>
          <cell r="AI597" t="str">
            <v>SI</v>
          </cell>
          <cell r="AJ597"/>
          <cell r="AK597"/>
          <cell r="AL597"/>
          <cell r="AM597"/>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t="str">
            <v/>
          </cell>
          <cell r="BE597" t="str">
            <v/>
          </cell>
          <cell r="BF597">
            <v>0</v>
          </cell>
          <cell r="BG597">
            <v>0</v>
          </cell>
          <cell r="BH597">
            <v>0</v>
          </cell>
          <cell r="BI597">
            <v>0</v>
          </cell>
          <cell r="BJ597">
            <v>0</v>
          </cell>
          <cell r="BK597" t="str">
            <v/>
          </cell>
          <cell r="BL597" t="e">
            <v>#NAME?</v>
          </cell>
          <cell r="BM597"/>
          <cell r="BN597"/>
          <cell r="BO597"/>
          <cell r="BP597" t="str">
            <v/>
          </cell>
          <cell r="BQ597"/>
          <cell r="BR597"/>
          <cell r="BS597">
            <v>582</v>
          </cell>
        </row>
        <row r="598">
          <cell r="C598"/>
          <cell r="D598"/>
          <cell r="E598"/>
          <cell r="F598"/>
          <cell r="G598"/>
          <cell r="H598"/>
          <cell r="I598"/>
          <cell r="J598"/>
          <cell r="K598"/>
          <cell r="L598"/>
          <cell r="M598"/>
          <cell r="N598"/>
          <cell r="O598"/>
          <cell r="P598"/>
          <cell r="Q598"/>
          <cell r="R598"/>
          <cell r="S598"/>
          <cell r="T598"/>
          <cell r="U598"/>
          <cell r="V598"/>
          <cell r="W598"/>
          <cell r="X598"/>
          <cell r="Y598" t="str">
            <v/>
          </cell>
          <cell r="Z598"/>
          <cell r="AA598" t="str">
            <v/>
          </cell>
          <cell r="AB598"/>
          <cell r="AC598"/>
          <cell r="AD598"/>
          <cell r="AE598"/>
          <cell r="AF598"/>
          <cell r="AG598"/>
          <cell r="AH598" t="str">
            <v/>
          </cell>
          <cell r="AI598" t="str">
            <v>SI</v>
          </cell>
          <cell r="AJ598"/>
          <cell r="AK598"/>
          <cell r="AL598"/>
          <cell r="AM598"/>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t="str">
            <v/>
          </cell>
          <cell r="BE598" t="str">
            <v/>
          </cell>
          <cell r="BF598">
            <v>0</v>
          </cell>
          <cell r="BG598">
            <v>0</v>
          </cell>
          <cell r="BH598">
            <v>0</v>
          </cell>
          <cell r="BI598">
            <v>0</v>
          </cell>
          <cell r="BJ598">
            <v>0</v>
          </cell>
          <cell r="BK598" t="str">
            <v/>
          </cell>
          <cell r="BL598" t="e">
            <v>#NAME?</v>
          </cell>
          <cell r="BM598"/>
          <cell r="BN598"/>
          <cell r="BO598"/>
          <cell r="BP598" t="str">
            <v/>
          </cell>
          <cell r="BQ598"/>
          <cell r="BR598"/>
          <cell r="BS598">
            <v>583</v>
          </cell>
        </row>
        <row r="599">
          <cell r="C599"/>
          <cell r="D599"/>
          <cell r="E599"/>
          <cell r="F599"/>
          <cell r="G599"/>
          <cell r="H599"/>
          <cell r="I599"/>
          <cell r="J599"/>
          <cell r="K599"/>
          <cell r="L599"/>
          <cell r="M599"/>
          <cell r="N599"/>
          <cell r="O599"/>
          <cell r="P599"/>
          <cell r="Q599"/>
          <cell r="R599"/>
          <cell r="S599"/>
          <cell r="T599"/>
          <cell r="U599"/>
          <cell r="V599"/>
          <cell r="W599"/>
          <cell r="X599"/>
          <cell r="Y599" t="str">
            <v/>
          </cell>
          <cell r="Z599"/>
          <cell r="AA599" t="str">
            <v/>
          </cell>
          <cell r="AB599"/>
          <cell r="AC599"/>
          <cell r="AD599"/>
          <cell r="AE599"/>
          <cell r="AF599"/>
          <cell r="AG599"/>
          <cell r="AH599" t="str">
            <v/>
          </cell>
          <cell r="AI599" t="str">
            <v>SI</v>
          </cell>
          <cell r="AJ599"/>
          <cell r="AK599"/>
          <cell r="AL599"/>
          <cell r="AM599"/>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t="str">
            <v/>
          </cell>
          <cell r="BE599" t="str">
            <v/>
          </cell>
          <cell r="BF599">
            <v>0</v>
          </cell>
          <cell r="BG599">
            <v>0</v>
          </cell>
          <cell r="BH599">
            <v>0</v>
          </cell>
          <cell r="BI599">
            <v>0</v>
          </cell>
          <cell r="BJ599">
            <v>0</v>
          </cell>
          <cell r="BK599" t="str">
            <v/>
          </cell>
          <cell r="BL599" t="e">
            <v>#NAME?</v>
          </cell>
          <cell r="BM599"/>
          <cell r="BN599"/>
          <cell r="BO599"/>
          <cell r="BP599" t="str">
            <v/>
          </cell>
          <cell r="BQ599"/>
          <cell r="BR599"/>
          <cell r="BS599">
            <v>584</v>
          </cell>
        </row>
        <row r="600">
          <cell r="C600"/>
          <cell r="D600"/>
          <cell r="E600"/>
          <cell r="F600"/>
          <cell r="G600"/>
          <cell r="H600"/>
          <cell r="I600"/>
          <cell r="J600"/>
          <cell r="K600"/>
          <cell r="L600"/>
          <cell r="M600"/>
          <cell r="N600"/>
          <cell r="O600"/>
          <cell r="P600"/>
          <cell r="Q600"/>
          <cell r="R600"/>
          <cell r="S600"/>
          <cell r="T600"/>
          <cell r="U600"/>
          <cell r="V600"/>
          <cell r="W600"/>
          <cell r="X600"/>
          <cell r="Y600" t="str">
            <v/>
          </cell>
          <cell r="Z600"/>
          <cell r="AA600" t="str">
            <v/>
          </cell>
          <cell r="AB600"/>
          <cell r="AC600"/>
          <cell r="AD600"/>
          <cell r="AE600"/>
          <cell r="AF600"/>
          <cell r="AG600"/>
          <cell r="AH600" t="str">
            <v/>
          </cell>
          <cell r="AI600" t="str">
            <v>SI</v>
          </cell>
          <cell r="AJ600"/>
          <cell r="AK600"/>
          <cell r="AL600"/>
          <cell r="AM600"/>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t="str">
            <v/>
          </cell>
          <cell r="BE600" t="str">
            <v/>
          </cell>
          <cell r="BF600">
            <v>0</v>
          </cell>
          <cell r="BG600">
            <v>0</v>
          </cell>
          <cell r="BH600">
            <v>0</v>
          </cell>
          <cell r="BI600">
            <v>0</v>
          </cell>
          <cell r="BJ600">
            <v>0</v>
          </cell>
          <cell r="BK600" t="str">
            <v/>
          </cell>
          <cell r="BL600" t="e">
            <v>#NAME?</v>
          </cell>
          <cell r="BM600"/>
          <cell r="BN600"/>
          <cell r="BO600"/>
          <cell r="BP600" t="str">
            <v/>
          </cell>
          <cell r="BQ600"/>
          <cell r="BR600"/>
          <cell r="BS600">
            <v>585</v>
          </cell>
        </row>
        <row r="601">
          <cell r="C601"/>
          <cell r="D601"/>
          <cell r="E601"/>
          <cell r="F601"/>
          <cell r="G601"/>
          <cell r="H601"/>
          <cell r="I601"/>
          <cell r="J601"/>
          <cell r="K601"/>
          <cell r="L601"/>
          <cell r="M601"/>
          <cell r="N601"/>
          <cell r="O601"/>
          <cell r="P601"/>
          <cell r="Q601"/>
          <cell r="R601"/>
          <cell r="S601"/>
          <cell r="T601"/>
          <cell r="U601"/>
          <cell r="V601"/>
          <cell r="W601"/>
          <cell r="X601"/>
          <cell r="Y601" t="str">
            <v/>
          </cell>
          <cell r="Z601"/>
          <cell r="AA601" t="str">
            <v/>
          </cell>
          <cell r="AB601"/>
          <cell r="AC601"/>
          <cell r="AD601"/>
          <cell r="AE601"/>
          <cell r="AF601"/>
          <cell r="AG601"/>
          <cell r="AH601" t="str">
            <v/>
          </cell>
          <cell r="AI601" t="str">
            <v>SI</v>
          </cell>
          <cell r="AJ601"/>
          <cell r="AK601"/>
          <cell r="AL601"/>
          <cell r="AM601"/>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t="str">
            <v/>
          </cell>
          <cell r="BE601" t="str">
            <v/>
          </cell>
          <cell r="BF601">
            <v>0</v>
          </cell>
          <cell r="BG601">
            <v>0</v>
          </cell>
          <cell r="BH601">
            <v>0</v>
          </cell>
          <cell r="BI601">
            <v>0</v>
          </cell>
          <cell r="BJ601">
            <v>0</v>
          </cell>
          <cell r="BK601" t="str">
            <v/>
          </cell>
          <cell r="BL601" t="e">
            <v>#NAME?</v>
          </cell>
          <cell r="BM601"/>
          <cell r="BN601"/>
          <cell r="BO601"/>
          <cell r="BP601" t="str">
            <v/>
          </cell>
          <cell r="BQ601"/>
          <cell r="BR601"/>
          <cell r="BS601">
            <v>586</v>
          </cell>
        </row>
        <row r="602">
          <cell r="C602"/>
          <cell r="D602"/>
          <cell r="E602"/>
          <cell r="F602"/>
          <cell r="G602"/>
          <cell r="H602"/>
          <cell r="I602"/>
          <cell r="J602"/>
          <cell r="K602"/>
          <cell r="L602"/>
          <cell r="M602"/>
          <cell r="N602"/>
          <cell r="O602"/>
          <cell r="P602"/>
          <cell r="Q602"/>
          <cell r="R602"/>
          <cell r="S602"/>
          <cell r="T602"/>
          <cell r="U602"/>
          <cell r="V602"/>
          <cell r="W602"/>
          <cell r="X602"/>
          <cell r="Y602" t="str">
            <v/>
          </cell>
          <cell r="Z602"/>
          <cell r="AA602" t="str">
            <v/>
          </cell>
          <cell r="AB602"/>
          <cell r="AC602"/>
          <cell r="AD602"/>
          <cell r="AE602"/>
          <cell r="AF602"/>
          <cell r="AG602"/>
          <cell r="AH602" t="str">
            <v/>
          </cell>
          <cell r="AI602" t="str">
            <v>SI</v>
          </cell>
          <cell r="AJ602"/>
          <cell r="AK602"/>
          <cell r="AL602"/>
          <cell r="AM602"/>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t="str">
            <v/>
          </cell>
          <cell r="BE602" t="str">
            <v/>
          </cell>
          <cell r="BF602">
            <v>0</v>
          </cell>
          <cell r="BG602">
            <v>0</v>
          </cell>
          <cell r="BH602">
            <v>0</v>
          </cell>
          <cell r="BI602">
            <v>0</v>
          </cell>
          <cell r="BJ602">
            <v>0</v>
          </cell>
          <cell r="BK602" t="str">
            <v/>
          </cell>
          <cell r="BL602" t="e">
            <v>#NAME?</v>
          </cell>
          <cell r="BM602"/>
          <cell r="BN602"/>
          <cell r="BO602"/>
          <cell r="BP602" t="str">
            <v/>
          </cell>
          <cell r="BQ602"/>
          <cell r="BR602"/>
          <cell r="BS602">
            <v>587</v>
          </cell>
        </row>
        <row r="603">
          <cell r="C603"/>
          <cell r="D603"/>
          <cell r="E603"/>
          <cell r="F603"/>
          <cell r="G603"/>
          <cell r="H603"/>
          <cell r="I603"/>
          <cell r="J603"/>
          <cell r="K603"/>
          <cell r="L603"/>
          <cell r="M603"/>
          <cell r="N603"/>
          <cell r="O603"/>
          <cell r="P603"/>
          <cell r="Q603"/>
          <cell r="R603"/>
          <cell r="S603"/>
          <cell r="T603"/>
          <cell r="U603"/>
          <cell r="V603"/>
          <cell r="W603"/>
          <cell r="X603"/>
          <cell r="Y603" t="str">
            <v/>
          </cell>
          <cell r="Z603"/>
          <cell r="AA603" t="str">
            <v/>
          </cell>
          <cell r="AB603"/>
          <cell r="AC603"/>
          <cell r="AD603"/>
          <cell r="AE603"/>
          <cell r="AF603"/>
          <cell r="AG603"/>
          <cell r="AH603" t="str">
            <v/>
          </cell>
          <cell r="AI603" t="str">
            <v>SI</v>
          </cell>
          <cell r="AJ603"/>
          <cell r="AK603"/>
          <cell r="AL603"/>
          <cell r="AM603"/>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t="str">
            <v/>
          </cell>
          <cell r="BE603" t="str">
            <v/>
          </cell>
          <cell r="BF603">
            <v>0</v>
          </cell>
          <cell r="BG603">
            <v>0</v>
          </cell>
          <cell r="BH603">
            <v>0</v>
          </cell>
          <cell r="BI603">
            <v>0</v>
          </cell>
          <cell r="BJ603">
            <v>0</v>
          </cell>
          <cell r="BK603" t="str">
            <v/>
          </cell>
          <cell r="BL603" t="e">
            <v>#NAME?</v>
          </cell>
          <cell r="BM603"/>
          <cell r="BN603"/>
          <cell r="BO603"/>
          <cell r="BP603" t="str">
            <v/>
          </cell>
          <cell r="BQ603"/>
          <cell r="BR603"/>
          <cell r="BS603">
            <v>588</v>
          </cell>
        </row>
        <row r="604">
          <cell r="C604"/>
          <cell r="D604"/>
          <cell r="E604"/>
          <cell r="F604"/>
          <cell r="G604"/>
          <cell r="H604"/>
          <cell r="I604"/>
          <cell r="J604"/>
          <cell r="K604"/>
          <cell r="L604"/>
          <cell r="M604"/>
          <cell r="N604"/>
          <cell r="O604"/>
          <cell r="P604"/>
          <cell r="Q604"/>
          <cell r="R604"/>
          <cell r="S604"/>
          <cell r="T604"/>
          <cell r="U604"/>
          <cell r="V604"/>
          <cell r="W604"/>
          <cell r="X604"/>
          <cell r="Y604" t="str">
            <v/>
          </cell>
          <cell r="Z604"/>
          <cell r="AA604" t="str">
            <v/>
          </cell>
          <cell r="AB604"/>
          <cell r="AC604"/>
          <cell r="AD604"/>
          <cell r="AE604"/>
          <cell r="AF604"/>
          <cell r="AG604"/>
          <cell r="AH604" t="str">
            <v/>
          </cell>
          <cell r="AI604" t="str">
            <v>SI</v>
          </cell>
          <cell r="AJ604"/>
          <cell r="AK604"/>
          <cell r="AL604"/>
          <cell r="AM604"/>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t="str">
            <v/>
          </cell>
          <cell r="BE604" t="str">
            <v/>
          </cell>
          <cell r="BF604">
            <v>0</v>
          </cell>
          <cell r="BG604">
            <v>0</v>
          </cell>
          <cell r="BH604">
            <v>0</v>
          </cell>
          <cell r="BI604">
            <v>0</v>
          </cell>
          <cell r="BJ604">
            <v>0</v>
          </cell>
          <cell r="BK604" t="str">
            <v/>
          </cell>
          <cell r="BL604" t="e">
            <v>#NAME?</v>
          </cell>
          <cell r="BM604"/>
          <cell r="BN604"/>
          <cell r="BO604"/>
          <cell r="BP604" t="str">
            <v/>
          </cell>
          <cell r="BQ604"/>
          <cell r="BR604"/>
          <cell r="BS604">
            <v>589</v>
          </cell>
        </row>
        <row r="605">
          <cell r="C605"/>
          <cell r="D605"/>
          <cell r="E605"/>
          <cell r="F605"/>
          <cell r="G605"/>
          <cell r="H605"/>
          <cell r="I605"/>
          <cell r="J605"/>
          <cell r="K605"/>
          <cell r="L605"/>
          <cell r="M605"/>
          <cell r="N605"/>
          <cell r="O605"/>
          <cell r="P605"/>
          <cell r="Q605"/>
          <cell r="R605"/>
          <cell r="S605"/>
          <cell r="T605"/>
          <cell r="U605"/>
          <cell r="V605"/>
          <cell r="W605"/>
          <cell r="X605"/>
          <cell r="Y605" t="str">
            <v/>
          </cell>
          <cell r="Z605"/>
          <cell r="AA605" t="str">
            <v/>
          </cell>
          <cell r="AB605"/>
          <cell r="AC605"/>
          <cell r="AD605"/>
          <cell r="AE605"/>
          <cell r="AF605"/>
          <cell r="AG605"/>
          <cell r="AH605" t="str">
            <v/>
          </cell>
          <cell r="AI605" t="str">
            <v>SI</v>
          </cell>
          <cell r="AJ605"/>
          <cell r="AK605"/>
          <cell r="AL605"/>
          <cell r="AM605"/>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t="str">
            <v/>
          </cell>
          <cell r="BE605" t="str">
            <v/>
          </cell>
          <cell r="BF605">
            <v>0</v>
          </cell>
          <cell r="BG605">
            <v>0</v>
          </cell>
          <cell r="BH605">
            <v>0</v>
          </cell>
          <cell r="BI605">
            <v>0</v>
          </cell>
          <cell r="BJ605">
            <v>0</v>
          </cell>
          <cell r="BK605" t="str">
            <v/>
          </cell>
          <cell r="BL605" t="e">
            <v>#NAME?</v>
          </cell>
          <cell r="BM605"/>
          <cell r="BN605"/>
          <cell r="BO605"/>
          <cell r="BP605" t="str">
            <v/>
          </cell>
          <cell r="BQ605"/>
          <cell r="BR605"/>
          <cell r="BS605">
            <v>590</v>
          </cell>
        </row>
        <row r="606">
          <cell r="C606"/>
          <cell r="D606"/>
          <cell r="E606"/>
          <cell r="F606"/>
          <cell r="G606"/>
          <cell r="H606"/>
          <cell r="I606"/>
          <cell r="J606"/>
          <cell r="K606"/>
          <cell r="L606"/>
          <cell r="M606"/>
          <cell r="N606"/>
          <cell r="O606"/>
          <cell r="P606"/>
          <cell r="Q606"/>
          <cell r="R606"/>
          <cell r="S606"/>
          <cell r="T606"/>
          <cell r="U606"/>
          <cell r="V606"/>
          <cell r="W606"/>
          <cell r="X606"/>
          <cell r="Y606" t="str">
            <v/>
          </cell>
          <cell r="Z606"/>
          <cell r="AA606" t="str">
            <v/>
          </cell>
          <cell r="AB606"/>
          <cell r="AC606"/>
          <cell r="AD606"/>
          <cell r="AE606"/>
          <cell r="AF606"/>
          <cell r="AG606"/>
          <cell r="AH606" t="str">
            <v/>
          </cell>
          <cell r="AI606" t="str">
            <v>SI</v>
          </cell>
          <cell r="AJ606"/>
          <cell r="AK606"/>
          <cell r="AL606"/>
          <cell r="AM606"/>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t="str">
            <v/>
          </cell>
          <cell r="BE606" t="str">
            <v/>
          </cell>
          <cell r="BF606">
            <v>0</v>
          </cell>
          <cell r="BG606">
            <v>0</v>
          </cell>
          <cell r="BH606">
            <v>0</v>
          </cell>
          <cell r="BI606">
            <v>0</v>
          </cell>
          <cell r="BJ606">
            <v>0</v>
          </cell>
          <cell r="BK606" t="str">
            <v/>
          </cell>
          <cell r="BL606" t="e">
            <v>#NAME?</v>
          </cell>
          <cell r="BM606"/>
          <cell r="BN606"/>
          <cell r="BO606"/>
          <cell r="BP606" t="str">
            <v/>
          </cell>
          <cell r="BQ606"/>
          <cell r="BR606"/>
          <cell r="BS606">
            <v>591</v>
          </cell>
        </row>
        <row r="607">
          <cell r="C607"/>
          <cell r="D607"/>
          <cell r="E607"/>
          <cell r="F607"/>
          <cell r="G607"/>
          <cell r="H607"/>
          <cell r="I607"/>
          <cell r="J607"/>
          <cell r="K607"/>
          <cell r="L607"/>
          <cell r="M607"/>
          <cell r="N607"/>
          <cell r="O607"/>
          <cell r="P607"/>
          <cell r="Q607"/>
          <cell r="R607"/>
          <cell r="S607"/>
          <cell r="T607"/>
          <cell r="U607"/>
          <cell r="V607"/>
          <cell r="W607"/>
          <cell r="X607"/>
          <cell r="Y607" t="str">
            <v/>
          </cell>
          <cell r="Z607"/>
          <cell r="AA607" t="str">
            <v/>
          </cell>
          <cell r="AB607"/>
          <cell r="AC607"/>
          <cell r="AD607"/>
          <cell r="AE607"/>
          <cell r="AF607"/>
          <cell r="AG607"/>
          <cell r="AH607" t="str">
            <v/>
          </cell>
          <cell r="AI607" t="str">
            <v>SI</v>
          </cell>
          <cell r="AJ607"/>
          <cell r="AK607"/>
          <cell r="AL607"/>
          <cell r="AM607"/>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t="str">
            <v/>
          </cell>
          <cell r="BE607" t="str">
            <v/>
          </cell>
          <cell r="BF607">
            <v>0</v>
          </cell>
          <cell r="BG607">
            <v>0</v>
          </cell>
          <cell r="BH607">
            <v>0</v>
          </cell>
          <cell r="BI607">
            <v>0</v>
          </cell>
          <cell r="BJ607">
            <v>0</v>
          </cell>
          <cell r="BK607" t="str">
            <v/>
          </cell>
          <cell r="BL607" t="e">
            <v>#NAME?</v>
          </cell>
          <cell r="BM607"/>
          <cell r="BN607"/>
          <cell r="BO607"/>
          <cell r="BP607" t="str">
            <v/>
          </cell>
          <cell r="BQ607"/>
          <cell r="BR607"/>
          <cell r="BS607">
            <v>592</v>
          </cell>
        </row>
        <row r="608">
          <cell r="C608"/>
          <cell r="D608"/>
          <cell r="E608"/>
          <cell r="F608"/>
          <cell r="G608"/>
          <cell r="H608"/>
          <cell r="I608"/>
          <cell r="J608"/>
          <cell r="K608"/>
          <cell r="L608"/>
          <cell r="M608"/>
          <cell r="N608"/>
          <cell r="O608"/>
          <cell r="P608"/>
          <cell r="Q608"/>
          <cell r="R608"/>
          <cell r="S608"/>
          <cell r="T608"/>
          <cell r="U608"/>
          <cell r="V608"/>
          <cell r="W608"/>
          <cell r="X608"/>
          <cell r="Y608" t="str">
            <v/>
          </cell>
          <cell r="Z608"/>
          <cell r="AA608" t="str">
            <v/>
          </cell>
          <cell r="AB608"/>
          <cell r="AC608"/>
          <cell r="AD608"/>
          <cell r="AE608"/>
          <cell r="AF608"/>
          <cell r="AG608"/>
          <cell r="AH608" t="str">
            <v/>
          </cell>
          <cell r="AI608" t="str">
            <v>SI</v>
          </cell>
          <cell r="AJ608"/>
          <cell r="AK608"/>
          <cell r="AL608"/>
          <cell r="AM608"/>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t="str">
            <v/>
          </cell>
          <cell r="BE608" t="str">
            <v/>
          </cell>
          <cell r="BF608">
            <v>0</v>
          </cell>
          <cell r="BG608">
            <v>0</v>
          </cell>
          <cell r="BH608">
            <v>0</v>
          </cell>
          <cell r="BI608">
            <v>0</v>
          </cell>
          <cell r="BJ608">
            <v>0</v>
          </cell>
          <cell r="BK608" t="str">
            <v/>
          </cell>
          <cell r="BL608" t="e">
            <v>#NAME?</v>
          </cell>
          <cell r="BM608"/>
          <cell r="BN608"/>
          <cell r="BO608"/>
          <cell r="BP608" t="str">
            <v/>
          </cell>
          <cell r="BQ608"/>
          <cell r="BR608"/>
          <cell r="BS608">
            <v>593</v>
          </cell>
        </row>
        <row r="609">
          <cell r="C609"/>
          <cell r="D609"/>
          <cell r="E609"/>
          <cell r="F609"/>
          <cell r="G609"/>
          <cell r="H609"/>
          <cell r="I609"/>
          <cell r="J609"/>
          <cell r="K609"/>
          <cell r="L609"/>
          <cell r="M609"/>
          <cell r="N609"/>
          <cell r="O609"/>
          <cell r="P609"/>
          <cell r="Q609"/>
          <cell r="R609"/>
          <cell r="S609"/>
          <cell r="T609"/>
          <cell r="U609"/>
          <cell r="V609"/>
          <cell r="W609"/>
          <cell r="X609"/>
          <cell r="Y609" t="str">
            <v/>
          </cell>
          <cell r="Z609"/>
          <cell r="AA609" t="str">
            <v/>
          </cell>
          <cell r="AB609"/>
          <cell r="AC609"/>
          <cell r="AD609"/>
          <cell r="AE609"/>
          <cell r="AF609"/>
          <cell r="AG609"/>
          <cell r="AH609" t="str">
            <v/>
          </cell>
          <cell r="AI609" t="str">
            <v>SI</v>
          </cell>
          <cell r="AJ609"/>
          <cell r="AK609"/>
          <cell r="AL609"/>
          <cell r="AM609"/>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t="str">
            <v/>
          </cell>
          <cell r="BE609" t="str">
            <v/>
          </cell>
          <cell r="BF609">
            <v>0</v>
          </cell>
          <cell r="BG609">
            <v>0</v>
          </cell>
          <cell r="BH609">
            <v>0</v>
          </cell>
          <cell r="BI609">
            <v>0</v>
          </cell>
          <cell r="BJ609">
            <v>0</v>
          </cell>
          <cell r="BK609" t="str">
            <v/>
          </cell>
          <cell r="BL609" t="e">
            <v>#NAME?</v>
          </cell>
          <cell r="BM609"/>
          <cell r="BN609"/>
          <cell r="BO609"/>
          <cell r="BP609" t="str">
            <v/>
          </cell>
          <cell r="BQ609"/>
          <cell r="BR609"/>
          <cell r="BS609">
            <v>594</v>
          </cell>
        </row>
        <row r="610">
          <cell r="C610"/>
          <cell r="D610"/>
          <cell r="E610"/>
          <cell r="F610"/>
          <cell r="G610"/>
          <cell r="H610"/>
          <cell r="I610"/>
          <cell r="J610"/>
          <cell r="K610"/>
          <cell r="L610"/>
          <cell r="M610"/>
          <cell r="N610"/>
          <cell r="O610"/>
          <cell r="P610"/>
          <cell r="Q610"/>
          <cell r="R610"/>
          <cell r="S610"/>
          <cell r="T610"/>
          <cell r="U610"/>
          <cell r="V610"/>
          <cell r="W610"/>
          <cell r="X610"/>
          <cell r="Y610" t="str">
            <v/>
          </cell>
          <cell r="Z610"/>
          <cell r="AA610" t="str">
            <v/>
          </cell>
          <cell r="AB610"/>
          <cell r="AC610"/>
          <cell r="AD610"/>
          <cell r="AE610"/>
          <cell r="AF610"/>
          <cell r="AG610"/>
          <cell r="AH610" t="str">
            <v/>
          </cell>
          <cell r="AI610" t="str">
            <v>SI</v>
          </cell>
          <cell r="AJ610"/>
          <cell r="AK610"/>
          <cell r="AL610"/>
          <cell r="AM610"/>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t="str">
            <v/>
          </cell>
          <cell r="BE610" t="str">
            <v/>
          </cell>
          <cell r="BF610">
            <v>0</v>
          </cell>
          <cell r="BG610">
            <v>0</v>
          </cell>
          <cell r="BH610">
            <v>0</v>
          </cell>
          <cell r="BI610">
            <v>0</v>
          </cell>
          <cell r="BJ610">
            <v>0</v>
          </cell>
          <cell r="BK610" t="str">
            <v/>
          </cell>
          <cell r="BL610" t="e">
            <v>#NAME?</v>
          </cell>
          <cell r="BM610"/>
          <cell r="BN610"/>
          <cell r="BO610"/>
          <cell r="BP610" t="str">
            <v/>
          </cell>
          <cell r="BQ610"/>
          <cell r="BR610"/>
          <cell r="BS610">
            <v>595</v>
          </cell>
        </row>
        <row r="611">
          <cell r="C611"/>
          <cell r="D611"/>
          <cell r="E611"/>
          <cell r="F611"/>
          <cell r="G611"/>
          <cell r="H611"/>
          <cell r="I611"/>
          <cell r="J611"/>
          <cell r="K611"/>
          <cell r="L611"/>
          <cell r="M611"/>
          <cell r="N611"/>
          <cell r="O611"/>
          <cell r="P611"/>
          <cell r="Q611"/>
          <cell r="R611"/>
          <cell r="S611"/>
          <cell r="T611"/>
          <cell r="U611"/>
          <cell r="V611"/>
          <cell r="W611"/>
          <cell r="X611"/>
          <cell r="Y611" t="str">
            <v/>
          </cell>
          <cell r="Z611"/>
          <cell r="AA611" t="str">
            <v/>
          </cell>
          <cell r="AB611"/>
          <cell r="AC611"/>
          <cell r="AD611"/>
          <cell r="AE611"/>
          <cell r="AF611"/>
          <cell r="AG611"/>
          <cell r="AH611" t="str">
            <v/>
          </cell>
          <cell r="AI611" t="str">
            <v>SI</v>
          </cell>
          <cell r="AJ611"/>
          <cell r="AK611"/>
          <cell r="AL611"/>
          <cell r="AM611"/>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t="str">
            <v/>
          </cell>
          <cell r="BE611" t="str">
            <v/>
          </cell>
          <cell r="BF611">
            <v>0</v>
          </cell>
          <cell r="BG611">
            <v>0</v>
          </cell>
          <cell r="BH611">
            <v>0</v>
          </cell>
          <cell r="BI611">
            <v>0</v>
          </cell>
          <cell r="BJ611">
            <v>0</v>
          </cell>
          <cell r="BK611" t="str">
            <v/>
          </cell>
          <cell r="BL611" t="e">
            <v>#NAME?</v>
          </cell>
          <cell r="BM611"/>
          <cell r="BN611"/>
          <cell r="BO611"/>
          <cell r="BP611" t="str">
            <v/>
          </cell>
          <cell r="BQ611"/>
          <cell r="BR611"/>
          <cell r="BS611">
            <v>596</v>
          </cell>
        </row>
        <row r="612">
          <cell r="C612"/>
          <cell r="D612"/>
          <cell r="E612"/>
          <cell r="F612"/>
          <cell r="G612"/>
          <cell r="H612"/>
          <cell r="I612"/>
          <cell r="J612"/>
          <cell r="K612"/>
          <cell r="L612"/>
          <cell r="M612"/>
          <cell r="N612"/>
          <cell r="O612"/>
          <cell r="P612"/>
          <cell r="Q612"/>
          <cell r="R612"/>
          <cell r="S612"/>
          <cell r="T612"/>
          <cell r="U612"/>
          <cell r="V612"/>
          <cell r="W612"/>
          <cell r="X612"/>
          <cell r="Y612" t="str">
            <v/>
          </cell>
          <cell r="Z612"/>
          <cell r="AA612" t="str">
            <v/>
          </cell>
          <cell r="AB612"/>
          <cell r="AC612"/>
          <cell r="AD612"/>
          <cell r="AE612"/>
          <cell r="AF612"/>
          <cell r="AG612"/>
          <cell r="AH612" t="str">
            <v/>
          </cell>
          <cell r="AI612" t="str">
            <v>SI</v>
          </cell>
          <cell r="AJ612"/>
          <cell r="AK612"/>
          <cell r="AL612"/>
          <cell r="AM612"/>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t="str">
            <v/>
          </cell>
          <cell r="BE612" t="str">
            <v/>
          </cell>
          <cell r="BF612">
            <v>0</v>
          </cell>
          <cell r="BG612">
            <v>0</v>
          </cell>
          <cell r="BH612">
            <v>0</v>
          </cell>
          <cell r="BI612">
            <v>0</v>
          </cell>
          <cell r="BJ612">
            <v>0</v>
          </cell>
          <cell r="BK612" t="str">
            <v/>
          </cell>
          <cell r="BL612" t="e">
            <v>#NAME?</v>
          </cell>
          <cell r="BM612"/>
          <cell r="BN612"/>
          <cell r="BO612"/>
          <cell r="BP612" t="str">
            <v/>
          </cell>
          <cell r="BQ612"/>
          <cell r="BR612"/>
          <cell r="BS612">
            <v>597</v>
          </cell>
        </row>
        <row r="613">
          <cell r="C613"/>
          <cell r="D613"/>
          <cell r="E613"/>
          <cell r="F613"/>
          <cell r="G613"/>
          <cell r="H613"/>
          <cell r="I613"/>
          <cell r="J613"/>
          <cell r="K613"/>
          <cell r="L613"/>
          <cell r="M613"/>
          <cell r="N613"/>
          <cell r="O613"/>
          <cell r="P613"/>
          <cell r="Q613"/>
          <cell r="R613"/>
          <cell r="S613"/>
          <cell r="T613"/>
          <cell r="U613"/>
          <cell r="V613"/>
          <cell r="W613"/>
          <cell r="X613"/>
          <cell r="Y613" t="str">
            <v/>
          </cell>
          <cell r="Z613"/>
          <cell r="AA613" t="str">
            <v/>
          </cell>
          <cell r="AB613"/>
          <cell r="AC613"/>
          <cell r="AD613"/>
          <cell r="AE613"/>
          <cell r="AF613"/>
          <cell r="AG613"/>
          <cell r="AH613" t="str">
            <v/>
          </cell>
          <cell r="AI613" t="str">
            <v>SI</v>
          </cell>
          <cell r="AJ613"/>
          <cell r="AK613"/>
          <cell r="AL613"/>
          <cell r="AM613"/>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t="str">
            <v/>
          </cell>
          <cell r="BE613" t="str">
            <v/>
          </cell>
          <cell r="BF613">
            <v>0</v>
          </cell>
          <cell r="BG613">
            <v>0</v>
          </cell>
          <cell r="BH613">
            <v>0</v>
          </cell>
          <cell r="BI613">
            <v>0</v>
          </cell>
          <cell r="BJ613">
            <v>0</v>
          </cell>
          <cell r="BK613" t="str">
            <v/>
          </cell>
          <cell r="BL613" t="e">
            <v>#NAME?</v>
          </cell>
          <cell r="BM613"/>
          <cell r="BN613"/>
          <cell r="BO613"/>
          <cell r="BP613" t="str">
            <v/>
          </cell>
          <cell r="BQ613"/>
          <cell r="BR613"/>
          <cell r="BS613">
            <v>598</v>
          </cell>
        </row>
        <row r="614">
          <cell r="C614"/>
          <cell r="D614"/>
          <cell r="E614"/>
          <cell r="F614"/>
          <cell r="G614"/>
          <cell r="H614"/>
          <cell r="I614"/>
          <cell r="J614"/>
          <cell r="K614"/>
          <cell r="L614"/>
          <cell r="M614"/>
          <cell r="N614"/>
          <cell r="O614"/>
          <cell r="P614"/>
          <cell r="Q614"/>
          <cell r="R614"/>
          <cell r="S614"/>
          <cell r="T614"/>
          <cell r="U614"/>
          <cell r="V614"/>
          <cell r="W614"/>
          <cell r="X614"/>
          <cell r="Y614" t="str">
            <v/>
          </cell>
          <cell r="Z614"/>
          <cell r="AA614" t="str">
            <v/>
          </cell>
          <cell r="AB614"/>
          <cell r="AC614"/>
          <cell r="AD614"/>
          <cell r="AE614"/>
          <cell r="AF614"/>
          <cell r="AG614"/>
          <cell r="AH614" t="str">
            <v/>
          </cell>
          <cell r="AI614" t="str">
            <v>SI</v>
          </cell>
          <cell r="AJ614"/>
          <cell r="AK614"/>
          <cell r="AL614"/>
          <cell r="AM614"/>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t="str">
            <v/>
          </cell>
          <cell r="BE614" t="str">
            <v/>
          </cell>
          <cell r="BF614">
            <v>0</v>
          </cell>
          <cell r="BG614">
            <v>0</v>
          </cell>
          <cell r="BH614">
            <v>0</v>
          </cell>
          <cell r="BI614">
            <v>0</v>
          </cell>
          <cell r="BJ614">
            <v>0</v>
          </cell>
          <cell r="BK614" t="str">
            <v/>
          </cell>
          <cell r="BL614" t="e">
            <v>#NAME?</v>
          </cell>
          <cell r="BM614"/>
          <cell r="BN614"/>
          <cell r="BO614"/>
          <cell r="BP614" t="str">
            <v/>
          </cell>
          <cell r="BQ614"/>
          <cell r="BR614"/>
          <cell r="BS614">
            <v>599</v>
          </cell>
        </row>
        <row r="615">
          <cell r="C615"/>
          <cell r="D615"/>
          <cell r="E615"/>
          <cell r="F615"/>
          <cell r="G615"/>
          <cell r="H615"/>
          <cell r="I615"/>
          <cell r="J615"/>
          <cell r="K615"/>
          <cell r="L615"/>
          <cell r="M615"/>
          <cell r="N615"/>
          <cell r="O615"/>
          <cell r="P615"/>
          <cell r="Q615"/>
          <cell r="R615"/>
          <cell r="S615"/>
          <cell r="T615"/>
          <cell r="U615"/>
          <cell r="V615"/>
          <cell r="W615"/>
          <cell r="X615"/>
          <cell r="Y615" t="str">
            <v/>
          </cell>
          <cell r="Z615"/>
          <cell r="AA615" t="str">
            <v/>
          </cell>
          <cell r="AB615"/>
          <cell r="AC615"/>
          <cell r="AD615"/>
          <cell r="AE615"/>
          <cell r="AF615"/>
          <cell r="AG615"/>
          <cell r="AH615" t="str">
            <v/>
          </cell>
          <cell r="AI615" t="str">
            <v>SI</v>
          </cell>
          <cell r="AJ615"/>
          <cell r="AK615"/>
          <cell r="AL615"/>
          <cell r="AM615"/>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t="str">
            <v/>
          </cell>
          <cell r="BE615" t="str">
            <v/>
          </cell>
          <cell r="BF615">
            <v>0</v>
          </cell>
          <cell r="BG615">
            <v>0</v>
          </cell>
          <cell r="BH615">
            <v>0</v>
          </cell>
          <cell r="BI615">
            <v>0</v>
          </cell>
          <cell r="BJ615">
            <v>0</v>
          </cell>
          <cell r="BK615" t="str">
            <v/>
          </cell>
          <cell r="BL615" t="e">
            <v>#NAME?</v>
          </cell>
          <cell r="BM615"/>
          <cell r="BN615"/>
          <cell r="BO615"/>
          <cell r="BP615" t="str">
            <v/>
          </cell>
          <cell r="BQ615"/>
          <cell r="BR615"/>
          <cell r="BS615">
            <v>600</v>
          </cell>
        </row>
        <row r="616">
          <cell r="C616"/>
          <cell r="D616"/>
          <cell r="E616"/>
          <cell r="F616"/>
          <cell r="G616"/>
          <cell r="H616"/>
          <cell r="I616"/>
          <cell r="J616"/>
          <cell r="K616"/>
          <cell r="L616"/>
          <cell r="M616"/>
          <cell r="N616"/>
          <cell r="O616"/>
          <cell r="P616"/>
          <cell r="Q616"/>
          <cell r="R616"/>
          <cell r="S616"/>
          <cell r="T616"/>
          <cell r="U616"/>
          <cell r="V616"/>
          <cell r="W616"/>
          <cell r="X616"/>
          <cell r="Y616" t="str">
            <v/>
          </cell>
          <cell r="Z616"/>
          <cell r="AA616" t="str">
            <v/>
          </cell>
          <cell r="AB616"/>
          <cell r="AC616"/>
          <cell r="AD616"/>
          <cell r="AE616"/>
          <cell r="AF616"/>
          <cell r="AG616"/>
          <cell r="AH616" t="str">
            <v/>
          </cell>
          <cell r="AI616" t="str">
            <v>SI</v>
          </cell>
          <cell r="AJ616"/>
          <cell r="AK616"/>
          <cell r="AL616"/>
          <cell r="AM616"/>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t="str">
            <v/>
          </cell>
          <cell r="BE616" t="str">
            <v/>
          </cell>
          <cell r="BF616">
            <v>0</v>
          </cell>
          <cell r="BG616">
            <v>0</v>
          </cell>
          <cell r="BH616">
            <v>0</v>
          </cell>
          <cell r="BI616">
            <v>0</v>
          </cell>
          <cell r="BJ616">
            <v>0</v>
          </cell>
          <cell r="BK616" t="str">
            <v/>
          </cell>
          <cell r="BL616" t="e">
            <v>#NAME?</v>
          </cell>
          <cell r="BM616"/>
          <cell r="BN616"/>
          <cell r="BO616"/>
          <cell r="BP616" t="str">
            <v/>
          </cell>
          <cell r="BQ616"/>
          <cell r="BR616"/>
          <cell r="BS616">
            <v>601</v>
          </cell>
        </row>
        <row r="617">
          <cell r="C617"/>
          <cell r="D617"/>
          <cell r="E617"/>
          <cell r="F617"/>
          <cell r="G617"/>
          <cell r="H617"/>
          <cell r="I617"/>
          <cell r="J617"/>
          <cell r="K617"/>
          <cell r="L617"/>
          <cell r="M617"/>
          <cell r="N617"/>
          <cell r="O617"/>
          <cell r="P617"/>
          <cell r="Q617"/>
          <cell r="R617"/>
          <cell r="S617"/>
          <cell r="T617"/>
          <cell r="U617"/>
          <cell r="V617"/>
          <cell r="W617"/>
          <cell r="X617"/>
          <cell r="Y617" t="str">
            <v/>
          </cell>
          <cell r="Z617"/>
          <cell r="AA617" t="str">
            <v/>
          </cell>
          <cell r="AB617"/>
          <cell r="AC617"/>
          <cell r="AD617"/>
          <cell r="AE617"/>
          <cell r="AF617"/>
          <cell r="AG617"/>
          <cell r="AH617" t="str">
            <v/>
          </cell>
          <cell r="AI617" t="str">
            <v>SI</v>
          </cell>
          <cell r="AJ617"/>
          <cell r="AK617"/>
          <cell r="AL617"/>
          <cell r="AM617"/>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t="str">
            <v/>
          </cell>
          <cell r="BE617" t="str">
            <v/>
          </cell>
          <cell r="BF617">
            <v>0</v>
          </cell>
          <cell r="BG617">
            <v>0</v>
          </cell>
          <cell r="BH617">
            <v>0</v>
          </cell>
          <cell r="BI617">
            <v>0</v>
          </cell>
          <cell r="BJ617">
            <v>0</v>
          </cell>
          <cell r="BK617" t="str">
            <v/>
          </cell>
          <cell r="BL617" t="e">
            <v>#NAME?</v>
          </cell>
          <cell r="BM617"/>
          <cell r="BN617"/>
          <cell r="BO617"/>
          <cell r="BP617" t="str">
            <v/>
          </cell>
          <cell r="BQ617"/>
          <cell r="BR617"/>
          <cell r="BS617">
            <v>602</v>
          </cell>
        </row>
        <row r="618">
          <cell r="C618"/>
          <cell r="D618"/>
          <cell r="E618"/>
          <cell r="F618"/>
          <cell r="G618"/>
          <cell r="H618"/>
          <cell r="I618"/>
          <cell r="J618"/>
          <cell r="K618"/>
          <cell r="L618"/>
          <cell r="M618"/>
          <cell r="N618"/>
          <cell r="O618"/>
          <cell r="P618"/>
          <cell r="Q618"/>
          <cell r="R618"/>
          <cell r="S618"/>
          <cell r="T618"/>
          <cell r="U618"/>
          <cell r="V618"/>
          <cell r="W618"/>
          <cell r="X618"/>
          <cell r="Y618" t="str">
            <v/>
          </cell>
          <cell r="Z618"/>
          <cell r="AA618" t="str">
            <v/>
          </cell>
          <cell r="AB618"/>
          <cell r="AC618"/>
          <cell r="AD618"/>
          <cell r="AE618"/>
          <cell r="AF618"/>
          <cell r="AG618"/>
          <cell r="AH618" t="str">
            <v/>
          </cell>
          <cell r="AI618" t="str">
            <v>SI</v>
          </cell>
          <cell r="AJ618"/>
          <cell r="AK618"/>
          <cell r="AL618"/>
          <cell r="AM618"/>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t="str">
            <v/>
          </cell>
          <cell r="BE618" t="str">
            <v/>
          </cell>
          <cell r="BF618">
            <v>0</v>
          </cell>
          <cell r="BG618">
            <v>0</v>
          </cell>
          <cell r="BH618">
            <v>0</v>
          </cell>
          <cell r="BI618">
            <v>0</v>
          </cell>
          <cell r="BJ618">
            <v>0</v>
          </cell>
          <cell r="BK618" t="str">
            <v/>
          </cell>
          <cell r="BL618" t="e">
            <v>#NAME?</v>
          </cell>
          <cell r="BM618"/>
          <cell r="BN618"/>
          <cell r="BO618"/>
          <cell r="BP618" t="str">
            <v/>
          </cell>
          <cell r="BQ618"/>
          <cell r="BR618"/>
          <cell r="BS618">
            <v>603</v>
          </cell>
        </row>
        <row r="619">
          <cell r="C619"/>
          <cell r="D619"/>
          <cell r="E619"/>
          <cell r="F619"/>
          <cell r="G619"/>
          <cell r="H619"/>
          <cell r="I619"/>
          <cell r="J619"/>
          <cell r="K619"/>
          <cell r="L619"/>
          <cell r="M619"/>
          <cell r="N619"/>
          <cell r="O619"/>
          <cell r="P619"/>
          <cell r="Q619"/>
          <cell r="R619"/>
          <cell r="S619"/>
          <cell r="T619"/>
          <cell r="U619"/>
          <cell r="V619"/>
          <cell r="W619"/>
          <cell r="X619"/>
          <cell r="Y619" t="str">
            <v/>
          </cell>
          <cell r="Z619"/>
          <cell r="AA619" t="str">
            <v/>
          </cell>
          <cell r="AB619"/>
          <cell r="AC619"/>
          <cell r="AD619"/>
          <cell r="AE619"/>
          <cell r="AF619"/>
          <cell r="AG619"/>
          <cell r="AH619" t="str">
            <v/>
          </cell>
          <cell r="AI619" t="str">
            <v>SI</v>
          </cell>
          <cell r="AJ619"/>
          <cell r="AK619"/>
          <cell r="AL619"/>
          <cell r="AM619"/>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t="str">
            <v/>
          </cell>
          <cell r="BE619" t="str">
            <v/>
          </cell>
          <cell r="BF619">
            <v>0</v>
          </cell>
          <cell r="BG619">
            <v>0</v>
          </cell>
          <cell r="BH619">
            <v>0</v>
          </cell>
          <cell r="BI619">
            <v>0</v>
          </cell>
          <cell r="BJ619">
            <v>0</v>
          </cell>
          <cell r="BK619" t="str">
            <v/>
          </cell>
          <cell r="BL619" t="e">
            <v>#NAME?</v>
          </cell>
          <cell r="BM619"/>
          <cell r="BN619"/>
          <cell r="BO619"/>
          <cell r="BP619" t="str">
            <v/>
          </cell>
          <cell r="BQ619"/>
          <cell r="BR619"/>
          <cell r="BS619">
            <v>604</v>
          </cell>
        </row>
        <row r="620">
          <cell r="C620"/>
          <cell r="D620"/>
          <cell r="E620"/>
          <cell r="F620"/>
          <cell r="G620"/>
          <cell r="H620"/>
          <cell r="I620"/>
          <cell r="J620"/>
          <cell r="K620"/>
          <cell r="L620"/>
          <cell r="M620"/>
          <cell r="N620"/>
          <cell r="O620"/>
          <cell r="P620"/>
          <cell r="Q620"/>
          <cell r="R620"/>
          <cell r="S620"/>
          <cell r="T620"/>
          <cell r="U620"/>
          <cell r="V620"/>
          <cell r="W620"/>
          <cell r="X620"/>
          <cell r="Y620" t="str">
            <v/>
          </cell>
          <cell r="Z620"/>
          <cell r="AA620" t="str">
            <v/>
          </cell>
          <cell r="AB620"/>
          <cell r="AC620"/>
          <cell r="AD620"/>
          <cell r="AE620"/>
          <cell r="AF620"/>
          <cell r="AG620"/>
          <cell r="AH620" t="str">
            <v/>
          </cell>
          <cell r="AI620" t="str">
            <v>SI</v>
          </cell>
          <cell r="AJ620"/>
          <cell r="AK620"/>
          <cell r="AL620"/>
          <cell r="AM620"/>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t="str">
            <v/>
          </cell>
          <cell r="BE620" t="str">
            <v/>
          </cell>
          <cell r="BF620">
            <v>0</v>
          </cell>
          <cell r="BG620">
            <v>0</v>
          </cell>
          <cell r="BH620">
            <v>0</v>
          </cell>
          <cell r="BI620">
            <v>0</v>
          </cell>
          <cell r="BJ620">
            <v>0</v>
          </cell>
          <cell r="BK620" t="str">
            <v/>
          </cell>
          <cell r="BL620" t="e">
            <v>#NAME?</v>
          </cell>
          <cell r="BM620"/>
          <cell r="BN620"/>
          <cell r="BO620"/>
          <cell r="BP620" t="str">
            <v/>
          </cell>
          <cell r="BQ620"/>
          <cell r="BR620"/>
          <cell r="BS620">
            <v>605</v>
          </cell>
        </row>
        <row r="621">
          <cell r="C621"/>
          <cell r="D621"/>
          <cell r="E621"/>
          <cell r="F621"/>
          <cell r="G621"/>
          <cell r="H621"/>
          <cell r="I621"/>
          <cell r="J621"/>
          <cell r="K621"/>
          <cell r="L621"/>
          <cell r="M621"/>
          <cell r="N621"/>
          <cell r="O621"/>
          <cell r="P621"/>
          <cell r="Q621"/>
          <cell r="R621"/>
          <cell r="S621"/>
          <cell r="T621"/>
          <cell r="U621"/>
          <cell r="V621"/>
          <cell r="W621"/>
          <cell r="X621"/>
          <cell r="Y621" t="str">
            <v/>
          </cell>
          <cell r="Z621"/>
          <cell r="AA621" t="str">
            <v/>
          </cell>
          <cell r="AB621"/>
          <cell r="AC621"/>
          <cell r="AD621"/>
          <cell r="AE621"/>
          <cell r="AF621"/>
          <cell r="AG621"/>
          <cell r="AH621" t="str">
            <v/>
          </cell>
          <cell r="AI621" t="str">
            <v>SI</v>
          </cell>
          <cell r="AJ621"/>
          <cell r="AK621"/>
          <cell r="AL621"/>
          <cell r="AM621"/>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t="str">
            <v/>
          </cell>
          <cell r="BE621" t="str">
            <v/>
          </cell>
          <cell r="BF621">
            <v>0</v>
          </cell>
          <cell r="BG621">
            <v>0</v>
          </cell>
          <cell r="BH621">
            <v>0</v>
          </cell>
          <cell r="BI621">
            <v>0</v>
          </cell>
          <cell r="BJ621">
            <v>0</v>
          </cell>
          <cell r="BK621" t="str">
            <v/>
          </cell>
          <cell r="BL621" t="e">
            <v>#NAME?</v>
          </cell>
          <cell r="BM621"/>
          <cell r="BN621"/>
          <cell r="BO621"/>
          <cell r="BP621" t="str">
            <v/>
          </cell>
          <cell r="BQ621"/>
          <cell r="BR621"/>
          <cell r="BS621">
            <v>606</v>
          </cell>
        </row>
        <row r="622">
          <cell r="C622"/>
          <cell r="D622"/>
          <cell r="E622"/>
          <cell r="F622"/>
          <cell r="G622"/>
          <cell r="H622"/>
          <cell r="I622"/>
          <cell r="J622"/>
          <cell r="K622"/>
          <cell r="L622"/>
          <cell r="M622"/>
          <cell r="N622"/>
          <cell r="O622"/>
          <cell r="P622"/>
          <cell r="Q622"/>
          <cell r="R622"/>
          <cell r="S622"/>
          <cell r="T622"/>
          <cell r="U622"/>
          <cell r="V622"/>
          <cell r="W622"/>
          <cell r="X622"/>
          <cell r="Y622" t="str">
            <v/>
          </cell>
          <cell r="Z622"/>
          <cell r="AA622" t="str">
            <v/>
          </cell>
          <cell r="AB622"/>
          <cell r="AC622"/>
          <cell r="AD622"/>
          <cell r="AE622"/>
          <cell r="AF622"/>
          <cell r="AG622"/>
          <cell r="AH622" t="str">
            <v/>
          </cell>
          <cell r="AI622" t="str">
            <v>SI</v>
          </cell>
          <cell r="AJ622"/>
          <cell r="AK622"/>
          <cell r="AL622"/>
          <cell r="AM622"/>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t="str">
            <v/>
          </cell>
          <cell r="BE622" t="str">
            <v/>
          </cell>
          <cell r="BF622">
            <v>0</v>
          </cell>
          <cell r="BG622">
            <v>0</v>
          </cell>
          <cell r="BH622">
            <v>0</v>
          </cell>
          <cell r="BI622">
            <v>0</v>
          </cell>
          <cell r="BJ622">
            <v>0</v>
          </cell>
          <cell r="BK622" t="str">
            <v/>
          </cell>
          <cell r="BL622" t="e">
            <v>#NAME?</v>
          </cell>
          <cell r="BM622"/>
          <cell r="BN622"/>
          <cell r="BO622"/>
          <cell r="BP622" t="str">
            <v/>
          </cell>
          <cell r="BQ622"/>
          <cell r="BR622"/>
          <cell r="BS622">
            <v>607</v>
          </cell>
        </row>
        <row r="623">
          <cell r="C623"/>
          <cell r="D623"/>
          <cell r="E623"/>
          <cell r="F623"/>
          <cell r="G623"/>
          <cell r="H623"/>
          <cell r="I623"/>
          <cell r="J623"/>
          <cell r="K623"/>
          <cell r="L623"/>
          <cell r="M623"/>
          <cell r="N623"/>
          <cell r="O623"/>
          <cell r="P623"/>
          <cell r="Q623"/>
          <cell r="R623"/>
          <cell r="S623"/>
          <cell r="T623"/>
          <cell r="U623"/>
          <cell r="V623"/>
          <cell r="W623"/>
          <cell r="X623"/>
          <cell r="Y623" t="str">
            <v/>
          </cell>
          <cell r="Z623"/>
          <cell r="AA623" t="str">
            <v/>
          </cell>
          <cell r="AB623"/>
          <cell r="AC623"/>
          <cell r="AD623"/>
          <cell r="AE623"/>
          <cell r="AF623"/>
          <cell r="AG623"/>
          <cell r="AH623" t="str">
            <v/>
          </cell>
          <cell r="AI623" t="str">
            <v>SI</v>
          </cell>
          <cell r="AJ623"/>
          <cell r="AK623"/>
          <cell r="AL623"/>
          <cell r="AM623"/>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t="str">
            <v/>
          </cell>
          <cell r="BE623" t="str">
            <v/>
          </cell>
          <cell r="BF623">
            <v>0</v>
          </cell>
          <cell r="BG623">
            <v>0</v>
          </cell>
          <cell r="BH623">
            <v>0</v>
          </cell>
          <cell r="BI623">
            <v>0</v>
          </cell>
          <cell r="BJ623">
            <v>0</v>
          </cell>
          <cell r="BK623" t="str">
            <v/>
          </cell>
          <cell r="BL623" t="e">
            <v>#NAME?</v>
          </cell>
          <cell r="BM623"/>
          <cell r="BN623"/>
          <cell r="BO623"/>
          <cell r="BP623" t="str">
            <v/>
          </cell>
          <cell r="BQ623"/>
          <cell r="BR623"/>
          <cell r="BS623">
            <v>608</v>
          </cell>
        </row>
        <row r="624">
          <cell r="C624"/>
          <cell r="D624"/>
          <cell r="E624"/>
          <cell r="F624"/>
          <cell r="G624"/>
          <cell r="H624"/>
          <cell r="I624"/>
          <cell r="J624"/>
          <cell r="K624"/>
          <cell r="L624"/>
          <cell r="M624"/>
          <cell r="N624"/>
          <cell r="O624"/>
          <cell r="P624"/>
          <cell r="Q624"/>
          <cell r="R624"/>
          <cell r="S624"/>
          <cell r="T624"/>
          <cell r="U624"/>
          <cell r="V624"/>
          <cell r="W624"/>
          <cell r="X624"/>
          <cell r="Y624" t="str">
            <v/>
          </cell>
          <cell r="Z624"/>
          <cell r="AA624" t="str">
            <v/>
          </cell>
          <cell r="AB624"/>
          <cell r="AC624"/>
          <cell r="AD624"/>
          <cell r="AE624"/>
          <cell r="AF624"/>
          <cell r="AG624"/>
          <cell r="AH624" t="str">
            <v/>
          </cell>
          <cell r="AI624" t="str">
            <v>SI</v>
          </cell>
          <cell r="AJ624"/>
          <cell r="AK624"/>
          <cell r="AL624"/>
          <cell r="AM624"/>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t="str">
            <v/>
          </cell>
          <cell r="BE624" t="str">
            <v/>
          </cell>
          <cell r="BF624">
            <v>0</v>
          </cell>
          <cell r="BG624">
            <v>0</v>
          </cell>
          <cell r="BH624">
            <v>0</v>
          </cell>
          <cell r="BI624">
            <v>0</v>
          </cell>
          <cell r="BJ624">
            <v>0</v>
          </cell>
          <cell r="BK624" t="str">
            <v/>
          </cell>
          <cell r="BL624" t="e">
            <v>#NAME?</v>
          </cell>
          <cell r="BM624"/>
          <cell r="BN624"/>
          <cell r="BO624"/>
          <cell r="BP624" t="str">
            <v/>
          </cell>
          <cell r="BQ624"/>
          <cell r="BR624"/>
          <cell r="BS624">
            <v>609</v>
          </cell>
        </row>
        <row r="625">
          <cell r="C625"/>
          <cell r="D625"/>
          <cell r="E625"/>
          <cell r="F625"/>
          <cell r="G625"/>
          <cell r="H625"/>
          <cell r="I625"/>
          <cell r="J625"/>
          <cell r="K625"/>
          <cell r="L625"/>
          <cell r="M625"/>
          <cell r="N625"/>
          <cell r="O625"/>
          <cell r="P625"/>
          <cell r="Q625"/>
          <cell r="R625"/>
          <cell r="S625"/>
          <cell r="T625"/>
          <cell r="U625"/>
          <cell r="V625"/>
          <cell r="W625"/>
          <cell r="X625"/>
          <cell r="Y625" t="str">
            <v/>
          </cell>
          <cell r="Z625"/>
          <cell r="AA625" t="str">
            <v/>
          </cell>
          <cell r="AB625"/>
          <cell r="AC625"/>
          <cell r="AD625"/>
          <cell r="AE625"/>
          <cell r="AF625"/>
          <cell r="AG625"/>
          <cell r="AH625" t="str">
            <v/>
          </cell>
          <cell r="AI625" t="str">
            <v>SI</v>
          </cell>
          <cell r="AJ625"/>
          <cell r="AK625"/>
          <cell r="AL625"/>
          <cell r="AM625"/>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t="str">
            <v/>
          </cell>
          <cell r="BE625" t="str">
            <v/>
          </cell>
          <cell r="BF625">
            <v>0</v>
          </cell>
          <cell r="BG625">
            <v>0</v>
          </cell>
          <cell r="BH625">
            <v>0</v>
          </cell>
          <cell r="BI625">
            <v>0</v>
          </cell>
          <cell r="BJ625">
            <v>0</v>
          </cell>
          <cell r="BK625" t="str">
            <v/>
          </cell>
          <cell r="BL625" t="e">
            <v>#NAME?</v>
          </cell>
          <cell r="BM625"/>
          <cell r="BN625"/>
          <cell r="BO625"/>
          <cell r="BP625" t="str">
            <v/>
          </cell>
          <cell r="BQ625"/>
          <cell r="BR625"/>
          <cell r="BS625">
            <v>610</v>
          </cell>
        </row>
        <row r="626">
          <cell r="C626"/>
          <cell r="D626"/>
          <cell r="E626"/>
          <cell r="F626"/>
          <cell r="G626"/>
          <cell r="H626"/>
          <cell r="I626"/>
          <cell r="J626"/>
          <cell r="K626"/>
          <cell r="L626"/>
          <cell r="M626"/>
          <cell r="N626"/>
          <cell r="O626"/>
          <cell r="P626"/>
          <cell r="Q626"/>
          <cell r="R626"/>
          <cell r="S626"/>
          <cell r="T626"/>
          <cell r="U626"/>
          <cell r="V626"/>
          <cell r="W626"/>
          <cell r="X626"/>
          <cell r="Y626" t="str">
            <v/>
          </cell>
          <cell r="Z626"/>
          <cell r="AA626" t="str">
            <v/>
          </cell>
          <cell r="AB626"/>
          <cell r="AC626"/>
          <cell r="AD626"/>
          <cell r="AE626"/>
          <cell r="AF626"/>
          <cell r="AG626"/>
          <cell r="AH626" t="str">
            <v/>
          </cell>
          <cell r="AI626" t="str">
            <v>SI</v>
          </cell>
          <cell r="AJ626"/>
          <cell r="AK626"/>
          <cell r="AL626"/>
          <cell r="AM626"/>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t="str">
            <v/>
          </cell>
          <cell r="BE626" t="str">
            <v/>
          </cell>
          <cell r="BF626">
            <v>0</v>
          </cell>
          <cell r="BG626">
            <v>0</v>
          </cell>
          <cell r="BH626">
            <v>0</v>
          </cell>
          <cell r="BI626">
            <v>0</v>
          </cell>
          <cell r="BJ626">
            <v>0</v>
          </cell>
          <cell r="BK626" t="str">
            <v/>
          </cell>
          <cell r="BL626" t="e">
            <v>#NAME?</v>
          </cell>
          <cell r="BM626"/>
          <cell r="BN626"/>
          <cell r="BO626"/>
          <cell r="BP626" t="str">
            <v/>
          </cell>
          <cell r="BQ626"/>
          <cell r="BR626"/>
          <cell r="BS626">
            <v>611</v>
          </cell>
        </row>
        <row r="627">
          <cell r="C627"/>
          <cell r="D627"/>
          <cell r="E627"/>
          <cell r="F627"/>
          <cell r="G627"/>
          <cell r="H627"/>
          <cell r="I627"/>
          <cell r="J627"/>
          <cell r="K627"/>
          <cell r="L627"/>
          <cell r="M627"/>
          <cell r="N627"/>
          <cell r="O627"/>
          <cell r="P627"/>
          <cell r="Q627"/>
          <cell r="R627"/>
          <cell r="S627"/>
          <cell r="T627"/>
          <cell r="U627"/>
          <cell r="V627"/>
          <cell r="W627"/>
          <cell r="X627"/>
          <cell r="Y627" t="str">
            <v/>
          </cell>
          <cell r="Z627"/>
          <cell r="AA627" t="str">
            <v/>
          </cell>
          <cell r="AB627"/>
          <cell r="AC627"/>
          <cell r="AD627"/>
          <cell r="AE627"/>
          <cell r="AF627"/>
          <cell r="AG627"/>
          <cell r="AH627" t="str">
            <v/>
          </cell>
          <cell r="AI627" t="str">
            <v>SI</v>
          </cell>
          <cell r="AJ627"/>
          <cell r="AK627"/>
          <cell r="AL627"/>
          <cell r="AM627"/>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t="str">
            <v/>
          </cell>
          <cell r="BE627" t="str">
            <v/>
          </cell>
          <cell r="BF627">
            <v>0</v>
          </cell>
          <cell r="BG627">
            <v>0</v>
          </cell>
          <cell r="BH627">
            <v>0</v>
          </cell>
          <cell r="BI627">
            <v>0</v>
          </cell>
          <cell r="BJ627">
            <v>0</v>
          </cell>
          <cell r="BK627" t="str">
            <v/>
          </cell>
          <cell r="BL627" t="e">
            <v>#NAME?</v>
          </cell>
          <cell r="BM627"/>
          <cell r="BN627"/>
          <cell r="BO627"/>
          <cell r="BP627" t="str">
            <v/>
          </cell>
          <cell r="BQ627"/>
          <cell r="BR627"/>
          <cell r="BS627">
            <v>612</v>
          </cell>
        </row>
        <row r="628">
          <cell r="C628"/>
          <cell r="D628"/>
          <cell r="E628"/>
          <cell r="F628"/>
          <cell r="G628"/>
          <cell r="H628"/>
          <cell r="I628"/>
          <cell r="J628"/>
          <cell r="K628"/>
          <cell r="L628"/>
          <cell r="M628"/>
          <cell r="N628"/>
          <cell r="O628"/>
          <cell r="P628"/>
          <cell r="Q628"/>
          <cell r="R628"/>
          <cell r="S628"/>
          <cell r="T628"/>
          <cell r="U628"/>
          <cell r="V628"/>
          <cell r="W628"/>
          <cell r="X628"/>
          <cell r="Y628" t="str">
            <v/>
          </cell>
          <cell r="Z628"/>
          <cell r="AA628" t="str">
            <v/>
          </cell>
          <cell r="AB628"/>
          <cell r="AC628"/>
          <cell r="AD628"/>
          <cell r="AE628"/>
          <cell r="AF628"/>
          <cell r="AG628"/>
          <cell r="AH628" t="str">
            <v/>
          </cell>
          <cell r="AI628" t="str">
            <v>SI</v>
          </cell>
          <cell r="AJ628"/>
          <cell r="AK628"/>
          <cell r="AL628"/>
          <cell r="AM628"/>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t="str">
            <v/>
          </cell>
          <cell r="BE628" t="str">
            <v/>
          </cell>
          <cell r="BF628">
            <v>0</v>
          </cell>
          <cell r="BG628">
            <v>0</v>
          </cell>
          <cell r="BH628">
            <v>0</v>
          </cell>
          <cell r="BI628">
            <v>0</v>
          </cell>
          <cell r="BJ628">
            <v>0</v>
          </cell>
          <cell r="BK628" t="str">
            <v/>
          </cell>
          <cell r="BL628" t="e">
            <v>#NAME?</v>
          </cell>
          <cell r="BM628"/>
          <cell r="BN628"/>
          <cell r="BO628"/>
          <cell r="BP628" t="str">
            <v/>
          </cell>
          <cell r="BQ628"/>
          <cell r="BR628"/>
          <cell r="BS628">
            <v>613</v>
          </cell>
        </row>
        <row r="629">
          <cell r="C629"/>
          <cell r="D629"/>
          <cell r="E629"/>
          <cell r="F629"/>
          <cell r="G629"/>
          <cell r="H629"/>
          <cell r="I629"/>
          <cell r="J629"/>
          <cell r="K629"/>
          <cell r="L629"/>
          <cell r="M629"/>
          <cell r="N629"/>
          <cell r="O629"/>
          <cell r="P629"/>
          <cell r="Q629"/>
          <cell r="R629"/>
          <cell r="S629"/>
          <cell r="T629"/>
          <cell r="U629"/>
          <cell r="V629"/>
          <cell r="W629"/>
          <cell r="X629"/>
          <cell r="Y629" t="str">
            <v/>
          </cell>
          <cell r="Z629"/>
          <cell r="AA629" t="str">
            <v/>
          </cell>
          <cell r="AB629"/>
          <cell r="AC629"/>
          <cell r="AD629"/>
          <cell r="AE629"/>
          <cell r="AF629"/>
          <cell r="AG629"/>
          <cell r="AH629" t="str">
            <v/>
          </cell>
          <cell r="AI629" t="str">
            <v>SI</v>
          </cell>
          <cell r="AJ629"/>
          <cell r="AK629"/>
          <cell r="AL629"/>
          <cell r="AM629"/>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t="str">
            <v/>
          </cell>
          <cell r="BE629" t="str">
            <v/>
          </cell>
          <cell r="BF629">
            <v>0</v>
          </cell>
          <cell r="BG629">
            <v>0</v>
          </cell>
          <cell r="BH629">
            <v>0</v>
          </cell>
          <cell r="BI629">
            <v>0</v>
          </cell>
          <cell r="BJ629">
            <v>0</v>
          </cell>
          <cell r="BK629" t="str">
            <v/>
          </cell>
          <cell r="BL629" t="e">
            <v>#NAME?</v>
          </cell>
          <cell r="BM629"/>
          <cell r="BN629"/>
          <cell r="BO629"/>
          <cell r="BP629" t="str">
            <v/>
          </cell>
          <cell r="BQ629"/>
          <cell r="BR629"/>
          <cell r="BS629">
            <v>614</v>
          </cell>
        </row>
        <row r="630">
          <cell r="C630"/>
          <cell r="D630"/>
          <cell r="E630"/>
          <cell r="F630"/>
          <cell r="G630"/>
          <cell r="H630"/>
          <cell r="I630"/>
          <cell r="J630"/>
          <cell r="K630"/>
          <cell r="L630"/>
          <cell r="M630"/>
          <cell r="N630"/>
          <cell r="O630"/>
          <cell r="P630"/>
          <cell r="Q630"/>
          <cell r="R630"/>
          <cell r="S630"/>
          <cell r="T630"/>
          <cell r="U630"/>
          <cell r="V630"/>
          <cell r="W630"/>
          <cell r="X630"/>
          <cell r="Y630" t="str">
            <v/>
          </cell>
          <cell r="Z630"/>
          <cell r="AA630" t="str">
            <v/>
          </cell>
          <cell r="AB630"/>
          <cell r="AC630"/>
          <cell r="AD630"/>
          <cell r="AE630"/>
          <cell r="AF630"/>
          <cell r="AG630"/>
          <cell r="AH630" t="str">
            <v/>
          </cell>
          <cell r="AI630" t="str">
            <v>SI</v>
          </cell>
          <cell r="AJ630"/>
          <cell r="AK630"/>
          <cell r="AL630"/>
          <cell r="AM630"/>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t="str">
            <v/>
          </cell>
          <cell r="BE630" t="str">
            <v/>
          </cell>
          <cell r="BF630">
            <v>0</v>
          </cell>
          <cell r="BG630">
            <v>0</v>
          </cell>
          <cell r="BH630">
            <v>0</v>
          </cell>
          <cell r="BI630">
            <v>0</v>
          </cell>
          <cell r="BJ630">
            <v>0</v>
          </cell>
          <cell r="BK630" t="str">
            <v/>
          </cell>
          <cell r="BL630" t="e">
            <v>#NAME?</v>
          </cell>
          <cell r="BM630"/>
          <cell r="BN630"/>
          <cell r="BO630"/>
          <cell r="BP630" t="str">
            <v/>
          </cell>
          <cell r="BQ630"/>
          <cell r="BR630"/>
          <cell r="BS630">
            <v>615</v>
          </cell>
        </row>
        <row r="631">
          <cell r="C631"/>
          <cell r="D631"/>
          <cell r="E631"/>
          <cell r="F631"/>
          <cell r="G631"/>
          <cell r="H631"/>
          <cell r="I631"/>
          <cell r="J631"/>
          <cell r="K631"/>
          <cell r="L631"/>
          <cell r="M631"/>
          <cell r="N631"/>
          <cell r="O631"/>
          <cell r="P631"/>
          <cell r="Q631"/>
          <cell r="R631"/>
          <cell r="S631"/>
          <cell r="T631"/>
          <cell r="U631"/>
          <cell r="V631"/>
          <cell r="W631"/>
          <cell r="X631"/>
          <cell r="Y631" t="str">
            <v/>
          </cell>
          <cell r="Z631"/>
          <cell r="AA631" t="str">
            <v/>
          </cell>
          <cell r="AB631"/>
          <cell r="AC631"/>
          <cell r="AD631"/>
          <cell r="AE631"/>
          <cell r="AF631"/>
          <cell r="AG631"/>
          <cell r="AH631" t="str">
            <v/>
          </cell>
          <cell r="AI631" t="str">
            <v>SI</v>
          </cell>
          <cell r="AJ631"/>
          <cell r="AK631"/>
          <cell r="AL631"/>
          <cell r="AM631"/>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t="str">
            <v/>
          </cell>
          <cell r="BE631" t="str">
            <v/>
          </cell>
          <cell r="BF631">
            <v>0</v>
          </cell>
          <cell r="BG631">
            <v>0</v>
          </cell>
          <cell r="BH631">
            <v>0</v>
          </cell>
          <cell r="BI631">
            <v>0</v>
          </cell>
          <cell r="BJ631">
            <v>0</v>
          </cell>
          <cell r="BK631" t="str">
            <v/>
          </cell>
          <cell r="BL631" t="e">
            <v>#NAME?</v>
          </cell>
          <cell r="BM631"/>
          <cell r="BN631"/>
          <cell r="BO631"/>
          <cell r="BP631" t="str">
            <v/>
          </cell>
          <cell r="BQ631"/>
          <cell r="BR631"/>
          <cell r="BS631">
            <v>616</v>
          </cell>
        </row>
        <row r="632">
          <cell r="C632"/>
          <cell r="D632"/>
          <cell r="E632"/>
          <cell r="F632"/>
          <cell r="G632"/>
          <cell r="H632"/>
          <cell r="I632"/>
          <cell r="J632"/>
          <cell r="K632"/>
          <cell r="L632"/>
          <cell r="M632"/>
          <cell r="N632"/>
          <cell r="O632"/>
          <cell r="P632"/>
          <cell r="Q632"/>
          <cell r="R632"/>
          <cell r="S632"/>
          <cell r="T632"/>
          <cell r="U632"/>
          <cell r="V632"/>
          <cell r="W632"/>
          <cell r="X632"/>
          <cell r="Y632" t="str">
            <v/>
          </cell>
          <cell r="Z632"/>
          <cell r="AA632" t="str">
            <v/>
          </cell>
          <cell r="AB632"/>
          <cell r="AC632"/>
          <cell r="AD632"/>
          <cell r="AE632"/>
          <cell r="AF632"/>
          <cell r="AG632"/>
          <cell r="AH632" t="str">
            <v/>
          </cell>
          <cell r="AI632" t="str">
            <v>SI</v>
          </cell>
          <cell r="AJ632"/>
          <cell r="AK632"/>
          <cell r="AL632"/>
          <cell r="AM632"/>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t="str">
            <v/>
          </cell>
          <cell r="BE632" t="str">
            <v/>
          </cell>
          <cell r="BF632">
            <v>0</v>
          </cell>
          <cell r="BG632">
            <v>0</v>
          </cell>
          <cell r="BH632">
            <v>0</v>
          </cell>
          <cell r="BI632">
            <v>0</v>
          </cell>
          <cell r="BJ632">
            <v>0</v>
          </cell>
          <cell r="BK632" t="str">
            <v/>
          </cell>
          <cell r="BL632" t="e">
            <v>#NAME?</v>
          </cell>
          <cell r="BM632"/>
          <cell r="BN632"/>
          <cell r="BO632"/>
          <cell r="BP632" t="str">
            <v/>
          </cell>
          <cell r="BQ632"/>
          <cell r="BR632"/>
          <cell r="BS632">
            <v>617</v>
          </cell>
        </row>
        <row r="633">
          <cell r="C633"/>
          <cell r="D633"/>
          <cell r="E633"/>
          <cell r="F633"/>
          <cell r="G633"/>
          <cell r="H633"/>
          <cell r="I633"/>
          <cell r="J633"/>
          <cell r="K633"/>
          <cell r="L633"/>
          <cell r="M633"/>
          <cell r="N633"/>
          <cell r="O633"/>
          <cell r="P633"/>
          <cell r="Q633"/>
          <cell r="R633"/>
          <cell r="S633"/>
          <cell r="T633"/>
          <cell r="U633"/>
          <cell r="V633"/>
          <cell r="W633"/>
          <cell r="X633"/>
          <cell r="Y633" t="str">
            <v/>
          </cell>
          <cell r="Z633"/>
          <cell r="AA633" t="str">
            <v/>
          </cell>
          <cell r="AB633"/>
          <cell r="AC633"/>
          <cell r="AD633"/>
          <cell r="AE633"/>
          <cell r="AF633"/>
          <cell r="AG633"/>
          <cell r="AH633" t="str">
            <v/>
          </cell>
          <cell r="AI633" t="str">
            <v>SI</v>
          </cell>
          <cell r="AJ633"/>
          <cell r="AK633"/>
          <cell r="AL633"/>
          <cell r="AM633"/>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t="str">
            <v/>
          </cell>
          <cell r="BE633" t="str">
            <v/>
          </cell>
          <cell r="BF633">
            <v>0</v>
          </cell>
          <cell r="BG633">
            <v>0</v>
          </cell>
          <cell r="BH633">
            <v>0</v>
          </cell>
          <cell r="BI633">
            <v>0</v>
          </cell>
          <cell r="BJ633">
            <v>0</v>
          </cell>
          <cell r="BK633" t="str">
            <v/>
          </cell>
          <cell r="BL633" t="e">
            <v>#NAME?</v>
          </cell>
          <cell r="BM633"/>
          <cell r="BN633"/>
          <cell r="BO633"/>
          <cell r="BP633" t="str">
            <v/>
          </cell>
          <cell r="BQ633"/>
          <cell r="BR633"/>
          <cell r="BS633">
            <v>618</v>
          </cell>
        </row>
        <row r="634">
          <cell r="C634"/>
          <cell r="D634"/>
          <cell r="E634"/>
          <cell r="F634"/>
          <cell r="G634"/>
          <cell r="H634"/>
          <cell r="I634"/>
          <cell r="J634"/>
          <cell r="K634"/>
          <cell r="L634"/>
          <cell r="M634"/>
          <cell r="N634"/>
          <cell r="O634"/>
          <cell r="P634"/>
          <cell r="Q634"/>
          <cell r="R634"/>
          <cell r="S634"/>
          <cell r="T634"/>
          <cell r="U634"/>
          <cell r="V634"/>
          <cell r="W634"/>
          <cell r="X634"/>
          <cell r="Y634" t="str">
            <v/>
          </cell>
          <cell r="Z634"/>
          <cell r="AA634" t="str">
            <v/>
          </cell>
          <cell r="AB634"/>
          <cell r="AC634"/>
          <cell r="AD634"/>
          <cell r="AE634"/>
          <cell r="AF634"/>
          <cell r="AG634"/>
          <cell r="AH634" t="str">
            <v/>
          </cell>
          <cell r="AI634" t="str">
            <v>SI</v>
          </cell>
          <cell r="AJ634"/>
          <cell r="AK634"/>
          <cell r="AL634"/>
          <cell r="AM634"/>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t="str">
            <v/>
          </cell>
          <cell r="BE634" t="str">
            <v/>
          </cell>
          <cell r="BF634">
            <v>0</v>
          </cell>
          <cell r="BG634">
            <v>0</v>
          </cell>
          <cell r="BH634">
            <v>0</v>
          </cell>
          <cell r="BI634">
            <v>0</v>
          </cell>
          <cell r="BJ634">
            <v>0</v>
          </cell>
          <cell r="BK634" t="str">
            <v/>
          </cell>
          <cell r="BL634" t="e">
            <v>#NAME?</v>
          </cell>
          <cell r="BM634"/>
          <cell r="BN634"/>
          <cell r="BO634"/>
          <cell r="BP634" t="str">
            <v/>
          </cell>
          <cell r="BQ634"/>
          <cell r="BR634"/>
          <cell r="BS634">
            <v>619</v>
          </cell>
        </row>
        <row r="635">
          <cell r="C635"/>
          <cell r="D635"/>
          <cell r="E635"/>
          <cell r="F635"/>
          <cell r="G635"/>
          <cell r="H635"/>
          <cell r="I635"/>
          <cell r="J635"/>
          <cell r="K635"/>
          <cell r="L635"/>
          <cell r="M635"/>
          <cell r="N635"/>
          <cell r="O635"/>
          <cell r="P635"/>
          <cell r="Q635"/>
          <cell r="R635"/>
          <cell r="S635"/>
          <cell r="T635"/>
          <cell r="U635"/>
          <cell r="V635"/>
          <cell r="W635"/>
          <cell r="X635"/>
          <cell r="Y635" t="str">
            <v/>
          </cell>
          <cell r="Z635"/>
          <cell r="AA635" t="str">
            <v/>
          </cell>
          <cell r="AB635"/>
          <cell r="AC635"/>
          <cell r="AD635"/>
          <cell r="AE635"/>
          <cell r="AF635"/>
          <cell r="AG635"/>
          <cell r="AH635" t="str">
            <v/>
          </cell>
          <cell r="AI635" t="str">
            <v>SI</v>
          </cell>
          <cell r="AJ635"/>
          <cell r="AK635"/>
          <cell r="AL635"/>
          <cell r="AM635"/>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t="str">
            <v/>
          </cell>
          <cell r="BE635" t="str">
            <v/>
          </cell>
          <cell r="BF635">
            <v>0</v>
          </cell>
          <cell r="BG635">
            <v>0</v>
          </cell>
          <cell r="BH635">
            <v>0</v>
          </cell>
          <cell r="BI635">
            <v>0</v>
          </cell>
          <cell r="BJ635">
            <v>0</v>
          </cell>
          <cell r="BK635" t="str">
            <v/>
          </cell>
          <cell r="BL635" t="e">
            <v>#NAME?</v>
          </cell>
          <cell r="BM635"/>
          <cell r="BN635"/>
          <cell r="BO635"/>
          <cell r="BP635" t="str">
            <v/>
          </cell>
          <cell r="BQ635"/>
          <cell r="BR635"/>
          <cell r="BS635">
            <v>620</v>
          </cell>
        </row>
        <row r="636">
          <cell r="C636"/>
          <cell r="D636"/>
          <cell r="E636"/>
          <cell r="F636"/>
          <cell r="G636"/>
          <cell r="H636"/>
          <cell r="I636"/>
          <cell r="J636"/>
          <cell r="K636"/>
          <cell r="L636"/>
          <cell r="M636"/>
          <cell r="N636"/>
          <cell r="O636"/>
          <cell r="P636"/>
          <cell r="Q636"/>
          <cell r="R636"/>
          <cell r="S636"/>
          <cell r="T636"/>
          <cell r="U636"/>
          <cell r="V636"/>
          <cell r="W636"/>
          <cell r="X636"/>
          <cell r="Y636" t="str">
            <v/>
          </cell>
          <cell r="Z636"/>
          <cell r="AA636" t="str">
            <v/>
          </cell>
          <cell r="AB636"/>
          <cell r="AC636"/>
          <cell r="AD636"/>
          <cell r="AE636"/>
          <cell r="AF636"/>
          <cell r="AG636"/>
          <cell r="AH636" t="str">
            <v/>
          </cell>
          <cell r="AI636" t="str">
            <v>SI</v>
          </cell>
          <cell r="AJ636"/>
          <cell r="AK636"/>
          <cell r="AL636"/>
          <cell r="AM636"/>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t="str">
            <v/>
          </cell>
          <cell r="BE636" t="str">
            <v/>
          </cell>
          <cell r="BF636">
            <v>0</v>
          </cell>
          <cell r="BG636">
            <v>0</v>
          </cell>
          <cell r="BH636">
            <v>0</v>
          </cell>
          <cell r="BI636">
            <v>0</v>
          </cell>
          <cell r="BJ636">
            <v>0</v>
          </cell>
          <cell r="BK636" t="str">
            <v/>
          </cell>
          <cell r="BL636" t="e">
            <v>#NAME?</v>
          </cell>
          <cell r="BM636"/>
          <cell r="BN636"/>
          <cell r="BO636"/>
          <cell r="BP636" t="str">
            <v/>
          </cell>
          <cell r="BQ636"/>
          <cell r="BR636"/>
          <cell r="BS636">
            <v>621</v>
          </cell>
        </row>
        <row r="637">
          <cell r="C637"/>
          <cell r="D637"/>
          <cell r="E637"/>
          <cell r="F637"/>
          <cell r="G637"/>
          <cell r="H637"/>
          <cell r="I637"/>
          <cell r="J637"/>
          <cell r="K637"/>
          <cell r="L637"/>
          <cell r="M637"/>
          <cell r="N637"/>
          <cell r="O637"/>
          <cell r="P637"/>
          <cell r="Q637"/>
          <cell r="R637"/>
          <cell r="S637"/>
          <cell r="T637"/>
          <cell r="U637"/>
          <cell r="V637"/>
          <cell r="W637"/>
          <cell r="X637"/>
          <cell r="Y637" t="str">
            <v/>
          </cell>
          <cell r="Z637"/>
          <cell r="AA637" t="str">
            <v/>
          </cell>
          <cell r="AB637"/>
          <cell r="AC637"/>
          <cell r="AD637"/>
          <cell r="AE637"/>
          <cell r="AF637"/>
          <cell r="AG637"/>
          <cell r="AH637" t="str">
            <v/>
          </cell>
          <cell r="AI637" t="str">
            <v>SI</v>
          </cell>
          <cell r="AJ637"/>
          <cell r="AK637"/>
          <cell r="AL637"/>
          <cell r="AM637"/>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t="str">
            <v/>
          </cell>
          <cell r="BE637" t="str">
            <v/>
          </cell>
          <cell r="BF637">
            <v>0</v>
          </cell>
          <cell r="BG637">
            <v>0</v>
          </cell>
          <cell r="BH637">
            <v>0</v>
          </cell>
          <cell r="BI637">
            <v>0</v>
          </cell>
          <cell r="BJ637">
            <v>0</v>
          </cell>
          <cell r="BK637" t="str">
            <v/>
          </cell>
          <cell r="BL637" t="e">
            <v>#NAME?</v>
          </cell>
          <cell r="BM637"/>
          <cell r="BN637"/>
          <cell r="BO637"/>
          <cell r="BP637" t="str">
            <v/>
          </cell>
          <cell r="BQ637"/>
          <cell r="BR637"/>
          <cell r="BS637">
            <v>622</v>
          </cell>
        </row>
        <row r="638">
          <cell r="C638"/>
          <cell r="D638"/>
          <cell r="E638"/>
          <cell r="F638"/>
          <cell r="G638"/>
          <cell r="H638"/>
          <cell r="I638"/>
          <cell r="J638"/>
          <cell r="K638"/>
          <cell r="L638"/>
          <cell r="M638"/>
          <cell r="N638"/>
          <cell r="O638"/>
          <cell r="P638"/>
          <cell r="Q638"/>
          <cell r="R638"/>
          <cell r="S638"/>
          <cell r="T638"/>
          <cell r="U638"/>
          <cell r="V638"/>
          <cell r="W638"/>
          <cell r="X638"/>
          <cell r="Y638" t="str">
            <v/>
          </cell>
          <cell r="Z638"/>
          <cell r="AA638" t="str">
            <v/>
          </cell>
          <cell r="AB638"/>
          <cell r="AC638"/>
          <cell r="AD638"/>
          <cell r="AE638"/>
          <cell r="AF638"/>
          <cell r="AG638"/>
          <cell r="AH638" t="str">
            <v/>
          </cell>
          <cell r="AI638" t="str">
            <v>SI</v>
          </cell>
          <cell r="AJ638"/>
          <cell r="AK638"/>
          <cell r="AL638"/>
          <cell r="AM638"/>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t="str">
            <v/>
          </cell>
          <cell r="BE638" t="str">
            <v/>
          </cell>
          <cell r="BF638">
            <v>0</v>
          </cell>
          <cell r="BG638">
            <v>0</v>
          </cell>
          <cell r="BH638">
            <v>0</v>
          </cell>
          <cell r="BI638">
            <v>0</v>
          </cell>
          <cell r="BJ638">
            <v>0</v>
          </cell>
          <cell r="BK638" t="str">
            <v/>
          </cell>
          <cell r="BL638" t="e">
            <v>#NAME?</v>
          </cell>
          <cell r="BM638"/>
          <cell r="BN638"/>
          <cell r="BO638"/>
          <cell r="BP638" t="str">
            <v/>
          </cell>
          <cell r="BQ638"/>
          <cell r="BR638"/>
          <cell r="BS638">
            <v>623</v>
          </cell>
        </row>
        <row r="639">
          <cell r="C639"/>
          <cell r="D639"/>
          <cell r="E639"/>
          <cell r="F639"/>
          <cell r="G639"/>
          <cell r="H639"/>
          <cell r="I639"/>
          <cell r="J639"/>
          <cell r="K639"/>
          <cell r="L639"/>
          <cell r="M639"/>
          <cell r="N639"/>
          <cell r="O639"/>
          <cell r="P639"/>
          <cell r="Q639"/>
          <cell r="R639"/>
          <cell r="S639"/>
          <cell r="T639"/>
          <cell r="U639"/>
          <cell r="V639"/>
          <cell r="W639"/>
          <cell r="X639"/>
          <cell r="Y639" t="str">
            <v/>
          </cell>
          <cell r="Z639"/>
          <cell r="AA639" t="str">
            <v/>
          </cell>
          <cell r="AB639"/>
          <cell r="AC639"/>
          <cell r="AD639"/>
          <cell r="AE639"/>
          <cell r="AF639"/>
          <cell r="AG639"/>
          <cell r="AH639" t="str">
            <v/>
          </cell>
          <cell r="AI639" t="str">
            <v>SI</v>
          </cell>
          <cell r="AJ639"/>
          <cell r="AK639"/>
          <cell r="AL639"/>
          <cell r="AM639"/>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t="str">
            <v/>
          </cell>
          <cell r="BE639" t="str">
            <v/>
          </cell>
          <cell r="BF639">
            <v>0</v>
          </cell>
          <cell r="BG639">
            <v>0</v>
          </cell>
          <cell r="BH639">
            <v>0</v>
          </cell>
          <cell r="BI639">
            <v>0</v>
          </cell>
          <cell r="BJ639">
            <v>0</v>
          </cell>
          <cell r="BK639" t="str">
            <v/>
          </cell>
          <cell r="BL639" t="e">
            <v>#NAME?</v>
          </cell>
          <cell r="BM639"/>
          <cell r="BN639"/>
          <cell r="BO639"/>
          <cell r="BP639" t="str">
            <v/>
          </cell>
          <cell r="BQ639"/>
          <cell r="BR639"/>
          <cell r="BS639">
            <v>624</v>
          </cell>
        </row>
        <row r="640">
          <cell r="C640"/>
          <cell r="D640"/>
          <cell r="E640"/>
          <cell r="F640"/>
          <cell r="G640"/>
          <cell r="H640"/>
          <cell r="I640"/>
          <cell r="J640"/>
          <cell r="K640"/>
          <cell r="L640"/>
          <cell r="M640"/>
          <cell r="N640"/>
          <cell r="O640"/>
          <cell r="P640"/>
          <cell r="Q640"/>
          <cell r="R640"/>
          <cell r="S640"/>
          <cell r="T640"/>
          <cell r="U640"/>
          <cell r="V640"/>
          <cell r="W640"/>
          <cell r="X640"/>
          <cell r="Y640" t="str">
            <v/>
          </cell>
          <cell r="Z640"/>
          <cell r="AA640" t="str">
            <v/>
          </cell>
          <cell r="AB640"/>
          <cell r="AC640"/>
          <cell r="AD640"/>
          <cell r="AE640"/>
          <cell r="AF640"/>
          <cell r="AG640"/>
          <cell r="AH640" t="str">
            <v/>
          </cell>
          <cell r="AI640" t="str">
            <v>SI</v>
          </cell>
          <cell r="AJ640"/>
          <cell r="AK640"/>
          <cell r="AL640"/>
          <cell r="AM640"/>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t="str">
            <v/>
          </cell>
          <cell r="BE640" t="str">
            <v/>
          </cell>
          <cell r="BF640">
            <v>0</v>
          </cell>
          <cell r="BG640">
            <v>0</v>
          </cell>
          <cell r="BH640">
            <v>0</v>
          </cell>
          <cell r="BI640">
            <v>0</v>
          </cell>
          <cell r="BJ640">
            <v>0</v>
          </cell>
          <cell r="BK640" t="str">
            <v/>
          </cell>
          <cell r="BL640" t="e">
            <v>#NAME?</v>
          </cell>
          <cell r="BM640"/>
          <cell r="BN640"/>
          <cell r="BO640"/>
          <cell r="BP640" t="str">
            <v/>
          </cell>
          <cell r="BQ640"/>
          <cell r="BR640"/>
          <cell r="BS640">
            <v>625</v>
          </cell>
        </row>
        <row r="641">
          <cell r="C641"/>
          <cell r="D641"/>
          <cell r="E641"/>
          <cell r="F641"/>
          <cell r="G641"/>
          <cell r="H641"/>
          <cell r="I641"/>
          <cell r="J641"/>
          <cell r="K641"/>
          <cell r="L641"/>
          <cell r="M641"/>
          <cell r="N641"/>
          <cell r="O641"/>
          <cell r="P641"/>
          <cell r="Q641"/>
          <cell r="R641"/>
          <cell r="S641"/>
          <cell r="T641"/>
          <cell r="U641"/>
          <cell r="V641"/>
          <cell r="W641"/>
          <cell r="X641"/>
          <cell r="Y641" t="str">
            <v/>
          </cell>
          <cell r="Z641"/>
          <cell r="AA641" t="str">
            <v/>
          </cell>
          <cell r="AB641"/>
          <cell r="AC641"/>
          <cell r="AD641"/>
          <cell r="AE641"/>
          <cell r="AF641"/>
          <cell r="AG641"/>
          <cell r="AH641" t="str">
            <v/>
          </cell>
          <cell r="AI641" t="str">
            <v>SI</v>
          </cell>
          <cell r="AJ641"/>
          <cell r="AK641"/>
          <cell r="AL641"/>
          <cell r="AM641"/>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t="str">
            <v/>
          </cell>
          <cell r="BE641" t="str">
            <v/>
          </cell>
          <cell r="BF641">
            <v>0</v>
          </cell>
          <cell r="BG641">
            <v>0</v>
          </cell>
          <cell r="BH641">
            <v>0</v>
          </cell>
          <cell r="BI641">
            <v>0</v>
          </cell>
          <cell r="BJ641">
            <v>0</v>
          </cell>
          <cell r="BK641" t="str">
            <v/>
          </cell>
          <cell r="BL641" t="e">
            <v>#NAME?</v>
          </cell>
          <cell r="BM641"/>
          <cell r="BN641"/>
          <cell r="BO641"/>
          <cell r="BP641" t="str">
            <v/>
          </cell>
          <cell r="BQ641"/>
          <cell r="BR641"/>
          <cell r="BS641">
            <v>626</v>
          </cell>
        </row>
        <row r="642">
          <cell r="C642"/>
          <cell r="D642"/>
          <cell r="E642"/>
          <cell r="F642"/>
          <cell r="G642"/>
          <cell r="H642"/>
          <cell r="I642"/>
          <cell r="J642"/>
          <cell r="K642"/>
          <cell r="L642"/>
          <cell r="M642"/>
          <cell r="N642"/>
          <cell r="O642"/>
          <cell r="P642"/>
          <cell r="Q642"/>
          <cell r="R642"/>
          <cell r="S642"/>
          <cell r="T642"/>
          <cell r="U642"/>
          <cell r="V642"/>
          <cell r="W642"/>
          <cell r="X642"/>
          <cell r="Y642" t="str">
            <v/>
          </cell>
          <cell r="Z642"/>
          <cell r="AA642" t="str">
            <v/>
          </cell>
          <cell r="AB642"/>
          <cell r="AC642"/>
          <cell r="AD642"/>
          <cell r="AE642"/>
          <cell r="AF642"/>
          <cell r="AG642"/>
          <cell r="AH642" t="str">
            <v/>
          </cell>
          <cell r="AI642" t="str">
            <v>SI</v>
          </cell>
          <cell r="AJ642"/>
          <cell r="AK642"/>
          <cell r="AL642"/>
          <cell r="AM642"/>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t="str">
            <v/>
          </cell>
          <cell r="BE642" t="str">
            <v/>
          </cell>
          <cell r="BF642">
            <v>0</v>
          </cell>
          <cell r="BG642">
            <v>0</v>
          </cell>
          <cell r="BH642">
            <v>0</v>
          </cell>
          <cell r="BI642">
            <v>0</v>
          </cell>
          <cell r="BJ642">
            <v>0</v>
          </cell>
          <cell r="BK642" t="str">
            <v/>
          </cell>
          <cell r="BL642" t="e">
            <v>#NAME?</v>
          </cell>
          <cell r="BM642"/>
          <cell r="BN642"/>
          <cell r="BO642"/>
          <cell r="BP642" t="str">
            <v/>
          </cell>
          <cell r="BQ642"/>
          <cell r="BR642"/>
          <cell r="BS642">
            <v>627</v>
          </cell>
        </row>
        <row r="643">
          <cell r="C643"/>
          <cell r="D643"/>
          <cell r="E643"/>
          <cell r="F643"/>
          <cell r="G643"/>
          <cell r="H643"/>
          <cell r="I643"/>
          <cell r="J643"/>
          <cell r="K643"/>
          <cell r="L643"/>
          <cell r="M643"/>
          <cell r="N643"/>
          <cell r="O643"/>
          <cell r="P643"/>
          <cell r="Q643"/>
          <cell r="R643"/>
          <cell r="S643"/>
          <cell r="T643"/>
          <cell r="U643"/>
          <cell r="V643"/>
          <cell r="W643"/>
          <cell r="X643"/>
          <cell r="Y643" t="str">
            <v/>
          </cell>
          <cell r="Z643"/>
          <cell r="AA643" t="str">
            <v/>
          </cell>
          <cell r="AB643"/>
          <cell r="AC643"/>
          <cell r="AD643"/>
          <cell r="AE643"/>
          <cell r="AF643"/>
          <cell r="AG643"/>
          <cell r="AH643" t="str">
            <v/>
          </cell>
          <cell r="AI643" t="str">
            <v>SI</v>
          </cell>
          <cell r="AJ643"/>
          <cell r="AK643"/>
          <cell r="AL643"/>
          <cell r="AM643"/>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t="str">
            <v/>
          </cell>
          <cell r="BE643" t="str">
            <v/>
          </cell>
          <cell r="BF643">
            <v>0</v>
          </cell>
          <cell r="BG643">
            <v>0</v>
          </cell>
          <cell r="BH643">
            <v>0</v>
          </cell>
          <cell r="BI643">
            <v>0</v>
          </cell>
          <cell r="BJ643">
            <v>0</v>
          </cell>
          <cell r="BK643" t="str">
            <v/>
          </cell>
          <cell r="BL643" t="e">
            <v>#NAME?</v>
          </cell>
          <cell r="BM643"/>
          <cell r="BN643"/>
          <cell r="BO643"/>
          <cell r="BP643" t="str">
            <v/>
          </cell>
          <cell r="BQ643"/>
          <cell r="BR643"/>
          <cell r="BS643">
            <v>628</v>
          </cell>
        </row>
        <row r="644">
          <cell r="C644"/>
          <cell r="D644"/>
          <cell r="E644"/>
          <cell r="F644"/>
          <cell r="G644"/>
          <cell r="H644"/>
          <cell r="I644"/>
          <cell r="J644"/>
          <cell r="K644"/>
          <cell r="L644"/>
          <cell r="M644"/>
          <cell r="N644"/>
          <cell r="O644"/>
          <cell r="P644"/>
          <cell r="Q644"/>
          <cell r="R644"/>
          <cell r="S644"/>
          <cell r="T644"/>
          <cell r="U644"/>
          <cell r="V644"/>
          <cell r="W644"/>
          <cell r="X644"/>
          <cell r="Y644" t="str">
            <v/>
          </cell>
          <cell r="Z644"/>
          <cell r="AA644" t="str">
            <v/>
          </cell>
          <cell r="AB644"/>
          <cell r="AC644"/>
          <cell r="AD644"/>
          <cell r="AE644"/>
          <cell r="AF644"/>
          <cell r="AG644"/>
          <cell r="AH644" t="str">
            <v/>
          </cell>
          <cell r="AI644" t="str">
            <v>SI</v>
          </cell>
          <cell r="AJ644"/>
          <cell r="AK644"/>
          <cell r="AL644"/>
          <cell r="AM644"/>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t="str">
            <v/>
          </cell>
          <cell r="BE644" t="str">
            <v/>
          </cell>
          <cell r="BF644">
            <v>0</v>
          </cell>
          <cell r="BG644">
            <v>0</v>
          </cell>
          <cell r="BH644">
            <v>0</v>
          </cell>
          <cell r="BI644">
            <v>0</v>
          </cell>
          <cell r="BJ644">
            <v>0</v>
          </cell>
          <cell r="BK644" t="str">
            <v/>
          </cell>
          <cell r="BL644" t="e">
            <v>#NAME?</v>
          </cell>
          <cell r="BM644"/>
          <cell r="BN644"/>
          <cell r="BO644"/>
          <cell r="BP644" t="str">
            <v/>
          </cell>
          <cell r="BQ644"/>
          <cell r="BR644"/>
          <cell r="BS644">
            <v>629</v>
          </cell>
        </row>
        <row r="645">
          <cell r="C645"/>
          <cell r="D645"/>
          <cell r="E645"/>
          <cell r="F645"/>
          <cell r="G645"/>
          <cell r="H645"/>
          <cell r="I645"/>
          <cell r="J645"/>
          <cell r="K645"/>
          <cell r="L645"/>
          <cell r="M645"/>
          <cell r="N645"/>
          <cell r="O645"/>
          <cell r="P645"/>
          <cell r="Q645"/>
          <cell r="R645"/>
          <cell r="S645"/>
          <cell r="T645"/>
          <cell r="U645"/>
          <cell r="V645"/>
          <cell r="W645"/>
          <cell r="X645"/>
          <cell r="Y645" t="str">
            <v/>
          </cell>
          <cell r="Z645"/>
          <cell r="AA645" t="str">
            <v/>
          </cell>
          <cell r="AB645"/>
          <cell r="AC645"/>
          <cell r="AD645"/>
          <cell r="AE645"/>
          <cell r="AF645"/>
          <cell r="AG645"/>
          <cell r="AH645" t="str">
            <v/>
          </cell>
          <cell r="AI645" t="str">
            <v>SI</v>
          </cell>
          <cell r="AJ645"/>
          <cell r="AK645"/>
          <cell r="AL645"/>
          <cell r="AM645"/>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t="str">
            <v/>
          </cell>
          <cell r="BE645" t="str">
            <v/>
          </cell>
          <cell r="BF645">
            <v>0</v>
          </cell>
          <cell r="BG645">
            <v>0</v>
          </cell>
          <cell r="BH645">
            <v>0</v>
          </cell>
          <cell r="BI645">
            <v>0</v>
          </cell>
          <cell r="BJ645">
            <v>0</v>
          </cell>
          <cell r="BK645" t="str">
            <v/>
          </cell>
          <cell r="BL645" t="e">
            <v>#NAME?</v>
          </cell>
          <cell r="BM645"/>
          <cell r="BN645"/>
          <cell r="BO645"/>
          <cell r="BP645" t="str">
            <v/>
          </cell>
          <cell r="BQ645"/>
          <cell r="BR645"/>
          <cell r="BS645">
            <v>630</v>
          </cell>
        </row>
        <row r="646">
          <cell r="C646"/>
          <cell r="D646"/>
          <cell r="E646"/>
          <cell r="F646"/>
          <cell r="G646"/>
          <cell r="H646"/>
          <cell r="I646"/>
          <cell r="J646"/>
          <cell r="K646"/>
          <cell r="L646"/>
          <cell r="M646"/>
          <cell r="N646"/>
          <cell r="O646"/>
          <cell r="P646"/>
          <cell r="Q646"/>
          <cell r="R646"/>
          <cell r="S646"/>
          <cell r="T646"/>
          <cell r="U646"/>
          <cell r="V646"/>
          <cell r="W646"/>
          <cell r="X646"/>
          <cell r="Y646" t="str">
            <v/>
          </cell>
          <cell r="Z646"/>
          <cell r="AA646" t="str">
            <v/>
          </cell>
          <cell r="AB646"/>
          <cell r="AC646"/>
          <cell r="AD646"/>
          <cell r="AE646"/>
          <cell r="AF646"/>
          <cell r="AG646"/>
          <cell r="AH646" t="str">
            <v/>
          </cell>
          <cell r="AI646" t="str">
            <v>SI</v>
          </cell>
          <cell r="AJ646"/>
          <cell r="AK646"/>
          <cell r="AL646"/>
          <cell r="AM646"/>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t="str">
            <v/>
          </cell>
          <cell r="BE646" t="str">
            <v/>
          </cell>
          <cell r="BF646">
            <v>0</v>
          </cell>
          <cell r="BG646">
            <v>0</v>
          </cell>
          <cell r="BH646">
            <v>0</v>
          </cell>
          <cell r="BI646">
            <v>0</v>
          </cell>
          <cell r="BJ646">
            <v>0</v>
          </cell>
          <cell r="BK646" t="str">
            <v/>
          </cell>
          <cell r="BL646" t="e">
            <v>#NAME?</v>
          </cell>
          <cell r="BM646"/>
          <cell r="BN646"/>
          <cell r="BO646"/>
          <cell r="BP646" t="str">
            <v/>
          </cell>
          <cell r="BQ646"/>
          <cell r="BR646"/>
          <cell r="BS646">
            <v>631</v>
          </cell>
        </row>
        <row r="647">
          <cell r="C647"/>
          <cell r="D647"/>
          <cell r="E647"/>
          <cell r="F647"/>
          <cell r="G647"/>
          <cell r="H647"/>
          <cell r="I647"/>
          <cell r="J647"/>
          <cell r="K647"/>
          <cell r="L647"/>
          <cell r="M647"/>
          <cell r="N647"/>
          <cell r="O647"/>
          <cell r="P647"/>
          <cell r="Q647"/>
          <cell r="R647"/>
          <cell r="S647"/>
          <cell r="T647"/>
          <cell r="U647"/>
          <cell r="V647"/>
          <cell r="W647"/>
          <cell r="X647"/>
          <cell r="Y647" t="str">
            <v/>
          </cell>
          <cell r="Z647"/>
          <cell r="AA647" t="str">
            <v/>
          </cell>
          <cell r="AB647"/>
          <cell r="AC647"/>
          <cell r="AD647"/>
          <cell r="AE647"/>
          <cell r="AF647"/>
          <cell r="AG647"/>
          <cell r="AH647" t="str">
            <v/>
          </cell>
          <cell r="AI647" t="str">
            <v>SI</v>
          </cell>
          <cell r="AJ647"/>
          <cell r="AK647"/>
          <cell r="AL647"/>
          <cell r="AM647"/>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t="str">
            <v/>
          </cell>
          <cell r="BE647" t="str">
            <v/>
          </cell>
          <cell r="BF647">
            <v>0</v>
          </cell>
          <cell r="BG647">
            <v>0</v>
          </cell>
          <cell r="BH647">
            <v>0</v>
          </cell>
          <cell r="BI647">
            <v>0</v>
          </cell>
          <cell r="BJ647">
            <v>0</v>
          </cell>
          <cell r="BK647" t="str">
            <v/>
          </cell>
          <cell r="BL647" t="e">
            <v>#NAME?</v>
          </cell>
          <cell r="BM647"/>
          <cell r="BN647"/>
          <cell r="BO647"/>
          <cell r="BP647" t="str">
            <v/>
          </cell>
          <cell r="BQ647"/>
          <cell r="BR647"/>
          <cell r="BS647">
            <v>632</v>
          </cell>
        </row>
        <row r="648">
          <cell r="C648"/>
          <cell r="D648"/>
          <cell r="E648"/>
          <cell r="F648"/>
          <cell r="G648"/>
          <cell r="H648"/>
          <cell r="I648"/>
          <cell r="J648"/>
          <cell r="K648"/>
          <cell r="L648"/>
          <cell r="M648"/>
          <cell r="N648"/>
          <cell r="O648"/>
          <cell r="P648"/>
          <cell r="Q648"/>
          <cell r="R648"/>
          <cell r="S648"/>
          <cell r="T648"/>
          <cell r="U648"/>
          <cell r="V648"/>
          <cell r="W648"/>
          <cell r="X648"/>
          <cell r="Y648" t="str">
            <v/>
          </cell>
          <cell r="Z648"/>
          <cell r="AA648" t="str">
            <v/>
          </cell>
          <cell r="AB648"/>
          <cell r="AC648"/>
          <cell r="AD648"/>
          <cell r="AE648"/>
          <cell r="AF648"/>
          <cell r="AG648"/>
          <cell r="AH648" t="str">
            <v/>
          </cell>
          <cell r="AI648" t="str">
            <v>SI</v>
          </cell>
          <cell r="AJ648"/>
          <cell r="AK648"/>
          <cell r="AL648"/>
          <cell r="AM648"/>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t="str">
            <v/>
          </cell>
          <cell r="BE648" t="str">
            <v/>
          </cell>
          <cell r="BF648">
            <v>0</v>
          </cell>
          <cell r="BG648">
            <v>0</v>
          </cell>
          <cell r="BH648">
            <v>0</v>
          </cell>
          <cell r="BI648">
            <v>0</v>
          </cell>
          <cell r="BJ648">
            <v>0</v>
          </cell>
          <cell r="BK648" t="str">
            <v/>
          </cell>
          <cell r="BL648" t="e">
            <v>#NAME?</v>
          </cell>
          <cell r="BM648"/>
          <cell r="BN648"/>
          <cell r="BO648"/>
          <cell r="BP648" t="str">
            <v/>
          </cell>
          <cell r="BQ648"/>
          <cell r="BR648"/>
          <cell r="BS648">
            <v>633</v>
          </cell>
        </row>
        <row r="649">
          <cell r="C649"/>
          <cell r="D649"/>
          <cell r="E649"/>
          <cell r="F649"/>
          <cell r="G649"/>
          <cell r="H649"/>
          <cell r="I649"/>
          <cell r="J649"/>
          <cell r="K649"/>
          <cell r="L649"/>
          <cell r="M649"/>
          <cell r="N649"/>
          <cell r="O649"/>
          <cell r="P649"/>
          <cell r="Q649"/>
          <cell r="R649"/>
          <cell r="S649"/>
          <cell r="T649"/>
          <cell r="U649"/>
          <cell r="V649"/>
          <cell r="W649"/>
          <cell r="X649"/>
          <cell r="Y649" t="str">
            <v/>
          </cell>
          <cell r="Z649"/>
          <cell r="AA649" t="str">
            <v/>
          </cell>
          <cell r="AB649"/>
          <cell r="AC649"/>
          <cell r="AD649"/>
          <cell r="AE649"/>
          <cell r="AF649"/>
          <cell r="AG649"/>
          <cell r="AH649" t="str">
            <v/>
          </cell>
          <cell r="AI649" t="str">
            <v>SI</v>
          </cell>
          <cell r="AJ649"/>
          <cell r="AK649"/>
          <cell r="AL649"/>
          <cell r="AM649"/>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t="str">
            <v/>
          </cell>
          <cell r="BE649" t="str">
            <v/>
          </cell>
          <cell r="BF649">
            <v>0</v>
          </cell>
          <cell r="BG649">
            <v>0</v>
          </cell>
          <cell r="BH649">
            <v>0</v>
          </cell>
          <cell r="BI649">
            <v>0</v>
          </cell>
          <cell r="BJ649">
            <v>0</v>
          </cell>
          <cell r="BK649" t="str">
            <v/>
          </cell>
          <cell r="BL649" t="e">
            <v>#NAME?</v>
          </cell>
          <cell r="BM649"/>
          <cell r="BN649"/>
          <cell r="BO649"/>
          <cell r="BP649" t="str">
            <v/>
          </cell>
          <cell r="BQ649"/>
          <cell r="BR649"/>
          <cell r="BS649">
            <v>634</v>
          </cell>
        </row>
        <row r="650">
          <cell r="C650"/>
          <cell r="D650"/>
          <cell r="E650"/>
          <cell r="F650"/>
          <cell r="G650"/>
          <cell r="H650"/>
          <cell r="I650"/>
          <cell r="J650"/>
          <cell r="K650"/>
          <cell r="L650"/>
          <cell r="M650"/>
          <cell r="N650"/>
          <cell r="O650"/>
          <cell r="P650"/>
          <cell r="Q650"/>
          <cell r="R650"/>
          <cell r="S650"/>
          <cell r="T650"/>
          <cell r="U650"/>
          <cell r="V650"/>
          <cell r="W650"/>
          <cell r="X650"/>
          <cell r="Y650" t="str">
            <v/>
          </cell>
          <cell r="Z650"/>
          <cell r="AA650" t="str">
            <v/>
          </cell>
          <cell r="AB650"/>
          <cell r="AC650"/>
          <cell r="AD650"/>
          <cell r="AE650"/>
          <cell r="AF650"/>
          <cell r="AG650"/>
          <cell r="AH650" t="str">
            <v/>
          </cell>
          <cell r="AI650" t="str">
            <v>SI</v>
          </cell>
          <cell r="AJ650"/>
          <cell r="AK650"/>
          <cell r="AL650"/>
          <cell r="AM650"/>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t="str">
            <v/>
          </cell>
          <cell r="BE650" t="str">
            <v/>
          </cell>
          <cell r="BF650">
            <v>0</v>
          </cell>
          <cell r="BG650">
            <v>0</v>
          </cell>
          <cell r="BH650">
            <v>0</v>
          </cell>
          <cell r="BI650">
            <v>0</v>
          </cell>
          <cell r="BJ650">
            <v>0</v>
          </cell>
          <cell r="BK650" t="str">
            <v/>
          </cell>
          <cell r="BL650" t="e">
            <v>#NAME?</v>
          </cell>
          <cell r="BM650"/>
          <cell r="BN650"/>
          <cell r="BO650"/>
          <cell r="BP650" t="str">
            <v/>
          </cell>
          <cell r="BQ650"/>
          <cell r="BR650"/>
          <cell r="BS650">
            <v>635</v>
          </cell>
        </row>
        <row r="651">
          <cell r="C651"/>
          <cell r="D651"/>
          <cell r="E651"/>
          <cell r="F651"/>
          <cell r="G651"/>
          <cell r="H651"/>
          <cell r="I651"/>
          <cell r="J651"/>
          <cell r="K651"/>
          <cell r="L651"/>
          <cell r="M651"/>
          <cell r="N651"/>
          <cell r="O651"/>
          <cell r="P651"/>
          <cell r="Q651"/>
          <cell r="R651"/>
          <cell r="S651"/>
          <cell r="T651"/>
          <cell r="U651"/>
          <cell r="V651"/>
          <cell r="W651"/>
          <cell r="X651"/>
          <cell r="Y651" t="str">
            <v/>
          </cell>
          <cell r="Z651"/>
          <cell r="AA651" t="str">
            <v/>
          </cell>
          <cell r="AB651"/>
          <cell r="AC651"/>
          <cell r="AD651"/>
          <cell r="AE651"/>
          <cell r="AF651"/>
          <cell r="AG651"/>
          <cell r="AH651" t="str">
            <v/>
          </cell>
          <cell r="AI651" t="str">
            <v>SI</v>
          </cell>
          <cell r="AJ651"/>
          <cell r="AK651"/>
          <cell r="AL651"/>
          <cell r="AM651"/>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t="str">
            <v/>
          </cell>
          <cell r="BE651" t="str">
            <v/>
          </cell>
          <cell r="BF651">
            <v>0</v>
          </cell>
          <cell r="BG651">
            <v>0</v>
          </cell>
          <cell r="BH651">
            <v>0</v>
          </cell>
          <cell r="BI651">
            <v>0</v>
          </cell>
          <cell r="BJ651">
            <v>0</v>
          </cell>
          <cell r="BK651" t="str">
            <v/>
          </cell>
          <cell r="BL651" t="e">
            <v>#NAME?</v>
          </cell>
          <cell r="BM651"/>
          <cell r="BN651"/>
          <cell r="BO651"/>
          <cell r="BP651" t="str">
            <v/>
          </cell>
          <cell r="BQ651"/>
          <cell r="BR651"/>
          <cell r="BS651">
            <v>636</v>
          </cell>
        </row>
        <row r="652">
          <cell r="C652"/>
          <cell r="D652"/>
          <cell r="E652"/>
          <cell r="F652"/>
          <cell r="G652"/>
          <cell r="H652"/>
          <cell r="I652"/>
          <cell r="J652"/>
          <cell r="K652"/>
          <cell r="L652"/>
          <cell r="M652"/>
          <cell r="N652"/>
          <cell r="O652"/>
          <cell r="P652"/>
          <cell r="Q652"/>
          <cell r="R652"/>
          <cell r="S652"/>
          <cell r="T652"/>
          <cell r="U652"/>
          <cell r="V652"/>
          <cell r="W652"/>
          <cell r="X652"/>
          <cell r="Y652" t="str">
            <v/>
          </cell>
          <cell r="Z652"/>
          <cell r="AA652" t="str">
            <v/>
          </cell>
          <cell r="AB652"/>
          <cell r="AC652"/>
          <cell r="AD652"/>
          <cell r="AE652"/>
          <cell r="AF652"/>
          <cell r="AG652"/>
          <cell r="AH652" t="str">
            <v/>
          </cell>
          <cell r="AI652" t="str">
            <v>SI</v>
          </cell>
          <cell r="AJ652"/>
          <cell r="AK652"/>
          <cell r="AL652"/>
          <cell r="AM652"/>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t="str">
            <v/>
          </cell>
          <cell r="BE652" t="str">
            <v/>
          </cell>
          <cell r="BF652">
            <v>0</v>
          </cell>
          <cell r="BG652">
            <v>0</v>
          </cell>
          <cell r="BH652">
            <v>0</v>
          </cell>
          <cell r="BI652">
            <v>0</v>
          </cell>
          <cell r="BJ652">
            <v>0</v>
          </cell>
          <cell r="BK652" t="str">
            <v/>
          </cell>
          <cell r="BL652" t="e">
            <v>#NAME?</v>
          </cell>
          <cell r="BM652"/>
          <cell r="BN652"/>
          <cell r="BO652"/>
          <cell r="BP652" t="str">
            <v/>
          </cell>
          <cell r="BQ652"/>
          <cell r="BR652"/>
          <cell r="BS652">
            <v>637</v>
          </cell>
        </row>
        <row r="653">
          <cell r="C653"/>
          <cell r="D653"/>
          <cell r="E653"/>
          <cell r="F653"/>
          <cell r="G653"/>
          <cell r="H653"/>
          <cell r="I653"/>
          <cell r="J653"/>
          <cell r="K653"/>
          <cell r="L653"/>
          <cell r="M653"/>
          <cell r="N653"/>
          <cell r="O653"/>
          <cell r="P653"/>
          <cell r="Q653"/>
          <cell r="R653"/>
          <cell r="S653"/>
          <cell r="T653"/>
          <cell r="U653"/>
          <cell r="V653"/>
          <cell r="W653"/>
          <cell r="X653"/>
          <cell r="Y653" t="str">
            <v/>
          </cell>
          <cell r="Z653"/>
          <cell r="AA653" t="str">
            <v/>
          </cell>
          <cell r="AB653"/>
          <cell r="AC653"/>
          <cell r="AD653"/>
          <cell r="AE653"/>
          <cell r="AF653"/>
          <cell r="AG653"/>
          <cell r="AH653" t="str">
            <v/>
          </cell>
          <cell r="AI653" t="str">
            <v>SI</v>
          </cell>
          <cell r="AJ653"/>
          <cell r="AK653"/>
          <cell r="AL653"/>
          <cell r="AM653"/>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t="str">
            <v/>
          </cell>
          <cell r="BE653" t="str">
            <v/>
          </cell>
          <cell r="BF653">
            <v>0</v>
          </cell>
          <cell r="BG653">
            <v>0</v>
          </cell>
          <cell r="BH653">
            <v>0</v>
          </cell>
          <cell r="BI653">
            <v>0</v>
          </cell>
          <cell r="BJ653">
            <v>0</v>
          </cell>
          <cell r="BK653" t="str">
            <v/>
          </cell>
          <cell r="BL653" t="e">
            <v>#NAME?</v>
          </cell>
          <cell r="BM653"/>
          <cell r="BN653"/>
          <cell r="BO653"/>
          <cell r="BP653" t="str">
            <v/>
          </cell>
          <cell r="BQ653"/>
          <cell r="BR653"/>
          <cell r="BS653">
            <v>638</v>
          </cell>
        </row>
        <row r="654">
          <cell r="C654"/>
          <cell r="D654"/>
          <cell r="E654"/>
          <cell r="F654"/>
          <cell r="G654"/>
          <cell r="H654"/>
          <cell r="I654"/>
          <cell r="J654"/>
          <cell r="K654"/>
          <cell r="L654"/>
          <cell r="M654"/>
          <cell r="N654"/>
          <cell r="O654"/>
          <cell r="P654"/>
          <cell r="Q654"/>
          <cell r="R654"/>
          <cell r="S654"/>
          <cell r="T654"/>
          <cell r="U654"/>
          <cell r="V654"/>
          <cell r="W654"/>
          <cell r="X654"/>
          <cell r="Y654" t="str">
            <v/>
          </cell>
          <cell r="Z654"/>
          <cell r="AA654" t="str">
            <v/>
          </cell>
          <cell r="AB654"/>
          <cell r="AC654"/>
          <cell r="AD654"/>
          <cell r="AE654"/>
          <cell r="AF654"/>
          <cell r="AG654"/>
          <cell r="AH654" t="str">
            <v/>
          </cell>
          <cell r="AI654" t="str">
            <v>SI</v>
          </cell>
          <cell r="AJ654"/>
          <cell r="AK654"/>
          <cell r="AL654"/>
          <cell r="AM654"/>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t="str">
            <v/>
          </cell>
          <cell r="BE654" t="str">
            <v/>
          </cell>
          <cell r="BF654">
            <v>0</v>
          </cell>
          <cell r="BG654">
            <v>0</v>
          </cell>
          <cell r="BH654">
            <v>0</v>
          </cell>
          <cell r="BI654">
            <v>0</v>
          </cell>
          <cell r="BJ654">
            <v>0</v>
          </cell>
          <cell r="BK654" t="str">
            <v/>
          </cell>
          <cell r="BL654" t="e">
            <v>#NAME?</v>
          </cell>
          <cell r="BM654"/>
          <cell r="BN654"/>
          <cell r="BO654"/>
          <cell r="BP654" t="str">
            <v/>
          </cell>
          <cell r="BQ654"/>
          <cell r="BR654"/>
          <cell r="BS654">
            <v>639</v>
          </cell>
        </row>
        <row r="655">
          <cell r="C655"/>
          <cell r="D655"/>
          <cell r="E655"/>
          <cell r="F655"/>
          <cell r="G655"/>
          <cell r="H655"/>
          <cell r="I655"/>
          <cell r="J655"/>
          <cell r="K655"/>
          <cell r="L655"/>
          <cell r="M655"/>
          <cell r="N655"/>
          <cell r="O655"/>
          <cell r="P655"/>
          <cell r="Q655"/>
          <cell r="R655"/>
          <cell r="S655"/>
          <cell r="T655"/>
          <cell r="U655"/>
          <cell r="V655"/>
          <cell r="W655"/>
          <cell r="X655"/>
          <cell r="Y655" t="str">
            <v/>
          </cell>
          <cell r="Z655"/>
          <cell r="AA655" t="str">
            <v/>
          </cell>
          <cell r="AB655"/>
          <cell r="AC655"/>
          <cell r="AD655"/>
          <cell r="AE655"/>
          <cell r="AF655"/>
          <cell r="AG655"/>
          <cell r="AH655" t="str">
            <v/>
          </cell>
          <cell r="AI655" t="str">
            <v>SI</v>
          </cell>
          <cell r="AJ655"/>
          <cell r="AK655"/>
          <cell r="AL655"/>
          <cell r="AM655"/>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t="str">
            <v/>
          </cell>
          <cell r="BE655" t="str">
            <v/>
          </cell>
          <cell r="BF655">
            <v>0</v>
          </cell>
          <cell r="BG655">
            <v>0</v>
          </cell>
          <cell r="BH655">
            <v>0</v>
          </cell>
          <cell r="BI655">
            <v>0</v>
          </cell>
          <cell r="BJ655">
            <v>0</v>
          </cell>
          <cell r="BK655" t="str">
            <v/>
          </cell>
          <cell r="BL655" t="e">
            <v>#NAME?</v>
          </cell>
          <cell r="BM655"/>
          <cell r="BN655"/>
          <cell r="BO655"/>
          <cell r="BP655" t="str">
            <v/>
          </cell>
          <cell r="BQ655"/>
          <cell r="BR655"/>
          <cell r="BS655">
            <v>640</v>
          </cell>
        </row>
        <row r="656">
          <cell r="C656"/>
          <cell r="D656"/>
          <cell r="E656"/>
          <cell r="F656"/>
          <cell r="G656"/>
          <cell r="H656"/>
          <cell r="I656"/>
          <cell r="J656"/>
          <cell r="K656"/>
          <cell r="L656"/>
          <cell r="M656"/>
          <cell r="N656"/>
          <cell r="O656"/>
          <cell r="P656"/>
          <cell r="Q656"/>
          <cell r="R656"/>
          <cell r="S656"/>
          <cell r="T656"/>
          <cell r="U656"/>
          <cell r="V656"/>
          <cell r="W656"/>
          <cell r="X656"/>
          <cell r="Y656" t="str">
            <v/>
          </cell>
          <cell r="Z656"/>
          <cell r="AA656" t="str">
            <v/>
          </cell>
          <cell r="AB656"/>
          <cell r="AC656"/>
          <cell r="AD656"/>
          <cell r="AE656"/>
          <cell r="AF656"/>
          <cell r="AG656"/>
          <cell r="AH656" t="str">
            <v/>
          </cell>
          <cell r="AI656" t="str">
            <v>SI</v>
          </cell>
          <cell r="AJ656"/>
          <cell r="AK656"/>
          <cell r="AL656"/>
          <cell r="AM656"/>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t="str">
            <v/>
          </cell>
          <cell r="BE656" t="str">
            <v/>
          </cell>
          <cell r="BF656">
            <v>0</v>
          </cell>
          <cell r="BG656">
            <v>0</v>
          </cell>
          <cell r="BH656">
            <v>0</v>
          </cell>
          <cell r="BI656">
            <v>0</v>
          </cell>
          <cell r="BJ656">
            <v>0</v>
          </cell>
          <cell r="BK656" t="str">
            <v/>
          </cell>
          <cell r="BL656" t="e">
            <v>#NAME?</v>
          </cell>
          <cell r="BM656"/>
          <cell r="BN656"/>
          <cell r="BO656"/>
          <cell r="BP656" t="str">
            <v/>
          </cell>
          <cell r="BQ656"/>
          <cell r="BR656"/>
          <cell r="BS656">
            <v>641</v>
          </cell>
        </row>
        <row r="657">
          <cell r="C657"/>
          <cell r="D657"/>
          <cell r="E657"/>
          <cell r="F657"/>
          <cell r="G657"/>
          <cell r="H657"/>
          <cell r="I657"/>
          <cell r="J657"/>
          <cell r="K657"/>
          <cell r="L657"/>
          <cell r="M657"/>
          <cell r="N657"/>
          <cell r="O657"/>
          <cell r="P657"/>
          <cell r="Q657"/>
          <cell r="R657"/>
          <cell r="S657"/>
          <cell r="T657"/>
          <cell r="U657"/>
          <cell r="V657"/>
          <cell r="W657"/>
          <cell r="X657"/>
          <cell r="Y657" t="str">
            <v/>
          </cell>
          <cell r="Z657"/>
          <cell r="AA657" t="str">
            <v/>
          </cell>
          <cell r="AB657"/>
          <cell r="AC657"/>
          <cell r="AD657"/>
          <cell r="AE657"/>
          <cell r="AF657"/>
          <cell r="AG657"/>
          <cell r="AH657" t="str">
            <v/>
          </cell>
          <cell r="AI657" t="str">
            <v>SI</v>
          </cell>
          <cell r="AJ657"/>
          <cell r="AK657"/>
          <cell r="AL657"/>
          <cell r="AM657"/>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t="str">
            <v/>
          </cell>
          <cell r="BE657" t="str">
            <v/>
          </cell>
          <cell r="BF657">
            <v>0</v>
          </cell>
          <cell r="BG657">
            <v>0</v>
          </cell>
          <cell r="BH657">
            <v>0</v>
          </cell>
          <cell r="BI657">
            <v>0</v>
          </cell>
          <cell r="BJ657">
            <v>0</v>
          </cell>
          <cell r="BK657" t="str">
            <v/>
          </cell>
          <cell r="BL657" t="e">
            <v>#NAME?</v>
          </cell>
          <cell r="BM657"/>
          <cell r="BN657"/>
          <cell r="BO657"/>
          <cell r="BP657" t="str">
            <v/>
          </cell>
          <cell r="BQ657"/>
          <cell r="BR657"/>
          <cell r="BS657">
            <v>642</v>
          </cell>
        </row>
        <row r="658">
          <cell r="C658"/>
          <cell r="D658"/>
          <cell r="E658"/>
          <cell r="F658"/>
          <cell r="G658"/>
          <cell r="H658"/>
          <cell r="I658"/>
          <cell r="J658"/>
          <cell r="K658"/>
          <cell r="L658"/>
          <cell r="M658"/>
          <cell r="N658"/>
          <cell r="O658"/>
          <cell r="P658"/>
          <cell r="Q658"/>
          <cell r="R658"/>
          <cell r="S658"/>
          <cell r="T658"/>
          <cell r="U658"/>
          <cell r="V658"/>
          <cell r="W658"/>
          <cell r="X658"/>
          <cell r="Y658" t="str">
            <v/>
          </cell>
          <cell r="Z658"/>
          <cell r="AA658" t="str">
            <v/>
          </cell>
          <cell r="AB658"/>
          <cell r="AC658"/>
          <cell r="AD658"/>
          <cell r="AE658"/>
          <cell r="AF658"/>
          <cell r="AG658"/>
          <cell r="AH658" t="str">
            <v/>
          </cell>
          <cell r="AI658" t="str">
            <v>SI</v>
          </cell>
          <cell r="AJ658"/>
          <cell r="AK658"/>
          <cell r="AL658"/>
          <cell r="AM658"/>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t="str">
            <v/>
          </cell>
          <cell r="BE658" t="str">
            <v/>
          </cell>
          <cell r="BF658">
            <v>0</v>
          </cell>
          <cell r="BG658">
            <v>0</v>
          </cell>
          <cell r="BH658">
            <v>0</v>
          </cell>
          <cell r="BI658">
            <v>0</v>
          </cell>
          <cell r="BJ658">
            <v>0</v>
          </cell>
          <cell r="BK658" t="str">
            <v/>
          </cell>
          <cell r="BL658" t="e">
            <v>#NAME?</v>
          </cell>
          <cell r="BM658"/>
          <cell r="BN658"/>
          <cell r="BO658"/>
          <cell r="BP658" t="str">
            <v/>
          </cell>
          <cell r="BQ658"/>
          <cell r="BR658"/>
          <cell r="BS658">
            <v>643</v>
          </cell>
        </row>
        <row r="659">
          <cell r="C659"/>
          <cell r="D659"/>
          <cell r="E659"/>
          <cell r="F659"/>
          <cell r="G659"/>
          <cell r="H659"/>
          <cell r="I659"/>
          <cell r="J659"/>
          <cell r="K659"/>
          <cell r="L659"/>
          <cell r="M659"/>
          <cell r="N659"/>
          <cell r="O659"/>
          <cell r="P659"/>
          <cell r="Q659"/>
          <cell r="R659"/>
          <cell r="S659"/>
          <cell r="T659"/>
          <cell r="U659"/>
          <cell r="V659"/>
          <cell r="W659"/>
          <cell r="X659"/>
          <cell r="Y659" t="str">
            <v/>
          </cell>
          <cell r="Z659"/>
          <cell r="AA659" t="str">
            <v/>
          </cell>
          <cell r="AB659"/>
          <cell r="AC659"/>
          <cell r="AD659"/>
          <cell r="AE659"/>
          <cell r="AF659"/>
          <cell r="AG659"/>
          <cell r="AH659" t="str">
            <v/>
          </cell>
          <cell r="AI659" t="str">
            <v>SI</v>
          </cell>
          <cell r="AJ659"/>
          <cell r="AK659"/>
          <cell r="AL659"/>
          <cell r="AM659"/>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t="str">
            <v/>
          </cell>
          <cell r="BE659" t="str">
            <v/>
          </cell>
          <cell r="BF659">
            <v>0</v>
          </cell>
          <cell r="BG659">
            <v>0</v>
          </cell>
          <cell r="BH659">
            <v>0</v>
          </cell>
          <cell r="BI659">
            <v>0</v>
          </cell>
          <cell r="BJ659">
            <v>0</v>
          </cell>
          <cell r="BK659" t="str">
            <v/>
          </cell>
          <cell r="BL659" t="e">
            <v>#NAME?</v>
          </cell>
          <cell r="BM659"/>
          <cell r="BN659"/>
          <cell r="BO659"/>
          <cell r="BP659" t="str">
            <v/>
          </cell>
          <cell r="BQ659"/>
          <cell r="BR659"/>
          <cell r="BS659">
            <v>644</v>
          </cell>
        </row>
        <row r="660">
          <cell r="C660"/>
          <cell r="D660"/>
          <cell r="E660"/>
          <cell r="F660"/>
          <cell r="G660"/>
          <cell r="H660"/>
          <cell r="I660"/>
          <cell r="J660"/>
          <cell r="K660"/>
          <cell r="L660"/>
          <cell r="M660"/>
          <cell r="N660"/>
          <cell r="O660"/>
          <cell r="P660"/>
          <cell r="Q660"/>
          <cell r="R660"/>
          <cell r="S660"/>
          <cell r="T660"/>
          <cell r="U660"/>
          <cell r="V660"/>
          <cell r="W660"/>
          <cell r="X660"/>
          <cell r="Y660" t="str">
            <v/>
          </cell>
          <cell r="Z660"/>
          <cell r="AA660" t="str">
            <v/>
          </cell>
          <cell r="AB660"/>
          <cell r="AC660"/>
          <cell r="AD660"/>
          <cell r="AE660"/>
          <cell r="AF660"/>
          <cell r="AG660"/>
          <cell r="AH660" t="str">
            <v/>
          </cell>
          <cell r="AI660" t="str">
            <v>SI</v>
          </cell>
          <cell r="AJ660"/>
          <cell r="AK660"/>
          <cell r="AL660"/>
          <cell r="AM660"/>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t="str">
            <v/>
          </cell>
          <cell r="BE660" t="str">
            <v/>
          </cell>
          <cell r="BF660">
            <v>0</v>
          </cell>
          <cell r="BG660">
            <v>0</v>
          </cell>
          <cell r="BH660">
            <v>0</v>
          </cell>
          <cell r="BI660">
            <v>0</v>
          </cell>
          <cell r="BJ660">
            <v>0</v>
          </cell>
          <cell r="BK660" t="str">
            <v/>
          </cell>
          <cell r="BL660" t="e">
            <v>#NAME?</v>
          </cell>
          <cell r="BM660"/>
          <cell r="BN660"/>
          <cell r="BO660"/>
          <cell r="BP660" t="str">
            <v/>
          </cell>
          <cell r="BQ660"/>
          <cell r="BR660"/>
          <cell r="BS660">
            <v>645</v>
          </cell>
        </row>
        <row r="661">
          <cell r="C661"/>
          <cell r="D661"/>
          <cell r="E661"/>
          <cell r="F661"/>
          <cell r="G661"/>
          <cell r="H661"/>
          <cell r="I661"/>
          <cell r="J661"/>
          <cell r="K661"/>
          <cell r="L661"/>
          <cell r="M661"/>
          <cell r="N661"/>
          <cell r="O661"/>
          <cell r="P661"/>
          <cell r="Q661"/>
          <cell r="R661"/>
          <cell r="S661"/>
          <cell r="T661"/>
          <cell r="U661"/>
          <cell r="V661"/>
          <cell r="W661"/>
          <cell r="X661"/>
          <cell r="Y661" t="str">
            <v/>
          </cell>
          <cell r="Z661"/>
          <cell r="AA661" t="str">
            <v/>
          </cell>
          <cell r="AB661"/>
          <cell r="AC661"/>
          <cell r="AD661"/>
          <cell r="AE661"/>
          <cell r="AF661"/>
          <cell r="AG661"/>
          <cell r="AH661" t="str">
            <v/>
          </cell>
          <cell r="AI661" t="str">
            <v>SI</v>
          </cell>
          <cell r="AJ661"/>
          <cell r="AK661"/>
          <cell r="AL661"/>
          <cell r="AM661"/>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t="str">
            <v/>
          </cell>
          <cell r="BE661" t="str">
            <v/>
          </cell>
          <cell r="BF661">
            <v>0</v>
          </cell>
          <cell r="BG661">
            <v>0</v>
          </cell>
          <cell r="BH661">
            <v>0</v>
          </cell>
          <cell r="BI661">
            <v>0</v>
          </cell>
          <cell r="BJ661">
            <v>0</v>
          </cell>
          <cell r="BK661" t="str">
            <v/>
          </cell>
          <cell r="BL661" t="e">
            <v>#NAME?</v>
          </cell>
          <cell r="BM661"/>
          <cell r="BN661"/>
          <cell r="BO661"/>
          <cell r="BP661" t="str">
            <v/>
          </cell>
          <cell r="BQ661"/>
          <cell r="BR661"/>
          <cell r="BS661">
            <v>646</v>
          </cell>
        </row>
        <row r="662">
          <cell r="C662"/>
          <cell r="D662"/>
          <cell r="E662"/>
          <cell r="F662"/>
          <cell r="G662"/>
          <cell r="H662"/>
          <cell r="I662"/>
          <cell r="J662"/>
          <cell r="K662"/>
          <cell r="L662"/>
          <cell r="M662"/>
          <cell r="N662"/>
          <cell r="O662"/>
          <cell r="P662"/>
          <cell r="Q662"/>
          <cell r="R662"/>
          <cell r="S662"/>
          <cell r="T662"/>
          <cell r="U662"/>
          <cell r="V662"/>
          <cell r="W662"/>
          <cell r="X662"/>
          <cell r="Y662" t="str">
            <v/>
          </cell>
          <cell r="Z662"/>
          <cell r="AA662" t="str">
            <v/>
          </cell>
          <cell r="AB662"/>
          <cell r="AC662"/>
          <cell r="AD662"/>
          <cell r="AE662"/>
          <cell r="AF662"/>
          <cell r="AG662"/>
          <cell r="AH662" t="str">
            <v/>
          </cell>
          <cell r="AI662" t="str">
            <v>SI</v>
          </cell>
          <cell r="AJ662"/>
          <cell r="AK662"/>
          <cell r="AL662"/>
          <cell r="AM662"/>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t="str">
            <v/>
          </cell>
          <cell r="BE662" t="str">
            <v/>
          </cell>
          <cell r="BF662">
            <v>0</v>
          </cell>
          <cell r="BG662">
            <v>0</v>
          </cell>
          <cell r="BH662">
            <v>0</v>
          </cell>
          <cell r="BI662">
            <v>0</v>
          </cell>
          <cell r="BJ662">
            <v>0</v>
          </cell>
          <cell r="BK662" t="str">
            <v/>
          </cell>
          <cell r="BL662" t="e">
            <v>#NAME?</v>
          </cell>
          <cell r="BM662"/>
          <cell r="BN662"/>
          <cell r="BO662"/>
          <cell r="BP662" t="str">
            <v/>
          </cell>
          <cell r="BQ662"/>
          <cell r="BR662"/>
          <cell r="BS662">
            <v>647</v>
          </cell>
        </row>
        <row r="663">
          <cell r="C663"/>
          <cell r="D663"/>
          <cell r="E663"/>
          <cell r="F663"/>
          <cell r="G663"/>
          <cell r="H663"/>
          <cell r="I663"/>
          <cell r="J663"/>
          <cell r="K663"/>
          <cell r="L663"/>
          <cell r="M663"/>
          <cell r="N663"/>
          <cell r="O663"/>
          <cell r="P663"/>
          <cell r="Q663"/>
          <cell r="R663"/>
          <cell r="S663"/>
          <cell r="T663"/>
          <cell r="U663"/>
          <cell r="V663"/>
          <cell r="W663"/>
          <cell r="X663"/>
          <cell r="Y663" t="str">
            <v/>
          </cell>
          <cell r="Z663"/>
          <cell r="AA663" t="str">
            <v/>
          </cell>
          <cell r="AB663"/>
          <cell r="AC663"/>
          <cell r="AD663"/>
          <cell r="AE663"/>
          <cell r="AF663"/>
          <cell r="AG663"/>
          <cell r="AH663" t="str">
            <v/>
          </cell>
          <cell r="AI663" t="str">
            <v>SI</v>
          </cell>
          <cell r="AJ663"/>
          <cell r="AK663"/>
          <cell r="AL663"/>
          <cell r="AM663"/>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t="str">
            <v/>
          </cell>
          <cell r="BE663" t="str">
            <v/>
          </cell>
          <cell r="BF663">
            <v>0</v>
          </cell>
          <cell r="BG663">
            <v>0</v>
          </cell>
          <cell r="BH663">
            <v>0</v>
          </cell>
          <cell r="BI663">
            <v>0</v>
          </cell>
          <cell r="BJ663">
            <v>0</v>
          </cell>
          <cell r="BK663" t="str">
            <v/>
          </cell>
          <cell r="BL663" t="e">
            <v>#NAME?</v>
          </cell>
          <cell r="BM663"/>
          <cell r="BN663"/>
          <cell r="BO663"/>
          <cell r="BP663" t="str">
            <v/>
          </cell>
          <cell r="BQ663"/>
          <cell r="BR663"/>
          <cell r="BS663">
            <v>648</v>
          </cell>
        </row>
        <row r="664">
          <cell r="C664"/>
          <cell r="D664"/>
          <cell r="E664"/>
          <cell r="F664"/>
          <cell r="G664"/>
          <cell r="H664"/>
          <cell r="I664"/>
          <cell r="J664"/>
          <cell r="K664"/>
          <cell r="L664"/>
          <cell r="M664"/>
          <cell r="N664"/>
          <cell r="O664"/>
          <cell r="P664"/>
          <cell r="Q664"/>
          <cell r="R664"/>
          <cell r="S664"/>
          <cell r="T664"/>
          <cell r="U664"/>
          <cell r="V664"/>
          <cell r="W664"/>
          <cell r="X664"/>
          <cell r="Y664" t="str">
            <v/>
          </cell>
          <cell r="Z664"/>
          <cell r="AA664" t="str">
            <v/>
          </cell>
          <cell r="AB664"/>
          <cell r="AC664"/>
          <cell r="AD664"/>
          <cell r="AE664"/>
          <cell r="AF664"/>
          <cell r="AG664"/>
          <cell r="AH664" t="str">
            <v/>
          </cell>
          <cell r="AI664" t="str">
            <v>SI</v>
          </cell>
          <cell r="AJ664"/>
          <cell r="AK664"/>
          <cell r="AL664"/>
          <cell r="AM664"/>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t="str">
            <v/>
          </cell>
          <cell r="BE664" t="str">
            <v/>
          </cell>
          <cell r="BF664">
            <v>0</v>
          </cell>
          <cell r="BG664">
            <v>0</v>
          </cell>
          <cell r="BH664">
            <v>0</v>
          </cell>
          <cell r="BI664">
            <v>0</v>
          </cell>
          <cell r="BJ664">
            <v>0</v>
          </cell>
          <cell r="BK664" t="str">
            <v/>
          </cell>
          <cell r="BL664" t="e">
            <v>#NAME?</v>
          </cell>
          <cell r="BM664"/>
          <cell r="BN664"/>
          <cell r="BO664"/>
          <cell r="BP664" t="str">
            <v/>
          </cell>
          <cell r="BQ664"/>
          <cell r="BR664"/>
          <cell r="BS664">
            <v>649</v>
          </cell>
        </row>
        <row r="665">
          <cell r="C665"/>
          <cell r="D665"/>
          <cell r="E665"/>
          <cell r="F665"/>
          <cell r="G665"/>
          <cell r="H665"/>
          <cell r="I665"/>
          <cell r="J665"/>
          <cell r="K665"/>
          <cell r="L665"/>
          <cell r="M665"/>
          <cell r="N665"/>
          <cell r="O665"/>
          <cell r="P665"/>
          <cell r="Q665"/>
          <cell r="R665"/>
          <cell r="S665"/>
          <cell r="T665"/>
          <cell r="U665"/>
          <cell r="V665"/>
          <cell r="W665"/>
          <cell r="X665"/>
          <cell r="Y665" t="str">
            <v/>
          </cell>
          <cell r="Z665"/>
          <cell r="AA665" t="str">
            <v/>
          </cell>
          <cell r="AB665"/>
          <cell r="AC665"/>
          <cell r="AD665"/>
          <cell r="AE665"/>
          <cell r="AF665"/>
          <cell r="AG665"/>
          <cell r="AH665" t="str">
            <v/>
          </cell>
          <cell r="AI665" t="str">
            <v>SI</v>
          </cell>
          <cell r="AJ665"/>
          <cell r="AK665"/>
          <cell r="AL665"/>
          <cell r="AM665"/>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t="str">
            <v/>
          </cell>
          <cell r="BE665" t="str">
            <v/>
          </cell>
          <cell r="BF665">
            <v>0</v>
          </cell>
          <cell r="BG665">
            <v>0</v>
          </cell>
          <cell r="BH665">
            <v>0</v>
          </cell>
          <cell r="BI665">
            <v>0</v>
          </cell>
          <cell r="BJ665">
            <v>0</v>
          </cell>
          <cell r="BK665" t="str">
            <v/>
          </cell>
          <cell r="BL665" t="e">
            <v>#NAME?</v>
          </cell>
          <cell r="BM665"/>
          <cell r="BN665"/>
          <cell r="BO665"/>
          <cell r="BP665" t="str">
            <v/>
          </cell>
          <cell r="BQ665"/>
          <cell r="BR665"/>
          <cell r="BS665">
            <v>650</v>
          </cell>
        </row>
        <row r="666">
          <cell r="C666"/>
          <cell r="D666"/>
          <cell r="E666"/>
          <cell r="F666"/>
          <cell r="G666"/>
          <cell r="H666"/>
          <cell r="I666"/>
          <cell r="J666"/>
          <cell r="K666"/>
          <cell r="L666"/>
          <cell r="M666"/>
          <cell r="N666"/>
          <cell r="O666"/>
          <cell r="P666"/>
          <cell r="Q666"/>
          <cell r="R666"/>
          <cell r="S666"/>
          <cell r="T666"/>
          <cell r="U666"/>
          <cell r="V666"/>
          <cell r="W666"/>
          <cell r="X666"/>
          <cell r="Y666" t="str">
            <v/>
          </cell>
          <cell r="Z666"/>
          <cell r="AA666" t="str">
            <v/>
          </cell>
          <cell r="AB666"/>
          <cell r="AC666"/>
          <cell r="AD666"/>
          <cell r="AE666"/>
          <cell r="AF666"/>
          <cell r="AG666"/>
          <cell r="AH666" t="str">
            <v/>
          </cell>
          <cell r="AI666" t="str">
            <v>SI</v>
          </cell>
          <cell r="AJ666"/>
          <cell r="AK666"/>
          <cell r="AL666"/>
          <cell r="AM666"/>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t="str">
            <v/>
          </cell>
          <cell r="BE666" t="str">
            <v/>
          </cell>
          <cell r="BF666">
            <v>0</v>
          </cell>
          <cell r="BG666">
            <v>0</v>
          </cell>
          <cell r="BH666">
            <v>0</v>
          </cell>
          <cell r="BI666">
            <v>0</v>
          </cell>
          <cell r="BJ666">
            <v>0</v>
          </cell>
          <cell r="BK666" t="str">
            <v/>
          </cell>
          <cell r="BL666" t="e">
            <v>#NAME?</v>
          </cell>
          <cell r="BM666"/>
          <cell r="BN666"/>
          <cell r="BO666"/>
          <cell r="BP666" t="str">
            <v/>
          </cell>
          <cell r="BQ666"/>
          <cell r="BR666"/>
          <cell r="BS666">
            <v>651</v>
          </cell>
        </row>
        <row r="667">
          <cell r="C667"/>
          <cell r="D667"/>
          <cell r="E667"/>
          <cell r="F667"/>
          <cell r="G667"/>
          <cell r="H667"/>
          <cell r="I667"/>
          <cell r="J667"/>
          <cell r="K667"/>
          <cell r="L667"/>
          <cell r="M667"/>
          <cell r="N667"/>
          <cell r="O667"/>
          <cell r="P667"/>
          <cell r="Q667"/>
          <cell r="R667"/>
          <cell r="S667"/>
          <cell r="T667"/>
          <cell r="U667"/>
          <cell r="V667"/>
          <cell r="W667"/>
          <cell r="X667"/>
          <cell r="Y667" t="str">
            <v/>
          </cell>
          <cell r="Z667"/>
          <cell r="AA667" t="str">
            <v/>
          </cell>
          <cell r="AB667"/>
          <cell r="AC667"/>
          <cell r="AD667"/>
          <cell r="AE667"/>
          <cell r="AF667"/>
          <cell r="AG667"/>
          <cell r="AH667" t="str">
            <v/>
          </cell>
          <cell r="AI667" t="str">
            <v>SI</v>
          </cell>
          <cell r="AJ667"/>
          <cell r="AK667"/>
          <cell r="AL667"/>
          <cell r="AM667"/>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t="str">
            <v/>
          </cell>
          <cell r="BE667" t="str">
            <v/>
          </cell>
          <cell r="BF667">
            <v>0</v>
          </cell>
          <cell r="BG667">
            <v>0</v>
          </cell>
          <cell r="BH667">
            <v>0</v>
          </cell>
          <cell r="BI667">
            <v>0</v>
          </cell>
          <cell r="BJ667">
            <v>0</v>
          </cell>
          <cell r="BK667" t="str">
            <v/>
          </cell>
          <cell r="BL667" t="e">
            <v>#NAME?</v>
          </cell>
          <cell r="BM667"/>
          <cell r="BN667"/>
          <cell r="BO667"/>
          <cell r="BP667" t="str">
            <v/>
          </cell>
          <cell r="BQ667"/>
          <cell r="BR667"/>
          <cell r="BS667">
            <v>652</v>
          </cell>
        </row>
        <row r="668">
          <cell r="C668"/>
          <cell r="D668"/>
          <cell r="E668"/>
          <cell r="F668"/>
          <cell r="G668"/>
          <cell r="H668"/>
          <cell r="I668"/>
          <cell r="J668"/>
          <cell r="K668"/>
          <cell r="L668"/>
          <cell r="M668"/>
          <cell r="N668"/>
          <cell r="O668"/>
          <cell r="P668"/>
          <cell r="Q668"/>
          <cell r="R668"/>
          <cell r="S668"/>
          <cell r="T668"/>
          <cell r="U668"/>
          <cell r="V668"/>
          <cell r="W668"/>
          <cell r="X668"/>
          <cell r="Y668" t="str">
            <v/>
          </cell>
          <cell r="Z668"/>
          <cell r="AA668" t="str">
            <v/>
          </cell>
          <cell r="AB668"/>
          <cell r="AC668"/>
          <cell r="AD668"/>
          <cell r="AE668"/>
          <cell r="AF668"/>
          <cell r="AG668"/>
          <cell r="AH668" t="str">
            <v/>
          </cell>
          <cell r="AI668" t="str">
            <v>SI</v>
          </cell>
          <cell r="AJ668"/>
          <cell r="AK668"/>
          <cell r="AL668"/>
          <cell r="AM668"/>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t="str">
            <v/>
          </cell>
          <cell r="BE668" t="str">
            <v/>
          </cell>
          <cell r="BF668">
            <v>0</v>
          </cell>
          <cell r="BG668">
            <v>0</v>
          </cell>
          <cell r="BH668">
            <v>0</v>
          </cell>
          <cell r="BI668">
            <v>0</v>
          </cell>
          <cell r="BJ668">
            <v>0</v>
          </cell>
          <cell r="BK668" t="str">
            <v/>
          </cell>
          <cell r="BL668" t="e">
            <v>#NAME?</v>
          </cell>
          <cell r="BM668"/>
          <cell r="BN668"/>
          <cell r="BO668"/>
          <cell r="BP668" t="str">
            <v/>
          </cell>
          <cell r="BQ668"/>
          <cell r="BR668"/>
          <cell r="BS668">
            <v>653</v>
          </cell>
        </row>
        <row r="669">
          <cell r="C669"/>
          <cell r="D669"/>
          <cell r="E669"/>
          <cell r="F669"/>
          <cell r="G669"/>
          <cell r="H669"/>
          <cell r="I669"/>
          <cell r="J669"/>
          <cell r="K669"/>
          <cell r="L669"/>
          <cell r="M669"/>
          <cell r="N669"/>
          <cell r="O669"/>
          <cell r="P669"/>
          <cell r="Q669"/>
          <cell r="R669"/>
          <cell r="S669"/>
          <cell r="T669"/>
          <cell r="U669"/>
          <cell r="V669"/>
          <cell r="W669"/>
          <cell r="X669"/>
          <cell r="Y669" t="str">
            <v/>
          </cell>
          <cell r="Z669"/>
          <cell r="AA669" t="str">
            <v/>
          </cell>
          <cell r="AB669"/>
          <cell r="AC669"/>
          <cell r="AD669"/>
          <cell r="AE669"/>
          <cell r="AF669"/>
          <cell r="AG669"/>
          <cell r="AH669" t="str">
            <v/>
          </cell>
          <cell r="AI669" t="str">
            <v>SI</v>
          </cell>
          <cell r="AJ669"/>
          <cell r="AK669"/>
          <cell r="AL669"/>
          <cell r="AM669"/>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t="str">
            <v/>
          </cell>
          <cell r="BE669" t="str">
            <v/>
          </cell>
          <cell r="BF669">
            <v>0</v>
          </cell>
          <cell r="BG669">
            <v>0</v>
          </cell>
          <cell r="BH669">
            <v>0</v>
          </cell>
          <cell r="BI669">
            <v>0</v>
          </cell>
          <cell r="BJ669">
            <v>0</v>
          </cell>
          <cell r="BK669" t="str">
            <v/>
          </cell>
          <cell r="BL669" t="e">
            <v>#NAME?</v>
          </cell>
          <cell r="BM669"/>
          <cell r="BN669"/>
          <cell r="BO669"/>
          <cell r="BP669" t="str">
            <v/>
          </cell>
          <cell r="BQ669"/>
          <cell r="BR669"/>
          <cell r="BS669">
            <v>654</v>
          </cell>
        </row>
        <row r="670">
          <cell r="C670"/>
          <cell r="D670"/>
          <cell r="E670"/>
          <cell r="F670"/>
          <cell r="G670"/>
          <cell r="H670"/>
          <cell r="I670"/>
          <cell r="J670"/>
          <cell r="K670"/>
          <cell r="L670"/>
          <cell r="M670"/>
          <cell r="N670"/>
          <cell r="O670"/>
          <cell r="P670"/>
          <cell r="Q670"/>
          <cell r="R670"/>
          <cell r="S670"/>
          <cell r="T670"/>
          <cell r="U670"/>
          <cell r="V670"/>
          <cell r="W670"/>
          <cell r="X670"/>
          <cell r="Y670" t="str">
            <v/>
          </cell>
          <cell r="Z670"/>
          <cell r="AA670" t="str">
            <v/>
          </cell>
          <cell r="AB670"/>
          <cell r="AC670"/>
          <cell r="AD670"/>
          <cell r="AE670"/>
          <cell r="AF670"/>
          <cell r="AG670"/>
          <cell r="AH670" t="str">
            <v/>
          </cell>
          <cell r="AI670" t="str">
            <v>SI</v>
          </cell>
          <cell r="AJ670"/>
          <cell r="AK670"/>
          <cell r="AL670"/>
          <cell r="AM670"/>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t="str">
            <v/>
          </cell>
          <cell r="BE670" t="str">
            <v/>
          </cell>
          <cell r="BF670">
            <v>0</v>
          </cell>
          <cell r="BG670">
            <v>0</v>
          </cell>
          <cell r="BH670">
            <v>0</v>
          </cell>
          <cell r="BI670">
            <v>0</v>
          </cell>
          <cell r="BJ670">
            <v>0</v>
          </cell>
          <cell r="BK670" t="str">
            <v/>
          </cell>
          <cell r="BL670" t="e">
            <v>#NAME?</v>
          </cell>
          <cell r="BM670"/>
          <cell r="BN670"/>
          <cell r="BO670"/>
          <cell r="BP670" t="str">
            <v/>
          </cell>
          <cell r="BQ670"/>
          <cell r="BR670"/>
          <cell r="BS670">
            <v>655</v>
          </cell>
        </row>
        <row r="671">
          <cell r="C671"/>
          <cell r="D671"/>
          <cell r="E671"/>
          <cell r="F671"/>
          <cell r="G671"/>
          <cell r="H671"/>
          <cell r="I671"/>
          <cell r="J671"/>
          <cell r="K671"/>
          <cell r="L671"/>
          <cell r="M671"/>
          <cell r="N671"/>
          <cell r="O671"/>
          <cell r="P671"/>
          <cell r="Q671"/>
          <cell r="R671"/>
          <cell r="S671"/>
          <cell r="T671"/>
          <cell r="U671"/>
          <cell r="V671"/>
          <cell r="W671"/>
          <cell r="X671"/>
          <cell r="Y671" t="str">
            <v/>
          </cell>
          <cell r="Z671"/>
          <cell r="AA671" t="str">
            <v/>
          </cell>
          <cell r="AB671"/>
          <cell r="AC671"/>
          <cell r="AD671"/>
          <cell r="AE671"/>
          <cell r="AF671"/>
          <cell r="AG671"/>
          <cell r="AH671" t="str">
            <v/>
          </cell>
          <cell r="AI671" t="str">
            <v>SI</v>
          </cell>
          <cell r="AJ671"/>
          <cell r="AK671"/>
          <cell r="AL671"/>
          <cell r="AM671"/>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t="str">
            <v/>
          </cell>
          <cell r="BE671" t="str">
            <v/>
          </cell>
          <cell r="BF671">
            <v>0</v>
          </cell>
          <cell r="BG671">
            <v>0</v>
          </cell>
          <cell r="BH671">
            <v>0</v>
          </cell>
          <cell r="BI671">
            <v>0</v>
          </cell>
          <cell r="BJ671">
            <v>0</v>
          </cell>
          <cell r="BK671" t="str">
            <v/>
          </cell>
          <cell r="BL671" t="e">
            <v>#NAME?</v>
          </cell>
          <cell r="BM671"/>
          <cell r="BN671"/>
          <cell r="BO671"/>
          <cell r="BP671" t="str">
            <v/>
          </cell>
          <cell r="BQ671"/>
          <cell r="BR671"/>
          <cell r="BS671">
            <v>656</v>
          </cell>
        </row>
        <row r="672">
          <cell r="C672"/>
          <cell r="D672"/>
          <cell r="E672"/>
          <cell r="F672"/>
          <cell r="G672"/>
          <cell r="H672"/>
          <cell r="I672"/>
          <cell r="J672"/>
          <cell r="K672"/>
          <cell r="L672"/>
          <cell r="M672"/>
          <cell r="N672"/>
          <cell r="O672"/>
          <cell r="P672"/>
          <cell r="Q672"/>
          <cell r="R672"/>
          <cell r="S672"/>
          <cell r="T672"/>
          <cell r="U672"/>
          <cell r="V672"/>
          <cell r="W672"/>
          <cell r="X672"/>
          <cell r="Y672" t="str">
            <v/>
          </cell>
          <cell r="Z672"/>
          <cell r="AA672" t="str">
            <v/>
          </cell>
          <cell r="AB672"/>
          <cell r="AC672"/>
          <cell r="AD672"/>
          <cell r="AE672"/>
          <cell r="AF672"/>
          <cell r="AG672"/>
          <cell r="AH672" t="str">
            <v/>
          </cell>
          <cell r="AI672" t="str">
            <v>SI</v>
          </cell>
          <cell r="AJ672"/>
          <cell r="AK672"/>
          <cell r="AL672"/>
          <cell r="AM672"/>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t="str">
            <v/>
          </cell>
          <cell r="BE672" t="str">
            <v/>
          </cell>
          <cell r="BF672">
            <v>0</v>
          </cell>
          <cell r="BG672">
            <v>0</v>
          </cell>
          <cell r="BH672">
            <v>0</v>
          </cell>
          <cell r="BI672">
            <v>0</v>
          </cell>
          <cell r="BJ672">
            <v>0</v>
          </cell>
          <cell r="BK672" t="str">
            <v/>
          </cell>
          <cell r="BL672" t="e">
            <v>#NAME?</v>
          </cell>
          <cell r="BM672"/>
          <cell r="BN672"/>
          <cell r="BO672"/>
          <cell r="BP672" t="str">
            <v/>
          </cell>
          <cell r="BQ672"/>
          <cell r="BR672"/>
          <cell r="BS672">
            <v>657</v>
          </cell>
        </row>
        <row r="673">
          <cell r="C673"/>
          <cell r="D673"/>
          <cell r="E673"/>
          <cell r="F673"/>
          <cell r="G673"/>
          <cell r="H673"/>
          <cell r="I673"/>
          <cell r="J673"/>
          <cell r="K673"/>
          <cell r="L673"/>
          <cell r="M673"/>
          <cell r="N673"/>
          <cell r="O673"/>
          <cell r="P673"/>
          <cell r="Q673"/>
          <cell r="R673"/>
          <cell r="S673"/>
          <cell r="T673"/>
          <cell r="U673"/>
          <cell r="V673"/>
          <cell r="W673"/>
          <cell r="X673"/>
          <cell r="Y673" t="str">
            <v/>
          </cell>
          <cell r="Z673"/>
          <cell r="AA673" t="str">
            <v/>
          </cell>
          <cell r="AB673"/>
          <cell r="AC673"/>
          <cell r="AD673"/>
          <cell r="AE673"/>
          <cell r="AF673"/>
          <cell r="AG673"/>
          <cell r="AH673" t="str">
            <v/>
          </cell>
          <cell r="AI673" t="str">
            <v>SI</v>
          </cell>
          <cell r="AJ673"/>
          <cell r="AK673"/>
          <cell r="AL673"/>
          <cell r="AM673"/>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t="str">
            <v/>
          </cell>
          <cell r="BE673" t="str">
            <v/>
          </cell>
          <cell r="BF673">
            <v>0</v>
          </cell>
          <cell r="BG673">
            <v>0</v>
          </cell>
          <cell r="BH673">
            <v>0</v>
          </cell>
          <cell r="BI673">
            <v>0</v>
          </cell>
          <cell r="BJ673">
            <v>0</v>
          </cell>
          <cell r="BK673" t="str">
            <v/>
          </cell>
          <cell r="BL673" t="e">
            <v>#NAME?</v>
          </cell>
          <cell r="BM673"/>
          <cell r="BN673"/>
          <cell r="BO673"/>
          <cell r="BP673" t="str">
            <v/>
          </cell>
          <cell r="BQ673"/>
          <cell r="BR673"/>
          <cell r="BS673">
            <v>658</v>
          </cell>
        </row>
        <row r="674">
          <cell r="C674"/>
          <cell r="D674"/>
          <cell r="E674"/>
          <cell r="F674"/>
          <cell r="G674"/>
          <cell r="H674"/>
          <cell r="I674"/>
          <cell r="J674"/>
          <cell r="K674"/>
          <cell r="L674"/>
          <cell r="M674"/>
          <cell r="N674"/>
          <cell r="O674"/>
          <cell r="P674"/>
          <cell r="Q674"/>
          <cell r="R674"/>
          <cell r="S674"/>
          <cell r="T674"/>
          <cell r="U674"/>
          <cell r="V674"/>
          <cell r="W674"/>
          <cell r="X674"/>
          <cell r="Y674" t="str">
            <v/>
          </cell>
          <cell r="Z674"/>
          <cell r="AA674" t="str">
            <v/>
          </cell>
          <cell r="AB674"/>
          <cell r="AC674"/>
          <cell r="AD674"/>
          <cell r="AE674"/>
          <cell r="AF674"/>
          <cell r="AG674"/>
          <cell r="AH674" t="str">
            <v/>
          </cell>
          <cell r="AI674" t="str">
            <v>SI</v>
          </cell>
          <cell r="AJ674"/>
          <cell r="AK674"/>
          <cell r="AL674"/>
          <cell r="AM674"/>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t="str">
            <v/>
          </cell>
          <cell r="BE674" t="str">
            <v/>
          </cell>
          <cell r="BF674">
            <v>0</v>
          </cell>
          <cell r="BG674">
            <v>0</v>
          </cell>
          <cell r="BH674">
            <v>0</v>
          </cell>
          <cell r="BI674">
            <v>0</v>
          </cell>
          <cell r="BJ674">
            <v>0</v>
          </cell>
          <cell r="BK674" t="str">
            <v/>
          </cell>
          <cell r="BL674" t="e">
            <v>#NAME?</v>
          </cell>
          <cell r="BM674"/>
          <cell r="BN674"/>
          <cell r="BO674"/>
          <cell r="BP674" t="str">
            <v/>
          </cell>
          <cell r="BQ674"/>
          <cell r="BR674"/>
          <cell r="BS674">
            <v>659</v>
          </cell>
        </row>
        <row r="675">
          <cell r="C675"/>
          <cell r="D675"/>
          <cell r="E675"/>
          <cell r="F675"/>
          <cell r="G675"/>
          <cell r="H675"/>
          <cell r="I675"/>
          <cell r="J675"/>
          <cell r="K675"/>
          <cell r="L675"/>
          <cell r="M675"/>
          <cell r="N675"/>
          <cell r="O675"/>
          <cell r="P675"/>
          <cell r="Q675"/>
          <cell r="R675"/>
          <cell r="S675"/>
          <cell r="T675"/>
          <cell r="U675"/>
          <cell r="V675"/>
          <cell r="W675"/>
          <cell r="X675"/>
          <cell r="Y675" t="str">
            <v/>
          </cell>
          <cell r="Z675"/>
          <cell r="AA675" t="str">
            <v/>
          </cell>
          <cell r="AB675"/>
          <cell r="AC675"/>
          <cell r="AD675"/>
          <cell r="AE675"/>
          <cell r="AF675"/>
          <cell r="AG675"/>
          <cell r="AH675" t="str">
            <v/>
          </cell>
          <cell r="AI675" t="str">
            <v>SI</v>
          </cell>
          <cell r="AJ675"/>
          <cell r="AK675"/>
          <cell r="AL675"/>
          <cell r="AM675"/>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t="str">
            <v/>
          </cell>
          <cell r="BE675" t="str">
            <v/>
          </cell>
          <cell r="BF675">
            <v>0</v>
          </cell>
          <cell r="BG675">
            <v>0</v>
          </cell>
          <cell r="BH675">
            <v>0</v>
          </cell>
          <cell r="BI675">
            <v>0</v>
          </cell>
          <cell r="BJ675">
            <v>0</v>
          </cell>
          <cell r="BK675" t="str">
            <v/>
          </cell>
          <cell r="BL675" t="e">
            <v>#NAME?</v>
          </cell>
          <cell r="BM675"/>
          <cell r="BN675"/>
          <cell r="BO675"/>
          <cell r="BP675" t="str">
            <v/>
          </cell>
          <cell r="BQ675"/>
          <cell r="BR675"/>
          <cell r="BS675">
            <v>660</v>
          </cell>
        </row>
        <row r="676">
          <cell r="C676"/>
          <cell r="D676"/>
          <cell r="E676"/>
          <cell r="F676"/>
          <cell r="G676"/>
          <cell r="H676"/>
          <cell r="I676"/>
          <cell r="J676"/>
          <cell r="K676"/>
          <cell r="L676"/>
          <cell r="M676"/>
          <cell r="N676"/>
          <cell r="O676"/>
          <cell r="P676"/>
          <cell r="Q676"/>
          <cell r="R676"/>
          <cell r="S676"/>
          <cell r="T676"/>
          <cell r="U676"/>
          <cell r="V676"/>
          <cell r="W676"/>
          <cell r="X676"/>
          <cell r="Y676" t="str">
            <v/>
          </cell>
          <cell r="Z676"/>
          <cell r="AA676" t="str">
            <v/>
          </cell>
          <cell r="AB676"/>
          <cell r="AC676"/>
          <cell r="AD676"/>
          <cell r="AE676"/>
          <cell r="AF676"/>
          <cell r="AG676"/>
          <cell r="AH676" t="str">
            <v/>
          </cell>
          <cell r="AI676" t="str">
            <v>SI</v>
          </cell>
          <cell r="AJ676"/>
          <cell r="AK676"/>
          <cell r="AL676"/>
          <cell r="AM676"/>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t="str">
            <v/>
          </cell>
          <cell r="BE676" t="str">
            <v/>
          </cell>
          <cell r="BF676">
            <v>0</v>
          </cell>
          <cell r="BG676">
            <v>0</v>
          </cell>
          <cell r="BH676">
            <v>0</v>
          </cell>
          <cell r="BI676">
            <v>0</v>
          </cell>
          <cell r="BJ676">
            <v>0</v>
          </cell>
          <cell r="BK676" t="str">
            <v/>
          </cell>
          <cell r="BL676" t="e">
            <v>#NAME?</v>
          </cell>
          <cell r="BM676"/>
          <cell r="BN676"/>
          <cell r="BO676"/>
          <cell r="BP676" t="str">
            <v/>
          </cell>
          <cell r="BQ676"/>
          <cell r="BR676"/>
          <cell r="BS676">
            <v>661</v>
          </cell>
        </row>
        <row r="677">
          <cell r="C677"/>
          <cell r="D677"/>
          <cell r="E677"/>
          <cell r="F677"/>
          <cell r="G677"/>
          <cell r="H677"/>
          <cell r="I677"/>
          <cell r="J677"/>
          <cell r="K677"/>
          <cell r="L677"/>
          <cell r="M677"/>
          <cell r="N677"/>
          <cell r="O677"/>
          <cell r="P677"/>
          <cell r="Q677"/>
          <cell r="R677"/>
          <cell r="S677"/>
          <cell r="T677"/>
          <cell r="U677"/>
          <cell r="V677"/>
          <cell r="W677"/>
          <cell r="X677"/>
          <cell r="Y677" t="str">
            <v/>
          </cell>
          <cell r="Z677"/>
          <cell r="AA677" t="str">
            <v/>
          </cell>
          <cell r="AB677"/>
          <cell r="AC677"/>
          <cell r="AD677"/>
          <cell r="AE677"/>
          <cell r="AF677"/>
          <cell r="AG677"/>
          <cell r="AH677" t="str">
            <v/>
          </cell>
          <cell r="AI677" t="str">
            <v>SI</v>
          </cell>
          <cell r="AJ677"/>
          <cell r="AK677"/>
          <cell r="AL677"/>
          <cell r="AM677"/>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t="str">
            <v/>
          </cell>
          <cell r="BE677" t="str">
            <v/>
          </cell>
          <cell r="BF677">
            <v>0</v>
          </cell>
          <cell r="BG677">
            <v>0</v>
          </cell>
          <cell r="BH677">
            <v>0</v>
          </cell>
          <cell r="BI677">
            <v>0</v>
          </cell>
          <cell r="BJ677">
            <v>0</v>
          </cell>
          <cell r="BK677" t="str">
            <v/>
          </cell>
          <cell r="BL677" t="e">
            <v>#NAME?</v>
          </cell>
          <cell r="BM677"/>
          <cell r="BN677"/>
          <cell r="BO677"/>
          <cell r="BP677" t="str">
            <v/>
          </cell>
          <cell r="BQ677"/>
          <cell r="BR677"/>
          <cell r="BS677">
            <v>662</v>
          </cell>
        </row>
        <row r="678">
          <cell r="C678"/>
          <cell r="D678"/>
          <cell r="E678"/>
          <cell r="F678"/>
          <cell r="G678"/>
          <cell r="H678"/>
          <cell r="I678"/>
          <cell r="J678"/>
          <cell r="K678"/>
          <cell r="L678"/>
          <cell r="M678"/>
          <cell r="N678"/>
          <cell r="O678"/>
          <cell r="P678"/>
          <cell r="Q678"/>
          <cell r="R678"/>
          <cell r="S678"/>
          <cell r="T678"/>
          <cell r="U678"/>
          <cell r="V678"/>
          <cell r="W678"/>
          <cell r="X678"/>
          <cell r="Y678" t="str">
            <v/>
          </cell>
          <cell r="Z678"/>
          <cell r="AA678" t="str">
            <v/>
          </cell>
          <cell r="AB678"/>
          <cell r="AC678"/>
          <cell r="AD678"/>
          <cell r="AE678"/>
          <cell r="AF678"/>
          <cell r="AG678"/>
          <cell r="AH678" t="str">
            <v/>
          </cell>
          <cell r="AI678" t="str">
            <v>SI</v>
          </cell>
          <cell r="AJ678"/>
          <cell r="AK678"/>
          <cell r="AL678"/>
          <cell r="AM678"/>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t="str">
            <v/>
          </cell>
          <cell r="BE678" t="str">
            <v/>
          </cell>
          <cell r="BF678">
            <v>0</v>
          </cell>
          <cell r="BG678">
            <v>0</v>
          </cell>
          <cell r="BH678">
            <v>0</v>
          </cell>
          <cell r="BI678">
            <v>0</v>
          </cell>
          <cell r="BJ678">
            <v>0</v>
          </cell>
          <cell r="BK678" t="str">
            <v/>
          </cell>
          <cell r="BL678" t="e">
            <v>#NAME?</v>
          </cell>
          <cell r="BM678"/>
          <cell r="BN678"/>
          <cell r="BO678"/>
          <cell r="BP678" t="str">
            <v/>
          </cell>
          <cell r="BQ678"/>
          <cell r="BR678"/>
          <cell r="BS678">
            <v>663</v>
          </cell>
        </row>
        <row r="679">
          <cell r="C679"/>
          <cell r="D679"/>
          <cell r="E679"/>
          <cell r="F679"/>
          <cell r="G679"/>
          <cell r="H679"/>
          <cell r="I679"/>
          <cell r="J679"/>
          <cell r="K679"/>
          <cell r="L679"/>
          <cell r="M679"/>
          <cell r="N679"/>
          <cell r="O679"/>
          <cell r="P679"/>
          <cell r="Q679"/>
          <cell r="R679"/>
          <cell r="S679"/>
          <cell r="T679"/>
          <cell r="U679"/>
          <cell r="V679"/>
          <cell r="W679"/>
          <cell r="X679"/>
          <cell r="Y679" t="str">
            <v/>
          </cell>
          <cell r="Z679"/>
          <cell r="AA679" t="str">
            <v/>
          </cell>
          <cell r="AB679"/>
          <cell r="AC679"/>
          <cell r="AD679"/>
          <cell r="AE679"/>
          <cell r="AF679"/>
          <cell r="AG679"/>
          <cell r="AH679" t="str">
            <v/>
          </cell>
          <cell r="AI679" t="str">
            <v>SI</v>
          </cell>
          <cell r="AJ679"/>
          <cell r="AK679"/>
          <cell r="AL679"/>
          <cell r="AM679"/>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t="str">
            <v/>
          </cell>
          <cell r="BE679" t="str">
            <v/>
          </cell>
          <cell r="BF679">
            <v>0</v>
          </cell>
          <cell r="BG679">
            <v>0</v>
          </cell>
          <cell r="BH679">
            <v>0</v>
          </cell>
          <cell r="BI679">
            <v>0</v>
          </cell>
          <cell r="BJ679">
            <v>0</v>
          </cell>
          <cell r="BK679" t="str">
            <v/>
          </cell>
          <cell r="BL679" t="e">
            <v>#NAME?</v>
          </cell>
          <cell r="BM679"/>
          <cell r="BN679"/>
          <cell r="BO679"/>
          <cell r="BP679" t="str">
            <v/>
          </cell>
          <cell r="BQ679"/>
          <cell r="BR679"/>
          <cell r="BS679">
            <v>664</v>
          </cell>
        </row>
        <row r="680">
          <cell r="C680"/>
          <cell r="D680"/>
          <cell r="E680"/>
          <cell r="F680"/>
          <cell r="G680"/>
          <cell r="H680"/>
          <cell r="I680"/>
          <cell r="J680"/>
          <cell r="K680"/>
          <cell r="L680"/>
          <cell r="M680"/>
          <cell r="N680"/>
          <cell r="O680"/>
          <cell r="P680"/>
          <cell r="Q680"/>
          <cell r="R680"/>
          <cell r="S680"/>
          <cell r="T680"/>
          <cell r="U680"/>
          <cell r="V680"/>
          <cell r="W680"/>
          <cell r="X680"/>
          <cell r="Y680" t="str">
            <v/>
          </cell>
          <cell r="Z680"/>
          <cell r="AA680" t="str">
            <v/>
          </cell>
          <cell r="AB680"/>
          <cell r="AC680"/>
          <cell r="AD680"/>
          <cell r="AE680"/>
          <cell r="AF680"/>
          <cell r="AG680"/>
          <cell r="AH680" t="str">
            <v/>
          </cell>
          <cell r="AI680" t="str">
            <v>SI</v>
          </cell>
          <cell r="AJ680"/>
          <cell r="AK680"/>
          <cell r="AL680"/>
          <cell r="AM680"/>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t="str">
            <v/>
          </cell>
          <cell r="BE680" t="str">
            <v/>
          </cell>
          <cell r="BF680">
            <v>0</v>
          </cell>
          <cell r="BG680">
            <v>0</v>
          </cell>
          <cell r="BH680">
            <v>0</v>
          </cell>
          <cell r="BI680">
            <v>0</v>
          </cell>
          <cell r="BJ680">
            <v>0</v>
          </cell>
          <cell r="BK680" t="str">
            <v/>
          </cell>
          <cell r="BL680" t="e">
            <v>#NAME?</v>
          </cell>
          <cell r="BM680"/>
          <cell r="BN680"/>
          <cell r="BO680"/>
          <cell r="BP680" t="str">
            <v/>
          </cell>
          <cell r="BQ680"/>
          <cell r="BR680"/>
          <cell r="BS680">
            <v>665</v>
          </cell>
        </row>
        <row r="681">
          <cell r="C681"/>
          <cell r="D681"/>
          <cell r="E681"/>
          <cell r="F681"/>
          <cell r="G681"/>
          <cell r="H681"/>
          <cell r="I681"/>
          <cell r="J681"/>
          <cell r="K681"/>
          <cell r="L681"/>
          <cell r="M681"/>
          <cell r="N681"/>
          <cell r="O681"/>
          <cell r="P681"/>
          <cell r="Q681"/>
          <cell r="R681"/>
          <cell r="S681"/>
          <cell r="T681"/>
          <cell r="U681"/>
          <cell r="V681"/>
          <cell r="W681"/>
          <cell r="X681"/>
          <cell r="Y681" t="str">
            <v/>
          </cell>
          <cell r="Z681"/>
          <cell r="AA681" t="str">
            <v/>
          </cell>
          <cell r="AB681"/>
          <cell r="AC681"/>
          <cell r="AD681"/>
          <cell r="AE681"/>
          <cell r="AF681"/>
          <cell r="AG681"/>
          <cell r="AH681" t="str">
            <v/>
          </cell>
          <cell r="AI681" t="str">
            <v>SI</v>
          </cell>
          <cell r="AJ681"/>
          <cell r="AK681"/>
          <cell r="AL681"/>
          <cell r="AM681"/>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t="str">
            <v/>
          </cell>
          <cell r="BE681" t="str">
            <v/>
          </cell>
          <cell r="BF681">
            <v>0</v>
          </cell>
          <cell r="BG681">
            <v>0</v>
          </cell>
          <cell r="BH681">
            <v>0</v>
          </cell>
          <cell r="BI681">
            <v>0</v>
          </cell>
          <cell r="BJ681">
            <v>0</v>
          </cell>
          <cell r="BK681" t="str">
            <v/>
          </cell>
          <cell r="BL681" t="e">
            <v>#NAME?</v>
          </cell>
          <cell r="BM681"/>
          <cell r="BN681"/>
          <cell r="BO681"/>
          <cell r="BP681" t="str">
            <v/>
          </cell>
          <cell r="BQ681"/>
          <cell r="BR681"/>
          <cell r="BS681">
            <v>666</v>
          </cell>
        </row>
        <row r="682">
          <cell r="C682"/>
          <cell r="D682"/>
          <cell r="E682"/>
          <cell r="F682"/>
          <cell r="G682"/>
          <cell r="H682"/>
          <cell r="I682"/>
          <cell r="J682"/>
          <cell r="K682"/>
          <cell r="L682"/>
          <cell r="M682"/>
          <cell r="N682"/>
          <cell r="O682"/>
          <cell r="P682"/>
          <cell r="Q682"/>
          <cell r="R682"/>
          <cell r="S682"/>
          <cell r="T682"/>
          <cell r="U682"/>
          <cell r="V682"/>
          <cell r="W682"/>
          <cell r="X682"/>
          <cell r="Y682" t="str">
            <v/>
          </cell>
          <cell r="Z682"/>
          <cell r="AA682" t="str">
            <v/>
          </cell>
          <cell r="AB682"/>
          <cell r="AC682"/>
          <cell r="AD682"/>
          <cell r="AE682"/>
          <cell r="AF682"/>
          <cell r="AG682"/>
          <cell r="AH682" t="str">
            <v/>
          </cell>
          <cell r="AI682" t="str">
            <v>SI</v>
          </cell>
          <cell r="AJ682"/>
          <cell r="AK682"/>
          <cell r="AL682"/>
          <cell r="AM682"/>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t="str">
            <v/>
          </cell>
          <cell r="BE682" t="str">
            <v/>
          </cell>
          <cell r="BF682">
            <v>0</v>
          </cell>
          <cell r="BG682">
            <v>0</v>
          </cell>
          <cell r="BH682">
            <v>0</v>
          </cell>
          <cell r="BI682">
            <v>0</v>
          </cell>
          <cell r="BJ682">
            <v>0</v>
          </cell>
          <cell r="BK682" t="str">
            <v/>
          </cell>
          <cell r="BL682" t="e">
            <v>#NAME?</v>
          </cell>
          <cell r="BM682"/>
          <cell r="BN682"/>
          <cell r="BO682"/>
          <cell r="BP682" t="str">
            <v/>
          </cell>
          <cell r="BQ682"/>
          <cell r="BR682"/>
          <cell r="BS682">
            <v>667</v>
          </cell>
        </row>
        <row r="683">
          <cell r="C683"/>
          <cell r="D683"/>
          <cell r="E683"/>
          <cell r="F683"/>
          <cell r="G683"/>
          <cell r="H683"/>
          <cell r="I683"/>
          <cell r="J683"/>
          <cell r="K683"/>
          <cell r="L683"/>
          <cell r="M683"/>
          <cell r="N683"/>
          <cell r="O683"/>
          <cell r="P683"/>
          <cell r="Q683"/>
          <cell r="R683"/>
          <cell r="S683"/>
          <cell r="T683"/>
          <cell r="U683"/>
          <cell r="V683"/>
          <cell r="W683"/>
          <cell r="X683"/>
          <cell r="Y683" t="str">
            <v/>
          </cell>
          <cell r="Z683"/>
          <cell r="AA683" t="str">
            <v/>
          </cell>
          <cell r="AB683"/>
          <cell r="AC683"/>
          <cell r="AD683"/>
          <cell r="AE683"/>
          <cell r="AF683"/>
          <cell r="AG683"/>
          <cell r="AH683" t="str">
            <v/>
          </cell>
          <cell r="AI683" t="str">
            <v>SI</v>
          </cell>
          <cell r="AJ683"/>
          <cell r="AK683"/>
          <cell r="AL683"/>
          <cell r="AM683"/>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t="str">
            <v/>
          </cell>
          <cell r="BE683" t="str">
            <v/>
          </cell>
          <cell r="BF683">
            <v>0</v>
          </cell>
          <cell r="BG683">
            <v>0</v>
          </cell>
          <cell r="BH683">
            <v>0</v>
          </cell>
          <cell r="BI683">
            <v>0</v>
          </cell>
          <cell r="BJ683">
            <v>0</v>
          </cell>
          <cell r="BK683" t="str">
            <v/>
          </cell>
          <cell r="BL683" t="e">
            <v>#NAME?</v>
          </cell>
          <cell r="BM683"/>
          <cell r="BN683"/>
          <cell r="BO683"/>
          <cell r="BP683" t="str">
            <v/>
          </cell>
          <cell r="BQ683"/>
          <cell r="BR683"/>
          <cell r="BS683">
            <v>668</v>
          </cell>
        </row>
        <row r="684">
          <cell r="C684"/>
          <cell r="D684"/>
          <cell r="E684"/>
          <cell r="F684"/>
          <cell r="G684"/>
          <cell r="H684"/>
          <cell r="I684"/>
          <cell r="J684"/>
          <cell r="K684"/>
          <cell r="L684"/>
          <cell r="M684"/>
          <cell r="N684"/>
          <cell r="O684"/>
          <cell r="P684"/>
          <cell r="Q684"/>
          <cell r="R684"/>
          <cell r="S684"/>
          <cell r="T684"/>
          <cell r="U684"/>
          <cell r="V684"/>
          <cell r="W684"/>
          <cell r="X684"/>
          <cell r="Y684" t="str">
            <v/>
          </cell>
          <cell r="Z684"/>
          <cell r="AA684" t="str">
            <v/>
          </cell>
          <cell r="AB684"/>
          <cell r="AC684"/>
          <cell r="AD684"/>
          <cell r="AE684"/>
          <cell r="AF684"/>
          <cell r="AG684"/>
          <cell r="AH684" t="str">
            <v/>
          </cell>
          <cell r="AI684" t="str">
            <v>SI</v>
          </cell>
          <cell r="AJ684"/>
          <cell r="AK684"/>
          <cell r="AL684"/>
          <cell r="AM684"/>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t="str">
            <v/>
          </cell>
          <cell r="BE684" t="str">
            <v/>
          </cell>
          <cell r="BF684">
            <v>0</v>
          </cell>
          <cell r="BG684">
            <v>0</v>
          </cell>
          <cell r="BH684">
            <v>0</v>
          </cell>
          <cell r="BI684">
            <v>0</v>
          </cell>
          <cell r="BJ684">
            <v>0</v>
          </cell>
          <cell r="BK684" t="str">
            <v/>
          </cell>
          <cell r="BL684" t="e">
            <v>#NAME?</v>
          </cell>
          <cell r="BM684"/>
          <cell r="BN684"/>
          <cell r="BO684"/>
          <cell r="BP684" t="str">
            <v/>
          </cell>
          <cell r="BQ684"/>
          <cell r="BR684"/>
          <cell r="BS684">
            <v>669</v>
          </cell>
        </row>
        <row r="685">
          <cell r="C685"/>
          <cell r="D685"/>
          <cell r="E685"/>
          <cell r="F685"/>
          <cell r="G685"/>
          <cell r="H685"/>
          <cell r="I685"/>
          <cell r="J685"/>
          <cell r="K685"/>
          <cell r="L685"/>
          <cell r="M685"/>
          <cell r="N685"/>
          <cell r="O685"/>
          <cell r="P685"/>
          <cell r="Q685"/>
          <cell r="R685"/>
          <cell r="S685"/>
          <cell r="T685"/>
          <cell r="U685"/>
          <cell r="V685"/>
          <cell r="W685"/>
          <cell r="X685"/>
          <cell r="Y685" t="str">
            <v/>
          </cell>
          <cell r="Z685"/>
          <cell r="AA685" t="str">
            <v/>
          </cell>
          <cell r="AB685"/>
          <cell r="AC685"/>
          <cell r="AD685"/>
          <cell r="AE685"/>
          <cell r="AF685"/>
          <cell r="AG685"/>
          <cell r="AH685" t="str">
            <v/>
          </cell>
          <cell r="AI685" t="str">
            <v>SI</v>
          </cell>
          <cell r="AJ685"/>
          <cell r="AK685"/>
          <cell r="AL685"/>
          <cell r="AM685"/>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t="str">
            <v/>
          </cell>
          <cell r="BE685" t="str">
            <v/>
          </cell>
          <cell r="BF685">
            <v>0</v>
          </cell>
          <cell r="BG685">
            <v>0</v>
          </cell>
          <cell r="BH685">
            <v>0</v>
          </cell>
          <cell r="BI685">
            <v>0</v>
          </cell>
          <cell r="BJ685">
            <v>0</v>
          </cell>
          <cell r="BK685" t="str">
            <v/>
          </cell>
          <cell r="BL685" t="e">
            <v>#NAME?</v>
          </cell>
          <cell r="BM685"/>
          <cell r="BN685"/>
          <cell r="BO685"/>
          <cell r="BP685" t="str">
            <v/>
          </cell>
          <cell r="BQ685"/>
          <cell r="BR685"/>
          <cell r="BS685">
            <v>670</v>
          </cell>
        </row>
        <row r="686">
          <cell r="C686"/>
          <cell r="D686"/>
          <cell r="E686"/>
          <cell r="F686"/>
          <cell r="G686"/>
          <cell r="H686"/>
          <cell r="I686"/>
          <cell r="J686"/>
          <cell r="K686"/>
          <cell r="L686"/>
          <cell r="M686"/>
          <cell r="N686"/>
          <cell r="O686"/>
          <cell r="P686"/>
          <cell r="Q686"/>
          <cell r="R686"/>
          <cell r="S686"/>
          <cell r="T686"/>
          <cell r="U686"/>
          <cell r="V686"/>
          <cell r="W686"/>
          <cell r="X686"/>
          <cell r="Y686" t="str">
            <v/>
          </cell>
          <cell r="Z686"/>
          <cell r="AA686" t="str">
            <v/>
          </cell>
          <cell r="AB686"/>
          <cell r="AC686"/>
          <cell r="AD686"/>
          <cell r="AE686"/>
          <cell r="AF686"/>
          <cell r="AG686"/>
          <cell r="AH686" t="str">
            <v/>
          </cell>
          <cell r="AI686" t="str">
            <v>SI</v>
          </cell>
          <cell r="AJ686"/>
          <cell r="AK686"/>
          <cell r="AL686"/>
          <cell r="AM686"/>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t="str">
            <v/>
          </cell>
          <cell r="BE686" t="str">
            <v/>
          </cell>
          <cell r="BF686">
            <v>0</v>
          </cell>
          <cell r="BG686">
            <v>0</v>
          </cell>
          <cell r="BH686">
            <v>0</v>
          </cell>
          <cell r="BI686">
            <v>0</v>
          </cell>
          <cell r="BJ686">
            <v>0</v>
          </cell>
          <cell r="BK686" t="str">
            <v/>
          </cell>
          <cell r="BL686" t="e">
            <v>#NAME?</v>
          </cell>
          <cell r="BM686"/>
          <cell r="BN686"/>
          <cell r="BO686"/>
          <cell r="BP686" t="str">
            <v/>
          </cell>
          <cell r="BQ686"/>
          <cell r="BR686"/>
          <cell r="BS686">
            <v>671</v>
          </cell>
        </row>
        <row r="687">
          <cell r="C687"/>
          <cell r="D687"/>
          <cell r="E687"/>
          <cell r="F687"/>
          <cell r="G687"/>
          <cell r="H687"/>
          <cell r="I687"/>
          <cell r="J687"/>
          <cell r="K687"/>
          <cell r="L687"/>
          <cell r="M687"/>
          <cell r="N687"/>
          <cell r="O687"/>
          <cell r="P687"/>
          <cell r="Q687"/>
          <cell r="R687"/>
          <cell r="S687"/>
          <cell r="T687"/>
          <cell r="U687"/>
          <cell r="V687"/>
          <cell r="W687"/>
          <cell r="X687"/>
          <cell r="Y687" t="str">
            <v/>
          </cell>
          <cell r="Z687"/>
          <cell r="AA687" t="str">
            <v/>
          </cell>
          <cell r="AB687"/>
          <cell r="AC687"/>
          <cell r="AD687"/>
          <cell r="AE687"/>
          <cell r="AF687"/>
          <cell r="AG687"/>
          <cell r="AH687" t="str">
            <v/>
          </cell>
          <cell r="AI687" t="str">
            <v>SI</v>
          </cell>
          <cell r="AJ687"/>
          <cell r="AK687"/>
          <cell r="AL687"/>
          <cell r="AM687"/>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t="str">
            <v/>
          </cell>
          <cell r="BE687" t="str">
            <v/>
          </cell>
          <cell r="BF687">
            <v>0</v>
          </cell>
          <cell r="BG687">
            <v>0</v>
          </cell>
          <cell r="BH687">
            <v>0</v>
          </cell>
          <cell r="BI687">
            <v>0</v>
          </cell>
          <cell r="BJ687">
            <v>0</v>
          </cell>
          <cell r="BK687" t="str">
            <v/>
          </cell>
          <cell r="BL687" t="e">
            <v>#NAME?</v>
          </cell>
          <cell r="BM687"/>
          <cell r="BN687"/>
          <cell r="BO687"/>
          <cell r="BP687" t="str">
            <v/>
          </cell>
          <cell r="BQ687"/>
          <cell r="BR687"/>
          <cell r="BS687">
            <v>672</v>
          </cell>
        </row>
        <row r="688">
          <cell r="C688"/>
          <cell r="D688"/>
          <cell r="E688"/>
          <cell r="F688"/>
          <cell r="G688"/>
          <cell r="H688"/>
          <cell r="I688"/>
          <cell r="J688"/>
          <cell r="K688"/>
          <cell r="L688"/>
          <cell r="M688"/>
          <cell r="N688"/>
          <cell r="O688"/>
          <cell r="P688"/>
          <cell r="Q688"/>
          <cell r="R688"/>
          <cell r="S688"/>
          <cell r="T688"/>
          <cell r="U688"/>
          <cell r="V688"/>
          <cell r="W688"/>
          <cell r="X688"/>
          <cell r="Y688" t="str">
            <v/>
          </cell>
          <cell r="Z688"/>
          <cell r="AA688" t="str">
            <v/>
          </cell>
          <cell r="AB688"/>
          <cell r="AC688"/>
          <cell r="AD688"/>
          <cell r="AE688"/>
          <cell r="AF688"/>
          <cell r="AG688"/>
          <cell r="AH688" t="str">
            <v/>
          </cell>
          <cell r="AI688" t="str">
            <v>SI</v>
          </cell>
          <cell r="AJ688"/>
          <cell r="AK688"/>
          <cell r="AL688"/>
          <cell r="AM688"/>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t="str">
            <v/>
          </cell>
          <cell r="BE688" t="str">
            <v/>
          </cell>
          <cell r="BF688">
            <v>0</v>
          </cell>
          <cell r="BG688">
            <v>0</v>
          </cell>
          <cell r="BH688">
            <v>0</v>
          </cell>
          <cell r="BI688">
            <v>0</v>
          </cell>
          <cell r="BJ688">
            <v>0</v>
          </cell>
          <cell r="BK688" t="str">
            <v/>
          </cell>
          <cell r="BL688" t="e">
            <v>#NAME?</v>
          </cell>
          <cell r="BM688"/>
          <cell r="BN688"/>
          <cell r="BO688"/>
          <cell r="BP688" t="str">
            <v/>
          </cell>
          <cell r="BQ688"/>
          <cell r="BR688"/>
          <cell r="BS688">
            <v>673</v>
          </cell>
        </row>
        <row r="689">
          <cell r="C689"/>
          <cell r="D689"/>
          <cell r="E689"/>
          <cell r="F689"/>
          <cell r="G689"/>
          <cell r="H689"/>
          <cell r="I689"/>
          <cell r="J689"/>
          <cell r="K689"/>
          <cell r="L689"/>
          <cell r="M689"/>
          <cell r="N689"/>
          <cell r="O689"/>
          <cell r="P689"/>
          <cell r="Q689"/>
          <cell r="R689"/>
          <cell r="S689"/>
          <cell r="T689"/>
          <cell r="U689"/>
          <cell r="V689"/>
          <cell r="W689"/>
          <cell r="X689"/>
          <cell r="Y689" t="str">
            <v/>
          </cell>
          <cell r="Z689"/>
          <cell r="AA689" t="str">
            <v/>
          </cell>
          <cell r="AB689"/>
          <cell r="AC689"/>
          <cell r="AD689"/>
          <cell r="AE689"/>
          <cell r="AF689"/>
          <cell r="AG689"/>
          <cell r="AH689" t="str">
            <v/>
          </cell>
          <cell r="AI689" t="str">
            <v>SI</v>
          </cell>
          <cell r="AJ689"/>
          <cell r="AK689"/>
          <cell r="AL689"/>
          <cell r="AM689"/>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t="str">
            <v/>
          </cell>
          <cell r="BE689" t="str">
            <v/>
          </cell>
          <cell r="BF689">
            <v>0</v>
          </cell>
          <cell r="BG689">
            <v>0</v>
          </cell>
          <cell r="BH689">
            <v>0</v>
          </cell>
          <cell r="BI689">
            <v>0</v>
          </cell>
          <cell r="BJ689">
            <v>0</v>
          </cell>
          <cell r="BK689" t="str">
            <v/>
          </cell>
          <cell r="BL689" t="e">
            <v>#NAME?</v>
          </cell>
          <cell r="BM689"/>
          <cell r="BN689"/>
          <cell r="BO689"/>
          <cell r="BP689" t="str">
            <v/>
          </cell>
          <cell r="BQ689"/>
          <cell r="BR689"/>
          <cell r="BS689">
            <v>674</v>
          </cell>
        </row>
        <row r="690">
          <cell r="C690"/>
          <cell r="D690"/>
          <cell r="E690"/>
          <cell r="F690"/>
          <cell r="G690"/>
          <cell r="H690"/>
          <cell r="I690"/>
          <cell r="J690"/>
          <cell r="K690"/>
          <cell r="L690"/>
          <cell r="M690"/>
          <cell r="N690"/>
          <cell r="O690"/>
          <cell r="P690"/>
          <cell r="Q690"/>
          <cell r="R690"/>
          <cell r="S690"/>
          <cell r="T690"/>
          <cell r="U690"/>
          <cell r="V690"/>
          <cell r="W690"/>
          <cell r="X690"/>
          <cell r="Y690" t="str">
            <v/>
          </cell>
          <cell r="Z690"/>
          <cell r="AA690" t="str">
            <v/>
          </cell>
          <cell r="AB690"/>
          <cell r="AC690"/>
          <cell r="AD690"/>
          <cell r="AE690"/>
          <cell r="AF690"/>
          <cell r="AG690"/>
          <cell r="AH690" t="str">
            <v/>
          </cell>
          <cell r="AI690" t="str">
            <v>SI</v>
          </cell>
          <cell r="AJ690"/>
          <cell r="AK690"/>
          <cell r="AL690"/>
          <cell r="AM690"/>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t="str">
            <v/>
          </cell>
          <cell r="BE690" t="str">
            <v/>
          </cell>
          <cell r="BF690">
            <v>0</v>
          </cell>
          <cell r="BG690">
            <v>0</v>
          </cell>
          <cell r="BH690">
            <v>0</v>
          </cell>
          <cell r="BI690">
            <v>0</v>
          </cell>
          <cell r="BJ690">
            <v>0</v>
          </cell>
          <cell r="BK690" t="str">
            <v/>
          </cell>
          <cell r="BL690" t="e">
            <v>#NAME?</v>
          </cell>
          <cell r="BM690"/>
          <cell r="BN690"/>
          <cell r="BO690"/>
          <cell r="BP690" t="str">
            <v/>
          </cell>
          <cell r="BQ690"/>
          <cell r="BR690"/>
          <cell r="BS690">
            <v>675</v>
          </cell>
        </row>
        <row r="691">
          <cell r="C691"/>
          <cell r="D691"/>
          <cell r="E691"/>
          <cell r="F691"/>
          <cell r="G691"/>
          <cell r="H691"/>
          <cell r="I691"/>
          <cell r="J691"/>
          <cell r="K691"/>
          <cell r="L691"/>
          <cell r="M691"/>
          <cell r="N691"/>
          <cell r="O691"/>
          <cell r="P691"/>
          <cell r="Q691"/>
          <cell r="R691"/>
          <cell r="S691"/>
          <cell r="T691"/>
          <cell r="U691"/>
          <cell r="V691"/>
          <cell r="W691"/>
          <cell r="X691"/>
          <cell r="Y691" t="str">
            <v/>
          </cell>
          <cell r="Z691"/>
          <cell r="AA691" t="str">
            <v/>
          </cell>
          <cell r="AB691"/>
          <cell r="AC691"/>
          <cell r="AD691"/>
          <cell r="AE691"/>
          <cell r="AF691"/>
          <cell r="AG691"/>
          <cell r="AH691" t="str">
            <v/>
          </cell>
          <cell r="AI691" t="str">
            <v>SI</v>
          </cell>
          <cell r="AJ691"/>
          <cell r="AK691"/>
          <cell r="AL691"/>
          <cell r="AM691"/>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t="str">
            <v/>
          </cell>
          <cell r="BE691" t="str">
            <v/>
          </cell>
          <cell r="BF691">
            <v>0</v>
          </cell>
          <cell r="BG691">
            <v>0</v>
          </cell>
          <cell r="BH691">
            <v>0</v>
          </cell>
          <cell r="BI691">
            <v>0</v>
          </cell>
          <cell r="BJ691">
            <v>0</v>
          </cell>
          <cell r="BK691" t="str">
            <v/>
          </cell>
          <cell r="BL691" t="e">
            <v>#NAME?</v>
          </cell>
          <cell r="BM691"/>
          <cell r="BN691"/>
          <cell r="BO691"/>
          <cell r="BP691" t="str">
            <v/>
          </cell>
          <cell r="BQ691"/>
          <cell r="BR691"/>
          <cell r="BS691">
            <v>676</v>
          </cell>
        </row>
        <row r="692">
          <cell r="C692"/>
          <cell r="D692"/>
          <cell r="E692"/>
          <cell r="F692"/>
          <cell r="G692"/>
          <cell r="H692"/>
          <cell r="I692"/>
          <cell r="J692"/>
          <cell r="K692"/>
          <cell r="L692"/>
          <cell r="M692"/>
          <cell r="N692"/>
          <cell r="O692"/>
          <cell r="P692"/>
          <cell r="Q692"/>
          <cell r="R692"/>
          <cell r="S692"/>
          <cell r="T692"/>
          <cell r="U692"/>
          <cell r="V692"/>
          <cell r="W692"/>
          <cell r="X692"/>
          <cell r="Y692" t="str">
            <v/>
          </cell>
          <cell r="Z692"/>
          <cell r="AA692" t="str">
            <v/>
          </cell>
          <cell r="AB692"/>
          <cell r="AC692"/>
          <cell r="AD692"/>
          <cell r="AE692"/>
          <cell r="AF692"/>
          <cell r="AG692"/>
          <cell r="AH692" t="str">
            <v/>
          </cell>
          <cell r="AI692" t="str">
            <v>SI</v>
          </cell>
          <cell r="AJ692"/>
          <cell r="AK692"/>
          <cell r="AL692"/>
          <cell r="AM692"/>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t="str">
            <v/>
          </cell>
          <cell r="BE692" t="str">
            <v/>
          </cell>
          <cell r="BF692">
            <v>0</v>
          </cell>
          <cell r="BG692">
            <v>0</v>
          </cell>
          <cell r="BH692">
            <v>0</v>
          </cell>
          <cell r="BI692">
            <v>0</v>
          </cell>
          <cell r="BJ692">
            <v>0</v>
          </cell>
          <cell r="BK692" t="str">
            <v/>
          </cell>
          <cell r="BL692" t="e">
            <v>#NAME?</v>
          </cell>
          <cell r="BM692"/>
          <cell r="BN692"/>
          <cell r="BO692"/>
          <cell r="BP692" t="str">
            <v/>
          </cell>
          <cell r="BQ692"/>
          <cell r="BR692"/>
          <cell r="BS692">
            <v>677</v>
          </cell>
        </row>
        <row r="693">
          <cell r="C693"/>
          <cell r="D693"/>
          <cell r="E693"/>
          <cell r="F693"/>
          <cell r="G693"/>
          <cell r="H693"/>
          <cell r="I693"/>
          <cell r="J693"/>
          <cell r="K693"/>
          <cell r="L693"/>
          <cell r="M693"/>
          <cell r="N693"/>
          <cell r="O693"/>
          <cell r="P693"/>
          <cell r="Q693"/>
          <cell r="R693"/>
          <cell r="S693"/>
          <cell r="T693"/>
          <cell r="U693"/>
          <cell r="V693"/>
          <cell r="W693"/>
          <cell r="X693"/>
          <cell r="Y693" t="str">
            <v/>
          </cell>
          <cell r="Z693"/>
          <cell r="AA693" t="str">
            <v/>
          </cell>
          <cell r="AB693"/>
          <cell r="AC693"/>
          <cell r="AD693"/>
          <cell r="AE693"/>
          <cell r="AF693"/>
          <cell r="AG693"/>
          <cell r="AH693" t="str">
            <v/>
          </cell>
          <cell r="AI693" t="str">
            <v>SI</v>
          </cell>
          <cell r="AJ693"/>
          <cell r="AK693"/>
          <cell r="AL693"/>
          <cell r="AM693"/>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t="str">
            <v/>
          </cell>
          <cell r="BE693" t="str">
            <v/>
          </cell>
          <cell r="BF693">
            <v>0</v>
          </cell>
          <cell r="BG693">
            <v>0</v>
          </cell>
          <cell r="BH693">
            <v>0</v>
          </cell>
          <cell r="BI693">
            <v>0</v>
          </cell>
          <cell r="BJ693">
            <v>0</v>
          </cell>
          <cell r="BK693" t="str">
            <v/>
          </cell>
          <cell r="BL693" t="e">
            <v>#NAME?</v>
          </cell>
          <cell r="BM693"/>
          <cell r="BN693"/>
          <cell r="BO693"/>
          <cell r="BP693" t="str">
            <v/>
          </cell>
          <cell r="BQ693"/>
          <cell r="BR693"/>
          <cell r="BS693">
            <v>678</v>
          </cell>
        </row>
        <row r="694">
          <cell r="C694"/>
          <cell r="D694"/>
          <cell r="E694"/>
          <cell r="F694"/>
          <cell r="G694"/>
          <cell r="H694"/>
          <cell r="I694"/>
          <cell r="J694"/>
          <cell r="K694"/>
          <cell r="L694"/>
          <cell r="M694"/>
          <cell r="N694"/>
          <cell r="O694"/>
          <cell r="P694"/>
          <cell r="Q694"/>
          <cell r="R694"/>
          <cell r="S694"/>
          <cell r="T694"/>
          <cell r="U694"/>
          <cell r="V694"/>
          <cell r="W694"/>
          <cell r="X694"/>
          <cell r="Y694" t="str">
            <v/>
          </cell>
          <cell r="Z694"/>
          <cell r="AA694" t="str">
            <v/>
          </cell>
          <cell r="AB694"/>
          <cell r="AC694"/>
          <cell r="AD694"/>
          <cell r="AE694"/>
          <cell r="AF694"/>
          <cell r="AG694"/>
          <cell r="AH694" t="str">
            <v/>
          </cell>
          <cell r="AI694" t="str">
            <v>SI</v>
          </cell>
          <cell r="AJ694"/>
          <cell r="AK694"/>
          <cell r="AL694"/>
          <cell r="AM694"/>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t="str">
            <v/>
          </cell>
          <cell r="BE694" t="str">
            <v/>
          </cell>
          <cell r="BF694">
            <v>0</v>
          </cell>
          <cell r="BG694">
            <v>0</v>
          </cell>
          <cell r="BH694">
            <v>0</v>
          </cell>
          <cell r="BI694">
            <v>0</v>
          </cell>
          <cell r="BJ694">
            <v>0</v>
          </cell>
          <cell r="BK694" t="str">
            <v/>
          </cell>
          <cell r="BL694" t="e">
            <v>#NAME?</v>
          </cell>
          <cell r="BM694"/>
          <cell r="BN694"/>
          <cell r="BO694"/>
          <cell r="BP694" t="str">
            <v/>
          </cell>
          <cell r="BQ694"/>
          <cell r="BR694"/>
          <cell r="BS694">
            <v>679</v>
          </cell>
        </row>
        <row r="695">
          <cell r="C695"/>
          <cell r="D695"/>
          <cell r="E695"/>
          <cell r="F695"/>
          <cell r="G695"/>
          <cell r="H695"/>
          <cell r="I695"/>
          <cell r="J695"/>
          <cell r="K695"/>
          <cell r="L695"/>
          <cell r="M695"/>
          <cell r="N695"/>
          <cell r="O695"/>
          <cell r="P695"/>
          <cell r="Q695"/>
          <cell r="R695"/>
          <cell r="S695"/>
          <cell r="T695"/>
          <cell r="U695"/>
          <cell r="V695"/>
          <cell r="W695"/>
          <cell r="X695"/>
          <cell r="Y695" t="str">
            <v/>
          </cell>
          <cell r="Z695"/>
          <cell r="AA695" t="str">
            <v/>
          </cell>
          <cell r="AB695"/>
          <cell r="AC695"/>
          <cell r="AD695"/>
          <cell r="AE695"/>
          <cell r="AF695"/>
          <cell r="AG695"/>
          <cell r="AH695" t="str">
            <v/>
          </cell>
          <cell r="AI695" t="str">
            <v>SI</v>
          </cell>
          <cell r="AJ695"/>
          <cell r="AK695"/>
          <cell r="AL695"/>
          <cell r="AM695"/>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t="str">
            <v/>
          </cell>
          <cell r="BE695" t="str">
            <v/>
          </cell>
          <cell r="BF695">
            <v>0</v>
          </cell>
          <cell r="BG695">
            <v>0</v>
          </cell>
          <cell r="BH695">
            <v>0</v>
          </cell>
          <cell r="BI695">
            <v>0</v>
          </cell>
          <cell r="BJ695">
            <v>0</v>
          </cell>
          <cell r="BK695" t="str">
            <v/>
          </cell>
          <cell r="BL695" t="e">
            <v>#NAME?</v>
          </cell>
          <cell r="BM695"/>
          <cell r="BN695"/>
          <cell r="BO695"/>
          <cell r="BP695" t="str">
            <v/>
          </cell>
          <cell r="BQ695"/>
          <cell r="BR695"/>
          <cell r="BS695">
            <v>680</v>
          </cell>
        </row>
        <row r="696">
          <cell r="C696"/>
          <cell r="D696"/>
          <cell r="E696"/>
          <cell r="F696"/>
          <cell r="G696"/>
          <cell r="H696"/>
          <cell r="I696"/>
          <cell r="J696"/>
          <cell r="K696"/>
          <cell r="L696"/>
          <cell r="M696"/>
          <cell r="N696"/>
          <cell r="O696"/>
          <cell r="P696"/>
          <cell r="Q696"/>
          <cell r="R696"/>
          <cell r="S696"/>
          <cell r="T696"/>
          <cell r="U696"/>
          <cell r="V696"/>
          <cell r="W696"/>
          <cell r="X696"/>
          <cell r="Y696" t="str">
            <v/>
          </cell>
          <cell r="Z696"/>
          <cell r="AA696" t="str">
            <v/>
          </cell>
          <cell r="AB696"/>
          <cell r="AC696"/>
          <cell r="AD696"/>
          <cell r="AE696"/>
          <cell r="AF696"/>
          <cell r="AG696"/>
          <cell r="AH696" t="str">
            <v/>
          </cell>
          <cell r="AI696" t="str">
            <v>SI</v>
          </cell>
          <cell r="AJ696"/>
          <cell r="AK696"/>
          <cell r="AL696"/>
          <cell r="AM696"/>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t="str">
            <v/>
          </cell>
          <cell r="BE696" t="str">
            <v/>
          </cell>
          <cell r="BF696">
            <v>0</v>
          </cell>
          <cell r="BG696">
            <v>0</v>
          </cell>
          <cell r="BH696">
            <v>0</v>
          </cell>
          <cell r="BI696">
            <v>0</v>
          </cell>
          <cell r="BJ696">
            <v>0</v>
          </cell>
          <cell r="BK696" t="str">
            <v/>
          </cell>
          <cell r="BL696" t="e">
            <v>#NAME?</v>
          </cell>
          <cell r="BM696"/>
          <cell r="BN696"/>
          <cell r="BO696"/>
          <cell r="BP696" t="str">
            <v/>
          </cell>
          <cell r="BQ696"/>
          <cell r="BR696"/>
          <cell r="BS696">
            <v>681</v>
          </cell>
        </row>
        <row r="697">
          <cell r="C697"/>
          <cell r="D697"/>
          <cell r="E697"/>
          <cell r="F697"/>
          <cell r="G697"/>
          <cell r="H697"/>
          <cell r="I697"/>
          <cell r="J697"/>
          <cell r="K697"/>
          <cell r="L697"/>
          <cell r="M697"/>
          <cell r="N697"/>
          <cell r="O697"/>
          <cell r="P697"/>
          <cell r="Q697"/>
          <cell r="R697"/>
          <cell r="S697"/>
          <cell r="T697"/>
          <cell r="U697"/>
          <cell r="V697"/>
          <cell r="W697"/>
          <cell r="X697"/>
          <cell r="Y697" t="str">
            <v/>
          </cell>
          <cell r="Z697"/>
          <cell r="AA697" t="str">
            <v/>
          </cell>
          <cell r="AB697"/>
          <cell r="AC697"/>
          <cell r="AD697"/>
          <cell r="AE697"/>
          <cell r="AF697"/>
          <cell r="AG697"/>
          <cell r="AH697" t="str">
            <v/>
          </cell>
          <cell r="AI697" t="str">
            <v>SI</v>
          </cell>
          <cell r="AJ697"/>
          <cell r="AK697"/>
          <cell r="AL697"/>
          <cell r="AM697"/>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t="str">
            <v/>
          </cell>
          <cell r="BE697" t="str">
            <v/>
          </cell>
          <cell r="BF697">
            <v>0</v>
          </cell>
          <cell r="BG697">
            <v>0</v>
          </cell>
          <cell r="BH697">
            <v>0</v>
          </cell>
          <cell r="BI697">
            <v>0</v>
          </cell>
          <cell r="BJ697">
            <v>0</v>
          </cell>
          <cell r="BK697" t="str">
            <v/>
          </cell>
          <cell r="BL697" t="e">
            <v>#NAME?</v>
          </cell>
          <cell r="BM697"/>
          <cell r="BN697"/>
          <cell r="BO697"/>
          <cell r="BP697" t="str">
            <v/>
          </cell>
          <cell r="BQ697"/>
          <cell r="BR697"/>
          <cell r="BS697">
            <v>682</v>
          </cell>
        </row>
        <row r="698">
          <cell r="C698"/>
          <cell r="D698"/>
          <cell r="E698"/>
          <cell r="F698"/>
          <cell r="G698"/>
          <cell r="H698"/>
          <cell r="I698"/>
          <cell r="J698"/>
          <cell r="K698"/>
          <cell r="L698"/>
          <cell r="M698"/>
          <cell r="N698"/>
          <cell r="O698"/>
          <cell r="P698"/>
          <cell r="Q698"/>
          <cell r="R698"/>
          <cell r="S698"/>
          <cell r="T698"/>
          <cell r="U698"/>
          <cell r="V698"/>
          <cell r="W698"/>
          <cell r="X698"/>
          <cell r="Y698" t="str">
            <v/>
          </cell>
          <cell r="Z698"/>
          <cell r="AA698" t="str">
            <v/>
          </cell>
          <cell r="AB698"/>
          <cell r="AC698"/>
          <cell r="AD698"/>
          <cell r="AE698"/>
          <cell r="AF698"/>
          <cell r="AG698"/>
          <cell r="AH698" t="str">
            <v/>
          </cell>
          <cell r="AI698" t="str">
            <v>SI</v>
          </cell>
          <cell r="AJ698"/>
          <cell r="AK698"/>
          <cell r="AL698"/>
          <cell r="AM698"/>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t="str">
            <v/>
          </cell>
          <cell r="BE698" t="str">
            <v/>
          </cell>
          <cell r="BF698">
            <v>0</v>
          </cell>
          <cell r="BG698">
            <v>0</v>
          </cell>
          <cell r="BH698">
            <v>0</v>
          </cell>
          <cell r="BI698">
            <v>0</v>
          </cell>
          <cell r="BJ698">
            <v>0</v>
          </cell>
          <cell r="BK698" t="str">
            <v/>
          </cell>
          <cell r="BL698" t="e">
            <v>#NAME?</v>
          </cell>
          <cell r="BM698"/>
          <cell r="BN698"/>
          <cell r="BO698"/>
          <cell r="BP698" t="str">
            <v/>
          </cell>
          <cell r="BQ698"/>
          <cell r="BR698"/>
          <cell r="BS698">
            <v>683</v>
          </cell>
        </row>
        <row r="699">
          <cell r="C699"/>
          <cell r="D699"/>
          <cell r="E699"/>
          <cell r="F699"/>
          <cell r="G699"/>
          <cell r="H699"/>
          <cell r="I699"/>
          <cell r="J699"/>
          <cell r="K699"/>
          <cell r="L699"/>
          <cell r="M699"/>
          <cell r="N699"/>
          <cell r="O699"/>
          <cell r="P699"/>
          <cell r="Q699"/>
          <cell r="R699"/>
          <cell r="S699"/>
          <cell r="T699"/>
          <cell r="U699"/>
          <cell r="V699"/>
          <cell r="W699"/>
          <cell r="X699"/>
          <cell r="Y699" t="str">
            <v/>
          </cell>
          <cell r="Z699"/>
          <cell r="AA699" t="str">
            <v/>
          </cell>
          <cell r="AB699"/>
          <cell r="AC699"/>
          <cell r="AD699"/>
          <cell r="AE699"/>
          <cell r="AF699"/>
          <cell r="AG699"/>
          <cell r="AH699" t="str">
            <v/>
          </cell>
          <cell r="AI699" t="str">
            <v>SI</v>
          </cell>
          <cell r="AJ699"/>
          <cell r="AK699"/>
          <cell r="AL699"/>
          <cell r="AM699"/>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t="str">
            <v/>
          </cell>
          <cell r="BE699" t="str">
            <v/>
          </cell>
          <cell r="BF699">
            <v>0</v>
          </cell>
          <cell r="BG699">
            <v>0</v>
          </cell>
          <cell r="BH699">
            <v>0</v>
          </cell>
          <cell r="BI699">
            <v>0</v>
          </cell>
          <cell r="BJ699">
            <v>0</v>
          </cell>
          <cell r="BK699" t="str">
            <v/>
          </cell>
          <cell r="BL699" t="e">
            <v>#NAME?</v>
          </cell>
          <cell r="BM699"/>
          <cell r="BN699"/>
          <cell r="BO699"/>
          <cell r="BP699" t="str">
            <v/>
          </cell>
          <cell r="BQ699"/>
          <cell r="BR699"/>
          <cell r="BS699">
            <v>684</v>
          </cell>
        </row>
        <row r="700">
          <cell r="C700"/>
          <cell r="D700"/>
          <cell r="E700"/>
          <cell r="F700"/>
          <cell r="G700"/>
          <cell r="H700"/>
          <cell r="I700"/>
          <cell r="J700"/>
          <cell r="K700"/>
          <cell r="L700"/>
          <cell r="M700"/>
          <cell r="N700"/>
          <cell r="O700"/>
          <cell r="P700"/>
          <cell r="Q700"/>
          <cell r="R700"/>
          <cell r="S700"/>
          <cell r="T700"/>
          <cell r="U700"/>
          <cell r="V700"/>
          <cell r="W700"/>
          <cell r="X700"/>
          <cell r="Y700" t="str">
            <v/>
          </cell>
          <cell r="Z700"/>
          <cell r="AA700" t="str">
            <v/>
          </cell>
          <cell r="AB700"/>
          <cell r="AC700"/>
          <cell r="AD700"/>
          <cell r="AE700"/>
          <cell r="AF700"/>
          <cell r="AG700"/>
          <cell r="AH700" t="str">
            <v/>
          </cell>
          <cell r="AI700" t="str">
            <v>SI</v>
          </cell>
          <cell r="AJ700"/>
          <cell r="AK700"/>
          <cell r="AL700"/>
          <cell r="AM700"/>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t="str">
            <v/>
          </cell>
          <cell r="BE700" t="str">
            <v/>
          </cell>
          <cell r="BF700">
            <v>0</v>
          </cell>
          <cell r="BG700">
            <v>0</v>
          </cell>
          <cell r="BH700">
            <v>0</v>
          </cell>
          <cell r="BI700">
            <v>0</v>
          </cell>
          <cell r="BJ700">
            <v>0</v>
          </cell>
          <cell r="BK700" t="str">
            <v/>
          </cell>
          <cell r="BL700" t="e">
            <v>#NAME?</v>
          </cell>
          <cell r="BM700"/>
          <cell r="BN700"/>
          <cell r="BO700"/>
          <cell r="BP700" t="str">
            <v/>
          </cell>
          <cell r="BQ700"/>
          <cell r="BR700"/>
          <cell r="BS700">
            <v>685</v>
          </cell>
        </row>
        <row r="701">
          <cell r="C701"/>
          <cell r="D701"/>
          <cell r="E701"/>
          <cell r="F701"/>
          <cell r="G701"/>
          <cell r="H701"/>
          <cell r="I701"/>
          <cell r="J701"/>
          <cell r="K701"/>
          <cell r="L701"/>
          <cell r="M701"/>
          <cell r="N701"/>
          <cell r="O701"/>
          <cell r="P701"/>
          <cell r="Q701"/>
          <cell r="R701"/>
          <cell r="S701"/>
          <cell r="T701"/>
          <cell r="U701"/>
          <cell r="V701"/>
          <cell r="W701"/>
          <cell r="X701"/>
          <cell r="Y701" t="str">
            <v/>
          </cell>
          <cell r="Z701"/>
          <cell r="AA701" t="str">
            <v/>
          </cell>
          <cell r="AB701"/>
          <cell r="AC701"/>
          <cell r="AD701"/>
          <cell r="AE701"/>
          <cell r="AF701"/>
          <cell r="AG701"/>
          <cell r="AH701" t="str">
            <v/>
          </cell>
          <cell r="AI701" t="str">
            <v>SI</v>
          </cell>
          <cell r="AJ701"/>
          <cell r="AK701"/>
          <cell r="AL701"/>
          <cell r="AM701"/>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t="str">
            <v/>
          </cell>
          <cell r="BE701" t="str">
            <v/>
          </cell>
          <cell r="BF701">
            <v>0</v>
          </cell>
          <cell r="BG701">
            <v>0</v>
          </cell>
          <cell r="BH701">
            <v>0</v>
          </cell>
          <cell r="BI701">
            <v>0</v>
          </cell>
          <cell r="BJ701">
            <v>0</v>
          </cell>
          <cell r="BK701" t="str">
            <v/>
          </cell>
          <cell r="BL701" t="e">
            <v>#NAME?</v>
          </cell>
          <cell r="BM701"/>
          <cell r="BN701"/>
          <cell r="BO701"/>
          <cell r="BP701" t="str">
            <v/>
          </cell>
          <cell r="BQ701"/>
          <cell r="BR701"/>
          <cell r="BS701">
            <v>686</v>
          </cell>
        </row>
        <row r="702">
          <cell r="C702"/>
          <cell r="D702"/>
          <cell r="E702"/>
          <cell r="F702"/>
          <cell r="G702"/>
          <cell r="H702"/>
          <cell r="I702"/>
          <cell r="J702"/>
          <cell r="K702"/>
          <cell r="L702"/>
          <cell r="M702"/>
          <cell r="N702"/>
          <cell r="O702"/>
          <cell r="P702"/>
          <cell r="Q702"/>
          <cell r="R702"/>
          <cell r="S702"/>
          <cell r="T702"/>
          <cell r="U702"/>
          <cell r="V702"/>
          <cell r="W702"/>
          <cell r="X702"/>
          <cell r="Y702" t="str">
            <v/>
          </cell>
          <cell r="Z702"/>
          <cell r="AA702" t="str">
            <v/>
          </cell>
          <cell r="AB702"/>
          <cell r="AC702"/>
          <cell r="AD702"/>
          <cell r="AE702"/>
          <cell r="AF702"/>
          <cell r="AG702"/>
          <cell r="AH702" t="str">
            <v/>
          </cell>
          <cell r="AI702" t="str">
            <v>SI</v>
          </cell>
          <cell r="AJ702"/>
          <cell r="AK702"/>
          <cell r="AL702"/>
          <cell r="AM702"/>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t="str">
            <v/>
          </cell>
          <cell r="BE702" t="str">
            <v/>
          </cell>
          <cell r="BF702">
            <v>0</v>
          </cell>
          <cell r="BG702">
            <v>0</v>
          </cell>
          <cell r="BH702">
            <v>0</v>
          </cell>
          <cell r="BI702">
            <v>0</v>
          </cell>
          <cell r="BJ702">
            <v>0</v>
          </cell>
          <cell r="BK702" t="str">
            <v/>
          </cell>
          <cell r="BL702" t="e">
            <v>#NAME?</v>
          </cell>
          <cell r="BM702"/>
          <cell r="BN702"/>
          <cell r="BO702"/>
          <cell r="BP702" t="str">
            <v/>
          </cell>
          <cell r="BQ702"/>
          <cell r="BR702"/>
          <cell r="BS702">
            <v>687</v>
          </cell>
        </row>
        <row r="703">
          <cell r="C703"/>
          <cell r="D703"/>
          <cell r="E703"/>
          <cell r="F703"/>
          <cell r="G703"/>
          <cell r="H703"/>
          <cell r="I703"/>
          <cell r="J703"/>
          <cell r="K703"/>
          <cell r="L703"/>
          <cell r="M703"/>
          <cell r="N703"/>
          <cell r="O703"/>
          <cell r="P703"/>
          <cell r="Q703"/>
          <cell r="R703"/>
          <cell r="S703"/>
          <cell r="T703"/>
          <cell r="U703"/>
          <cell r="V703"/>
          <cell r="W703"/>
          <cell r="X703"/>
          <cell r="Y703" t="str">
            <v/>
          </cell>
          <cell r="Z703"/>
          <cell r="AA703" t="str">
            <v/>
          </cell>
          <cell r="AB703"/>
          <cell r="AC703"/>
          <cell r="AD703"/>
          <cell r="AE703"/>
          <cell r="AF703"/>
          <cell r="AG703"/>
          <cell r="AH703" t="str">
            <v/>
          </cell>
          <cell r="AI703" t="str">
            <v>SI</v>
          </cell>
          <cell r="AJ703"/>
          <cell r="AK703"/>
          <cell r="AL703"/>
          <cell r="AM703"/>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t="str">
            <v/>
          </cell>
          <cell r="BE703" t="str">
            <v/>
          </cell>
          <cell r="BF703">
            <v>0</v>
          </cell>
          <cell r="BG703">
            <v>0</v>
          </cell>
          <cell r="BH703">
            <v>0</v>
          </cell>
          <cell r="BI703">
            <v>0</v>
          </cell>
          <cell r="BJ703">
            <v>0</v>
          </cell>
          <cell r="BK703" t="str">
            <v/>
          </cell>
          <cell r="BL703" t="e">
            <v>#NAME?</v>
          </cell>
          <cell r="BM703"/>
          <cell r="BN703"/>
          <cell r="BO703"/>
          <cell r="BP703" t="str">
            <v/>
          </cell>
          <cell r="BQ703"/>
          <cell r="BR703"/>
          <cell r="BS703">
            <v>688</v>
          </cell>
        </row>
        <row r="704">
          <cell r="C704"/>
          <cell r="D704"/>
          <cell r="E704"/>
          <cell r="F704"/>
          <cell r="G704"/>
          <cell r="H704"/>
          <cell r="I704"/>
          <cell r="J704"/>
          <cell r="K704"/>
          <cell r="L704"/>
          <cell r="M704"/>
          <cell r="N704"/>
          <cell r="O704"/>
          <cell r="P704"/>
          <cell r="Q704"/>
          <cell r="R704"/>
          <cell r="S704"/>
          <cell r="T704"/>
          <cell r="U704"/>
          <cell r="V704"/>
          <cell r="W704"/>
          <cell r="X704"/>
          <cell r="Y704" t="str">
            <v/>
          </cell>
          <cell r="Z704"/>
          <cell r="AA704" t="str">
            <v/>
          </cell>
          <cell r="AB704"/>
          <cell r="AC704"/>
          <cell r="AD704"/>
          <cell r="AE704"/>
          <cell r="AF704"/>
          <cell r="AG704"/>
          <cell r="AH704" t="str">
            <v/>
          </cell>
          <cell r="AI704" t="str">
            <v>SI</v>
          </cell>
          <cell r="AJ704"/>
          <cell r="AK704"/>
          <cell r="AL704"/>
          <cell r="AM704"/>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t="str">
            <v/>
          </cell>
          <cell r="BE704" t="str">
            <v/>
          </cell>
          <cell r="BF704">
            <v>0</v>
          </cell>
          <cell r="BG704">
            <v>0</v>
          </cell>
          <cell r="BH704">
            <v>0</v>
          </cell>
          <cell r="BI704">
            <v>0</v>
          </cell>
          <cell r="BJ704">
            <v>0</v>
          </cell>
          <cell r="BK704" t="str">
            <v/>
          </cell>
          <cell r="BL704" t="e">
            <v>#NAME?</v>
          </cell>
          <cell r="BM704"/>
          <cell r="BN704"/>
          <cell r="BO704"/>
          <cell r="BP704" t="str">
            <v/>
          </cell>
          <cell r="BQ704"/>
          <cell r="BR704"/>
          <cell r="BS704">
            <v>689</v>
          </cell>
        </row>
        <row r="705">
          <cell r="C705"/>
          <cell r="D705"/>
          <cell r="E705"/>
          <cell r="F705"/>
          <cell r="G705"/>
          <cell r="H705"/>
          <cell r="I705"/>
          <cell r="J705"/>
          <cell r="K705"/>
          <cell r="L705"/>
          <cell r="M705"/>
          <cell r="N705"/>
          <cell r="O705"/>
          <cell r="P705"/>
          <cell r="Q705"/>
          <cell r="R705"/>
          <cell r="S705"/>
          <cell r="T705"/>
          <cell r="U705"/>
          <cell r="V705"/>
          <cell r="W705"/>
          <cell r="X705"/>
          <cell r="Y705" t="str">
            <v/>
          </cell>
          <cell r="Z705"/>
          <cell r="AA705" t="str">
            <v/>
          </cell>
          <cell r="AB705"/>
          <cell r="AC705"/>
          <cell r="AD705"/>
          <cell r="AE705"/>
          <cell r="AF705"/>
          <cell r="AG705"/>
          <cell r="AH705" t="str">
            <v/>
          </cell>
          <cell r="AI705" t="str">
            <v>SI</v>
          </cell>
          <cell r="AJ705"/>
          <cell r="AK705"/>
          <cell r="AL705"/>
          <cell r="AM705"/>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t="str">
            <v/>
          </cell>
          <cell r="BE705" t="str">
            <v/>
          </cell>
          <cell r="BF705">
            <v>0</v>
          </cell>
          <cell r="BG705">
            <v>0</v>
          </cell>
          <cell r="BH705">
            <v>0</v>
          </cell>
          <cell r="BI705">
            <v>0</v>
          </cell>
          <cell r="BJ705">
            <v>0</v>
          </cell>
          <cell r="BK705" t="str">
            <v/>
          </cell>
          <cell r="BL705" t="e">
            <v>#NAME?</v>
          </cell>
          <cell r="BM705"/>
          <cell r="BN705"/>
          <cell r="BO705"/>
          <cell r="BP705" t="str">
            <v/>
          </cell>
          <cell r="BQ705"/>
          <cell r="BR705"/>
          <cell r="BS705">
            <v>690</v>
          </cell>
        </row>
        <row r="706">
          <cell r="C706"/>
          <cell r="D706"/>
          <cell r="E706"/>
          <cell r="F706"/>
          <cell r="G706"/>
          <cell r="H706"/>
          <cell r="I706"/>
          <cell r="J706"/>
          <cell r="K706"/>
          <cell r="L706"/>
          <cell r="M706"/>
          <cell r="N706"/>
          <cell r="O706"/>
          <cell r="P706"/>
          <cell r="Q706"/>
          <cell r="R706"/>
          <cell r="S706"/>
          <cell r="T706"/>
          <cell r="U706"/>
          <cell r="V706"/>
          <cell r="W706"/>
          <cell r="X706"/>
          <cell r="Y706" t="str">
            <v/>
          </cell>
          <cell r="Z706"/>
          <cell r="AA706" t="str">
            <v/>
          </cell>
          <cell r="AB706"/>
          <cell r="AC706"/>
          <cell r="AD706"/>
          <cell r="AE706"/>
          <cell r="AF706"/>
          <cell r="AG706"/>
          <cell r="AH706" t="str">
            <v/>
          </cell>
          <cell r="AI706" t="str">
            <v>SI</v>
          </cell>
          <cell r="AJ706"/>
          <cell r="AK706"/>
          <cell r="AL706"/>
          <cell r="AM706"/>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t="str">
            <v/>
          </cell>
          <cell r="BE706" t="str">
            <v/>
          </cell>
          <cell r="BF706">
            <v>0</v>
          </cell>
          <cell r="BG706">
            <v>0</v>
          </cell>
          <cell r="BH706">
            <v>0</v>
          </cell>
          <cell r="BI706">
            <v>0</v>
          </cell>
          <cell r="BJ706">
            <v>0</v>
          </cell>
          <cell r="BK706" t="str">
            <v/>
          </cell>
          <cell r="BL706" t="e">
            <v>#NAME?</v>
          </cell>
          <cell r="BM706"/>
          <cell r="BN706"/>
          <cell r="BO706"/>
          <cell r="BP706" t="str">
            <v/>
          </cell>
          <cell r="BQ706"/>
          <cell r="BR706"/>
          <cell r="BS706">
            <v>691</v>
          </cell>
        </row>
        <row r="707">
          <cell r="C707"/>
          <cell r="D707"/>
          <cell r="E707"/>
          <cell r="F707"/>
          <cell r="G707"/>
          <cell r="H707"/>
          <cell r="I707"/>
          <cell r="J707"/>
          <cell r="K707"/>
          <cell r="L707"/>
          <cell r="M707"/>
          <cell r="N707"/>
          <cell r="O707"/>
          <cell r="P707"/>
          <cell r="Q707"/>
          <cell r="R707"/>
          <cell r="S707"/>
          <cell r="T707"/>
          <cell r="U707"/>
          <cell r="V707"/>
          <cell r="W707"/>
          <cell r="X707"/>
          <cell r="Y707" t="str">
            <v/>
          </cell>
          <cell r="Z707"/>
          <cell r="AA707" t="str">
            <v/>
          </cell>
          <cell r="AB707"/>
          <cell r="AC707"/>
          <cell r="AD707"/>
          <cell r="AE707"/>
          <cell r="AF707"/>
          <cell r="AG707"/>
          <cell r="AH707" t="str">
            <v/>
          </cell>
          <cell r="AI707" t="str">
            <v>SI</v>
          </cell>
          <cell r="AJ707"/>
          <cell r="AK707"/>
          <cell r="AL707"/>
          <cell r="AM707"/>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t="str">
            <v/>
          </cell>
          <cell r="BE707" t="str">
            <v/>
          </cell>
          <cell r="BF707">
            <v>0</v>
          </cell>
          <cell r="BG707">
            <v>0</v>
          </cell>
          <cell r="BH707">
            <v>0</v>
          </cell>
          <cell r="BI707">
            <v>0</v>
          </cell>
          <cell r="BJ707">
            <v>0</v>
          </cell>
          <cell r="BK707" t="str">
            <v/>
          </cell>
          <cell r="BL707" t="e">
            <v>#NAME?</v>
          </cell>
          <cell r="BM707"/>
          <cell r="BN707"/>
          <cell r="BO707"/>
          <cell r="BP707" t="str">
            <v/>
          </cell>
          <cell r="BQ707"/>
          <cell r="BR707"/>
          <cell r="BS707">
            <v>692</v>
          </cell>
        </row>
        <row r="708">
          <cell r="C708"/>
          <cell r="D708"/>
          <cell r="E708"/>
          <cell r="F708"/>
          <cell r="G708"/>
          <cell r="H708"/>
          <cell r="I708"/>
          <cell r="J708"/>
          <cell r="K708"/>
          <cell r="L708"/>
          <cell r="M708"/>
          <cell r="N708"/>
          <cell r="O708"/>
          <cell r="P708"/>
          <cell r="Q708"/>
          <cell r="R708"/>
          <cell r="S708"/>
          <cell r="T708"/>
          <cell r="U708"/>
          <cell r="V708"/>
          <cell r="W708"/>
          <cell r="X708"/>
          <cell r="Y708" t="str">
            <v/>
          </cell>
          <cell r="Z708"/>
          <cell r="AA708" t="str">
            <v/>
          </cell>
          <cell r="AB708"/>
          <cell r="AC708"/>
          <cell r="AD708"/>
          <cell r="AE708"/>
          <cell r="AF708"/>
          <cell r="AG708"/>
          <cell r="AH708" t="str">
            <v/>
          </cell>
          <cell r="AI708" t="str">
            <v>SI</v>
          </cell>
          <cell r="AJ708"/>
          <cell r="AK708"/>
          <cell r="AL708"/>
          <cell r="AM708"/>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t="str">
            <v/>
          </cell>
          <cell r="BE708" t="str">
            <v/>
          </cell>
          <cell r="BF708">
            <v>0</v>
          </cell>
          <cell r="BG708">
            <v>0</v>
          </cell>
          <cell r="BH708">
            <v>0</v>
          </cell>
          <cell r="BI708">
            <v>0</v>
          </cell>
          <cell r="BJ708">
            <v>0</v>
          </cell>
          <cell r="BK708" t="str">
            <v/>
          </cell>
          <cell r="BL708" t="e">
            <v>#NAME?</v>
          </cell>
          <cell r="BM708"/>
          <cell r="BN708"/>
          <cell r="BO708"/>
          <cell r="BP708" t="str">
            <v/>
          </cell>
          <cell r="BQ708"/>
          <cell r="BR708"/>
          <cell r="BS708">
            <v>693</v>
          </cell>
        </row>
        <row r="709">
          <cell r="C709"/>
          <cell r="D709"/>
          <cell r="E709"/>
          <cell r="F709"/>
          <cell r="G709"/>
          <cell r="H709"/>
          <cell r="I709"/>
          <cell r="J709"/>
          <cell r="K709"/>
          <cell r="L709"/>
          <cell r="M709"/>
          <cell r="N709"/>
          <cell r="O709"/>
          <cell r="P709"/>
          <cell r="Q709"/>
          <cell r="R709"/>
          <cell r="S709"/>
          <cell r="T709"/>
          <cell r="U709"/>
          <cell r="V709"/>
          <cell r="W709"/>
          <cell r="X709"/>
          <cell r="Y709" t="str">
            <v/>
          </cell>
          <cell r="Z709"/>
          <cell r="AA709" t="str">
            <v/>
          </cell>
          <cell r="AB709"/>
          <cell r="AC709"/>
          <cell r="AD709"/>
          <cell r="AE709"/>
          <cell r="AF709"/>
          <cell r="AG709"/>
          <cell r="AH709" t="str">
            <v/>
          </cell>
          <cell r="AI709" t="str">
            <v>SI</v>
          </cell>
          <cell r="AJ709"/>
          <cell r="AK709"/>
          <cell r="AL709"/>
          <cell r="AM709"/>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t="str">
            <v/>
          </cell>
          <cell r="BE709" t="str">
            <v/>
          </cell>
          <cell r="BF709">
            <v>0</v>
          </cell>
          <cell r="BG709">
            <v>0</v>
          </cell>
          <cell r="BH709">
            <v>0</v>
          </cell>
          <cell r="BI709">
            <v>0</v>
          </cell>
          <cell r="BJ709">
            <v>0</v>
          </cell>
          <cell r="BK709" t="str">
            <v/>
          </cell>
          <cell r="BL709" t="e">
            <v>#NAME?</v>
          </cell>
          <cell r="BM709"/>
          <cell r="BN709"/>
          <cell r="BO709"/>
          <cell r="BP709" t="str">
            <v/>
          </cell>
          <cell r="BQ709"/>
          <cell r="BR709"/>
          <cell r="BS709">
            <v>694</v>
          </cell>
        </row>
        <row r="710">
          <cell r="C710"/>
          <cell r="D710"/>
          <cell r="E710"/>
          <cell r="F710"/>
          <cell r="G710"/>
          <cell r="H710"/>
          <cell r="I710"/>
          <cell r="J710"/>
          <cell r="K710"/>
          <cell r="L710"/>
          <cell r="M710"/>
          <cell r="N710"/>
          <cell r="O710"/>
          <cell r="P710"/>
          <cell r="Q710"/>
          <cell r="R710"/>
          <cell r="S710"/>
          <cell r="T710"/>
          <cell r="U710"/>
          <cell r="V710"/>
          <cell r="W710"/>
          <cell r="X710"/>
          <cell r="Y710" t="str">
            <v/>
          </cell>
          <cell r="Z710"/>
          <cell r="AA710" t="str">
            <v/>
          </cell>
          <cell r="AB710"/>
          <cell r="AC710"/>
          <cell r="AD710"/>
          <cell r="AE710"/>
          <cell r="AF710"/>
          <cell r="AG710"/>
          <cell r="AH710" t="str">
            <v/>
          </cell>
          <cell r="AI710" t="str">
            <v>SI</v>
          </cell>
          <cell r="AJ710"/>
          <cell r="AK710"/>
          <cell r="AL710"/>
          <cell r="AM710"/>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t="str">
            <v/>
          </cell>
          <cell r="BE710" t="str">
            <v/>
          </cell>
          <cell r="BF710">
            <v>0</v>
          </cell>
          <cell r="BG710">
            <v>0</v>
          </cell>
          <cell r="BH710">
            <v>0</v>
          </cell>
          <cell r="BI710">
            <v>0</v>
          </cell>
          <cell r="BJ710">
            <v>0</v>
          </cell>
          <cell r="BK710" t="str">
            <v/>
          </cell>
          <cell r="BL710" t="e">
            <v>#NAME?</v>
          </cell>
          <cell r="BM710"/>
          <cell r="BN710"/>
          <cell r="BO710"/>
          <cell r="BP710" t="str">
            <v/>
          </cell>
          <cell r="BQ710"/>
          <cell r="BR710"/>
          <cell r="BS710">
            <v>695</v>
          </cell>
        </row>
        <row r="711">
          <cell r="C711"/>
          <cell r="D711"/>
          <cell r="E711"/>
          <cell r="F711"/>
          <cell r="G711"/>
          <cell r="H711"/>
          <cell r="I711"/>
          <cell r="J711"/>
          <cell r="K711"/>
          <cell r="L711"/>
          <cell r="M711"/>
          <cell r="N711"/>
          <cell r="O711"/>
          <cell r="P711"/>
          <cell r="Q711"/>
          <cell r="R711"/>
          <cell r="S711"/>
          <cell r="T711"/>
          <cell r="U711"/>
          <cell r="V711"/>
          <cell r="W711"/>
          <cell r="X711"/>
          <cell r="Y711" t="str">
            <v/>
          </cell>
          <cell r="Z711"/>
          <cell r="AA711" t="str">
            <v/>
          </cell>
          <cell r="AB711"/>
          <cell r="AC711"/>
          <cell r="AD711"/>
          <cell r="AE711"/>
          <cell r="AF711"/>
          <cell r="AG711"/>
          <cell r="AH711" t="str">
            <v/>
          </cell>
          <cell r="AI711" t="str">
            <v>SI</v>
          </cell>
          <cell r="AJ711"/>
          <cell r="AK711"/>
          <cell r="AL711"/>
          <cell r="AM711"/>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t="str">
            <v/>
          </cell>
          <cell r="BE711" t="str">
            <v/>
          </cell>
          <cell r="BF711">
            <v>0</v>
          </cell>
          <cell r="BG711">
            <v>0</v>
          </cell>
          <cell r="BH711">
            <v>0</v>
          </cell>
          <cell r="BI711">
            <v>0</v>
          </cell>
          <cell r="BJ711">
            <v>0</v>
          </cell>
          <cell r="BK711" t="str">
            <v/>
          </cell>
          <cell r="BL711" t="e">
            <v>#NAME?</v>
          </cell>
          <cell r="BM711"/>
          <cell r="BN711"/>
          <cell r="BO711"/>
          <cell r="BP711" t="str">
            <v/>
          </cell>
          <cell r="BQ711"/>
          <cell r="BR711"/>
          <cell r="BS711">
            <v>696</v>
          </cell>
        </row>
        <row r="712">
          <cell r="C712"/>
          <cell r="D712"/>
          <cell r="E712"/>
          <cell r="F712"/>
          <cell r="G712"/>
          <cell r="H712"/>
          <cell r="I712"/>
          <cell r="J712"/>
          <cell r="K712"/>
          <cell r="L712"/>
          <cell r="M712"/>
          <cell r="N712"/>
          <cell r="O712"/>
          <cell r="P712"/>
          <cell r="Q712"/>
          <cell r="R712"/>
          <cell r="S712"/>
          <cell r="T712"/>
          <cell r="U712"/>
          <cell r="V712"/>
          <cell r="W712"/>
          <cell r="X712"/>
          <cell r="Y712" t="str">
            <v/>
          </cell>
          <cell r="Z712"/>
          <cell r="AA712" t="str">
            <v/>
          </cell>
          <cell r="AB712"/>
          <cell r="AC712"/>
          <cell r="AD712"/>
          <cell r="AE712"/>
          <cell r="AF712"/>
          <cell r="AG712"/>
          <cell r="AH712" t="str">
            <v/>
          </cell>
          <cell r="AI712" t="str">
            <v>SI</v>
          </cell>
          <cell r="AJ712"/>
          <cell r="AK712"/>
          <cell r="AL712"/>
          <cell r="AM712"/>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t="str">
            <v/>
          </cell>
          <cell r="BE712" t="str">
            <v/>
          </cell>
          <cell r="BF712">
            <v>0</v>
          </cell>
          <cell r="BG712">
            <v>0</v>
          </cell>
          <cell r="BH712">
            <v>0</v>
          </cell>
          <cell r="BI712">
            <v>0</v>
          </cell>
          <cell r="BJ712">
            <v>0</v>
          </cell>
          <cell r="BK712" t="str">
            <v/>
          </cell>
          <cell r="BL712" t="e">
            <v>#NAME?</v>
          </cell>
          <cell r="BM712"/>
          <cell r="BN712"/>
          <cell r="BO712"/>
          <cell r="BP712" t="str">
            <v/>
          </cell>
          <cell r="BQ712"/>
          <cell r="BR712"/>
          <cell r="BS712">
            <v>697</v>
          </cell>
        </row>
        <row r="713">
          <cell r="C713"/>
          <cell r="D713"/>
          <cell r="E713"/>
          <cell r="F713"/>
          <cell r="G713"/>
          <cell r="H713"/>
          <cell r="I713"/>
          <cell r="J713"/>
          <cell r="K713"/>
          <cell r="L713"/>
          <cell r="M713"/>
          <cell r="N713"/>
          <cell r="O713"/>
          <cell r="P713"/>
          <cell r="Q713"/>
          <cell r="R713"/>
          <cell r="S713"/>
          <cell r="T713"/>
          <cell r="U713"/>
          <cell r="V713"/>
          <cell r="W713"/>
          <cell r="X713"/>
          <cell r="Y713" t="str">
            <v/>
          </cell>
          <cell r="Z713"/>
          <cell r="AA713" t="str">
            <v/>
          </cell>
          <cell r="AB713"/>
          <cell r="AC713"/>
          <cell r="AD713"/>
          <cell r="AE713"/>
          <cell r="AF713"/>
          <cell r="AG713"/>
          <cell r="AH713" t="str">
            <v/>
          </cell>
          <cell r="AI713" t="str">
            <v>SI</v>
          </cell>
          <cell r="AJ713"/>
          <cell r="AK713"/>
          <cell r="AL713"/>
          <cell r="AM713"/>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t="str">
            <v/>
          </cell>
          <cell r="BE713" t="str">
            <v/>
          </cell>
          <cell r="BF713">
            <v>0</v>
          </cell>
          <cell r="BG713">
            <v>0</v>
          </cell>
          <cell r="BH713">
            <v>0</v>
          </cell>
          <cell r="BI713">
            <v>0</v>
          </cell>
          <cell r="BJ713">
            <v>0</v>
          </cell>
          <cell r="BK713" t="str">
            <v/>
          </cell>
          <cell r="BL713" t="e">
            <v>#NAME?</v>
          </cell>
          <cell r="BM713"/>
          <cell r="BN713"/>
          <cell r="BO713"/>
          <cell r="BP713" t="str">
            <v/>
          </cell>
          <cell r="BQ713"/>
          <cell r="BR713"/>
          <cell r="BS713">
            <v>698</v>
          </cell>
        </row>
        <row r="714">
          <cell r="C714"/>
          <cell r="D714"/>
          <cell r="E714"/>
          <cell r="F714"/>
          <cell r="G714"/>
          <cell r="H714"/>
          <cell r="I714"/>
          <cell r="J714"/>
          <cell r="K714"/>
          <cell r="L714"/>
          <cell r="M714"/>
          <cell r="N714"/>
          <cell r="O714"/>
          <cell r="P714"/>
          <cell r="Q714"/>
          <cell r="R714"/>
          <cell r="S714"/>
          <cell r="T714"/>
          <cell r="U714"/>
          <cell r="V714"/>
          <cell r="W714"/>
          <cell r="X714"/>
          <cell r="Y714" t="str">
            <v/>
          </cell>
          <cell r="Z714"/>
          <cell r="AA714" t="str">
            <v/>
          </cell>
          <cell r="AB714"/>
          <cell r="AC714"/>
          <cell r="AD714"/>
          <cell r="AE714"/>
          <cell r="AF714"/>
          <cell r="AG714"/>
          <cell r="AH714" t="str">
            <v/>
          </cell>
          <cell r="AI714" t="str">
            <v>SI</v>
          </cell>
          <cell r="AJ714"/>
          <cell r="AK714"/>
          <cell r="AL714"/>
          <cell r="AM714"/>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t="str">
            <v/>
          </cell>
          <cell r="BE714" t="str">
            <v/>
          </cell>
          <cell r="BF714">
            <v>0</v>
          </cell>
          <cell r="BG714">
            <v>0</v>
          </cell>
          <cell r="BH714">
            <v>0</v>
          </cell>
          <cell r="BI714">
            <v>0</v>
          </cell>
          <cell r="BJ714">
            <v>0</v>
          </cell>
          <cell r="BK714" t="str">
            <v/>
          </cell>
          <cell r="BL714" t="e">
            <v>#NAME?</v>
          </cell>
          <cell r="BM714"/>
          <cell r="BN714"/>
          <cell r="BO714"/>
          <cell r="BP714" t="str">
            <v/>
          </cell>
          <cell r="BQ714"/>
          <cell r="BR714"/>
          <cell r="BS714">
            <v>699</v>
          </cell>
        </row>
        <row r="715">
          <cell r="C715"/>
          <cell r="D715"/>
          <cell r="E715"/>
          <cell r="F715"/>
          <cell r="G715"/>
          <cell r="H715"/>
          <cell r="I715"/>
          <cell r="J715"/>
          <cell r="K715"/>
          <cell r="L715"/>
          <cell r="M715"/>
          <cell r="N715"/>
          <cell r="O715"/>
          <cell r="P715"/>
          <cell r="Q715"/>
          <cell r="R715"/>
          <cell r="S715"/>
          <cell r="T715"/>
          <cell r="U715"/>
          <cell r="V715"/>
          <cell r="W715"/>
          <cell r="X715"/>
          <cell r="Y715" t="str">
            <v/>
          </cell>
          <cell r="Z715"/>
          <cell r="AA715" t="str">
            <v/>
          </cell>
          <cell r="AB715"/>
          <cell r="AC715"/>
          <cell r="AD715"/>
          <cell r="AE715"/>
          <cell r="AF715"/>
          <cell r="AG715"/>
          <cell r="AH715" t="str">
            <v/>
          </cell>
          <cell r="AI715" t="str">
            <v>SI</v>
          </cell>
          <cell r="AJ715"/>
          <cell r="AK715"/>
          <cell r="AL715"/>
          <cell r="AM715"/>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t="str">
            <v/>
          </cell>
          <cell r="BE715" t="str">
            <v/>
          </cell>
          <cell r="BF715">
            <v>0</v>
          </cell>
          <cell r="BG715">
            <v>0</v>
          </cell>
          <cell r="BH715">
            <v>0</v>
          </cell>
          <cell r="BI715">
            <v>0</v>
          </cell>
          <cell r="BJ715">
            <v>0</v>
          </cell>
          <cell r="BK715" t="str">
            <v/>
          </cell>
          <cell r="BL715" t="e">
            <v>#NAME?</v>
          </cell>
          <cell r="BM715"/>
          <cell r="BN715"/>
          <cell r="BO715"/>
          <cell r="BP715" t="str">
            <v/>
          </cell>
          <cell r="BQ715"/>
          <cell r="BR715"/>
          <cell r="BS715">
            <v>700</v>
          </cell>
        </row>
        <row r="716">
          <cell r="C716"/>
          <cell r="D716"/>
          <cell r="E716"/>
          <cell r="F716"/>
          <cell r="G716"/>
          <cell r="H716"/>
          <cell r="I716"/>
          <cell r="J716"/>
          <cell r="K716"/>
          <cell r="L716"/>
          <cell r="M716"/>
          <cell r="N716"/>
          <cell r="O716"/>
          <cell r="P716"/>
          <cell r="Q716"/>
          <cell r="R716"/>
          <cell r="S716"/>
          <cell r="T716"/>
          <cell r="U716"/>
          <cell r="V716"/>
          <cell r="W716"/>
          <cell r="X716"/>
          <cell r="Y716" t="str">
            <v/>
          </cell>
          <cell r="Z716"/>
          <cell r="AA716" t="str">
            <v/>
          </cell>
          <cell r="AB716"/>
          <cell r="AC716"/>
          <cell r="AD716"/>
          <cell r="AE716"/>
          <cell r="AF716"/>
          <cell r="AG716"/>
          <cell r="AH716" t="str">
            <v/>
          </cell>
          <cell r="AI716" t="str">
            <v>SI</v>
          </cell>
          <cell r="AJ716"/>
          <cell r="AK716"/>
          <cell r="AL716"/>
          <cell r="AM716"/>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t="str">
            <v/>
          </cell>
          <cell r="BE716" t="str">
            <v/>
          </cell>
          <cell r="BF716">
            <v>0</v>
          </cell>
          <cell r="BG716">
            <v>0</v>
          </cell>
          <cell r="BH716">
            <v>0</v>
          </cell>
          <cell r="BI716">
            <v>0</v>
          </cell>
          <cell r="BJ716">
            <v>0</v>
          </cell>
          <cell r="BK716" t="str">
            <v/>
          </cell>
          <cell r="BL716" t="e">
            <v>#NAME?</v>
          </cell>
          <cell r="BM716"/>
          <cell r="BN716"/>
          <cell r="BO716"/>
          <cell r="BP716" t="str">
            <v/>
          </cell>
          <cell r="BQ716"/>
          <cell r="BR716"/>
          <cell r="BS716">
            <v>701</v>
          </cell>
        </row>
        <row r="717">
          <cell r="C717"/>
          <cell r="D717"/>
          <cell r="E717"/>
          <cell r="F717"/>
          <cell r="G717"/>
          <cell r="H717"/>
          <cell r="I717"/>
          <cell r="J717"/>
          <cell r="K717"/>
          <cell r="L717"/>
          <cell r="M717"/>
          <cell r="N717"/>
          <cell r="O717"/>
          <cell r="P717"/>
          <cell r="Q717"/>
          <cell r="R717"/>
          <cell r="S717"/>
          <cell r="T717"/>
          <cell r="U717"/>
          <cell r="V717"/>
          <cell r="W717"/>
          <cell r="X717"/>
          <cell r="Y717" t="str">
            <v/>
          </cell>
          <cell r="Z717"/>
          <cell r="AA717" t="str">
            <v/>
          </cell>
          <cell r="AB717"/>
          <cell r="AC717"/>
          <cell r="AD717"/>
          <cell r="AE717"/>
          <cell r="AF717"/>
          <cell r="AG717"/>
          <cell r="AH717" t="str">
            <v/>
          </cell>
          <cell r="AI717" t="str">
            <v>SI</v>
          </cell>
          <cell r="AJ717"/>
          <cell r="AK717"/>
          <cell r="AL717"/>
          <cell r="AM717"/>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t="str">
            <v/>
          </cell>
          <cell r="BE717" t="str">
            <v/>
          </cell>
          <cell r="BF717">
            <v>0</v>
          </cell>
          <cell r="BG717">
            <v>0</v>
          </cell>
          <cell r="BH717">
            <v>0</v>
          </cell>
          <cell r="BI717">
            <v>0</v>
          </cell>
          <cell r="BJ717">
            <v>0</v>
          </cell>
          <cell r="BK717" t="str">
            <v/>
          </cell>
          <cell r="BL717" t="e">
            <v>#NAME?</v>
          </cell>
          <cell r="BM717"/>
          <cell r="BN717"/>
          <cell r="BO717"/>
          <cell r="BP717" t="str">
            <v/>
          </cell>
          <cell r="BQ717"/>
          <cell r="BR717"/>
          <cell r="BS717">
            <v>702</v>
          </cell>
        </row>
        <row r="718">
          <cell r="C718"/>
          <cell r="D718"/>
          <cell r="E718"/>
          <cell r="F718"/>
          <cell r="G718"/>
          <cell r="H718"/>
          <cell r="I718"/>
          <cell r="J718"/>
          <cell r="K718"/>
          <cell r="L718"/>
          <cell r="M718"/>
          <cell r="N718"/>
          <cell r="O718"/>
          <cell r="P718"/>
          <cell r="Q718"/>
          <cell r="R718"/>
          <cell r="S718"/>
          <cell r="T718"/>
          <cell r="U718"/>
          <cell r="V718"/>
          <cell r="W718"/>
          <cell r="X718"/>
          <cell r="Y718" t="str">
            <v/>
          </cell>
          <cell r="Z718"/>
          <cell r="AA718" t="str">
            <v/>
          </cell>
          <cell r="AB718"/>
          <cell r="AC718"/>
          <cell r="AD718"/>
          <cell r="AE718"/>
          <cell r="AF718"/>
          <cell r="AG718"/>
          <cell r="AH718" t="str">
            <v/>
          </cell>
          <cell r="AI718" t="str">
            <v>SI</v>
          </cell>
          <cell r="AJ718"/>
          <cell r="AK718"/>
          <cell r="AL718"/>
          <cell r="AM718"/>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t="str">
            <v/>
          </cell>
          <cell r="BE718" t="str">
            <v/>
          </cell>
          <cell r="BF718">
            <v>0</v>
          </cell>
          <cell r="BG718">
            <v>0</v>
          </cell>
          <cell r="BH718">
            <v>0</v>
          </cell>
          <cell r="BI718">
            <v>0</v>
          </cell>
          <cell r="BJ718">
            <v>0</v>
          </cell>
          <cell r="BK718" t="str">
            <v/>
          </cell>
          <cell r="BL718" t="e">
            <v>#NAME?</v>
          </cell>
          <cell r="BM718"/>
          <cell r="BN718"/>
          <cell r="BO718"/>
          <cell r="BP718" t="str">
            <v/>
          </cell>
          <cell r="BQ718"/>
          <cell r="BR718"/>
          <cell r="BS718">
            <v>703</v>
          </cell>
        </row>
        <row r="719">
          <cell r="C719"/>
          <cell r="D719"/>
          <cell r="E719"/>
          <cell r="F719"/>
          <cell r="G719"/>
          <cell r="H719"/>
          <cell r="I719"/>
          <cell r="J719"/>
          <cell r="K719"/>
          <cell r="L719"/>
          <cell r="M719"/>
          <cell r="N719"/>
          <cell r="O719"/>
          <cell r="P719"/>
          <cell r="Q719"/>
          <cell r="R719"/>
          <cell r="S719"/>
          <cell r="T719"/>
          <cell r="U719"/>
          <cell r="V719"/>
          <cell r="W719"/>
          <cell r="X719"/>
          <cell r="Y719" t="str">
            <v/>
          </cell>
          <cell r="Z719"/>
          <cell r="AA719" t="str">
            <v/>
          </cell>
          <cell r="AB719"/>
          <cell r="AC719"/>
          <cell r="AD719"/>
          <cell r="AE719"/>
          <cell r="AF719"/>
          <cell r="AG719"/>
          <cell r="AH719" t="str">
            <v/>
          </cell>
          <cell r="AI719" t="str">
            <v>SI</v>
          </cell>
          <cell r="AJ719"/>
          <cell r="AK719"/>
          <cell r="AL719"/>
          <cell r="AM719"/>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t="str">
            <v/>
          </cell>
          <cell r="BE719" t="str">
            <v/>
          </cell>
          <cell r="BF719">
            <v>0</v>
          </cell>
          <cell r="BG719">
            <v>0</v>
          </cell>
          <cell r="BH719">
            <v>0</v>
          </cell>
          <cell r="BI719">
            <v>0</v>
          </cell>
          <cell r="BJ719">
            <v>0</v>
          </cell>
          <cell r="BK719" t="str">
            <v/>
          </cell>
          <cell r="BL719" t="e">
            <v>#NAME?</v>
          </cell>
          <cell r="BM719"/>
          <cell r="BN719"/>
          <cell r="BO719"/>
          <cell r="BP719" t="str">
            <v/>
          </cell>
          <cell r="BQ719"/>
          <cell r="BR719"/>
          <cell r="BS719">
            <v>704</v>
          </cell>
        </row>
        <row r="720">
          <cell r="C720"/>
          <cell r="D720"/>
          <cell r="E720"/>
          <cell r="F720"/>
          <cell r="G720"/>
          <cell r="H720"/>
          <cell r="I720"/>
          <cell r="J720"/>
          <cell r="K720"/>
          <cell r="L720"/>
          <cell r="M720"/>
          <cell r="N720"/>
          <cell r="O720"/>
          <cell r="P720"/>
          <cell r="Q720"/>
          <cell r="R720"/>
          <cell r="S720"/>
          <cell r="T720"/>
          <cell r="U720"/>
          <cell r="V720"/>
          <cell r="W720"/>
          <cell r="X720"/>
          <cell r="Y720" t="str">
            <v/>
          </cell>
          <cell r="Z720"/>
          <cell r="AA720" t="str">
            <v/>
          </cell>
          <cell r="AB720"/>
          <cell r="AC720"/>
          <cell r="AD720"/>
          <cell r="AE720"/>
          <cell r="AF720"/>
          <cell r="AG720"/>
          <cell r="AH720" t="str">
            <v/>
          </cell>
          <cell r="AI720" t="str">
            <v>SI</v>
          </cell>
          <cell r="AJ720"/>
          <cell r="AK720"/>
          <cell r="AL720"/>
          <cell r="AM720"/>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t="str">
            <v/>
          </cell>
          <cell r="BE720" t="str">
            <v/>
          </cell>
          <cell r="BF720">
            <v>0</v>
          </cell>
          <cell r="BG720">
            <v>0</v>
          </cell>
          <cell r="BH720">
            <v>0</v>
          </cell>
          <cell r="BI720">
            <v>0</v>
          </cell>
          <cell r="BJ720">
            <v>0</v>
          </cell>
          <cell r="BK720" t="str">
            <v/>
          </cell>
          <cell r="BL720" t="e">
            <v>#NAME?</v>
          </cell>
          <cell r="BM720"/>
          <cell r="BN720"/>
          <cell r="BO720"/>
          <cell r="BP720" t="str">
            <v/>
          </cell>
          <cell r="BQ720"/>
          <cell r="BR720"/>
          <cell r="BS720">
            <v>705</v>
          </cell>
        </row>
        <row r="721">
          <cell r="C721"/>
          <cell r="D721"/>
          <cell r="E721"/>
          <cell r="F721"/>
          <cell r="G721"/>
          <cell r="H721"/>
          <cell r="I721"/>
          <cell r="J721"/>
          <cell r="K721"/>
          <cell r="L721"/>
          <cell r="M721"/>
          <cell r="N721"/>
          <cell r="O721"/>
          <cell r="P721"/>
          <cell r="Q721"/>
          <cell r="R721"/>
          <cell r="S721"/>
          <cell r="T721"/>
          <cell r="U721"/>
          <cell r="V721"/>
          <cell r="W721"/>
          <cell r="X721"/>
          <cell r="Y721" t="str">
            <v/>
          </cell>
          <cell r="Z721"/>
          <cell r="AA721" t="str">
            <v/>
          </cell>
          <cell r="AB721"/>
          <cell r="AC721"/>
          <cell r="AD721"/>
          <cell r="AE721"/>
          <cell r="AF721"/>
          <cell r="AG721"/>
          <cell r="AH721" t="str">
            <v/>
          </cell>
          <cell r="AI721" t="str">
            <v>SI</v>
          </cell>
          <cell r="AJ721"/>
          <cell r="AK721"/>
          <cell r="AL721"/>
          <cell r="AM721"/>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t="str">
            <v/>
          </cell>
          <cell r="BE721" t="str">
            <v/>
          </cell>
          <cell r="BF721">
            <v>0</v>
          </cell>
          <cell r="BG721">
            <v>0</v>
          </cell>
          <cell r="BH721">
            <v>0</v>
          </cell>
          <cell r="BI721">
            <v>0</v>
          </cell>
          <cell r="BJ721">
            <v>0</v>
          </cell>
          <cell r="BK721" t="str">
            <v/>
          </cell>
          <cell r="BL721" t="e">
            <v>#NAME?</v>
          </cell>
          <cell r="BM721"/>
          <cell r="BN721"/>
          <cell r="BO721"/>
          <cell r="BP721" t="str">
            <v/>
          </cell>
          <cell r="BQ721"/>
          <cell r="BR721"/>
          <cell r="BS721">
            <v>706</v>
          </cell>
        </row>
        <row r="722">
          <cell r="C722"/>
          <cell r="D722"/>
          <cell r="E722"/>
          <cell r="F722"/>
          <cell r="G722"/>
          <cell r="H722"/>
          <cell r="I722"/>
          <cell r="J722"/>
          <cell r="K722"/>
          <cell r="L722"/>
          <cell r="M722"/>
          <cell r="N722"/>
          <cell r="O722"/>
          <cell r="P722"/>
          <cell r="Q722"/>
          <cell r="R722"/>
          <cell r="S722"/>
          <cell r="T722"/>
          <cell r="U722"/>
          <cell r="V722"/>
          <cell r="W722"/>
          <cell r="X722"/>
          <cell r="Y722" t="str">
            <v/>
          </cell>
          <cell r="Z722"/>
          <cell r="AA722" t="str">
            <v/>
          </cell>
          <cell r="AB722"/>
          <cell r="AC722"/>
          <cell r="AD722"/>
          <cell r="AE722"/>
          <cell r="AF722"/>
          <cell r="AG722"/>
          <cell r="AH722" t="str">
            <v/>
          </cell>
          <cell r="AI722" t="str">
            <v>SI</v>
          </cell>
          <cell r="AJ722"/>
          <cell r="AK722"/>
          <cell r="AL722"/>
          <cell r="AM722"/>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t="str">
            <v/>
          </cell>
          <cell r="BE722" t="str">
            <v/>
          </cell>
          <cell r="BF722">
            <v>0</v>
          </cell>
          <cell r="BG722">
            <v>0</v>
          </cell>
          <cell r="BH722">
            <v>0</v>
          </cell>
          <cell r="BI722">
            <v>0</v>
          </cell>
          <cell r="BJ722">
            <v>0</v>
          </cell>
          <cell r="BK722" t="str">
            <v/>
          </cell>
          <cell r="BL722" t="e">
            <v>#NAME?</v>
          </cell>
          <cell r="BM722"/>
          <cell r="BN722"/>
          <cell r="BO722"/>
          <cell r="BP722" t="str">
            <v/>
          </cell>
          <cell r="BQ722"/>
          <cell r="BR722"/>
          <cell r="BS722">
            <v>707</v>
          </cell>
        </row>
        <row r="723">
          <cell r="C723"/>
          <cell r="D723"/>
          <cell r="E723"/>
          <cell r="F723"/>
          <cell r="G723"/>
          <cell r="H723"/>
          <cell r="I723"/>
          <cell r="J723"/>
          <cell r="K723"/>
          <cell r="L723"/>
          <cell r="M723"/>
          <cell r="N723"/>
          <cell r="O723"/>
          <cell r="P723"/>
          <cell r="Q723"/>
          <cell r="R723"/>
          <cell r="S723"/>
          <cell r="T723"/>
          <cell r="U723"/>
          <cell r="V723"/>
          <cell r="W723"/>
          <cell r="X723"/>
          <cell r="Y723" t="str">
            <v/>
          </cell>
          <cell r="Z723"/>
          <cell r="AA723" t="str">
            <v/>
          </cell>
          <cell r="AB723"/>
          <cell r="AC723"/>
          <cell r="AD723"/>
          <cell r="AE723"/>
          <cell r="AF723"/>
          <cell r="AG723"/>
          <cell r="AH723" t="str">
            <v/>
          </cell>
          <cell r="AI723" t="str">
            <v>SI</v>
          </cell>
          <cell r="AJ723"/>
          <cell r="AK723"/>
          <cell r="AL723"/>
          <cell r="AM723"/>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t="str">
            <v/>
          </cell>
          <cell r="BE723" t="str">
            <v/>
          </cell>
          <cell r="BF723">
            <v>0</v>
          </cell>
          <cell r="BG723">
            <v>0</v>
          </cell>
          <cell r="BH723">
            <v>0</v>
          </cell>
          <cell r="BI723">
            <v>0</v>
          </cell>
          <cell r="BJ723">
            <v>0</v>
          </cell>
          <cell r="BK723" t="str">
            <v/>
          </cell>
          <cell r="BL723" t="e">
            <v>#NAME?</v>
          </cell>
          <cell r="BM723"/>
          <cell r="BN723"/>
          <cell r="BO723"/>
          <cell r="BP723" t="str">
            <v/>
          </cell>
          <cell r="BQ723"/>
          <cell r="BR723"/>
          <cell r="BS723">
            <v>708</v>
          </cell>
        </row>
        <row r="724">
          <cell r="C724"/>
          <cell r="D724"/>
          <cell r="E724"/>
          <cell r="F724"/>
          <cell r="G724"/>
          <cell r="H724"/>
          <cell r="I724"/>
          <cell r="J724"/>
          <cell r="K724"/>
          <cell r="L724"/>
          <cell r="M724"/>
          <cell r="N724"/>
          <cell r="O724"/>
          <cell r="P724"/>
          <cell r="Q724"/>
          <cell r="R724"/>
          <cell r="S724"/>
          <cell r="T724"/>
          <cell r="U724"/>
          <cell r="V724"/>
          <cell r="W724"/>
          <cell r="X724"/>
          <cell r="Y724" t="str">
            <v/>
          </cell>
          <cell r="Z724"/>
          <cell r="AA724" t="str">
            <v/>
          </cell>
          <cell r="AB724"/>
          <cell r="AC724"/>
          <cell r="AD724"/>
          <cell r="AE724"/>
          <cell r="AF724"/>
          <cell r="AG724"/>
          <cell r="AH724" t="str">
            <v/>
          </cell>
          <cell r="AI724" t="str">
            <v>SI</v>
          </cell>
          <cell r="AJ724"/>
          <cell r="AK724"/>
          <cell r="AL724"/>
          <cell r="AM724"/>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t="str">
            <v/>
          </cell>
          <cell r="BE724" t="str">
            <v/>
          </cell>
          <cell r="BF724">
            <v>0</v>
          </cell>
          <cell r="BG724">
            <v>0</v>
          </cell>
          <cell r="BH724">
            <v>0</v>
          </cell>
          <cell r="BI724">
            <v>0</v>
          </cell>
          <cell r="BJ724">
            <v>0</v>
          </cell>
          <cell r="BK724" t="str">
            <v/>
          </cell>
          <cell r="BL724" t="e">
            <v>#NAME?</v>
          </cell>
          <cell r="BM724"/>
          <cell r="BN724"/>
          <cell r="BO724"/>
          <cell r="BP724" t="str">
            <v/>
          </cell>
          <cell r="BQ724"/>
          <cell r="BR724"/>
          <cell r="BS724">
            <v>709</v>
          </cell>
        </row>
        <row r="725">
          <cell r="C725"/>
          <cell r="D725"/>
          <cell r="E725"/>
          <cell r="F725"/>
          <cell r="G725"/>
          <cell r="H725"/>
          <cell r="I725"/>
          <cell r="J725"/>
          <cell r="K725"/>
          <cell r="L725"/>
          <cell r="M725"/>
          <cell r="N725"/>
          <cell r="O725"/>
          <cell r="P725"/>
          <cell r="Q725"/>
          <cell r="R725"/>
          <cell r="S725"/>
          <cell r="T725"/>
          <cell r="U725"/>
          <cell r="V725"/>
          <cell r="W725"/>
          <cell r="X725"/>
          <cell r="Y725" t="str">
            <v/>
          </cell>
          <cell r="Z725"/>
          <cell r="AA725" t="str">
            <v/>
          </cell>
          <cell r="AB725"/>
          <cell r="AC725"/>
          <cell r="AD725"/>
          <cell r="AE725"/>
          <cell r="AF725"/>
          <cell r="AG725"/>
          <cell r="AH725" t="str">
            <v/>
          </cell>
          <cell r="AI725" t="str">
            <v>SI</v>
          </cell>
          <cell r="AJ725"/>
          <cell r="AK725"/>
          <cell r="AL725"/>
          <cell r="AM725"/>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t="str">
            <v/>
          </cell>
          <cell r="BE725" t="str">
            <v/>
          </cell>
          <cell r="BF725">
            <v>0</v>
          </cell>
          <cell r="BG725">
            <v>0</v>
          </cell>
          <cell r="BH725">
            <v>0</v>
          </cell>
          <cell r="BI725">
            <v>0</v>
          </cell>
          <cell r="BJ725">
            <v>0</v>
          </cell>
          <cell r="BK725" t="str">
            <v/>
          </cell>
          <cell r="BL725" t="e">
            <v>#NAME?</v>
          </cell>
          <cell r="BM725"/>
          <cell r="BN725"/>
          <cell r="BO725"/>
          <cell r="BP725" t="str">
            <v/>
          </cell>
          <cell r="BQ725"/>
          <cell r="BR725"/>
          <cell r="BS725">
            <v>710</v>
          </cell>
        </row>
        <row r="726">
          <cell r="C726"/>
          <cell r="D726"/>
          <cell r="E726"/>
          <cell r="F726"/>
          <cell r="G726"/>
          <cell r="H726"/>
          <cell r="I726"/>
          <cell r="J726"/>
          <cell r="K726"/>
          <cell r="L726"/>
          <cell r="M726"/>
          <cell r="N726"/>
          <cell r="O726"/>
          <cell r="P726"/>
          <cell r="Q726"/>
          <cell r="R726"/>
          <cell r="S726"/>
          <cell r="T726"/>
          <cell r="U726"/>
          <cell r="V726"/>
          <cell r="W726"/>
          <cell r="X726"/>
          <cell r="Y726" t="str">
            <v/>
          </cell>
          <cell r="Z726"/>
          <cell r="AA726" t="str">
            <v/>
          </cell>
          <cell r="AB726"/>
          <cell r="AC726"/>
          <cell r="AD726"/>
          <cell r="AE726"/>
          <cell r="AF726"/>
          <cell r="AG726"/>
          <cell r="AH726" t="str">
            <v/>
          </cell>
          <cell r="AI726" t="str">
            <v>SI</v>
          </cell>
          <cell r="AJ726"/>
          <cell r="AK726"/>
          <cell r="AL726"/>
          <cell r="AM726"/>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t="str">
            <v/>
          </cell>
          <cell r="BE726" t="str">
            <v/>
          </cell>
          <cell r="BF726">
            <v>0</v>
          </cell>
          <cell r="BG726">
            <v>0</v>
          </cell>
          <cell r="BH726">
            <v>0</v>
          </cell>
          <cell r="BI726">
            <v>0</v>
          </cell>
          <cell r="BJ726">
            <v>0</v>
          </cell>
          <cell r="BK726" t="str">
            <v/>
          </cell>
          <cell r="BL726" t="e">
            <v>#NAME?</v>
          </cell>
          <cell r="BM726"/>
          <cell r="BN726"/>
          <cell r="BO726"/>
          <cell r="BP726" t="str">
            <v/>
          </cell>
          <cell r="BQ726"/>
          <cell r="BR726"/>
          <cell r="BS726">
            <v>711</v>
          </cell>
        </row>
        <row r="727">
          <cell r="C727"/>
          <cell r="D727"/>
          <cell r="E727"/>
          <cell r="F727"/>
          <cell r="G727"/>
          <cell r="H727"/>
          <cell r="I727"/>
          <cell r="J727"/>
          <cell r="K727"/>
          <cell r="L727"/>
          <cell r="M727"/>
          <cell r="N727"/>
          <cell r="O727"/>
          <cell r="P727"/>
          <cell r="Q727"/>
          <cell r="R727"/>
          <cell r="S727"/>
          <cell r="T727"/>
          <cell r="U727"/>
          <cell r="V727"/>
          <cell r="W727"/>
          <cell r="X727"/>
          <cell r="Y727" t="str">
            <v/>
          </cell>
          <cell r="Z727"/>
          <cell r="AA727" t="str">
            <v/>
          </cell>
          <cell r="AB727"/>
          <cell r="AC727"/>
          <cell r="AD727"/>
          <cell r="AE727"/>
          <cell r="AF727"/>
          <cell r="AG727"/>
          <cell r="AH727" t="str">
            <v/>
          </cell>
          <cell r="AI727" t="str">
            <v>SI</v>
          </cell>
          <cell r="AJ727"/>
          <cell r="AK727"/>
          <cell r="AL727"/>
          <cell r="AM727"/>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t="str">
            <v/>
          </cell>
          <cell r="BE727" t="str">
            <v/>
          </cell>
          <cell r="BF727">
            <v>0</v>
          </cell>
          <cell r="BG727">
            <v>0</v>
          </cell>
          <cell r="BH727">
            <v>0</v>
          </cell>
          <cell r="BI727">
            <v>0</v>
          </cell>
          <cell r="BJ727">
            <v>0</v>
          </cell>
          <cell r="BK727" t="str">
            <v/>
          </cell>
          <cell r="BL727" t="e">
            <v>#NAME?</v>
          </cell>
          <cell r="BM727"/>
          <cell r="BN727"/>
          <cell r="BO727"/>
          <cell r="BP727" t="str">
            <v/>
          </cell>
          <cell r="BQ727"/>
          <cell r="BR727"/>
          <cell r="BS727">
            <v>712</v>
          </cell>
        </row>
        <row r="728">
          <cell r="C728"/>
          <cell r="D728"/>
          <cell r="E728"/>
          <cell r="F728"/>
          <cell r="G728"/>
          <cell r="H728"/>
          <cell r="I728"/>
          <cell r="J728"/>
          <cell r="K728"/>
          <cell r="L728"/>
          <cell r="M728"/>
          <cell r="N728"/>
          <cell r="O728"/>
          <cell r="P728"/>
          <cell r="Q728"/>
          <cell r="R728"/>
          <cell r="S728"/>
          <cell r="T728"/>
          <cell r="U728"/>
          <cell r="V728"/>
          <cell r="W728"/>
          <cell r="X728"/>
          <cell r="Y728" t="str">
            <v/>
          </cell>
          <cell r="Z728"/>
          <cell r="AA728" t="str">
            <v/>
          </cell>
          <cell r="AB728"/>
          <cell r="AC728"/>
          <cell r="AD728"/>
          <cell r="AE728"/>
          <cell r="AF728"/>
          <cell r="AG728"/>
          <cell r="AH728" t="str">
            <v/>
          </cell>
          <cell r="AI728" t="str">
            <v>SI</v>
          </cell>
          <cell r="AJ728"/>
          <cell r="AK728"/>
          <cell r="AL728"/>
          <cell r="AM728"/>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t="str">
            <v/>
          </cell>
          <cell r="BE728" t="str">
            <v/>
          </cell>
          <cell r="BF728">
            <v>0</v>
          </cell>
          <cell r="BG728">
            <v>0</v>
          </cell>
          <cell r="BH728">
            <v>0</v>
          </cell>
          <cell r="BI728">
            <v>0</v>
          </cell>
          <cell r="BJ728">
            <v>0</v>
          </cell>
          <cell r="BK728" t="str">
            <v/>
          </cell>
          <cell r="BL728" t="e">
            <v>#NAME?</v>
          </cell>
          <cell r="BM728"/>
          <cell r="BN728"/>
          <cell r="BO728"/>
          <cell r="BP728" t="str">
            <v/>
          </cell>
          <cell r="BQ728"/>
          <cell r="BR728"/>
          <cell r="BS728">
            <v>713</v>
          </cell>
        </row>
        <row r="729">
          <cell r="C729"/>
          <cell r="D729"/>
          <cell r="E729"/>
          <cell r="F729"/>
          <cell r="G729"/>
          <cell r="H729"/>
          <cell r="I729"/>
          <cell r="J729"/>
          <cell r="K729"/>
          <cell r="L729"/>
          <cell r="M729"/>
          <cell r="N729"/>
          <cell r="O729"/>
          <cell r="P729"/>
          <cell r="Q729"/>
          <cell r="R729"/>
          <cell r="S729"/>
          <cell r="T729"/>
          <cell r="U729"/>
          <cell r="V729"/>
          <cell r="W729"/>
          <cell r="X729"/>
          <cell r="Y729" t="str">
            <v/>
          </cell>
          <cell r="Z729"/>
          <cell r="AA729" t="str">
            <v/>
          </cell>
          <cell r="AB729"/>
          <cell r="AC729"/>
          <cell r="AD729"/>
          <cell r="AE729"/>
          <cell r="AF729"/>
          <cell r="AG729"/>
          <cell r="AH729" t="str">
            <v/>
          </cell>
          <cell r="AI729" t="str">
            <v>SI</v>
          </cell>
          <cell r="AJ729"/>
          <cell r="AK729"/>
          <cell r="AL729"/>
          <cell r="AM729"/>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t="str">
            <v/>
          </cell>
          <cell r="BE729" t="str">
            <v/>
          </cell>
          <cell r="BF729">
            <v>0</v>
          </cell>
          <cell r="BG729">
            <v>0</v>
          </cell>
          <cell r="BH729">
            <v>0</v>
          </cell>
          <cell r="BI729">
            <v>0</v>
          </cell>
          <cell r="BJ729">
            <v>0</v>
          </cell>
          <cell r="BK729" t="str">
            <v/>
          </cell>
          <cell r="BL729" t="e">
            <v>#NAME?</v>
          </cell>
          <cell r="BM729"/>
          <cell r="BN729"/>
          <cell r="BO729"/>
          <cell r="BP729" t="str">
            <v/>
          </cell>
          <cell r="BQ729"/>
          <cell r="BR729"/>
          <cell r="BS729">
            <v>714</v>
          </cell>
        </row>
        <row r="730">
          <cell r="C730"/>
          <cell r="D730"/>
          <cell r="E730"/>
          <cell r="F730"/>
          <cell r="G730"/>
          <cell r="H730"/>
          <cell r="I730"/>
          <cell r="J730"/>
          <cell r="K730"/>
          <cell r="L730"/>
          <cell r="M730"/>
          <cell r="N730"/>
          <cell r="O730"/>
          <cell r="P730"/>
          <cell r="Q730"/>
          <cell r="R730"/>
          <cell r="S730"/>
          <cell r="T730"/>
          <cell r="U730"/>
          <cell r="V730"/>
          <cell r="W730"/>
          <cell r="X730"/>
          <cell r="Y730" t="str">
            <v/>
          </cell>
          <cell r="Z730"/>
          <cell r="AA730" t="str">
            <v/>
          </cell>
          <cell r="AB730"/>
          <cell r="AC730"/>
          <cell r="AD730"/>
          <cell r="AE730"/>
          <cell r="AF730"/>
          <cell r="AG730"/>
          <cell r="AH730" t="str">
            <v/>
          </cell>
          <cell r="AI730" t="str">
            <v>SI</v>
          </cell>
          <cell r="AJ730"/>
          <cell r="AK730"/>
          <cell r="AL730"/>
          <cell r="AM730"/>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t="str">
            <v/>
          </cell>
          <cell r="BE730" t="str">
            <v/>
          </cell>
          <cell r="BF730">
            <v>0</v>
          </cell>
          <cell r="BG730">
            <v>0</v>
          </cell>
          <cell r="BH730">
            <v>0</v>
          </cell>
          <cell r="BI730">
            <v>0</v>
          </cell>
          <cell r="BJ730">
            <v>0</v>
          </cell>
          <cell r="BK730" t="str">
            <v/>
          </cell>
          <cell r="BL730" t="e">
            <v>#NAME?</v>
          </cell>
          <cell r="BM730"/>
          <cell r="BN730"/>
          <cell r="BO730"/>
          <cell r="BP730" t="str">
            <v/>
          </cell>
          <cell r="BQ730"/>
          <cell r="BR730"/>
          <cell r="BS730">
            <v>715</v>
          </cell>
        </row>
        <row r="731">
          <cell r="C731"/>
          <cell r="D731"/>
          <cell r="E731"/>
          <cell r="F731"/>
          <cell r="G731"/>
          <cell r="H731"/>
          <cell r="I731"/>
          <cell r="J731"/>
          <cell r="K731"/>
          <cell r="L731"/>
          <cell r="M731"/>
          <cell r="N731"/>
          <cell r="O731"/>
          <cell r="P731"/>
          <cell r="Q731"/>
          <cell r="R731"/>
          <cell r="S731"/>
          <cell r="T731"/>
          <cell r="U731"/>
          <cell r="V731"/>
          <cell r="W731"/>
          <cell r="X731"/>
          <cell r="Y731" t="str">
            <v/>
          </cell>
          <cell r="Z731"/>
          <cell r="AA731" t="str">
            <v/>
          </cell>
          <cell r="AB731"/>
          <cell r="AC731"/>
          <cell r="AD731"/>
          <cell r="AE731"/>
          <cell r="AF731"/>
          <cell r="AG731"/>
          <cell r="AH731" t="str">
            <v/>
          </cell>
          <cell r="AI731" t="str">
            <v>SI</v>
          </cell>
          <cell r="AJ731"/>
          <cell r="AK731"/>
          <cell r="AL731"/>
          <cell r="AM731"/>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t="str">
            <v/>
          </cell>
          <cell r="BE731" t="str">
            <v/>
          </cell>
          <cell r="BF731">
            <v>0</v>
          </cell>
          <cell r="BG731">
            <v>0</v>
          </cell>
          <cell r="BH731">
            <v>0</v>
          </cell>
          <cell r="BI731">
            <v>0</v>
          </cell>
          <cell r="BJ731">
            <v>0</v>
          </cell>
          <cell r="BK731" t="str">
            <v/>
          </cell>
          <cell r="BL731" t="e">
            <v>#NAME?</v>
          </cell>
          <cell r="BM731"/>
          <cell r="BN731"/>
          <cell r="BO731"/>
          <cell r="BP731" t="str">
            <v/>
          </cell>
          <cell r="BQ731"/>
          <cell r="BR731"/>
          <cell r="BS731">
            <v>716</v>
          </cell>
        </row>
        <row r="732">
          <cell r="C732"/>
          <cell r="D732"/>
          <cell r="E732"/>
          <cell r="F732"/>
          <cell r="G732"/>
          <cell r="H732"/>
          <cell r="I732"/>
          <cell r="J732"/>
          <cell r="K732"/>
          <cell r="L732"/>
          <cell r="M732"/>
          <cell r="N732"/>
          <cell r="O732"/>
          <cell r="P732"/>
          <cell r="Q732"/>
          <cell r="R732"/>
          <cell r="S732"/>
          <cell r="T732"/>
          <cell r="U732"/>
          <cell r="V732"/>
          <cell r="W732"/>
          <cell r="X732"/>
          <cell r="Y732" t="str">
            <v/>
          </cell>
          <cell r="Z732"/>
          <cell r="AA732" t="str">
            <v/>
          </cell>
          <cell r="AB732"/>
          <cell r="AC732"/>
          <cell r="AD732"/>
          <cell r="AE732"/>
          <cell r="AF732"/>
          <cell r="AG732"/>
          <cell r="AH732" t="str">
            <v/>
          </cell>
          <cell r="AI732" t="str">
            <v>SI</v>
          </cell>
          <cell r="AJ732"/>
          <cell r="AK732"/>
          <cell r="AL732"/>
          <cell r="AM732"/>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t="str">
            <v/>
          </cell>
          <cell r="BE732" t="str">
            <v/>
          </cell>
          <cell r="BF732">
            <v>0</v>
          </cell>
          <cell r="BG732">
            <v>0</v>
          </cell>
          <cell r="BH732">
            <v>0</v>
          </cell>
          <cell r="BI732">
            <v>0</v>
          </cell>
          <cell r="BJ732">
            <v>0</v>
          </cell>
          <cell r="BK732" t="str">
            <v/>
          </cell>
          <cell r="BL732" t="e">
            <v>#NAME?</v>
          </cell>
          <cell r="BM732"/>
          <cell r="BN732"/>
          <cell r="BO732"/>
          <cell r="BP732" t="str">
            <v/>
          </cell>
          <cell r="BQ732"/>
          <cell r="BR732"/>
          <cell r="BS732">
            <v>717</v>
          </cell>
        </row>
        <row r="733">
          <cell r="C733"/>
          <cell r="D733"/>
          <cell r="E733"/>
          <cell r="F733"/>
          <cell r="G733"/>
          <cell r="H733"/>
          <cell r="I733"/>
          <cell r="J733"/>
          <cell r="K733"/>
          <cell r="L733"/>
          <cell r="M733"/>
          <cell r="N733"/>
          <cell r="O733"/>
          <cell r="P733"/>
          <cell r="Q733"/>
          <cell r="R733"/>
          <cell r="S733"/>
          <cell r="T733"/>
          <cell r="U733"/>
          <cell r="V733"/>
          <cell r="W733"/>
          <cell r="X733"/>
          <cell r="Y733" t="str">
            <v/>
          </cell>
          <cell r="Z733"/>
          <cell r="AA733" t="str">
            <v/>
          </cell>
          <cell r="AB733"/>
          <cell r="AC733"/>
          <cell r="AD733"/>
          <cell r="AE733"/>
          <cell r="AF733"/>
          <cell r="AG733"/>
          <cell r="AH733" t="str">
            <v/>
          </cell>
          <cell r="AI733" t="str">
            <v>SI</v>
          </cell>
          <cell r="AJ733"/>
          <cell r="AK733"/>
          <cell r="AL733"/>
          <cell r="AM733"/>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t="str">
            <v/>
          </cell>
          <cell r="BE733" t="str">
            <v/>
          </cell>
          <cell r="BF733">
            <v>0</v>
          </cell>
          <cell r="BG733">
            <v>0</v>
          </cell>
          <cell r="BH733">
            <v>0</v>
          </cell>
          <cell r="BI733">
            <v>0</v>
          </cell>
          <cell r="BJ733">
            <v>0</v>
          </cell>
          <cell r="BK733" t="str">
            <v/>
          </cell>
          <cell r="BL733" t="e">
            <v>#NAME?</v>
          </cell>
          <cell r="BM733"/>
          <cell r="BN733"/>
          <cell r="BO733"/>
          <cell r="BP733" t="str">
            <v/>
          </cell>
          <cell r="BQ733"/>
          <cell r="BR733"/>
          <cell r="BS733">
            <v>718</v>
          </cell>
        </row>
        <row r="734">
          <cell r="C734"/>
          <cell r="D734"/>
          <cell r="E734"/>
          <cell r="F734"/>
          <cell r="G734"/>
          <cell r="H734"/>
          <cell r="I734"/>
          <cell r="J734"/>
          <cell r="K734"/>
          <cell r="L734"/>
          <cell r="M734"/>
          <cell r="N734"/>
          <cell r="O734"/>
          <cell r="P734"/>
          <cell r="Q734"/>
          <cell r="R734"/>
          <cell r="S734"/>
          <cell r="T734"/>
          <cell r="U734"/>
          <cell r="V734"/>
          <cell r="W734"/>
          <cell r="X734"/>
          <cell r="Y734" t="str">
            <v/>
          </cell>
          <cell r="Z734"/>
          <cell r="AA734" t="str">
            <v/>
          </cell>
          <cell r="AB734"/>
          <cell r="AC734"/>
          <cell r="AD734"/>
          <cell r="AE734"/>
          <cell r="AF734"/>
          <cell r="AG734"/>
          <cell r="AH734" t="str">
            <v/>
          </cell>
          <cell r="AI734" t="str">
            <v>SI</v>
          </cell>
          <cell r="AJ734"/>
          <cell r="AK734"/>
          <cell r="AL734"/>
          <cell r="AM734"/>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t="str">
            <v/>
          </cell>
          <cell r="BE734" t="str">
            <v/>
          </cell>
          <cell r="BF734">
            <v>0</v>
          </cell>
          <cell r="BG734">
            <v>0</v>
          </cell>
          <cell r="BH734">
            <v>0</v>
          </cell>
          <cell r="BI734">
            <v>0</v>
          </cell>
          <cell r="BJ734">
            <v>0</v>
          </cell>
          <cell r="BK734" t="str">
            <v/>
          </cell>
          <cell r="BL734" t="e">
            <v>#NAME?</v>
          </cell>
          <cell r="BM734"/>
          <cell r="BN734"/>
          <cell r="BO734"/>
          <cell r="BP734" t="str">
            <v/>
          </cell>
          <cell r="BQ734"/>
          <cell r="BR734"/>
          <cell r="BS734">
            <v>719</v>
          </cell>
        </row>
        <row r="735">
          <cell r="C735"/>
          <cell r="D735"/>
          <cell r="E735"/>
          <cell r="F735"/>
          <cell r="G735"/>
          <cell r="H735"/>
          <cell r="I735"/>
          <cell r="J735"/>
          <cell r="K735"/>
          <cell r="L735"/>
          <cell r="M735"/>
          <cell r="N735"/>
          <cell r="O735"/>
          <cell r="P735"/>
          <cell r="Q735"/>
          <cell r="R735"/>
          <cell r="S735"/>
          <cell r="T735"/>
          <cell r="U735"/>
          <cell r="V735"/>
          <cell r="W735"/>
          <cell r="X735"/>
          <cell r="Y735" t="str">
            <v/>
          </cell>
          <cell r="Z735"/>
          <cell r="AA735" t="str">
            <v/>
          </cell>
          <cell r="AB735"/>
          <cell r="AC735"/>
          <cell r="AD735"/>
          <cell r="AE735"/>
          <cell r="AF735"/>
          <cell r="AG735"/>
          <cell r="AH735" t="str">
            <v/>
          </cell>
          <cell r="AI735" t="str">
            <v>SI</v>
          </cell>
          <cell r="AJ735"/>
          <cell r="AK735"/>
          <cell r="AL735"/>
          <cell r="AM735"/>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t="str">
            <v/>
          </cell>
          <cell r="BE735" t="str">
            <v/>
          </cell>
          <cell r="BF735">
            <v>0</v>
          </cell>
          <cell r="BG735">
            <v>0</v>
          </cell>
          <cell r="BH735">
            <v>0</v>
          </cell>
          <cell r="BI735">
            <v>0</v>
          </cell>
          <cell r="BJ735">
            <v>0</v>
          </cell>
          <cell r="BK735" t="str">
            <v/>
          </cell>
          <cell r="BL735" t="e">
            <v>#NAME?</v>
          </cell>
          <cell r="BM735"/>
          <cell r="BN735"/>
          <cell r="BO735"/>
          <cell r="BP735" t="str">
            <v/>
          </cell>
          <cell r="BQ735"/>
          <cell r="BR735"/>
          <cell r="BS735">
            <v>720</v>
          </cell>
        </row>
        <row r="736">
          <cell r="C736"/>
          <cell r="D736"/>
          <cell r="E736"/>
          <cell r="F736"/>
          <cell r="G736"/>
          <cell r="H736"/>
          <cell r="I736"/>
          <cell r="J736"/>
          <cell r="K736"/>
          <cell r="L736"/>
          <cell r="M736"/>
          <cell r="N736"/>
          <cell r="O736"/>
          <cell r="P736"/>
          <cell r="Q736"/>
          <cell r="R736"/>
          <cell r="S736"/>
          <cell r="T736"/>
          <cell r="U736"/>
          <cell r="V736"/>
          <cell r="W736"/>
          <cell r="X736"/>
          <cell r="Y736" t="str">
            <v/>
          </cell>
          <cell r="Z736"/>
          <cell r="AA736" t="str">
            <v/>
          </cell>
          <cell r="AB736"/>
          <cell r="AC736"/>
          <cell r="AD736"/>
          <cell r="AE736"/>
          <cell r="AF736"/>
          <cell r="AG736"/>
          <cell r="AH736" t="str">
            <v/>
          </cell>
          <cell r="AI736" t="str">
            <v>SI</v>
          </cell>
          <cell r="AJ736"/>
          <cell r="AK736"/>
          <cell r="AL736"/>
          <cell r="AM736"/>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t="str">
            <v/>
          </cell>
          <cell r="BE736" t="str">
            <v/>
          </cell>
          <cell r="BF736">
            <v>0</v>
          </cell>
          <cell r="BG736">
            <v>0</v>
          </cell>
          <cell r="BH736">
            <v>0</v>
          </cell>
          <cell r="BI736">
            <v>0</v>
          </cell>
          <cell r="BJ736">
            <v>0</v>
          </cell>
          <cell r="BK736" t="str">
            <v/>
          </cell>
          <cell r="BL736" t="e">
            <v>#NAME?</v>
          </cell>
          <cell r="BM736"/>
          <cell r="BN736"/>
          <cell r="BO736"/>
          <cell r="BP736" t="str">
            <v/>
          </cell>
          <cell r="BQ736"/>
          <cell r="BR736"/>
          <cell r="BS736">
            <v>721</v>
          </cell>
        </row>
        <row r="737">
          <cell r="C737"/>
          <cell r="D737"/>
          <cell r="E737"/>
          <cell r="F737"/>
          <cell r="G737"/>
          <cell r="H737"/>
          <cell r="I737"/>
          <cell r="J737"/>
          <cell r="K737"/>
          <cell r="L737"/>
          <cell r="M737"/>
          <cell r="N737"/>
          <cell r="O737"/>
          <cell r="P737"/>
          <cell r="Q737"/>
          <cell r="R737"/>
          <cell r="S737"/>
          <cell r="T737"/>
          <cell r="U737"/>
          <cell r="V737"/>
          <cell r="W737"/>
          <cell r="X737"/>
          <cell r="Y737" t="str">
            <v/>
          </cell>
          <cell r="Z737"/>
          <cell r="AA737" t="str">
            <v/>
          </cell>
          <cell r="AB737"/>
          <cell r="AC737"/>
          <cell r="AD737"/>
          <cell r="AE737"/>
          <cell r="AF737"/>
          <cell r="AG737"/>
          <cell r="AH737" t="str">
            <v/>
          </cell>
          <cell r="AI737" t="str">
            <v>SI</v>
          </cell>
          <cell r="AJ737"/>
          <cell r="AK737"/>
          <cell r="AL737"/>
          <cell r="AM737"/>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t="str">
            <v/>
          </cell>
          <cell r="BE737" t="str">
            <v/>
          </cell>
          <cell r="BF737">
            <v>0</v>
          </cell>
          <cell r="BG737">
            <v>0</v>
          </cell>
          <cell r="BH737">
            <v>0</v>
          </cell>
          <cell r="BI737">
            <v>0</v>
          </cell>
          <cell r="BJ737">
            <v>0</v>
          </cell>
          <cell r="BK737" t="str">
            <v/>
          </cell>
          <cell r="BL737" t="e">
            <v>#NAME?</v>
          </cell>
          <cell r="BM737"/>
          <cell r="BN737"/>
          <cell r="BO737"/>
          <cell r="BP737" t="str">
            <v/>
          </cell>
          <cell r="BQ737"/>
          <cell r="BR737"/>
          <cell r="BS737">
            <v>722</v>
          </cell>
        </row>
        <row r="738">
          <cell r="C738"/>
          <cell r="D738"/>
          <cell r="E738"/>
          <cell r="F738"/>
          <cell r="G738"/>
          <cell r="H738"/>
          <cell r="I738"/>
          <cell r="J738"/>
          <cell r="K738"/>
          <cell r="L738"/>
          <cell r="M738"/>
          <cell r="N738"/>
          <cell r="O738"/>
          <cell r="P738"/>
          <cell r="Q738"/>
          <cell r="R738"/>
          <cell r="S738"/>
          <cell r="T738"/>
          <cell r="U738"/>
          <cell r="V738"/>
          <cell r="W738"/>
          <cell r="X738"/>
          <cell r="Y738" t="str">
            <v/>
          </cell>
          <cell r="Z738"/>
          <cell r="AA738" t="str">
            <v/>
          </cell>
          <cell r="AB738"/>
          <cell r="AC738"/>
          <cell r="AD738"/>
          <cell r="AE738"/>
          <cell r="AF738"/>
          <cell r="AG738"/>
          <cell r="AH738" t="str">
            <v/>
          </cell>
          <cell r="AI738" t="str">
            <v>SI</v>
          </cell>
          <cell r="AJ738"/>
          <cell r="AK738"/>
          <cell r="AL738"/>
          <cell r="AM738"/>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t="str">
            <v/>
          </cell>
          <cell r="BE738" t="str">
            <v/>
          </cell>
          <cell r="BF738">
            <v>0</v>
          </cell>
          <cell r="BG738">
            <v>0</v>
          </cell>
          <cell r="BH738">
            <v>0</v>
          </cell>
          <cell r="BI738">
            <v>0</v>
          </cell>
          <cell r="BJ738">
            <v>0</v>
          </cell>
          <cell r="BK738" t="str">
            <v/>
          </cell>
          <cell r="BL738" t="e">
            <v>#NAME?</v>
          </cell>
          <cell r="BM738"/>
          <cell r="BN738"/>
          <cell r="BO738"/>
          <cell r="BP738" t="str">
            <v/>
          </cell>
          <cell r="BQ738"/>
          <cell r="BR738"/>
          <cell r="BS738">
            <v>723</v>
          </cell>
        </row>
        <row r="739">
          <cell r="C739"/>
          <cell r="D739"/>
          <cell r="E739"/>
          <cell r="F739"/>
          <cell r="G739"/>
          <cell r="H739"/>
          <cell r="I739"/>
          <cell r="J739"/>
          <cell r="K739"/>
          <cell r="L739"/>
          <cell r="M739"/>
          <cell r="N739"/>
          <cell r="O739"/>
          <cell r="P739"/>
          <cell r="Q739"/>
          <cell r="R739"/>
          <cell r="S739"/>
          <cell r="T739"/>
          <cell r="U739"/>
          <cell r="V739"/>
          <cell r="W739"/>
          <cell r="X739"/>
          <cell r="Y739" t="str">
            <v/>
          </cell>
          <cell r="Z739"/>
          <cell r="AA739" t="str">
            <v/>
          </cell>
          <cell r="AB739"/>
          <cell r="AC739"/>
          <cell r="AD739"/>
          <cell r="AE739"/>
          <cell r="AF739"/>
          <cell r="AG739"/>
          <cell r="AH739" t="str">
            <v/>
          </cell>
          <cell r="AI739" t="str">
            <v>SI</v>
          </cell>
          <cell r="AJ739"/>
          <cell r="AK739"/>
          <cell r="AL739"/>
          <cell r="AM739"/>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t="str">
            <v/>
          </cell>
          <cell r="BE739" t="str">
            <v/>
          </cell>
          <cell r="BF739">
            <v>0</v>
          </cell>
          <cell r="BG739">
            <v>0</v>
          </cell>
          <cell r="BH739">
            <v>0</v>
          </cell>
          <cell r="BI739">
            <v>0</v>
          </cell>
          <cell r="BJ739">
            <v>0</v>
          </cell>
          <cell r="BK739" t="str">
            <v/>
          </cell>
          <cell r="BL739" t="e">
            <v>#NAME?</v>
          </cell>
          <cell r="BM739"/>
          <cell r="BN739"/>
          <cell r="BO739"/>
          <cell r="BP739" t="str">
            <v/>
          </cell>
          <cell r="BQ739"/>
          <cell r="BR739"/>
          <cell r="BS739">
            <v>724</v>
          </cell>
        </row>
        <row r="740">
          <cell r="C740"/>
          <cell r="D740"/>
          <cell r="E740"/>
          <cell r="F740"/>
          <cell r="G740"/>
          <cell r="H740"/>
          <cell r="I740"/>
          <cell r="J740"/>
          <cell r="K740"/>
          <cell r="L740"/>
          <cell r="M740"/>
          <cell r="N740"/>
          <cell r="O740"/>
          <cell r="P740"/>
          <cell r="Q740"/>
          <cell r="R740"/>
          <cell r="S740"/>
          <cell r="T740"/>
          <cell r="U740"/>
          <cell r="V740"/>
          <cell r="W740"/>
          <cell r="X740"/>
          <cell r="Y740" t="str">
            <v/>
          </cell>
          <cell r="Z740"/>
          <cell r="AA740" t="str">
            <v/>
          </cell>
          <cell r="AB740"/>
          <cell r="AC740"/>
          <cell r="AD740"/>
          <cell r="AE740"/>
          <cell r="AF740"/>
          <cell r="AG740"/>
          <cell r="AH740" t="str">
            <v/>
          </cell>
          <cell r="AI740" t="str">
            <v>SI</v>
          </cell>
          <cell r="AJ740"/>
          <cell r="AK740"/>
          <cell r="AL740"/>
          <cell r="AM740"/>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t="str">
            <v/>
          </cell>
          <cell r="BE740" t="str">
            <v/>
          </cell>
          <cell r="BF740">
            <v>0</v>
          </cell>
          <cell r="BG740">
            <v>0</v>
          </cell>
          <cell r="BH740">
            <v>0</v>
          </cell>
          <cell r="BI740">
            <v>0</v>
          </cell>
          <cell r="BJ740">
            <v>0</v>
          </cell>
          <cell r="BK740" t="str">
            <v/>
          </cell>
          <cell r="BL740" t="e">
            <v>#NAME?</v>
          </cell>
          <cell r="BM740"/>
          <cell r="BN740"/>
          <cell r="BO740"/>
          <cell r="BP740" t="str">
            <v/>
          </cell>
          <cell r="BQ740"/>
          <cell r="BR740"/>
          <cell r="BS740">
            <v>725</v>
          </cell>
        </row>
        <row r="741">
          <cell r="C741"/>
          <cell r="D741"/>
          <cell r="E741"/>
          <cell r="F741"/>
          <cell r="G741"/>
          <cell r="H741"/>
          <cell r="I741"/>
          <cell r="J741"/>
          <cell r="K741"/>
          <cell r="L741"/>
          <cell r="M741"/>
          <cell r="N741"/>
          <cell r="O741"/>
          <cell r="P741"/>
          <cell r="Q741"/>
          <cell r="R741"/>
          <cell r="S741"/>
          <cell r="T741"/>
          <cell r="U741"/>
          <cell r="V741"/>
          <cell r="W741"/>
          <cell r="X741"/>
          <cell r="Y741" t="str">
            <v/>
          </cell>
          <cell r="Z741"/>
          <cell r="AA741" t="str">
            <v/>
          </cell>
          <cell r="AB741"/>
          <cell r="AC741"/>
          <cell r="AD741"/>
          <cell r="AE741"/>
          <cell r="AF741"/>
          <cell r="AG741"/>
          <cell r="AH741" t="str">
            <v/>
          </cell>
          <cell r="AI741" t="str">
            <v>SI</v>
          </cell>
          <cell r="AJ741"/>
          <cell r="AK741"/>
          <cell r="AL741"/>
          <cell r="AM741"/>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t="str">
            <v/>
          </cell>
          <cell r="BE741" t="str">
            <v/>
          </cell>
          <cell r="BF741">
            <v>0</v>
          </cell>
          <cell r="BG741">
            <v>0</v>
          </cell>
          <cell r="BH741">
            <v>0</v>
          </cell>
          <cell r="BI741">
            <v>0</v>
          </cell>
          <cell r="BJ741">
            <v>0</v>
          </cell>
          <cell r="BK741" t="str">
            <v/>
          </cell>
          <cell r="BL741" t="e">
            <v>#NAME?</v>
          </cell>
          <cell r="BM741"/>
          <cell r="BN741"/>
          <cell r="BO741"/>
          <cell r="BP741" t="str">
            <v/>
          </cell>
          <cell r="BQ741"/>
          <cell r="BR741"/>
          <cell r="BS741">
            <v>726</v>
          </cell>
        </row>
        <row r="742">
          <cell r="C742"/>
          <cell r="D742"/>
          <cell r="E742"/>
          <cell r="F742"/>
          <cell r="G742"/>
          <cell r="H742"/>
          <cell r="I742"/>
          <cell r="J742"/>
          <cell r="K742"/>
          <cell r="L742"/>
          <cell r="M742"/>
          <cell r="N742"/>
          <cell r="O742"/>
          <cell r="P742"/>
          <cell r="Q742"/>
          <cell r="R742"/>
          <cell r="S742"/>
          <cell r="T742"/>
          <cell r="U742"/>
          <cell r="V742"/>
          <cell r="W742"/>
          <cell r="X742"/>
          <cell r="Y742" t="str">
            <v/>
          </cell>
          <cell r="Z742"/>
          <cell r="AA742" t="str">
            <v/>
          </cell>
          <cell r="AB742"/>
          <cell r="AC742"/>
          <cell r="AD742"/>
          <cell r="AE742"/>
          <cell r="AF742"/>
          <cell r="AG742"/>
          <cell r="AH742" t="str">
            <v/>
          </cell>
          <cell r="AI742" t="str">
            <v>SI</v>
          </cell>
          <cell r="AJ742"/>
          <cell r="AK742"/>
          <cell r="AL742"/>
          <cell r="AM742"/>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t="str">
            <v/>
          </cell>
          <cell r="BE742" t="str">
            <v/>
          </cell>
          <cell r="BF742">
            <v>0</v>
          </cell>
          <cell r="BG742">
            <v>0</v>
          </cell>
          <cell r="BH742">
            <v>0</v>
          </cell>
          <cell r="BI742">
            <v>0</v>
          </cell>
          <cell r="BJ742">
            <v>0</v>
          </cell>
          <cell r="BK742" t="str">
            <v/>
          </cell>
          <cell r="BL742" t="e">
            <v>#NAME?</v>
          </cell>
          <cell r="BM742"/>
          <cell r="BN742"/>
          <cell r="BO742"/>
          <cell r="BP742" t="str">
            <v/>
          </cell>
          <cell r="BQ742"/>
          <cell r="BR742"/>
          <cell r="BS742">
            <v>727</v>
          </cell>
        </row>
        <row r="743">
          <cell r="C743"/>
          <cell r="D743"/>
          <cell r="E743"/>
          <cell r="F743"/>
          <cell r="G743"/>
          <cell r="H743"/>
          <cell r="I743"/>
          <cell r="J743"/>
          <cell r="K743"/>
          <cell r="L743"/>
          <cell r="M743"/>
          <cell r="N743"/>
          <cell r="O743"/>
          <cell r="P743"/>
          <cell r="Q743"/>
          <cell r="R743"/>
          <cell r="S743"/>
          <cell r="T743"/>
          <cell r="U743"/>
          <cell r="V743"/>
          <cell r="W743"/>
          <cell r="X743"/>
          <cell r="Y743" t="str">
            <v/>
          </cell>
          <cell r="Z743"/>
          <cell r="AA743" t="str">
            <v/>
          </cell>
          <cell r="AB743"/>
          <cell r="AC743"/>
          <cell r="AD743"/>
          <cell r="AE743"/>
          <cell r="AF743"/>
          <cell r="AG743"/>
          <cell r="AH743" t="str">
            <v/>
          </cell>
          <cell r="AI743" t="str">
            <v>SI</v>
          </cell>
          <cell r="AJ743"/>
          <cell r="AK743"/>
          <cell r="AL743"/>
          <cell r="AM743"/>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t="str">
            <v/>
          </cell>
          <cell r="BE743" t="str">
            <v/>
          </cell>
          <cell r="BF743">
            <v>0</v>
          </cell>
          <cell r="BG743">
            <v>0</v>
          </cell>
          <cell r="BH743">
            <v>0</v>
          </cell>
          <cell r="BI743">
            <v>0</v>
          </cell>
          <cell r="BJ743">
            <v>0</v>
          </cell>
          <cell r="BK743" t="str">
            <v/>
          </cell>
          <cell r="BL743" t="e">
            <v>#NAME?</v>
          </cell>
          <cell r="BM743"/>
          <cell r="BN743"/>
          <cell r="BO743"/>
          <cell r="BP743" t="str">
            <v/>
          </cell>
          <cell r="BQ743"/>
          <cell r="BR743"/>
          <cell r="BS743">
            <v>728</v>
          </cell>
        </row>
        <row r="744">
          <cell r="C744"/>
          <cell r="D744"/>
          <cell r="E744"/>
          <cell r="F744"/>
          <cell r="G744"/>
          <cell r="H744"/>
          <cell r="I744"/>
          <cell r="J744"/>
          <cell r="K744"/>
          <cell r="L744"/>
          <cell r="M744"/>
          <cell r="N744"/>
          <cell r="O744"/>
          <cell r="P744"/>
          <cell r="Q744"/>
          <cell r="R744"/>
          <cell r="S744"/>
          <cell r="T744"/>
          <cell r="U744"/>
          <cell r="V744"/>
          <cell r="W744"/>
          <cell r="X744"/>
          <cell r="Y744" t="str">
            <v/>
          </cell>
          <cell r="Z744"/>
          <cell r="AA744" t="str">
            <v/>
          </cell>
          <cell r="AB744"/>
          <cell r="AC744"/>
          <cell r="AD744"/>
          <cell r="AE744"/>
          <cell r="AF744"/>
          <cell r="AG744"/>
          <cell r="AH744" t="str">
            <v/>
          </cell>
          <cell r="AI744" t="str">
            <v>SI</v>
          </cell>
          <cell r="AJ744"/>
          <cell r="AK744"/>
          <cell r="AL744"/>
          <cell r="AM744"/>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t="str">
            <v/>
          </cell>
          <cell r="BE744" t="str">
            <v/>
          </cell>
          <cell r="BF744">
            <v>0</v>
          </cell>
          <cell r="BG744">
            <v>0</v>
          </cell>
          <cell r="BH744">
            <v>0</v>
          </cell>
          <cell r="BI744">
            <v>0</v>
          </cell>
          <cell r="BJ744">
            <v>0</v>
          </cell>
          <cell r="BK744" t="str">
            <v/>
          </cell>
          <cell r="BL744" t="e">
            <v>#NAME?</v>
          </cell>
          <cell r="BM744"/>
          <cell r="BN744"/>
          <cell r="BO744"/>
          <cell r="BP744" t="str">
            <v/>
          </cell>
          <cell r="BQ744"/>
          <cell r="BR744"/>
          <cell r="BS744">
            <v>729</v>
          </cell>
        </row>
        <row r="745">
          <cell r="C745"/>
          <cell r="D745"/>
          <cell r="E745"/>
          <cell r="F745"/>
          <cell r="G745"/>
          <cell r="H745"/>
          <cell r="I745"/>
          <cell r="J745"/>
          <cell r="K745"/>
          <cell r="L745"/>
          <cell r="M745"/>
          <cell r="N745"/>
          <cell r="O745"/>
          <cell r="P745"/>
          <cell r="Q745"/>
          <cell r="R745"/>
          <cell r="S745"/>
          <cell r="T745"/>
          <cell r="U745"/>
          <cell r="V745"/>
          <cell r="W745"/>
          <cell r="X745"/>
          <cell r="Y745" t="str">
            <v/>
          </cell>
          <cell r="Z745"/>
          <cell r="AA745" t="str">
            <v/>
          </cell>
          <cell r="AB745"/>
          <cell r="AC745"/>
          <cell r="AD745"/>
          <cell r="AE745"/>
          <cell r="AF745"/>
          <cell r="AG745"/>
          <cell r="AH745" t="str">
            <v/>
          </cell>
          <cell r="AI745" t="str">
            <v>SI</v>
          </cell>
          <cell r="AJ745"/>
          <cell r="AK745"/>
          <cell r="AL745"/>
          <cell r="AM745"/>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t="str">
            <v/>
          </cell>
          <cell r="BE745" t="str">
            <v/>
          </cell>
          <cell r="BF745">
            <v>0</v>
          </cell>
          <cell r="BG745">
            <v>0</v>
          </cell>
          <cell r="BH745">
            <v>0</v>
          </cell>
          <cell r="BI745">
            <v>0</v>
          </cell>
          <cell r="BJ745">
            <v>0</v>
          </cell>
          <cell r="BK745" t="str">
            <v/>
          </cell>
          <cell r="BL745" t="e">
            <v>#NAME?</v>
          </cell>
          <cell r="BM745"/>
          <cell r="BN745"/>
          <cell r="BO745"/>
          <cell r="BP745" t="str">
            <v/>
          </cell>
          <cell r="BQ745"/>
          <cell r="BR745"/>
          <cell r="BS745">
            <v>730</v>
          </cell>
        </row>
        <row r="746">
          <cell r="C746"/>
          <cell r="D746"/>
          <cell r="E746"/>
          <cell r="F746"/>
          <cell r="G746"/>
          <cell r="H746"/>
          <cell r="I746"/>
          <cell r="J746"/>
          <cell r="K746"/>
          <cell r="L746"/>
          <cell r="M746"/>
          <cell r="N746"/>
          <cell r="O746"/>
          <cell r="P746"/>
          <cell r="Q746"/>
          <cell r="R746"/>
          <cell r="S746"/>
          <cell r="T746"/>
          <cell r="U746"/>
          <cell r="V746"/>
          <cell r="W746"/>
          <cell r="X746"/>
          <cell r="Y746" t="str">
            <v/>
          </cell>
          <cell r="Z746"/>
          <cell r="AA746" t="str">
            <v/>
          </cell>
          <cell r="AB746"/>
          <cell r="AC746"/>
          <cell r="AD746"/>
          <cell r="AE746"/>
          <cell r="AF746"/>
          <cell r="AG746"/>
          <cell r="AH746" t="str">
            <v/>
          </cell>
          <cell r="AI746" t="str">
            <v>SI</v>
          </cell>
          <cell r="AJ746"/>
          <cell r="AK746"/>
          <cell r="AL746"/>
          <cell r="AM746"/>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t="str">
            <v/>
          </cell>
          <cell r="BE746" t="str">
            <v/>
          </cell>
          <cell r="BF746">
            <v>0</v>
          </cell>
          <cell r="BG746">
            <v>0</v>
          </cell>
          <cell r="BH746">
            <v>0</v>
          </cell>
          <cell r="BI746">
            <v>0</v>
          </cell>
          <cell r="BJ746">
            <v>0</v>
          </cell>
          <cell r="BK746" t="str">
            <v/>
          </cell>
          <cell r="BL746" t="e">
            <v>#NAME?</v>
          </cell>
          <cell r="BM746"/>
          <cell r="BN746"/>
          <cell r="BO746"/>
          <cell r="BP746" t="str">
            <v/>
          </cell>
          <cell r="BQ746"/>
          <cell r="BR746"/>
          <cell r="BS746">
            <v>731</v>
          </cell>
        </row>
        <row r="747">
          <cell r="C747"/>
          <cell r="D747"/>
          <cell r="E747"/>
          <cell r="F747"/>
          <cell r="G747"/>
          <cell r="H747"/>
          <cell r="I747"/>
          <cell r="J747"/>
          <cell r="K747"/>
          <cell r="L747"/>
          <cell r="M747"/>
          <cell r="N747"/>
          <cell r="O747"/>
          <cell r="P747"/>
          <cell r="Q747"/>
          <cell r="R747"/>
          <cell r="S747"/>
          <cell r="T747"/>
          <cell r="U747"/>
          <cell r="V747"/>
          <cell r="W747"/>
          <cell r="X747"/>
          <cell r="Y747" t="str">
            <v/>
          </cell>
          <cell r="Z747"/>
          <cell r="AA747" t="str">
            <v/>
          </cell>
          <cell r="AB747"/>
          <cell r="AC747"/>
          <cell r="AD747"/>
          <cell r="AE747"/>
          <cell r="AF747"/>
          <cell r="AG747"/>
          <cell r="AH747" t="str">
            <v/>
          </cell>
          <cell r="AI747" t="str">
            <v>SI</v>
          </cell>
          <cell r="AJ747"/>
          <cell r="AK747"/>
          <cell r="AL747"/>
          <cell r="AM747"/>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t="str">
            <v/>
          </cell>
          <cell r="BE747" t="str">
            <v/>
          </cell>
          <cell r="BF747">
            <v>0</v>
          </cell>
          <cell r="BG747">
            <v>0</v>
          </cell>
          <cell r="BH747">
            <v>0</v>
          </cell>
          <cell r="BI747">
            <v>0</v>
          </cell>
          <cell r="BJ747">
            <v>0</v>
          </cell>
          <cell r="BK747" t="str">
            <v/>
          </cell>
          <cell r="BL747" t="e">
            <v>#NAME?</v>
          </cell>
          <cell r="BM747"/>
          <cell r="BN747"/>
          <cell r="BO747"/>
          <cell r="BP747" t="str">
            <v/>
          </cell>
          <cell r="BQ747"/>
          <cell r="BR747"/>
          <cell r="BS747">
            <v>732</v>
          </cell>
        </row>
        <row r="748">
          <cell r="C748"/>
          <cell r="D748"/>
          <cell r="E748"/>
          <cell r="F748"/>
          <cell r="G748"/>
          <cell r="H748"/>
          <cell r="I748"/>
          <cell r="J748"/>
          <cell r="K748"/>
          <cell r="L748"/>
          <cell r="M748"/>
          <cell r="N748"/>
          <cell r="O748"/>
          <cell r="P748"/>
          <cell r="Q748"/>
          <cell r="R748"/>
          <cell r="S748"/>
          <cell r="T748"/>
          <cell r="U748"/>
          <cell r="V748"/>
          <cell r="W748"/>
          <cell r="X748"/>
          <cell r="Y748" t="str">
            <v/>
          </cell>
          <cell r="Z748"/>
          <cell r="AA748" t="str">
            <v/>
          </cell>
          <cell r="AB748"/>
          <cell r="AC748"/>
          <cell r="AD748"/>
          <cell r="AE748"/>
          <cell r="AF748"/>
          <cell r="AG748"/>
          <cell r="AH748" t="str">
            <v/>
          </cell>
          <cell r="AI748" t="str">
            <v>SI</v>
          </cell>
          <cell r="AJ748"/>
          <cell r="AK748"/>
          <cell r="AL748"/>
          <cell r="AM748"/>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t="str">
            <v/>
          </cell>
          <cell r="BE748" t="str">
            <v/>
          </cell>
          <cell r="BF748">
            <v>0</v>
          </cell>
          <cell r="BG748">
            <v>0</v>
          </cell>
          <cell r="BH748">
            <v>0</v>
          </cell>
          <cell r="BI748">
            <v>0</v>
          </cell>
          <cell r="BJ748">
            <v>0</v>
          </cell>
          <cell r="BK748" t="str">
            <v/>
          </cell>
          <cell r="BL748" t="e">
            <v>#NAME?</v>
          </cell>
          <cell r="BM748"/>
          <cell r="BN748"/>
          <cell r="BO748"/>
          <cell r="BP748" t="str">
            <v/>
          </cell>
          <cell r="BQ748"/>
          <cell r="BR748"/>
          <cell r="BS748">
            <v>733</v>
          </cell>
        </row>
        <row r="749">
          <cell r="C749"/>
          <cell r="D749"/>
          <cell r="E749"/>
          <cell r="F749"/>
          <cell r="G749"/>
          <cell r="H749"/>
          <cell r="I749"/>
          <cell r="J749"/>
          <cell r="K749"/>
          <cell r="L749"/>
          <cell r="M749"/>
          <cell r="N749"/>
          <cell r="O749"/>
          <cell r="P749"/>
          <cell r="Q749"/>
          <cell r="R749"/>
          <cell r="S749"/>
          <cell r="T749"/>
          <cell r="U749"/>
          <cell r="V749"/>
          <cell r="W749"/>
          <cell r="X749"/>
          <cell r="Y749" t="str">
            <v/>
          </cell>
          <cell r="Z749"/>
          <cell r="AA749" t="str">
            <v/>
          </cell>
          <cell r="AB749"/>
          <cell r="AC749"/>
          <cell r="AD749"/>
          <cell r="AE749"/>
          <cell r="AF749"/>
          <cell r="AG749"/>
          <cell r="AH749" t="str">
            <v/>
          </cell>
          <cell r="AI749" t="str">
            <v>SI</v>
          </cell>
          <cell r="AJ749"/>
          <cell r="AK749"/>
          <cell r="AL749"/>
          <cell r="AM749"/>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t="str">
            <v/>
          </cell>
          <cell r="BE749" t="str">
            <v/>
          </cell>
          <cell r="BF749">
            <v>0</v>
          </cell>
          <cell r="BG749">
            <v>0</v>
          </cell>
          <cell r="BH749">
            <v>0</v>
          </cell>
          <cell r="BI749">
            <v>0</v>
          </cell>
          <cell r="BJ749">
            <v>0</v>
          </cell>
          <cell r="BK749" t="str">
            <v/>
          </cell>
          <cell r="BL749" t="e">
            <v>#NAME?</v>
          </cell>
          <cell r="BM749"/>
          <cell r="BN749"/>
          <cell r="BO749"/>
          <cell r="BP749" t="str">
            <v/>
          </cell>
          <cell r="BQ749"/>
          <cell r="BR749"/>
          <cell r="BS749">
            <v>734</v>
          </cell>
        </row>
        <row r="750">
          <cell r="C750"/>
          <cell r="D750"/>
          <cell r="E750"/>
          <cell r="F750"/>
          <cell r="G750"/>
          <cell r="H750"/>
          <cell r="I750"/>
          <cell r="J750"/>
          <cell r="K750"/>
          <cell r="L750"/>
          <cell r="M750"/>
          <cell r="N750"/>
          <cell r="O750"/>
          <cell r="P750"/>
          <cell r="Q750"/>
          <cell r="R750"/>
          <cell r="S750"/>
          <cell r="T750"/>
          <cell r="U750"/>
          <cell r="V750"/>
          <cell r="W750"/>
          <cell r="X750"/>
          <cell r="Y750" t="str">
            <v/>
          </cell>
          <cell r="Z750"/>
          <cell r="AA750" t="str">
            <v/>
          </cell>
          <cell r="AB750"/>
          <cell r="AC750"/>
          <cell r="AD750"/>
          <cell r="AE750"/>
          <cell r="AF750"/>
          <cell r="AG750"/>
          <cell r="AH750" t="str">
            <v/>
          </cell>
          <cell r="AI750" t="str">
            <v>SI</v>
          </cell>
          <cell r="AJ750"/>
          <cell r="AK750"/>
          <cell r="AL750"/>
          <cell r="AM750"/>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t="str">
            <v/>
          </cell>
          <cell r="BE750" t="str">
            <v/>
          </cell>
          <cell r="BF750">
            <v>0</v>
          </cell>
          <cell r="BG750">
            <v>0</v>
          </cell>
          <cell r="BH750">
            <v>0</v>
          </cell>
          <cell r="BI750">
            <v>0</v>
          </cell>
          <cell r="BJ750">
            <v>0</v>
          </cell>
          <cell r="BK750" t="str">
            <v/>
          </cell>
          <cell r="BL750" t="e">
            <v>#NAME?</v>
          </cell>
          <cell r="BM750"/>
          <cell r="BN750"/>
          <cell r="BO750"/>
          <cell r="BP750" t="str">
            <v/>
          </cell>
          <cell r="BQ750"/>
          <cell r="BR750"/>
          <cell r="BS750">
            <v>735</v>
          </cell>
        </row>
        <row r="751">
          <cell r="C751"/>
          <cell r="D751"/>
          <cell r="E751"/>
          <cell r="F751"/>
          <cell r="G751"/>
          <cell r="H751"/>
          <cell r="I751"/>
          <cell r="J751"/>
          <cell r="K751"/>
          <cell r="L751"/>
          <cell r="M751"/>
          <cell r="N751"/>
          <cell r="O751"/>
          <cell r="P751"/>
          <cell r="Q751"/>
          <cell r="R751"/>
          <cell r="S751"/>
          <cell r="T751"/>
          <cell r="U751"/>
          <cell r="V751"/>
          <cell r="W751"/>
          <cell r="X751"/>
          <cell r="Y751" t="str">
            <v/>
          </cell>
          <cell r="Z751"/>
          <cell r="AA751" t="str">
            <v/>
          </cell>
          <cell r="AB751"/>
          <cell r="AC751"/>
          <cell r="AD751"/>
          <cell r="AE751"/>
          <cell r="AF751"/>
          <cell r="AG751"/>
          <cell r="AH751" t="str">
            <v/>
          </cell>
          <cell r="AI751" t="str">
            <v>SI</v>
          </cell>
          <cell r="AJ751"/>
          <cell r="AK751"/>
          <cell r="AL751"/>
          <cell r="AM751"/>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t="str">
            <v/>
          </cell>
          <cell r="BE751" t="str">
            <v/>
          </cell>
          <cell r="BF751">
            <v>0</v>
          </cell>
          <cell r="BG751">
            <v>0</v>
          </cell>
          <cell r="BH751">
            <v>0</v>
          </cell>
          <cell r="BI751">
            <v>0</v>
          </cell>
          <cell r="BJ751">
            <v>0</v>
          </cell>
          <cell r="BK751" t="str">
            <v/>
          </cell>
          <cell r="BL751" t="e">
            <v>#NAME?</v>
          </cell>
          <cell r="BM751"/>
          <cell r="BN751"/>
          <cell r="BO751"/>
          <cell r="BP751" t="str">
            <v/>
          </cell>
          <cell r="BQ751"/>
          <cell r="BR751"/>
          <cell r="BS751">
            <v>736</v>
          </cell>
        </row>
        <row r="752">
          <cell r="C752"/>
          <cell r="D752"/>
          <cell r="E752"/>
          <cell r="F752"/>
          <cell r="G752"/>
          <cell r="H752"/>
          <cell r="I752"/>
          <cell r="J752"/>
          <cell r="K752"/>
          <cell r="L752"/>
          <cell r="M752"/>
          <cell r="N752"/>
          <cell r="O752"/>
          <cell r="P752"/>
          <cell r="Q752"/>
          <cell r="R752"/>
          <cell r="S752"/>
          <cell r="T752"/>
          <cell r="U752"/>
          <cell r="V752"/>
          <cell r="W752"/>
          <cell r="X752"/>
          <cell r="Y752" t="str">
            <v/>
          </cell>
          <cell r="Z752"/>
          <cell r="AA752" t="str">
            <v/>
          </cell>
          <cell r="AB752"/>
          <cell r="AC752"/>
          <cell r="AD752"/>
          <cell r="AE752"/>
          <cell r="AF752"/>
          <cell r="AG752"/>
          <cell r="AH752" t="str">
            <v/>
          </cell>
          <cell r="AI752" t="str">
            <v>SI</v>
          </cell>
          <cell r="AJ752"/>
          <cell r="AK752"/>
          <cell r="AL752"/>
          <cell r="AM752"/>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t="str">
            <v/>
          </cell>
          <cell r="BE752" t="str">
            <v/>
          </cell>
          <cell r="BF752">
            <v>0</v>
          </cell>
          <cell r="BG752">
            <v>0</v>
          </cell>
          <cell r="BH752">
            <v>0</v>
          </cell>
          <cell r="BI752">
            <v>0</v>
          </cell>
          <cell r="BJ752">
            <v>0</v>
          </cell>
          <cell r="BK752" t="str">
            <v/>
          </cell>
          <cell r="BL752" t="e">
            <v>#NAME?</v>
          </cell>
          <cell r="BM752"/>
          <cell r="BN752"/>
          <cell r="BO752"/>
          <cell r="BP752" t="str">
            <v/>
          </cell>
          <cell r="BQ752"/>
          <cell r="BR752"/>
          <cell r="BS752">
            <v>737</v>
          </cell>
        </row>
        <row r="753">
          <cell r="C753"/>
          <cell r="D753"/>
          <cell r="E753"/>
          <cell r="F753"/>
          <cell r="G753"/>
          <cell r="H753"/>
          <cell r="I753"/>
          <cell r="J753"/>
          <cell r="K753"/>
          <cell r="L753"/>
          <cell r="M753"/>
          <cell r="N753"/>
          <cell r="O753"/>
          <cell r="P753"/>
          <cell r="Q753"/>
          <cell r="R753"/>
          <cell r="S753"/>
          <cell r="T753"/>
          <cell r="U753"/>
          <cell r="V753"/>
          <cell r="W753"/>
          <cell r="X753"/>
          <cell r="Y753" t="str">
            <v/>
          </cell>
          <cell r="Z753"/>
          <cell r="AA753" t="str">
            <v/>
          </cell>
          <cell r="AB753"/>
          <cell r="AC753"/>
          <cell r="AD753"/>
          <cell r="AE753"/>
          <cell r="AF753"/>
          <cell r="AG753"/>
          <cell r="AH753" t="str">
            <v/>
          </cell>
          <cell r="AI753" t="str">
            <v>SI</v>
          </cell>
          <cell r="AJ753"/>
          <cell r="AK753"/>
          <cell r="AL753"/>
          <cell r="AM753"/>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t="str">
            <v/>
          </cell>
          <cell r="BE753" t="str">
            <v/>
          </cell>
          <cell r="BF753">
            <v>0</v>
          </cell>
          <cell r="BG753">
            <v>0</v>
          </cell>
          <cell r="BH753">
            <v>0</v>
          </cell>
          <cell r="BI753">
            <v>0</v>
          </cell>
          <cell r="BJ753">
            <v>0</v>
          </cell>
          <cell r="BK753" t="str">
            <v/>
          </cell>
          <cell r="BL753" t="e">
            <v>#NAME?</v>
          </cell>
          <cell r="BM753"/>
          <cell r="BN753"/>
          <cell r="BO753"/>
          <cell r="BP753" t="str">
            <v/>
          </cell>
          <cell r="BQ753"/>
          <cell r="BR753"/>
          <cell r="BS753">
            <v>738</v>
          </cell>
        </row>
        <row r="754">
          <cell r="C754"/>
          <cell r="D754"/>
          <cell r="E754"/>
          <cell r="F754"/>
          <cell r="G754"/>
          <cell r="H754"/>
          <cell r="I754"/>
          <cell r="J754"/>
          <cell r="K754"/>
          <cell r="L754"/>
          <cell r="M754"/>
          <cell r="N754"/>
          <cell r="O754"/>
          <cell r="P754"/>
          <cell r="Q754"/>
          <cell r="R754"/>
          <cell r="S754"/>
          <cell r="T754"/>
          <cell r="U754"/>
          <cell r="V754"/>
          <cell r="W754"/>
          <cell r="X754"/>
          <cell r="Y754" t="str">
            <v/>
          </cell>
          <cell r="Z754"/>
          <cell r="AA754" t="str">
            <v/>
          </cell>
          <cell r="AB754"/>
          <cell r="AC754"/>
          <cell r="AD754"/>
          <cell r="AE754"/>
          <cell r="AF754"/>
          <cell r="AG754"/>
          <cell r="AH754" t="str">
            <v/>
          </cell>
          <cell r="AI754" t="str">
            <v>SI</v>
          </cell>
          <cell r="AJ754"/>
          <cell r="AK754"/>
          <cell r="AL754"/>
          <cell r="AM754"/>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t="str">
            <v/>
          </cell>
          <cell r="BE754" t="str">
            <v/>
          </cell>
          <cell r="BF754">
            <v>0</v>
          </cell>
          <cell r="BG754">
            <v>0</v>
          </cell>
          <cell r="BH754">
            <v>0</v>
          </cell>
          <cell r="BI754">
            <v>0</v>
          </cell>
          <cell r="BJ754">
            <v>0</v>
          </cell>
          <cell r="BK754" t="str">
            <v/>
          </cell>
          <cell r="BL754" t="e">
            <v>#NAME?</v>
          </cell>
          <cell r="BM754"/>
          <cell r="BN754"/>
          <cell r="BO754"/>
          <cell r="BP754" t="str">
            <v/>
          </cell>
          <cell r="BQ754"/>
          <cell r="BR754"/>
          <cell r="BS754">
            <v>739</v>
          </cell>
        </row>
        <row r="755">
          <cell r="C755"/>
          <cell r="D755"/>
          <cell r="E755"/>
          <cell r="F755"/>
          <cell r="G755"/>
          <cell r="H755"/>
          <cell r="I755"/>
          <cell r="J755"/>
          <cell r="K755"/>
          <cell r="L755"/>
          <cell r="M755"/>
          <cell r="N755"/>
          <cell r="O755"/>
          <cell r="P755"/>
          <cell r="Q755"/>
          <cell r="R755"/>
          <cell r="S755"/>
          <cell r="T755"/>
          <cell r="U755"/>
          <cell r="V755"/>
          <cell r="W755"/>
          <cell r="X755"/>
          <cell r="Y755" t="str">
            <v/>
          </cell>
          <cell r="Z755"/>
          <cell r="AA755" t="str">
            <v/>
          </cell>
          <cell r="AB755"/>
          <cell r="AC755"/>
          <cell r="AD755"/>
          <cell r="AE755"/>
          <cell r="AF755"/>
          <cell r="AG755"/>
          <cell r="AH755" t="str">
            <v/>
          </cell>
          <cell r="AI755" t="str">
            <v>SI</v>
          </cell>
          <cell r="AJ755"/>
          <cell r="AK755"/>
          <cell r="AL755"/>
          <cell r="AM755"/>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t="str">
            <v/>
          </cell>
          <cell r="BE755" t="str">
            <v/>
          </cell>
          <cell r="BF755">
            <v>0</v>
          </cell>
          <cell r="BG755">
            <v>0</v>
          </cell>
          <cell r="BH755">
            <v>0</v>
          </cell>
          <cell r="BI755">
            <v>0</v>
          </cell>
          <cell r="BJ755">
            <v>0</v>
          </cell>
          <cell r="BK755" t="str">
            <v/>
          </cell>
          <cell r="BL755" t="e">
            <v>#NAME?</v>
          </cell>
          <cell r="BM755"/>
          <cell r="BN755"/>
          <cell r="BO755"/>
          <cell r="BP755" t="str">
            <v/>
          </cell>
          <cell r="BQ755"/>
          <cell r="BR755"/>
          <cell r="BS755">
            <v>740</v>
          </cell>
        </row>
        <row r="756">
          <cell r="C756"/>
          <cell r="D756"/>
          <cell r="E756"/>
          <cell r="F756"/>
          <cell r="G756"/>
          <cell r="H756"/>
          <cell r="I756"/>
          <cell r="J756"/>
          <cell r="K756"/>
          <cell r="L756"/>
          <cell r="M756"/>
          <cell r="N756"/>
          <cell r="O756"/>
          <cell r="P756"/>
          <cell r="Q756"/>
          <cell r="R756"/>
          <cell r="S756"/>
          <cell r="T756"/>
          <cell r="U756"/>
          <cell r="V756"/>
          <cell r="W756"/>
          <cell r="X756"/>
          <cell r="Y756" t="str">
            <v/>
          </cell>
          <cell r="Z756"/>
          <cell r="AA756" t="str">
            <v/>
          </cell>
          <cell r="AB756"/>
          <cell r="AC756"/>
          <cell r="AD756"/>
          <cell r="AE756"/>
          <cell r="AF756"/>
          <cell r="AG756"/>
          <cell r="AH756" t="str">
            <v/>
          </cell>
          <cell r="AI756" t="str">
            <v>SI</v>
          </cell>
          <cell r="AJ756"/>
          <cell r="AK756"/>
          <cell r="AL756"/>
          <cell r="AM756"/>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t="str">
            <v/>
          </cell>
          <cell r="BE756" t="str">
            <v/>
          </cell>
          <cell r="BF756">
            <v>0</v>
          </cell>
          <cell r="BG756">
            <v>0</v>
          </cell>
          <cell r="BH756">
            <v>0</v>
          </cell>
          <cell r="BI756">
            <v>0</v>
          </cell>
          <cell r="BJ756">
            <v>0</v>
          </cell>
          <cell r="BK756" t="str">
            <v/>
          </cell>
          <cell r="BL756" t="e">
            <v>#NAME?</v>
          </cell>
          <cell r="BM756"/>
          <cell r="BN756"/>
          <cell r="BO756"/>
          <cell r="BP756" t="str">
            <v/>
          </cell>
          <cell r="BQ756"/>
          <cell r="BR756"/>
          <cell r="BS756">
            <v>741</v>
          </cell>
        </row>
        <row r="757">
          <cell r="C757"/>
          <cell r="D757"/>
          <cell r="E757"/>
          <cell r="F757"/>
          <cell r="G757"/>
          <cell r="H757"/>
          <cell r="I757"/>
          <cell r="J757"/>
          <cell r="K757"/>
          <cell r="L757"/>
          <cell r="M757"/>
          <cell r="N757"/>
          <cell r="O757"/>
          <cell r="P757"/>
          <cell r="Q757"/>
          <cell r="R757"/>
          <cell r="S757"/>
          <cell r="T757"/>
          <cell r="U757"/>
          <cell r="V757"/>
          <cell r="W757"/>
          <cell r="X757"/>
          <cell r="Y757" t="str">
            <v/>
          </cell>
          <cell r="Z757"/>
          <cell r="AA757" t="str">
            <v/>
          </cell>
          <cell r="AB757"/>
          <cell r="AC757"/>
          <cell r="AD757"/>
          <cell r="AE757"/>
          <cell r="AF757"/>
          <cell r="AG757"/>
          <cell r="AH757" t="str">
            <v/>
          </cell>
          <cell r="AI757" t="str">
            <v>SI</v>
          </cell>
          <cell r="AJ757"/>
          <cell r="AK757"/>
          <cell r="AL757"/>
          <cell r="AM757"/>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t="str">
            <v/>
          </cell>
          <cell r="BE757" t="str">
            <v/>
          </cell>
          <cell r="BF757">
            <v>0</v>
          </cell>
          <cell r="BG757">
            <v>0</v>
          </cell>
          <cell r="BH757">
            <v>0</v>
          </cell>
          <cell r="BI757">
            <v>0</v>
          </cell>
          <cell r="BJ757">
            <v>0</v>
          </cell>
          <cell r="BK757" t="str">
            <v/>
          </cell>
          <cell r="BL757" t="e">
            <v>#NAME?</v>
          </cell>
          <cell r="BM757"/>
          <cell r="BN757"/>
          <cell r="BO757"/>
          <cell r="BP757" t="str">
            <v/>
          </cell>
          <cell r="BQ757"/>
          <cell r="BR757"/>
          <cell r="BS757">
            <v>742</v>
          </cell>
        </row>
        <row r="758">
          <cell r="C758"/>
          <cell r="D758"/>
          <cell r="E758"/>
          <cell r="F758"/>
          <cell r="G758"/>
          <cell r="H758"/>
          <cell r="I758"/>
          <cell r="J758"/>
          <cell r="K758"/>
          <cell r="L758"/>
          <cell r="M758"/>
          <cell r="N758"/>
          <cell r="O758"/>
          <cell r="P758"/>
          <cell r="Q758"/>
          <cell r="R758"/>
          <cell r="S758"/>
          <cell r="T758"/>
          <cell r="U758"/>
          <cell r="V758"/>
          <cell r="W758"/>
          <cell r="X758"/>
          <cell r="Y758" t="str">
            <v/>
          </cell>
          <cell r="Z758"/>
          <cell r="AA758" t="str">
            <v/>
          </cell>
          <cell r="AB758"/>
          <cell r="AC758"/>
          <cell r="AD758"/>
          <cell r="AE758"/>
          <cell r="AF758"/>
          <cell r="AG758"/>
          <cell r="AH758" t="str">
            <v/>
          </cell>
          <cell r="AI758" t="str">
            <v>SI</v>
          </cell>
          <cell r="AJ758"/>
          <cell r="AK758"/>
          <cell r="AL758"/>
          <cell r="AM758"/>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t="str">
            <v/>
          </cell>
          <cell r="BE758" t="str">
            <v/>
          </cell>
          <cell r="BF758">
            <v>0</v>
          </cell>
          <cell r="BG758">
            <v>0</v>
          </cell>
          <cell r="BH758">
            <v>0</v>
          </cell>
          <cell r="BI758">
            <v>0</v>
          </cell>
          <cell r="BJ758">
            <v>0</v>
          </cell>
          <cell r="BK758" t="str">
            <v/>
          </cell>
          <cell r="BL758" t="e">
            <v>#NAME?</v>
          </cell>
          <cell r="BM758"/>
          <cell r="BN758"/>
          <cell r="BO758"/>
          <cell r="BP758" t="str">
            <v/>
          </cell>
          <cell r="BQ758"/>
          <cell r="BR758"/>
          <cell r="BS758">
            <v>743</v>
          </cell>
        </row>
        <row r="759">
          <cell r="C759"/>
          <cell r="D759"/>
          <cell r="E759"/>
          <cell r="F759"/>
          <cell r="G759"/>
          <cell r="H759"/>
          <cell r="I759"/>
          <cell r="J759"/>
          <cell r="K759"/>
          <cell r="L759"/>
          <cell r="M759"/>
          <cell r="N759"/>
          <cell r="O759"/>
          <cell r="P759"/>
          <cell r="Q759"/>
          <cell r="R759"/>
          <cell r="S759"/>
          <cell r="T759"/>
          <cell r="U759"/>
          <cell r="V759"/>
          <cell r="W759"/>
          <cell r="X759"/>
          <cell r="Y759" t="str">
            <v/>
          </cell>
          <cell r="Z759"/>
          <cell r="AA759" t="str">
            <v/>
          </cell>
          <cell r="AB759"/>
          <cell r="AC759"/>
          <cell r="AD759"/>
          <cell r="AE759"/>
          <cell r="AF759"/>
          <cell r="AG759"/>
          <cell r="AH759" t="str">
            <v/>
          </cell>
          <cell r="AI759" t="str">
            <v>SI</v>
          </cell>
          <cell r="AJ759"/>
          <cell r="AK759"/>
          <cell r="AL759"/>
          <cell r="AM759"/>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t="str">
            <v/>
          </cell>
          <cell r="BE759" t="str">
            <v/>
          </cell>
          <cell r="BF759">
            <v>0</v>
          </cell>
          <cell r="BG759">
            <v>0</v>
          </cell>
          <cell r="BH759">
            <v>0</v>
          </cell>
          <cell r="BI759">
            <v>0</v>
          </cell>
          <cell r="BJ759">
            <v>0</v>
          </cell>
          <cell r="BK759" t="str">
            <v/>
          </cell>
          <cell r="BL759" t="e">
            <v>#NAME?</v>
          </cell>
          <cell r="BM759"/>
          <cell r="BN759"/>
          <cell r="BO759"/>
          <cell r="BP759" t="str">
            <v/>
          </cell>
          <cell r="BQ759"/>
          <cell r="BR759"/>
          <cell r="BS759">
            <v>744</v>
          </cell>
        </row>
        <row r="760">
          <cell r="C760"/>
          <cell r="D760"/>
          <cell r="E760"/>
          <cell r="F760"/>
          <cell r="G760"/>
          <cell r="H760"/>
          <cell r="I760"/>
          <cell r="J760"/>
          <cell r="K760"/>
          <cell r="L760"/>
          <cell r="M760"/>
          <cell r="N760"/>
          <cell r="O760"/>
          <cell r="P760"/>
          <cell r="Q760"/>
          <cell r="R760"/>
          <cell r="S760"/>
          <cell r="T760"/>
          <cell r="U760"/>
          <cell r="V760"/>
          <cell r="W760"/>
          <cell r="X760"/>
          <cell r="Y760" t="str">
            <v/>
          </cell>
          <cell r="Z760"/>
          <cell r="AA760" t="str">
            <v/>
          </cell>
          <cell r="AB760"/>
          <cell r="AC760"/>
          <cell r="AD760"/>
          <cell r="AE760"/>
          <cell r="AF760"/>
          <cell r="AG760"/>
          <cell r="AH760" t="str">
            <v/>
          </cell>
          <cell r="AI760" t="str">
            <v>SI</v>
          </cell>
          <cell r="AJ760"/>
          <cell r="AK760"/>
          <cell r="AL760"/>
          <cell r="AM760"/>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t="str">
            <v/>
          </cell>
          <cell r="BE760" t="str">
            <v/>
          </cell>
          <cell r="BF760">
            <v>0</v>
          </cell>
          <cell r="BG760">
            <v>0</v>
          </cell>
          <cell r="BH760">
            <v>0</v>
          </cell>
          <cell r="BI760">
            <v>0</v>
          </cell>
          <cell r="BJ760">
            <v>0</v>
          </cell>
          <cell r="BK760" t="str">
            <v/>
          </cell>
          <cell r="BL760" t="e">
            <v>#NAME?</v>
          </cell>
          <cell r="BM760"/>
          <cell r="BN760"/>
          <cell r="BO760"/>
          <cell r="BP760" t="str">
            <v/>
          </cell>
          <cell r="BQ760"/>
          <cell r="BR760"/>
          <cell r="BS760">
            <v>745</v>
          </cell>
        </row>
        <row r="761">
          <cell r="C761"/>
          <cell r="D761"/>
          <cell r="E761"/>
          <cell r="F761"/>
          <cell r="G761"/>
          <cell r="H761"/>
          <cell r="I761"/>
          <cell r="J761"/>
          <cell r="K761"/>
          <cell r="L761"/>
          <cell r="M761"/>
          <cell r="N761"/>
          <cell r="O761"/>
          <cell r="P761"/>
          <cell r="Q761"/>
          <cell r="R761"/>
          <cell r="S761"/>
          <cell r="T761"/>
          <cell r="U761"/>
          <cell r="V761"/>
          <cell r="W761"/>
          <cell r="X761"/>
          <cell r="Y761" t="str">
            <v/>
          </cell>
          <cell r="Z761"/>
          <cell r="AA761" t="str">
            <v/>
          </cell>
          <cell r="AB761"/>
          <cell r="AC761"/>
          <cell r="AD761"/>
          <cell r="AE761"/>
          <cell r="AF761"/>
          <cell r="AG761"/>
          <cell r="AH761" t="str">
            <v/>
          </cell>
          <cell r="AI761" t="str">
            <v>SI</v>
          </cell>
          <cell r="AJ761"/>
          <cell r="AK761"/>
          <cell r="AL761"/>
          <cell r="AM761"/>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t="str">
            <v/>
          </cell>
          <cell r="BE761" t="str">
            <v/>
          </cell>
          <cell r="BF761">
            <v>0</v>
          </cell>
          <cell r="BG761">
            <v>0</v>
          </cell>
          <cell r="BH761">
            <v>0</v>
          </cell>
          <cell r="BI761">
            <v>0</v>
          </cell>
          <cell r="BJ761">
            <v>0</v>
          </cell>
          <cell r="BK761" t="str">
            <v/>
          </cell>
          <cell r="BL761" t="e">
            <v>#NAME?</v>
          </cell>
          <cell r="BM761"/>
          <cell r="BN761"/>
          <cell r="BO761"/>
          <cell r="BP761" t="str">
            <v/>
          </cell>
          <cell r="BQ761"/>
          <cell r="BR761"/>
          <cell r="BS761">
            <v>746</v>
          </cell>
        </row>
        <row r="762">
          <cell r="C762"/>
          <cell r="D762"/>
          <cell r="E762"/>
          <cell r="F762"/>
          <cell r="G762"/>
          <cell r="H762"/>
          <cell r="I762"/>
          <cell r="J762"/>
          <cell r="K762"/>
          <cell r="L762"/>
          <cell r="M762"/>
          <cell r="N762"/>
          <cell r="O762"/>
          <cell r="P762"/>
          <cell r="Q762"/>
          <cell r="R762"/>
          <cell r="S762"/>
          <cell r="T762"/>
          <cell r="U762"/>
          <cell r="V762"/>
          <cell r="W762"/>
          <cell r="X762"/>
          <cell r="Y762" t="str">
            <v/>
          </cell>
          <cell r="Z762"/>
          <cell r="AA762" t="str">
            <v/>
          </cell>
          <cell r="AB762"/>
          <cell r="AC762"/>
          <cell r="AD762"/>
          <cell r="AE762"/>
          <cell r="AF762"/>
          <cell r="AG762"/>
          <cell r="AH762" t="str">
            <v/>
          </cell>
          <cell r="AI762" t="str">
            <v>SI</v>
          </cell>
          <cell r="AJ762"/>
          <cell r="AK762"/>
          <cell r="AL762"/>
          <cell r="AM762"/>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t="str">
            <v/>
          </cell>
          <cell r="BE762" t="str">
            <v/>
          </cell>
          <cell r="BF762">
            <v>0</v>
          </cell>
          <cell r="BG762">
            <v>0</v>
          </cell>
          <cell r="BH762">
            <v>0</v>
          </cell>
          <cell r="BI762">
            <v>0</v>
          </cell>
          <cell r="BJ762">
            <v>0</v>
          </cell>
          <cell r="BK762" t="str">
            <v/>
          </cell>
          <cell r="BL762" t="e">
            <v>#NAME?</v>
          </cell>
          <cell r="BM762"/>
          <cell r="BN762"/>
          <cell r="BO762"/>
          <cell r="BP762" t="str">
            <v/>
          </cell>
          <cell r="BQ762"/>
          <cell r="BR762"/>
          <cell r="BS762">
            <v>747</v>
          </cell>
        </row>
        <row r="763">
          <cell r="C763"/>
          <cell r="D763"/>
          <cell r="E763"/>
          <cell r="F763"/>
          <cell r="G763"/>
          <cell r="H763"/>
          <cell r="I763"/>
          <cell r="J763"/>
          <cell r="K763"/>
          <cell r="L763"/>
          <cell r="M763"/>
          <cell r="N763"/>
          <cell r="O763"/>
          <cell r="P763"/>
          <cell r="Q763"/>
          <cell r="R763"/>
          <cell r="S763"/>
          <cell r="T763"/>
          <cell r="U763"/>
          <cell r="V763"/>
          <cell r="W763"/>
          <cell r="X763"/>
          <cell r="Y763" t="str">
            <v/>
          </cell>
          <cell r="Z763"/>
          <cell r="AA763" t="str">
            <v/>
          </cell>
          <cell r="AB763"/>
          <cell r="AC763"/>
          <cell r="AD763"/>
          <cell r="AE763"/>
          <cell r="AF763"/>
          <cell r="AG763"/>
          <cell r="AH763" t="str">
            <v/>
          </cell>
          <cell r="AI763" t="str">
            <v>SI</v>
          </cell>
          <cell r="AJ763"/>
          <cell r="AK763"/>
          <cell r="AL763"/>
          <cell r="AM763"/>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t="str">
            <v/>
          </cell>
          <cell r="BE763" t="str">
            <v/>
          </cell>
          <cell r="BF763">
            <v>0</v>
          </cell>
          <cell r="BG763">
            <v>0</v>
          </cell>
          <cell r="BH763">
            <v>0</v>
          </cell>
          <cell r="BI763">
            <v>0</v>
          </cell>
          <cell r="BJ763">
            <v>0</v>
          </cell>
          <cell r="BK763" t="str">
            <v/>
          </cell>
          <cell r="BL763" t="e">
            <v>#NAME?</v>
          </cell>
          <cell r="BM763"/>
          <cell r="BN763"/>
          <cell r="BO763"/>
          <cell r="BP763" t="str">
            <v/>
          </cell>
          <cell r="BQ763"/>
          <cell r="BR763"/>
          <cell r="BS763">
            <v>748</v>
          </cell>
        </row>
        <row r="764">
          <cell r="C764"/>
          <cell r="D764"/>
          <cell r="E764"/>
          <cell r="F764"/>
          <cell r="G764"/>
          <cell r="H764"/>
          <cell r="I764"/>
          <cell r="J764"/>
          <cell r="K764"/>
          <cell r="L764"/>
          <cell r="M764"/>
          <cell r="N764"/>
          <cell r="O764"/>
          <cell r="P764"/>
          <cell r="Q764"/>
          <cell r="R764"/>
          <cell r="S764"/>
          <cell r="T764"/>
          <cell r="U764"/>
          <cell r="V764"/>
          <cell r="W764"/>
          <cell r="X764"/>
          <cell r="Y764" t="str">
            <v/>
          </cell>
          <cell r="Z764"/>
          <cell r="AA764" t="str">
            <v/>
          </cell>
          <cell r="AB764"/>
          <cell r="AC764"/>
          <cell r="AD764"/>
          <cell r="AE764"/>
          <cell r="AF764"/>
          <cell r="AG764"/>
          <cell r="AH764" t="str">
            <v/>
          </cell>
          <cell r="AI764" t="str">
            <v>SI</v>
          </cell>
          <cell r="AJ764"/>
          <cell r="AK764"/>
          <cell r="AL764"/>
          <cell r="AM764"/>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t="str">
            <v/>
          </cell>
          <cell r="BE764" t="str">
            <v/>
          </cell>
          <cell r="BF764">
            <v>0</v>
          </cell>
          <cell r="BG764">
            <v>0</v>
          </cell>
          <cell r="BH764">
            <v>0</v>
          </cell>
          <cell r="BI764">
            <v>0</v>
          </cell>
          <cell r="BJ764">
            <v>0</v>
          </cell>
          <cell r="BK764" t="str">
            <v/>
          </cell>
          <cell r="BL764" t="e">
            <v>#NAME?</v>
          </cell>
          <cell r="BM764"/>
          <cell r="BN764"/>
          <cell r="BO764"/>
          <cell r="BP764" t="str">
            <v/>
          </cell>
          <cell r="BQ764"/>
          <cell r="BR764"/>
          <cell r="BS764">
            <v>749</v>
          </cell>
        </row>
        <row r="765">
          <cell r="C765"/>
          <cell r="D765"/>
          <cell r="E765"/>
          <cell r="F765"/>
          <cell r="G765"/>
          <cell r="H765"/>
          <cell r="I765"/>
          <cell r="J765"/>
          <cell r="K765"/>
          <cell r="L765"/>
          <cell r="M765"/>
          <cell r="N765"/>
          <cell r="O765"/>
          <cell r="P765"/>
          <cell r="Q765"/>
          <cell r="R765"/>
          <cell r="S765"/>
          <cell r="T765"/>
          <cell r="U765"/>
          <cell r="V765"/>
          <cell r="W765"/>
          <cell r="X765"/>
          <cell r="Y765" t="str">
            <v/>
          </cell>
          <cell r="Z765"/>
          <cell r="AA765" t="str">
            <v/>
          </cell>
          <cell r="AB765"/>
          <cell r="AC765"/>
          <cell r="AD765"/>
          <cell r="AE765"/>
          <cell r="AF765"/>
          <cell r="AG765"/>
          <cell r="AH765" t="str">
            <v/>
          </cell>
          <cell r="AI765" t="str">
            <v>SI</v>
          </cell>
          <cell r="AJ765"/>
          <cell r="AK765"/>
          <cell r="AL765"/>
          <cell r="AM765"/>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t="str">
            <v/>
          </cell>
          <cell r="BE765" t="str">
            <v/>
          </cell>
          <cell r="BF765">
            <v>0</v>
          </cell>
          <cell r="BG765">
            <v>0</v>
          </cell>
          <cell r="BH765">
            <v>0</v>
          </cell>
          <cell r="BI765">
            <v>0</v>
          </cell>
          <cell r="BJ765">
            <v>0</v>
          </cell>
          <cell r="BK765" t="str">
            <v/>
          </cell>
          <cell r="BL765" t="e">
            <v>#NAME?</v>
          </cell>
          <cell r="BM765"/>
          <cell r="BN765"/>
          <cell r="BO765"/>
          <cell r="BP765" t="str">
            <v/>
          </cell>
          <cell r="BQ765"/>
          <cell r="BR765"/>
          <cell r="BS765">
            <v>750</v>
          </cell>
        </row>
        <row r="766">
          <cell r="C766"/>
          <cell r="D766"/>
          <cell r="E766"/>
          <cell r="F766"/>
          <cell r="G766"/>
          <cell r="H766"/>
          <cell r="I766"/>
          <cell r="J766"/>
          <cell r="K766"/>
          <cell r="L766"/>
          <cell r="M766"/>
          <cell r="N766"/>
          <cell r="O766"/>
          <cell r="P766"/>
          <cell r="Q766"/>
          <cell r="R766"/>
          <cell r="S766"/>
          <cell r="T766"/>
          <cell r="U766"/>
          <cell r="V766"/>
          <cell r="W766"/>
          <cell r="X766"/>
          <cell r="Y766" t="str">
            <v/>
          </cell>
          <cell r="Z766"/>
          <cell r="AA766" t="str">
            <v/>
          </cell>
          <cell r="AB766"/>
          <cell r="AC766"/>
          <cell r="AD766"/>
          <cell r="AE766"/>
          <cell r="AF766"/>
          <cell r="AG766"/>
          <cell r="AH766" t="str">
            <v/>
          </cell>
          <cell r="AI766" t="str">
            <v>SI</v>
          </cell>
          <cell r="AJ766"/>
          <cell r="AK766"/>
          <cell r="AL766"/>
          <cell r="AM766"/>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t="str">
            <v/>
          </cell>
          <cell r="BE766" t="str">
            <v/>
          </cell>
          <cell r="BF766">
            <v>0</v>
          </cell>
          <cell r="BG766">
            <v>0</v>
          </cell>
          <cell r="BH766">
            <v>0</v>
          </cell>
          <cell r="BI766">
            <v>0</v>
          </cell>
          <cell r="BJ766">
            <v>0</v>
          </cell>
          <cell r="BK766" t="str">
            <v/>
          </cell>
          <cell r="BL766" t="e">
            <v>#NAME?</v>
          </cell>
          <cell r="BM766"/>
          <cell r="BN766"/>
          <cell r="BO766"/>
          <cell r="BP766" t="str">
            <v/>
          </cell>
          <cell r="BQ766"/>
          <cell r="BR766"/>
          <cell r="BS766">
            <v>751</v>
          </cell>
        </row>
        <row r="767">
          <cell r="C767"/>
          <cell r="D767"/>
          <cell r="E767"/>
          <cell r="F767"/>
          <cell r="G767"/>
          <cell r="H767"/>
          <cell r="I767"/>
          <cell r="J767"/>
          <cell r="K767"/>
          <cell r="L767"/>
          <cell r="M767"/>
          <cell r="N767"/>
          <cell r="O767"/>
          <cell r="P767"/>
          <cell r="Q767"/>
          <cell r="R767"/>
          <cell r="S767"/>
          <cell r="T767"/>
          <cell r="U767"/>
          <cell r="V767"/>
          <cell r="W767"/>
          <cell r="X767"/>
          <cell r="Y767" t="str">
            <v/>
          </cell>
          <cell r="Z767"/>
          <cell r="AA767" t="str">
            <v/>
          </cell>
          <cell r="AB767"/>
          <cell r="AC767"/>
          <cell r="AD767"/>
          <cell r="AE767"/>
          <cell r="AF767"/>
          <cell r="AG767"/>
          <cell r="AH767" t="str">
            <v/>
          </cell>
          <cell r="AI767" t="str">
            <v>SI</v>
          </cell>
          <cell r="AJ767"/>
          <cell r="AK767"/>
          <cell r="AL767"/>
          <cell r="AM767"/>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t="str">
            <v/>
          </cell>
          <cell r="BE767" t="str">
            <v/>
          </cell>
          <cell r="BF767">
            <v>0</v>
          </cell>
          <cell r="BG767">
            <v>0</v>
          </cell>
          <cell r="BH767">
            <v>0</v>
          </cell>
          <cell r="BI767">
            <v>0</v>
          </cell>
          <cell r="BJ767">
            <v>0</v>
          </cell>
          <cell r="BK767" t="str">
            <v/>
          </cell>
          <cell r="BL767" t="e">
            <v>#NAME?</v>
          </cell>
          <cell r="BM767"/>
          <cell r="BN767"/>
          <cell r="BO767"/>
          <cell r="BP767" t="str">
            <v/>
          </cell>
          <cell r="BQ767"/>
          <cell r="BR767"/>
          <cell r="BS767">
            <v>752</v>
          </cell>
        </row>
        <row r="768">
          <cell r="C768"/>
          <cell r="D768"/>
          <cell r="E768"/>
          <cell r="F768"/>
          <cell r="G768"/>
          <cell r="H768"/>
          <cell r="I768"/>
          <cell r="J768"/>
          <cell r="K768"/>
          <cell r="L768"/>
          <cell r="M768"/>
          <cell r="N768"/>
          <cell r="O768"/>
          <cell r="P768"/>
          <cell r="Q768"/>
          <cell r="R768"/>
          <cell r="S768"/>
          <cell r="T768"/>
          <cell r="U768"/>
          <cell r="V768"/>
          <cell r="W768"/>
          <cell r="X768"/>
          <cell r="Y768" t="str">
            <v/>
          </cell>
          <cell r="Z768"/>
          <cell r="AA768" t="str">
            <v/>
          </cell>
          <cell r="AB768"/>
          <cell r="AC768"/>
          <cell r="AD768"/>
          <cell r="AE768"/>
          <cell r="AF768"/>
          <cell r="AG768"/>
          <cell r="AH768" t="str">
            <v/>
          </cell>
          <cell r="AI768" t="str">
            <v>SI</v>
          </cell>
          <cell r="AJ768"/>
          <cell r="AK768"/>
          <cell r="AL768"/>
          <cell r="AM768"/>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t="str">
            <v/>
          </cell>
          <cell r="BE768" t="str">
            <v/>
          </cell>
          <cell r="BF768">
            <v>0</v>
          </cell>
          <cell r="BG768">
            <v>0</v>
          </cell>
          <cell r="BH768">
            <v>0</v>
          </cell>
          <cell r="BI768">
            <v>0</v>
          </cell>
          <cell r="BJ768">
            <v>0</v>
          </cell>
          <cell r="BK768" t="str">
            <v/>
          </cell>
          <cell r="BL768" t="e">
            <v>#NAME?</v>
          </cell>
          <cell r="BM768"/>
          <cell r="BN768"/>
          <cell r="BO768"/>
          <cell r="BP768" t="str">
            <v/>
          </cell>
          <cell r="BQ768"/>
          <cell r="BR768"/>
          <cell r="BS768">
            <v>753</v>
          </cell>
        </row>
        <row r="769">
          <cell r="C769"/>
          <cell r="D769"/>
          <cell r="E769"/>
          <cell r="F769"/>
          <cell r="G769"/>
          <cell r="H769"/>
          <cell r="I769"/>
          <cell r="J769"/>
          <cell r="K769"/>
          <cell r="L769"/>
          <cell r="M769"/>
          <cell r="N769"/>
          <cell r="O769"/>
          <cell r="P769"/>
          <cell r="Q769"/>
          <cell r="R769"/>
          <cell r="S769"/>
          <cell r="T769"/>
          <cell r="U769"/>
          <cell r="V769"/>
          <cell r="W769"/>
          <cell r="X769"/>
          <cell r="Y769" t="str">
            <v/>
          </cell>
          <cell r="Z769"/>
          <cell r="AA769" t="str">
            <v/>
          </cell>
          <cell r="AB769"/>
          <cell r="AC769"/>
          <cell r="AD769"/>
          <cell r="AE769"/>
          <cell r="AF769"/>
          <cell r="AG769"/>
          <cell r="AH769" t="str">
            <v/>
          </cell>
          <cell r="AI769" t="str">
            <v>SI</v>
          </cell>
          <cell r="AJ769"/>
          <cell r="AK769"/>
          <cell r="AL769"/>
          <cell r="AM769"/>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t="str">
            <v/>
          </cell>
          <cell r="BE769" t="str">
            <v/>
          </cell>
          <cell r="BF769">
            <v>0</v>
          </cell>
          <cell r="BG769">
            <v>0</v>
          </cell>
          <cell r="BH769">
            <v>0</v>
          </cell>
          <cell r="BI769">
            <v>0</v>
          </cell>
          <cell r="BJ769">
            <v>0</v>
          </cell>
          <cell r="BK769" t="str">
            <v/>
          </cell>
          <cell r="BL769" t="e">
            <v>#NAME?</v>
          </cell>
          <cell r="BM769"/>
          <cell r="BN769"/>
          <cell r="BO769"/>
          <cell r="BP769" t="str">
            <v/>
          </cell>
          <cell r="BQ769"/>
          <cell r="BR769"/>
          <cell r="BS769">
            <v>754</v>
          </cell>
        </row>
        <row r="770">
          <cell r="C770"/>
          <cell r="D770"/>
          <cell r="E770"/>
          <cell r="F770"/>
          <cell r="G770"/>
          <cell r="H770"/>
          <cell r="I770"/>
          <cell r="J770"/>
          <cell r="K770"/>
          <cell r="L770"/>
          <cell r="M770"/>
          <cell r="N770"/>
          <cell r="O770"/>
          <cell r="P770"/>
          <cell r="Q770"/>
          <cell r="R770"/>
          <cell r="S770"/>
          <cell r="T770"/>
          <cell r="U770"/>
          <cell r="V770"/>
          <cell r="W770"/>
          <cell r="X770"/>
          <cell r="Y770" t="str">
            <v/>
          </cell>
          <cell r="Z770"/>
          <cell r="AA770" t="str">
            <v/>
          </cell>
          <cell r="AB770"/>
          <cell r="AC770"/>
          <cell r="AD770"/>
          <cell r="AE770"/>
          <cell r="AF770"/>
          <cell r="AG770"/>
          <cell r="AH770" t="str">
            <v/>
          </cell>
          <cell r="AI770" t="str">
            <v>SI</v>
          </cell>
          <cell r="AJ770"/>
          <cell r="AK770"/>
          <cell r="AL770"/>
          <cell r="AM770"/>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t="str">
            <v/>
          </cell>
          <cell r="BE770" t="str">
            <v/>
          </cell>
          <cell r="BF770">
            <v>0</v>
          </cell>
          <cell r="BG770">
            <v>0</v>
          </cell>
          <cell r="BH770">
            <v>0</v>
          </cell>
          <cell r="BI770">
            <v>0</v>
          </cell>
          <cell r="BJ770">
            <v>0</v>
          </cell>
          <cell r="BK770" t="str">
            <v/>
          </cell>
          <cell r="BL770" t="e">
            <v>#NAME?</v>
          </cell>
          <cell r="BM770"/>
          <cell r="BN770"/>
          <cell r="BO770"/>
          <cell r="BP770" t="str">
            <v/>
          </cell>
          <cell r="BQ770"/>
          <cell r="BR770"/>
          <cell r="BS770">
            <v>755</v>
          </cell>
        </row>
        <row r="771">
          <cell r="C771"/>
          <cell r="D771"/>
          <cell r="E771"/>
          <cell r="F771"/>
          <cell r="G771"/>
          <cell r="H771"/>
          <cell r="I771"/>
          <cell r="J771"/>
          <cell r="K771"/>
          <cell r="L771"/>
          <cell r="M771"/>
          <cell r="N771"/>
          <cell r="O771"/>
          <cell r="P771"/>
          <cell r="Q771"/>
          <cell r="R771"/>
          <cell r="S771"/>
          <cell r="T771"/>
          <cell r="U771"/>
          <cell r="V771"/>
          <cell r="W771"/>
          <cell r="X771"/>
          <cell r="Y771" t="str">
            <v/>
          </cell>
          <cell r="Z771"/>
          <cell r="AA771" t="str">
            <v/>
          </cell>
          <cell r="AB771"/>
          <cell r="AC771"/>
          <cell r="AD771"/>
          <cell r="AE771"/>
          <cell r="AF771"/>
          <cell r="AG771"/>
          <cell r="AH771" t="str">
            <v/>
          </cell>
          <cell r="AI771" t="str">
            <v>SI</v>
          </cell>
          <cell r="AJ771"/>
          <cell r="AK771"/>
          <cell r="AL771"/>
          <cell r="AM771"/>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t="str">
            <v/>
          </cell>
          <cell r="BE771" t="str">
            <v/>
          </cell>
          <cell r="BF771">
            <v>0</v>
          </cell>
          <cell r="BG771">
            <v>0</v>
          </cell>
          <cell r="BH771">
            <v>0</v>
          </cell>
          <cell r="BI771">
            <v>0</v>
          </cell>
          <cell r="BJ771">
            <v>0</v>
          </cell>
          <cell r="BK771" t="str">
            <v/>
          </cell>
          <cell r="BL771" t="e">
            <v>#NAME?</v>
          </cell>
          <cell r="BM771"/>
          <cell r="BN771"/>
          <cell r="BO771"/>
          <cell r="BP771" t="str">
            <v/>
          </cell>
          <cell r="BQ771"/>
          <cell r="BR771"/>
          <cell r="BS771">
            <v>756</v>
          </cell>
        </row>
        <row r="772">
          <cell r="C772"/>
          <cell r="D772"/>
          <cell r="E772"/>
          <cell r="F772"/>
          <cell r="G772"/>
          <cell r="H772"/>
          <cell r="I772"/>
          <cell r="J772"/>
          <cell r="K772"/>
          <cell r="L772"/>
          <cell r="M772"/>
          <cell r="N772"/>
          <cell r="O772"/>
          <cell r="P772"/>
          <cell r="Q772"/>
          <cell r="R772"/>
          <cell r="S772"/>
          <cell r="T772"/>
          <cell r="U772"/>
          <cell r="V772"/>
          <cell r="W772"/>
          <cell r="X772"/>
          <cell r="Y772" t="str">
            <v/>
          </cell>
          <cell r="Z772"/>
          <cell r="AA772" t="str">
            <v/>
          </cell>
          <cell r="AB772"/>
          <cell r="AC772"/>
          <cell r="AD772"/>
          <cell r="AE772"/>
          <cell r="AF772"/>
          <cell r="AG772"/>
          <cell r="AH772" t="str">
            <v/>
          </cell>
          <cell r="AI772" t="str">
            <v>SI</v>
          </cell>
          <cell r="AJ772"/>
          <cell r="AK772"/>
          <cell r="AL772"/>
          <cell r="AM772"/>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t="str">
            <v/>
          </cell>
          <cell r="BE772" t="str">
            <v/>
          </cell>
          <cell r="BF772">
            <v>0</v>
          </cell>
          <cell r="BG772">
            <v>0</v>
          </cell>
          <cell r="BH772">
            <v>0</v>
          </cell>
          <cell r="BI772">
            <v>0</v>
          </cell>
          <cell r="BJ772">
            <v>0</v>
          </cell>
          <cell r="BK772" t="str">
            <v/>
          </cell>
          <cell r="BL772" t="e">
            <v>#NAME?</v>
          </cell>
          <cell r="BM772"/>
          <cell r="BN772"/>
          <cell r="BO772"/>
          <cell r="BP772" t="str">
            <v/>
          </cell>
          <cell r="BQ772"/>
          <cell r="BR772"/>
          <cell r="BS772">
            <v>757</v>
          </cell>
        </row>
        <row r="773">
          <cell r="C773"/>
          <cell r="D773"/>
          <cell r="E773"/>
          <cell r="F773"/>
          <cell r="G773"/>
          <cell r="H773"/>
          <cell r="I773"/>
          <cell r="J773"/>
          <cell r="K773"/>
          <cell r="L773"/>
          <cell r="M773"/>
          <cell r="N773"/>
          <cell r="O773"/>
          <cell r="P773"/>
          <cell r="Q773"/>
          <cell r="R773"/>
          <cell r="S773"/>
          <cell r="T773"/>
          <cell r="U773"/>
          <cell r="V773"/>
          <cell r="W773"/>
          <cell r="X773"/>
          <cell r="Y773" t="str">
            <v/>
          </cell>
          <cell r="Z773"/>
          <cell r="AA773" t="str">
            <v/>
          </cell>
          <cell r="AB773"/>
          <cell r="AC773"/>
          <cell r="AD773"/>
          <cell r="AE773"/>
          <cell r="AF773"/>
          <cell r="AG773"/>
          <cell r="AH773" t="str">
            <v/>
          </cell>
          <cell r="AI773" t="str">
            <v>SI</v>
          </cell>
          <cell r="AJ773"/>
          <cell r="AK773"/>
          <cell r="AL773"/>
          <cell r="AM773"/>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t="str">
            <v/>
          </cell>
          <cell r="BE773" t="str">
            <v/>
          </cell>
          <cell r="BF773">
            <v>0</v>
          </cell>
          <cell r="BG773">
            <v>0</v>
          </cell>
          <cell r="BH773">
            <v>0</v>
          </cell>
          <cell r="BI773">
            <v>0</v>
          </cell>
          <cell r="BJ773">
            <v>0</v>
          </cell>
          <cell r="BK773" t="str">
            <v/>
          </cell>
          <cell r="BL773" t="e">
            <v>#NAME?</v>
          </cell>
          <cell r="BM773"/>
          <cell r="BN773"/>
          <cell r="BO773"/>
          <cell r="BP773" t="str">
            <v/>
          </cell>
          <cell r="BQ773"/>
          <cell r="BR773"/>
          <cell r="BS773">
            <v>758</v>
          </cell>
        </row>
        <row r="774">
          <cell r="C774"/>
          <cell r="D774"/>
          <cell r="E774"/>
          <cell r="F774"/>
          <cell r="G774"/>
          <cell r="H774"/>
          <cell r="I774"/>
          <cell r="J774"/>
          <cell r="K774"/>
          <cell r="L774"/>
          <cell r="M774"/>
          <cell r="N774"/>
          <cell r="O774"/>
          <cell r="P774"/>
          <cell r="Q774"/>
          <cell r="R774"/>
          <cell r="S774"/>
          <cell r="T774"/>
          <cell r="U774"/>
          <cell r="V774"/>
          <cell r="W774"/>
          <cell r="X774"/>
          <cell r="Y774" t="str">
            <v/>
          </cell>
          <cell r="Z774"/>
          <cell r="AA774" t="str">
            <v/>
          </cell>
          <cell r="AB774"/>
          <cell r="AC774"/>
          <cell r="AD774"/>
          <cell r="AE774"/>
          <cell r="AF774"/>
          <cell r="AG774"/>
          <cell r="AH774" t="str">
            <v/>
          </cell>
          <cell r="AI774" t="str">
            <v>SI</v>
          </cell>
          <cell r="AJ774"/>
          <cell r="AK774"/>
          <cell r="AL774"/>
          <cell r="AM774"/>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t="str">
            <v/>
          </cell>
          <cell r="BE774" t="str">
            <v/>
          </cell>
          <cell r="BF774">
            <v>0</v>
          </cell>
          <cell r="BG774">
            <v>0</v>
          </cell>
          <cell r="BH774">
            <v>0</v>
          </cell>
          <cell r="BI774">
            <v>0</v>
          </cell>
          <cell r="BJ774">
            <v>0</v>
          </cell>
          <cell r="BK774" t="str">
            <v/>
          </cell>
          <cell r="BL774" t="e">
            <v>#NAME?</v>
          </cell>
          <cell r="BM774"/>
          <cell r="BN774"/>
          <cell r="BO774"/>
          <cell r="BP774" t="str">
            <v/>
          </cell>
          <cell r="BQ774"/>
          <cell r="BR774"/>
          <cell r="BS774">
            <v>759</v>
          </cell>
        </row>
        <row r="775">
          <cell r="C775"/>
          <cell r="D775"/>
          <cell r="E775"/>
          <cell r="F775"/>
          <cell r="G775"/>
          <cell r="H775"/>
          <cell r="I775"/>
          <cell r="J775"/>
          <cell r="K775"/>
          <cell r="L775"/>
          <cell r="M775"/>
          <cell r="N775"/>
          <cell r="O775"/>
          <cell r="P775"/>
          <cell r="Q775"/>
          <cell r="R775"/>
          <cell r="S775"/>
          <cell r="T775"/>
          <cell r="U775"/>
          <cell r="V775"/>
          <cell r="W775"/>
          <cell r="X775"/>
          <cell r="Y775" t="str">
            <v/>
          </cell>
          <cell r="Z775"/>
          <cell r="AA775" t="str">
            <v/>
          </cell>
          <cell r="AB775"/>
          <cell r="AC775"/>
          <cell r="AD775"/>
          <cell r="AE775"/>
          <cell r="AF775"/>
          <cell r="AG775"/>
          <cell r="AH775" t="str">
            <v/>
          </cell>
          <cell r="AI775" t="str">
            <v>SI</v>
          </cell>
          <cell r="AJ775"/>
          <cell r="AK775"/>
          <cell r="AL775"/>
          <cell r="AM775"/>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t="str">
            <v/>
          </cell>
          <cell r="BE775" t="str">
            <v/>
          </cell>
          <cell r="BF775">
            <v>0</v>
          </cell>
          <cell r="BG775">
            <v>0</v>
          </cell>
          <cell r="BH775">
            <v>0</v>
          </cell>
          <cell r="BI775">
            <v>0</v>
          </cell>
          <cell r="BJ775">
            <v>0</v>
          </cell>
          <cell r="BK775" t="str">
            <v/>
          </cell>
          <cell r="BL775" t="e">
            <v>#NAME?</v>
          </cell>
          <cell r="BM775"/>
          <cell r="BN775"/>
          <cell r="BO775"/>
          <cell r="BP775" t="str">
            <v/>
          </cell>
          <cell r="BQ775"/>
          <cell r="BR775"/>
          <cell r="BS775">
            <v>760</v>
          </cell>
        </row>
        <row r="776">
          <cell r="C776"/>
          <cell r="D776"/>
          <cell r="E776"/>
          <cell r="F776"/>
          <cell r="G776"/>
          <cell r="H776"/>
          <cell r="I776"/>
          <cell r="J776"/>
          <cell r="K776"/>
          <cell r="L776"/>
          <cell r="M776"/>
          <cell r="N776"/>
          <cell r="O776"/>
          <cell r="P776"/>
          <cell r="Q776"/>
          <cell r="R776"/>
          <cell r="S776"/>
          <cell r="T776"/>
          <cell r="U776"/>
          <cell r="V776"/>
          <cell r="W776"/>
          <cell r="X776"/>
          <cell r="Y776" t="str">
            <v/>
          </cell>
          <cell r="Z776"/>
          <cell r="AA776" t="str">
            <v/>
          </cell>
          <cell r="AB776"/>
          <cell r="AC776"/>
          <cell r="AD776"/>
          <cell r="AE776"/>
          <cell r="AF776"/>
          <cell r="AG776"/>
          <cell r="AH776" t="str">
            <v/>
          </cell>
          <cell r="AI776" t="str">
            <v>SI</v>
          </cell>
          <cell r="AJ776"/>
          <cell r="AK776"/>
          <cell r="AL776"/>
          <cell r="AM776"/>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t="str">
            <v/>
          </cell>
          <cell r="BE776" t="str">
            <v/>
          </cell>
          <cell r="BF776">
            <v>0</v>
          </cell>
          <cell r="BG776">
            <v>0</v>
          </cell>
          <cell r="BH776">
            <v>0</v>
          </cell>
          <cell r="BI776">
            <v>0</v>
          </cell>
          <cell r="BJ776">
            <v>0</v>
          </cell>
          <cell r="BK776" t="str">
            <v/>
          </cell>
          <cell r="BL776" t="e">
            <v>#NAME?</v>
          </cell>
          <cell r="BM776"/>
          <cell r="BN776"/>
          <cell r="BO776"/>
          <cell r="BP776" t="str">
            <v/>
          </cell>
          <cell r="BQ776"/>
          <cell r="BR776"/>
          <cell r="BS776">
            <v>761</v>
          </cell>
        </row>
        <row r="777">
          <cell r="C777"/>
          <cell r="D777"/>
          <cell r="E777"/>
          <cell r="F777"/>
          <cell r="G777"/>
          <cell r="H777"/>
          <cell r="I777"/>
          <cell r="J777"/>
          <cell r="K777"/>
          <cell r="L777"/>
          <cell r="M777"/>
          <cell r="N777"/>
          <cell r="O777"/>
          <cell r="P777"/>
          <cell r="Q777"/>
          <cell r="R777"/>
          <cell r="S777"/>
          <cell r="T777"/>
          <cell r="U777"/>
          <cell r="V777"/>
          <cell r="W777"/>
          <cell r="X777"/>
          <cell r="Y777" t="str">
            <v/>
          </cell>
          <cell r="Z777"/>
          <cell r="AA777" t="str">
            <v/>
          </cell>
          <cell r="AB777"/>
          <cell r="AC777"/>
          <cell r="AD777"/>
          <cell r="AE777"/>
          <cell r="AF777"/>
          <cell r="AG777"/>
          <cell r="AH777" t="str">
            <v/>
          </cell>
          <cell r="AI777" t="str">
            <v>SI</v>
          </cell>
          <cell r="AJ777"/>
          <cell r="AK777"/>
          <cell r="AL777"/>
          <cell r="AM777"/>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t="str">
            <v/>
          </cell>
          <cell r="BE777" t="str">
            <v/>
          </cell>
          <cell r="BF777">
            <v>0</v>
          </cell>
          <cell r="BG777">
            <v>0</v>
          </cell>
          <cell r="BH777">
            <v>0</v>
          </cell>
          <cell r="BI777">
            <v>0</v>
          </cell>
          <cell r="BJ777">
            <v>0</v>
          </cell>
          <cell r="BK777" t="str">
            <v/>
          </cell>
          <cell r="BL777" t="e">
            <v>#NAME?</v>
          </cell>
          <cell r="BM777"/>
          <cell r="BN777"/>
          <cell r="BO777"/>
          <cell r="BP777" t="str">
            <v/>
          </cell>
          <cell r="BQ777"/>
          <cell r="BR777"/>
          <cell r="BS777">
            <v>762</v>
          </cell>
        </row>
        <row r="778">
          <cell r="C778"/>
          <cell r="D778"/>
          <cell r="E778"/>
          <cell r="F778"/>
          <cell r="G778"/>
          <cell r="H778"/>
          <cell r="I778"/>
          <cell r="J778"/>
          <cell r="K778"/>
          <cell r="L778"/>
          <cell r="M778"/>
          <cell r="N778"/>
          <cell r="O778"/>
          <cell r="P778"/>
          <cell r="Q778"/>
          <cell r="R778"/>
          <cell r="S778"/>
          <cell r="T778"/>
          <cell r="U778"/>
          <cell r="V778"/>
          <cell r="W778"/>
          <cell r="X778"/>
          <cell r="Y778" t="str">
            <v/>
          </cell>
          <cell r="Z778"/>
          <cell r="AA778" t="str">
            <v/>
          </cell>
          <cell r="AB778"/>
          <cell r="AC778"/>
          <cell r="AD778"/>
          <cell r="AE778"/>
          <cell r="AF778"/>
          <cell r="AG778"/>
          <cell r="AH778" t="str">
            <v/>
          </cell>
          <cell r="AI778" t="str">
            <v>SI</v>
          </cell>
          <cell r="AJ778"/>
          <cell r="AK778"/>
          <cell r="AL778"/>
          <cell r="AM778"/>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t="str">
            <v/>
          </cell>
          <cell r="BE778" t="str">
            <v/>
          </cell>
          <cell r="BF778">
            <v>0</v>
          </cell>
          <cell r="BG778">
            <v>0</v>
          </cell>
          <cell r="BH778">
            <v>0</v>
          </cell>
          <cell r="BI778">
            <v>0</v>
          </cell>
          <cell r="BJ778">
            <v>0</v>
          </cell>
          <cell r="BK778" t="str">
            <v/>
          </cell>
          <cell r="BL778" t="e">
            <v>#NAME?</v>
          </cell>
          <cell r="BM778"/>
          <cell r="BN778"/>
          <cell r="BO778"/>
          <cell r="BP778" t="str">
            <v/>
          </cell>
          <cell r="BQ778"/>
          <cell r="BR778"/>
          <cell r="BS778">
            <v>763</v>
          </cell>
        </row>
        <row r="779">
          <cell r="C779"/>
          <cell r="D779"/>
          <cell r="E779"/>
          <cell r="F779"/>
          <cell r="G779"/>
          <cell r="H779"/>
          <cell r="I779"/>
          <cell r="J779"/>
          <cell r="K779"/>
          <cell r="L779"/>
          <cell r="M779"/>
          <cell r="N779"/>
          <cell r="O779"/>
          <cell r="P779"/>
          <cell r="Q779"/>
          <cell r="R779"/>
          <cell r="S779"/>
          <cell r="T779"/>
          <cell r="U779"/>
          <cell r="V779"/>
          <cell r="W779"/>
          <cell r="X779"/>
          <cell r="Y779" t="str">
            <v/>
          </cell>
          <cell r="Z779"/>
          <cell r="AA779" t="str">
            <v/>
          </cell>
          <cell r="AB779"/>
          <cell r="AC779"/>
          <cell r="AD779"/>
          <cell r="AE779"/>
          <cell r="AF779"/>
          <cell r="AG779"/>
          <cell r="AH779" t="str">
            <v/>
          </cell>
          <cell r="AI779" t="str">
            <v>SI</v>
          </cell>
          <cell r="AJ779"/>
          <cell r="AK779"/>
          <cell r="AL779"/>
          <cell r="AM779"/>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t="str">
            <v/>
          </cell>
          <cell r="BE779" t="str">
            <v/>
          </cell>
          <cell r="BF779">
            <v>0</v>
          </cell>
          <cell r="BG779">
            <v>0</v>
          </cell>
          <cell r="BH779">
            <v>0</v>
          </cell>
          <cell r="BI779">
            <v>0</v>
          </cell>
          <cell r="BJ779">
            <v>0</v>
          </cell>
          <cell r="BK779" t="str">
            <v/>
          </cell>
          <cell r="BL779" t="e">
            <v>#NAME?</v>
          </cell>
          <cell r="BM779"/>
          <cell r="BN779"/>
          <cell r="BO779"/>
          <cell r="BP779" t="str">
            <v/>
          </cell>
          <cell r="BQ779"/>
          <cell r="BR779"/>
          <cell r="BS779">
            <v>764</v>
          </cell>
        </row>
        <row r="780">
          <cell r="C780"/>
          <cell r="D780"/>
          <cell r="E780"/>
          <cell r="F780"/>
          <cell r="G780"/>
          <cell r="H780"/>
          <cell r="I780"/>
          <cell r="J780"/>
          <cell r="K780"/>
          <cell r="L780"/>
          <cell r="M780"/>
          <cell r="N780"/>
          <cell r="O780"/>
          <cell r="P780"/>
          <cell r="Q780"/>
          <cell r="R780"/>
          <cell r="S780"/>
          <cell r="T780"/>
          <cell r="U780"/>
          <cell r="V780"/>
          <cell r="W780"/>
          <cell r="X780"/>
          <cell r="Y780" t="str">
            <v/>
          </cell>
          <cell r="Z780"/>
          <cell r="AA780" t="str">
            <v/>
          </cell>
          <cell r="AB780"/>
          <cell r="AC780"/>
          <cell r="AD780"/>
          <cell r="AE780"/>
          <cell r="AF780"/>
          <cell r="AG780"/>
          <cell r="AH780" t="str">
            <v/>
          </cell>
          <cell r="AI780" t="str">
            <v>SI</v>
          </cell>
          <cell r="AJ780"/>
          <cell r="AK780"/>
          <cell r="AL780"/>
          <cell r="AM780"/>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t="str">
            <v/>
          </cell>
          <cell r="BE780" t="str">
            <v/>
          </cell>
          <cell r="BF780">
            <v>0</v>
          </cell>
          <cell r="BG780">
            <v>0</v>
          </cell>
          <cell r="BH780">
            <v>0</v>
          </cell>
          <cell r="BI780">
            <v>0</v>
          </cell>
          <cell r="BJ780">
            <v>0</v>
          </cell>
          <cell r="BK780" t="str">
            <v/>
          </cell>
          <cell r="BL780" t="e">
            <v>#NAME?</v>
          </cell>
          <cell r="BM780"/>
          <cell r="BN780"/>
          <cell r="BO780"/>
          <cell r="BP780" t="str">
            <v/>
          </cell>
          <cell r="BQ780"/>
          <cell r="BR780"/>
          <cell r="BS780">
            <v>765</v>
          </cell>
        </row>
        <row r="781">
          <cell r="C781"/>
          <cell r="D781"/>
          <cell r="E781"/>
          <cell r="F781"/>
          <cell r="G781"/>
          <cell r="H781"/>
          <cell r="I781"/>
          <cell r="J781"/>
          <cell r="K781"/>
          <cell r="L781"/>
          <cell r="M781"/>
          <cell r="N781"/>
          <cell r="O781"/>
          <cell r="P781"/>
          <cell r="Q781"/>
          <cell r="R781"/>
          <cell r="S781"/>
          <cell r="T781"/>
          <cell r="U781"/>
          <cell r="V781"/>
          <cell r="W781"/>
          <cell r="X781"/>
          <cell r="Y781" t="str">
            <v/>
          </cell>
          <cell r="Z781"/>
          <cell r="AA781" t="str">
            <v/>
          </cell>
          <cell r="AB781"/>
          <cell r="AC781"/>
          <cell r="AD781"/>
          <cell r="AE781"/>
          <cell r="AF781"/>
          <cell r="AG781"/>
          <cell r="AH781" t="str">
            <v/>
          </cell>
          <cell r="AI781" t="str">
            <v>SI</v>
          </cell>
          <cell r="AJ781"/>
          <cell r="AK781"/>
          <cell r="AL781"/>
          <cell r="AM781"/>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t="str">
            <v/>
          </cell>
          <cell r="BE781" t="str">
            <v/>
          </cell>
          <cell r="BF781">
            <v>0</v>
          </cell>
          <cell r="BG781">
            <v>0</v>
          </cell>
          <cell r="BH781">
            <v>0</v>
          </cell>
          <cell r="BI781">
            <v>0</v>
          </cell>
          <cell r="BJ781">
            <v>0</v>
          </cell>
          <cell r="BK781" t="str">
            <v/>
          </cell>
          <cell r="BL781" t="e">
            <v>#NAME?</v>
          </cell>
          <cell r="BM781"/>
          <cell r="BN781"/>
          <cell r="BO781"/>
          <cell r="BP781" t="str">
            <v/>
          </cell>
          <cell r="BQ781"/>
          <cell r="BR781"/>
          <cell r="BS781">
            <v>766</v>
          </cell>
        </row>
        <row r="782">
          <cell r="C782"/>
          <cell r="D782"/>
          <cell r="E782"/>
          <cell r="F782"/>
          <cell r="G782"/>
          <cell r="H782"/>
          <cell r="I782"/>
          <cell r="J782"/>
          <cell r="K782"/>
          <cell r="L782"/>
          <cell r="M782"/>
          <cell r="N782"/>
          <cell r="O782"/>
          <cell r="P782"/>
          <cell r="Q782"/>
          <cell r="R782"/>
          <cell r="S782"/>
          <cell r="T782"/>
          <cell r="U782"/>
          <cell r="V782"/>
          <cell r="W782"/>
          <cell r="X782"/>
          <cell r="Y782" t="str">
            <v/>
          </cell>
          <cell r="Z782"/>
          <cell r="AA782" t="str">
            <v/>
          </cell>
          <cell r="AB782"/>
          <cell r="AC782"/>
          <cell r="AD782"/>
          <cell r="AE782"/>
          <cell r="AF782"/>
          <cell r="AG782"/>
          <cell r="AH782" t="str">
            <v/>
          </cell>
          <cell r="AI782" t="str">
            <v>SI</v>
          </cell>
          <cell r="AJ782"/>
          <cell r="AK782"/>
          <cell r="AL782"/>
          <cell r="AM782"/>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t="str">
            <v/>
          </cell>
          <cell r="BE782" t="str">
            <v/>
          </cell>
          <cell r="BF782">
            <v>0</v>
          </cell>
          <cell r="BG782">
            <v>0</v>
          </cell>
          <cell r="BH782">
            <v>0</v>
          </cell>
          <cell r="BI782">
            <v>0</v>
          </cell>
          <cell r="BJ782">
            <v>0</v>
          </cell>
          <cell r="BK782" t="str">
            <v/>
          </cell>
          <cell r="BL782" t="e">
            <v>#NAME?</v>
          </cell>
          <cell r="BM782"/>
          <cell r="BN782"/>
          <cell r="BO782"/>
          <cell r="BP782" t="str">
            <v/>
          </cell>
          <cell r="BQ782"/>
          <cell r="BR782"/>
          <cell r="BS782">
            <v>767</v>
          </cell>
        </row>
        <row r="783">
          <cell r="C783"/>
          <cell r="D783"/>
          <cell r="E783"/>
          <cell r="F783"/>
          <cell r="G783"/>
          <cell r="H783"/>
          <cell r="I783"/>
          <cell r="J783"/>
          <cell r="K783"/>
          <cell r="L783"/>
          <cell r="M783"/>
          <cell r="N783"/>
          <cell r="O783"/>
          <cell r="P783"/>
          <cell r="Q783"/>
          <cell r="R783"/>
          <cell r="S783"/>
          <cell r="T783"/>
          <cell r="U783"/>
          <cell r="V783"/>
          <cell r="W783"/>
          <cell r="X783"/>
          <cell r="Y783" t="str">
            <v/>
          </cell>
          <cell r="Z783"/>
          <cell r="AA783" t="str">
            <v/>
          </cell>
          <cell r="AB783"/>
          <cell r="AC783"/>
          <cell r="AD783"/>
          <cell r="AE783"/>
          <cell r="AF783"/>
          <cell r="AG783"/>
          <cell r="AH783" t="str">
            <v/>
          </cell>
          <cell r="AI783" t="str">
            <v>SI</v>
          </cell>
          <cell r="AJ783"/>
          <cell r="AK783"/>
          <cell r="AL783"/>
          <cell r="AM783"/>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t="str">
            <v/>
          </cell>
          <cell r="BE783" t="str">
            <v/>
          </cell>
          <cell r="BF783">
            <v>0</v>
          </cell>
          <cell r="BG783">
            <v>0</v>
          </cell>
          <cell r="BH783">
            <v>0</v>
          </cell>
          <cell r="BI783">
            <v>0</v>
          </cell>
          <cell r="BJ783">
            <v>0</v>
          </cell>
          <cell r="BK783" t="str">
            <v/>
          </cell>
          <cell r="BL783" t="e">
            <v>#NAME?</v>
          </cell>
          <cell r="BM783"/>
          <cell r="BN783"/>
          <cell r="BO783"/>
          <cell r="BP783" t="str">
            <v/>
          </cell>
          <cell r="BQ783"/>
          <cell r="BR783"/>
          <cell r="BS783">
            <v>768</v>
          </cell>
        </row>
        <row r="784">
          <cell r="C784"/>
          <cell r="D784"/>
          <cell r="E784"/>
          <cell r="F784"/>
          <cell r="G784"/>
          <cell r="H784"/>
          <cell r="I784"/>
          <cell r="J784"/>
          <cell r="K784"/>
          <cell r="L784"/>
          <cell r="M784"/>
          <cell r="N784"/>
          <cell r="O784"/>
          <cell r="P784"/>
          <cell r="Q784"/>
          <cell r="R784"/>
          <cell r="S784"/>
          <cell r="T784"/>
          <cell r="U784"/>
          <cell r="V784"/>
          <cell r="W784"/>
          <cell r="X784"/>
          <cell r="Y784" t="str">
            <v/>
          </cell>
          <cell r="Z784"/>
          <cell r="AA784" t="str">
            <v/>
          </cell>
          <cell r="AB784"/>
          <cell r="AC784"/>
          <cell r="AD784"/>
          <cell r="AE784"/>
          <cell r="AF784"/>
          <cell r="AG784"/>
          <cell r="AH784" t="str">
            <v/>
          </cell>
          <cell r="AI784" t="str">
            <v>SI</v>
          </cell>
          <cell r="AJ784"/>
          <cell r="AK784"/>
          <cell r="AL784"/>
          <cell r="AM784"/>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t="str">
            <v/>
          </cell>
          <cell r="BE784" t="str">
            <v/>
          </cell>
          <cell r="BF784">
            <v>0</v>
          </cell>
          <cell r="BG784">
            <v>0</v>
          </cell>
          <cell r="BH784">
            <v>0</v>
          </cell>
          <cell r="BI784">
            <v>0</v>
          </cell>
          <cell r="BJ784">
            <v>0</v>
          </cell>
          <cell r="BK784" t="str">
            <v/>
          </cell>
          <cell r="BL784" t="e">
            <v>#NAME?</v>
          </cell>
          <cell r="BM784"/>
          <cell r="BN784"/>
          <cell r="BO784"/>
          <cell r="BP784" t="str">
            <v/>
          </cell>
          <cell r="BQ784"/>
          <cell r="BR784"/>
          <cell r="BS784">
            <v>769</v>
          </cell>
        </row>
        <row r="785">
          <cell r="C785"/>
          <cell r="D785"/>
          <cell r="E785"/>
          <cell r="F785"/>
          <cell r="G785"/>
          <cell r="H785"/>
          <cell r="I785"/>
          <cell r="J785"/>
          <cell r="K785"/>
          <cell r="L785"/>
          <cell r="M785"/>
          <cell r="N785"/>
          <cell r="O785"/>
          <cell r="P785"/>
          <cell r="Q785"/>
          <cell r="R785"/>
          <cell r="S785"/>
          <cell r="T785"/>
          <cell r="U785"/>
          <cell r="V785"/>
          <cell r="W785"/>
          <cell r="X785"/>
          <cell r="Y785" t="str">
            <v/>
          </cell>
          <cell r="Z785"/>
          <cell r="AA785" t="str">
            <v/>
          </cell>
          <cell r="AB785"/>
          <cell r="AC785"/>
          <cell r="AD785"/>
          <cell r="AE785"/>
          <cell r="AF785"/>
          <cell r="AG785"/>
          <cell r="AH785" t="str">
            <v/>
          </cell>
          <cell r="AI785" t="str">
            <v>SI</v>
          </cell>
          <cell r="AJ785"/>
          <cell r="AK785"/>
          <cell r="AL785"/>
          <cell r="AM785"/>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t="str">
            <v/>
          </cell>
          <cell r="BE785" t="str">
            <v/>
          </cell>
          <cell r="BF785">
            <v>0</v>
          </cell>
          <cell r="BG785">
            <v>0</v>
          </cell>
          <cell r="BH785">
            <v>0</v>
          </cell>
          <cell r="BI785">
            <v>0</v>
          </cell>
          <cell r="BJ785">
            <v>0</v>
          </cell>
          <cell r="BK785" t="str">
            <v/>
          </cell>
          <cell r="BL785" t="e">
            <v>#NAME?</v>
          </cell>
          <cell r="BM785"/>
          <cell r="BN785"/>
          <cell r="BO785"/>
          <cell r="BP785" t="str">
            <v/>
          </cell>
          <cell r="BQ785"/>
          <cell r="BR785"/>
          <cell r="BS785">
            <v>770</v>
          </cell>
        </row>
        <row r="786">
          <cell r="C786"/>
          <cell r="D786"/>
          <cell r="E786"/>
          <cell r="F786"/>
          <cell r="G786"/>
          <cell r="H786"/>
          <cell r="I786"/>
          <cell r="J786"/>
          <cell r="K786"/>
          <cell r="L786"/>
          <cell r="M786"/>
          <cell r="N786"/>
          <cell r="O786"/>
          <cell r="P786"/>
          <cell r="Q786"/>
          <cell r="R786"/>
          <cell r="S786"/>
          <cell r="T786"/>
          <cell r="U786"/>
          <cell r="V786"/>
          <cell r="W786"/>
          <cell r="X786"/>
          <cell r="Y786" t="str">
            <v/>
          </cell>
          <cell r="Z786"/>
          <cell r="AA786" t="str">
            <v/>
          </cell>
          <cell r="AB786"/>
          <cell r="AC786"/>
          <cell r="AD786"/>
          <cell r="AE786"/>
          <cell r="AF786"/>
          <cell r="AG786"/>
          <cell r="AH786" t="str">
            <v/>
          </cell>
          <cell r="AI786" t="str">
            <v>SI</v>
          </cell>
          <cell r="AJ786"/>
          <cell r="AK786"/>
          <cell r="AL786"/>
          <cell r="AM786"/>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t="str">
            <v/>
          </cell>
          <cell r="BE786" t="str">
            <v/>
          </cell>
          <cell r="BF786">
            <v>0</v>
          </cell>
          <cell r="BG786">
            <v>0</v>
          </cell>
          <cell r="BH786">
            <v>0</v>
          </cell>
          <cell r="BI786">
            <v>0</v>
          </cell>
          <cell r="BJ786">
            <v>0</v>
          </cell>
          <cell r="BK786" t="str">
            <v/>
          </cell>
          <cell r="BL786" t="e">
            <v>#NAME?</v>
          </cell>
          <cell r="BM786"/>
          <cell r="BN786"/>
          <cell r="BO786"/>
          <cell r="BP786" t="str">
            <v/>
          </cell>
          <cell r="BQ786"/>
          <cell r="BR786"/>
          <cell r="BS786">
            <v>771</v>
          </cell>
        </row>
        <row r="787">
          <cell r="C787"/>
          <cell r="D787"/>
          <cell r="E787"/>
          <cell r="F787"/>
          <cell r="G787"/>
          <cell r="H787"/>
          <cell r="I787"/>
          <cell r="J787"/>
          <cell r="K787"/>
          <cell r="L787"/>
          <cell r="M787"/>
          <cell r="N787"/>
          <cell r="O787"/>
          <cell r="P787"/>
          <cell r="Q787"/>
          <cell r="R787"/>
          <cell r="S787"/>
          <cell r="T787"/>
          <cell r="U787"/>
          <cell r="V787"/>
          <cell r="W787"/>
          <cell r="X787"/>
          <cell r="Y787" t="str">
            <v/>
          </cell>
          <cell r="Z787"/>
          <cell r="AA787" t="str">
            <v/>
          </cell>
          <cell r="AB787"/>
          <cell r="AC787"/>
          <cell r="AD787"/>
          <cell r="AE787"/>
          <cell r="AF787"/>
          <cell r="AG787"/>
          <cell r="AH787" t="str">
            <v/>
          </cell>
          <cell r="AI787" t="str">
            <v>SI</v>
          </cell>
          <cell r="AJ787"/>
          <cell r="AK787"/>
          <cell r="AL787"/>
          <cell r="AM787"/>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t="str">
            <v/>
          </cell>
          <cell r="BE787" t="str">
            <v/>
          </cell>
          <cell r="BF787">
            <v>0</v>
          </cell>
          <cell r="BG787">
            <v>0</v>
          </cell>
          <cell r="BH787">
            <v>0</v>
          </cell>
          <cell r="BI787">
            <v>0</v>
          </cell>
          <cell r="BJ787">
            <v>0</v>
          </cell>
          <cell r="BK787" t="str">
            <v/>
          </cell>
          <cell r="BL787" t="e">
            <v>#NAME?</v>
          </cell>
          <cell r="BM787"/>
          <cell r="BN787"/>
          <cell r="BO787"/>
          <cell r="BP787" t="str">
            <v/>
          </cell>
          <cell r="BQ787"/>
          <cell r="BR787"/>
          <cell r="BS787">
            <v>772</v>
          </cell>
        </row>
        <row r="788">
          <cell r="C788"/>
          <cell r="D788"/>
          <cell r="E788"/>
          <cell r="F788"/>
          <cell r="G788"/>
          <cell r="H788"/>
          <cell r="I788"/>
          <cell r="J788"/>
          <cell r="K788"/>
          <cell r="L788"/>
          <cell r="M788"/>
          <cell r="N788"/>
          <cell r="O788"/>
          <cell r="P788"/>
          <cell r="Q788"/>
          <cell r="R788"/>
          <cell r="S788"/>
          <cell r="T788"/>
          <cell r="U788"/>
          <cell r="V788"/>
          <cell r="W788"/>
          <cell r="X788"/>
          <cell r="Y788" t="str">
            <v/>
          </cell>
          <cell r="Z788"/>
          <cell r="AA788" t="str">
            <v/>
          </cell>
          <cell r="AB788"/>
          <cell r="AC788"/>
          <cell r="AD788"/>
          <cell r="AE788"/>
          <cell r="AF788"/>
          <cell r="AG788"/>
          <cell r="AH788" t="str">
            <v/>
          </cell>
          <cell r="AI788" t="str">
            <v>SI</v>
          </cell>
          <cell r="AJ788"/>
          <cell r="AK788"/>
          <cell r="AL788"/>
          <cell r="AM788"/>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t="str">
            <v/>
          </cell>
          <cell r="BE788" t="str">
            <v/>
          </cell>
          <cell r="BF788">
            <v>0</v>
          </cell>
          <cell r="BG788">
            <v>0</v>
          </cell>
          <cell r="BH788">
            <v>0</v>
          </cell>
          <cell r="BI788">
            <v>0</v>
          </cell>
          <cell r="BJ788">
            <v>0</v>
          </cell>
          <cell r="BK788" t="str">
            <v/>
          </cell>
          <cell r="BL788" t="e">
            <v>#NAME?</v>
          </cell>
          <cell r="BM788"/>
          <cell r="BN788"/>
          <cell r="BO788"/>
          <cell r="BP788" t="str">
            <v/>
          </cell>
          <cell r="BQ788"/>
          <cell r="BR788"/>
          <cell r="BS788">
            <v>773</v>
          </cell>
        </row>
        <row r="789">
          <cell r="C789"/>
          <cell r="D789"/>
          <cell r="E789"/>
          <cell r="F789"/>
          <cell r="G789"/>
          <cell r="H789"/>
          <cell r="I789"/>
          <cell r="J789"/>
          <cell r="K789"/>
          <cell r="L789"/>
          <cell r="M789"/>
          <cell r="N789"/>
          <cell r="O789"/>
          <cell r="P789"/>
          <cell r="Q789"/>
          <cell r="R789"/>
          <cell r="S789"/>
          <cell r="T789"/>
          <cell r="U789"/>
          <cell r="V789"/>
          <cell r="W789"/>
          <cell r="X789"/>
          <cell r="Y789" t="str">
            <v/>
          </cell>
          <cell r="Z789"/>
          <cell r="AA789" t="str">
            <v/>
          </cell>
          <cell r="AB789"/>
          <cell r="AC789"/>
          <cell r="AD789"/>
          <cell r="AE789"/>
          <cell r="AF789"/>
          <cell r="AG789"/>
          <cell r="AH789" t="str">
            <v/>
          </cell>
          <cell r="AI789" t="str">
            <v>SI</v>
          </cell>
          <cell r="AJ789"/>
          <cell r="AK789"/>
          <cell r="AL789"/>
          <cell r="AM789"/>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t="str">
            <v/>
          </cell>
          <cell r="BE789" t="str">
            <v/>
          </cell>
          <cell r="BF789">
            <v>0</v>
          </cell>
          <cell r="BG789">
            <v>0</v>
          </cell>
          <cell r="BH789">
            <v>0</v>
          </cell>
          <cell r="BI789">
            <v>0</v>
          </cell>
          <cell r="BJ789">
            <v>0</v>
          </cell>
          <cell r="BK789" t="str">
            <v/>
          </cell>
          <cell r="BL789" t="e">
            <v>#NAME?</v>
          </cell>
          <cell r="BM789"/>
          <cell r="BN789"/>
          <cell r="BO789"/>
          <cell r="BP789" t="str">
            <v/>
          </cell>
          <cell r="BQ789"/>
          <cell r="BR789"/>
          <cell r="BS789">
            <v>774</v>
          </cell>
        </row>
        <row r="790">
          <cell r="C790"/>
          <cell r="D790"/>
          <cell r="E790"/>
          <cell r="F790"/>
          <cell r="G790"/>
          <cell r="H790"/>
          <cell r="I790"/>
          <cell r="J790"/>
          <cell r="K790"/>
          <cell r="L790"/>
          <cell r="M790"/>
          <cell r="N790"/>
          <cell r="O790"/>
          <cell r="P790"/>
          <cell r="Q790"/>
          <cell r="R790"/>
          <cell r="S790"/>
          <cell r="T790"/>
          <cell r="U790"/>
          <cell r="V790"/>
          <cell r="W790"/>
          <cell r="X790"/>
          <cell r="Y790" t="str">
            <v/>
          </cell>
          <cell r="Z790"/>
          <cell r="AA790" t="str">
            <v/>
          </cell>
          <cell r="AB790"/>
          <cell r="AC790"/>
          <cell r="AD790"/>
          <cell r="AE790"/>
          <cell r="AF790"/>
          <cell r="AG790"/>
          <cell r="AH790" t="str">
            <v/>
          </cell>
          <cell r="AI790" t="str">
            <v>SI</v>
          </cell>
          <cell r="AJ790"/>
          <cell r="AK790"/>
          <cell r="AL790"/>
          <cell r="AM790"/>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t="str">
            <v/>
          </cell>
          <cell r="BE790" t="str">
            <v/>
          </cell>
          <cell r="BF790">
            <v>0</v>
          </cell>
          <cell r="BG790">
            <v>0</v>
          </cell>
          <cell r="BH790">
            <v>0</v>
          </cell>
          <cell r="BI790">
            <v>0</v>
          </cell>
          <cell r="BJ790">
            <v>0</v>
          </cell>
          <cell r="BK790" t="str">
            <v/>
          </cell>
          <cell r="BL790" t="e">
            <v>#NAME?</v>
          </cell>
          <cell r="BM790"/>
          <cell r="BN790"/>
          <cell r="BO790"/>
          <cell r="BP790" t="str">
            <v/>
          </cell>
          <cell r="BQ790"/>
          <cell r="BR790"/>
          <cell r="BS790">
            <v>775</v>
          </cell>
        </row>
        <row r="791">
          <cell r="C791"/>
          <cell r="D791"/>
          <cell r="E791"/>
          <cell r="F791"/>
          <cell r="G791"/>
          <cell r="H791"/>
          <cell r="I791"/>
          <cell r="J791"/>
          <cell r="K791"/>
          <cell r="L791"/>
          <cell r="M791"/>
          <cell r="N791"/>
          <cell r="O791"/>
          <cell r="P791"/>
          <cell r="Q791"/>
          <cell r="R791"/>
          <cell r="S791"/>
          <cell r="T791"/>
          <cell r="U791"/>
          <cell r="V791"/>
          <cell r="W791"/>
          <cell r="X791"/>
          <cell r="Y791" t="str">
            <v/>
          </cell>
          <cell r="Z791"/>
          <cell r="AA791" t="str">
            <v/>
          </cell>
          <cell r="AB791"/>
          <cell r="AC791"/>
          <cell r="AD791"/>
          <cell r="AE791"/>
          <cell r="AF791"/>
          <cell r="AG791"/>
          <cell r="AH791" t="str">
            <v/>
          </cell>
          <cell r="AI791" t="str">
            <v>SI</v>
          </cell>
          <cell r="AJ791"/>
          <cell r="AK791"/>
          <cell r="AL791"/>
          <cell r="AM791"/>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t="str">
            <v/>
          </cell>
          <cell r="BE791" t="str">
            <v/>
          </cell>
          <cell r="BF791">
            <v>0</v>
          </cell>
          <cell r="BG791">
            <v>0</v>
          </cell>
          <cell r="BH791">
            <v>0</v>
          </cell>
          <cell r="BI791">
            <v>0</v>
          </cell>
          <cell r="BJ791">
            <v>0</v>
          </cell>
          <cell r="BK791" t="str">
            <v/>
          </cell>
          <cell r="BL791" t="e">
            <v>#NAME?</v>
          </cell>
          <cell r="BM791"/>
          <cell r="BN791"/>
          <cell r="BO791"/>
          <cell r="BP791" t="str">
            <v/>
          </cell>
          <cell r="BQ791"/>
          <cell r="BR791"/>
          <cell r="BS791">
            <v>776</v>
          </cell>
        </row>
        <row r="792">
          <cell r="C792"/>
          <cell r="D792"/>
          <cell r="E792"/>
          <cell r="F792"/>
          <cell r="G792"/>
          <cell r="H792"/>
          <cell r="I792"/>
          <cell r="J792"/>
          <cell r="K792"/>
          <cell r="L792"/>
          <cell r="M792"/>
          <cell r="N792"/>
          <cell r="O792"/>
          <cell r="P792"/>
          <cell r="Q792"/>
          <cell r="R792"/>
          <cell r="S792"/>
          <cell r="T792"/>
          <cell r="U792"/>
          <cell r="V792"/>
          <cell r="W792"/>
          <cell r="X792"/>
          <cell r="Y792" t="str">
            <v/>
          </cell>
          <cell r="Z792"/>
          <cell r="AA792" t="str">
            <v/>
          </cell>
          <cell r="AB792"/>
          <cell r="AC792"/>
          <cell r="AD792"/>
          <cell r="AE792"/>
          <cell r="AF792"/>
          <cell r="AG792"/>
          <cell r="AH792" t="str">
            <v/>
          </cell>
          <cell r="AI792" t="str">
            <v>SI</v>
          </cell>
          <cell r="AJ792"/>
          <cell r="AK792"/>
          <cell r="AL792"/>
          <cell r="AM792"/>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t="str">
            <v/>
          </cell>
          <cell r="BE792" t="str">
            <v/>
          </cell>
          <cell r="BF792">
            <v>0</v>
          </cell>
          <cell r="BG792">
            <v>0</v>
          </cell>
          <cell r="BH792">
            <v>0</v>
          </cell>
          <cell r="BI792">
            <v>0</v>
          </cell>
          <cell r="BJ792">
            <v>0</v>
          </cell>
          <cell r="BK792" t="str">
            <v/>
          </cell>
          <cell r="BL792" t="e">
            <v>#NAME?</v>
          </cell>
          <cell r="BM792"/>
          <cell r="BN792"/>
          <cell r="BO792"/>
          <cell r="BP792" t="str">
            <v/>
          </cell>
          <cell r="BQ792"/>
          <cell r="BR792"/>
          <cell r="BS792">
            <v>777</v>
          </cell>
        </row>
        <row r="793">
          <cell r="C793"/>
          <cell r="D793"/>
          <cell r="E793"/>
          <cell r="F793"/>
          <cell r="G793"/>
          <cell r="H793"/>
          <cell r="I793"/>
          <cell r="J793"/>
          <cell r="K793"/>
          <cell r="L793"/>
          <cell r="M793"/>
          <cell r="N793"/>
          <cell r="O793"/>
          <cell r="P793"/>
          <cell r="Q793"/>
          <cell r="R793"/>
          <cell r="S793"/>
          <cell r="T793"/>
          <cell r="U793"/>
          <cell r="V793"/>
          <cell r="W793"/>
          <cell r="X793"/>
          <cell r="Y793" t="str">
            <v/>
          </cell>
          <cell r="Z793"/>
          <cell r="AA793" t="str">
            <v/>
          </cell>
          <cell r="AB793"/>
          <cell r="AC793"/>
          <cell r="AD793"/>
          <cell r="AE793"/>
          <cell r="AF793"/>
          <cell r="AG793"/>
          <cell r="AH793" t="str">
            <v/>
          </cell>
          <cell r="AI793" t="str">
            <v>SI</v>
          </cell>
          <cell r="AJ793"/>
          <cell r="AK793"/>
          <cell r="AL793"/>
          <cell r="AM793"/>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t="str">
            <v/>
          </cell>
          <cell r="BE793" t="str">
            <v/>
          </cell>
          <cell r="BF793">
            <v>0</v>
          </cell>
          <cell r="BG793">
            <v>0</v>
          </cell>
          <cell r="BH793">
            <v>0</v>
          </cell>
          <cell r="BI793">
            <v>0</v>
          </cell>
          <cell r="BJ793">
            <v>0</v>
          </cell>
          <cell r="BK793" t="str">
            <v/>
          </cell>
          <cell r="BL793" t="e">
            <v>#NAME?</v>
          </cell>
          <cell r="BM793"/>
          <cell r="BN793"/>
          <cell r="BO793"/>
          <cell r="BP793" t="str">
            <v/>
          </cell>
          <cell r="BQ793"/>
          <cell r="BR793"/>
          <cell r="BS793">
            <v>778</v>
          </cell>
        </row>
        <row r="794">
          <cell r="C794"/>
          <cell r="D794"/>
          <cell r="E794"/>
          <cell r="F794"/>
          <cell r="G794"/>
          <cell r="H794"/>
          <cell r="I794"/>
          <cell r="J794"/>
          <cell r="K794"/>
          <cell r="L794"/>
          <cell r="M794"/>
          <cell r="N794"/>
          <cell r="O794"/>
          <cell r="P794"/>
          <cell r="Q794"/>
          <cell r="R794"/>
          <cell r="S794"/>
          <cell r="T794"/>
          <cell r="U794"/>
          <cell r="V794"/>
          <cell r="W794"/>
          <cell r="X794"/>
          <cell r="Y794" t="str">
            <v/>
          </cell>
          <cell r="Z794"/>
          <cell r="AA794" t="str">
            <v/>
          </cell>
          <cell r="AB794"/>
          <cell r="AC794"/>
          <cell r="AD794"/>
          <cell r="AE794"/>
          <cell r="AF794"/>
          <cell r="AG794"/>
          <cell r="AH794" t="str">
            <v/>
          </cell>
          <cell r="AI794" t="str">
            <v>SI</v>
          </cell>
          <cell r="AJ794"/>
          <cell r="AK794"/>
          <cell r="AL794"/>
          <cell r="AM794"/>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t="str">
            <v/>
          </cell>
          <cell r="BE794" t="str">
            <v/>
          </cell>
          <cell r="BF794">
            <v>0</v>
          </cell>
          <cell r="BG794">
            <v>0</v>
          </cell>
          <cell r="BH794">
            <v>0</v>
          </cell>
          <cell r="BI794">
            <v>0</v>
          </cell>
          <cell r="BJ794">
            <v>0</v>
          </cell>
          <cell r="BK794" t="str">
            <v/>
          </cell>
          <cell r="BL794" t="e">
            <v>#NAME?</v>
          </cell>
          <cell r="BM794"/>
          <cell r="BN794"/>
          <cell r="BO794"/>
          <cell r="BP794" t="str">
            <v/>
          </cell>
          <cell r="BQ794"/>
          <cell r="BR794"/>
          <cell r="BS794">
            <v>779</v>
          </cell>
        </row>
        <row r="795">
          <cell r="C795"/>
          <cell r="D795"/>
          <cell r="E795"/>
          <cell r="F795"/>
          <cell r="G795"/>
          <cell r="H795"/>
          <cell r="I795"/>
          <cell r="J795"/>
          <cell r="K795"/>
          <cell r="L795"/>
          <cell r="M795"/>
          <cell r="N795"/>
          <cell r="O795"/>
          <cell r="P795"/>
          <cell r="Q795"/>
          <cell r="R795"/>
          <cell r="S795"/>
          <cell r="T795"/>
          <cell r="U795"/>
          <cell r="V795"/>
          <cell r="W795"/>
          <cell r="X795"/>
          <cell r="Y795" t="str">
            <v/>
          </cell>
          <cell r="Z795"/>
          <cell r="AA795" t="str">
            <v/>
          </cell>
          <cell r="AB795"/>
          <cell r="AC795"/>
          <cell r="AD795"/>
          <cell r="AE795"/>
          <cell r="AF795"/>
          <cell r="AG795"/>
          <cell r="AH795" t="str">
            <v/>
          </cell>
          <cell r="AI795" t="str">
            <v>SI</v>
          </cell>
          <cell r="AJ795"/>
          <cell r="AK795"/>
          <cell r="AL795"/>
          <cell r="AM795"/>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t="str">
            <v/>
          </cell>
          <cell r="BE795" t="str">
            <v/>
          </cell>
          <cell r="BF795">
            <v>0</v>
          </cell>
          <cell r="BG795">
            <v>0</v>
          </cell>
          <cell r="BH795">
            <v>0</v>
          </cell>
          <cell r="BI795">
            <v>0</v>
          </cell>
          <cell r="BJ795">
            <v>0</v>
          </cell>
          <cell r="BK795" t="str">
            <v/>
          </cell>
          <cell r="BL795" t="e">
            <v>#NAME?</v>
          </cell>
          <cell r="BM795"/>
          <cell r="BN795"/>
          <cell r="BO795"/>
          <cell r="BP795" t="str">
            <v/>
          </cell>
          <cell r="BQ795"/>
          <cell r="BR795"/>
          <cell r="BS795">
            <v>780</v>
          </cell>
        </row>
        <row r="796">
          <cell r="C796"/>
          <cell r="D796"/>
          <cell r="E796"/>
          <cell r="F796"/>
          <cell r="G796"/>
          <cell r="H796"/>
          <cell r="I796"/>
          <cell r="J796"/>
          <cell r="K796"/>
          <cell r="L796"/>
          <cell r="M796"/>
          <cell r="N796"/>
          <cell r="O796"/>
          <cell r="P796"/>
          <cell r="Q796"/>
          <cell r="R796"/>
          <cell r="S796"/>
          <cell r="T796"/>
          <cell r="U796"/>
          <cell r="V796"/>
          <cell r="W796"/>
          <cell r="X796"/>
          <cell r="Y796" t="str">
            <v/>
          </cell>
          <cell r="Z796"/>
          <cell r="AA796" t="str">
            <v/>
          </cell>
          <cell r="AB796"/>
          <cell r="AC796"/>
          <cell r="AD796"/>
          <cell r="AE796"/>
          <cell r="AF796"/>
          <cell r="AG796"/>
          <cell r="AH796" t="str">
            <v/>
          </cell>
          <cell r="AI796" t="str">
            <v>SI</v>
          </cell>
          <cell r="AJ796"/>
          <cell r="AK796"/>
          <cell r="AL796"/>
          <cell r="AM796"/>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t="str">
            <v/>
          </cell>
          <cell r="BE796" t="str">
            <v/>
          </cell>
          <cell r="BF796">
            <v>0</v>
          </cell>
          <cell r="BG796">
            <v>0</v>
          </cell>
          <cell r="BH796">
            <v>0</v>
          </cell>
          <cell r="BI796">
            <v>0</v>
          </cell>
          <cell r="BJ796">
            <v>0</v>
          </cell>
          <cell r="BK796" t="str">
            <v/>
          </cell>
          <cell r="BL796" t="e">
            <v>#NAME?</v>
          </cell>
          <cell r="BM796"/>
          <cell r="BN796"/>
          <cell r="BO796"/>
          <cell r="BP796" t="str">
            <v/>
          </cell>
          <cell r="BQ796"/>
          <cell r="BR796"/>
          <cell r="BS796">
            <v>781</v>
          </cell>
        </row>
        <row r="797">
          <cell r="C797"/>
          <cell r="D797"/>
          <cell r="E797"/>
          <cell r="F797"/>
          <cell r="G797"/>
          <cell r="H797"/>
          <cell r="I797"/>
          <cell r="J797"/>
          <cell r="K797"/>
          <cell r="L797"/>
          <cell r="M797"/>
          <cell r="N797"/>
          <cell r="O797"/>
          <cell r="P797"/>
          <cell r="Q797"/>
          <cell r="R797"/>
          <cell r="S797"/>
          <cell r="T797"/>
          <cell r="U797"/>
          <cell r="V797"/>
          <cell r="W797"/>
          <cell r="X797"/>
          <cell r="Y797" t="str">
            <v/>
          </cell>
          <cell r="Z797"/>
          <cell r="AA797" t="str">
            <v/>
          </cell>
          <cell r="AB797"/>
          <cell r="AC797"/>
          <cell r="AD797"/>
          <cell r="AE797"/>
          <cell r="AF797"/>
          <cell r="AG797"/>
          <cell r="AH797" t="str">
            <v/>
          </cell>
          <cell r="AI797" t="str">
            <v>SI</v>
          </cell>
          <cell r="AJ797"/>
          <cell r="AK797"/>
          <cell r="AL797"/>
          <cell r="AM797"/>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t="str">
            <v/>
          </cell>
          <cell r="BE797" t="str">
            <v/>
          </cell>
          <cell r="BF797">
            <v>0</v>
          </cell>
          <cell r="BG797">
            <v>0</v>
          </cell>
          <cell r="BH797">
            <v>0</v>
          </cell>
          <cell r="BI797">
            <v>0</v>
          </cell>
          <cell r="BJ797">
            <v>0</v>
          </cell>
          <cell r="BK797" t="str">
            <v/>
          </cell>
          <cell r="BL797" t="e">
            <v>#NAME?</v>
          </cell>
          <cell r="BM797"/>
          <cell r="BN797"/>
          <cell r="BO797"/>
          <cell r="BP797" t="str">
            <v/>
          </cell>
          <cell r="BQ797"/>
          <cell r="BR797"/>
          <cell r="BS797">
            <v>782</v>
          </cell>
        </row>
        <row r="798">
          <cell r="C798"/>
          <cell r="D798"/>
          <cell r="E798"/>
          <cell r="F798"/>
          <cell r="G798"/>
          <cell r="H798"/>
          <cell r="I798"/>
          <cell r="J798"/>
          <cell r="K798"/>
          <cell r="L798"/>
          <cell r="M798"/>
          <cell r="N798"/>
          <cell r="O798"/>
          <cell r="P798"/>
          <cell r="Q798"/>
          <cell r="R798"/>
          <cell r="S798"/>
          <cell r="T798"/>
          <cell r="U798"/>
          <cell r="V798"/>
          <cell r="W798"/>
          <cell r="X798"/>
          <cell r="Y798" t="str">
            <v/>
          </cell>
          <cell r="Z798"/>
          <cell r="AA798" t="str">
            <v/>
          </cell>
          <cell r="AB798"/>
          <cell r="AC798"/>
          <cell r="AD798"/>
          <cell r="AE798"/>
          <cell r="AF798"/>
          <cell r="AG798"/>
          <cell r="AH798" t="str">
            <v/>
          </cell>
          <cell r="AI798" t="str">
            <v>SI</v>
          </cell>
          <cell r="AJ798"/>
          <cell r="AK798"/>
          <cell r="AL798"/>
          <cell r="AM798"/>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t="str">
            <v/>
          </cell>
          <cell r="BE798" t="str">
            <v/>
          </cell>
          <cell r="BF798">
            <v>0</v>
          </cell>
          <cell r="BG798">
            <v>0</v>
          </cell>
          <cell r="BH798">
            <v>0</v>
          </cell>
          <cell r="BI798">
            <v>0</v>
          </cell>
          <cell r="BJ798">
            <v>0</v>
          </cell>
          <cell r="BK798" t="str">
            <v/>
          </cell>
          <cell r="BL798" t="e">
            <v>#NAME?</v>
          </cell>
          <cell r="BM798"/>
          <cell r="BN798"/>
          <cell r="BO798"/>
          <cell r="BP798" t="str">
            <v/>
          </cell>
          <cell r="BQ798"/>
          <cell r="BR798"/>
          <cell r="BS798">
            <v>783</v>
          </cell>
        </row>
        <row r="799">
          <cell r="C799"/>
          <cell r="D799"/>
          <cell r="E799"/>
          <cell r="F799"/>
          <cell r="G799"/>
          <cell r="H799"/>
          <cell r="I799"/>
          <cell r="J799"/>
          <cell r="K799"/>
          <cell r="L799"/>
          <cell r="M799"/>
          <cell r="N799"/>
          <cell r="O799"/>
          <cell r="P799"/>
          <cell r="Q799"/>
          <cell r="R799"/>
          <cell r="S799"/>
          <cell r="T799"/>
          <cell r="U799"/>
          <cell r="V799"/>
          <cell r="W799"/>
          <cell r="X799"/>
          <cell r="Y799" t="str">
            <v/>
          </cell>
          <cell r="Z799"/>
          <cell r="AA799" t="str">
            <v/>
          </cell>
          <cell r="AB799"/>
          <cell r="AC799"/>
          <cell r="AD799"/>
          <cell r="AE799"/>
          <cell r="AF799"/>
          <cell r="AG799"/>
          <cell r="AH799" t="str">
            <v/>
          </cell>
          <cell r="AI799" t="str">
            <v>SI</v>
          </cell>
          <cell r="AJ799"/>
          <cell r="AK799"/>
          <cell r="AL799"/>
          <cell r="AM799"/>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t="str">
            <v/>
          </cell>
          <cell r="BE799" t="str">
            <v/>
          </cell>
          <cell r="BF799">
            <v>0</v>
          </cell>
          <cell r="BG799">
            <v>0</v>
          </cell>
          <cell r="BH799">
            <v>0</v>
          </cell>
          <cell r="BI799">
            <v>0</v>
          </cell>
          <cell r="BJ799">
            <v>0</v>
          </cell>
          <cell r="BK799" t="str">
            <v/>
          </cell>
          <cell r="BL799" t="e">
            <v>#NAME?</v>
          </cell>
          <cell r="BM799"/>
          <cell r="BN799"/>
          <cell r="BO799"/>
          <cell r="BP799" t="str">
            <v/>
          </cell>
          <cell r="BQ799"/>
          <cell r="BR799"/>
          <cell r="BS799">
            <v>784</v>
          </cell>
        </row>
        <row r="800">
          <cell r="C800"/>
          <cell r="D800"/>
          <cell r="E800"/>
          <cell r="F800"/>
          <cell r="G800"/>
          <cell r="H800"/>
          <cell r="I800"/>
          <cell r="J800"/>
          <cell r="K800"/>
          <cell r="L800"/>
          <cell r="M800"/>
          <cell r="N800"/>
          <cell r="O800"/>
          <cell r="P800"/>
          <cell r="Q800"/>
          <cell r="R800"/>
          <cell r="S800"/>
          <cell r="T800"/>
          <cell r="U800"/>
          <cell r="V800"/>
          <cell r="W800"/>
          <cell r="X800"/>
          <cell r="Y800" t="str">
            <v/>
          </cell>
          <cell r="Z800"/>
          <cell r="AA800" t="str">
            <v/>
          </cell>
          <cell r="AB800"/>
          <cell r="AC800"/>
          <cell r="AD800"/>
          <cell r="AE800"/>
          <cell r="AF800"/>
          <cell r="AG800"/>
          <cell r="AH800" t="str">
            <v/>
          </cell>
          <cell r="AI800" t="str">
            <v>SI</v>
          </cell>
          <cell r="AJ800"/>
          <cell r="AK800"/>
          <cell r="AL800"/>
          <cell r="AM800"/>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t="str">
            <v/>
          </cell>
          <cell r="BE800" t="str">
            <v/>
          </cell>
          <cell r="BF800">
            <v>0</v>
          </cell>
          <cell r="BG800">
            <v>0</v>
          </cell>
          <cell r="BH800">
            <v>0</v>
          </cell>
          <cell r="BI800">
            <v>0</v>
          </cell>
          <cell r="BJ800">
            <v>0</v>
          </cell>
          <cell r="BK800" t="str">
            <v/>
          </cell>
          <cell r="BL800" t="e">
            <v>#NAME?</v>
          </cell>
          <cell r="BM800"/>
          <cell r="BN800"/>
          <cell r="BO800"/>
          <cell r="BP800" t="str">
            <v/>
          </cell>
          <cell r="BQ800"/>
          <cell r="BR800"/>
          <cell r="BS800">
            <v>785</v>
          </cell>
        </row>
        <row r="801">
          <cell r="C801"/>
          <cell r="D801"/>
          <cell r="E801"/>
          <cell r="F801"/>
          <cell r="G801"/>
          <cell r="H801"/>
          <cell r="I801"/>
          <cell r="J801"/>
          <cell r="K801"/>
          <cell r="L801"/>
          <cell r="M801"/>
          <cell r="N801"/>
          <cell r="O801"/>
          <cell r="P801"/>
          <cell r="Q801"/>
          <cell r="R801"/>
          <cell r="S801"/>
          <cell r="T801"/>
          <cell r="U801"/>
          <cell r="V801"/>
          <cell r="W801"/>
          <cell r="X801"/>
          <cell r="Y801" t="str">
            <v/>
          </cell>
          <cell r="Z801"/>
          <cell r="AA801" t="str">
            <v/>
          </cell>
          <cell r="AB801"/>
          <cell r="AC801"/>
          <cell r="AD801"/>
          <cell r="AE801"/>
          <cell r="AF801"/>
          <cell r="AG801"/>
          <cell r="AH801" t="str">
            <v/>
          </cell>
          <cell r="AI801" t="str">
            <v>SI</v>
          </cell>
          <cell r="AJ801"/>
          <cell r="AK801"/>
          <cell r="AL801"/>
          <cell r="AM801"/>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t="str">
            <v/>
          </cell>
          <cell r="BE801" t="str">
            <v/>
          </cell>
          <cell r="BF801">
            <v>0</v>
          </cell>
          <cell r="BG801">
            <v>0</v>
          </cell>
          <cell r="BH801">
            <v>0</v>
          </cell>
          <cell r="BI801">
            <v>0</v>
          </cell>
          <cell r="BJ801">
            <v>0</v>
          </cell>
          <cell r="BK801" t="str">
            <v/>
          </cell>
          <cell r="BL801" t="e">
            <v>#NAME?</v>
          </cell>
          <cell r="BM801"/>
          <cell r="BN801"/>
          <cell r="BO801"/>
          <cell r="BP801" t="str">
            <v/>
          </cell>
          <cell r="BQ801"/>
          <cell r="BR801"/>
          <cell r="BS801">
            <v>786</v>
          </cell>
        </row>
        <row r="802">
          <cell r="C802"/>
          <cell r="D802"/>
          <cell r="E802"/>
          <cell r="F802"/>
          <cell r="G802"/>
          <cell r="H802"/>
          <cell r="I802"/>
          <cell r="J802"/>
          <cell r="K802"/>
          <cell r="L802"/>
          <cell r="M802"/>
          <cell r="N802"/>
          <cell r="O802"/>
          <cell r="P802"/>
          <cell r="Q802"/>
          <cell r="R802"/>
          <cell r="S802"/>
          <cell r="T802"/>
          <cell r="U802"/>
          <cell r="V802"/>
          <cell r="W802"/>
          <cell r="X802"/>
          <cell r="Y802" t="str">
            <v/>
          </cell>
          <cell r="Z802"/>
          <cell r="AA802" t="str">
            <v/>
          </cell>
          <cell r="AB802"/>
          <cell r="AC802"/>
          <cell r="AD802"/>
          <cell r="AE802"/>
          <cell r="AF802"/>
          <cell r="AG802"/>
          <cell r="AH802" t="str">
            <v/>
          </cell>
          <cell r="AI802" t="str">
            <v>SI</v>
          </cell>
          <cell r="AJ802"/>
          <cell r="AK802"/>
          <cell r="AL802"/>
          <cell r="AM802"/>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t="str">
            <v/>
          </cell>
          <cell r="BE802" t="str">
            <v/>
          </cell>
          <cell r="BF802">
            <v>0</v>
          </cell>
          <cell r="BG802">
            <v>0</v>
          </cell>
          <cell r="BH802">
            <v>0</v>
          </cell>
          <cell r="BI802">
            <v>0</v>
          </cell>
          <cell r="BJ802">
            <v>0</v>
          </cell>
          <cell r="BK802" t="str">
            <v/>
          </cell>
          <cell r="BL802" t="e">
            <v>#NAME?</v>
          </cell>
          <cell r="BM802"/>
          <cell r="BN802"/>
          <cell r="BO802"/>
          <cell r="BP802" t="str">
            <v/>
          </cell>
          <cell r="BQ802"/>
          <cell r="BR802"/>
          <cell r="BS802">
            <v>787</v>
          </cell>
        </row>
        <row r="803">
          <cell r="C803"/>
          <cell r="D803"/>
          <cell r="E803"/>
          <cell r="F803"/>
          <cell r="G803"/>
          <cell r="H803"/>
          <cell r="I803"/>
          <cell r="J803"/>
          <cell r="K803"/>
          <cell r="L803"/>
          <cell r="M803"/>
          <cell r="N803"/>
          <cell r="O803"/>
          <cell r="P803"/>
          <cell r="Q803"/>
          <cell r="R803"/>
          <cell r="S803"/>
          <cell r="T803"/>
          <cell r="U803"/>
          <cell r="V803"/>
          <cell r="W803"/>
          <cell r="X803"/>
          <cell r="Y803" t="str">
            <v/>
          </cell>
          <cell r="Z803"/>
          <cell r="AA803" t="str">
            <v/>
          </cell>
          <cell r="AB803"/>
          <cell r="AC803"/>
          <cell r="AD803"/>
          <cell r="AE803"/>
          <cell r="AF803"/>
          <cell r="AG803"/>
          <cell r="AH803" t="str">
            <v/>
          </cell>
          <cell r="AI803" t="str">
            <v>SI</v>
          </cell>
          <cell r="AJ803"/>
          <cell r="AK803"/>
          <cell r="AL803"/>
          <cell r="AM803"/>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t="str">
            <v/>
          </cell>
          <cell r="BE803" t="str">
            <v/>
          </cell>
          <cell r="BF803">
            <v>0</v>
          </cell>
          <cell r="BG803">
            <v>0</v>
          </cell>
          <cell r="BH803">
            <v>0</v>
          </cell>
          <cell r="BI803">
            <v>0</v>
          </cell>
          <cell r="BJ803">
            <v>0</v>
          </cell>
          <cell r="BK803" t="str">
            <v/>
          </cell>
          <cell r="BL803" t="e">
            <v>#NAME?</v>
          </cell>
          <cell r="BM803"/>
          <cell r="BN803"/>
          <cell r="BO803"/>
          <cell r="BP803" t="str">
            <v/>
          </cell>
          <cell r="BQ803"/>
          <cell r="BR803"/>
          <cell r="BS803">
            <v>788</v>
          </cell>
        </row>
        <row r="804">
          <cell r="C804"/>
          <cell r="D804"/>
          <cell r="E804"/>
          <cell r="F804"/>
          <cell r="G804"/>
          <cell r="H804"/>
          <cell r="I804"/>
          <cell r="J804"/>
          <cell r="K804"/>
          <cell r="L804"/>
          <cell r="M804"/>
          <cell r="N804"/>
          <cell r="O804"/>
          <cell r="P804"/>
          <cell r="Q804"/>
          <cell r="R804"/>
          <cell r="S804"/>
          <cell r="T804"/>
          <cell r="U804"/>
          <cell r="V804"/>
          <cell r="W804"/>
          <cell r="X804"/>
          <cell r="Y804" t="str">
            <v/>
          </cell>
          <cell r="Z804"/>
          <cell r="AA804" t="str">
            <v/>
          </cell>
          <cell r="AB804"/>
          <cell r="AC804"/>
          <cell r="AD804"/>
          <cell r="AE804"/>
          <cell r="AF804"/>
          <cell r="AG804"/>
          <cell r="AH804" t="str">
            <v/>
          </cell>
          <cell r="AI804" t="str">
            <v>SI</v>
          </cell>
          <cell r="AJ804"/>
          <cell r="AK804"/>
          <cell r="AL804"/>
          <cell r="AM804"/>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t="str">
            <v/>
          </cell>
          <cell r="BE804" t="str">
            <v/>
          </cell>
          <cell r="BF804">
            <v>0</v>
          </cell>
          <cell r="BG804">
            <v>0</v>
          </cell>
          <cell r="BH804">
            <v>0</v>
          </cell>
          <cell r="BI804">
            <v>0</v>
          </cell>
          <cell r="BJ804">
            <v>0</v>
          </cell>
          <cell r="BK804" t="str">
            <v/>
          </cell>
          <cell r="BL804" t="e">
            <v>#NAME?</v>
          </cell>
          <cell r="BM804"/>
          <cell r="BN804"/>
          <cell r="BO804"/>
          <cell r="BP804" t="str">
            <v/>
          </cell>
          <cell r="BQ804"/>
          <cell r="BR804"/>
          <cell r="BS804">
            <v>789</v>
          </cell>
        </row>
        <row r="805">
          <cell r="C805"/>
          <cell r="D805"/>
          <cell r="E805"/>
          <cell r="F805"/>
          <cell r="G805"/>
          <cell r="H805"/>
          <cell r="I805"/>
          <cell r="J805"/>
          <cell r="K805"/>
          <cell r="L805"/>
          <cell r="M805"/>
          <cell r="N805"/>
          <cell r="O805"/>
          <cell r="P805"/>
          <cell r="Q805"/>
          <cell r="R805"/>
          <cell r="S805"/>
          <cell r="T805"/>
          <cell r="U805"/>
          <cell r="V805"/>
          <cell r="W805"/>
          <cell r="X805"/>
          <cell r="Y805" t="str">
            <v/>
          </cell>
          <cell r="Z805"/>
          <cell r="AA805" t="str">
            <v/>
          </cell>
          <cell r="AB805"/>
          <cell r="AC805"/>
          <cell r="AD805"/>
          <cell r="AE805"/>
          <cell r="AF805"/>
          <cell r="AG805"/>
          <cell r="AH805" t="str">
            <v/>
          </cell>
          <cell r="AI805" t="str">
            <v>SI</v>
          </cell>
          <cell r="AJ805"/>
          <cell r="AK805"/>
          <cell r="AL805"/>
          <cell r="AM805"/>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t="str">
            <v/>
          </cell>
          <cell r="BE805" t="str">
            <v/>
          </cell>
          <cell r="BF805">
            <v>0</v>
          </cell>
          <cell r="BG805">
            <v>0</v>
          </cell>
          <cell r="BH805">
            <v>0</v>
          </cell>
          <cell r="BI805">
            <v>0</v>
          </cell>
          <cell r="BJ805">
            <v>0</v>
          </cell>
          <cell r="BK805" t="str">
            <v/>
          </cell>
          <cell r="BL805" t="e">
            <v>#NAME?</v>
          </cell>
          <cell r="BM805"/>
          <cell r="BN805"/>
          <cell r="BO805"/>
          <cell r="BP805" t="str">
            <v/>
          </cell>
          <cell r="BQ805"/>
          <cell r="BR805"/>
          <cell r="BS805">
            <v>790</v>
          </cell>
        </row>
        <row r="806">
          <cell r="C806"/>
          <cell r="D806"/>
          <cell r="E806"/>
          <cell r="F806"/>
          <cell r="G806"/>
          <cell r="H806"/>
          <cell r="I806"/>
          <cell r="J806"/>
          <cell r="K806"/>
          <cell r="L806"/>
          <cell r="M806"/>
          <cell r="N806"/>
          <cell r="O806"/>
          <cell r="P806"/>
          <cell r="Q806"/>
          <cell r="R806"/>
          <cell r="S806"/>
          <cell r="T806"/>
          <cell r="U806"/>
          <cell r="V806"/>
          <cell r="W806"/>
          <cell r="X806"/>
          <cell r="Y806" t="str">
            <v/>
          </cell>
          <cell r="Z806"/>
          <cell r="AA806" t="str">
            <v/>
          </cell>
          <cell r="AB806"/>
          <cell r="AC806"/>
          <cell r="AD806"/>
          <cell r="AE806"/>
          <cell r="AF806"/>
          <cell r="AG806"/>
          <cell r="AH806" t="str">
            <v/>
          </cell>
          <cell r="AI806" t="str">
            <v>SI</v>
          </cell>
          <cell r="AJ806"/>
          <cell r="AK806"/>
          <cell r="AL806"/>
          <cell r="AM806"/>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t="str">
            <v/>
          </cell>
          <cell r="BE806" t="str">
            <v/>
          </cell>
          <cell r="BF806">
            <v>0</v>
          </cell>
          <cell r="BG806">
            <v>0</v>
          </cell>
          <cell r="BH806">
            <v>0</v>
          </cell>
          <cell r="BI806">
            <v>0</v>
          </cell>
          <cell r="BJ806">
            <v>0</v>
          </cell>
          <cell r="BK806" t="str">
            <v/>
          </cell>
          <cell r="BL806" t="e">
            <v>#NAME?</v>
          </cell>
          <cell r="BM806"/>
          <cell r="BN806"/>
          <cell r="BO806"/>
          <cell r="BP806" t="str">
            <v/>
          </cell>
          <cell r="BQ806"/>
          <cell r="BR806"/>
          <cell r="BS806">
            <v>791</v>
          </cell>
        </row>
        <row r="807">
          <cell r="C807"/>
          <cell r="D807"/>
          <cell r="E807"/>
          <cell r="F807"/>
          <cell r="G807"/>
          <cell r="H807"/>
          <cell r="I807"/>
          <cell r="J807"/>
          <cell r="K807"/>
          <cell r="L807"/>
          <cell r="M807"/>
          <cell r="N807"/>
          <cell r="O807"/>
          <cell r="P807"/>
          <cell r="Q807"/>
          <cell r="R807"/>
          <cell r="S807"/>
          <cell r="T807"/>
          <cell r="U807"/>
          <cell r="V807"/>
          <cell r="W807"/>
          <cell r="X807"/>
          <cell r="Y807" t="str">
            <v/>
          </cell>
          <cell r="Z807"/>
          <cell r="AA807" t="str">
            <v/>
          </cell>
          <cell r="AB807"/>
          <cell r="AC807"/>
          <cell r="AD807"/>
          <cell r="AE807"/>
          <cell r="AF807"/>
          <cell r="AG807"/>
          <cell r="AH807" t="str">
            <v/>
          </cell>
          <cell r="AI807" t="str">
            <v>SI</v>
          </cell>
          <cell r="AJ807"/>
          <cell r="AK807"/>
          <cell r="AL807"/>
          <cell r="AM807"/>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t="str">
            <v/>
          </cell>
          <cell r="BE807" t="str">
            <v/>
          </cell>
          <cell r="BF807">
            <v>0</v>
          </cell>
          <cell r="BG807">
            <v>0</v>
          </cell>
          <cell r="BH807">
            <v>0</v>
          </cell>
          <cell r="BI807">
            <v>0</v>
          </cell>
          <cell r="BJ807">
            <v>0</v>
          </cell>
          <cell r="BK807" t="str">
            <v/>
          </cell>
          <cell r="BL807" t="e">
            <v>#NAME?</v>
          </cell>
          <cell r="BM807"/>
          <cell r="BN807"/>
          <cell r="BO807"/>
          <cell r="BP807" t="str">
            <v/>
          </cell>
          <cell r="BQ807"/>
          <cell r="BR807"/>
          <cell r="BS807">
            <v>792</v>
          </cell>
        </row>
        <row r="808">
          <cell r="C808"/>
          <cell r="D808"/>
          <cell r="E808"/>
          <cell r="F808"/>
          <cell r="G808"/>
          <cell r="H808"/>
          <cell r="I808"/>
          <cell r="J808"/>
          <cell r="K808"/>
          <cell r="L808"/>
          <cell r="M808"/>
          <cell r="N808"/>
          <cell r="O808"/>
          <cell r="P808"/>
          <cell r="Q808"/>
          <cell r="R808"/>
          <cell r="S808"/>
          <cell r="T808"/>
          <cell r="U808"/>
          <cell r="V808"/>
          <cell r="W808"/>
          <cell r="X808"/>
          <cell r="Y808" t="str">
            <v/>
          </cell>
          <cell r="Z808"/>
          <cell r="AA808" t="str">
            <v/>
          </cell>
          <cell r="AB808"/>
          <cell r="AC808"/>
          <cell r="AD808"/>
          <cell r="AE808"/>
          <cell r="AF808"/>
          <cell r="AG808"/>
          <cell r="AH808" t="str">
            <v/>
          </cell>
          <cell r="AI808" t="str">
            <v>SI</v>
          </cell>
          <cell r="AJ808"/>
          <cell r="AK808"/>
          <cell r="AL808"/>
          <cell r="AM808"/>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t="str">
            <v/>
          </cell>
          <cell r="BE808" t="str">
            <v/>
          </cell>
          <cell r="BF808">
            <v>0</v>
          </cell>
          <cell r="BG808">
            <v>0</v>
          </cell>
          <cell r="BH808">
            <v>0</v>
          </cell>
          <cell r="BI808">
            <v>0</v>
          </cell>
          <cell r="BJ808">
            <v>0</v>
          </cell>
          <cell r="BK808" t="str">
            <v/>
          </cell>
          <cell r="BL808" t="e">
            <v>#NAME?</v>
          </cell>
          <cell r="BM808"/>
          <cell r="BN808"/>
          <cell r="BO808"/>
          <cell r="BP808" t="str">
            <v/>
          </cell>
          <cell r="BQ808"/>
          <cell r="BR808"/>
          <cell r="BS808">
            <v>793</v>
          </cell>
        </row>
        <row r="809">
          <cell r="C809"/>
          <cell r="D809"/>
          <cell r="E809"/>
          <cell r="F809"/>
          <cell r="G809"/>
          <cell r="H809"/>
          <cell r="I809"/>
          <cell r="J809"/>
          <cell r="K809"/>
          <cell r="L809"/>
          <cell r="M809"/>
          <cell r="N809"/>
          <cell r="O809"/>
          <cell r="P809"/>
          <cell r="Q809"/>
          <cell r="R809"/>
          <cell r="S809"/>
          <cell r="T809"/>
          <cell r="U809"/>
          <cell r="V809"/>
          <cell r="W809"/>
          <cell r="X809"/>
          <cell r="Y809" t="str">
            <v/>
          </cell>
          <cell r="Z809"/>
          <cell r="AA809" t="str">
            <v/>
          </cell>
          <cell r="AB809"/>
          <cell r="AC809"/>
          <cell r="AD809"/>
          <cell r="AE809"/>
          <cell r="AF809"/>
          <cell r="AG809"/>
          <cell r="AH809" t="str">
            <v/>
          </cell>
          <cell r="AI809" t="str">
            <v>SI</v>
          </cell>
          <cell r="AJ809"/>
          <cell r="AK809"/>
          <cell r="AL809"/>
          <cell r="AM809"/>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t="str">
            <v/>
          </cell>
          <cell r="BE809" t="str">
            <v/>
          </cell>
          <cell r="BF809">
            <v>0</v>
          </cell>
          <cell r="BG809">
            <v>0</v>
          </cell>
          <cell r="BH809">
            <v>0</v>
          </cell>
          <cell r="BI809">
            <v>0</v>
          </cell>
          <cell r="BJ809">
            <v>0</v>
          </cell>
          <cell r="BK809" t="str">
            <v/>
          </cell>
          <cell r="BL809" t="e">
            <v>#NAME?</v>
          </cell>
          <cell r="BM809"/>
          <cell r="BN809"/>
          <cell r="BO809"/>
          <cell r="BP809" t="str">
            <v/>
          </cell>
          <cell r="BQ809"/>
          <cell r="BR809"/>
          <cell r="BS809">
            <v>794</v>
          </cell>
        </row>
        <row r="810">
          <cell r="C810"/>
          <cell r="D810"/>
          <cell r="E810"/>
          <cell r="F810"/>
          <cell r="G810"/>
          <cell r="H810"/>
          <cell r="I810"/>
          <cell r="J810"/>
          <cell r="K810"/>
          <cell r="L810"/>
          <cell r="M810"/>
          <cell r="N810"/>
          <cell r="O810"/>
          <cell r="P810"/>
          <cell r="Q810"/>
          <cell r="R810"/>
          <cell r="S810"/>
          <cell r="T810"/>
          <cell r="U810"/>
          <cell r="V810"/>
          <cell r="W810"/>
          <cell r="X810"/>
          <cell r="Y810" t="str">
            <v/>
          </cell>
          <cell r="Z810"/>
          <cell r="AA810" t="str">
            <v/>
          </cell>
          <cell r="AB810"/>
          <cell r="AC810"/>
          <cell r="AD810"/>
          <cell r="AE810"/>
          <cell r="AF810"/>
          <cell r="AG810"/>
          <cell r="AH810" t="str">
            <v/>
          </cell>
          <cell r="AI810" t="str">
            <v>SI</v>
          </cell>
          <cell r="AJ810"/>
          <cell r="AK810"/>
          <cell r="AL810"/>
          <cell r="AM810"/>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t="str">
            <v/>
          </cell>
          <cell r="BE810" t="str">
            <v/>
          </cell>
          <cell r="BF810">
            <v>0</v>
          </cell>
          <cell r="BG810">
            <v>0</v>
          </cell>
          <cell r="BH810">
            <v>0</v>
          </cell>
          <cell r="BI810">
            <v>0</v>
          </cell>
          <cell r="BJ810">
            <v>0</v>
          </cell>
          <cell r="BK810" t="str">
            <v/>
          </cell>
          <cell r="BL810" t="e">
            <v>#NAME?</v>
          </cell>
          <cell r="BM810"/>
          <cell r="BN810"/>
          <cell r="BO810"/>
          <cell r="BP810" t="str">
            <v/>
          </cell>
          <cell r="BQ810"/>
          <cell r="BR810"/>
          <cell r="BS810">
            <v>795</v>
          </cell>
        </row>
        <row r="811">
          <cell r="C811"/>
          <cell r="D811"/>
          <cell r="E811"/>
          <cell r="F811"/>
          <cell r="G811"/>
          <cell r="H811"/>
          <cell r="I811"/>
          <cell r="J811"/>
          <cell r="K811"/>
          <cell r="L811"/>
          <cell r="M811"/>
          <cell r="N811"/>
          <cell r="O811"/>
          <cell r="P811"/>
          <cell r="Q811"/>
          <cell r="R811"/>
          <cell r="S811"/>
          <cell r="T811"/>
          <cell r="U811"/>
          <cell r="V811"/>
          <cell r="W811"/>
          <cell r="X811"/>
          <cell r="Y811" t="str">
            <v/>
          </cell>
          <cell r="Z811"/>
          <cell r="AA811" t="str">
            <v/>
          </cell>
          <cell r="AB811"/>
          <cell r="AC811"/>
          <cell r="AD811"/>
          <cell r="AE811"/>
          <cell r="AF811"/>
          <cell r="AG811"/>
          <cell r="AH811" t="str">
            <v/>
          </cell>
          <cell r="AI811" t="str">
            <v>SI</v>
          </cell>
          <cell r="AJ811"/>
          <cell r="AK811"/>
          <cell r="AL811"/>
          <cell r="AM811"/>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t="str">
            <v/>
          </cell>
          <cell r="BE811" t="str">
            <v/>
          </cell>
          <cell r="BF811">
            <v>0</v>
          </cell>
          <cell r="BG811">
            <v>0</v>
          </cell>
          <cell r="BH811">
            <v>0</v>
          </cell>
          <cell r="BI811">
            <v>0</v>
          </cell>
          <cell r="BJ811">
            <v>0</v>
          </cell>
          <cell r="BK811" t="str">
            <v/>
          </cell>
          <cell r="BL811" t="e">
            <v>#NAME?</v>
          </cell>
          <cell r="BM811"/>
          <cell r="BN811"/>
          <cell r="BO811"/>
          <cell r="BP811" t="str">
            <v/>
          </cell>
          <cell r="BQ811"/>
          <cell r="BR811"/>
          <cell r="BS811">
            <v>796</v>
          </cell>
        </row>
        <row r="812">
          <cell r="C812"/>
          <cell r="D812"/>
          <cell r="E812"/>
          <cell r="F812"/>
          <cell r="G812"/>
          <cell r="H812"/>
          <cell r="I812"/>
          <cell r="J812"/>
          <cell r="K812"/>
          <cell r="L812"/>
          <cell r="M812"/>
          <cell r="N812"/>
          <cell r="O812"/>
          <cell r="P812"/>
          <cell r="Q812"/>
          <cell r="R812"/>
          <cell r="S812"/>
          <cell r="T812"/>
          <cell r="U812"/>
          <cell r="V812"/>
          <cell r="W812"/>
          <cell r="X812"/>
          <cell r="Y812" t="str">
            <v/>
          </cell>
          <cell r="Z812"/>
          <cell r="AA812" t="str">
            <v/>
          </cell>
          <cell r="AB812"/>
          <cell r="AC812"/>
          <cell r="AD812"/>
          <cell r="AE812"/>
          <cell r="AF812"/>
          <cell r="AG812"/>
          <cell r="AH812" t="str">
            <v/>
          </cell>
          <cell r="AI812" t="str">
            <v>SI</v>
          </cell>
          <cell r="AJ812"/>
          <cell r="AK812"/>
          <cell r="AL812"/>
          <cell r="AM812"/>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t="str">
            <v/>
          </cell>
          <cell r="BE812" t="str">
            <v/>
          </cell>
          <cell r="BF812">
            <v>0</v>
          </cell>
          <cell r="BG812">
            <v>0</v>
          </cell>
          <cell r="BH812">
            <v>0</v>
          </cell>
          <cell r="BI812">
            <v>0</v>
          </cell>
          <cell r="BJ812">
            <v>0</v>
          </cell>
          <cell r="BK812" t="str">
            <v/>
          </cell>
          <cell r="BL812" t="e">
            <v>#NAME?</v>
          </cell>
          <cell r="BM812"/>
          <cell r="BN812"/>
          <cell r="BO812"/>
          <cell r="BP812" t="str">
            <v/>
          </cell>
          <cell r="BQ812"/>
          <cell r="BR812"/>
          <cell r="BS812">
            <v>797</v>
          </cell>
        </row>
        <row r="813">
          <cell r="C813"/>
          <cell r="D813"/>
          <cell r="E813"/>
          <cell r="F813"/>
          <cell r="G813"/>
          <cell r="H813"/>
          <cell r="I813"/>
          <cell r="J813"/>
          <cell r="K813"/>
          <cell r="L813"/>
          <cell r="M813"/>
          <cell r="N813"/>
          <cell r="O813"/>
          <cell r="P813"/>
          <cell r="Q813"/>
          <cell r="R813"/>
          <cell r="S813"/>
          <cell r="T813"/>
          <cell r="U813"/>
          <cell r="V813"/>
          <cell r="W813"/>
          <cell r="X813"/>
          <cell r="Y813" t="str">
            <v/>
          </cell>
          <cell r="Z813"/>
          <cell r="AA813" t="str">
            <v/>
          </cell>
          <cell r="AB813"/>
          <cell r="AC813"/>
          <cell r="AD813"/>
          <cell r="AE813"/>
          <cell r="AF813"/>
          <cell r="AG813"/>
          <cell r="AH813" t="str">
            <v/>
          </cell>
          <cell r="AI813" t="str">
            <v>SI</v>
          </cell>
          <cell r="AJ813"/>
          <cell r="AK813"/>
          <cell r="AL813"/>
          <cell r="AM813"/>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t="str">
            <v/>
          </cell>
          <cell r="BE813" t="str">
            <v/>
          </cell>
          <cell r="BF813">
            <v>0</v>
          </cell>
          <cell r="BG813">
            <v>0</v>
          </cell>
          <cell r="BH813">
            <v>0</v>
          </cell>
          <cell r="BI813">
            <v>0</v>
          </cell>
          <cell r="BJ813">
            <v>0</v>
          </cell>
          <cell r="BK813" t="str">
            <v/>
          </cell>
          <cell r="BL813" t="e">
            <v>#NAME?</v>
          </cell>
          <cell r="BM813"/>
          <cell r="BN813"/>
          <cell r="BO813"/>
          <cell r="BP813" t="str">
            <v/>
          </cell>
          <cell r="BQ813"/>
          <cell r="BR813"/>
          <cell r="BS813">
            <v>798</v>
          </cell>
        </row>
        <row r="814">
          <cell r="C814"/>
          <cell r="D814"/>
          <cell r="E814"/>
          <cell r="F814"/>
          <cell r="G814"/>
          <cell r="H814"/>
          <cell r="I814"/>
          <cell r="J814"/>
          <cell r="K814"/>
          <cell r="L814"/>
          <cell r="M814"/>
          <cell r="N814"/>
          <cell r="O814"/>
          <cell r="P814"/>
          <cell r="Q814"/>
          <cell r="R814"/>
          <cell r="S814"/>
          <cell r="T814"/>
          <cell r="U814"/>
          <cell r="V814"/>
          <cell r="W814"/>
          <cell r="X814"/>
          <cell r="Y814" t="str">
            <v/>
          </cell>
          <cell r="Z814"/>
          <cell r="AA814" t="str">
            <v/>
          </cell>
          <cell r="AB814"/>
          <cell r="AC814"/>
          <cell r="AD814"/>
          <cell r="AE814"/>
          <cell r="AF814"/>
          <cell r="AG814"/>
          <cell r="AH814" t="str">
            <v/>
          </cell>
          <cell r="AI814" t="str">
            <v>SI</v>
          </cell>
          <cell r="AJ814"/>
          <cell r="AK814"/>
          <cell r="AL814"/>
          <cell r="AM814"/>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t="str">
            <v/>
          </cell>
          <cell r="BE814" t="str">
            <v/>
          </cell>
          <cell r="BF814">
            <v>0</v>
          </cell>
          <cell r="BG814">
            <v>0</v>
          </cell>
          <cell r="BH814">
            <v>0</v>
          </cell>
          <cell r="BI814">
            <v>0</v>
          </cell>
          <cell r="BJ814">
            <v>0</v>
          </cell>
          <cell r="BK814" t="str">
            <v/>
          </cell>
          <cell r="BL814" t="e">
            <v>#NAME?</v>
          </cell>
          <cell r="BM814"/>
          <cell r="BN814"/>
          <cell r="BO814"/>
          <cell r="BP814" t="str">
            <v/>
          </cell>
          <cell r="BQ814"/>
          <cell r="BR814"/>
          <cell r="BS814">
            <v>799</v>
          </cell>
        </row>
        <row r="815">
          <cell r="C815"/>
          <cell r="D815"/>
          <cell r="E815"/>
          <cell r="F815"/>
          <cell r="G815"/>
          <cell r="H815"/>
          <cell r="I815"/>
          <cell r="J815"/>
          <cell r="K815"/>
          <cell r="L815"/>
          <cell r="M815"/>
          <cell r="N815"/>
          <cell r="O815"/>
          <cell r="P815"/>
          <cell r="Q815"/>
          <cell r="R815"/>
          <cell r="S815"/>
          <cell r="T815"/>
          <cell r="U815"/>
          <cell r="V815"/>
          <cell r="W815"/>
          <cell r="X815"/>
          <cell r="Y815" t="str">
            <v/>
          </cell>
          <cell r="Z815"/>
          <cell r="AA815" t="str">
            <v/>
          </cell>
          <cell r="AB815"/>
          <cell r="AC815"/>
          <cell r="AD815"/>
          <cell r="AE815"/>
          <cell r="AF815"/>
          <cell r="AG815"/>
          <cell r="AH815" t="str">
            <v/>
          </cell>
          <cell r="AI815" t="str">
            <v>SI</v>
          </cell>
          <cell r="AJ815"/>
          <cell r="AK815"/>
          <cell r="AL815"/>
          <cell r="AM815"/>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t="str">
            <v/>
          </cell>
          <cell r="BE815" t="str">
            <v/>
          </cell>
          <cell r="BF815">
            <v>0</v>
          </cell>
          <cell r="BG815">
            <v>0</v>
          </cell>
          <cell r="BH815">
            <v>0</v>
          </cell>
          <cell r="BI815">
            <v>0</v>
          </cell>
          <cell r="BJ815">
            <v>0</v>
          </cell>
          <cell r="BK815" t="str">
            <v/>
          </cell>
          <cell r="BL815" t="e">
            <v>#NAME?</v>
          </cell>
          <cell r="BM815"/>
          <cell r="BN815"/>
          <cell r="BO815"/>
          <cell r="BP815" t="str">
            <v/>
          </cell>
          <cell r="BQ815"/>
          <cell r="BR815"/>
          <cell r="BS815">
            <v>800</v>
          </cell>
        </row>
        <row r="816">
          <cell r="C816"/>
          <cell r="D816"/>
          <cell r="E816"/>
          <cell r="F816"/>
          <cell r="G816"/>
          <cell r="H816"/>
          <cell r="I816"/>
          <cell r="J816"/>
          <cell r="K816"/>
          <cell r="L816"/>
          <cell r="M816"/>
          <cell r="N816"/>
          <cell r="O816"/>
          <cell r="P816"/>
          <cell r="Q816"/>
          <cell r="R816"/>
          <cell r="S816"/>
          <cell r="T816"/>
          <cell r="U816"/>
          <cell r="V816"/>
          <cell r="W816"/>
          <cell r="X816"/>
          <cell r="Y816" t="str">
            <v/>
          </cell>
          <cell r="Z816"/>
          <cell r="AA816" t="str">
            <v/>
          </cell>
          <cell r="AB816"/>
          <cell r="AC816"/>
          <cell r="AD816"/>
          <cell r="AE816"/>
          <cell r="AF816"/>
          <cell r="AG816"/>
          <cell r="AH816" t="str">
            <v/>
          </cell>
          <cell r="AI816" t="str">
            <v>SI</v>
          </cell>
          <cell r="AJ816"/>
          <cell r="AK816"/>
          <cell r="AL816"/>
          <cell r="AM816"/>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t="str">
            <v/>
          </cell>
          <cell r="BE816" t="str">
            <v/>
          </cell>
          <cell r="BF816">
            <v>0</v>
          </cell>
          <cell r="BG816">
            <v>0</v>
          </cell>
          <cell r="BH816">
            <v>0</v>
          </cell>
          <cell r="BI816">
            <v>0</v>
          </cell>
          <cell r="BJ816">
            <v>0</v>
          </cell>
          <cell r="BK816" t="str">
            <v/>
          </cell>
          <cell r="BL816" t="e">
            <v>#NAME?</v>
          </cell>
          <cell r="BM816"/>
          <cell r="BN816"/>
          <cell r="BO816"/>
          <cell r="BP816" t="str">
            <v/>
          </cell>
          <cell r="BQ816"/>
          <cell r="BR816"/>
          <cell r="BS816">
            <v>801</v>
          </cell>
        </row>
        <row r="817">
          <cell r="C817"/>
          <cell r="D817"/>
          <cell r="E817"/>
          <cell r="F817"/>
          <cell r="G817"/>
          <cell r="H817"/>
          <cell r="I817"/>
          <cell r="J817"/>
          <cell r="K817"/>
          <cell r="L817"/>
          <cell r="M817"/>
          <cell r="N817"/>
          <cell r="O817"/>
          <cell r="P817"/>
          <cell r="Q817"/>
          <cell r="R817"/>
          <cell r="S817"/>
          <cell r="T817"/>
          <cell r="U817"/>
          <cell r="V817"/>
          <cell r="W817"/>
          <cell r="X817"/>
          <cell r="Y817" t="str">
            <v/>
          </cell>
          <cell r="Z817"/>
          <cell r="AA817" t="str">
            <v/>
          </cell>
          <cell r="AB817"/>
          <cell r="AC817"/>
          <cell r="AD817"/>
          <cell r="AE817"/>
          <cell r="AF817"/>
          <cell r="AG817"/>
          <cell r="AH817" t="str">
            <v/>
          </cell>
          <cell r="AI817" t="str">
            <v>SI</v>
          </cell>
          <cell r="AJ817"/>
          <cell r="AK817"/>
          <cell r="AL817"/>
          <cell r="AM817"/>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t="str">
            <v/>
          </cell>
          <cell r="BE817" t="str">
            <v/>
          </cell>
          <cell r="BF817">
            <v>0</v>
          </cell>
          <cell r="BG817">
            <v>0</v>
          </cell>
          <cell r="BH817">
            <v>0</v>
          </cell>
          <cell r="BI817">
            <v>0</v>
          </cell>
          <cell r="BJ817">
            <v>0</v>
          </cell>
          <cell r="BK817" t="str">
            <v/>
          </cell>
          <cell r="BL817" t="e">
            <v>#NAME?</v>
          </cell>
          <cell r="BM817"/>
          <cell r="BN817"/>
          <cell r="BO817"/>
          <cell r="BP817" t="str">
            <v/>
          </cell>
          <cell r="BQ817"/>
          <cell r="BR817"/>
          <cell r="BS817">
            <v>802</v>
          </cell>
        </row>
        <row r="818">
          <cell r="C818"/>
          <cell r="D818"/>
          <cell r="E818"/>
          <cell r="F818"/>
          <cell r="G818"/>
          <cell r="H818"/>
          <cell r="I818"/>
          <cell r="J818"/>
          <cell r="K818"/>
          <cell r="L818"/>
          <cell r="M818"/>
          <cell r="N818"/>
          <cell r="O818"/>
          <cell r="P818"/>
          <cell r="Q818"/>
          <cell r="R818"/>
          <cell r="S818"/>
          <cell r="T818"/>
          <cell r="U818"/>
          <cell r="V818"/>
          <cell r="W818"/>
          <cell r="X818"/>
          <cell r="Y818" t="str">
            <v/>
          </cell>
          <cell r="Z818"/>
          <cell r="AA818" t="str">
            <v/>
          </cell>
          <cell r="AB818"/>
          <cell r="AC818"/>
          <cell r="AD818"/>
          <cell r="AE818"/>
          <cell r="AF818"/>
          <cell r="AG818"/>
          <cell r="AH818" t="str">
            <v/>
          </cell>
          <cell r="AI818" t="str">
            <v>SI</v>
          </cell>
          <cell r="AJ818"/>
          <cell r="AK818"/>
          <cell r="AL818"/>
          <cell r="AM818"/>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t="str">
            <v/>
          </cell>
          <cell r="BE818" t="str">
            <v/>
          </cell>
          <cell r="BF818">
            <v>0</v>
          </cell>
          <cell r="BG818">
            <v>0</v>
          </cell>
          <cell r="BH818">
            <v>0</v>
          </cell>
          <cell r="BI818">
            <v>0</v>
          </cell>
          <cell r="BJ818">
            <v>0</v>
          </cell>
          <cell r="BK818" t="str">
            <v/>
          </cell>
          <cell r="BL818" t="e">
            <v>#NAME?</v>
          </cell>
          <cell r="BM818"/>
          <cell r="BN818"/>
          <cell r="BO818"/>
          <cell r="BP818" t="str">
            <v/>
          </cell>
          <cell r="BQ818"/>
          <cell r="BR818"/>
          <cell r="BS818">
            <v>803</v>
          </cell>
        </row>
        <row r="819">
          <cell r="C819"/>
          <cell r="D819"/>
          <cell r="E819"/>
          <cell r="F819"/>
          <cell r="G819"/>
          <cell r="H819"/>
          <cell r="I819"/>
          <cell r="J819"/>
          <cell r="K819"/>
          <cell r="L819"/>
          <cell r="M819"/>
          <cell r="N819"/>
          <cell r="O819"/>
          <cell r="P819"/>
          <cell r="Q819"/>
          <cell r="R819"/>
          <cell r="S819"/>
          <cell r="T819"/>
          <cell r="U819"/>
          <cell r="V819"/>
          <cell r="W819"/>
          <cell r="X819"/>
          <cell r="Y819" t="str">
            <v/>
          </cell>
          <cell r="Z819"/>
          <cell r="AA819" t="str">
            <v/>
          </cell>
          <cell r="AB819"/>
          <cell r="AC819"/>
          <cell r="AD819"/>
          <cell r="AE819"/>
          <cell r="AF819"/>
          <cell r="AG819"/>
          <cell r="AH819" t="str">
            <v/>
          </cell>
          <cell r="AI819" t="str">
            <v>SI</v>
          </cell>
          <cell r="AJ819"/>
          <cell r="AK819"/>
          <cell r="AL819"/>
          <cell r="AM819"/>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t="str">
            <v/>
          </cell>
          <cell r="BE819" t="str">
            <v/>
          </cell>
          <cell r="BF819">
            <v>0</v>
          </cell>
          <cell r="BG819">
            <v>0</v>
          </cell>
          <cell r="BH819">
            <v>0</v>
          </cell>
          <cell r="BI819">
            <v>0</v>
          </cell>
          <cell r="BJ819">
            <v>0</v>
          </cell>
          <cell r="BK819" t="str">
            <v/>
          </cell>
          <cell r="BL819" t="e">
            <v>#NAME?</v>
          </cell>
          <cell r="BM819"/>
          <cell r="BN819"/>
          <cell r="BO819"/>
          <cell r="BP819" t="str">
            <v/>
          </cell>
          <cell r="BQ819"/>
          <cell r="BR819"/>
          <cell r="BS819">
            <v>804</v>
          </cell>
        </row>
        <row r="820">
          <cell r="C820"/>
          <cell r="D820"/>
          <cell r="E820"/>
          <cell r="F820"/>
          <cell r="G820"/>
          <cell r="H820"/>
          <cell r="I820"/>
          <cell r="J820"/>
          <cell r="K820"/>
          <cell r="L820"/>
          <cell r="M820"/>
          <cell r="N820"/>
          <cell r="O820"/>
          <cell r="P820"/>
          <cell r="Q820"/>
          <cell r="R820"/>
          <cell r="S820"/>
          <cell r="T820"/>
          <cell r="U820"/>
          <cell r="V820"/>
          <cell r="W820"/>
          <cell r="X820"/>
          <cell r="Y820" t="str">
            <v/>
          </cell>
          <cell r="Z820"/>
          <cell r="AA820" t="str">
            <v/>
          </cell>
          <cell r="AB820"/>
          <cell r="AC820"/>
          <cell r="AD820"/>
          <cell r="AE820"/>
          <cell r="AF820"/>
          <cell r="AG820"/>
          <cell r="AH820" t="str">
            <v/>
          </cell>
          <cell r="AI820" t="str">
            <v>SI</v>
          </cell>
          <cell r="AJ820"/>
          <cell r="AK820"/>
          <cell r="AL820"/>
          <cell r="AM820"/>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t="str">
            <v/>
          </cell>
          <cell r="BE820" t="str">
            <v/>
          </cell>
          <cell r="BF820">
            <v>0</v>
          </cell>
          <cell r="BG820">
            <v>0</v>
          </cell>
          <cell r="BH820">
            <v>0</v>
          </cell>
          <cell r="BI820">
            <v>0</v>
          </cell>
          <cell r="BJ820">
            <v>0</v>
          </cell>
          <cell r="BK820" t="str">
            <v/>
          </cell>
          <cell r="BL820" t="e">
            <v>#NAME?</v>
          </cell>
          <cell r="BM820"/>
          <cell r="BN820"/>
          <cell r="BO820"/>
          <cell r="BP820" t="str">
            <v/>
          </cell>
          <cell r="BQ820"/>
          <cell r="BR820"/>
          <cell r="BS820">
            <v>805</v>
          </cell>
        </row>
        <row r="821">
          <cell r="C821"/>
          <cell r="D821"/>
          <cell r="E821"/>
          <cell r="F821"/>
          <cell r="G821"/>
          <cell r="H821"/>
          <cell r="I821"/>
          <cell r="J821"/>
          <cell r="K821"/>
          <cell r="L821"/>
          <cell r="M821"/>
          <cell r="N821"/>
          <cell r="O821"/>
          <cell r="P821"/>
          <cell r="Q821"/>
          <cell r="R821"/>
          <cell r="S821"/>
          <cell r="T821"/>
          <cell r="U821"/>
          <cell r="V821"/>
          <cell r="W821"/>
          <cell r="X821"/>
          <cell r="Y821" t="str">
            <v/>
          </cell>
          <cell r="Z821"/>
          <cell r="AA821" t="str">
            <v/>
          </cell>
          <cell r="AB821"/>
          <cell r="AC821"/>
          <cell r="AD821"/>
          <cell r="AE821"/>
          <cell r="AF821"/>
          <cell r="AG821"/>
          <cell r="AH821" t="str">
            <v/>
          </cell>
          <cell r="AI821" t="str">
            <v>SI</v>
          </cell>
          <cell r="AJ821"/>
          <cell r="AK821"/>
          <cell r="AL821"/>
          <cell r="AM821"/>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t="str">
            <v/>
          </cell>
          <cell r="BE821" t="str">
            <v/>
          </cell>
          <cell r="BF821">
            <v>0</v>
          </cell>
          <cell r="BG821">
            <v>0</v>
          </cell>
          <cell r="BH821">
            <v>0</v>
          </cell>
          <cell r="BI821">
            <v>0</v>
          </cell>
          <cell r="BJ821">
            <v>0</v>
          </cell>
          <cell r="BK821" t="str">
            <v/>
          </cell>
          <cell r="BL821" t="e">
            <v>#NAME?</v>
          </cell>
          <cell r="BM821"/>
          <cell r="BN821"/>
          <cell r="BO821"/>
          <cell r="BP821" t="str">
            <v/>
          </cell>
          <cell r="BQ821"/>
          <cell r="BR821"/>
          <cell r="BS821">
            <v>806</v>
          </cell>
        </row>
        <row r="822">
          <cell r="C822"/>
          <cell r="D822"/>
          <cell r="E822"/>
          <cell r="F822"/>
          <cell r="G822"/>
          <cell r="H822"/>
          <cell r="I822"/>
          <cell r="J822"/>
          <cell r="K822"/>
          <cell r="L822"/>
          <cell r="M822"/>
          <cell r="N822"/>
          <cell r="O822"/>
          <cell r="P822"/>
          <cell r="Q822"/>
          <cell r="R822"/>
          <cell r="S822"/>
          <cell r="T822"/>
          <cell r="U822"/>
          <cell r="V822"/>
          <cell r="W822"/>
          <cell r="X822"/>
          <cell r="Y822" t="str">
            <v/>
          </cell>
          <cell r="Z822"/>
          <cell r="AA822" t="str">
            <v/>
          </cell>
          <cell r="AB822"/>
          <cell r="AC822"/>
          <cell r="AD822"/>
          <cell r="AE822"/>
          <cell r="AF822"/>
          <cell r="AG822"/>
          <cell r="AH822" t="str">
            <v/>
          </cell>
          <cell r="AI822" t="str">
            <v>SI</v>
          </cell>
          <cell r="AJ822"/>
          <cell r="AK822"/>
          <cell r="AL822"/>
          <cell r="AM822"/>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t="str">
            <v/>
          </cell>
          <cell r="BE822" t="str">
            <v/>
          </cell>
          <cell r="BF822">
            <v>0</v>
          </cell>
          <cell r="BG822">
            <v>0</v>
          </cell>
          <cell r="BH822">
            <v>0</v>
          </cell>
          <cell r="BI822">
            <v>0</v>
          </cell>
          <cell r="BJ822">
            <v>0</v>
          </cell>
          <cell r="BK822" t="str">
            <v/>
          </cell>
          <cell r="BL822" t="e">
            <v>#NAME?</v>
          </cell>
          <cell r="BM822"/>
          <cell r="BN822"/>
          <cell r="BO822"/>
          <cell r="BP822" t="str">
            <v/>
          </cell>
          <cell r="BQ822"/>
          <cell r="BR822"/>
          <cell r="BS822">
            <v>807</v>
          </cell>
        </row>
        <row r="823">
          <cell r="C823"/>
          <cell r="D823"/>
          <cell r="E823"/>
          <cell r="F823"/>
          <cell r="G823"/>
          <cell r="H823"/>
          <cell r="I823"/>
          <cell r="J823"/>
          <cell r="K823"/>
          <cell r="L823"/>
          <cell r="M823"/>
          <cell r="N823"/>
          <cell r="O823"/>
          <cell r="P823"/>
          <cell r="Q823"/>
          <cell r="R823"/>
          <cell r="S823"/>
          <cell r="T823"/>
          <cell r="U823"/>
          <cell r="V823"/>
          <cell r="W823"/>
          <cell r="X823"/>
          <cell r="Y823" t="str">
            <v/>
          </cell>
          <cell r="Z823"/>
          <cell r="AA823" t="str">
            <v/>
          </cell>
          <cell r="AB823"/>
          <cell r="AC823"/>
          <cell r="AD823"/>
          <cell r="AE823"/>
          <cell r="AF823"/>
          <cell r="AG823"/>
          <cell r="AH823" t="str">
            <v/>
          </cell>
          <cell r="AI823" t="str">
            <v>SI</v>
          </cell>
          <cell r="AJ823"/>
          <cell r="AK823"/>
          <cell r="AL823"/>
          <cell r="AM823"/>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t="str">
            <v/>
          </cell>
          <cell r="BE823" t="str">
            <v/>
          </cell>
          <cell r="BF823">
            <v>0</v>
          </cell>
          <cell r="BG823">
            <v>0</v>
          </cell>
          <cell r="BH823">
            <v>0</v>
          </cell>
          <cell r="BI823">
            <v>0</v>
          </cell>
          <cell r="BJ823">
            <v>0</v>
          </cell>
          <cell r="BK823" t="str">
            <v/>
          </cell>
          <cell r="BL823" t="e">
            <v>#NAME?</v>
          </cell>
          <cell r="BM823"/>
          <cell r="BN823"/>
          <cell r="BO823"/>
          <cell r="BP823" t="str">
            <v/>
          </cell>
          <cell r="BQ823"/>
          <cell r="BR823"/>
          <cell r="BS823">
            <v>808</v>
          </cell>
        </row>
        <row r="824">
          <cell r="C824"/>
          <cell r="D824"/>
          <cell r="E824"/>
          <cell r="F824"/>
          <cell r="G824"/>
          <cell r="H824"/>
          <cell r="I824"/>
          <cell r="J824"/>
          <cell r="K824"/>
          <cell r="L824"/>
          <cell r="M824"/>
          <cell r="N824"/>
          <cell r="O824"/>
          <cell r="P824"/>
          <cell r="Q824"/>
          <cell r="R824"/>
          <cell r="S824"/>
          <cell r="T824"/>
          <cell r="U824"/>
          <cell r="V824"/>
          <cell r="W824"/>
          <cell r="X824"/>
          <cell r="Y824" t="str">
            <v/>
          </cell>
          <cell r="Z824"/>
          <cell r="AA824" t="str">
            <v/>
          </cell>
          <cell r="AB824"/>
          <cell r="AC824"/>
          <cell r="AD824"/>
          <cell r="AE824"/>
          <cell r="AF824"/>
          <cell r="AG824"/>
          <cell r="AH824" t="str">
            <v/>
          </cell>
          <cell r="AI824" t="str">
            <v>SI</v>
          </cell>
          <cell r="AJ824"/>
          <cell r="AK824"/>
          <cell r="AL824"/>
          <cell r="AM824"/>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t="str">
            <v/>
          </cell>
          <cell r="BE824" t="str">
            <v/>
          </cell>
          <cell r="BF824">
            <v>0</v>
          </cell>
          <cell r="BG824">
            <v>0</v>
          </cell>
          <cell r="BH824">
            <v>0</v>
          </cell>
          <cell r="BI824">
            <v>0</v>
          </cell>
          <cell r="BJ824">
            <v>0</v>
          </cell>
          <cell r="BK824" t="str">
            <v/>
          </cell>
          <cell r="BL824" t="e">
            <v>#NAME?</v>
          </cell>
          <cell r="BM824"/>
          <cell r="BN824"/>
          <cell r="BO824"/>
          <cell r="BP824" t="str">
            <v/>
          </cell>
          <cell r="BQ824"/>
          <cell r="BR824"/>
          <cell r="BS824">
            <v>809</v>
          </cell>
        </row>
        <row r="825">
          <cell r="C825"/>
          <cell r="D825"/>
          <cell r="E825"/>
          <cell r="F825"/>
          <cell r="G825"/>
          <cell r="H825"/>
          <cell r="I825"/>
          <cell r="J825"/>
          <cell r="K825"/>
          <cell r="L825"/>
          <cell r="M825"/>
          <cell r="N825"/>
          <cell r="O825"/>
          <cell r="P825"/>
          <cell r="Q825"/>
          <cell r="R825"/>
          <cell r="S825"/>
          <cell r="T825"/>
          <cell r="U825"/>
          <cell r="V825"/>
          <cell r="W825"/>
          <cell r="X825"/>
          <cell r="Y825" t="str">
            <v/>
          </cell>
          <cell r="Z825"/>
          <cell r="AA825" t="str">
            <v/>
          </cell>
          <cell r="AB825"/>
          <cell r="AC825"/>
          <cell r="AD825"/>
          <cell r="AE825"/>
          <cell r="AF825"/>
          <cell r="AG825"/>
          <cell r="AH825" t="str">
            <v/>
          </cell>
          <cell r="AI825" t="str">
            <v>SI</v>
          </cell>
          <cell r="AJ825"/>
          <cell r="AK825"/>
          <cell r="AL825"/>
          <cell r="AM825"/>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t="str">
            <v/>
          </cell>
          <cell r="BE825" t="str">
            <v/>
          </cell>
          <cell r="BF825">
            <v>0</v>
          </cell>
          <cell r="BG825">
            <v>0</v>
          </cell>
          <cell r="BH825">
            <v>0</v>
          </cell>
          <cell r="BI825">
            <v>0</v>
          </cell>
          <cell r="BJ825">
            <v>0</v>
          </cell>
          <cell r="BK825" t="str">
            <v/>
          </cell>
          <cell r="BL825" t="e">
            <v>#NAME?</v>
          </cell>
          <cell r="BM825"/>
          <cell r="BN825"/>
          <cell r="BO825"/>
          <cell r="BP825" t="str">
            <v/>
          </cell>
          <cell r="BQ825"/>
          <cell r="BR825"/>
          <cell r="BS825">
            <v>810</v>
          </cell>
        </row>
        <row r="826">
          <cell r="C826"/>
          <cell r="D826"/>
          <cell r="E826"/>
          <cell r="F826"/>
          <cell r="G826"/>
          <cell r="H826"/>
          <cell r="I826"/>
          <cell r="J826"/>
          <cell r="K826"/>
          <cell r="L826"/>
          <cell r="M826"/>
          <cell r="N826"/>
          <cell r="O826"/>
          <cell r="P826"/>
          <cell r="Q826"/>
          <cell r="R826"/>
          <cell r="S826"/>
          <cell r="T826"/>
          <cell r="U826"/>
          <cell r="V826"/>
          <cell r="W826"/>
          <cell r="X826"/>
          <cell r="Y826" t="str">
            <v/>
          </cell>
          <cell r="Z826"/>
          <cell r="AA826" t="str">
            <v/>
          </cell>
          <cell r="AB826"/>
          <cell r="AC826"/>
          <cell r="AD826"/>
          <cell r="AE826"/>
          <cell r="AF826"/>
          <cell r="AG826"/>
          <cell r="AH826" t="str">
            <v/>
          </cell>
          <cell r="AI826" t="str">
            <v>SI</v>
          </cell>
          <cell r="AJ826"/>
          <cell r="AK826"/>
          <cell r="AL826"/>
          <cell r="AM826"/>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t="str">
            <v/>
          </cell>
          <cell r="BE826" t="str">
            <v/>
          </cell>
          <cell r="BF826">
            <v>0</v>
          </cell>
          <cell r="BG826">
            <v>0</v>
          </cell>
          <cell r="BH826">
            <v>0</v>
          </cell>
          <cell r="BI826">
            <v>0</v>
          </cell>
          <cell r="BJ826">
            <v>0</v>
          </cell>
          <cell r="BK826" t="str">
            <v/>
          </cell>
          <cell r="BL826" t="e">
            <v>#NAME?</v>
          </cell>
          <cell r="BM826"/>
          <cell r="BN826"/>
          <cell r="BO826"/>
          <cell r="BP826" t="str">
            <v/>
          </cell>
          <cell r="BQ826"/>
          <cell r="BR826"/>
          <cell r="BS826">
            <v>811</v>
          </cell>
        </row>
        <row r="827">
          <cell r="C827"/>
          <cell r="D827"/>
          <cell r="E827"/>
          <cell r="F827"/>
          <cell r="G827"/>
          <cell r="H827"/>
          <cell r="I827"/>
          <cell r="J827"/>
          <cell r="K827"/>
          <cell r="L827"/>
          <cell r="M827"/>
          <cell r="N827"/>
          <cell r="O827"/>
          <cell r="P827"/>
          <cell r="Q827"/>
          <cell r="R827"/>
          <cell r="S827"/>
          <cell r="T827"/>
          <cell r="U827"/>
          <cell r="V827"/>
          <cell r="W827"/>
          <cell r="X827"/>
          <cell r="Y827" t="str">
            <v/>
          </cell>
          <cell r="Z827"/>
          <cell r="AA827" t="str">
            <v/>
          </cell>
          <cell r="AB827"/>
          <cell r="AC827"/>
          <cell r="AD827"/>
          <cell r="AE827"/>
          <cell r="AF827"/>
          <cell r="AG827"/>
          <cell r="AH827" t="str">
            <v/>
          </cell>
          <cell r="AI827" t="str">
            <v>SI</v>
          </cell>
          <cell r="AJ827"/>
          <cell r="AK827"/>
          <cell r="AL827"/>
          <cell r="AM827"/>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t="str">
            <v/>
          </cell>
          <cell r="BE827" t="str">
            <v/>
          </cell>
          <cell r="BF827">
            <v>0</v>
          </cell>
          <cell r="BG827">
            <v>0</v>
          </cell>
          <cell r="BH827">
            <v>0</v>
          </cell>
          <cell r="BI827">
            <v>0</v>
          </cell>
          <cell r="BJ827">
            <v>0</v>
          </cell>
          <cell r="BK827" t="str">
            <v/>
          </cell>
          <cell r="BL827" t="e">
            <v>#NAME?</v>
          </cell>
          <cell r="BM827"/>
          <cell r="BN827"/>
          <cell r="BO827"/>
          <cell r="BP827" t="str">
            <v/>
          </cell>
          <cell r="BQ827"/>
          <cell r="BR827"/>
          <cell r="BS827">
            <v>812</v>
          </cell>
        </row>
        <row r="828">
          <cell r="C828"/>
          <cell r="D828"/>
          <cell r="E828"/>
          <cell r="F828"/>
          <cell r="G828"/>
          <cell r="H828"/>
          <cell r="I828"/>
          <cell r="J828"/>
          <cell r="K828"/>
          <cell r="L828"/>
          <cell r="M828"/>
          <cell r="N828"/>
          <cell r="O828"/>
          <cell r="P828"/>
          <cell r="Q828"/>
          <cell r="R828"/>
          <cell r="S828"/>
          <cell r="T828"/>
          <cell r="U828"/>
          <cell r="V828"/>
          <cell r="W828"/>
          <cell r="X828"/>
          <cell r="Y828" t="str">
            <v/>
          </cell>
          <cell r="Z828"/>
          <cell r="AA828" t="str">
            <v/>
          </cell>
          <cell r="AB828"/>
          <cell r="AC828"/>
          <cell r="AD828"/>
          <cell r="AE828"/>
          <cell r="AF828"/>
          <cell r="AG828"/>
          <cell r="AH828" t="str">
            <v/>
          </cell>
          <cell r="AI828" t="str">
            <v>SI</v>
          </cell>
          <cell r="AJ828"/>
          <cell r="AK828"/>
          <cell r="AL828"/>
          <cell r="AM828"/>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t="str">
            <v/>
          </cell>
          <cell r="BE828" t="str">
            <v/>
          </cell>
          <cell r="BF828">
            <v>0</v>
          </cell>
          <cell r="BG828">
            <v>0</v>
          </cell>
          <cell r="BH828">
            <v>0</v>
          </cell>
          <cell r="BI828">
            <v>0</v>
          </cell>
          <cell r="BJ828">
            <v>0</v>
          </cell>
          <cell r="BK828" t="str">
            <v/>
          </cell>
          <cell r="BL828" t="e">
            <v>#NAME?</v>
          </cell>
          <cell r="BM828"/>
          <cell r="BN828"/>
          <cell r="BO828"/>
          <cell r="BP828" t="str">
            <v/>
          </cell>
          <cell r="BQ828"/>
          <cell r="BR828"/>
          <cell r="BS828">
            <v>813</v>
          </cell>
        </row>
        <row r="829">
          <cell r="C829"/>
          <cell r="D829"/>
          <cell r="E829"/>
          <cell r="F829"/>
          <cell r="G829"/>
          <cell r="H829"/>
          <cell r="I829"/>
          <cell r="J829"/>
          <cell r="K829"/>
          <cell r="L829"/>
          <cell r="M829"/>
          <cell r="N829"/>
          <cell r="O829"/>
          <cell r="P829"/>
          <cell r="Q829"/>
          <cell r="R829"/>
          <cell r="S829"/>
          <cell r="T829"/>
          <cell r="U829"/>
          <cell r="V829"/>
          <cell r="W829"/>
          <cell r="X829"/>
          <cell r="Y829" t="str">
            <v/>
          </cell>
          <cell r="Z829"/>
          <cell r="AA829" t="str">
            <v/>
          </cell>
          <cell r="AB829"/>
          <cell r="AC829"/>
          <cell r="AD829"/>
          <cell r="AE829"/>
          <cell r="AF829"/>
          <cell r="AG829"/>
          <cell r="AH829" t="str">
            <v/>
          </cell>
          <cell r="AI829" t="str">
            <v>SI</v>
          </cell>
          <cell r="AJ829"/>
          <cell r="AK829"/>
          <cell r="AL829"/>
          <cell r="AM829"/>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t="str">
            <v/>
          </cell>
          <cell r="BE829" t="str">
            <v/>
          </cell>
          <cell r="BF829">
            <v>0</v>
          </cell>
          <cell r="BG829">
            <v>0</v>
          </cell>
          <cell r="BH829">
            <v>0</v>
          </cell>
          <cell r="BI829">
            <v>0</v>
          </cell>
          <cell r="BJ829">
            <v>0</v>
          </cell>
          <cell r="BK829" t="str">
            <v/>
          </cell>
          <cell r="BL829" t="e">
            <v>#NAME?</v>
          </cell>
          <cell r="BM829"/>
          <cell r="BN829"/>
          <cell r="BO829"/>
          <cell r="BP829" t="str">
            <v/>
          </cell>
          <cell r="BQ829"/>
          <cell r="BR829"/>
          <cell r="BS829">
            <v>814</v>
          </cell>
        </row>
        <row r="830">
          <cell r="C830"/>
          <cell r="D830"/>
          <cell r="E830"/>
          <cell r="F830"/>
          <cell r="G830"/>
          <cell r="H830"/>
          <cell r="I830"/>
          <cell r="J830"/>
          <cell r="K830"/>
          <cell r="L830"/>
          <cell r="M830"/>
          <cell r="N830"/>
          <cell r="O830"/>
          <cell r="P830"/>
          <cell r="Q830"/>
          <cell r="R830"/>
          <cell r="S830"/>
          <cell r="T830"/>
          <cell r="U830"/>
          <cell r="V830"/>
          <cell r="W830"/>
          <cell r="X830"/>
          <cell r="Y830" t="str">
            <v/>
          </cell>
          <cell r="Z830"/>
          <cell r="AA830" t="str">
            <v/>
          </cell>
          <cell r="AB830"/>
          <cell r="AC830"/>
          <cell r="AD830"/>
          <cell r="AE830"/>
          <cell r="AF830"/>
          <cell r="AG830"/>
          <cell r="AH830" t="str">
            <v/>
          </cell>
          <cell r="AI830" t="str">
            <v>SI</v>
          </cell>
          <cell r="AJ830"/>
          <cell r="AK830"/>
          <cell r="AL830"/>
          <cell r="AM830"/>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t="str">
            <v/>
          </cell>
          <cell r="BE830" t="str">
            <v/>
          </cell>
          <cell r="BF830">
            <v>0</v>
          </cell>
          <cell r="BG830">
            <v>0</v>
          </cell>
          <cell r="BH830">
            <v>0</v>
          </cell>
          <cell r="BI830">
            <v>0</v>
          </cell>
          <cell r="BJ830">
            <v>0</v>
          </cell>
          <cell r="BK830" t="str">
            <v/>
          </cell>
          <cell r="BL830" t="e">
            <v>#NAME?</v>
          </cell>
          <cell r="BM830"/>
          <cell r="BN830"/>
          <cell r="BO830"/>
          <cell r="BP830" t="str">
            <v/>
          </cell>
          <cell r="BQ830"/>
          <cell r="BR830"/>
          <cell r="BS830">
            <v>815</v>
          </cell>
        </row>
        <row r="831">
          <cell r="C831"/>
          <cell r="D831"/>
          <cell r="E831"/>
          <cell r="F831"/>
          <cell r="G831"/>
          <cell r="H831"/>
          <cell r="I831"/>
          <cell r="J831"/>
          <cell r="K831"/>
          <cell r="L831"/>
          <cell r="M831"/>
          <cell r="N831"/>
          <cell r="O831"/>
          <cell r="P831"/>
          <cell r="Q831"/>
          <cell r="R831"/>
          <cell r="S831"/>
          <cell r="T831"/>
          <cell r="U831"/>
          <cell r="V831"/>
          <cell r="W831"/>
          <cell r="X831"/>
          <cell r="Y831" t="str">
            <v/>
          </cell>
          <cell r="Z831"/>
          <cell r="AA831" t="str">
            <v/>
          </cell>
          <cell r="AB831"/>
          <cell r="AC831"/>
          <cell r="AD831"/>
          <cell r="AE831"/>
          <cell r="AF831"/>
          <cell r="AG831"/>
          <cell r="AH831" t="str">
            <v/>
          </cell>
          <cell r="AI831" t="str">
            <v>SI</v>
          </cell>
          <cell r="AJ831"/>
          <cell r="AK831"/>
          <cell r="AL831"/>
          <cell r="AM831"/>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t="str">
            <v/>
          </cell>
          <cell r="BE831" t="str">
            <v/>
          </cell>
          <cell r="BF831">
            <v>0</v>
          </cell>
          <cell r="BG831">
            <v>0</v>
          </cell>
          <cell r="BH831">
            <v>0</v>
          </cell>
          <cell r="BI831">
            <v>0</v>
          </cell>
          <cell r="BJ831">
            <v>0</v>
          </cell>
          <cell r="BK831" t="str">
            <v/>
          </cell>
          <cell r="BL831" t="e">
            <v>#NAME?</v>
          </cell>
          <cell r="BM831"/>
          <cell r="BN831"/>
          <cell r="BO831"/>
          <cell r="BP831" t="str">
            <v/>
          </cell>
          <cell r="BQ831"/>
          <cell r="BR831"/>
          <cell r="BS831">
            <v>816</v>
          </cell>
        </row>
        <row r="832">
          <cell r="C832"/>
          <cell r="D832"/>
          <cell r="E832"/>
          <cell r="F832"/>
          <cell r="G832"/>
          <cell r="H832"/>
          <cell r="I832"/>
          <cell r="J832"/>
          <cell r="K832"/>
          <cell r="L832"/>
          <cell r="M832"/>
          <cell r="N832"/>
          <cell r="O832"/>
          <cell r="P832"/>
          <cell r="Q832"/>
          <cell r="R832"/>
          <cell r="S832"/>
          <cell r="T832"/>
          <cell r="U832"/>
          <cell r="V832"/>
          <cell r="W832"/>
          <cell r="X832"/>
          <cell r="Y832" t="str">
            <v/>
          </cell>
          <cell r="Z832"/>
          <cell r="AA832" t="str">
            <v/>
          </cell>
          <cell r="AB832"/>
          <cell r="AC832"/>
          <cell r="AD832"/>
          <cell r="AE832"/>
          <cell r="AF832"/>
          <cell r="AG832"/>
          <cell r="AH832" t="str">
            <v/>
          </cell>
          <cell r="AI832" t="str">
            <v>SI</v>
          </cell>
          <cell r="AJ832"/>
          <cell r="AK832"/>
          <cell r="AL832"/>
          <cell r="AM832"/>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t="str">
            <v/>
          </cell>
          <cell r="BE832" t="str">
            <v/>
          </cell>
          <cell r="BF832">
            <v>0</v>
          </cell>
          <cell r="BG832">
            <v>0</v>
          </cell>
          <cell r="BH832">
            <v>0</v>
          </cell>
          <cell r="BI832">
            <v>0</v>
          </cell>
          <cell r="BJ832">
            <v>0</v>
          </cell>
          <cell r="BK832" t="str">
            <v/>
          </cell>
          <cell r="BL832" t="e">
            <v>#NAME?</v>
          </cell>
          <cell r="BM832"/>
          <cell r="BN832"/>
          <cell r="BO832"/>
          <cell r="BP832" t="str">
            <v/>
          </cell>
          <cell r="BQ832"/>
          <cell r="BR832"/>
          <cell r="BS832">
            <v>817</v>
          </cell>
        </row>
        <row r="833">
          <cell r="C833"/>
          <cell r="D833"/>
          <cell r="E833"/>
          <cell r="F833"/>
          <cell r="G833"/>
          <cell r="H833"/>
          <cell r="I833"/>
          <cell r="J833"/>
          <cell r="K833"/>
          <cell r="L833"/>
          <cell r="M833"/>
          <cell r="N833"/>
          <cell r="O833"/>
          <cell r="P833"/>
          <cell r="Q833"/>
          <cell r="R833"/>
          <cell r="S833"/>
          <cell r="T833"/>
          <cell r="U833"/>
          <cell r="V833"/>
          <cell r="W833"/>
          <cell r="X833"/>
          <cell r="Y833" t="str">
            <v/>
          </cell>
          <cell r="Z833"/>
          <cell r="AA833" t="str">
            <v/>
          </cell>
          <cell r="AB833"/>
          <cell r="AC833"/>
          <cell r="AD833"/>
          <cell r="AE833"/>
          <cell r="AF833"/>
          <cell r="AG833"/>
          <cell r="AH833" t="str">
            <v/>
          </cell>
          <cell r="AI833" t="str">
            <v>SI</v>
          </cell>
          <cell r="AJ833"/>
          <cell r="AK833"/>
          <cell r="AL833"/>
          <cell r="AM833"/>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t="str">
            <v/>
          </cell>
          <cell r="BE833" t="str">
            <v/>
          </cell>
          <cell r="BF833">
            <v>0</v>
          </cell>
          <cell r="BG833">
            <v>0</v>
          </cell>
          <cell r="BH833">
            <v>0</v>
          </cell>
          <cell r="BI833">
            <v>0</v>
          </cell>
          <cell r="BJ833">
            <v>0</v>
          </cell>
          <cell r="BK833" t="str">
            <v/>
          </cell>
          <cell r="BL833" t="e">
            <v>#NAME?</v>
          </cell>
          <cell r="BM833"/>
          <cell r="BN833"/>
          <cell r="BO833"/>
          <cell r="BP833" t="str">
            <v/>
          </cell>
          <cell r="BQ833"/>
          <cell r="BR833"/>
          <cell r="BS833">
            <v>818</v>
          </cell>
        </row>
        <row r="834">
          <cell r="C834"/>
          <cell r="D834"/>
          <cell r="E834"/>
          <cell r="F834"/>
          <cell r="G834"/>
          <cell r="H834"/>
          <cell r="I834"/>
          <cell r="J834"/>
          <cell r="K834"/>
          <cell r="L834"/>
          <cell r="M834"/>
          <cell r="N834"/>
          <cell r="O834"/>
          <cell r="P834"/>
          <cell r="Q834"/>
          <cell r="R834"/>
          <cell r="S834"/>
          <cell r="T834"/>
          <cell r="U834"/>
          <cell r="V834"/>
          <cell r="W834"/>
          <cell r="X834"/>
          <cell r="Y834" t="str">
            <v/>
          </cell>
          <cell r="Z834"/>
          <cell r="AA834" t="str">
            <v/>
          </cell>
          <cell r="AB834"/>
          <cell r="AC834"/>
          <cell r="AD834"/>
          <cell r="AE834"/>
          <cell r="AF834"/>
          <cell r="AG834"/>
          <cell r="AH834" t="str">
            <v/>
          </cell>
          <cell r="AI834" t="str">
            <v>SI</v>
          </cell>
          <cell r="AJ834"/>
          <cell r="AK834"/>
          <cell r="AL834"/>
          <cell r="AM834"/>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t="str">
            <v/>
          </cell>
          <cell r="BE834" t="str">
            <v/>
          </cell>
          <cell r="BF834">
            <v>0</v>
          </cell>
          <cell r="BG834">
            <v>0</v>
          </cell>
          <cell r="BH834">
            <v>0</v>
          </cell>
          <cell r="BI834">
            <v>0</v>
          </cell>
          <cell r="BJ834">
            <v>0</v>
          </cell>
          <cell r="BK834" t="str">
            <v/>
          </cell>
          <cell r="BL834" t="e">
            <v>#NAME?</v>
          </cell>
          <cell r="BM834"/>
          <cell r="BN834"/>
          <cell r="BO834"/>
          <cell r="BP834" t="str">
            <v/>
          </cell>
          <cell r="BQ834"/>
          <cell r="BR834"/>
          <cell r="BS834">
            <v>819</v>
          </cell>
        </row>
        <row r="835">
          <cell r="C835"/>
          <cell r="D835"/>
          <cell r="E835"/>
          <cell r="F835"/>
          <cell r="G835"/>
          <cell r="H835"/>
          <cell r="I835"/>
          <cell r="J835"/>
          <cell r="K835"/>
          <cell r="L835"/>
          <cell r="M835"/>
          <cell r="N835"/>
          <cell r="O835"/>
          <cell r="P835"/>
          <cell r="Q835"/>
          <cell r="R835"/>
          <cell r="S835"/>
          <cell r="T835"/>
          <cell r="U835"/>
          <cell r="V835"/>
          <cell r="W835"/>
          <cell r="X835"/>
          <cell r="Y835" t="str">
            <v/>
          </cell>
          <cell r="Z835"/>
          <cell r="AA835" t="str">
            <v/>
          </cell>
          <cell r="AB835"/>
          <cell r="AC835"/>
          <cell r="AD835"/>
          <cell r="AE835"/>
          <cell r="AF835"/>
          <cell r="AG835"/>
          <cell r="AH835" t="str">
            <v/>
          </cell>
          <cell r="AI835" t="str">
            <v>SI</v>
          </cell>
          <cell r="AJ835"/>
          <cell r="AK835"/>
          <cell r="AL835"/>
          <cell r="AM835"/>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t="str">
            <v/>
          </cell>
          <cell r="BE835" t="str">
            <v/>
          </cell>
          <cell r="BF835">
            <v>0</v>
          </cell>
          <cell r="BG835">
            <v>0</v>
          </cell>
          <cell r="BH835">
            <v>0</v>
          </cell>
          <cell r="BI835">
            <v>0</v>
          </cell>
          <cell r="BJ835">
            <v>0</v>
          </cell>
          <cell r="BK835" t="str">
            <v/>
          </cell>
          <cell r="BL835" t="e">
            <v>#NAME?</v>
          </cell>
          <cell r="BM835"/>
          <cell r="BN835"/>
          <cell r="BO835"/>
          <cell r="BP835" t="str">
            <v/>
          </cell>
          <cell r="BQ835"/>
          <cell r="BR835"/>
          <cell r="BS835">
            <v>820</v>
          </cell>
        </row>
        <row r="836">
          <cell r="C836"/>
          <cell r="D836"/>
          <cell r="E836"/>
          <cell r="F836"/>
          <cell r="G836"/>
          <cell r="H836"/>
          <cell r="I836"/>
          <cell r="J836"/>
          <cell r="K836"/>
          <cell r="L836"/>
          <cell r="M836"/>
          <cell r="N836"/>
          <cell r="O836"/>
          <cell r="P836"/>
          <cell r="Q836"/>
          <cell r="R836"/>
          <cell r="S836"/>
          <cell r="T836"/>
          <cell r="U836"/>
          <cell r="V836"/>
          <cell r="W836"/>
          <cell r="X836"/>
          <cell r="Y836" t="str">
            <v/>
          </cell>
          <cell r="Z836"/>
          <cell r="AA836" t="str">
            <v/>
          </cell>
          <cell r="AB836"/>
          <cell r="AC836"/>
          <cell r="AD836"/>
          <cell r="AE836"/>
          <cell r="AF836"/>
          <cell r="AG836"/>
          <cell r="AH836" t="str">
            <v/>
          </cell>
          <cell r="AI836" t="str">
            <v>SI</v>
          </cell>
          <cell r="AJ836"/>
          <cell r="AK836"/>
          <cell r="AL836"/>
          <cell r="AM836"/>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t="str">
            <v/>
          </cell>
          <cell r="BE836" t="str">
            <v/>
          </cell>
          <cell r="BF836">
            <v>0</v>
          </cell>
          <cell r="BG836">
            <v>0</v>
          </cell>
          <cell r="BH836">
            <v>0</v>
          </cell>
          <cell r="BI836">
            <v>0</v>
          </cell>
          <cell r="BJ836">
            <v>0</v>
          </cell>
          <cell r="BK836" t="str">
            <v/>
          </cell>
          <cell r="BL836" t="e">
            <v>#NAME?</v>
          </cell>
          <cell r="BM836"/>
          <cell r="BN836"/>
          <cell r="BO836"/>
          <cell r="BP836" t="str">
            <v/>
          </cell>
          <cell r="BQ836"/>
          <cell r="BR836"/>
          <cell r="BS836">
            <v>821</v>
          </cell>
        </row>
        <row r="837">
          <cell r="C837"/>
          <cell r="D837"/>
          <cell r="E837"/>
          <cell r="F837"/>
          <cell r="G837"/>
          <cell r="H837"/>
          <cell r="I837"/>
          <cell r="J837"/>
          <cell r="K837"/>
          <cell r="L837"/>
          <cell r="M837"/>
          <cell r="N837"/>
          <cell r="O837"/>
          <cell r="P837"/>
          <cell r="Q837"/>
          <cell r="R837"/>
          <cell r="S837"/>
          <cell r="T837"/>
          <cell r="U837"/>
          <cell r="V837"/>
          <cell r="W837"/>
          <cell r="X837"/>
          <cell r="Y837" t="str">
            <v/>
          </cell>
          <cell r="Z837"/>
          <cell r="AA837" t="str">
            <v/>
          </cell>
          <cell r="AB837"/>
          <cell r="AC837"/>
          <cell r="AD837"/>
          <cell r="AE837"/>
          <cell r="AF837"/>
          <cell r="AG837"/>
          <cell r="AH837" t="str">
            <v/>
          </cell>
          <cell r="AI837" t="str">
            <v>SI</v>
          </cell>
          <cell r="AJ837"/>
          <cell r="AK837"/>
          <cell r="AL837"/>
          <cell r="AM837"/>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t="str">
            <v/>
          </cell>
          <cell r="BE837" t="str">
            <v/>
          </cell>
          <cell r="BF837">
            <v>0</v>
          </cell>
          <cell r="BG837">
            <v>0</v>
          </cell>
          <cell r="BH837">
            <v>0</v>
          </cell>
          <cell r="BI837">
            <v>0</v>
          </cell>
          <cell r="BJ837">
            <v>0</v>
          </cell>
          <cell r="BK837" t="str">
            <v/>
          </cell>
          <cell r="BL837" t="e">
            <v>#NAME?</v>
          </cell>
          <cell r="BM837"/>
          <cell r="BN837"/>
          <cell r="BO837"/>
          <cell r="BP837" t="str">
            <v/>
          </cell>
          <cell r="BQ837"/>
          <cell r="BR837"/>
          <cell r="BS837">
            <v>822</v>
          </cell>
        </row>
        <row r="838">
          <cell r="C838"/>
          <cell r="D838"/>
          <cell r="E838"/>
          <cell r="F838"/>
          <cell r="G838"/>
          <cell r="H838"/>
          <cell r="I838"/>
          <cell r="J838"/>
          <cell r="K838"/>
          <cell r="L838"/>
          <cell r="M838"/>
          <cell r="N838"/>
          <cell r="O838"/>
          <cell r="P838"/>
          <cell r="Q838"/>
          <cell r="R838"/>
          <cell r="S838"/>
          <cell r="T838"/>
          <cell r="U838"/>
          <cell r="V838"/>
          <cell r="W838"/>
          <cell r="X838"/>
          <cell r="Y838" t="str">
            <v/>
          </cell>
          <cell r="Z838"/>
          <cell r="AA838" t="str">
            <v/>
          </cell>
          <cell r="AB838"/>
          <cell r="AC838"/>
          <cell r="AD838"/>
          <cell r="AE838"/>
          <cell r="AF838"/>
          <cell r="AG838"/>
          <cell r="AH838" t="str">
            <v/>
          </cell>
          <cell r="AI838" t="str">
            <v>SI</v>
          </cell>
          <cell r="AJ838"/>
          <cell r="AK838"/>
          <cell r="AL838"/>
          <cell r="AM838"/>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t="str">
            <v/>
          </cell>
          <cell r="BE838" t="str">
            <v/>
          </cell>
          <cell r="BF838">
            <v>0</v>
          </cell>
          <cell r="BG838">
            <v>0</v>
          </cell>
          <cell r="BH838">
            <v>0</v>
          </cell>
          <cell r="BI838">
            <v>0</v>
          </cell>
          <cell r="BJ838">
            <v>0</v>
          </cell>
          <cell r="BK838" t="str">
            <v/>
          </cell>
          <cell r="BL838" t="e">
            <v>#NAME?</v>
          </cell>
          <cell r="BM838"/>
          <cell r="BN838"/>
          <cell r="BO838"/>
          <cell r="BP838" t="str">
            <v/>
          </cell>
          <cell r="BQ838"/>
          <cell r="BR838"/>
          <cell r="BS838">
            <v>823</v>
          </cell>
        </row>
        <row r="839">
          <cell r="C839"/>
          <cell r="D839"/>
          <cell r="E839"/>
          <cell r="F839"/>
          <cell r="G839"/>
          <cell r="H839"/>
          <cell r="I839"/>
          <cell r="J839"/>
          <cell r="K839"/>
          <cell r="L839"/>
          <cell r="M839"/>
          <cell r="N839"/>
          <cell r="O839"/>
          <cell r="P839"/>
          <cell r="Q839"/>
          <cell r="R839"/>
          <cell r="S839"/>
          <cell r="T839"/>
          <cell r="U839"/>
          <cell r="V839"/>
          <cell r="W839"/>
          <cell r="X839"/>
          <cell r="Y839" t="str">
            <v/>
          </cell>
          <cell r="Z839"/>
          <cell r="AA839" t="str">
            <v/>
          </cell>
          <cell r="AB839"/>
          <cell r="AC839"/>
          <cell r="AD839"/>
          <cell r="AE839"/>
          <cell r="AF839"/>
          <cell r="AG839"/>
          <cell r="AH839" t="str">
            <v/>
          </cell>
          <cell r="AI839" t="str">
            <v>SI</v>
          </cell>
          <cell r="AJ839"/>
          <cell r="AK839"/>
          <cell r="AL839"/>
          <cell r="AM839"/>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t="str">
            <v/>
          </cell>
          <cell r="BE839" t="str">
            <v/>
          </cell>
          <cell r="BF839">
            <v>0</v>
          </cell>
          <cell r="BG839">
            <v>0</v>
          </cell>
          <cell r="BH839">
            <v>0</v>
          </cell>
          <cell r="BI839">
            <v>0</v>
          </cell>
          <cell r="BJ839">
            <v>0</v>
          </cell>
          <cell r="BK839" t="str">
            <v/>
          </cell>
          <cell r="BL839" t="e">
            <v>#NAME?</v>
          </cell>
          <cell r="BM839"/>
          <cell r="BN839"/>
          <cell r="BO839"/>
          <cell r="BP839" t="str">
            <v/>
          </cell>
          <cell r="BQ839"/>
          <cell r="BR839"/>
          <cell r="BS839">
            <v>824</v>
          </cell>
        </row>
        <row r="840">
          <cell r="C840"/>
          <cell r="D840"/>
          <cell r="E840"/>
          <cell r="F840"/>
          <cell r="G840"/>
          <cell r="H840"/>
          <cell r="I840"/>
          <cell r="J840"/>
          <cell r="K840"/>
          <cell r="L840"/>
          <cell r="M840"/>
          <cell r="N840"/>
          <cell r="O840"/>
          <cell r="P840"/>
          <cell r="Q840"/>
          <cell r="R840"/>
          <cell r="S840"/>
          <cell r="T840"/>
          <cell r="U840"/>
          <cell r="V840"/>
          <cell r="W840"/>
          <cell r="X840"/>
          <cell r="Y840" t="str">
            <v/>
          </cell>
          <cell r="Z840"/>
          <cell r="AA840" t="str">
            <v/>
          </cell>
          <cell r="AB840"/>
          <cell r="AC840"/>
          <cell r="AD840"/>
          <cell r="AE840"/>
          <cell r="AF840"/>
          <cell r="AG840"/>
          <cell r="AH840" t="str">
            <v/>
          </cell>
          <cell r="AI840" t="str">
            <v>SI</v>
          </cell>
          <cell r="AJ840"/>
          <cell r="AK840"/>
          <cell r="AL840"/>
          <cell r="AM840"/>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t="str">
            <v/>
          </cell>
          <cell r="BE840" t="str">
            <v/>
          </cell>
          <cell r="BF840">
            <v>0</v>
          </cell>
          <cell r="BG840">
            <v>0</v>
          </cell>
          <cell r="BH840">
            <v>0</v>
          </cell>
          <cell r="BI840">
            <v>0</v>
          </cell>
          <cell r="BJ840">
            <v>0</v>
          </cell>
          <cell r="BK840" t="str">
            <v/>
          </cell>
          <cell r="BL840" t="e">
            <v>#NAME?</v>
          </cell>
          <cell r="BM840"/>
          <cell r="BN840"/>
          <cell r="BO840"/>
          <cell r="BP840" t="str">
            <v/>
          </cell>
          <cell r="BQ840"/>
          <cell r="BR840"/>
          <cell r="BS840">
            <v>825</v>
          </cell>
        </row>
        <row r="841">
          <cell r="C841"/>
          <cell r="D841"/>
          <cell r="E841"/>
          <cell r="F841"/>
          <cell r="G841"/>
          <cell r="H841"/>
          <cell r="I841"/>
          <cell r="J841"/>
          <cell r="K841"/>
          <cell r="L841"/>
          <cell r="M841"/>
          <cell r="N841"/>
          <cell r="O841"/>
          <cell r="P841"/>
          <cell r="Q841"/>
          <cell r="R841"/>
          <cell r="S841"/>
          <cell r="T841"/>
          <cell r="U841"/>
          <cell r="V841"/>
          <cell r="W841"/>
          <cell r="X841"/>
          <cell r="Y841" t="str">
            <v/>
          </cell>
          <cell r="Z841"/>
          <cell r="AA841" t="str">
            <v/>
          </cell>
          <cell r="AB841"/>
          <cell r="AC841"/>
          <cell r="AD841"/>
          <cell r="AE841"/>
          <cell r="AF841"/>
          <cell r="AG841"/>
          <cell r="AH841" t="str">
            <v/>
          </cell>
          <cell r="AI841" t="str">
            <v>SI</v>
          </cell>
          <cell r="AJ841"/>
          <cell r="AK841"/>
          <cell r="AL841"/>
          <cell r="AM841"/>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t="str">
            <v/>
          </cell>
          <cell r="BE841" t="str">
            <v/>
          </cell>
          <cell r="BF841">
            <v>0</v>
          </cell>
          <cell r="BG841">
            <v>0</v>
          </cell>
          <cell r="BH841">
            <v>0</v>
          </cell>
          <cell r="BI841">
            <v>0</v>
          </cell>
          <cell r="BJ841">
            <v>0</v>
          </cell>
          <cell r="BK841" t="str">
            <v/>
          </cell>
          <cell r="BL841" t="e">
            <v>#NAME?</v>
          </cell>
          <cell r="BM841"/>
          <cell r="BN841"/>
          <cell r="BO841"/>
          <cell r="BP841" t="str">
            <v/>
          </cell>
          <cell r="BQ841"/>
          <cell r="BR841"/>
          <cell r="BS841">
            <v>826</v>
          </cell>
        </row>
        <row r="842">
          <cell r="C842"/>
          <cell r="D842"/>
          <cell r="E842"/>
          <cell r="F842"/>
          <cell r="G842"/>
          <cell r="H842"/>
          <cell r="I842"/>
          <cell r="J842"/>
          <cell r="K842"/>
          <cell r="L842"/>
          <cell r="M842"/>
          <cell r="N842"/>
          <cell r="O842"/>
          <cell r="P842"/>
          <cell r="Q842"/>
          <cell r="R842"/>
          <cell r="S842"/>
          <cell r="T842"/>
          <cell r="U842"/>
          <cell r="V842"/>
          <cell r="W842"/>
          <cell r="X842"/>
          <cell r="Y842" t="str">
            <v/>
          </cell>
          <cell r="Z842"/>
          <cell r="AA842" t="str">
            <v/>
          </cell>
          <cell r="AB842"/>
          <cell r="AC842"/>
          <cell r="AD842"/>
          <cell r="AE842"/>
          <cell r="AF842"/>
          <cell r="AG842"/>
          <cell r="AH842" t="str">
            <v/>
          </cell>
          <cell r="AI842" t="str">
            <v>SI</v>
          </cell>
          <cell r="AJ842"/>
          <cell r="AK842"/>
          <cell r="AL842"/>
          <cell r="AM842"/>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t="str">
            <v/>
          </cell>
          <cell r="BE842" t="str">
            <v/>
          </cell>
          <cell r="BF842">
            <v>0</v>
          </cell>
          <cell r="BG842">
            <v>0</v>
          </cell>
          <cell r="BH842">
            <v>0</v>
          </cell>
          <cell r="BI842">
            <v>0</v>
          </cell>
          <cell r="BJ842">
            <v>0</v>
          </cell>
          <cell r="BK842" t="str">
            <v/>
          </cell>
          <cell r="BL842" t="e">
            <v>#NAME?</v>
          </cell>
          <cell r="BM842"/>
          <cell r="BN842"/>
          <cell r="BO842"/>
          <cell r="BP842" t="str">
            <v/>
          </cell>
          <cell r="BQ842"/>
          <cell r="BR842"/>
          <cell r="BS842">
            <v>827</v>
          </cell>
        </row>
        <row r="843">
          <cell r="C843"/>
          <cell r="D843"/>
          <cell r="E843"/>
          <cell r="F843"/>
          <cell r="G843"/>
          <cell r="H843"/>
          <cell r="I843"/>
          <cell r="J843"/>
          <cell r="K843"/>
          <cell r="L843"/>
          <cell r="M843"/>
          <cell r="N843"/>
          <cell r="O843"/>
          <cell r="P843"/>
          <cell r="Q843"/>
          <cell r="R843"/>
          <cell r="S843"/>
          <cell r="T843"/>
          <cell r="U843"/>
          <cell r="V843"/>
          <cell r="W843"/>
          <cell r="X843"/>
          <cell r="Y843" t="str">
            <v/>
          </cell>
          <cell r="Z843"/>
          <cell r="AA843" t="str">
            <v/>
          </cell>
          <cell r="AB843"/>
          <cell r="AC843"/>
          <cell r="AD843"/>
          <cell r="AE843"/>
          <cell r="AF843"/>
          <cell r="AG843"/>
          <cell r="AH843" t="str">
            <v/>
          </cell>
          <cell r="AI843" t="str">
            <v>SI</v>
          </cell>
          <cell r="AJ843"/>
          <cell r="AK843"/>
          <cell r="AL843"/>
          <cell r="AM843"/>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t="str">
            <v/>
          </cell>
          <cell r="BE843" t="str">
            <v/>
          </cell>
          <cell r="BF843">
            <v>0</v>
          </cell>
          <cell r="BG843">
            <v>0</v>
          </cell>
          <cell r="BH843">
            <v>0</v>
          </cell>
          <cell r="BI843">
            <v>0</v>
          </cell>
          <cell r="BJ843">
            <v>0</v>
          </cell>
          <cell r="BK843" t="str">
            <v/>
          </cell>
          <cell r="BL843" t="e">
            <v>#NAME?</v>
          </cell>
          <cell r="BM843"/>
          <cell r="BN843"/>
          <cell r="BO843"/>
          <cell r="BP843" t="str">
            <v/>
          </cell>
          <cell r="BQ843"/>
          <cell r="BR843"/>
          <cell r="BS843">
            <v>828</v>
          </cell>
        </row>
        <row r="844">
          <cell r="C844"/>
          <cell r="D844"/>
          <cell r="E844"/>
          <cell r="F844"/>
          <cell r="G844"/>
          <cell r="H844"/>
          <cell r="I844"/>
          <cell r="J844"/>
          <cell r="K844"/>
          <cell r="L844"/>
          <cell r="M844"/>
          <cell r="N844"/>
          <cell r="O844"/>
          <cell r="P844"/>
          <cell r="Q844"/>
          <cell r="R844"/>
          <cell r="S844"/>
          <cell r="T844"/>
          <cell r="U844"/>
          <cell r="V844"/>
          <cell r="W844"/>
          <cell r="X844"/>
          <cell r="Y844" t="str">
            <v/>
          </cell>
          <cell r="Z844"/>
          <cell r="AA844" t="str">
            <v/>
          </cell>
          <cell r="AB844"/>
          <cell r="AC844"/>
          <cell r="AD844"/>
          <cell r="AE844"/>
          <cell r="AF844"/>
          <cell r="AG844"/>
          <cell r="AH844" t="str">
            <v/>
          </cell>
          <cell r="AI844" t="str">
            <v>SI</v>
          </cell>
          <cell r="AJ844"/>
          <cell r="AK844"/>
          <cell r="AL844"/>
          <cell r="AM844"/>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t="str">
            <v/>
          </cell>
          <cell r="BE844" t="str">
            <v/>
          </cell>
          <cell r="BF844">
            <v>0</v>
          </cell>
          <cell r="BG844">
            <v>0</v>
          </cell>
          <cell r="BH844">
            <v>0</v>
          </cell>
          <cell r="BI844">
            <v>0</v>
          </cell>
          <cell r="BJ844">
            <v>0</v>
          </cell>
          <cell r="BK844" t="str">
            <v/>
          </cell>
          <cell r="BL844" t="e">
            <v>#NAME?</v>
          </cell>
          <cell r="BM844"/>
          <cell r="BN844"/>
          <cell r="BO844"/>
          <cell r="BP844" t="str">
            <v/>
          </cell>
          <cell r="BQ844"/>
          <cell r="BR844"/>
          <cell r="BS844">
            <v>829</v>
          </cell>
        </row>
        <row r="845">
          <cell r="C845"/>
          <cell r="D845"/>
          <cell r="E845"/>
          <cell r="F845"/>
          <cell r="G845"/>
          <cell r="H845"/>
          <cell r="I845"/>
          <cell r="J845"/>
          <cell r="K845"/>
          <cell r="L845"/>
          <cell r="M845"/>
          <cell r="N845"/>
          <cell r="O845"/>
          <cell r="P845"/>
          <cell r="Q845"/>
          <cell r="R845"/>
          <cell r="S845"/>
          <cell r="T845"/>
          <cell r="U845"/>
          <cell r="V845"/>
          <cell r="W845"/>
          <cell r="X845"/>
          <cell r="Y845" t="str">
            <v/>
          </cell>
          <cell r="Z845"/>
          <cell r="AA845" t="str">
            <v/>
          </cell>
          <cell r="AB845"/>
          <cell r="AC845"/>
          <cell r="AD845"/>
          <cell r="AE845"/>
          <cell r="AF845"/>
          <cell r="AG845"/>
          <cell r="AH845" t="str">
            <v/>
          </cell>
          <cell r="AI845" t="str">
            <v>SI</v>
          </cell>
          <cell r="AJ845"/>
          <cell r="AK845"/>
          <cell r="AL845"/>
          <cell r="AM845"/>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t="str">
            <v/>
          </cell>
          <cell r="BE845" t="str">
            <v/>
          </cell>
          <cell r="BF845">
            <v>0</v>
          </cell>
          <cell r="BG845">
            <v>0</v>
          </cell>
          <cell r="BH845">
            <v>0</v>
          </cell>
          <cell r="BI845">
            <v>0</v>
          </cell>
          <cell r="BJ845">
            <v>0</v>
          </cell>
          <cell r="BK845" t="str">
            <v/>
          </cell>
          <cell r="BL845" t="e">
            <v>#NAME?</v>
          </cell>
          <cell r="BM845"/>
          <cell r="BN845"/>
          <cell r="BO845"/>
          <cell r="BP845" t="str">
            <v/>
          </cell>
          <cell r="BQ845"/>
          <cell r="BR845"/>
          <cell r="BS845">
            <v>830</v>
          </cell>
        </row>
        <row r="846">
          <cell r="C846"/>
          <cell r="D846"/>
          <cell r="E846"/>
          <cell r="F846"/>
          <cell r="G846"/>
          <cell r="H846"/>
          <cell r="I846"/>
          <cell r="J846"/>
          <cell r="K846"/>
          <cell r="L846"/>
          <cell r="M846"/>
          <cell r="N846"/>
          <cell r="O846"/>
          <cell r="P846"/>
          <cell r="Q846"/>
          <cell r="R846"/>
          <cell r="S846"/>
          <cell r="T846"/>
          <cell r="U846"/>
          <cell r="V846"/>
          <cell r="W846"/>
          <cell r="X846"/>
          <cell r="Y846" t="str">
            <v/>
          </cell>
          <cell r="Z846"/>
          <cell r="AA846" t="str">
            <v/>
          </cell>
          <cell r="AB846"/>
          <cell r="AC846"/>
          <cell r="AD846"/>
          <cell r="AE846"/>
          <cell r="AF846"/>
          <cell r="AG846"/>
          <cell r="AH846" t="str">
            <v/>
          </cell>
          <cell r="AI846" t="str">
            <v>SI</v>
          </cell>
          <cell r="AJ846"/>
          <cell r="AK846"/>
          <cell r="AL846"/>
          <cell r="AM846"/>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t="str">
            <v/>
          </cell>
          <cell r="BE846" t="str">
            <v/>
          </cell>
          <cell r="BF846">
            <v>0</v>
          </cell>
          <cell r="BG846">
            <v>0</v>
          </cell>
          <cell r="BH846">
            <v>0</v>
          </cell>
          <cell r="BI846">
            <v>0</v>
          </cell>
          <cell r="BJ846">
            <v>0</v>
          </cell>
          <cell r="BK846" t="str">
            <v/>
          </cell>
          <cell r="BL846" t="e">
            <v>#NAME?</v>
          </cell>
          <cell r="BM846"/>
          <cell r="BN846"/>
          <cell r="BO846"/>
          <cell r="BP846" t="str">
            <v/>
          </cell>
          <cell r="BQ846"/>
          <cell r="BR846"/>
          <cell r="BS846">
            <v>831</v>
          </cell>
        </row>
        <row r="847">
          <cell r="C847"/>
          <cell r="D847"/>
          <cell r="E847"/>
          <cell r="F847"/>
          <cell r="G847"/>
          <cell r="H847"/>
          <cell r="I847"/>
          <cell r="J847"/>
          <cell r="K847"/>
          <cell r="L847"/>
          <cell r="M847"/>
          <cell r="N847"/>
          <cell r="O847"/>
          <cell r="P847"/>
          <cell r="Q847"/>
          <cell r="R847"/>
          <cell r="S847"/>
          <cell r="T847"/>
          <cell r="U847"/>
          <cell r="V847"/>
          <cell r="W847"/>
          <cell r="X847"/>
          <cell r="Y847" t="str">
            <v/>
          </cell>
          <cell r="Z847"/>
          <cell r="AA847" t="str">
            <v/>
          </cell>
          <cell r="AB847"/>
          <cell r="AC847"/>
          <cell r="AD847"/>
          <cell r="AE847"/>
          <cell r="AF847"/>
          <cell r="AG847"/>
          <cell r="AH847" t="str">
            <v/>
          </cell>
          <cell r="AI847" t="str">
            <v>SI</v>
          </cell>
          <cell r="AJ847"/>
          <cell r="AK847"/>
          <cell r="AL847"/>
          <cell r="AM847"/>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t="str">
            <v/>
          </cell>
          <cell r="BE847" t="str">
            <v/>
          </cell>
          <cell r="BF847">
            <v>0</v>
          </cell>
          <cell r="BG847">
            <v>0</v>
          </cell>
          <cell r="BH847">
            <v>0</v>
          </cell>
          <cell r="BI847">
            <v>0</v>
          </cell>
          <cell r="BJ847">
            <v>0</v>
          </cell>
          <cell r="BK847" t="str">
            <v/>
          </cell>
          <cell r="BL847" t="e">
            <v>#NAME?</v>
          </cell>
          <cell r="BM847"/>
          <cell r="BN847"/>
          <cell r="BO847"/>
          <cell r="BP847" t="str">
            <v/>
          </cell>
          <cell r="BQ847"/>
          <cell r="BR847"/>
          <cell r="BS847">
            <v>832</v>
          </cell>
        </row>
        <row r="848">
          <cell r="C848"/>
          <cell r="D848"/>
          <cell r="E848"/>
          <cell r="F848"/>
          <cell r="G848"/>
          <cell r="H848"/>
          <cell r="I848"/>
          <cell r="J848"/>
          <cell r="K848"/>
          <cell r="L848"/>
          <cell r="M848"/>
          <cell r="N848"/>
          <cell r="O848"/>
          <cell r="P848"/>
          <cell r="Q848"/>
          <cell r="R848"/>
          <cell r="S848"/>
          <cell r="T848"/>
          <cell r="U848"/>
          <cell r="V848"/>
          <cell r="W848"/>
          <cell r="X848"/>
          <cell r="Y848" t="str">
            <v/>
          </cell>
          <cell r="Z848"/>
          <cell r="AA848" t="str">
            <v/>
          </cell>
          <cell r="AB848"/>
          <cell r="AC848"/>
          <cell r="AD848"/>
          <cell r="AE848"/>
          <cell r="AF848"/>
          <cell r="AG848"/>
          <cell r="AH848" t="str">
            <v/>
          </cell>
          <cell r="AI848" t="str">
            <v>SI</v>
          </cell>
          <cell r="AJ848"/>
          <cell r="AK848"/>
          <cell r="AL848"/>
          <cell r="AM848"/>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t="str">
            <v/>
          </cell>
          <cell r="BE848" t="str">
            <v/>
          </cell>
          <cell r="BF848">
            <v>0</v>
          </cell>
          <cell r="BG848">
            <v>0</v>
          </cell>
          <cell r="BH848">
            <v>0</v>
          </cell>
          <cell r="BI848">
            <v>0</v>
          </cell>
          <cell r="BJ848">
            <v>0</v>
          </cell>
          <cell r="BK848" t="str">
            <v/>
          </cell>
          <cell r="BL848" t="e">
            <v>#NAME?</v>
          </cell>
          <cell r="BM848"/>
          <cell r="BN848"/>
          <cell r="BO848"/>
          <cell r="BP848" t="str">
            <v/>
          </cell>
          <cell r="BQ848"/>
          <cell r="BR848"/>
          <cell r="BS848">
            <v>833</v>
          </cell>
        </row>
        <row r="849">
          <cell r="C849"/>
          <cell r="D849"/>
          <cell r="E849"/>
          <cell r="F849"/>
          <cell r="G849"/>
          <cell r="H849"/>
          <cell r="I849"/>
          <cell r="J849"/>
          <cell r="K849"/>
          <cell r="L849"/>
          <cell r="M849"/>
          <cell r="N849"/>
          <cell r="O849"/>
          <cell r="P849"/>
          <cell r="Q849"/>
          <cell r="R849"/>
          <cell r="S849"/>
          <cell r="T849"/>
          <cell r="U849"/>
          <cell r="V849"/>
          <cell r="W849"/>
          <cell r="X849"/>
          <cell r="Y849" t="str">
            <v/>
          </cell>
          <cell r="Z849"/>
          <cell r="AA849" t="str">
            <v/>
          </cell>
          <cell r="AB849"/>
          <cell r="AC849"/>
          <cell r="AD849"/>
          <cell r="AE849"/>
          <cell r="AF849"/>
          <cell r="AG849"/>
          <cell r="AH849" t="str">
            <v/>
          </cell>
          <cell r="AI849" t="str">
            <v>SI</v>
          </cell>
          <cell r="AJ849"/>
          <cell r="AK849"/>
          <cell r="AL849"/>
          <cell r="AM849"/>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t="str">
            <v/>
          </cell>
          <cell r="BE849" t="str">
            <v/>
          </cell>
          <cell r="BF849">
            <v>0</v>
          </cell>
          <cell r="BG849">
            <v>0</v>
          </cell>
          <cell r="BH849">
            <v>0</v>
          </cell>
          <cell r="BI849">
            <v>0</v>
          </cell>
          <cell r="BJ849">
            <v>0</v>
          </cell>
          <cell r="BK849" t="str">
            <v/>
          </cell>
          <cell r="BL849" t="e">
            <v>#NAME?</v>
          </cell>
          <cell r="BM849"/>
          <cell r="BN849"/>
          <cell r="BO849"/>
          <cell r="BP849" t="str">
            <v/>
          </cell>
          <cell r="BQ849"/>
          <cell r="BR849"/>
          <cell r="BS849">
            <v>834</v>
          </cell>
        </row>
        <row r="850">
          <cell r="C850"/>
          <cell r="D850"/>
          <cell r="E850"/>
          <cell r="F850"/>
          <cell r="G850"/>
          <cell r="H850"/>
          <cell r="I850"/>
          <cell r="J850"/>
          <cell r="K850"/>
          <cell r="L850"/>
          <cell r="M850"/>
          <cell r="N850"/>
          <cell r="O850"/>
          <cell r="P850"/>
          <cell r="Q850"/>
          <cell r="R850"/>
          <cell r="S850"/>
          <cell r="T850"/>
          <cell r="U850"/>
          <cell r="V850"/>
          <cell r="W850"/>
          <cell r="X850"/>
          <cell r="Y850" t="str">
            <v/>
          </cell>
          <cell r="Z850"/>
          <cell r="AA850" t="str">
            <v/>
          </cell>
          <cell r="AB850"/>
          <cell r="AC850"/>
          <cell r="AD850"/>
          <cell r="AE850"/>
          <cell r="AF850"/>
          <cell r="AG850"/>
          <cell r="AH850" t="str">
            <v/>
          </cell>
          <cell r="AI850" t="str">
            <v>SI</v>
          </cell>
          <cell r="AJ850"/>
          <cell r="AK850"/>
          <cell r="AL850"/>
          <cell r="AM850"/>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t="str">
            <v/>
          </cell>
          <cell r="BE850" t="str">
            <v/>
          </cell>
          <cell r="BF850">
            <v>0</v>
          </cell>
          <cell r="BG850">
            <v>0</v>
          </cell>
          <cell r="BH850">
            <v>0</v>
          </cell>
          <cell r="BI850">
            <v>0</v>
          </cell>
          <cell r="BJ850">
            <v>0</v>
          </cell>
          <cell r="BK850" t="str">
            <v/>
          </cell>
          <cell r="BL850" t="e">
            <v>#NAME?</v>
          </cell>
          <cell r="BM850"/>
          <cell r="BN850"/>
          <cell r="BO850"/>
          <cell r="BP850" t="str">
            <v/>
          </cell>
          <cell r="BQ850"/>
          <cell r="BR850"/>
          <cell r="BS850">
            <v>835</v>
          </cell>
        </row>
        <row r="851">
          <cell r="C851"/>
          <cell r="D851"/>
          <cell r="E851"/>
          <cell r="F851"/>
          <cell r="G851"/>
          <cell r="H851"/>
          <cell r="I851"/>
          <cell r="J851"/>
          <cell r="K851"/>
          <cell r="L851"/>
          <cell r="M851"/>
          <cell r="N851"/>
          <cell r="O851"/>
          <cell r="P851"/>
          <cell r="Q851"/>
          <cell r="R851"/>
          <cell r="S851"/>
          <cell r="T851"/>
          <cell r="U851"/>
          <cell r="V851"/>
          <cell r="W851"/>
          <cell r="X851"/>
          <cell r="Y851" t="str">
            <v/>
          </cell>
          <cell r="Z851"/>
          <cell r="AA851" t="str">
            <v/>
          </cell>
          <cell r="AB851"/>
          <cell r="AC851"/>
          <cell r="AD851"/>
          <cell r="AE851"/>
          <cell r="AF851"/>
          <cell r="AG851"/>
          <cell r="AH851" t="str">
            <v/>
          </cell>
          <cell r="AI851" t="str">
            <v>SI</v>
          </cell>
          <cell r="AJ851"/>
          <cell r="AK851"/>
          <cell r="AL851"/>
          <cell r="AM851"/>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t="str">
            <v/>
          </cell>
          <cell r="BE851" t="str">
            <v/>
          </cell>
          <cell r="BF851">
            <v>0</v>
          </cell>
          <cell r="BG851">
            <v>0</v>
          </cell>
          <cell r="BH851">
            <v>0</v>
          </cell>
          <cell r="BI851">
            <v>0</v>
          </cell>
          <cell r="BJ851">
            <v>0</v>
          </cell>
          <cell r="BK851" t="str">
            <v/>
          </cell>
          <cell r="BL851" t="e">
            <v>#NAME?</v>
          </cell>
          <cell r="BM851"/>
          <cell r="BN851"/>
          <cell r="BO851"/>
          <cell r="BP851" t="str">
            <v/>
          </cell>
          <cell r="BQ851"/>
          <cell r="BR851"/>
          <cell r="BS851">
            <v>836</v>
          </cell>
        </row>
        <row r="852">
          <cell r="C852"/>
          <cell r="D852"/>
          <cell r="E852"/>
          <cell r="F852"/>
          <cell r="G852"/>
          <cell r="H852"/>
          <cell r="I852"/>
          <cell r="J852"/>
          <cell r="K852"/>
          <cell r="L852"/>
          <cell r="M852"/>
          <cell r="N852"/>
          <cell r="O852"/>
          <cell r="P852"/>
          <cell r="Q852"/>
          <cell r="R852"/>
          <cell r="S852"/>
          <cell r="T852"/>
          <cell r="U852"/>
          <cell r="V852"/>
          <cell r="W852"/>
          <cell r="X852"/>
          <cell r="Y852" t="str">
            <v/>
          </cell>
          <cell r="Z852"/>
          <cell r="AA852" t="str">
            <v/>
          </cell>
          <cell r="AB852"/>
          <cell r="AC852"/>
          <cell r="AD852"/>
          <cell r="AE852"/>
          <cell r="AF852"/>
          <cell r="AG852"/>
          <cell r="AH852" t="str">
            <v/>
          </cell>
          <cell r="AI852" t="str">
            <v>SI</v>
          </cell>
          <cell r="AJ852"/>
          <cell r="AK852"/>
          <cell r="AL852"/>
          <cell r="AM852"/>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t="str">
            <v/>
          </cell>
          <cell r="BE852" t="str">
            <v/>
          </cell>
          <cell r="BF852">
            <v>0</v>
          </cell>
          <cell r="BG852">
            <v>0</v>
          </cell>
          <cell r="BH852">
            <v>0</v>
          </cell>
          <cell r="BI852">
            <v>0</v>
          </cell>
          <cell r="BJ852">
            <v>0</v>
          </cell>
          <cell r="BK852" t="str">
            <v/>
          </cell>
          <cell r="BL852" t="e">
            <v>#NAME?</v>
          </cell>
          <cell r="BM852"/>
          <cell r="BN852"/>
          <cell r="BO852"/>
          <cell r="BP852" t="str">
            <v/>
          </cell>
          <cell r="BQ852"/>
          <cell r="BR852"/>
          <cell r="BS852">
            <v>837</v>
          </cell>
        </row>
        <row r="853">
          <cell r="C853"/>
          <cell r="D853"/>
          <cell r="E853"/>
          <cell r="F853"/>
          <cell r="G853"/>
          <cell r="H853"/>
          <cell r="I853"/>
          <cell r="J853"/>
          <cell r="K853"/>
          <cell r="L853"/>
          <cell r="M853"/>
          <cell r="N853"/>
          <cell r="O853"/>
          <cell r="P853"/>
          <cell r="Q853"/>
          <cell r="R853"/>
          <cell r="S853"/>
          <cell r="T853"/>
          <cell r="U853"/>
          <cell r="V853"/>
          <cell r="W853"/>
          <cell r="X853"/>
          <cell r="Y853" t="str">
            <v/>
          </cell>
          <cell r="Z853"/>
          <cell r="AA853" t="str">
            <v/>
          </cell>
          <cell r="AB853"/>
          <cell r="AC853"/>
          <cell r="AD853"/>
          <cell r="AE853"/>
          <cell r="AF853"/>
          <cell r="AG853"/>
          <cell r="AH853" t="str">
            <v/>
          </cell>
          <cell r="AI853" t="str">
            <v>SI</v>
          </cell>
          <cell r="AJ853"/>
          <cell r="AK853"/>
          <cell r="AL853"/>
          <cell r="AM853"/>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t="str">
            <v/>
          </cell>
          <cell r="BE853" t="str">
            <v/>
          </cell>
          <cell r="BF853">
            <v>0</v>
          </cell>
          <cell r="BG853">
            <v>0</v>
          </cell>
          <cell r="BH853">
            <v>0</v>
          </cell>
          <cell r="BI853">
            <v>0</v>
          </cell>
          <cell r="BJ853">
            <v>0</v>
          </cell>
          <cell r="BK853" t="str">
            <v/>
          </cell>
          <cell r="BL853" t="e">
            <v>#NAME?</v>
          </cell>
          <cell r="BM853"/>
          <cell r="BN853"/>
          <cell r="BO853"/>
          <cell r="BP853" t="str">
            <v/>
          </cell>
          <cell r="BQ853"/>
          <cell r="BR853"/>
          <cell r="BS853">
            <v>838</v>
          </cell>
        </row>
        <row r="854">
          <cell r="C854"/>
          <cell r="D854"/>
          <cell r="E854"/>
          <cell r="F854"/>
          <cell r="G854"/>
          <cell r="H854"/>
          <cell r="I854"/>
          <cell r="J854"/>
          <cell r="K854"/>
          <cell r="L854"/>
          <cell r="M854"/>
          <cell r="N854"/>
          <cell r="O854"/>
          <cell r="P854"/>
          <cell r="Q854"/>
          <cell r="R854"/>
          <cell r="S854"/>
          <cell r="T854"/>
          <cell r="U854"/>
          <cell r="V854"/>
          <cell r="W854"/>
          <cell r="X854"/>
          <cell r="Y854" t="str">
            <v/>
          </cell>
          <cell r="Z854"/>
          <cell r="AA854" t="str">
            <v/>
          </cell>
          <cell r="AB854"/>
          <cell r="AC854"/>
          <cell r="AD854"/>
          <cell r="AE854"/>
          <cell r="AF854"/>
          <cell r="AG854"/>
          <cell r="AH854" t="str">
            <v/>
          </cell>
          <cell r="AI854" t="str">
            <v>SI</v>
          </cell>
          <cell r="AJ854"/>
          <cell r="AK854"/>
          <cell r="AL854"/>
          <cell r="AM854"/>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t="str">
            <v/>
          </cell>
          <cell r="BE854" t="str">
            <v/>
          </cell>
          <cell r="BF854">
            <v>0</v>
          </cell>
          <cell r="BG854">
            <v>0</v>
          </cell>
          <cell r="BH854">
            <v>0</v>
          </cell>
          <cell r="BI854">
            <v>0</v>
          </cell>
          <cell r="BJ854">
            <v>0</v>
          </cell>
          <cell r="BK854" t="str">
            <v/>
          </cell>
          <cell r="BL854" t="e">
            <v>#NAME?</v>
          </cell>
          <cell r="BM854"/>
          <cell r="BN854"/>
          <cell r="BO854"/>
          <cell r="BP854" t="str">
            <v/>
          </cell>
          <cell r="BQ854"/>
          <cell r="BR854"/>
          <cell r="BS854">
            <v>839</v>
          </cell>
        </row>
        <row r="855">
          <cell r="C855"/>
          <cell r="D855"/>
          <cell r="E855"/>
          <cell r="F855"/>
          <cell r="G855"/>
          <cell r="H855"/>
          <cell r="I855"/>
          <cell r="J855"/>
          <cell r="K855"/>
          <cell r="L855"/>
          <cell r="M855"/>
          <cell r="N855"/>
          <cell r="O855"/>
          <cell r="P855"/>
          <cell r="Q855"/>
          <cell r="R855"/>
          <cell r="S855"/>
          <cell r="T855"/>
          <cell r="U855"/>
          <cell r="V855"/>
          <cell r="W855"/>
          <cell r="X855"/>
          <cell r="Y855" t="str">
            <v/>
          </cell>
          <cell r="Z855"/>
          <cell r="AA855" t="str">
            <v/>
          </cell>
          <cell r="AB855"/>
          <cell r="AC855"/>
          <cell r="AD855"/>
          <cell r="AE855"/>
          <cell r="AF855"/>
          <cell r="AG855"/>
          <cell r="AH855" t="str">
            <v/>
          </cell>
          <cell r="AI855" t="str">
            <v>SI</v>
          </cell>
          <cell r="AJ855"/>
          <cell r="AK855"/>
          <cell r="AL855"/>
          <cell r="AM855"/>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t="str">
            <v/>
          </cell>
          <cell r="BE855" t="str">
            <v/>
          </cell>
          <cell r="BF855">
            <v>0</v>
          </cell>
          <cell r="BG855">
            <v>0</v>
          </cell>
          <cell r="BH855">
            <v>0</v>
          </cell>
          <cell r="BI855">
            <v>0</v>
          </cell>
          <cell r="BJ855">
            <v>0</v>
          </cell>
          <cell r="BK855" t="str">
            <v/>
          </cell>
          <cell r="BL855" t="e">
            <v>#NAME?</v>
          </cell>
          <cell r="BM855"/>
          <cell r="BN855"/>
          <cell r="BO855"/>
          <cell r="BP855" t="str">
            <v/>
          </cell>
          <cell r="BQ855"/>
          <cell r="BR855"/>
          <cell r="BS855">
            <v>840</v>
          </cell>
        </row>
        <row r="856">
          <cell r="C856"/>
          <cell r="D856"/>
          <cell r="E856"/>
          <cell r="F856"/>
          <cell r="G856"/>
          <cell r="H856"/>
          <cell r="I856"/>
          <cell r="J856"/>
          <cell r="K856"/>
          <cell r="L856"/>
          <cell r="M856"/>
          <cell r="N856"/>
          <cell r="O856"/>
          <cell r="P856"/>
          <cell r="Q856"/>
          <cell r="R856"/>
          <cell r="S856"/>
          <cell r="T856"/>
          <cell r="U856"/>
          <cell r="V856"/>
          <cell r="W856"/>
          <cell r="X856"/>
          <cell r="Y856" t="str">
            <v/>
          </cell>
          <cell r="Z856"/>
          <cell r="AA856" t="str">
            <v/>
          </cell>
          <cell r="AB856"/>
          <cell r="AC856"/>
          <cell r="AD856"/>
          <cell r="AE856"/>
          <cell r="AF856"/>
          <cell r="AG856"/>
          <cell r="AH856" t="str">
            <v/>
          </cell>
          <cell r="AI856" t="str">
            <v>SI</v>
          </cell>
          <cell r="AJ856"/>
          <cell r="AK856"/>
          <cell r="AL856"/>
          <cell r="AM856"/>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t="str">
            <v/>
          </cell>
          <cell r="BE856" t="str">
            <v/>
          </cell>
          <cell r="BF856">
            <v>0</v>
          </cell>
          <cell r="BG856">
            <v>0</v>
          </cell>
          <cell r="BH856">
            <v>0</v>
          </cell>
          <cell r="BI856">
            <v>0</v>
          </cell>
          <cell r="BJ856">
            <v>0</v>
          </cell>
          <cell r="BK856" t="str">
            <v/>
          </cell>
          <cell r="BL856" t="e">
            <v>#NAME?</v>
          </cell>
          <cell r="BM856"/>
          <cell r="BN856"/>
          <cell r="BO856"/>
          <cell r="BP856" t="str">
            <v/>
          </cell>
          <cell r="BQ856"/>
          <cell r="BR856"/>
          <cell r="BS856">
            <v>841</v>
          </cell>
        </row>
        <row r="857">
          <cell r="C857"/>
          <cell r="D857"/>
          <cell r="E857"/>
          <cell r="F857"/>
          <cell r="G857"/>
          <cell r="H857"/>
          <cell r="I857"/>
          <cell r="J857"/>
          <cell r="K857"/>
          <cell r="L857"/>
          <cell r="M857"/>
          <cell r="N857"/>
          <cell r="O857"/>
          <cell r="P857"/>
          <cell r="Q857"/>
          <cell r="R857"/>
          <cell r="S857"/>
          <cell r="T857"/>
          <cell r="U857"/>
          <cell r="V857"/>
          <cell r="W857"/>
          <cell r="X857"/>
          <cell r="Y857" t="str">
            <v/>
          </cell>
          <cell r="Z857"/>
          <cell r="AA857" t="str">
            <v/>
          </cell>
          <cell r="AB857"/>
          <cell r="AC857"/>
          <cell r="AD857"/>
          <cell r="AE857"/>
          <cell r="AF857"/>
          <cell r="AG857"/>
          <cell r="AH857" t="str">
            <v/>
          </cell>
          <cell r="AI857" t="str">
            <v>SI</v>
          </cell>
          <cell r="AJ857"/>
          <cell r="AK857"/>
          <cell r="AL857"/>
          <cell r="AM857"/>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t="str">
            <v/>
          </cell>
          <cell r="BE857" t="str">
            <v/>
          </cell>
          <cell r="BF857">
            <v>0</v>
          </cell>
          <cell r="BG857">
            <v>0</v>
          </cell>
          <cell r="BH857">
            <v>0</v>
          </cell>
          <cell r="BI857">
            <v>0</v>
          </cell>
          <cell r="BJ857">
            <v>0</v>
          </cell>
          <cell r="BK857" t="str">
            <v/>
          </cell>
          <cell r="BL857" t="e">
            <v>#NAME?</v>
          </cell>
          <cell r="BM857"/>
          <cell r="BN857"/>
          <cell r="BO857"/>
          <cell r="BP857" t="str">
            <v/>
          </cell>
          <cell r="BQ857"/>
          <cell r="BR857"/>
          <cell r="BS857">
            <v>842</v>
          </cell>
        </row>
        <row r="858">
          <cell r="C858"/>
          <cell r="D858"/>
          <cell r="E858"/>
          <cell r="F858"/>
          <cell r="G858"/>
          <cell r="H858"/>
          <cell r="I858"/>
          <cell r="J858"/>
          <cell r="K858"/>
          <cell r="L858"/>
          <cell r="M858"/>
          <cell r="N858"/>
          <cell r="O858"/>
          <cell r="P858"/>
          <cell r="Q858"/>
          <cell r="R858"/>
          <cell r="S858"/>
          <cell r="T858"/>
          <cell r="U858"/>
          <cell r="V858"/>
          <cell r="W858"/>
          <cell r="X858"/>
          <cell r="Y858" t="str">
            <v/>
          </cell>
          <cell r="Z858"/>
          <cell r="AA858" t="str">
            <v/>
          </cell>
          <cell r="AB858"/>
          <cell r="AC858"/>
          <cell r="AD858"/>
          <cell r="AE858"/>
          <cell r="AF858"/>
          <cell r="AG858"/>
          <cell r="AH858" t="str">
            <v/>
          </cell>
          <cell r="AI858" t="str">
            <v>SI</v>
          </cell>
          <cell r="AJ858"/>
          <cell r="AK858"/>
          <cell r="AL858"/>
          <cell r="AM858"/>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t="str">
            <v/>
          </cell>
          <cell r="BE858" t="str">
            <v/>
          </cell>
          <cell r="BF858">
            <v>0</v>
          </cell>
          <cell r="BG858">
            <v>0</v>
          </cell>
          <cell r="BH858">
            <v>0</v>
          </cell>
          <cell r="BI858">
            <v>0</v>
          </cell>
          <cell r="BJ858">
            <v>0</v>
          </cell>
          <cell r="BK858" t="str">
            <v/>
          </cell>
          <cell r="BL858" t="e">
            <v>#NAME?</v>
          </cell>
          <cell r="BM858"/>
          <cell r="BN858"/>
          <cell r="BO858"/>
          <cell r="BP858" t="str">
            <v/>
          </cell>
          <cell r="BQ858"/>
          <cell r="BR858"/>
          <cell r="BS858">
            <v>843</v>
          </cell>
        </row>
        <row r="859">
          <cell r="C859"/>
          <cell r="D859"/>
          <cell r="E859"/>
          <cell r="F859"/>
          <cell r="G859"/>
          <cell r="H859"/>
          <cell r="I859"/>
          <cell r="J859"/>
          <cell r="K859"/>
          <cell r="L859"/>
          <cell r="M859"/>
          <cell r="N859"/>
          <cell r="O859"/>
          <cell r="P859"/>
          <cell r="Q859"/>
          <cell r="R859"/>
          <cell r="S859"/>
          <cell r="T859"/>
          <cell r="U859"/>
          <cell r="V859"/>
          <cell r="W859"/>
          <cell r="X859"/>
          <cell r="Y859" t="str">
            <v/>
          </cell>
          <cell r="Z859"/>
          <cell r="AA859" t="str">
            <v/>
          </cell>
          <cell r="AB859"/>
          <cell r="AC859"/>
          <cell r="AD859"/>
          <cell r="AE859"/>
          <cell r="AF859"/>
          <cell r="AG859"/>
          <cell r="AH859" t="str">
            <v/>
          </cell>
          <cell r="AI859" t="str">
            <v>SI</v>
          </cell>
          <cell r="AJ859"/>
          <cell r="AK859"/>
          <cell r="AL859"/>
          <cell r="AM859"/>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t="str">
            <v/>
          </cell>
          <cell r="BE859" t="str">
            <v/>
          </cell>
          <cell r="BF859">
            <v>0</v>
          </cell>
          <cell r="BG859">
            <v>0</v>
          </cell>
          <cell r="BH859">
            <v>0</v>
          </cell>
          <cell r="BI859">
            <v>0</v>
          </cell>
          <cell r="BJ859">
            <v>0</v>
          </cell>
          <cell r="BK859" t="str">
            <v/>
          </cell>
          <cell r="BL859" t="e">
            <v>#NAME?</v>
          </cell>
          <cell r="BM859"/>
          <cell r="BN859"/>
          <cell r="BO859"/>
          <cell r="BP859" t="str">
            <v/>
          </cell>
          <cell r="BQ859"/>
          <cell r="BR859"/>
          <cell r="BS859">
            <v>844</v>
          </cell>
        </row>
        <row r="860">
          <cell r="C860"/>
          <cell r="D860"/>
          <cell r="E860"/>
          <cell r="F860"/>
          <cell r="G860"/>
          <cell r="H860"/>
          <cell r="I860"/>
          <cell r="J860"/>
          <cell r="K860"/>
          <cell r="L860"/>
          <cell r="M860"/>
          <cell r="N860"/>
          <cell r="O860"/>
          <cell r="P860"/>
          <cell r="Q860"/>
          <cell r="R860"/>
          <cell r="S860"/>
          <cell r="T860"/>
          <cell r="U860"/>
          <cell r="V860"/>
          <cell r="W860"/>
          <cell r="X860"/>
          <cell r="Y860" t="str">
            <v/>
          </cell>
          <cell r="Z860"/>
          <cell r="AA860" t="str">
            <v/>
          </cell>
          <cell r="AB860"/>
          <cell r="AC860"/>
          <cell r="AD860"/>
          <cell r="AE860"/>
          <cell r="AF860"/>
          <cell r="AG860"/>
          <cell r="AH860" t="str">
            <v/>
          </cell>
          <cell r="AI860" t="str">
            <v>SI</v>
          </cell>
          <cell r="AJ860"/>
          <cell r="AK860"/>
          <cell r="AL860"/>
          <cell r="AM860"/>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t="str">
            <v/>
          </cell>
          <cell r="BE860" t="str">
            <v/>
          </cell>
          <cell r="BF860">
            <v>0</v>
          </cell>
          <cell r="BG860">
            <v>0</v>
          </cell>
          <cell r="BH860">
            <v>0</v>
          </cell>
          <cell r="BI860">
            <v>0</v>
          </cell>
          <cell r="BJ860">
            <v>0</v>
          </cell>
          <cell r="BK860" t="str">
            <v/>
          </cell>
          <cell r="BL860" t="e">
            <v>#NAME?</v>
          </cell>
          <cell r="BM860"/>
          <cell r="BN860"/>
          <cell r="BO860"/>
          <cell r="BP860" t="str">
            <v/>
          </cell>
          <cell r="BQ860"/>
          <cell r="BR860"/>
          <cell r="BS860">
            <v>845</v>
          </cell>
        </row>
        <row r="861">
          <cell r="C861"/>
          <cell r="D861"/>
          <cell r="E861"/>
          <cell r="F861"/>
          <cell r="G861"/>
          <cell r="H861"/>
          <cell r="I861"/>
          <cell r="J861"/>
          <cell r="K861"/>
          <cell r="L861"/>
          <cell r="M861"/>
          <cell r="N861"/>
          <cell r="O861"/>
          <cell r="P861"/>
          <cell r="Q861"/>
          <cell r="R861"/>
          <cell r="S861"/>
          <cell r="T861"/>
          <cell r="U861"/>
          <cell r="V861"/>
          <cell r="W861"/>
          <cell r="X861"/>
          <cell r="Y861" t="str">
            <v/>
          </cell>
          <cell r="Z861"/>
          <cell r="AA861" t="str">
            <v/>
          </cell>
          <cell r="AB861"/>
          <cell r="AC861"/>
          <cell r="AD861"/>
          <cell r="AE861"/>
          <cell r="AF861"/>
          <cell r="AG861"/>
          <cell r="AH861" t="str">
            <v/>
          </cell>
          <cell r="AI861" t="str">
            <v>SI</v>
          </cell>
          <cell r="AJ861"/>
          <cell r="AK861"/>
          <cell r="AL861"/>
          <cell r="AM861"/>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t="str">
            <v/>
          </cell>
          <cell r="BE861" t="str">
            <v/>
          </cell>
          <cell r="BF861">
            <v>0</v>
          </cell>
          <cell r="BG861">
            <v>0</v>
          </cell>
          <cell r="BH861">
            <v>0</v>
          </cell>
          <cell r="BI861">
            <v>0</v>
          </cell>
          <cell r="BJ861">
            <v>0</v>
          </cell>
          <cell r="BK861" t="str">
            <v/>
          </cell>
          <cell r="BL861" t="e">
            <v>#NAME?</v>
          </cell>
          <cell r="BM861"/>
          <cell r="BN861"/>
          <cell r="BO861"/>
          <cell r="BP861" t="str">
            <v/>
          </cell>
          <cell r="BQ861"/>
          <cell r="BR861"/>
          <cell r="BS861">
            <v>846</v>
          </cell>
        </row>
        <row r="862">
          <cell r="C862"/>
          <cell r="D862"/>
          <cell r="E862"/>
          <cell r="F862"/>
          <cell r="G862"/>
          <cell r="H862"/>
          <cell r="I862"/>
          <cell r="J862"/>
          <cell r="K862"/>
          <cell r="L862"/>
          <cell r="M862"/>
          <cell r="N862"/>
          <cell r="O862"/>
          <cell r="P862"/>
          <cell r="Q862"/>
          <cell r="R862"/>
          <cell r="S862"/>
          <cell r="T862"/>
          <cell r="U862"/>
          <cell r="V862"/>
          <cell r="W862"/>
          <cell r="X862"/>
          <cell r="Y862" t="str">
            <v/>
          </cell>
          <cell r="Z862"/>
          <cell r="AA862" t="str">
            <v/>
          </cell>
          <cell r="AB862"/>
          <cell r="AC862"/>
          <cell r="AD862"/>
          <cell r="AE862"/>
          <cell r="AF862"/>
          <cell r="AG862"/>
          <cell r="AH862" t="str">
            <v/>
          </cell>
          <cell r="AI862" t="str">
            <v>SI</v>
          </cell>
          <cell r="AJ862"/>
          <cell r="AK862"/>
          <cell r="AL862"/>
          <cell r="AM862"/>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t="str">
            <v/>
          </cell>
          <cell r="BE862" t="str">
            <v/>
          </cell>
          <cell r="BF862">
            <v>0</v>
          </cell>
          <cell r="BG862">
            <v>0</v>
          </cell>
          <cell r="BH862">
            <v>0</v>
          </cell>
          <cell r="BI862">
            <v>0</v>
          </cell>
          <cell r="BJ862">
            <v>0</v>
          </cell>
          <cell r="BK862" t="str">
            <v/>
          </cell>
          <cell r="BL862" t="e">
            <v>#NAME?</v>
          </cell>
          <cell r="BM862"/>
          <cell r="BN862"/>
          <cell r="BO862"/>
          <cell r="BP862" t="str">
            <v/>
          </cell>
          <cell r="BQ862"/>
          <cell r="BR862"/>
          <cell r="BS862">
            <v>847</v>
          </cell>
        </row>
        <row r="863">
          <cell r="C863"/>
          <cell r="D863"/>
          <cell r="E863"/>
          <cell r="F863"/>
          <cell r="G863"/>
          <cell r="H863"/>
          <cell r="I863"/>
          <cell r="J863"/>
          <cell r="K863"/>
          <cell r="L863"/>
          <cell r="M863"/>
          <cell r="N863"/>
          <cell r="O863"/>
          <cell r="P863"/>
          <cell r="Q863"/>
          <cell r="R863"/>
          <cell r="S863"/>
          <cell r="T863"/>
          <cell r="U863"/>
          <cell r="V863"/>
          <cell r="W863"/>
          <cell r="X863"/>
          <cell r="Y863" t="str">
            <v/>
          </cell>
          <cell r="Z863"/>
          <cell r="AA863" t="str">
            <v/>
          </cell>
          <cell r="AB863"/>
          <cell r="AC863"/>
          <cell r="AD863"/>
          <cell r="AE863"/>
          <cell r="AF863"/>
          <cell r="AG863"/>
          <cell r="AH863" t="str">
            <v/>
          </cell>
          <cell r="AI863" t="str">
            <v>SI</v>
          </cell>
          <cell r="AJ863"/>
          <cell r="AK863"/>
          <cell r="AL863"/>
          <cell r="AM863"/>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t="str">
            <v/>
          </cell>
          <cell r="BE863" t="str">
            <v/>
          </cell>
          <cell r="BF863">
            <v>0</v>
          </cell>
          <cell r="BG863">
            <v>0</v>
          </cell>
          <cell r="BH863">
            <v>0</v>
          </cell>
          <cell r="BI863">
            <v>0</v>
          </cell>
          <cell r="BJ863">
            <v>0</v>
          </cell>
          <cell r="BK863" t="str">
            <v/>
          </cell>
          <cell r="BL863" t="e">
            <v>#NAME?</v>
          </cell>
          <cell r="BM863"/>
          <cell r="BN863"/>
          <cell r="BO863"/>
          <cell r="BP863" t="str">
            <v/>
          </cell>
          <cell r="BQ863"/>
          <cell r="BR863"/>
          <cell r="BS863">
            <v>848</v>
          </cell>
        </row>
        <row r="864">
          <cell r="C864"/>
          <cell r="D864"/>
          <cell r="E864"/>
          <cell r="F864"/>
          <cell r="G864"/>
          <cell r="H864"/>
          <cell r="I864"/>
          <cell r="J864"/>
          <cell r="K864"/>
          <cell r="L864"/>
          <cell r="M864"/>
          <cell r="N864"/>
          <cell r="O864"/>
          <cell r="P864"/>
          <cell r="Q864"/>
          <cell r="R864"/>
          <cell r="S864"/>
          <cell r="T864"/>
          <cell r="U864"/>
          <cell r="V864"/>
          <cell r="W864"/>
          <cell r="X864"/>
          <cell r="Y864" t="str">
            <v/>
          </cell>
          <cell r="Z864"/>
          <cell r="AA864" t="str">
            <v/>
          </cell>
          <cell r="AB864"/>
          <cell r="AC864"/>
          <cell r="AD864"/>
          <cell r="AE864"/>
          <cell r="AF864"/>
          <cell r="AG864"/>
          <cell r="AH864" t="str">
            <v/>
          </cell>
          <cell r="AI864" t="str">
            <v>SI</v>
          </cell>
          <cell r="AJ864"/>
          <cell r="AK864"/>
          <cell r="AL864"/>
          <cell r="AM864"/>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t="str">
            <v/>
          </cell>
          <cell r="BE864" t="str">
            <v/>
          </cell>
          <cell r="BF864">
            <v>0</v>
          </cell>
          <cell r="BG864">
            <v>0</v>
          </cell>
          <cell r="BH864">
            <v>0</v>
          </cell>
          <cell r="BI864">
            <v>0</v>
          </cell>
          <cell r="BJ864">
            <v>0</v>
          </cell>
          <cell r="BK864" t="str">
            <v/>
          </cell>
          <cell r="BL864" t="e">
            <v>#NAME?</v>
          </cell>
          <cell r="BM864"/>
          <cell r="BN864"/>
          <cell r="BO864"/>
          <cell r="BP864" t="str">
            <v/>
          </cell>
          <cell r="BQ864"/>
          <cell r="BR864"/>
          <cell r="BS864">
            <v>849</v>
          </cell>
        </row>
        <row r="865">
          <cell r="C865"/>
          <cell r="D865"/>
          <cell r="E865"/>
          <cell r="F865"/>
          <cell r="G865"/>
          <cell r="H865"/>
          <cell r="I865"/>
          <cell r="J865"/>
          <cell r="K865"/>
          <cell r="L865"/>
          <cell r="M865"/>
          <cell r="N865"/>
          <cell r="O865"/>
          <cell r="P865"/>
          <cell r="Q865"/>
          <cell r="R865"/>
          <cell r="S865"/>
          <cell r="T865"/>
          <cell r="U865"/>
          <cell r="V865"/>
          <cell r="W865"/>
          <cell r="X865"/>
          <cell r="Y865" t="str">
            <v/>
          </cell>
          <cell r="Z865"/>
          <cell r="AA865" t="str">
            <v/>
          </cell>
          <cell r="AB865"/>
          <cell r="AC865"/>
          <cell r="AD865"/>
          <cell r="AE865"/>
          <cell r="AF865"/>
          <cell r="AG865"/>
          <cell r="AH865" t="str">
            <v/>
          </cell>
          <cell r="AI865" t="str">
            <v>SI</v>
          </cell>
          <cell r="AJ865"/>
          <cell r="AK865"/>
          <cell r="AL865"/>
          <cell r="AM865"/>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t="str">
            <v/>
          </cell>
          <cell r="BE865" t="str">
            <v/>
          </cell>
          <cell r="BF865">
            <v>0</v>
          </cell>
          <cell r="BG865">
            <v>0</v>
          </cell>
          <cell r="BH865">
            <v>0</v>
          </cell>
          <cell r="BI865">
            <v>0</v>
          </cell>
          <cell r="BJ865">
            <v>0</v>
          </cell>
          <cell r="BK865" t="str">
            <v/>
          </cell>
          <cell r="BL865" t="e">
            <v>#NAME?</v>
          </cell>
          <cell r="BM865"/>
          <cell r="BN865"/>
          <cell r="BO865"/>
          <cell r="BP865" t="str">
            <v/>
          </cell>
          <cell r="BQ865"/>
          <cell r="BR865"/>
          <cell r="BS865">
            <v>850</v>
          </cell>
        </row>
        <row r="866">
          <cell r="C866"/>
          <cell r="D866"/>
          <cell r="E866"/>
          <cell r="F866"/>
          <cell r="G866"/>
          <cell r="H866"/>
          <cell r="I866"/>
          <cell r="J866"/>
          <cell r="K866"/>
          <cell r="L866"/>
          <cell r="M866"/>
          <cell r="N866"/>
          <cell r="O866"/>
          <cell r="P866"/>
          <cell r="Q866"/>
          <cell r="R866"/>
          <cell r="S866"/>
          <cell r="T866"/>
          <cell r="U866"/>
          <cell r="V866"/>
          <cell r="W866"/>
          <cell r="X866"/>
          <cell r="Y866" t="str">
            <v/>
          </cell>
          <cell r="Z866"/>
          <cell r="AA866" t="str">
            <v/>
          </cell>
          <cell r="AB866"/>
          <cell r="AC866"/>
          <cell r="AD866"/>
          <cell r="AE866"/>
          <cell r="AF866"/>
          <cell r="AG866"/>
          <cell r="AH866" t="str">
            <v/>
          </cell>
          <cell r="AI866" t="str">
            <v>SI</v>
          </cell>
          <cell r="AJ866"/>
          <cell r="AK866"/>
          <cell r="AL866"/>
          <cell r="AM866"/>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t="str">
            <v/>
          </cell>
          <cell r="BE866" t="str">
            <v/>
          </cell>
          <cell r="BF866">
            <v>0</v>
          </cell>
          <cell r="BG866">
            <v>0</v>
          </cell>
          <cell r="BH866">
            <v>0</v>
          </cell>
          <cell r="BI866">
            <v>0</v>
          </cell>
          <cell r="BJ866">
            <v>0</v>
          </cell>
          <cell r="BK866" t="str">
            <v/>
          </cell>
          <cell r="BL866" t="e">
            <v>#NAME?</v>
          </cell>
          <cell r="BM866"/>
          <cell r="BN866"/>
          <cell r="BO866"/>
          <cell r="BP866" t="str">
            <v/>
          </cell>
          <cell r="BQ866"/>
          <cell r="BR866"/>
          <cell r="BS866">
            <v>851</v>
          </cell>
        </row>
        <row r="867">
          <cell r="C867"/>
          <cell r="D867"/>
          <cell r="E867"/>
          <cell r="F867"/>
          <cell r="G867"/>
          <cell r="H867"/>
          <cell r="I867"/>
          <cell r="J867"/>
          <cell r="K867"/>
          <cell r="L867"/>
          <cell r="M867"/>
          <cell r="N867"/>
          <cell r="O867"/>
          <cell r="P867"/>
          <cell r="Q867"/>
          <cell r="R867"/>
          <cell r="S867"/>
          <cell r="T867"/>
          <cell r="U867"/>
          <cell r="V867"/>
          <cell r="W867"/>
          <cell r="X867"/>
          <cell r="Y867" t="str">
            <v/>
          </cell>
          <cell r="Z867"/>
          <cell r="AA867" t="str">
            <v/>
          </cell>
          <cell r="AB867"/>
          <cell r="AC867"/>
          <cell r="AD867"/>
          <cell r="AE867"/>
          <cell r="AF867"/>
          <cell r="AG867"/>
          <cell r="AH867" t="str">
            <v/>
          </cell>
          <cell r="AI867" t="str">
            <v>SI</v>
          </cell>
          <cell r="AJ867"/>
          <cell r="AK867"/>
          <cell r="AL867"/>
          <cell r="AM867"/>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t="str">
            <v/>
          </cell>
          <cell r="BE867" t="str">
            <v/>
          </cell>
          <cell r="BF867">
            <v>0</v>
          </cell>
          <cell r="BG867">
            <v>0</v>
          </cell>
          <cell r="BH867">
            <v>0</v>
          </cell>
          <cell r="BI867">
            <v>0</v>
          </cell>
          <cell r="BJ867">
            <v>0</v>
          </cell>
          <cell r="BK867" t="str">
            <v/>
          </cell>
          <cell r="BL867" t="e">
            <v>#NAME?</v>
          </cell>
          <cell r="BM867"/>
          <cell r="BN867"/>
          <cell r="BO867"/>
          <cell r="BP867" t="str">
            <v/>
          </cell>
          <cell r="BQ867"/>
          <cell r="BR867"/>
          <cell r="BS867">
            <v>852</v>
          </cell>
        </row>
        <row r="868">
          <cell r="C868"/>
          <cell r="D868"/>
          <cell r="E868"/>
          <cell r="F868"/>
          <cell r="G868"/>
          <cell r="H868"/>
          <cell r="I868"/>
          <cell r="J868"/>
          <cell r="K868"/>
          <cell r="L868"/>
          <cell r="M868"/>
          <cell r="N868"/>
          <cell r="O868"/>
          <cell r="P868"/>
          <cell r="Q868"/>
          <cell r="R868"/>
          <cell r="S868"/>
          <cell r="T868"/>
          <cell r="U868"/>
          <cell r="V868"/>
          <cell r="W868"/>
          <cell r="X868"/>
          <cell r="Y868" t="str">
            <v/>
          </cell>
          <cell r="Z868"/>
          <cell r="AA868" t="str">
            <v/>
          </cell>
          <cell r="AB868"/>
          <cell r="AC868"/>
          <cell r="AD868"/>
          <cell r="AE868"/>
          <cell r="AF868"/>
          <cell r="AG868"/>
          <cell r="AH868" t="str">
            <v/>
          </cell>
          <cell r="AI868" t="str">
            <v>SI</v>
          </cell>
          <cell r="AJ868"/>
          <cell r="AK868"/>
          <cell r="AL868"/>
          <cell r="AM868"/>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t="str">
            <v/>
          </cell>
          <cell r="BE868" t="str">
            <v/>
          </cell>
          <cell r="BF868">
            <v>0</v>
          </cell>
          <cell r="BG868">
            <v>0</v>
          </cell>
          <cell r="BH868">
            <v>0</v>
          </cell>
          <cell r="BI868">
            <v>0</v>
          </cell>
          <cell r="BJ868">
            <v>0</v>
          </cell>
          <cell r="BK868" t="str">
            <v/>
          </cell>
          <cell r="BL868" t="e">
            <v>#NAME?</v>
          </cell>
          <cell r="BM868"/>
          <cell r="BN868"/>
          <cell r="BO868"/>
          <cell r="BP868" t="str">
            <v/>
          </cell>
          <cell r="BQ868"/>
          <cell r="BR868"/>
          <cell r="BS868">
            <v>853</v>
          </cell>
        </row>
        <row r="869">
          <cell r="C869"/>
          <cell r="D869"/>
          <cell r="E869"/>
          <cell r="F869"/>
          <cell r="G869"/>
          <cell r="H869"/>
          <cell r="I869"/>
          <cell r="J869"/>
          <cell r="K869"/>
          <cell r="L869"/>
          <cell r="M869"/>
          <cell r="N869"/>
          <cell r="O869"/>
          <cell r="P869"/>
          <cell r="Q869"/>
          <cell r="R869"/>
          <cell r="S869"/>
          <cell r="T869"/>
          <cell r="U869"/>
          <cell r="V869"/>
          <cell r="W869"/>
          <cell r="X869"/>
          <cell r="Y869" t="str">
            <v/>
          </cell>
          <cell r="Z869"/>
          <cell r="AA869" t="str">
            <v/>
          </cell>
          <cell r="AB869"/>
          <cell r="AC869"/>
          <cell r="AD869"/>
          <cell r="AE869"/>
          <cell r="AF869"/>
          <cell r="AG869"/>
          <cell r="AH869" t="str">
            <v/>
          </cell>
          <cell r="AI869" t="str">
            <v>SI</v>
          </cell>
          <cell r="AJ869"/>
          <cell r="AK869"/>
          <cell r="AL869"/>
          <cell r="AM869"/>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t="str">
            <v/>
          </cell>
          <cell r="BE869" t="str">
            <v/>
          </cell>
          <cell r="BF869">
            <v>0</v>
          </cell>
          <cell r="BG869">
            <v>0</v>
          </cell>
          <cell r="BH869">
            <v>0</v>
          </cell>
          <cell r="BI869">
            <v>0</v>
          </cell>
          <cell r="BJ869">
            <v>0</v>
          </cell>
          <cell r="BK869" t="str">
            <v/>
          </cell>
          <cell r="BL869" t="e">
            <v>#NAME?</v>
          </cell>
          <cell r="BM869"/>
          <cell r="BN869"/>
          <cell r="BO869"/>
          <cell r="BP869" t="str">
            <v/>
          </cell>
          <cell r="BQ869"/>
          <cell r="BR869"/>
          <cell r="BS869">
            <v>854</v>
          </cell>
        </row>
        <row r="870">
          <cell r="C870"/>
          <cell r="D870"/>
          <cell r="E870"/>
          <cell r="F870"/>
          <cell r="G870"/>
          <cell r="H870"/>
          <cell r="I870"/>
          <cell r="J870"/>
          <cell r="K870"/>
          <cell r="L870"/>
          <cell r="M870"/>
          <cell r="N870"/>
          <cell r="O870"/>
          <cell r="P870"/>
          <cell r="Q870"/>
          <cell r="R870"/>
          <cell r="S870"/>
          <cell r="T870"/>
          <cell r="U870"/>
          <cell r="V870"/>
          <cell r="W870"/>
          <cell r="X870"/>
          <cell r="Y870" t="str">
            <v/>
          </cell>
          <cell r="Z870"/>
          <cell r="AA870" t="str">
            <v/>
          </cell>
          <cell r="AB870"/>
          <cell r="AC870"/>
          <cell r="AD870"/>
          <cell r="AE870"/>
          <cell r="AF870"/>
          <cell r="AG870"/>
          <cell r="AH870" t="str">
            <v/>
          </cell>
          <cell r="AI870" t="str">
            <v>SI</v>
          </cell>
          <cell r="AJ870"/>
          <cell r="AK870"/>
          <cell r="AL870"/>
          <cell r="AM870"/>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t="str">
            <v/>
          </cell>
          <cell r="BE870" t="str">
            <v/>
          </cell>
          <cell r="BF870">
            <v>0</v>
          </cell>
          <cell r="BG870">
            <v>0</v>
          </cell>
          <cell r="BH870">
            <v>0</v>
          </cell>
          <cell r="BI870">
            <v>0</v>
          </cell>
          <cell r="BJ870">
            <v>0</v>
          </cell>
          <cell r="BK870" t="str">
            <v/>
          </cell>
          <cell r="BL870" t="e">
            <v>#NAME?</v>
          </cell>
          <cell r="BM870"/>
          <cell r="BN870"/>
          <cell r="BO870"/>
          <cell r="BP870" t="str">
            <v/>
          </cell>
          <cell r="BQ870"/>
          <cell r="BR870"/>
          <cell r="BS870">
            <v>855</v>
          </cell>
        </row>
        <row r="871">
          <cell r="C871"/>
          <cell r="D871"/>
          <cell r="E871"/>
          <cell r="F871"/>
          <cell r="G871"/>
          <cell r="H871"/>
          <cell r="I871"/>
          <cell r="J871"/>
          <cell r="K871"/>
          <cell r="L871"/>
          <cell r="M871"/>
          <cell r="N871"/>
          <cell r="O871"/>
          <cell r="P871"/>
          <cell r="Q871"/>
          <cell r="R871"/>
          <cell r="S871"/>
          <cell r="T871"/>
          <cell r="U871"/>
          <cell r="V871"/>
          <cell r="W871"/>
          <cell r="X871"/>
          <cell r="Y871" t="str">
            <v/>
          </cell>
          <cell r="Z871"/>
          <cell r="AA871" t="str">
            <v/>
          </cell>
          <cell r="AB871"/>
          <cell r="AC871"/>
          <cell r="AD871"/>
          <cell r="AE871"/>
          <cell r="AF871"/>
          <cell r="AG871"/>
          <cell r="AH871" t="str">
            <v/>
          </cell>
          <cell r="AI871" t="str">
            <v>SI</v>
          </cell>
          <cell r="AJ871"/>
          <cell r="AK871"/>
          <cell r="AL871"/>
          <cell r="AM871"/>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t="str">
            <v/>
          </cell>
          <cell r="BE871" t="str">
            <v/>
          </cell>
          <cell r="BF871">
            <v>0</v>
          </cell>
          <cell r="BG871">
            <v>0</v>
          </cell>
          <cell r="BH871">
            <v>0</v>
          </cell>
          <cell r="BI871">
            <v>0</v>
          </cell>
          <cell r="BJ871">
            <v>0</v>
          </cell>
          <cell r="BK871" t="str">
            <v/>
          </cell>
          <cell r="BL871" t="e">
            <v>#NAME?</v>
          </cell>
          <cell r="BM871"/>
          <cell r="BN871"/>
          <cell r="BO871"/>
          <cell r="BP871" t="str">
            <v/>
          </cell>
          <cell r="BQ871"/>
          <cell r="BR871"/>
          <cell r="BS871">
            <v>856</v>
          </cell>
        </row>
        <row r="872">
          <cell r="C872"/>
          <cell r="D872"/>
          <cell r="E872"/>
          <cell r="F872"/>
          <cell r="G872"/>
          <cell r="H872"/>
          <cell r="I872"/>
          <cell r="J872"/>
          <cell r="K872"/>
          <cell r="L872"/>
          <cell r="M872"/>
          <cell r="N872"/>
          <cell r="O872"/>
          <cell r="P872"/>
          <cell r="Q872"/>
          <cell r="R872"/>
          <cell r="S872"/>
          <cell r="T872"/>
          <cell r="U872"/>
          <cell r="V872"/>
          <cell r="W872"/>
          <cell r="X872"/>
          <cell r="Y872" t="str">
            <v/>
          </cell>
          <cell r="Z872"/>
          <cell r="AA872" t="str">
            <v/>
          </cell>
          <cell r="AB872"/>
          <cell r="AC872"/>
          <cell r="AD872"/>
          <cell r="AE872"/>
          <cell r="AF872"/>
          <cell r="AG872"/>
          <cell r="AH872" t="str">
            <v/>
          </cell>
          <cell r="AI872" t="str">
            <v>SI</v>
          </cell>
          <cell r="AJ872"/>
          <cell r="AK872"/>
          <cell r="AL872"/>
          <cell r="AM872"/>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t="str">
            <v/>
          </cell>
          <cell r="BE872" t="str">
            <v/>
          </cell>
          <cell r="BF872">
            <v>0</v>
          </cell>
          <cell r="BG872">
            <v>0</v>
          </cell>
          <cell r="BH872">
            <v>0</v>
          </cell>
          <cell r="BI872">
            <v>0</v>
          </cell>
          <cell r="BJ872">
            <v>0</v>
          </cell>
          <cell r="BK872" t="str">
            <v/>
          </cell>
          <cell r="BL872" t="e">
            <v>#NAME?</v>
          </cell>
          <cell r="BM872"/>
          <cell r="BN872"/>
          <cell r="BO872"/>
          <cell r="BP872" t="str">
            <v/>
          </cell>
          <cell r="BQ872"/>
          <cell r="BR872"/>
          <cell r="BS872">
            <v>857</v>
          </cell>
        </row>
        <row r="873">
          <cell r="C873"/>
          <cell r="D873"/>
          <cell r="E873"/>
          <cell r="F873"/>
          <cell r="G873"/>
          <cell r="H873"/>
          <cell r="I873"/>
          <cell r="J873"/>
          <cell r="K873"/>
          <cell r="L873"/>
          <cell r="M873"/>
          <cell r="N873"/>
          <cell r="O873"/>
          <cell r="P873"/>
          <cell r="Q873"/>
          <cell r="R873"/>
          <cell r="S873"/>
          <cell r="T873"/>
          <cell r="U873"/>
          <cell r="V873"/>
          <cell r="W873"/>
          <cell r="X873"/>
          <cell r="Y873" t="str">
            <v/>
          </cell>
          <cell r="Z873"/>
          <cell r="AA873" t="str">
            <v/>
          </cell>
          <cell r="AB873"/>
          <cell r="AC873"/>
          <cell r="AD873"/>
          <cell r="AE873"/>
          <cell r="AF873"/>
          <cell r="AG873"/>
          <cell r="AH873" t="str">
            <v/>
          </cell>
          <cell r="AI873" t="str">
            <v>SI</v>
          </cell>
          <cell r="AJ873"/>
          <cell r="AK873"/>
          <cell r="AL873"/>
          <cell r="AM873"/>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t="str">
            <v/>
          </cell>
          <cell r="BE873" t="str">
            <v/>
          </cell>
          <cell r="BF873">
            <v>0</v>
          </cell>
          <cell r="BG873">
            <v>0</v>
          </cell>
          <cell r="BH873">
            <v>0</v>
          </cell>
          <cell r="BI873">
            <v>0</v>
          </cell>
          <cell r="BJ873">
            <v>0</v>
          </cell>
          <cell r="BK873" t="str">
            <v/>
          </cell>
          <cell r="BL873" t="e">
            <v>#NAME?</v>
          </cell>
          <cell r="BM873"/>
          <cell r="BN873"/>
          <cell r="BO873"/>
          <cell r="BP873" t="str">
            <v/>
          </cell>
          <cell r="BQ873"/>
          <cell r="BR873"/>
          <cell r="BS873">
            <v>858</v>
          </cell>
        </row>
        <row r="874">
          <cell r="C874"/>
          <cell r="D874"/>
          <cell r="E874"/>
          <cell r="F874"/>
          <cell r="G874"/>
          <cell r="H874"/>
          <cell r="I874"/>
          <cell r="J874"/>
          <cell r="K874"/>
          <cell r="L874"/>
          <cell r="M874"/>
          <cell r="N874"/>
          <cell r="O874"/>
          <cell r="P874"/>
          <cell r="Q874"/>
          <cell r="R874"/>
          <cell r="S874"/>
          <cell r="T874"/>
          <cell r="U874"/>
          <cell r="V874"/>
          <cell r="W874"/>
          <cell r="X874"/>
          <cell r="Y874" t="str">
            <v/>
          </cell>
          <cell r="Z874"/>
          <cell r="AA874" t="str">
            <v/>
          </cell>
          <cell r="AB874"/>
          <cell r="AC874"/>
          <cell r="AD874"/>
          <cell r="AE874"/>
          <cell r="AF874"/>
          <cell r="AG874"/>
          <cell r="AH874" t="str">
            <v/>
          </cell>
          <cell r="AI874" t="str">
            <v>SI</v>
          </cell>
          <cell r="AJ874"/>
          <cell r="AK874"/>
          <cell r="AL874"/>
          <cell r="AM874"/>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t="str">
            <v/>
          </cell>
          <cell r="BE874" t="str">
            <v/>
          </cell>
          <cell r="BF874">
            <v>0</v>
          </cell>
          <cell r="BG874">
            <v>0</v>
          </cell>
          <cell r="BH874">
            <v>0</v>
          </cell>
          <cell r="BI874">
            <v>0</v>
          </cell>
          <cell r="BJ874">
            <v>0</v>
          </cell>
          <cell r="BK874" t="str">
            <v/>
          </cell>
          <cell r="BL874" t="e">
            <v>#NAME?</v>
          </cell>
          <cell r="BM874"/>
          <cell r="BN874"/>
          <cell r="BO874"/>
          <cell r="BP874" t="str">
            <v/>
          </cell>
          <cell r="BQ874"/>
          <cell r="BR874"/>
          <cell r="BS874">
            <v>859</v>
          </cell>
        </row>
        <row r="875">
          <cell r="C875"/>
          <cell r="D875"/>
          <cell r="E875"/>
          <cell r="F875"/>
          <cell r="G875"/>
          <cell r="H875"/>
          <cell r="I875"/>
          <cell r="J875"/>
          <cell r="K875"/>
          <cell r="L875"/>
          <cell r="M875"/>
          <cell r="N875"/>
          <cell r="O875"/>
          <cell r="P875"/>
          <cell r="Q875"/>
          <cell r="R875"/>
          <cell r="S875"/>
          <cell r="T875"/>
          <cell r="U875"/>
          <cell r="V875"/>
          <cell r="W875"/>
          <cell r="X875"/>
          <cell r="Y875" t="str">
            <v/>
          </cell>
          <cell r="Z875"/>
          <cell r="AA875" t="str">
            <v/>
          </cell>
          <cell r="AB875"/>
          <cell r="AC875"/>
          <cell r="AD875"/>
          <cell r="AE875"/>
          <cell r="AF875"/>
          <cell r="AG875"/>
          <cell r="AH875" t="str">
            <v/>
          </cell>
          <cell r="AI875" t="str">
            <v>SI</v>
          </cell>
          <cell r="AJ875"/>
          <cell r="AK875"/>
          <cell r="AL875"/>
          <cell r="AM875"/>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t="str">
            <v/>
          </cell>
          <cell r="BE875" t="str">
            <v/>
          </cell>
          <cell r="BF875">
            <v>0</v>
          </cell>
          <cell r="BG875">
            <v>0</v>
          </cell>
          <cell r="BH875">
            <v>0</v>
          </cell>
          <cell r="BI875">
            <v>0</v>
          </cell>
          <cell r="BJ875">
            <v>0</v>
          </cell>
          <cell r="BK875" t="str">
            <v/>
          </cell>
          <cell r="BL875" t="e">
            <v>#NAME?</v>
          </cell>
          <cell r="BM875"/>
          <cell r="BN875"/>
          <cell r="BO875"/>
          <cell r="BP875" t="str">
            <v/>
          </cell>
          <cell r="BQ875"/>
          <cell r="BR875"/>
          <cell r="BS875">
            <v>860</v>
          </cell>
        </row>
        <row r="876">
          <cell r="C876"/>
          <cell r="D876"/>
          <cell r="E876"/>
          <cell r="F876"/>
          <cell r="G876"/>
          <cell r="H876"/>
          <cell r="I876"/>
          <cell r="J876"/>
          <cell r="K876"/>
          <cell r="L876"/>
          <cell r="M876"/>
          <cell r="N876"/>
          <cell r="O876"/>
          <cell r="P876"/>
          <cell r="Q876"/>
          <cell r="R876"/>
          <cell r="S876"/>
          <cell r="T876"/>
          <cell r="U876"/>
          <cell r="V876"/>
          <cell r="W876"/>
          <cell r="X876"/>
          <cell r="Y876" t="str">
            <v/>
          </cell>
          <cell r="Z876"/>
          <cell r="AA876" t="str">
            <v/>
          </cell>
          <cell r="AB876"/>
          <cell r="AC876"/>
          <cell r="AD876"/>
          <cell r="AE876"/>
          <cell r="AF876"/>
          <cell r="AG876"/>
          <cell r="AH876" t="str">
            <v/>
          </cell>
          <cell r="AI876" t="str">
            <v>SI</v>
          </cell>
          <cell r="AJ876"/>
          <cell r="AK876"/>
          <cell r="AL876"/>
          <cell r="AM876"/>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t="str">
            <v/>
          </cell>
          <cell r="BE876" t="str">
            <v/>
          </cell>
          <cell r="BF876">
            <v>0</v>
          </cell>
          <cell r="BG876">
            <v>0</v>
          </cell>
          <cell r="BH876">
            <v>0</v>
          </cell>
          <cell r="BI876">
            <v>0</v>
          </cell>
          <cell r="BJ876">
            <v>0</v>
          </cell>
          <cell r="BK876" t="str">
            <v/>
          </cell>
          <cell r="BL876" t="e">
            <v>#NAME?</v>
          </cell>
          <cell r="BM876"/>
          <cell r="BN876"/>
          <cell r="BO876"/>
          <cell r="BP876" t="str">
            <v/>
          </cell>
          <cell r="BQ876"/>
          <cell r="BR876"/>
          <cell r="BS876">
            <v>861</v>
          </cell>
        </row>
        <row r="877">
          <cell r="C877"/>
          <cell r="D877"/>
          <cell r="E877"/>
          <cell r="F877"/>
          <cell r="G877"/>
          <cell r="H877"/>
          <cell r="I877"/>
          <cell r="J877"/>
          <cell r="K877"/>
          <cell r="L877"/>
          <cell r="M877"/>
          <cell r="N877"/>
          <cell r="O877"/>
          <cell r="P877"/>
          <cell r="Q877"/>
          <cell r="R877"/>
          <cell r="S877"/>
          <cell r="T877"/>
          <cell r="U877"/>
          <cell r="V877"/>
          <cell r="W877"/>
          <cell r="X877"/>
          <cell r="Y877" t="str">
            <v/>
          </cell>
          <cell r="Z877"/>
          <cell r="AA877" t="str">
            <v/>
          </cell>
          <cell r="AB877"/>
          <cell r="AC877"/>
          <cell r="AD877"/>
          <cell r="AE877"/>
          <cell r="AF877"/>
          <cell r="AG877"/>
          <cell r="AH877" t="str">
            <v/>
          </cell>
          <cell r="AI877" t="str">
            <v>SI</v>
          </cell>
          <cell r="AJ877"/>
          <cell r="AK877"/>
          <cell r="AL877"/>
          <cell r="AM877"/>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t="str">
            <v/>
          </cell>
          <cell r="BE877" t="str">
            <v/>
          </cell>
          <cell r="BF877">
            <v>0</v>
          </cell>
          <cell r="BG877">
            <v>0</v>
          </cell>
          <cell r="BH877">
            <v>0</v>
          </cell>
          <cell r="BI877">
            <v>0</v>
          </cell>
          <cell r="BJ877">
            <v>0</v>
          </cell>
          <cell r="BK877" t="str">
            <v/>
          </cell>
          <cell r="BL877" t="e">
            <v>#NAME?</v>
          </cell>
          <cell r="BM877"/>
          <cell r="BN877"/>
          <cell r="BO877"/>
          <cell r="BP877" t="str">
            <v/>
          </cell>
          <cell r="BQ877"/>
          <cell r="BR877"/>
          <cell r="BS877">
            <v>862</v>
          </cell>
        </row>
        <row r="878">
          <cell r="C878"/>
          <cell r="D878"/>
          <cell r="E878"/>
          <cell r="F878"/>
          <cell r="G878"/>
          <cell r="H878"/>
          <cell r="I878"/>
          <cell r="J878"/>
          <cell r="K878"/>
          <cell r="L878"/>
          <cell r="M878"/>
          <cell r="N878"/>
          <cell r="O878"/>
          <cell r="P878"/>
          <cell r="Q878"/>
          <cell r="R878"/>
          <cell r="S878"/>
          <cell r="T878"/>
          <cell r="U878"/>
          <cell r="V878"/>
          <cell r="W878"/>
          <cell r="X878"/>
          <cell r="Y878" t="str">
            <v/>
          </cell>
          <cell r="Z878"/>
          <cell r="AA878" t="str">
            <v/>
          </cell>
          <cell r="AB878"/>
          <cell r="AC878"/>
          <cell r="AD878"/>
          <cell r="AE878"/>
          <cell r="AF878"/>
          <cell r="AG878"/>
          <cell r="AH878" t="str">
            <v/>
          </cell>
          <cell r="AI878" t="str">
            <v>SI</v>
          </cell>
          <cell r="AJ878"/>
          <cell r="AK878"/>
          <cell r="AL878"/>
          <cell r="AM878"/>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t="str">
            <v/>
          </cell>
          <cell r="BE878" t="str">
            <v/>
          </cell>
          <cell r="BF878">
            <v>0</v>
          </cell>
          <cell r="BG878">
            <v>0</v>
          </cell>
          <cell r="BH878">
            <v>0</v>
          </cell>
          <cell r="BI878">
            <v>0</v>
          </cell>
          <cell r="BJ878">
            <v>0</v>
          </cell>
          <cell r="BK878" t="str">
            <v/>
          </cell>
          <cell r="BL878" t="e">
            <v>#NAME?</v>
          </cell>
          <cell r="BM878"/>
          <cell r="BN878"/>
          <cell r="BO878"/>
          <cell r="BP878" t="str">
            <v/>
          </cell>
          <cell r="BQ878"/>
          <cell r="BR878"/>
          <cell r="BS878">
            <v>863</v>
          </cell>
        </row>
        <row r="879">
          <cell r="C879"/>
          <cell r="D879"/>
          <cell r="E879"/>
          <cell r="F879"/>
          <cell r="G879"/>
          <cell r="H879"/>
          <cell r="I879"/>
          <cell r="J879"/>
          <cell r="K879"/>
          <cell r="L879"/>
          <cell r="M879"/>
          <cell r="N879"/>
          <cell r="O879"/>
          <cell r="P879"/>
          <cell r="Q879"/>
          <cell r="R879"/>
          <cell r="S879"/>
          <cell r="T879"/>
          <cell r="U879"/>
          <cell r="V879"/>
          <cell r="W879"/>
          <cell r="X879"/>
          <cell r="Y879" t="str">
            <v/>
          </cell>
          <cell r="Z879"/>
          <cell r="AA879" t="str">
            <v/>
          </cell>
          <cell r="AB879"/>
          <cell r="AC879"/>
          <cell r="AD879"/>
          <cell r="AE879"/>
          <cell r="AF879"/>
          <cell r="AG879"/>
          <cell r="AH879" t="str">
            <v/>
          </cell>
          <cell r="AI879" t="str">
            <v>SI</v>
          </cell>
          <cell r="AJ879"/>
          <cell r="AK879"/>
          <cell r="AL879"/>
          <cell r="AM879"/>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t="str">
            <v/>
          </cell>
          <cell r="BE879" t="str">
            <v/>
          </cell>
          <cell r="BF879">
            <v>0</v>
          </cell>
          <cell r="BG879">
            <v>0</v>
          </cell>
          <cell r="BH879">
            <v>0</v>
          </cell>
          <cell r="BI879">
            <v>0</v>
          </cell>
          <cell r="BJ879">
            <v>0</v>
          </cell>
          <cell r="BK879" t="str">
            <v/>
          </cell>
          <cell r="BL879" t="e">
            <v>#NAME?</v>
          </cell>
          <cell r="BM879"/>
          <cell r="BN879"/>
          <cell r="BO879"/>
          <cell r="BP879" t="str">
            <v/>
          </cell>
          <cell r="BQ879"/>
          <cell r="BR879"/>
          <cell r="BS879">
            <v>864</v>
          </cell>
        </row>
        <row r="880">
          <cell r="C880"/>
          <cell r="D880"/>
          <cell r="E880"/>
          <cell r="F880"/>
          <cell r="G880"/>
          <cell r="H880"/>
          <cell r="I880"/>
          <cell r="J880"/>
          <cell r="K880"/>
          <cell r="L880"/>
          <cell r="M880"/>
          <cell r="N880"/>
          <cell r="O880"/>
          <cell r="P880"/>
          <cell r="Q880"/>
          <cell r="R880"/>
          <cell r="S880"/>
          <cell r="T880"/>
          <cell r="U880"/>
          <cell r="V880"/>
          <cell r="W880"/>
          <cell r="X880"/>
          <cell r="Y880" t="str">
            <v/>
          </cell>
          <cell r="Z880"/>
          <cell r="AA880" t="str">
            <v/>
          </cell>
          <cell r="AB880"/>
          <cell r="AC880"/>
          <cell r="AD880"/>
          <cell r="AE880"/>
          <cell r="AF880"/>
          <cell r="AG880"/>
          <cell r="AH880" t="str">
            <v/>
          </cell>
          <cell r="AI880" t="str">
            <v>SI</v>
          </cell>
          <cell r="AJ880"/>
          <cell r="AK880"/>
          <cell r="AL880"/>
          <cell r="AM880"/>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t="str">
            <v/>
          </cell>
          <cell r="BE880" t="str">
            <v/>
          </cell>
          <cell r="BF880">
            <v>0</v>
          </cell>
          <cell r="BG880">
            <v>0</v>
          </cell>
          <cell r="BH880">
            <v>0</v>
          </cell>
          <cell r="BI880">
            <v>0</v>
          </cell>
          <cell r="BJ880">
            <v>0</v>
          </cell>
          <cell r="BK880" t="str">
            <v/>
          </cell>
          <cell r="BL880" t="e">
            <v>#NAME?</v>
          </cell>
          <cell r="BM880"/>
          <cell r="BN880"/>
          <cell r="BO880"/>
          <cell r="BP880" t="str">
            <v/>
          </cell>
          <cell r="BQ880"/>
          <cell r="BR880"/>
          <cell r="BS880">
            <v>865</v>
          </cell>
        </row>
        <row r="881">
          <cell r="C881"/>
          <cell r="D881"/>
          <cell r="E881"/>
          <cell r="F881"/>
          <cell r="G881"/>
          <cell r="H881"/>
          <cell r="I881"/>
          <cell r="J881"/>
          <cell r="K881"/>
          <cell r="L881"/>
          <cell r="M881"/>
          <cell r="N881"/>
          <cell r="O881"/>
          <cell r="P881"/>
          <cell r="Q881"/>
          <cell r="R881"/>
          <cell r="S881"/>
          <cell r="T881"/>
          <cell r="U881"/>
          <cell r="V881"/>
          <cell r="W881"/>
          <cell r="X881"/>
          <cell r="Y881" t="str">
            <v/>
          </cell>
          <cell r="Z881"/>
          <cell r="AA881" t="str">
            <v/>
          </cell>
          <cell r="AB881"/>
          <cell r="AC881"/>
          <cell r="AD881"/>
          <cell r="AE881"/>
          <cell r="AF881"/>
          <cell r="AG881"/>
          <cell r="AH881" t="str">
            <v/>
          </cell>
          <cell r="AI881" t="str">
            <v>SI</v>
          </cell>
          <cell r="AJ881"/>
          <cell r="AK881"/>
          <cell r="AL881"/>
          <cell r="AM881"/>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t="str">
            <v/>
          </cell>
          <cell r="BE881" t="str">
            <v/>
          </cell>
          <cell r="BF881">
            <v>0</v>
          </cell>
          <cell r="BG881">
            <v>0</v>
          </cell>
          <cell r="BH881">
            <v>0</v>
          </cell>
          <cell r="BI881">
            <v>0</v>
          </cell>
          <cell r="BJ881">
            <v>0</v>
          </cell>
          <cell r="BK881" t="str">
            <v/>
          </cell>
          <cell r="BL881" t="e">
            <v>#NAME?</v>
          </cell>
          <cell r="BM881"/>
          <cell r="BN881"/>
          <cell r="BO881"/>
          <cell r="BP881" t="str">
            <v/>
          </cell>
          <cell r="BQ881"/>
          <cell r="BR881"/>
          <cell r="BS881">
            <v>866</v>
          </cell>
        </row>
        <row r="882">
          <cell r="C882"/>
          <cell r="D882"/>
          <cell r="E882"/>
          <cell r="F882"/>
          <cell r="G882"/>
          <cell r="H882"/>
          <cell r="I882"/>
          <cell r="J882"/>
          <cell r="K882"/>
          <cell r="L882"/>
          <cell r="M882"/>
          <cell r="N882"/>
          <cell r="O882"/>
          <cell r="P882"/>
          <cell r="Q882"/>
          <cell r="R882"/>
          <cell r="S882"/>
          <cell r="T882"/>
          <cell r="U882"/>
          <cell r="V882"/>
          <cell r="W882"/>
          <cell r="X882"/>
          <cell r="Y882" t="str">
            <v/>
          </cell>
          <cell r="Z882"/>
          <cell r="AA882" t="str">
            <v/>
          </cell>
          <cell r="AB882"/>
          <cell r="AC882"/>
          <cell r="AD882"/>
          <cell r="AE882"/>
          <cell r="AF882"/>
          <cell r="AG882"/>
          <cell r="AH882" t="str">
            <v/>
          </cell>
          <cell r="AI882" t="str">
            <v>SI</v>
          </cell>
          <cell r="AJ882"/>
          <cell r="AK882"/>
          <cell r="AL882"/>
          <cell r="AM882"/>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t="str">
            <v/>
          </cell>
          <cell r="BE882" t="str">
            <v/>
          </cell>
          <cell r="BF882">
            <v>0</v>
          </cell>
          <cell r="BG882">
            <v>0</v>
          </cell>
          <cell r="BH882">
            <v>0</v>
          </cell>
          <cell r="BI882">
            <v>0</v>
          </cell>
          <cell r="BJ882">
            <v>0</v>
          </cell>
          <cell r="BK882" t="str">
            <v/>
          </cell>
          <cell r="BL882" t="e">
            <v>#NAME?</v>
          </cell>
          <cell r="BM882"/>
          <cell r="BN882"/>
          <cell r="BO882"/>
          <cell r="BP882" t="str">
            <v/>
          </cell>
          <cell r="BQ882"/>
          <cell r="BR882"/>
          <cell r="BS882">
            <v>867</v>
          </cell>
        </row>
        <row r="883">
          <cell r="C883"/>
          <cell r="D883"/>
          <cell r="E883"/>
          <cell r="F883"/>
          <cell r="G883"/>
          <cell r="H883"/>
          <cell r="I883"/>
          <cell r="J883"/>
          <cell r="K883"/>
          <cell r="L883"/>
          <cell r="M883"/>
          <cell r="N883"/>
          <cell r="O883"/>
          <cell r="P883"/>
          <cell r="Q883"/>
          <cell r="R883"/>
          <cell r="S883"/>
          <cell r="T883"/>
          <cell r="U883"/>
          <cell r="V883"/>
          <cell r="W883"/>
          <cell r="X883"/>
          <cell r="Y883" t="str">
            <v/>
          </cell>
          <cell r="Z883"/>
          <cell r="AA883" t="str">
            <v/>
          </cell>
          <cell r="AB883"/>
          <cell r="AC883"/>
          <cell r="AD883"/>
          <cell r="AE883"/>
          <cell r="AF883"/>
          <cell r="AG883"/>
          <cell r="AH883" t="str">
            <v/>
          </cell>
          <cell r="AI883" t="str">
            <v>SI</v>
          </cell>
          <cell r="AJ883"/>
          <cell r="AK883"/>
          <cell r="AL883"/>
          <cell r="AM883"/>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t="str">
            <v/>
          </cell>
          <cell r="BE883" t="str">
            <v/>
          </cell>
          <cell r="BF883">
            <v>0</v>
          </cell>
          <cell r="BG883">
            <v>0</v>
          </cell>
          <cell r="BH883">
            <v>0</v>
          </cell>
          <cell r="BI883">
            <v>0</v>
          </cell>
          <cell r="BJ883">
            <v>0</v>
          </cell>
          <cell r="BK883" t="str">
            <v/>
          </cell>
          <cell r="BL883" t="e">
            <v>#NAME?</v>
          </cell>
          <cell r="BM883"/>
          <cell r="BN883"/>
          <cell r="BO883"/>
          <cell r="BP883" t="str">
            <v/>
          </cell>
          <cell r="BQ883"/>
          <cell r="BR883"/>
          <cell r="BS883">
            <v>868</v>
          </cell>
        </row>
        <row r="884">
          <cell r="C884"/>
          <cell r="D884"/>
          <cell r="E884"/>
          <cell r="F884"/>
          <cell r="G884"/>
          <cell r="H884"/>
          <cell r="I884"/>
          <cell r="J884"/>
          <cell r="K884"/>
          <cell r="L884"/>
          <cell r="M884"/>
          <cell r="N884"/>
          <cell r="O884"/>
          <cell r="P884"/>
          <cell r="Q884"/>
          <cell r="R884"/>
          <cell r="S884"/>
          <cell r="T884"/>
          <cell r="U884"/>
          <cell r="V884"/>
          <cell r="W884"/>
          <cell r="X884"/>
          <cell r="Y884" t="str">
            <v/>
          </cell>
          <cell r="Z884"/>
          <cell r="AA884" t="str">
            <v/>
          </cell>
          <cell r="AB884"/>
          <cell r="AC884"/>
          <cell r="AD884"/>
          <cell r="AE884"/>
          <cell r="AF884"/>
          <cell r="AG884"/>
          <cell r="AH884" t="str">
            <v/>
          </cell>
          <cell r="AI884" t="str">
            <v>SI</v>
          </cell>
          <cell r="AJ884"/>
          <cell r="AK884"/>
          <cell r="AL884"/>
          <cell r="AM884"/>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t="str">
            <v/>
          </cell>
          <cell r="BE884" t="str">
            <v/>
          </cell>
          <cell r="BF884">
            <v>0</v>
          </cell>
          <cell r="BG884">
            <v>0</v>
          </cell>
          <cell r="BH884">
            <v>0</v>
          </cell>
          <cell r="BI884">
            <v>0</v>
          </cell>
          <cell r="BJ884">
            <v>0</v>
          </cell>
          <cell r="BK884" t="str">
            <v/>
          </cell>
          <cell r="BL884" t="e">
            <v>#NAME?</v>
          </cell>
          <cell r="BM884"/>
          <cell r="BN884"/>
          <cell r="BO884"/>
          <cell r="BP884" t="str">
            <v/>
          </cell>
          <cell r="BQ884"/>
          <cell r="BR884"/>
          <cell r="BS884">
            <v>869</v>
          </cell>
        </row>
        <row r="885">
          <cell r="C885"/>
          <cell r="D885"/>
          <cell r="E885"/>
          <cell r="F885"/>
          <cell r="G885"/>
          <cell r="H885"/>
          <cell r="I885"/>
          <cell r="J885"/>
          <cell r="K885"/>
          <cell r="L885"/>
          <cell r="M885"/>
          <cell r="N885"/>
          <cell r="O885"/>
          <cell r="P885"/>
          <cell r="Q885"/>
          <cell r="R885"/>
          <cell r="S885"/>
          <cell r="T885"/>
          <cell r="U885"/>
          <cell r="V885"/>
          <cell r="W885"/>
          <cell r="X885"/>
          <cell r="Y885" t="str">
            <v/>
          </cell>
          <cell r="Z885"/>
          <cell r="AA885" t="str">
            <v/>
          </cell>
          <cell r="AB885"/>
          <cell r="AC885"/>
          <cell r="AD885"/>
          <cell r="AE885"/>
          <cell r="AF885"/>
          <cell r="AG885"/>
          <cell r="AH885" t="str">
            <v/>
          </cell>
          <cell r="AI885" t="str">
            <v>SI</v>
          </cell>
          <cell r="AJ885"/>
          <cell r="AK885"/>
          <cell r="AL885"/>
          <cell r="AM885"/>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t="str">
            <v/>
          </cell>
          <cell r="BE885" t="str">
            <v/>
          </cell>
          <cell r="BF885">
            <v>0</v>
          </cell>
          <cell r="BG885">
            <v>0</v>
          </cell>
          <cell r="BH885">
            <v>0</v>
          </cell>
          <cell r="BI885">
            <v>0</v>
          </cell>
          <cell r="BJ885">
            <v>0</v>
          </cell>
          <cell r="BK885" t="str">
            <v/>
          </cell>
          <cell r="BL885" t="e">
            <v>#NAME?</v>
          </cell>
          <cell r="BM885"/>
          <cell r="BN885"/>
          <cell r="BO885"/>
          <cell r="BP885" t="str">
            <v/>
          </cell>
          <cell r="BQ885"/>
          <cell r="BR885"/>
          <cell r="BS885">
            <v>870</v>
          </cell>
        </row>
        <row r="886">
          <cell r="C886"/>
          <cell r="D886"/>
          <cell r="E886"/>
          <cell r="F886"/>
          <cell r="G886"/>
          <cell r="H886"/>
          <cell r="I886"/>
          <cell r="J886"/>
          <cell r="K886"/>
          <cell r="L886"/>
          <cell r="M886"/>
          <cell r="N886"/>
          <cell r="O886"/>
          <cell r="P886"/>
          <cell r="Q886"/>
          <cell r="R886"/>
          <cell r="S886"/>
          <cell r="T886"/>
          <cell r="U886"/>
          <cell r="V886"/>
          <cell r="W886"/>
          <cell r="X886"/>
          <cell r="Y886" t="str">
            <v/>
          </cell>
          <cell r="Z886"/>
          <cell r="AA886" t="str">
            <v/>
          </cell>
          <cell r="AB886"/>
          <cell r="AC886"/>
          <cell r="AD886"/>
          <cell r="AE886"/>
          <cell r="AF886"/>
          <cell r="AG886"/>
          <cell r="AH886" t="str">
            <v/>
          </cell>
          <cell r="AI886" t="str">
            <v>SI</v>
          </cell>
          <cell r="AJ886"/>
          <cell r="AK886"/>
          <cell r="AL886"/>
          <cell r="AM886"/>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t="str">
            <v/>
          </cell>
          <cell r="BE886" t="str">
            <v/>
          </cell>
          <cell r="BF886">
            <v>0</v>
          </cell>
          <cell r="BG886">
            <v>0</v>
          </cell>
          <cell r="BH886">
            <v>0</v>
          </cell>
          <cell r="BI886">
            <v>0</v>
          </cell>
          <cell r="BJ886">
            <v>0</v>
          </cell>
          <cell r="BK886" t="str">
            <v/>
          </cell>
          <cell r="BL886" t="e">
            <v>#NAME?</v>
          </cell>
          <cell r="BM886"/>
          <cell r="BN886"/>
          <cell r="BO886"/>
          <cell r="BP886" t="str">
            <v/>
          </cell>
          <cell r="BQ886"/>
          <cell r="BR886"/>
          <cell r="BS886">
            <v>871</v>
          </cell>
        </row>
        <row r="887">
          <cell r="C887"/>
          <cell r="D887"/>
          <cell r="E887"/>
          <cell r="F887"/>
          <cell r="G887"/>
          <cell r="H887"/>
          <cell r="I887"/>
          <cell r="J887"/>
          <cell r="K887"/>
          <cell r="L887"/>
          <cell r="M887"/>
          <cell r="N887"/>
          <cell r="O887"/>
          <cell r="P887"/>
          <cell r="Q887"/>
          <cell r="R887"/>
          <cell r="S887"/>
          <cell r="T887"/>
          <cell r="U887"/>
          <cell r="V887"/>
          <cell r="W887"/>
          <cell r="X887"/>
          <cell r="Y887" t="str">
            <v/>
          </cell>
          <cell r="Z887"/>
          <cell r="AA887" t="str">
            <v/>
          </cell>
          <cell r="AB887"/>
          <cell r="AC887"/>
          <cell r="AD887"/>
          <cell r="AE887"/>
          <cell r="AF887"/>
          <cell r="AG887"/>
          <cell r="AH887" t="str">
            <v/>
          </cell>
          <cell r="AI887" t="str">
            <v>SI</v>
          </cell>
          <cell r="AJ887"/>
          <cell r="AK887"/>
          <cell r="AL887"/>
          <cell r="AM887"/>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t="str">
            <v/>
          </cell>
          <cell r="BE887" t="str">
            <v/>
          </cell>
          <cell r="BF887">
            <v>0</v>
          </cell>
          <cell r="BG887">
            <v>0</v>
          </cell>
          <cell r="BH887">
            <v>0</v>
          </cell>
          <cell r="BI887">
            <v>0</v>
          </cell>
          <cell r="BJ887">
            <v>0</v>
          </cell>
          <cell r="BK887" t="str">
            <v/>
          </cell>
          <cell r="BL887" t="e">
            <v>#NAME?</v>
          </cell>
          <cell r="BM887"/>
          <cell r="BN887"/>
          <cell r="BO887"/>
          <cell r="BP887" t="str">
            <v/>
          </cell>
          <cell r="BQ887"/>
          <cell r="BR887"/>
          <cell r="BS887">
            <v>872</v>
          </cell>
        </row>
        <row r="888">
          <cell r="C888"/>
          <cell r="D888"/>
          <cell r="E888"/>
          <cell r="F888"/>
          <cell r="G888"/>
          <cell r="H888"/>
          <cell r="I888"/>
          <cell r="J888"/>
          <cell r="K888"/>
          <cell r="L888"/>
          <cell r="M888"/>
          <cell r="N888"/>
          <cell r="O888"/>
          <cell r="P888"/>
          <cell r="Q888"/>
          <cell r="R888"/>
          <cell r="S888"/>
          <cell r="T888"/>
          <cell r="U888"/>
          <cell r="V888"/>
          <cell r="W888"/>
          <cell r="X888"/>
          <cell r="Y888" t="str">
            <v/>
          </cell>
          <cell r="Z888"/>
          <cell r="AA888" t="str">
            <v/>
          </cell>
          <cell r="AB888"/>
          <cell r="AC888"/>
          <cell r="AD888"/>
          <cell r="AE888"/>
          <cell r="AF888"/>
          <cell r="AG888"/>
          <cell r="AH888" t="str">
            <v/>
          </cell>
          <cell r="AI888" t="str">
            <v>SI</v>
          </cell>
          <cell r="AJ888"/>
          <cell r="AK888"/>
          <cell r="AL888"/>
          <cell r="AM888"/>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t="str">
            <v/>
          </cell>
          <cell r="BE888" t="str">
            <v/>
          </cell>
          <cell r="BF888">
            <v>0</v>
          </cell>
          <cell r="BG888">
            <v>0</v>
          </cell>
          <cell r="BH888">
            <v>0</v>
          </cell>
          <cell r="BI888">
            <v>0</v>
          </cell>
          <cell r="BJ888">
            <v>0</v>
          </cell>
          <cell r="BK888" t="str">
            <v/>
          </cell>
          <cell r="BL888" t="e">
            <v>#NAME?</v>
          </cell>
          <cell r="BM888"/>
          <cell r="BN888"/>
          <cell r="BO888"/>
          <cell r="BP888" t="str">
            <v/>
          </cell>
          <cell r="BQ888"/>
          <cell r="BR888"/>
          <cell r="BS888">
            <v>873</v>
          </cell>
        </row>
        <row r="889">
          <cell r="C889"/>
          <cell r="D889"/>
          <cell r="E889"/>
          <cell r="F889"/>
          <cell r="G889"/>
          <cell r="H889"/>
          <cell r="I889"/>
          <cell r="J889"/>
          <cell r="K889"/>
          <cell r="L889"/>
          <cell r="M889"/>
          <cell r="N889"/>
          <cell r="O889"/>
          <cell r="P889"/>
          <cell r="Q889"/>
          <cell r="R889"/>
          <cell r="S889"/>
          <cell r="T889"/>
          <cell r="U889"/>
          <cell r="V889"/>
          <cell r="W889"/>
          <cell r="X889"/>
          <cell r="Y889" t="str">
            <v/>
          </cell>
          <cell r="Z889"/>
          <cell r="AA889" t="str">
            <v/>
          </cell>
          <cell r="AB889"/>
          <cell r="AC889"/>
          <cell r="AD889"/>
          <cell r="AE889"/>
          <cell r="AF889"/>
          <cell r="AG889"/>
          <cell r="AH889" t="str">
            <v/>
          </cell>
          <cell r="AI889" t="str">
            <v>SI</v>
          </cell>
          <cell r="AJ889"/>
          <cell r="AK889"/>
          <cell r="AL889"/>
          <cell r="AM889"/>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t="str">
            <v/>
          </cell>
          <cell r="BE889" t="str">
            <v/>
          </cell>
          <cell r="BF889">
            <v>0</v>
          </cell>
          <cell r="BG889">
            <v>0</v>
          </cell>
          <cell r="BH889">
            <v>0</v>
          </cell>
          <cell r="BI889">
            <v>0</v>
          </cell>
          <cell r="BJ889">
            <v>0</v>
          </cell>
          <cell r="BK889" t="str">
            <v/>
          </cell>
          <cell r="BL889" t="e">
            <v>#NAME?</v>
          </cell>
          <cell r="BM889"/>
          <cell r="BN889"/>
          <cell r="BO889"/>
          <cell r="BP889" t="str">
            <v/>
          </cell>
          <cell r="BQ889"/>
          <cell r="BR889"/>
          <cell r="BS889">
            <v>874</v>
          </cell>
        </row>
        <row r="890">
          <cell r="C890"/>
          <cell r="D890"/>
          <cell r="E890"/>
          <cell r="F890"/>
          <cell r="G890"/>
          <cell r="H890"/>
          <cell r="I890"/>
          <cell r="J890"/>
          <cell r="K890"/>
          <cell r="L890"/>
          <cell r="M890"/>
          <cell r="N890"/>
          <cell r="O890"/>
          <cell r="P890"/>
          <cell r="Q890"/>
          <cell r="R890"/>
          <cell r="S890"/>
          <cell r="T890"/>
          <cell r="U890"/>
          <cell r="V890"/>
          <cell r="W890"/>
          <cell r="X890"/>
          <cell r="Y890" t="str">
            <v/>
          </cell>
          <cell r="Z890"/>
          <cell r="AA890" t="str">
            <v/>
          </cell>
          <cell r="AB890"/>
          <cell r="AC890"/>
          <cell r="AD890"/>
          <cell r="AE890"/>
          <cell r="AF890"/>
          <cell r="AG890"/>
          <cell r="AH890" t="str">
            <v/>
          </cell>
          <cell r="AI890" t="str">
            <v>SI</v>
          </cell>
          <cell r="AJ890"/>
          <cell r="AK890"/>
          <cell r="AL890"/>
          <cell r="AM890"/>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t="str">
            <v/>
          </cell>
          <cell r="BE890" t="str">
            <v/>
          </cell>
          <cell r="BF890">
            <v>0</v>
          </cell>
          <cell r="BG890">
            <v>0</v>
          </cell>
          <cell r="BH890">
            <v>0</v>
          </cell>
          <cell r="BI890">
            <v>0</v>
          </cell>
          <cell r="BJ890">
            <v>0</v>
          </cell>
          <cell r="BK890" t="str">
            <v/>
          </cell>
          <cell r="BL890" t="e">
            <v>#NAME?</v>
          </cell>
          <cell r="BM890"/>
          <cell r="BN890"/>
          <cell r="BO890"/>
          <cell r="BP890" t="str">
            <v/>
          </cell>
          <cell r="BQ890"/>
          <cell r="BR890"/>
          <cell r="BS890">
            <v>875</v>
          </cell>
        </row>
        <row r="891">
          <cell r="C891"/>
          <cell r="D891"/>
          <cell r="E891"/>
          <cell r="F891"/>
          <cell r="G891"/>
          <cell r="H891"/>
          <cell r="I891"/>
          <cell r="J891"/>
          <cell r="K891"/>
          <cell r="L891"/>
          <cell r="M891"/>
          <cell r="N891"/>
          <cell r="O891"/>
          <cell r="P891"/>
          <cell r="Q891"/>
          <cell r="R891"/>
          <cell r="S891"/>
          <cell r="T891"/>
          <cell r="U891"/>
          <cell r="V891"/>
          <cell r="W891"/>
          <cell r="X891"/>
          <cell r="Y891" t="str">
            <v/>
          </cell>
          <cell r="Z891"/>
          <cell r="AA891" t="str">
            <v/>
          </cell>
          <cell r="AB891"/>
          <cell r="AC891"/>
          <cell r="AD891"/>
          <cell r="AE891"/>
          <cell r="AF891"/>
          <cell r="AG891"/>
          <cell r="AH891" t="str">
            <v/>
          </cell>
          <cell r="AI891" t="str">
            <v>SI</v>
          </cell>
          <cell r="AJ891"/>
          <cell r="AK891"/>
          <cell r="AL891"/>
          <cell r="AM891"/>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t="str">
            <v/>
          </cell>
          <cell r="BE891" t="str">
            <v/>
          </cell>
          <cell r="BF891">
            <v>0</v>
          </cell>
          <cell r="BG891">
            <v>0</v>
          </cell>
          <cell r="BH891">
            <v>0</v>
          </cell>
          <cell r="BI891">
            <v>0</v>
          </cell>
          <cell r="BJ891">
            <v>0</v>
          </cell>
          <cell r="BK891" t="str">
            <v/>
          </cell>
          <cell r="BL891" t="e">
            <v>#NAME?</v>
          </cell>
          <cell r="BM891"/>
          <cell r="BN891"/>
          <cell r="BO891"/>
          <cell r="BP891" t="str">
            <v/>
          </cell>
          <cell r="BQ891"/>
          <cell r="BR891"/>
          <cell r="BS891">
            <v>876</v>
          </cell>
        </row>
        <row r="892">
          <cell r="C892"/>
          <cell r="D892"/>
          <cell r="E892"/>
          <cell r="F892"/>
          <cell r="G892"/>
          <cell r="H892"/>
          <cell r="I892"/>
          <cell r="J892"/>
          <cell r="K892"/>
          <cell r="L892"/>
          <cell r="M892"/>
          <cell r="N892"/>
          <cell r="O892"/>
          <cell r="P892"/>
          <cell r="Q892"/>
          <cell r="R892"/>
          <cell r="S892"/>
          <cell r="T892"/>
          <cell r="U892"/>
          <cell r="V892"/>
          <cell r="W892"/>
          <cell r="X892"/>
          <cell r="Y892" t="str">
            <v/>
          </cell>
          <cell r="Z892"/>
          <cell r="AA892" t="str">
            <v/>
          </cell>
          <cell r="AB892"/>
          <cell r="AC892"/>
          <cell r="AD892"/>
          <cell r="AE892"/>
          <cell r="AF892"/>
          <cell r="AG892"/>
          <cell r="AH892" t="str">
            <v/>
          </cell>
          <cell r="AI892" t="str">
            <v>SI</v>
          </cell>
          <cell r="AJ892"/>
          <cell r="AK892"/>
          <cell r="AL892"/>
          <cell r="AM892"/>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t="str">
            <v/>
          </cell>
          <cell r="BE892" t="str">
            <v/>
          </cell>
          <cell r="BF892">
            <v>0</v>
          </cell>
          <cell r="BG892">
            <v>0</v>
          </cell>
          <cell r="BH892">
            <v>0</v>
          </cell>
          <cell r="BI892">
            <v>0</v>
          </cell>
          <cell r="BJ892">
            <v>0</v>
          </cell>
          <cell r="BK892" t="str">
            <v/>
          </cell>
          <cell r="BL892" t="e">
            <v>#NAME?</v>
          </cell>
          <cell r="BM892"/>
          <cell r="BN892"/>
          <cell r="BO892"/>
          <cell r="BP892" t="str">
            <v/>
          </cell>
          <cell r="BQ892"/>
          <cell r="BR892"/>
          <cell r="BS892">
            <v>877</v>
          </cell>
        </row>
        <row r="893">
          <cell r="C893"/>
          <cell r="D893"/>
          <cell r="E893"/>
          <cell r="F893"/>
          <cell r="G893"/>
          <cell r="H893"/>
          <cell r="I893"/>
          <cell r="J893"/>
          <cell r="K893"/>
          <cell r="L893"/>
          <cell r="M893"/>
          <cell r="N893"/>
          <cell r="O893"/>
          <cell r="P893"/>
          <cell r="Q893"/>
          <cell r="R893"/>
          <cell r="S893"/>
          <cell r="T893"/>
          <cell r="U893"/>
          <cell r="V893"/>
          <cell r="W893"/>
          <cell r="X893"/>
          <cell r="Y893" t="str">
            <v/>
          </cell>
          <cell r="Z893"/>
          <cell r="AA893" t="str">
            <v/>
          </cell>
          <cell r="AB893"/>
          <cell r="AC893"/>
          <cell r="AD893"/>
          <cell r="AE893"/>
          <cell r="AF893"/>
          <cell r="AG893"/>
          <cell r="AH893" t="str">
            <v/>
          </cell>
          <cell r="AI893" t="str">
            <v>SI</v>
          </cell>
          <cell r="AJ893"/>
          <cell r="AK893"/>
          <cell r="AL893"/>
          <cell r="AM893"/>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t="str">
            <v/>
          </cell>
          <cell r="BE893" t="str">
            <v/>
          </cell>
          <cell r="BF893">
            <v>0</v>
          </cell>
          <cell r="BG893">
            <v>0</v>
          </cell>
          <cell r="BH893">
            <v>0</v>
          </cell>
          <cell r="BI893">
            <v>0</v>
          </cell>
          <cell r="BJ893">
            <v>0</v>
          </cell>
          <cell r="BK893" t="str">
            <v/>
          </cell>
          <cell r="BL893" t="e">
            <v>#NAME?</v>
          </cell>
          <cell r="BM893"/>
          <cell r="BN893"/>
          <cell r="BO893"/>
          <cell r="BP893" t="str">
            <v/>
          </cell>
          <cell r="BQ893"/>
          <cell r="BR893"/>
          <cell r="BS893">
            <v>878</v>
          </cell>
        </row>
        <row r="894">
          <cell r="C894"/>
          <cell r="D894"/>
          <cell r="E894"/>
          <cell r="F894"/>
          <cell r="G894"/>
          <cell r="H894"/>
          <cell r="I894"/>
          <cell r="J894"/>
          <cell r="K894"/>
          <cell r="L894"/>
          <cell r="M894"/>
          <cell r="N894"/>
          <cell r="O894"/>
          <cell r="P894"/>
          <cell r="Q894"/>
          <cell r="R894"/>
          <cell r="S894"/>
          <cell r="T894"/>
          <cell r="U894"/>
          <cell r="V894"/>
          <cell r="W894"/>
          <cell r="X894"/>
          <cell r="Y894" t="str">
            <v/>
          </cell>
          <cell r="Z894"/>
          <cell r="AA894" t="str">
            <v/>
          </cell>
          <cell r="AB894"/>
          <cell r="AC894"/>
          <cell r="AD894"/>
          <cell r="AE894"/>
          <cell r="AF894"/>
          <cell r="AG894"/>
          <cell r="AH894" t="str">
            <v/>
          </cell>
          <cell r="AI894" t="str">
            <v>SI</v>
          </cell>
          <cell r="AJ894"/>
          <cell r="AK894"/>
          <cell r="AL894"/>
          <cell r="AM894"/>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t="str">
            <v/>
          </cell>
          <cell r="BE894" t="str">
            <v/>
          </cell>
          <cell r="BF894">
            <v>0</v>
          </cell>
          <cell r="BG894">
            <v>0</v>
          </cell>
          <cell r="BH894">
            <v>0</v>
          </cell>
          <cell r="BI894">
            <v>0</v>
          </cell>
          <cell r="BJ894">
            <v>0</v>
          </cell>
          <cell r="BK894" t="str">
            <v/>
          </cell>
          <cell r="BL894" t="e">
            <v>#NAME?</v>
          </cell>
          <cell r="BM894"/>
          <cell r="BN894"/>
          <cell r="BO894"/>
          <cell r="BP894" t="str">
            <v/>
          </cell>
          <cell r="BQ894"/>
          <cell r="BR894"/>
          <cell r="BS894">
            <v>879</v>
          </cell>
        </row>
        <row r="895">
          <cell r="C895"/>
          <cell r="D895"/>
          <cell r="E895"/>
          <cell r="F895"/>
          <cell r="G895"/>
          <cell r="H895"/>
          <cell r="I895"/>
          <cell r="J895"/>
          <cell r="K895"/>
          <cell r="L895"/>
          <cell r="M895"/>
          <cell r="N895"/>
          <cell r="O895"/>
          <cell r="P895"/>
          <cell r="Q895"/>
          <cell r="R895"/>
          <cell r="S895"/>
          <cell r="T895"/>
          <cell r="U895"/>
          <cell r="V895"/>
          <cell r="W895"/>
          <cell r="X895"/>
          <cell r="Y895" t="str">
            <v/>
          </cell>
          <cell r="Z895"/>
          <cell r="AA895" t="str">
            <v/>
          </cell>
          <cell r="AB895"/>
          <cell r="AC895"/>
          <cell r="AD895"/>
          <cell r="AE895"/>
          <cell r="AF895"/>
          <cell r="AG895"/>
          <cell r="AH895" t="str">
            <v/>
          </cell>
          <cell r="AI895" t="str">
            <v>SI</v>
          </cell>
          <cell r="AJ895"/>
          <cell r="AK895"/>
          <cell r="AL895"/>
          <cell r="AM895"/>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t="str">
            <v/>
          </cell>
          <cell r="BE895" t="str">
            <v/>
          </cell>
          <cell r="BF895">
            <v>0</v>
          </cell>
          <cell r="BG895">
            <v>0</v>
          </cell>
          <cell r="BH895">
            <v>0</v>
          </cell>
          <cell r="BI895">
            <v>0</v>
          </cell>
          <cell r="BJ895">
            <v>0</v>
          </cell>
          <cell r="BK895" t="str">
            <v/>
          </cell>
          <cell r="BL895" t="e">
            <v>#NAME?</v>
          </cell>
          <cell r="BM895"/>
          <cell r="BN895"/>
          <cell r="BO895"/>
          <cell r="BP895" t="str">
            <v/>
          </cell>
          <cell r="BQ895"/>
          <cell r="BR895"/>
          <cell r="BS895">
            <v>880</v>
          </cell>
        </row>
        <row r="896">
          <cell r="C896"/>
          <cell r="D896"/>
          <cell r="E896"/>
          <cell r="F896"/>
          <cell r="G896"/>
          <cell r="H896"/>
          <cell r="I896"/>
          <cell r="J896"/>
          <cell r="K896"/>
          <cell r="L896"/>
          <cell r="M896"/>
          <cell r="N896"/>
          <cell r="O896"/>
          <cell r="P896"/>
          <cell r="Q896"/>
          <cell r="R896"/>
          <cell r="S896"/>
          <cell r="T896"/>
          <cell r="U896"/>
          <cell r="V896"/>
          <cell r="W896"/>
          <cell r="X896"/>
          <cell r="Y896" t="str">
            <v/>
          </cell>
          <cell r="Z896"/>
          <cell r="AA896" t="str">
            <v/>
          </cell>
          <cell r="AB896"/>
          <cell r="AC896"/>
          <cell r="AD896"/>
          <cell r="AE896"/>
          <cell r="AF896"/>
          <cell r="AG896"/>
          <cell r="AH896" t="str">
            <v/>
          </cell>
          <cell r="AI896" t="str">
            <v>SI</v>
          </cell>
          <cell r="AJ896"/>
          <cell r="AK896"/>
          <cell r="AL896"/>
          <cell r="AM896"/>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t="str">
            <v/>
          </cell>
          <cell r="BE896" t="str">
            <v/>
          </cell>
          <cell r="BF896">
            <v>0</v>
          </cell>
          <cell r="BG896">
            <v>0</v>
          </cell>
          <cell r="BH896">
            <v>0</v>
          </cell>
          <cell r="BI896">
            <v>0</v>
          </cell>
          <cell r="BJ896">
            <v>0</v>
          </cell>
          <cell r="BK896" t="str">
            <v/>
          </cell>
          <cell r="BL896" t="e">
            <v>#NAME?</v>
          </cell>
          <cell r="BM896"/>
          <cell r="BN896"/>
          <cell r="BO896"/>
          <cell r="BP896" t="str">
            <v/>
          </cell>
          <cell r="BQ896"/>
          <cell r="BR896"/>
          <cell r="BS896">
            <v>881</v>
          </cell>
        </row>
        <row r="897">
          <cell r="C897"/>
          <cell r="D897"/>
          <cell r="E897"/>
          <cell r="F897"/>
          <cell r="G897"/>
          <cell r="H897"/>
          <cell r="I897"/>
          <cell r="J897"/>
          <cell r="K897"/>
          <cell r="L897"/>
          <cell r="M897"/>
          <cell r="N897"/>
          <cell r="O897"/>
          <cell r="P897"/>
          <cell r="Q897"/>
          <cell r="R897"/>
          <cell r="S897"/>
          <cell r="T897"/>
          <cell r="U897"/>
          <cell r="V897"/>
          <cell r="W897"/>
          <cell r="X897"/>
          <cell r="Y897" t="str">
            <v/>
          </cell>
          <cell r="Z897"/>
          <cell r="AA897" t="str">
            <v/>
          </cell>
          <cell r="AB897"/>
          <cell r="AC897"/>
          <cell r="AD897"/>
          <cell r="AE897"/>
          <cell r="AF897"/>
          <cell r="AG897"/>
          <cell r="AH897" t="str">
            <v/>
          </cell>
          <cell r="AI897" t="str">
            <v>SI</v>
          </cell>
          <cell r="AJ897"/>
          <cell r="AK897"/>
          <cell r="AL897"/>
          <cell r="AM897"/>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t="str">
            <v/>
          </cell>
          <cell r="BE897" t="str">
            <v/>
          </cell>
          <cell r="BF897">
            <v>0</v>
          </cell>
          <cell r="BG897">
            <v>0</v>
          </cell>
          <cell r="BH897">
            <v>0</v>
          </cell>
          <cell r="BI897">
            <v>0</v>
          </cell>
          <cell r="BJ897">
            <v>0</v>
          </cell>
          <cell r="BK897" t="str">
            <v/>
          </cell>
          <cell r="BL897" t="e">
            <v>#NAME?</v>
          </cell>
          <cell r="BM897"/>
          <cell r="BN897"/>
          <cell r="BO897"/>
          <cell r="BP897" t="str">
            <v/>
          </cell>
          <cell r="BQ897"/>
          <cell r="BR897"/>
          <cell r="BS897">
            <v>882</v>
          </cell>
        </row>
        <row r="898">
          <cell r="C898"/>
          <cell r="D898"/>
          <cell r="E898"/>
          <cell r="F898"/>
          <cell r="G898"/>
          <cell r="H898"/>
          <cell r="I898"/>
          <cell r="J898"/>
          <cell r="K898"/>
          <cell r="L898"/>
          <cell r="M898"/>
          <cell r="N898"/>
          <cell r="O898"/>
          <cell r="P898"/>
          <cell r="Q898"/>
          <cell r="R898"/>
          <cell r="S898"/>
          <cell r="T898"/>
          <cell r="U898"/>
          <cell r="V898"/>
          <cell r="W898"/>
          <cell r="X898"/>
          <cell r="Y898" t="str">
            <v/>
          </cell>
          <cell r="Z898"/>
          <cell r="AA898" t="str">
            <v/>
          </cell>
          <cell r="AB898"/>
          <cell r="AC898"/>
          <cell r="AD898"/>
          <cell r="AE898"/>
          <cell r="AF898"/>
          <cell r="AG898"/>
          <cell r="AH898" t="str">
            <v/>
          </cell>
          <cell r="AI898" t="str">
            <v>SI</v>
          </cell>
          <cell r="AJ898"/>
          <cell r="AK898"/>
          <cell r="AL898"/>
          <cell r="AM898"/>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t="str">
            <v/>
          </cell>
          <cell r="BE898" t="str">
            <v/>
          </cell>
          <cell r="BF898">
            <v>0</v>
          </cell>
          <cell r="BG898">
            <v>0</v>
          </cell>
          <cell r="BH898">
            <v>0</v>
          </cell>
          <cell r="BI898">
            <v>0</v>
          </cell>
          <cell r="BJ898">
            <v>0</v>
          </cell>
          <cell r="BK898" t="str">
            <v/>
          </cell>
          <cell r="BL898" t="e">
            <v>#NAME?</v>
          </cell>
          <cell r="BM898"/>
          <cell r="BN898"/>
          <cell r="BO898"/>
          <cell r="BP898" t="str">
            <v/>
          </cell>
          <cell r="BQ898"/>
          <cell r="BR898"/>
          <cell r="BS898">
            <v>883</v>
          </cell>
        </row>
        <row r="899">
          <cell r="C899"/>
          <cell r="D899"/>
          <cell r="E899"/>
          <cell r="F899"/>
          <cell r="G899"/>
          <cell r="H899"/>
          <cell r="I899"/>
          <cell r="J899"/>
          <cell r="K899"/>
          <cell r="L899"/>
          <cell r="M899"/>
          <cell r="N899"/>
          <cell r="O899"/>
          <cell r="P899"/>
          <cell r="Q899"/>
          <cell r="R899"/>
          <cell r="S899"/>
          <cell r="T899"/>
          <cell r="U899"/>
          <cell r="V899"/>
          <cell r="W899"/>
          <cell r="X899"/>
          <cell r="Y899" t="str">
            <v/>
          </cell>
          <cell r="Z899"/>
          <cell r="AA899" t="str">
            <v/>
          </cell>
          <cell r="AB899"/>
          <cell r="AC899"/>
          <cell r="AD899"/>
          <cell r="AE899"/>
          <cell r="AF899"/>
          <cell r="AG899"/>
          <cell r="AH899" t="str">
            <v/>
          </cell>
          <cell r="AI899" t="str">
            <v>SI</v>
          </cell>
          <cell r="AJ899"/>
          <cell r="AK899"/>
          <cell r="AL899"/>
          <cell r="AM899"/>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t="str">
            <v/>
          </cell>
          <cell r="BE899" t="str">
            <v/>
          </cell>
          <cell r="BF899">
            <v>0</v>
          </cell>
          <cell r="BG899">
            <v>0</v>
          </cell>
          <cell r="BH899">
            <v>0</v>
          </cell>
          <cell r="BI899">
            <v>0</v>
          </cell>
          <cell r="BJ899">
            <v>0</v>
          </cell>
          <cell r="BK899" t="str">
            <v/>
          </cell>
          <cell r="BL899" t="e">
            <v>#NAME?</v>
          </cell>
          <cell r="BM899"/>
          <cell r="BN899"/>
          <cell r="BO899"/>
          <cell r="BP899" t="str">
            <v/>
          </cell>
          <cell r="BQ899"/>
          <cell r="BR899"/>
          <cell r="BS899">
            <v>884</v>
          </cell>
        </row>
        <row r="900">
          <cell r="C900"/>
          <cell r="D900"/>
          <cell r="E900"/>
          <cell r="F900"/>
          <cell r="G900"/>
          <cell r="H900"/>
          <cell r="I900"/>
          <cell r="J900"/>
          <cell r="K900"/>
          <cell r="L900"/>
          <cell r="M900"/>
          <cell r="N900"/>
          <cell r="O900"/>
          <cell r="P900"/>
          <cell r="Q900"/>
          <cell r="R900"/>
          <cell r="S900"/>
          <cell r="T900"/>
          <cell r="U900"/>
          <cell r="V900"/>
          <cell r="W900"/>
          <cell r="X900"/>
          <cell r="Y900" t="str">
            <v/>
          </cell>
          <cell r="Z900"/>
          <cell r="AA900" t="str">
            <v/>
          </cell>
          <cell r="AB900"/>
          <cell r="AC900"/>
          <cell r="AD900"/>
          <cell r="AE900"/>
          <cell r="AF900"/>
          <cell r="AG900"/>
          <cell r="AH900" t="str">
            <v/>
          </cell>
          <cell r="AI900" t="str">
            <v>SI</v>
          </cell>
          <cell r="AJ900"/>
          <cell r="AK900"/>
          <cell r="AL900"/>
          <cell r="AM900"/>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t="str">
            <v/>
          </cell>
          <cell r="BE900" t="str">
            <v/>
          </cell>
          <cell r="BF900">
            <v>0</v>
          </cell>
          <cell r="BG900">
            <v>0</v>
          </cell>
          <cell r="BH900">
            <v>0</v>
          </cell>
          <cell r="BI900">
            <v>0</v>
          </cell>
          <cell r="BJ900">
            <v>0</v>
          </cell>
          <cell r="BK900" t="str">
            <v/>
          </cell>
          <cell r="BL900" t="e">
            <v>#NAME?</v>
          </cell>
          <cell r="BM900"/>
          <cell r="BN900"/>
          <cell r="BO900"/>
          <cell r="BP900" t="str">
            <v/>
          </cell>
          <cell r="BQ900"/>
          <cell r="BR900"/>
          <cell r="BS900">
            <v>885</v>
          </cell>
        </row>
        <row r="901">
          <cell r="C901"/>
          <cell r="D901"/>
          <cell r="E901"/>
          <cell r="F901"/>
          <cell r="G901"/>
          <cell r="H901"/>
          <cell r="I901"/>
          <cell r="J901"/>
          <cell r="K901"/>
          <cell r="L901"/>
          <cell r="M901"/>
          <cell r="N901"/>
          <cell r="O901"/>
          <cell r="P901"/>
          <cell r="Q901"/>
          <cell r="R901"/>
          <cell r="S901"/>
          <cell r="T901"/>
          <cell r="U901"/>
          <cell r="V901"/>
          <cell r="W901"/>
          <cell r="X901"/>
          <cell r="Y901" t="str">
            <v/>
          </cell>
          <cell r="Z901"/>
          <cell r="AA901" t="str">
            <v/>
          </cell>
          <cell r="AB901"/>
          <cell r="AC901"/>
          <cell r="AD901"/>
          <cell r="AE901"/>
          <cell r="AF901"/>
          <cell r="AG901"/>
          <cell r="AH901" t="str">
            <v/>
          </cell>
          <cell r="AI901" t="str">
            <v>SI</v>
          </cell>
          <cell r="AJ901"/>
          <cell r="AK901"/>
          <cell r="AL901"/>
          <cell r="AM901"/>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t="str">
            <v/>
          </cell>
          <cell r="BE901" t="str">
            <v/>
          </cell>
          <cell r="BF901">
            <v>0</v>
          </cell>
          <cell r="BG901">
            <v>0</v>
          </cell>
          <cell r="BH901">
            <v>0</v>
          </cell>
          <cell r="BI901">
            <v>0</v>
          </cell>
          <cell r="BJ901">
            <v>0</v>
          </cell>
          <cell r="BK901" t="str">
            <v/>
          </cell>
          <cell r="BL901" t="e">
            <v>#NAME?</v>
          </cell>
          <cell r="BM901"/>
          <cell r="BN901"/>
          <cell r="BO901"/>
          <cell r="BP901" t="str">
            <v/>
          </cell>
          <cell r="BQ901"/>
          <cell r="BR901"/>
          <cell r="BS901">
            <v>886</v>
          </cell>
        </row>
        <row r="902">
          <cell r="C902"/>
          <cell r="D902"/>
          <cell r="E902"/>
          <cell r="F902"/>
          <cell r="G902"/>
          <cell r="H902"/>
          <cell r="I902"/>
          <cell r="J902"/>
          <cell r="K902"/>
          <cell r="L902"/>
          <cell r="M902"/>
          <cell r="N902"/>
          <cell r="O902"/>
          <cell r="P902"/>
          <cell r="Q902"/>
          <cell r="R902"/>
          <cell r="S902"/>
          <cell r="T902"/>
          <cell r="U902"/>
          <cell r="V902"/>
          <cell r="W902"/>
          <cell r="X902"/>
          <cell r="Y902" t="str">
            <v/>
          </cell>
          <cell r="Z902"/>
          <cell r="AA902" t="str">
            <v/>
          </cell>
          <cell r="AB902"/>
          <cell r="AC902"/>
          <cell r="AD902"/>
          <cell r="AE902"/>
          <cell r="AF902"/>
          <cell r="AG902"/>
          <cell r="AH902" t="str">
            <v/>
          </cell>
          <cell r="AI902" t="str">
            <v>SI</v>
          </cell>
          <cell r="AJ902"/>
          <cell r="AK902"/>
          <cell r="AL902"/>
          <cell r="AM902"/>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t="str">
            <v/>
          </cell>
          <cell r="BE902" t="str">
            <v/>
          </cell>
          <cell r="BF902">
            <v>0</v>
          </cell>
          <cell r="BG902">
            <v>0</v>
          </cell>
          <cell r="BH902">
            <v>0</v>
          </cell>
          <cell r="BI902">
            <v>0</v>
          </cell>
          <cell r="BJ902">
            <v>0</v>
          </cell>
          <cell r="BK902" t="str">
            <v/>
          </cell>
          <cell r="BL902" t="e">
            <v>#NAME?</v>
          </cell>
          <cell r="BM902"/>
          <cell r="BN902"/>
          <cell r="BO902"/>
          <cell r="BP902" t="str">
            <v/>
          </cell>
          <cell r="BQ902"/>
          <cell r="BR902"/>
          <cell r="BS902">
            <v>887</v>
          </cell>
        </row>
        <row r="903">
          <cell r="C903"/>
          <cell r="D903"/>
          <cell r="E903"/>
          <cell r="F903"/>
          <cell r="G903"/>
          <cell r="H903"/>
          <cell r="I903"/>
          <cell r="J903"/>
          <cell r="K903"/>
          <cell r="L903"/>
          <cell r="M903"/>
          <cell r="N903"/>
          <cell r="O903"/>
          <cell r="P903"/>
          <cell r="Q903"/>
          <cell r="R903"/>
          <cell r="S903"/>
          <cell r="T903"/>
          <cell r="U903"/>
          <cell r="V903"/>
          <cell r="W903"/>
          <cell r="X903"/>
          <cell r="Y903" t="str">
            <v/>
          </cell>
          <cell r="Z903"/>
          <cell r="AA903" t="str">
            <v/>
          </cell>
          <cell r="AB903"/>
          <cell r="AC903"/>
          <cell r="AD903"/>
          <cell r="AE903"/>
          <cell r="AF903"/>
          <cell r="AG903"/>
          <cell r="AH903" t="str">
            <v/>
          </cell>
          <cell r="AI903" t="str">
            <v>SI</v>
          </cell>
          <cell r="AJ903"/>
          <cell r="AK903"/>
          <cell r="AL903"/>
          <cell r="AM903"/>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t="str">
            <v/>
          </cell>
          <cell r="BE903" t="str">
            <v/>
          </cell>
          <cell r="BF903">
            <v>0</v>
          </cell>
          <cell r="BG903">
            <v>0</v>
          </cell>
          <cell r="BH903">
            <v>0</v>
          </cell>
          <cell r="BI903">
            <v>0</v>
          </cell>
          <cell r="BJ903">
            <v>0</v>
          </cell>
          <cell r="BK903" t="str">
            <v/>
          </cell>
          <cell r="BL903" t="e">
            <v>#NAME?</v>
          </cell>
          <cell r="BM903"/>
          <cell r="BN903"/>
          <cell r="BO903"/>
          <cell r="BP903" t="str">
            <v/>
          </cell>
          <cell r="BQ903"/>
          <cell r="BR903"/>
          <cell r="BS903">
            <v>888</v>
          </cell>
        </row>
        <row r="904">
          <cell r="C904"/>
          <cell r="D904"/>
          <cell r="E904"/>
          <cell r="F904"/>
          <cell r="G904"/>
          <cell r="H904"/>
          <cell r="I904"/>
          <cell r="J904"/>
          <cell r="K904"/>
          <cell r="L904"/>
          <cell r="M904"/>
          <cell r="N904"/>
          <cell r="O904"/>
          <cell r="P904"/>
          <cell r="Q904"/>
          <cell r="R904"/>
          <cell r="S904"/>
          <cell r="T904"/>
          <cell r="U904"/>
          <cell r="V904"/>
          <cell r="W904"/>
          <cell r="X904"/>
          <cell r="Y904" t="str">
            <v/>
          </cell>
          <cell r="Z904"/>
          <cell r="AA904" t="str">
            <v/>
          </cell>
          <cell r="AB904"/>
          <cell r="AC904"/>
          <cell r="AD904"/>
          <cell r="AE904"/>
          <cell r="AF904"/>
          <cell r="AG904"/>
          <cell r="AH904" t="str">
            <v/>
          </cell>
          <cell r="AI904" t="str">
            <v>SI</v>
          </cell>
          <cell r="AJ904"/>
          <cell r="AK904"/>
          <cell r="AL904"/>
          <cell r="AM904"/>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t="str">
            <v/>
          </cell>
          <cell r="BE904" t="str">
            <v/>
          </cell>
          <cell r="BF904">
            <v>0</v>
          </cell>
          <cell r="BG904">
            <v>0</v>
          </cell>
          <cell r="BH904">
            <v>0</v>
          </cell>
          <cell r="BI904">
            <v>0</v>
          </cell>
          <cell r="BJ904">
            <v>0</v>
          </cell>
          <cell r="BK904" t="str">
            <v/>
          </cell>
          <cell r="BL904" t="e">
            <v>#NAME?</v>
          </cell>
          <cell r="BM904"/>
          <cell r="BN904"/>
          <cell r="BO904"/>
          <cell r="BP904" t="str">
            <v/>
          </cell>
          <cell r="BQ904"/>
          <cell r="BR904"/>
          <cell r="BS904">
            <v>889</v>
          </cell>
        </row>
        <row r="905">
          <cell r="C905"/>
          <cell r="D905"/>
          <cell r="E905"/>
          <cell r="F905"/>
          <cell r="G905"/>
          <cell r="H905"/>
          <cell r="I905"/>
          <cell r="J905"/>
          <cell r="K905"/>
          <cell r="L905"/>
          <cell r="M905"/>
          <cell r="N905"/>
          <cell r="O905"/>
          <cell r="P905"/>
          <cell r="Q905"/>
          <cell r="R905"/>
          <cell r="S905"/>
          <cell r="T905"/>
          <cell r="U905"/>
          <cell r="V905"/>
          <cell r="W905"/>
          <cell r="X905"/>
          <cell r="Y905" t="str">
            <v/>
          </cell>
          <cell r="Z905"/>
          <cell r="AA905" t="str">
            <v/>
          </cell>
          <cell r="AB905"/>
          <cell r="AC905"/>
          <cell r="AD905"/>
          <cell r="AE905"/>
          <cell r="AF905"/>
          <cell r="AG905"/>
          <cell r="AH905" t="str">
            <v/>
          </cell>
          <cell r="AI905" t="str">
            <v>SI</v>
          </cell>
          <cell r="AJ905"/>
          <cell r="AK905"/>
          <cell r="AL905"/>
          <cell r="AM905"/>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t="str">
            <v/>
          </cell>
          <cell r="BE905" t="str">
            <v/>
          </cell>
          <cell r="BF905">
            <v>0</v>
          </cell>
          <cell r="BG905">
            <v>0</v>
          </cell>
          <cell r="BH905">
            <v>0</v>
          </cell>
          <cell r="BI905">
            <v>0</v>
          </cell>
          <cell r="BJ905">
            <v>0</v>
          </cell>
          <cell r="BK905" t="str">
            <v/>
          </cell>
          <cell r="BL905" t="e">
            <v>#NAME?</v>
          </cell>
          <cell r="BM905"/>
          <cell r="BN905"/>
          <cell r="BO905"/>
          <cell r="BP905" t="str">
            <v/>
          </cell>
          <cell r="BQ905"/>
          <cell r="BR905"/>
          <cell r="BS905">
            <v>890</v>
          </cell>
        </row>
        <row r="906">
          <cell r="C906"/>
          <cell r="D906"/>
          <cell r="E906"/>
          <cell r="F906"/>
          <cell r="G906"/>
          <cell r="H906"/>
          <cell r="I906"/>
          <cell r="J906"/>
          <cell r="K906"/>
          <cell r="L906"/>
          <cell r="M906"/>
          <cell r="N906"/>
          <cell r="O906"/>
          <cell r="P906"/>
          <cell r="Q906"/>
          <cell r="R906"/>
          <cell r="S906"/>
          <cell r="T906"/>
          <cell r="U906"/>
          <cell r="V906"/>
          <cell r="W906"/>
          <cell r="X906"/>
          <cell r="Y906" t="str">
            <v/>
          </cell>
          <cell r="Z906"/>
          <cell r="AA906" t="str">
            <v/>
          </cell>
          <cell r="AB906"/>
          <cell r="AC906"/>
          <cell r="AD906"/>
          <cell r="AE906"/>
          <cell r="AF906"/>
          <cell r="AG906"/>
          <cell r="AH906" t="str">
            <v/>
          </cell>
          <cell r="AI906" t="str">
            <v>SI</v>
          </cell>
          <cell r="AJ906"/>
          <cell r="AK906"/>
          <cell r="AL906"/>
          <cell r="AM906"/>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t="str">
            <v/>
          </cell>
          <cell r="BE906" t="str">
            <v/>
          </cell>
          <cell r="BF906">
            <v>0</v>
          </cell>
          <cell r="BG906">
            <v>0</v>
          </cell>
          <cell r="BH906">
            <v>0</v>
          </cell>
          <cell r="BI906">
            <v>0</v>
          </cell>
          <cell r="BJ906">
            <v>0</v>
          </cell>
          <cell r="BK906" t="str">
            <v/>
          </cell>
          <cell r="BL906" t="e">
            <v>#NAME?</v>
          </cell>
          <cell r="BM906"/>
          <cell r="BN906"/>
          <cell r="BO906"/>
          <cell r="BP906" t="str">
            <v/>
          </cell>
          <cell r="BQ906"/>
          <cell r="BR906"/>
          <cell r="BS906">
            <v>891</v>
          </cell>
        </row>
        <row r="907">
          <cell r="C907"/>
          <cell r="D907"/>
          <cell r="E907"/>
          <cell r="F907"/>
          <cell r="G907"/>
          <cell r="H907"/>
          <cell r="I907"/>
          <cell r="J907"/>
          <cell r="K907"/>
          <cell r="L907"/>
          <cell r="M907"/>
          <cell r="N907"/>
          <cell r="O907"/>
          <cell r="P907"/>
          <cell r="Q907"/>
          <cell r="R907"/>
          <cell r="S907"/>
          <cell r="T907"/>
          <cell r="U907"/>
          <cell r="V907"/>
          <cell r="W907"/>
          <cell r="X907"/>
          <cell r="Y907" t="str">
            <v/>
          </cell>
          <cell r="Z907"/>
          <cell r="AA907" t="str">
            <v/>
          </cell>
          <cell r="AB907"/>
          <cell r="AC907"/>
          <cell r="AD907"/>
          <cell r="AE907"/>
          <cell r="AF907"/>
          <cell r="AG907"/>
          <cell r="AH907" t="str">
            <v/>
          </cell>
          <cell r="AI907" t="str">
            <v>SI</v>
          </cell>
          <cell r="AJ907"/>
          <cell r="AK907"/>
          <cell r="AL907"/>
          <cell r="AM907"/>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t="str">
            <v/>
          </cell>
          <cell r="BE907" t="str">
            <v/>
          </cell>
          <cell r="BF907">
            <v>0</v>
          </cell>
          <cell r="BG907">
            <v>0</v>
          </cell>
          <cell r="BH907">
            <v>0</v>
          </cell>
          <cell r="BI907">
            <v>0</v>
          </cell>
          <cell r="BJ907">
            <v>0</v>
          </cell>
          <cell r="BK907" t="str">
            <v/>
          </cell>
          <cell r="BL907" t="e">
            <v>#NAME?</v>
          </cell>
          <cell r="BM907"/>
          <cell r="BN907"/>
          <cell r="BO907"/>
          <cell r="BP907" t="str">
            <v/>
          </cell>
          <cell r="BQ907"/>
          <cell r="BR907"/>
          <cell r="BS907">
            <v>892</v>
          </cell>
        </row>
        <row r="908">
          <cell r="C908"/>
          <cell r="D908"/>
          <cell r="E908"/>
          <cell r="F908"/>
          <cell r="G908"/>
          <cell r="H908"/>
          <cell r="I908"/>
          <cell r="J908"/>
          <cell r="K908"/>
          <cell r="L908"/>
          <cell r="M908"/>
          <cell r="N908"/>
          <cell r="O908"/>
          <cell r="P908"/>
          <cell r="Q908"/>
          <cell r="R908"/>
          <cell r="S908"/>
          <cell r="T908"/>
          <cell r="U908"/>
          <cell r="V908"/>
          <cell r="W908"/>
          <cell r="X908"/>
          <cell r="Y908" t="str">
            <v/>
          </cell>
          <cell r="Z908"/>
          <cell r="AA908" t="str">
            <v/>
          </cell>
          <cell r="AB908"/>
          <cell r="AC908"/>
          <cell r="AD908"/>
          <cell r="AE908"/>
          <cell r="AF908"/>
          <cell r="AG908"/>
          <cell r="AH908" t="str">
            <v/>
          </cell>
          <cell r="AI908" t="str">
            <v>SI</v>
          </cell>
          <cell r="AJ908"/>
          <cell r="AK908"/>
          <cell r="AL908"/>
          <cell r="AM908"/>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t="str">
            <v/>
          </cell>
          <cell r="BE908" t="str">
            <v/>
          </cell>
          <cell r="BF908">
            <v>0</v>
          </cell>
          <cell r="BG908">
            <v>0</v>
          </cell>
          <cell r="BH908">
            <v>0</v>
          </cell>
          <cell r="BI908">
            <v>0</v>
          </cell>
          <cell r="BJ908">
            <v>0</v>
          </cell>
          <cell r="BK908" t="str">
            <v/>
          </cell>
          <cell r="BL908" t="e">
            <v>#NAME?</v>
          </cell>
          <cell r="BM908"/>
          <cell r="BN908"/>
          <cell r="BO908"/>
          <cell r="BP908" t="str">
            <v/>
          </cell>
          <cell r="BQ908"/>
          <cell r="BR908"/>
          <cell r="BS908">
            <v>893</v>
          </cell>
        </row>
        <row r="909">
          <cell r="C909"/>
          <cell r="D909"/>
          <cell r="E909"/>
          <cell r="F909"/>
          <cell r="G909"/>
          <cell r="H909"/>
          <cell r="I909"/>
          <cell r="J909"/>
          <cell r="K909"/>
          <cell r="L909"/>
          <cell r="M909"/>
          <cell r="N909"/>
          <cell r="O909"/>
          <cell r="P909"/>
          <cell r="Q909"/>
          <cell r="R909"/>
          <cell r="S909"/>
          <cell r="T909"/>
          <cell r="U909"/>
          <cell r="V909"/>
          <cell r="W909"/>
          <cell r="X909"/>
          <cell r="Y909" t="str">
            <v/>
          </cell>
          <cell r="Z909"/>
          <cell r="AA909" t="str">
            <v/>
          </cell>
          <cell r="AB909"/>
          <cell r="AC909"/>
          <cell r="AD909"/>
          <cell r="AE909"/>
          <cell r="AF909"/>
          <cell r="AG909"/>
          <cell r="AH909" t="str">
            <v/>
          </cell>
          <cell r="AI909" t="str">
            <v>SI</v>
          </cell>
          <cell r="AJ909"/>
          <cell r="AK909"/>
          <cell r="AL909"/>
          <cell r="AM909"/>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t="str">
            <v/>
          </cell>
          <cell r="BE909" t="str">
            <v/>
          </cell>
          <cell r="BF909">
            <v>0</v>
          </cell>
          <cell r="BG909">
            <v>0</v>
          </cell>
          <cell r="BH909">
            <v>0</v>
          </cell>
          <cell r="BI909">
            <v>0</v>
          </cell>
          <cell r="BJ909">
            <v>0</v>
          </cell>
          <cell r="BK909" t="str">
            <v/>
          </cell>
          <cell r="BL909" t="e">
            <v>#NAME?</v>
          </cell>
          <cell r="BM909"/>
          <cell r="BN909"/>
          <cell r="BO909"/>
          <cell r="BP909" t="str">
            <v/>
          </cell>
          <cell r="BQ909"/>
          <cell r="BR909"/>
          <cell r="BS909">
            <v>894</v>
          </cell>
        </row>
        <row r="910">
          <cell r="C910"/>
          <cell r="D910"/>
          <cell r="E910"/>
          <cell r="F910"/>
          <cell r="G910"/>
          <cell r="H910"/>
          <cell r="I910"/>
          <cell r="J910"/>
          <cell r="K910"/>
          <cell r="L910"/>
          <cell r="M910"/>
          <cell r="N910"/>
          <cell r="O910"/>
          <cell r="P910"/>
          <cell r="Q910"/>
          <cell r="R910"/>
          <cell r="S910"/>
          <cell r="T910"/>
          <cell r="U910"/>
          <cell r="V910"/>
          <cell r="W910"/>
          <cell r="X910"/>
          <cell r="Y910" t="str">
            <v/>
          </cell>
          <cell r="Z910"/>
          <cell r="AA910" t="str">
            <v/>
          </cell>
          <cell r="AB910"/>
          <cell r="AC910"/>
          <cell r="AD910"/>
          <cell r="AE910"/>
          <cell r="AF910"/>
          <cell r="AG910"/>
          <cell r="AH910" t="str">
            <v/>
          </cell>
          <cell r="AI910" t="str">
            <v>SI</v>
          </cell>
          <cell r="AJ910"/>
          <cell r="AK910"/>
          <cell r="AL910"/>
          <cell r="AM910"/>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t="str">
            <v/>
          </cell>
          <cell r="BE910" t="str">
            <v/>
          </cell>
          <cell r="BF910">
            <v>0</v>
          </cell>
          <cell r="BG910">
            <v>0</v>
          </cell>
          <cell r="BH910">
            <v>0</v>
          </cell>
          <cell r="BI910">
            <v>0</v>
          </cell>
          <cell r="BJ910">
            <v>0</v>
          </cell>
          <cell r="BK910" t="str">
            <v/>
          </cell>
          <cell r="BL910" t="e">
            <v>#NAME?</v>
          </cell>
          <cell r="BM910"/>
          <cell r="BN910"/>
          <cell r="BO910"/>
          <cell r="BP910" t="str">
            <v/>
          </cell>
          <cell r="BQ910"/>
          <cell r="BR910"/>
          <cell r="BS910">
            <v>895</v>
          </cell>
        </row>
        <row r="911">
          <cell r="C911"/>
          <cell r="D911"/>
          <cell r="E911"/>
          <cell r="F911"/>
          <cell r="G911"/>
          <cell r="H911"/>
          <cell r="I911"/>
          <cell r="J911"/>
          <cell r="K911"/>
          <cell r="L911"/>
          <cell r="M911"/>
          <cell r="N911"/>
          <cell r="O911"/>
          <cell r="P911"/>
          <cell r="Q911"/>
          <cell r="R911"/>
          <cell r="S911"/>
          <cell r="T911"/>
          <cell r="U911"/>
          <cell r="V911"/>
          <cell r="W911"/>
          <cell r="X911"/>
          <cell r="Y911" t="str">
            <v/>
          </cell>
          <cell r="Z911"/>
          <cell r="AA911" t="str">
            <v/>
          </cell>
          <cell r="AB911"/>
          <cell r="AC911"/>
          <cell r="AD911"/>
          <cell r="AE911"/>
          <cell r="AF911"/>
          <cell r="AG911"/>
          <cell r="AH911" t="str">
            <v/>
          </cell>
          <cell r="AI911" t="str">
            <v>SI</v>
          </cell>
          <cell r="AJ911"/>
          <cell r="AK911"/>
          <cell r="AL911"/>
          <cell r="AM911"/>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t="str">
            <v/>
          </cell>
          <cell r="BE911" t="str">
            <v/>
          </cell>
          <cell r="BF911">
            <v>0</v>
          </cell>
          <cell r="BG911">
            <v>0</v>
          </cell>
          <cell r="BH911">
            <v>0</v>
          </cell>
          <cell r="BI911">
            <v>0</v>
          </cell>
          <cell r="BJ911">
            <v>0</v>
          </cell>
          <cell r="BK911" t="str">
            <v/>
          </cell>
          <cell r="BL911" t="e">
            <v>#NAME?</v>
          </cell>
          <cell r="BM911"/>
          <cell r="BN911"/>
          <cell r="BO911"/>
          <cell r="BP911" t="str">
            <v/>
          </cell>
          <cell r="BQ911"/>
          <cell r="BR911"/>
          <cell r="BS911">
            <v>896</v>
          </cell>
        </row>
        <row r="912">
          <cell r="C912"/>
          <cell r="D912"/>
          <cell r="E912"/>
          <cell r="F912"/>
          <cell r="G912"/>
          <cell r="H912"/>
          <cell r="I912"/>
          <cell r="J912"/>
          <cell r="K912"/>
          <cell r="L912"/>
          <cell r="M912"/>
          <cell r="N912"/>
          <cell r="O912"/>
          <cell r="P912"/>
          <cell r="Q912"/>
          <cell r="R912"/>
          <cell r="S912"/>
          <cell r="T912"/>
          <cell r="U912"/>
          <cell r="V912"/>
          <cell r="W912"/>
          <cell r="X912"/>
          <cell r="Y912" t="str">
            <v/>
          </cell>
          <cell r="Z912"/>
          <cell r="AA912" t="str">
            <v/>
          </cell>
          <cell r="AB912"/>
          <cell r="AC912"/>
          <cell r="AD912"/>
          <cell r="AE912"/>
          <cell r="AF912"/>
          <cell r="AG912"/>
          <cell r="AH912" t="str">
            <v/>
          </cell>
          <cell r="AI912" t="str">
            <v>SI</v>
          </cell>
          <cell r="AJ912"/>
          <cell r="AK912"/>
          <cell r="AL912"/>
          <cell r="AM912"/>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t="str">
            <v/>
          </cell>
          <cell r="BE912" t="str">
            <v/>
          </cell>
          <cell r="BF912">
            <v>0</v>
          </cell>
          <cell r="BG912">
            <v>0</v>
          </cell>
          <cell r="BH912">
            <v>0</v>
          </cell>
          <cell r="BI912">
            <v>0</v>
          </cell>
          <cell r="BJ912">
            <v>0</v>
          </cell>
          <cell r="BK912" t="str">
            <v/>
          </cell>
          <cell r="BL912" t="e">
            <v>#NAME?</v>
          </cell>
          <cell r="BM912"/>
          <cell r="BN912"/>
          <cell r="BO912"/>
          <cell r="BP912" t="str">
            <v/>
          </cell>
          <cell r="BQ912"/>
          <cell r="BR912"/>
          <cell r="BS912">
            <v>897</v>
          </cell>
        </row>
        <row r="913">
          <cell r="C913"/>
          <cell r="D913"/>
          <cell r="E913"/>
          <cell r="F913"/>
          <cell r="G913"/>
          <cell r="H913"/>
          <cell r="I913"/>
          <cell r="J913"/>
          <cell r="K913"/>
          <cell r="L913"/>
          <cell r="M913"/>
          <cell r="N913"/>
          <cell r="O913"/>
          <cell r="P913"/>
          <cell r="Q913"/>
          <cell r="R913"/>
          <cell r="S913"/>
          <cell r="T913"/>
          <cell r="U913"/>
          <cell r="V913"/>
          <cell r="W913"/>
          <cell r="X913"/>
          <cell r="Y913" t="str">
            <v/>
          </cell>
          <cell r="Z913"/>
          <cell r="AA913" t="str">
            <v/>
          </cell>
          <cell r="AB913"/>
          <cell r="AC913"/>
          <cell r="AD913"/>
          <cell r="AE913"/>
          <cell r="AF913"/>
          <cell r="AG913"/>
          <cell r="AH913" t="str">
            <v/>
          </cell>
          <cell r="AI913" t="str">
            <v>SI</v>
          </cell>
          <cell r="AJ913"/>
          <cell r="AK913"/>
          <cell r="AL913"/>
          <cell r="AM913"/>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t="str">
            <v/>
          </cell>
          <cell r="BE913" t="str">
            <v/>
          </cell>
          <cell r="BF913">
            <v>0</v>
          </cell>
          <cell r="BG913">
            <v>0</v>
          </cell>
          <cell r="BH913">
            <v>0</v>
          </cell>
          <cell r="BI913">
            <v>0</v>
          </cell>
          <cell r="BJ913">
            <v>0</v>
          </cell>
          <cell r="BK913" t="str">
            <v/>
          </cell>
          <cell r="BL913" t="e">
            <v>#NAME?</v>
          </cell>
          <cell r="BM913"/>
          <cell r="BN913"/>
          <cell r="BO913"/>
          <cell r="BP913" t="str">
            <v/>
          </cell>
          <cell r="BQ913"/>
          <cell r="BR913"/>
          <cell r="BS913">
            <v>898</v>
          </cell>
        </row>
        <row r="914">
          <cell r="C914"/>
          <cell r="D914"/>
          <cell r="E914"/>
          <cell r="F914"/>
          <cell r="G914"/>
          <cell r="H914"/>
          <cell r="I914"/>
          <cell r="J914"/>
          <cell r="K914"/>
          <cell r="L914"/>
          <cell r="M914"/>
          <cell r="N914"/>
          <cell r="O914"/>
          <cell r="P914"/>
          <cell r="Q914"/>
          <cell r="R914"/>
          <cell r="S914"/>
          <cell r="T914"/>
          <cell r="U914"/>
          <cell r="V914"/>
          <cell r="W914"/>
          <cell r="X914"/>
          <cell r="Y914" t="str">
            <v/>
          </cell>
          <cell r="Z914"/>
          <cell r="AA914" t="str">
            <v/>
          </cell>
          <cell r="AB914"/>
          <cell r="AC914"/>
          <cell r="AD914"/>
          <cell r="AE914"/>
          <cell r="AF914"/>
          <cell r="AG914"/>
          <cell r="AH914" t="str">
            <v/>
          </cell>
          <cell r="AI914" t="str">
            <v>SI</v>
          </cell>
          <cell r="AJ914"/>
          <cell r="AK914"/>
          <cell r="AL914"/>
          <cell r="AM914"/>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t="str">
            <v/>
          </cell>
          <cell r="BE914" t="str">
            <v/>
          </cell>
          <cell r="BF914">
            <v>0</v>
          </cell>
          <cell r="BG914">
            <v>0</v>
          </cell>
          <cell r="BH914">
            <v>0</v>
          </cell>
          <cell r="BI914">
            <v>0</v>
          </cell>
          <cell r="BJ914">
            <v>0</v>
          </cell>
          <cell r="BK914" t="str">
            <v/>
          </cell>
          <cell r="BL914" t="e">
            <v>#NAME?</v>
          </cell>
          <cell r="BM914"/>
          <cell r="BN914"/>
          <cell r="BO914"/>
          <cell r="BP914" t="str">
            <v/>
          </cell>
          <cell r="BQ914"/>
          <cell r="BR914"/>
          <cell r="BS914">
            <v>899</v>
          </cell>
        </row>
        <row r="915">
          <cell r="C915"/>
          <cell r="D915"/>
          <cell r="E915"/>
          <cell r="F915"/>
          <cell r="G915"/>
          <cell r="H915"/>
          <cell r="I915"/>
          <cell r="J915"/>
          <cell r="K915"/>
          <cell r="L915"/>
          <cell r="M915"/>
          <cell r="N915"/>
          <cell r="O915"/>
          <cell r="P915"/>
          <cell r="Q915"/>
          <cell r="R915"/>
          <cell r="S915"/>
          <cell r="T915"/>
          <cell r="U915"/>
          <cell r="V915"/>
          <cell r="W915"/>
          <cell r="X915"/>
          <cell r="Y915" t="str">
            <v/>
          </cell>
          <cell r="Z915"/>
          <cell r="AA915" t="str">
            <v/>
          </cell>
          <cell r="AB915"/>
          <cell r="AC915"/>
          <cell r="AD915"/>
          <cell r="AE915"/>
          <cell r="AF915"/>
          <cell r="AG915"/>
          <cell r="AH915" t="str">
            <v/>
          </cell>
          <cell r="AI915" t="str">
            <v>SI</v>
          </cell>
          <cell r="AJ915"/>
          <cell r="AK915"/>
          <cell r="AL915"/>
          <cell r="AM915"/>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t="str">
            <v/>
          </cell>
          <cell r="BE915" t="str">
            <v/>
          </cell>
          <cell r="BF915">
            <v>0</v>
          </cell>
          <cell r="BG915">
            <v>0</v>
          </cell>
          <cell r="BH915">
            <v>0</v>
          </cell>
          <cell r="BI915">
            <v>0</v>
          </cell>
          <cell r="BJ915">
            <v>0</v>
          </cell>
          <cell r="BK915" t="str">
            <v/>
          </cell>
          <cell r="BL915" t="e">
            <v>#NAME?</v>
          </cell>
          <cell r="BM915"/>
          <cell r="BN915"/>
          <cell r="BO915"/>
          <cell r="BP915" t="str">
            <v/>
          </cell>
          <cell r="BQ915"/>
          <cell r="BR915"/>
          <cell r="BS915">
            <v>900</v>
          </cell>
        </row>
        <row r="916">
          <cell r="C916"/>
          <cell r="D916"/>
          <cell r="E916"/>
          <cell r="F916"/>
          <cell r="G916"/>
          <cell r="H916"/>
          <cell r="I916"/>
          <cell r="J916"/>
          <cell r="K916"/>
          <cell r="L916"/>
          <cell r="M916"/>
          <cell r="N916"/>
          <cell r="O916"/>
          <cell r="P916"/>
          <cell r="Q916"/>
          <cell r="R916"/>
          <cell r="S916"/>
          <cell r="T916"/>
          <cell r="U916"/>
          <cell r="V916"/>
          <cell r="W916"/>
          <cell r="X916"/>
          <cell r="Y916" t="str">
            <v/>
          </cell>
          <cell r="Z916"/>
          <cell r="AA916" t="str">
            <v/>
          </cell>
          <cell r="AB916"/>
          <cell r="AC916"/>
          <cell r="AD916"/>
          <cell r="AE916"/>
          <cell r="AF916"/>
          <cell r="AG916"/>
          <cell r="AH916" t="str">
            <v/>
          </cell>
          <cell r="AI916" t="str">
            <v>SI</v>
          </cell>
          <cell r="AJ916"/>
          <cell r="AK916"/>
          <cell r="AL916"/>
          <cell r="AM916"/>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t="str">
            <v/>
          </cell>
          <cell r="BE916" t="str">
            <v/>
          </cell>
          <cell r="BF916">
            <v>0</v>
          </cell>
          <cell r="BG916">
            <v>0</v>
          </cell>
          <cell r="BH916">
            <v>0</v>
          </cell>
          <cell r="BI916">
            <v>0</v>
          </cell>
          <cell r="BJ916">
            <v>0</v>
          </cell>
          <cell r="BK916" t="str">
            <v/>
          </cell>
          <cell r="BL916" t="e">
            <v>#NAME?</v>
          </cell>
          <cell r="BM916"/>
          <cell r="BN916"/>
          <cell r="BO916"/>
          <cell r="BP916" t="str">
            <v/>
          </cell>
          <cell r="BQ916"/>
          <cell r="BR916"/>
          <cell r="BS916">
            <v>901</v>
          </cell>
        </row>
        <row r="917">
          <cell r="C917"/>
          <cell r="D917"/>
          <cell r="E917"/>
          <cell r="F917"/>
          <cell r="G917"/>
          <cell r="H917"/>
          <cell r="I917"/>
          <cell r="J917"/>
          <cell r="K917"/>
          <cell r="L917"/>
          <cell r="M917"/>
          <cell r="N917"/>
          <cell r="O917"/>
          <cell r="P917"/>
          <cell r="Q917"/>
          <cell r="R917"/>
          <cell r="S917"/>
          <cell r="T917"/>
          <cell r="U917"/>
          <cell r="V917"/>
          <cell r="W917"/>
          <cell r="X917"/>
          <cell r="Y917" t="str">
            <v/>
          </cell>
          <cell r="Z917"/>
          <cell r="AA917" t="str">
            <v/>
          </cell>
          <cell r="AB917"/>
          <cell r="AC917"/>
          <cell r="AD917"/>
          <cell r="AE917"/>
          <cell r="AF917"/>
          <cell r="AG917"/>
          <cell r="AH917" t="str">
            <v/>
          </cell>
          <cell r="AI917" t="str">
            <v>SI</v>
          </cell>
          <cell r="AJ917"/>
          <cell r="AK917"/>
          <cell r="AL917"/>
          <cell r="AM917"/>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t="str">
            <v/>
          </cell>
          <cell r="BE917" t="str">
            <v/>
          </cell>
          <cell r="BF917">
            <v>0</v>
          </cell>
          <cell r="BG917">
            <v>0</v>
          </cell>
          <cell r="BH917">
            <v>0</v>
          </cell>
          <cell r="BI917">
            <v>0</v>
          </cell>
          <cell r="BJ917">
            <v>0</v>
          </cell>
          <cell r="BK917" t="str">
            <v/>
          </cell>
          <cell r="BL917" t="e">
            <v>#NAME?</v>
          </cell>
          <cell r="BM917"/>
          <cell r="BN917"/>
          <cell r="BO917"/>
          <cell r="BP917" t="str">
            <v/>
          </cell>
          <cell r="BQ917"/>
          <cell r="BR917"/>
          <cell r="BS917">
            <v>902</v>
          </cell>
        </row>
        <row r="918">
          <cell r="C918"/>
          <cell r="D918"/>
          <cell r="E918"/>
          <cell r="F918"/>
          <cell r="G918"/>
          <cell r="H918"/>
          <cell r="I918"/>
          <cell r="J918"/>
          <cell r="K918"/>
          <cell r="L918"/>
          <cell r="M918"/>
          <cell r="N918"/>
          <cell r="O918"/>
          <cell r="P918"/>
          <cell r="Q918"/>
          <cell r="R918"/>
          <cell r="S918"/>
          <cell r="T918"/>
          <cell r="U918"/>
          <cell r="V918"/>
          <cell r="W918"/>
          <cell r="X918"/>
          <cell r="Y918" t="str">
            <v/>
          </cell>
          <cell r="Z918"/>
          <cell r="AA918" t="str">
            <v/>
          </cell>
          <cell r="AB918"/>
          <cell r="AC918"/>
          <cell r="AD918"/>
          <cell r="AE918"/>
          <cell r="AF918"/>
          <cell r="AG918"/>
          <cell r="AH918" t="str">
            <v/>
          </cell>
          <cell r="AI918" t="str">
            <v>SI</v>
          </cell>
          <cell r="AJ918"/>
          <cell r="AK918"/>
          <cell r="AL918"/>
          <cell r="AM918"/>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t="str">
            <v/>
          </cell>
          <cell r="BE918" t="str">
            <v/>
          </cell>
          <cell r="BF918">
            <v>0</v>
          </cell>
          <cell r="BG918">
            <v>0</v>
          </cell>
          <cell r="BH918">
            <v>0</v>
          </cell>
          <cell r="BI918">
            <v>0</v>
          </cell>
          <cell r="BJ918">
            <v>0</v>
          </cell>
          <cell r="BK918" t="str">
            <v/>
          </cell>
          <cell r="BL918" t="e">
            <v>#NAME?</v>
          </cell>
          <cell r="BM918"/>
          <cell r="BN918"/>
          <cell r="BO918"/>
          <cell r="BP918" t="str">
            <v/>
          </cell>
          <cell r="BQ918"/>
          <cell r="BR918"/>
          <cell r="BS918">
            <v>903</v>
          </cell>
        </row>
        <row r="919">
          <cell r="C919"/>
          <cell r="D919"/>
          <cell r="E919"/>
          <cell r="F919"/>
          <cell r="G919"/>
          <cell r="H919"/>
          <cell r="I919"/>
          <cell r="J919"/>
          <cell r="K919"/>
          <cell r="L919"/>
          <cell r="M919"/>
          <cell r="N919"/>
          <cell r="O919"/>
          <cell r="P919"/>
          <cell r="Q919"/>
          <cell r="R919"/>
          <cell r="S919"/>
          <cell r="T919"/>
          <cell r="U919"/>
          <cell r="V919"/>
          <cell r="W919"/>
          <cell r="X919"/>
          <cell r="Y919" t="str">
            <v/>
          </cell>
          <cell r="Z919"/>
          <cell r="AA919" t="str">
            <v/>
          </cell>
          <cell r="AB919"/>
          <cell r="AC919"/>
          <cell r="AD919"/>
          <cell r="AE919"/>
          <cell r="AF919"/>
          <cell r="AG919"/>
          <cell r="AH919" t="str">
            <v/>
          </cell>
          <cell r="AI919" t="str">
            <v>SI</v>
          </cell>
          <cell r="AJ919"/>
          <cell r="AK919"/>
          <cell r="AL919"/>
          <cell r="AM919"/>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t="str">
            <v/>
          </cell>
          <cell r="BE919" t="str">
            <v/>
          </cell>
          <cell r="BF919">
            <v>0</v>
          </cell>
          <cell r="BG919">
            <v>0</v>
          </cell>
          <cell r="BH919">
            <v>0</v>
          </cell>
          <cell r="BI919">
            <v>0</v>
          </cell>
          <cell r="BJ919">
            <v>0</v>
          </cell>
          <cell r="BK919" t="str">
            <v/>
          </cell>
          <cell r="BL919" t="e">
            <v>#NAME?</v>
          </cell>
          <cell r="BM919"/>
          <cell r="BN919"/>
          <cell r="BO919"/>
          <cell r="BP919" t="str">
            <v/>
          </cell>
          <cell r="BQ919"/>
          <cell r="BR919"/>
          <cell r="BS919">
            <v>904</v>
          </cell>
        </row>
        <row r="920">
          <cell r="C920"/>
          <cell r="D920"/>
          <cell r="E920"/>
          <cell r="F920"/>
          <cell r="G920"/>
          <cell r="H920"/>
          <cell r="I920"/>
          <cell r="J920"/>
          <cell r="K920"/>
          <cell r="L920"/>
          <cell r="M920"/>
          <cell r="N920"/>
          <cell r="O920"/>
          <cell r="P920"/>
          <cell r="Q920"/>
          <cell r="R920"/>
          <cell r="S920"/>
          <cell r="T920"/>
          <cell r="U920"/>
          <cell r="V920"/>
          <cell r="W920"/>
          <cell r="X920"/>
          <cell r="Y920" t="str">
            <v/>
          </cell>
          <cell r="Z920"/>
          <cell r="AA920" t="str">
            <v/>
          </cell>
          <cell r="AB920"/>
          <cell r="AC920"/>
          <cell r="AD920"/>
          <cell r="AE920"/>
          <cell r="AF920"/>
          <cell r="AG920"/>
          <cell r="AH920" t="str">
            <v/>
          </cell>
          <cell r="AI920" t="str">
            <v>SI</v>
          </cell>
          <cell r="AJ920"/>
          <cell r="AK920"/>
          <cell r="AL920"/>
          <cell r="AM920"/>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t="str">
            <v/>
          </cell>
          <cell r="BE920" t="str">
            <v/>
          </cell>
          <cell r="BF920">
            <v>0</v>
          </cell>
          <cell r="BG920">
            <v>0</v>
          </cell>
          <cell r="BH920">
            <v>0</v>
          </cell>
          <cell r="BI920">
            <v>0</v>
          </cell>
          <cell r="BJ920">
            <v>0</v>
          </cell>
          <cell r="BK920" t="str">
            <v/>
          </cell>
          <cell r="BL920" t="e">
            <v>#NAME?</v>
          </cell>
          <cell r="BM920"/>
          <cell r="BN920"/>
          <cell r="BO920"/>
          <cell r="BP920" t="str">
            <v/>
          </cell>
          <cell r="BQ920"/>
          <cell r="BR920"/>
          <cell r="BS920">
            <v>905</v>
          </cell>
        </row>
        <row r="921">
          <cell r="C921"/>
          <cell r="D921"/>
          <cell r="E921"/>
          <cell r="F921"/>
          <cell r="G921"/>
          <cell r="H921"/>
          <cell r="I921"/>
          <cell r="J921"/>
          <cell r="K921"/>
          <cell r="L921"/>
          <cell r="M921"/>
          <cell r="N921"/>
          <cell r="O921"/>
          <cell r="P921"/>
          <cell r="Q921"/>
          <cell r="R921"/>
          <cell r="S921"/>
          <cell r="T921"/>
          <cell r="U921"/>
          <cell r="V921"/>
          <cell r="W921"/>
          <cell r="X921"/>
          <cell r="Y921" t="str">
            <v/>
          </cell>
          <cell r="Z921"/>
          <cell r="AA921" t="str">
            <v/>
          </cell>
          <cell r="AB921"/>
          <cell r="AC921"/>
          <cell r="AD921"/>
          <cell r="AE921"/>
          <cell r="AF921"/>
          <cell r="AG921"/>
          <cell r="AH921" t="str">
            <v/>
          </cell>
          <cell r="AI921" t="str">
            <v>SI</v>
          </cell>
          <cell r="AJ921"/>
          <cell r="AK921"/>
          <cell r="AL921"/>
          <cell r="AM921"/>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t="str">
            <v/>
          </cell>
          <cell r="BE921" t="str">
            <v/>
          </cell>
          <cell r="BF921">
            <v>0</v>
          </cell>
          <cell r="BG921">
            <v>0</v>
          </cell>
          <cell r="BH921">
            <v>0</v>
          </cell>
          <cell r="BI921">
            <v>0</v>
          </cell>
          <cell r="BJ921">
            <v>0</v>
          </cell>
          <cell r="BK921" t="str">
            <v/>
          </cell>
          <cell r="BL921" t="e">
            <v>#NAME?</v>
          </cell>
          <cell r="BM921"/>
          <cell r="BN921"/>
          <cell r="BO921"/>
          <cell r="BP921" t="str">
            <v/>
          </cell>
          <cell r="BQ921"/>
          <cell r="BR921"/>
          <cell r="BS921">
            <v>906</v>
          </cell>
        </row>
        <row r="922">
          <cell r="C922"/>
          <cell r="D922"/>
          <cell r="E922"/>
          <cell r="F922"/>
          <cell r="G922"/>
          <cell r="H922"/>
          <cell r="I922"/>
          <cell r="J922"/>
          <cell r="K922"/>
          <cell r="L922"/>
          <cell r="M922"/>
          <cell r="N922"/>
          <cell r="O922"/>
          <cell r="P922"/>
          <cell r="Q922"/>
          <cell r="R922"/>
          <cell r="S922"/>
          <cell r="T922"/>
          <cell r="U922"/>
          <cell r="V922"/>
          <cell r="W922"/>
          <cell r="X922"/>
          <cell r="Y922" t="str">
            <v/>
          </cell>
          <cell r="Z922"/>
          <cell r="AA922" t="str">
            <v/>
          </cell>
          <cell r="AB922"/>
          <cell r="AC922"/>
          <cell r="AD922"/>
          <cell r="AE922"/>
          <cell r="AF922"/>
          <cell r="AG922"/>
          <cell r="AH922" t="str">
            <v/>
          </cell>
          <cell r="AI922" t="str">
            <v>SI</v>
          </cell>
          <cell r="AJ922"/>
          <cell r="AK922"/>
          <cell r="AL922"/>
          <cell r="AM922"/>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t="str">
            <v/>
          </cell>
          <cell r="BE922" t="str">
            <v/>
          </cell>
          <cell r="BF922">
            <v>0</v>
          </cell>
          <cell r="BG922">
            <v>0</v>
          </cell>
          <cell r="BH922">
            <v>0</v>
          </cell>
          <cell r="BI922">
            <v>0</v>
          </cell>
          <cell r="BJ922">
            <v>0</v>
          </cell>
          <cell r="BK922" t="str">
            <v/>
          </cell>
          <cell r="BL922" t="e">
            <v>#NAME?</v>
          </cell>
          <cell r="BM922"/>
          <cell r="BN922"/>
          <cell r="BO922"/>
          <cell r="BP922" t="str">
            <v/>
          </cell>
          <cell r="BQ922"/>
          <cell r="BR922"/>
          <cell r="BS922">
            <v>907</v>
          </cell>
        </row>
        <row r="923">
          <cell r="C923"/>
          <cell r="D923"/>
          <cell r="E923"/>
          <cell r="F923"/>
          <cell r="G923"/>
          <cell r="H923"/>
          <cell r="I923"/>
          <cell r="J923"/>
          <cell r="K923"/>
          <cell r="L923"/>
          <cell r="M923"/>
          <cell r="N923"/>
          <cell r="O923"/>
          <cell r="P923"/>
          <cell r="Q923"/>
          <cell r="R923"/>
          <cell r="S923"/>
          <cell r="T923"/>
          <cell r="U923"/>
          <cell r="V923"/>
          <cell r="W923"/>
          <cell r="X923"/>
          <cell r="Y923" t="str">
            <v/>
          </cell>
          <cell r="Z923"/>
          <cell r="AA923" t="str">
            <v/>
          </cell>
          <cell r="AB923"/>
          <cell r="AC923"/>
          <cell r="AD923"/>
          <cell r="AE923"/>
          <cell r="AF923"/>
          <cell r="AG923"/>
          <cell r="AH923" t="str">
            <v/>
          </cell>
          <cell r="AI923" t="str">
            <v>SI</v>
          </cell>
          <cell r="AJ923"/>
          <cell r="AK923"/>
          <cell r="AL923"/>
          <cell r="AM923"/>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t="str">
            <v/>
          </cell>
          <cell r="BE923" t="str">
            <v/>
          </cell>
          <cell r="BF923">
            <v>0</v>
          </cell>
          <cell r="BG923">
            <v>0</v>
          </cell>
          <cell r="BH923">
            <v>0</v>
          </cell>
          <cell r="BI923">
            <v>0</v>
          </cell>
          <cell r="BJ923">
            <v>0</v>
          </cell>
          <cell r="BK923" t="str">
            <v/>
          </cell>
          <cell r="BL923" t="e">
            <v>#NAME?</v>
          </cell>
          <cell r="BM923"/>
          <cell r="BN923"/>
          <cell r="BO923"/>
          <cell r="BP923" t="str">
            <v/>
          </cell>
          <cell r="BQ923"/>
          <cell r="BR923"/>
          <cell r="BS923">
            <v>908</v>
          </cell>
        </row>
        <row r="924">
          <cell r="C924"/>
          <cell r="D924"/>
          <cell r="E924"/>
          <cell r="F924"/>
          <cell r="G924"/>
          <cell r="H924"/>
          <cell r="I924"/>
          <cell r="J924"/>
          <cell r="K924"/>
          <cell r="L924"/>
          <cell r="M924"/>
          <cell r="N924"/>
          <cell r="O924"/>
          <cell r="P924"/>
          <cell r="Q924"/>
          <cell r="R924"/>
          <cell r="S924"/>
          <cell r="T924"/>
          <cell r="U924"/>
          <cell r="V924"/>
          <cell r="W924"/>
          <cell r="X924"/>
          <cell r="Y924" t="str">
            <v/>
          </cell>
          <cell r="Z924"/>
          <cell r="AA924" t="str">
            <v/>
          </cell>
          <cell r="AB924"/>
          <cell r="AC924"/>
          <cell r="AD924"/>
          <cell r="AE924"/>
          <cell r="AF924"/>
          <cell r="AG924"/>
          <cell r="AH924" t="str">
            <v/>
          </cell>
          <cell r="AI924" t="str">
            <v>SI</v>
          </cell>
          <cell r="AJ924"/>
          <cell r="AK924"/>
          <cell r="AL924"/>
          <cell r="AM924"/>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t="str">
            <v/>
          </cell>
          <cell r="BE924" t="str">
            <v/>
          </cell>
          <cell r="BF924">
            <v>0</v>
          </cell>
          <cell r="BG924">
            <v>0</v>
          </cell>
          <cell r="BH924">
            <v>0</v>
          </cell>
          <cell r="BI924">
            <v>0</v>
          </cell>
          <cell r="BJ924">
            <v>0</v>
          </cell>
          <cell r="BK924" t="str">
            <v/>
          </cell>
          <cell r="BL924" t="e">
            <v>#NAME?</v>
          </cell>
          <cell r="BM924"/>
          <cell r="BN924"/>
          <cell r="BO924"/>
          <cell r="BP924" t="str">
            <v/>
          </cell>
          <cell r="BQ924"/>
          <cell r="BR924"/>
          <cell r="BS924">
            <v>909</v>
          </cell>
        </row>
        <row r="925">
          <cell r="C925"/>
          <cell r="D925"/>
          <cell r="E925"/>
          <cell r="F925"/>
          <cell r="G925"/>
          <cell r="H925"/>
          <cell r="I925"/>
          <cell r="J925"/>
          <cell r="K925"/>
          <cell r="L925"/>
          <cell r="M925"/>
          <cell r="N925"/>
          <cell r="O925"/>
          <cell r="P925"/>
          <cell r="Q925"/>
          <cell r="R925"/>
          <cell r="S925"/>
          <cell r="T925"/>
          <cell r="U925"/>
          <cell r="V925"/>
          <cell r="W925"/>
          <cell r="X925"/>
          <cell r="Y925" t="str">
            <v/>
          </cell>
          <cell r="Z925"/>
          <cell r="AA925" t="str">
            <v/>
          </cell>
          <cell r="AB925"/>
          <cell r="AC925"/>
          <cell r="AD925"/>
          <cell r="AE925"/>
          <cell r="AF925"/>
          <cell r="AG925"/>
          <cell r="AH925" t="str">
            <v/>
          </cell>
          <cell r="AI925" t="str">
            <v>SI</v>
          </cell>
          <cell r="AJ925"/>
          <cell r="AK925"/>
          <cell r="AL925"/>
          <cell r="AM925"/>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t="str">
            <v/>
          </cell>
          <cell r="BE925" t="str">
            <v/>
          </cell>
          <cell r="BF925">
            <v>0</v>
          </cell>
          <cell r="BG925">
            <v>0</v>
          </cell>
          <cell r="BH925">
            <v>0</v>
          </cell>
          <cell r="BI925">
            <v>0</v>
          </cell>
          <cell r="BJ925">
            <v>0</v>
          </cell>
          <cell r="BK925" t="str">
            <v/>
          </cell>
          <cell r="BL925" t="e">
            <v>#NAME?</v>
          </cell>
          <cell r="BM925"/>
          <cell r="BN925"/>
          <cell r="BO925"/>
          <cell r="BP925" t="str">
            <v/>
          </cell>
          <cell r="BQ925"/>
          <cell r="BR925"/>
          <cell r="BS925">
            <v>910</v>
          </cell>
        </row>
        <row r="926">
          <cell r="C926"/>
          <cell r="D926"/>
          <cell r="E926"/>
          <cell r="F926"/>
          <cell r="G926"/>
          <cell r="H926"/>
          <cell r="I926"/>
          <cell r="J926"/>
          <cell r="K926"/>
          <cell r="L926"/>
          <cell r="M926"/>
          <cell r="N926"/>
          <cell r="O926"/>
          <cell r="P926"/>
          <cell r="Q926"/>
          <cell r="R926"/>
          <cell r="S926"/>
          <cell r="T926"/>
          <cell r="U926"/>
          <cell r="V926"/>
          <cell r="W926"/>
          <cell r="X926"/>
          <cell r="Y926" t="str">
            <v/>
          </cell>
          <cell r="Z926"/>
          <cell r="AA926" t="str">
            <v/>
          </cell>
          <cell r="AB926"/>
          <cell r="AC926"/>
          <cell r="AD926"/>
          <cell r="AE926"/>
          <cell r="AF926"/>
          <cell r="AG926"/>
          <cell r="AH926" t="str">
            <v/>
          </cell>
          <cell r="AI926" t="str">
            <v>SI</v>
          </cell>
          <cell r="AJ926"/>
          <cell r="AK926"/>
          <cell r="AL926"/>
          <cell r="AM926"/>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t="str">
            <v/>
          </cell>
          <cell r="BE926" t="str">
            <v/>
          </cell>
          <cell r="BF926">
            <v>0</v>
          </cell>
          <cell r="BG926">
            <v>0</v>
          </cell>
          <cell r="BH926">
            <v>0</v>
          </cell>
          <cell r="BI926">
            <v>0</v>
          </cell>
          <cell r="BJ926">
            <v>0</v>
          </cell>
          <cell r="BK926" t="str">
            <v/>
          </cell>
          <cell r="BL926" t="e">
            <v>#NAME?</v>
          </cell>
          <cell r="BM926"/>
          <cell r="BN926"/>
          <cell r="BO926"/>
          <cell r="BP926" t="str">
            <v/>
          </cell>
          <cell r="BQ926"/>
          <cell r="BR926"/>
          <cell r="BS926">
            <v>911</v>
          </cell>
        </row>
        <row r="927">
          <cell r="C927"/>
          <cell r="D927"/>
          <cell r="E927"/>
          <cell r="F927"/>
          <cell r="G927"/>
          <cell r="H927"/>
          <cell r="I927"/>
          <cell r="J927"/>
          <cell r="K927"/>
          <cell r="L927"/>
          <cell r="M927"/>
          <cell r="N927"/>
          <cell r="O927"/>
          <cell r="P927"/>
          <cell r="Q927"/>
          <cell r="R927"/>
          <cell r="S927"/>
          <cell r="T927"/>
          <cell r="U927"/>
          <cell r="V927"/>
          <cell r="W927"/>
          <cell r="X927"/>
          <cell r="Y927" t="str">
            <v/>
          </cell>
          <cell r="Z927"/>
          <cell r="AA927" t="str">
            <v/>
          </cell>
          <cell r="AB927"/>
          <cell r="AC927"/>
          <cell r="AD927"/>
          <cell r="AE927"/>
          <cell r="AF927"/>
          <cell r="AG927"/>
          <cell r="AH927" t="str">
            <v/>
          </cell>
          <cell r="AI927" t="str">
            <v>SI</v>
          </cell>
          <cell r="AJ927"/>
          <cell r="AK927"/>
          <cell r="AL927"/>
          <cell r="AM927"/>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t="str">
            <v/>
          </cell>
          <cell r="BE927" t="str">
            <v/>
          </cell>
          <cell r="BF927">
            <v>0</v>
          </cell>
          <cell r="BG927">
            <v>0</v>
          </cell>
          <cell r="BH927">
            <v>0</v>
          </cell>
          <cell r="BI927">
            <v>0</v>
          </cell>
          <cell r="BJ927">
            <v>0</v>
          </cell>
          <cell r="BK927" t="str">
            <v/>
          </cell>
          <cell r="BL927" t="e">
            <v>#NAME?</v>
          </cell>
          <cell r="BM927"/>
          <cell r="BN927"/>
          <cell r="BO927"/>
          <cell r="BP927" t="str">
            <v/>
          </cell>
          <cell r="BQ927"/>
          <cell r="BR927"/>
          <cell r="BS927">
            <v>912</v>
          </cell>
        </row>
        <row r="928">
          <cell r="C928"/>
          <cell r="D928"/>
          <cell r="E928"/>
          <cell r="F928"/>
          <cell r="G928"/>
          <cell r="H928"/>
          <cell r="I928"/>
          <cell r="J928"/>
          <cell r="K928"/>
          <cell r="L928"/>
          <cell r="M928"/>
          <cell r="N928"/>
          <cell r="O928"/>
          <cell r="P928"/>
          <cell r="Q928"/>
          <cell r="R928"/>
          <cell r="S928"/>
          <cell r="T928"/>
          <cell r="U928"/>
          <cell r="V928"/>
          <cell r="W928"/>
          <cell r="X928"/>
          <cell r="Y928" t="str">
            <v/>
          </cell>
          <cell r="Z928"/>
          <cell r="AA928" t="str">
            <v/>
          </cell>
          <cell r="AB928"/>
          <cell r="AC928"/>
          <cell r="AD928"/>
          <cell r="AE928"/>
          <cell r="AF928"/>
          <cell r="AG928"/>
          <cell r="AH928" t="str">
            <v/>
          </cell>
          <cell r="AI928" t="str">
            <v>SI</v>
          </cell>
          <cell r="AJ928"/>
          <cell r="AK928"/>
          <cell r="AL928"/>
          <cell r="AM928"/>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t="str">
            <v/>
          </cell>
          <cell r="BE928" t="str">
            <v/>
          </cell>
          <cell r="BF928">
            <v>0</v>
          </cell>
          <cell r="BG928">
            <v>0</v>
          </cell>
          <cell r="BH928">
            <v>0</v>
          </cell>
          <cell r="BI928">
            <v>0</v>
          </cell>
          <cell r="BJ928">
            <v>0</v>
          </cell>
          <cell r="BK928" t="str">
            <v/>
          </cell>
          <cell r="BL928" t="e">
            <v>#NAME?</v>
          </cell>
          <cell r="BM928"/>
          <cell r="BN928"/>
          <cell r="BO928"/>
          <cell r="BP928" t="str">
            <v/>
          </cell>
          <cell r="BQ928"/>
          <cell r="BR928"/>
          <cell r="BS928">
            <v>913</v>
          </cell>
        </row>
        <row r="929">
          <cell r="C929"/>
          <cell r="D929"/>
          <cell r="E929"/>
          <cell r="F929"/>
          <cell r="G929"/>
          <cell r="H929"/>
          <cell r="I929"/>
          <cell r="J929"/>
          <cell r="K929"/>
          <cell r="L929"/>
          <cell r="M929"/>
          <cell r="N929"/>
          <cell r="O929"/>
          <cell r="P929"/>
          <cell r="Q929"/>
          <cell r="R929"/>
          <cell r="S929"/>
          <cell r="T929"/>
          <cell r="U929"/>
          <cell r="V929"/>
          <cell r="W929"/>
          <cell r="X929"/>
          <cell r="Y929" t="str">
            <v/>
          </cell>
          <cell r="Z929"/>
          <cell r="AA929" t="str">
            <v/>
          </cell>
          <cell r="AB929"/>
          <cell r="AC929"/>
          <cell r="AD929"/>
          <cell r="AE929"/>
          <cell r="AF929"/>
          <cell r="AG929"/>
          <cell r="AH929" t="str">
            <v/>
          </cell>
          <cell r="AI929" t="str">
            <v>SI</v>
          </cell>
          <cell r="AJ929"/>
          <cell r="AK929"/>
          <cell r="AL929"/>
          <cell r="AM929"/>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t="str">
            <v/>
          </cell>
          <cell r="BE929" t="str">
            <v/>
          </cell>
          <cell r="BF929">
            <v>0</v>
          </cell>
          <cell r="BG929">
            <v>0</v>
          </cell>
          <cell r="BH929">
            <v>0</v>
          </cell>
          <cell r="BI929">
            <v>0</v>
          </cell>
          <cell r="BJ929">
            <v>0</v>
          </cell>
          <cell r="BK929" t="str">
            <v/>
          </cell>
          <cell r="BL929" t="e">
            <v>#NAME?</v>
          </cell>
          <cell r="BM929"/>
          <cell r="BN929"/>
          <cell r="BO929"/>
          <cell r="BP929" t="str">
            <v/>
          </cell>
          <cell r="BQ929"/>
          <cell r="BR929"/>
          <cell r="BS929">
            <v>914</v>
          </cell>
        </row>
        <row r="930">
          <cell r="C930"/>
          <cell r="D930"/>
          <cell r="E930"/>
          <cell r="F930"/>
          <cell r="G930"/>
          <cell r="H930"/>
          <cell r="I930"/>
          <cell r="J930"/>
          <cell r="K930"/>
          <cell r="L930"/>
          <cell r="M930"/>
          <cell r="N930"/>
          <cell r="O930"/>
          <cell r="P930"/>
          <cell r="Q930"/>
          <cell r="R930"/>
          <cell r="S930"/>
          <cell r="T930"/>
          <cell r="U930"/>
          <cell r="V930"/>
          <cell r="W930"/>
          <cell r="X930"/>
          <cell r="Y930" t="str">
            <v/>
          </cell>
          <cell r="Z930"/>
          <cell r="AA930" t="str">
            <v/>
          </cell>
          <cell r="AB930"/>
          <cell r="AC930"/>
          <cell r="AD930"/>
          <cell r="AE930"/>
          <cell r="AF930"/>
          <cell r="AG930"/>
          <cell r="AH930" t="str">
            <v/>
          </cell>
          <cell r="AI930" t="str">
            <v>SI</v>
          </cell>
          <cell r="AJ930"/>
          <cell r="AK930"/>
          <cell r="AL930"/>
          <cell r="AM930"/>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t="str">
            <v/>
          </cell>
          <cell r="BE930" t="str">
            <v/>
          </cell>
          <cell r="BF930">
            <v>0</v>
          </cell>
          <cell r="BG930">
            <v>0</v>
          </cell>
          <cell r="BH930">
            <v>0</v>
          </cell>
          <cell r="BI930">
            <v>0</v>
          </cell>
          <cell r="BJ930">
            <v>0</v>
          </cell>
          <cell r="BK930" t="str">
            <v/>
          </cell>
          <cell r="BL930" t="e">
            <v>#NAME?</v>
          </cell>
          <cell r="BM930"/>
          <cell r="BN930"/>
          <cell r="BO930"/>
          <cell r="BP930" t="str">
            <v/>
          </cell>
          <cell r="BQ930"/>
          <cell r="BR930"/>
          <cell r="BS930">
            <v>915</v>
          </cell>
        </row>
        <row r="931">
          <cell r="C931"/>
          <cell r="D931"/>
          <cell r="E931"/>
          <cell r="F931"/>
          <cell r="G931"/>
          <cell r="H931"/>
          <cell r="I931"/>
          <cell r="J931"/>
          <cell r="K931"/>
          <cell r="L931"/>
          <cell r="M931"/>
          <cell r="N931"/>
          <cell r="O931"/>
          <cell r="P931"/>
          <cell r="Q931"/>
          <cell r="R931"/>
          <cell r="S931"/>
          <cell r="T931"/>
          <cell r="U931"/>
          <cell r="V931"/>
          <cell r="W931"/>
          <cell r="X931"/>
          <cell r="Y931" t="str">
            <v/>
          </cell>
          <cell r="Z931"/>
          <cell r="AA931" t="str">
            <v/>
          </cell>
          <cell r="AB931"/>
          <cell r="AC931"/>
          <cell r="AD931"/>
          <cell r="AE931"/>
          <cell r="AF931"/>
          <cell r="AG931"/>
          <cell r="AH931" t="str">
            <v/>
          </cell>
          <cell r="AI931" t="str">
            <v>SI</v>
          </cell>
          <cell r="AJ931"/>
          <cell r="AK931"/>
          <cell r="AL931"/>
          <cell r="AM931"/>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t="str">
            <v/>
          </cell>
          <cell r="BE931" t="str">
            <v/>
          </cell>
          <cell r="BF931">
            <v>0</v>
          </cell>
          <cell r="BG931">
            <v>0</v>
          </cell>
          <cell r="BH931">
            <v>0</v>
          </cell>
          <cell r="BI931">
            <v>0</v>
          </cell>
          <cell r="BJ931">
            <v>0</v>
          </cell>
          <cell r="BK931" t="str">
            <v/>
          </cell>
          <cell r="BL931" t="e">
            <v>#NAME?</v>
          </cell>
          <cell r="BM931"/>
          <cell r="BN931"/>
          <cell r="BO931"/>
          <cell r="BP931" t="str">
            <v/>
          </cell>
          <cell r="BQ931"/>
          <cell r="BR931"/>
          <cell r="BS931">
            <v>916</v>
          </cell>
        </row>
        <row r="932">
          <cell r="C932"/>
          <cell r="D932"/>
          <cell r="E932"/>
          <cell r="F932"/>
          <cell r="G932"/>
          <cell r="H932"/>
          <cell r="I932"/>
          <cell r="J932"/>
          <cell r="K932"/>
          <cell r="L932"/>
          <cell r="M932"/>
          <cell r="N932"/>
          <cell r="O932"/>
          <cell r="P932"/>
          <cell r="Q932"/>
          <cell r="R932"/>
          <cell r="S932"/>
          <cell r="T932"/>
          <cell r="U932"/>
          <cell r="V932"/>
          <cell r="W932"/>
          <cell r="X932"/>
          <cell r="Y932" t="str">
            <v/>
          </cell>
          <cell r="Z932"/>
          <cell r="AA932" t="str">
            <v/>
          </cell>
          <cell r="AB932"/>
          <cell r="AC932"/>
          <cell r="AD932"/>
          <cell r="AE932"/>
          <cell r="AF932"/>
          <cell r="AG932"/>
          <cell r="AH932" t="str">
            <v/>
          </cell>
          <cell r="AI932" t="str">
            <v>SI</v>
          </cell>
          <cell r="AJ932"/>
          <cell r="AK932"/>
          <cell r="AL932"/>
          <cell r="AM932"/>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t="str">
            <v/>
          </cell>
          <cell r="BE932" t="str">
            <v/>
          </cell>
          <cell r="BF932">
            <v>0</v>
          </cell>
          <cell r="BG932">
            <v>0</v>
          </cell>
          <cell r="BH932">
            <v>0</v>
          </cell>
          <cell r="BI932">
            <v>0</v>
          </cell>
          <cell r="BJ932">
            <v>0</v>
          </cell>
          <cell r="BK932" t="str">
            <v/>
          </cell>
          <cell r="BL932" t="e">
            <v>#NAME?</v>
          </cell>
          <cell r="BM932"/>
          <cell r="BN932"/>
          <cell r="BO932"/>
          <cell r="BP932" t="str">
            <v/>
          </cell>
          <cell r="BQ932"/>
          <cell r="BR932"/>
          <cell r="BS932">
            <v>917</v>
          </cell>
        </row>
        <row r="933">
          <cell r="C933"/>
          <cell r="D933"/>
          <cell r="E933"/>
          <cell r="F933"/>
          <cell r="G933"/>
          <cell r="H933"/>
          <cell r="I933"/>
          <cell r="J933"/>
          <cell r="K933"/>
          <cell r="L933"/>
          <cell r="M933"/>
          <cell r="N933"/>
          <cell r="O933"/>
          <cell r="P933"/>
          <cell r="Q933"/>
          <cell r="R933"/>
          <cell r="S933"/>
          <cell r="T933"/>
          <cell r="U933"/>
          <cell r="V933"/>
          <cell r="W933"/>
          <cell r="X933"/>
          <cell r="Y933" t="str">
            <v/>
          </cell>
          <cell r="Z933"/>
          <cell r="AA933" t="str">
            <v/>
          </cell>
          <cell r="AB933"/>
          <cell r="AC933"/>
          <cell r="AD933"/>
          <cell r="AE933"/>
          <cell r="AF933"/>
          <cell r="AG933"/>
          <cell r="AH933" t="str">
            <v/>
          </cell>
          <cell r="AI933" t="str">
            <v>SI</v>
          </cell>
          <cell r="AJ933"/>
          <cell r="AK933"/>
          <cell r="AL933"/>
          <cell r="AM933"/>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t="str">
            <v/>
          </cell>
          <cell r="BE933" t="str">
            <v/>
          </cell>
          <cell r="BF933">
            <v>0</v>
          </cell>
          <cell r="BG933">
            <v>0</v>
          </cell>
          <cell r="BH933">
            <v>0</v>
          </cell>
          <cell r="BI933">
            <v>0</v>
          </cell>
          <cell r="BJ933">
            <v>0</v>
          </cell>
          <cell r="BK933" t="str">
            <v/>
          </cell>
          <cell r="BL933" t="e">
            <v>#NAME?</v>
          </cell>
          <cell r="BM933"/>
          <cell r="BN933"/>
          <cell r="BO933"/>
          <cell r="BP933" t="str">
            <v/>
          </cell>
          <cell r="BQ933"/>
          <cell r="BR933"/>
          <cell r="BS933">
            <v>918</v>
          </cell>
        </row>
        <row r="934">
          <cell r="C934"/>
          <cell r="D934"/>
          <cell r="E934"/>
          <cell r="F934"/>
          <cell r="G934"/>
          <cell r="H934"/>
          <cell r="I934"/>
          <cell r="J934"/>
          <cell r="K934"/>
          <cell r="L934"/>
          <cell r="M934"/>
          <cell r="N934"/>
          <cell r="O934"/>
          <cell r="P934"/>
          <cell r="Q934"/>
          <cell r="R934"/>
          <cell r="S934"/>
          <cell r="T934"/>
          <cell r="U934"/>
          <cell r="V934"/>
          <cell r="W934"/>
          <cell r="X934"/>
          <cell r="Y934" t="str">
            <v/>
          </cell>
          <cell r="Z934"/>
          <cell r="AA934" t="str">
            <v/>
          </cell>
          <cell r="AB934"/>
          <cell r="AC934"/>
          <cell r="AD934"/>
          <cell r="AE934"/>
          <cell r="AF934"/>
          <cell r="AG934"/>
          <cell r="AH934" t="str">
            <v/>
          </cell>
          <cell r="AI934" t="str">
            <v>SI</v>
          </cell>
          <cell r="AJ934"/>
          <cell r="AK934"/>
          <cell r="AL934"/>
          <cell r="AM934"/>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t="str">
            <v/>
          </cell>
          <cell r="BE934" t="str">
            <v/>
          </cell>
          <cell r="BF934">
            <v>0</v>
          </cell>
          <cell r="BG934">
            <v>0</v>
          </cell>
          <cell r="BH934">
            <v>0</v>
          </cell>
          <cell r="BI934">
            <v>0</v>
          </cell>
          <cell r="BJ934">
            <v>0</v>
          </cell>
          <cell r="BK934" t="str">
            <v/>
          </cell>
          <cell r="BL934" t="e">
            <v>#NAME?</v>
          </cell>
          <cell r="BM934"/>
          <cell r="BN934"/>
          <cell r="BO934"/>
          <cell r="BP934" t="str">
            <v/>
          </cell>
          <cell r="BQ934"/>
          <cell r="BR934"/>
          <cell r="BS934">
            <v>919</v>
          </cell>
        </row>
        <row r="935">
          <cell r="C935"/>
          <cell r="D935"/>
          <cell r="E935"/>
          <cell r="F935"/>
          <cell r="G935"/>
          <cell r="H935"/>
          <cell r="I935"/>
          <cell r="J935"/>
          <cell r="K935"/>
          <cell r="L935"/>
          <cell r="M935"/>
          <cell r="N935"/>
          <cell r="O935"/>
          <cell r="P935"/>
          <cell r="Q935"/>
          <cell r="R935"/>
          <cell r="S935"/>
          <cell r="T935"/>
          <cell r="U935"/>
          <cell r="V935"/>
          <cell r="W935"/>
          <cell r="X935"/>
          <cell r="Y935" t="str">
            <v/>
          </cell>
          <cell r="Z935"/>
          <cell r="AA935" t="str">
            <v/>
          </cell>
          <cell r="AB935"/>
          <cell r="AC935"/>
          <cell r="AD935"/>
          <cell r="AE935"/>
          <cell r="AF935"/>
          <cell r="AG935"/>
          <cell r="AH935" t="str">
            <v/>
          </cell>
          <cell r="AI935" t="str">
            <v>SI</v>
          </cell>
          <cell r="AJ935"/>
          <cell r="AK935"/>
          <cell r="AL935"/>
          <cell r="AM935"/>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t="str">
            <v/>
          </cell>
          <cell r="BE935" t="str">
            <v/>
          </cell>
          <cell r="BF935">
            <v>0</v>
          </cell>
          <cell r="BG935">
            <v>0</v>
          </cell>
          <cell r="BH935">
            <v>0</v>
          </cell>
          <cell r="BI935">
            <v>0</v>
          </cell>
          <cell r="BJ935">
            <v>0</v>
          </cell>
          <cell r="BK935" t="str">
            <v/>
          </cell>
          <cell r="BL935" t="e">
            <v>#NAME?</v>
          </cell>
          <cell r="BM935"/>
          <cell r="BN935"/>
          <cell r="BO935"/>
          <cell r="BP935" t="str">
            <v/>
          </cell>
          <cell r="BQ935"/>
          <cell r="BR935"/>
          <cell r="BS935">
            <v>920</v>
          </cell>
        </row>
        <row r="936">
          <cell r="C936"/>
          <cell r="D936"/>
          <cell r="E936"/>
          <cell r="F936"/>
          <cell r="G936"/>
          <cell r="H936"/>
          <cell r="I936"/>
          <cell r="J936"/>
          <cell r="K936"/>
          <cell r="L936"/>
          <cell r="M936"/>
          <cell r="N936"/>
          <cell r="O936"/>
          <cell r="P936"/>
          <cell r="Q936"/>
          <cell r="R936"/>
          <cell r="S936"/>
          <cell r="T936"/>
          <cell r="U936"/>
          <cell r="V936"/>
          <cell r="W936"/>
          <cell r="X936"/>
          <cell r="Y936" t="str">
            <v/>
          </cell>
          <cell r="Z936"/>
          <cell r="AA936" t="str">
            <v/>
          </cell>
          <cell r="AB936"/>
          <cell r="AC936"/>
          <cell r="AD936"/>
          <cell r="AE936"/>
          <cell r="AF936"/>
          <cell r="AG936"/>
          <cell r="AH936" t="str">
            <v/>
          </cell>
          <cell r="AI936" t="str">
            <v>SI</v>
          </cell>
          <cell r="AJ936"/>
          <cell r="AK936"/>
          <cell r="AL936"/>
          <cell r="AM936"/>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t="str">
            <v/>
          </cell>
          <cell r="BE936" t="str">
            <v/>
          </cell>
          <cell r="BF936">
            <v>0</v>
          </cell>
          <cell r="BG936">
            <v>0</v>
          </cell>
          <cell r="BH936">
            <v>0</v>
          </cell>
          <cell r="BI936">
            <v>0</v>
          </cell>
          <cell r="BJ936">
            <v>0</v>
          </cell>
          <cell r="BK936" t="str">
            <v/>
          </cell>
          <cell r="BL936" t="e">
            <v>#NAME?</v>
          </cell>
          <cell r="BM936"/>
          <cell r="BN936"/>
          <cell r="BO936"/>
          <cell r="BP936" t="str">
            <v/>
          </cell>
          <cell r="BQ936"/>
          <cell r="BR936"/>
          <cell r="BS936">
            <v>921</v>
          </cell>
        </row>
        <row r="937">
          <cell r="C937"/>
          <cell r="D937"/>
          <cell r="E937"/>
          <cell r="F937"/>
          <cell r="G937"/>
          <cell r="H937"/>
          <cell r="I937"/>
          <cell r="J937"/>
          <cell r="K937"/>
          <cell r="L937"/>
          <cell r="M937"/>
          <cell r="N937"/>
          <cell r="O937"/>
          <cell r="P937"/>
          <cell r="Q937"/>
          <cell r="R937"/>
          <cell r="S937"/>
          <cell r="T937"/>
          <cell r="U937"/>
          <cell r="V937"/>
          <cell r="W937"/>
          <cell r="X937"/>
          <cell r="Y937" t="str">
            <v/>
          </cell>
          <cell r="Z937"/>
          <cell r="AA937" t="str">
            <v/>
          </cell>
          <cell r="AB937"/>
          <cell r="AC937"/>
          <cell r="AD937"/>
          <cell r="AE937"/>
          <cell r="AF937"/>
          <cell r="AG937"/>
          <cell r="AH937" t="str">
            <v/>
          </cell>
          <cell r="AI937" t="str">
            <v>SI</v>
          </cell>
          <cell r="AJ937"/>
          <cell r="AK937"/>
          <cell r="AL937"/>
          <cell r="AM937"/>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t="str">
            <v/>
          </cell>
          <cell r="BE937" t="str">
            <v/>
          </cell>
          <cell r="BF937">
            <v>0</v>
          </cell>
          <cell r="BG937">
            <v>0</v>
          </cell>
          <cell r="BH937">
            <v>0</v>
          </cell>
          <cell r="BI937">
            <v>0</v>
          </cell>
          <cell r="BJ937">
            <v>0</v>
          </cell>
          <cell r="BK937" t="str">
            <v/>
          </cell>
          <cell r="BL937" t="e">
            <v>#NAME?</v>
          </cell>
          <cell r="BM937"/>
          <cell r="BN937"/>
          <cell r="BO937"/>
          <cell r="BP937" t="str">
            <v/>
          </cell>
          <cell r="BQ937"/>
          <cell r="BR937"/>
          <cell r="BS937">
            <v>922</v>
          </cell>
        </row>
        <row r="938">
          <cell r="C938"/>
          <cell r="D938"/>
          <cell r="E938"/>
          <cell r="F938"/>
          <cell r="G938"/>
          <cell r="H938"/>
          <cell r="I938"/>
          <cell r="J938"/>
          <cell r="K938"/>
          <cell r="L938"/>
          <cell r="M938"/>
          <cell r="N938"/>
          <cell r="O938"/>
          <cell r="P938"/>
          <cell r="Q938"/>
          <cell r="R938"/>
          <cell r="S938"/>
          <cell r="T938"/>
          <cell r="U938"/>
          <cell r="V938"/>
          <cell r="W938"/>
          <cell r="X938"/>
          <cell r="Y938" t="str">
            <v/>
          </cell>
          <cell r="Z938"/>
          <cell r="AA938" t="str">
            <v/>
          </cell>
          <cell r="AB938"/>
          <cell r="AC938"/>
          <cell r="AD938"/>
          <cell r="AE938"/>
          <cell r="AF938"/>
          <cell r="AG938"/>
          <cell r="AH938" t="str">
            <v/>
          </cell>
          <cell r="AI938" t="str">
            <v>SI</v>
          </cell>
          <cell r="AJ938"/>
          <cell r="AK938"/>
          <cell r="AL938"/>
          <cell r="AM938"/>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t="str">
            <v/>
          </cell>
          <cell r="BE938" t="str">
            <v/>
          </cell>
          <cell r="BF938">
            <v>0</v>
          </cell>
          <cell r="BG938">
            <v>0</v>
          </cell>
          <cell r="BH938">
            <v>0</v>
          </cell>
          <cell r="BI938">
            <v>0</v>
          </cell>
          <cell r="BJ938">
            <v>0</v>
          </cell>
          <cell r="BK938" t="str">
            <v/>
          </cell>
          <cell r="BL938" t="e">
            <v>#NAME?</v>
          </cell>
          <cell r="BM938"/>
          <cell r="BN938"/>
          <cell r="BO938"/>
          <cell r="BP938" t="str">
            <v/>
          </cell>
          <cell r="BQ938"/>
          <cell r="BR938"/>
          <cell r="BS938">
            <v>923</v>
          </cell>
        </row>
        <row r="939">
          <cell r="C939"/>
          <cell r="D939"/>
          <cell r="E939"/>
          <cell r="F939"/>
          <cell r="G939"/>
          <cell r="H939"/>
          <cell r="I939"/>
          <cell r="J939"/>
          <cell r="K939"/>
          <cell r="L939"/>
          <cell r="M939"/>
          <cell r="N939"/>
          <cell r="O939"/>
          <cell r="P939"/>
          <cell r="Q939"/>
          <cell r="R939"/>
          <cell r="S939"/>
          <cell r="T939"/>
          <cell r="U939"/>
          <cell r="V939"/>
          <cell r="W939"/>
          <cell r="X939"/>
          <cell r="Y939" t="str">
            <v/>
          </cell>
          <cell r="Z939"/>
          <cell r="AA939" t="str">
            <v/>
          </cell>
          <cell r="AB939"/>
          <cell r="AC939"/>
          <cell r="AD939"/>
          <cell r="AE939"/>
          <cell r="AF939"/>
          <cell r="AG939"/>
          <cell r="AH939" t="str">
            <v/>
          </cell>
          <cell r="AI939" t="str">
            <v>SI</v>
          </cell>
          <cell r="AJ939"/>
          <cell r="AK939"/>
          <cell r="AL939"/>
          <cell r="AM939"/>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t="str">
            <v/>
          </cell>
          <cell r="BE939" t="str">
            <v/>
          </cell>
          <cell r="BF939">
            <v>0</v>
          </cell>
          <cell r="BG939">
            <v>0</v>
          </cell>
          <cell r="BH939">
            <v>0</v>
          </cell>
          <cell r="BI939">
            <v>0</v>
          </cell>
          <cell r="BJ939">
            <v>0</v>
          </cell>
          <cell r="BK939" t="str">
            <v/>
          </cell>
          <cell r="BL939" t="e">
            <v>#NAME?</v>
          </cell>
          <cell r="BM939"/>
          <cell r="BN939"/>
          <cell r="BO939"/>
          <cell r="BP939" t="str">
            <v/>
          </cell>
          <cell r="BQ939"/>
          <cell r="BR939"/>
          <cell r="BS939">
            <v>924</v>
          </cell>
        </row>
        <row r="940">
          <cell r="C940"/>
          <cell r="D940"/>
          <cell r="E940"/>
          <cell r="F940"/>
          <cell r="G940"/>
          <cell r="H940"/>
          <cell r="I940"/>
          <cell r="J940"/>
          <cell r="K940"/>
          <cell r="L940"/>
          <cell r="M940"/>
          <cell r="N940"/>
          <cell r="O940"/>
          <cell r="P940"/>
          <cell r="Q940"/>
          <cell r="R940"/>
          <cell r="S940"/>
          <cell r="T940"/>
          <cell r="U940"/>
          <cell r="V940"/>
          <cell r="W940"/>
          <cell r="X940"/>
          <cell r="Y940" t="str">
            <v/>
          </cell>
          <cell r="Z940"/>
          <cell r="AA940" t="str">
            <v/>
          </cell>
          <cell r="AB940"/>
          <cell r="AC940"/>
          <cell r="AD940"/>
          <cell r="AE940"/>
          <cell r="AF940"/>
          <cell r="AG940"/>
          <cell r="AH940" t="str">
            <v/>
          </cell>
          <cell r="AI940" t="str">
            <v>SI</v>
          </cell>
          <cell r="AJ940"/>
          <cell r="AK940"/>
          <cell r="AL940"/>
          <cell r="AM940"/>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t="str">
            <v/>
          </cell>
          <cell r="BE940" t="str">
            <v/>
          </cell>
          <cell r="BF940">
            <v>0</v>
          </cell>
          <cell r="BG940">
            <v>0</v>
          </cell>
          <cell r="BH940">
            <v>0</v>
          </cell>
          <cell r="BI940">
            <v>0</v>
          </cell>
          <cell r="BJ940">
            <v>0</v>
          </cell>
          <cell r="BK940" t="str">
            <v/>
          </cell>
          <cell r="BL940" t="e">
            <v>#NAME?</v>
          </cell>
          <cell r="BM940"/>
          <cell r="BN940"/>
          <cell r="BO940"/>
          <cell r="BP940" t="str">
            <v/>
          </cell>
          <cell r="BQ940"/>
          <cell r="BR940"/>
          <cell r="BS940">
            <v>925</v>
          </cell>
        </row>
        <row r="941">
          <cell r="C941"/>
          <cell r="D941"/>
          <cell r="E941"/>
          <cell r="F941"/>
          <cell r="G941"/>
          <cell r="H941"/>
          <cell r="I941"/>
          <cell r="J941"/>
          <cell r="K941"/>
          <cell r="L941"/>
          <cell r="M941"/>
          <cell r="N941"/>
          <cell r="O941"/>
          <cell r="P941"/>
          <cell r="Q941"/>
          <cell r="R941"/>
          <cell r="S941"/>
          <cell r="T941"/>
          <cell r="U941"/>
          <cell r="V941"/>
          <cell r="W941"/>
          <cell r="X941"/>
          <cell r="Y941" t="str">
            <v/>
          </cell>
          <cell r="Z941"/>
          <cell r="AA941" t="str">
            <v/>
          </cell>
          <cell r="AB941"/>
          <cell r="AC941"/>
          <cell r="AD941"/>
          <cell r="AE941"/>
          <cell r="AF941"/>
          <cell r="AG941"/>
          <cell r="AH941" t="str">
            <v/>
          </cell>
          <cell r="AI941" t="str">
            <v>SI</v>
          </cell>
          <cell r="AJ941"/>
          <cell r="AK941"/>
          <cell r="AL941"/>
          <cell r="AM941"/>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t="str">
            <v/>
          </cell>
          <cell r="BE941" t="str">
            <v/>
          </cell>
          <cell r="BF941">
            <v>0</v>
          </cell>
          <cell r="BG941">
            <v>0</v>
          </cell>
          <cell r="BH941">
            <v>0</v>
          </cell>
          <cell r="BI941">
            <v>0</v>
          </cell>
          <cell r="BJ941">
            <v>0</v>
          </cell>
          <cell r="BK941" t="str">
            <v/>
          </cell>
          <cell r="BL941" t="e">
            <v>#NAME?</v>
          </cell>
          <cell r="BM941"/>
          <cell r="BN941"/>
          <cell r="BO941"/>
          <cell r="BP941" t="str">
            <v/>
          </cell>
          <cell r="BQ941"/>
          <cell r="BR941"/>
          <cell r="BS941">
            <v>926</v>
          </cell>
        </row>
        <row r="942">
          <cell r="C942"/>
          <cell r="D942"/>
          <cell r="E942"/>
          <cell r="F942"/>
          <cell r="G942"/>
          <cell r="H942"/>
          <cell r="I942"/>
          <cell r="J942"/>
          <cell r="K942"/>
          <cell r="L942"/>
          <cell r="M942"/>
          <cell r="N942"/>
          <cell r="O942"/>
          <cell r="P942"/>
          <cell r="Q942"/>
          <cell r="R942"/>
          <cell r="S942"/>
          <cell r="T942"/>
          <cell r="U942"/>
          <cell r="V942"/>
          <cell r="W942"/>
          <cell r="X942"/>
          <cell r="Y942" t="str">
            <v/>
          </cell>
          <cell r="Z942"/>
          <cell r="AA942" t="str">
            <v/>
          </cell>
          <cell r="AB942"/>
          <cell r="AC942"/>
          <cell r="AD942"/>
          <cell r="AE942"/>
          <cell r="AF942"/>
          <cell r="AG942"/>
          <cell r="AH942" t="str">
            <v/>
          </cell>
          <cell r="AI942" t="str">
            <v>SI</v>
          </cell>
          <cell r="AJ942"/>
          <cell r="AK942"/>
          <cell r="AL942"/>
          <cell r="AM942"/>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t="str">
            <v/>
          </cell>
          <cell r="BE942" t="str">
            <v/>
          </cell>
          <cell r="BF942">
            <v>0</v>
          </cell>
          <cell r="BG942">
            <v>0</v>
          </cell>
          <cell r="BH942">
            <v>0</v>
          </cell>
          <cell r="BI942">
            <v>0</v>
          </cell>
          <cell r="BJ942">
            <v>0</v>
          </cell>
          <cell r="BK942" t="str">
            <v/>
          </cell>
          <cell r="BL942" t="e">
            <v>#NAME?</v>
          </cell>
          <cell r="BM942"/>
          <cell r="BN942"/>
          <cell r="BO942"/>
          <cell r="BP942" t="str">
            <v/>
          </cell>
          <cell r="BQ942"/>
          <cell r="BR942"/>
          <cell r="BS942">
            <v>927</v>
          </cell>
        </row>
        <row r="943">
          <cell r="C943"/>
          <cell r="D943"/>
          <cell r="E943"/>
          <cell r="F943"/>
          <cell r="G943"/>
          <cell r="H943"/>
          <cell r="I943"/>
          <cell r="J943"/>
          <cell r="K943"/>
          <cell r="L943"/>
          <cell r="M943"/>
          <cell r="N943"/>
          <cell r="O943"/>
          <cell r="P943"/>
          <cell r="Q943"/>
          <cell r="R943"/>
          <cell r="S943"/>
          <cell r="T943"/>
          <cell r="U943"/>
          <cell r="V943"/>
          <cell r="W943"/>
          <cell r="X943"/>
          <cell r="Y943" t="str">
            <v/>
          </cell>
          <cell r="Z943"/>
          <cell r="AA943" t="str">
            <v/>
          </cell>
          <cell r="AB943"/>
          <cell r="AC943"/>
          <cell r="AD943"/>
          <cell r="AE943"/>
          <cell r="AF943"/>
          <cell r="AG943"/>
          <cell r="AH943" t="str">
            <v/>
          </cell>
          <cell r="AI943" t="str">
            <v>SI</v>
          </cell>
          <cell r="AJ943"/>
          <cell r="AK943"/>
          <cell r="AL943"/>
          <cell r="AM943"/>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t="str">
            <v/>
          </cell>
          <cell r="BE943" t="str">
            <v/>
          </cell>
          <cell r="BF943">
            <v>0</v>
          </cell>
          <cell r="BG943">
            <v>0</v>
          </cell>
          <cell r="BH943">
            <v>0</v>
          </cell>
          <cell r="BI943">
            <v>0</v>
          </cell>
          <cell r="BJ943">
            <v>0</v>
          </cell>
          <cell r="BK943" t="str">
            <v/>
          </cell>
          <cell r="BL943" t="e">
            <v>#NAME?</v>
          </cell>
          <cell r="BM943"/>
          <cell r="BN943"/>
          <cell r="BO943"/>
          <cell r="BP943" t="str">
            <v/>
          </cell>
          <cell r="BQ943"/>
          <cell r="BR943"/>
          <cell r="BS943">
            <v>928</v>
          </cell>
        </row>
        <row r="944">
          <cell r="C944"/>
          <cell r="D944"/>
          <cell r="E944"/>
          <cell r="F944"/>
          <cell r="G944"/>
          <cell r="H944"/>
          <cell r="I944"/>
          <cell r="J944"/>
          <cell r="K944"/>
          <cell r="L944"/>
          <cell r="M944"/>
          <cell r="N944"/>
          <cell r="O944"/>
          <cell r="P944"/>
          <cell r="Q944"/>
          <cell r="R944"/>
          <cell r="S944"/>
          <cell r="T944"/>
          <cell r="U944"/>
          <cell r="V944"/>
          <cell r="W944"/>
          <cell r="X944"/>
          <cell r="Y944" t="str">
            <v/>
          </cell>
          <cell r="Z944"/>
          <cell r="AA944" t="str">
            <v/>
          </cell>
          <cell r="AB944"/>
          <cell r="AC944"/>
          <cell r="AD944"/>
          <cell r="AE944"/>
          <cell r="AF944"/>
          <cell r="AG944"/>
          <cell r="AH944" t="str">
            <v/>
          </cell>
          <cell r="AI944" t="str">
            <v>SI</v>
          </cell>
          <cell r="AJ944"/>
          <cell r="AK944"/>
          <cell r="AL944"/>
          <cell r="AM944"/>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t="str">
            <v/>
          </cell>
          <cell r="BE944" t="str">
            <v/>
          </cell>
          <cell r="BF944">
            <v>0</v>
          </cell>
          <cell r="BG944">
            <v>0</v>
          </cell>
          <cell r="BH944">
            <v>0</v>
          </cell>
          <cell r="BI944">
            <v>0</v>
          </cell>
          <cell r="BJ944">
            <v>0</v>
          </cell>
          <cell r="BK944" t="str">
            <v/>
          </cell>
          <cell r="BL944" t="e">
            <v>#NAME?</v>
          </cell>
          <cell r="BM944"/>
          <cell r="BN944"/>
          <cell r="BO944"/>
          <cell r="BP944" t="str">
            <v/>
          </cell>
          <cell r="BQ944"/>
          <cell r="BR944"/>
          <cell r="BS944">
            <v>929</v>
          </cell>
        </row>
        <row r="945">
          <cell r="C945"/>
          <cell r="D945"/>
          <cell r="E945"/>
          <cell r="F945"/>
          <cell r="G945"/>
          <cell r="H945"/>
          <cell r="I945"/>
          <cell r="J945"/>
          <cell r="K945"/>
          <cell r="L945"/>
          <cell r="M945"/>
          <cell r="N945"/>
          <cell r="O945"/>
          <cell r="P945"/>
          <cell r="Q945"/>
          <cell r="R945"/>
          <cell r="S945"/>
          <cell r="T945"/>
          <cell r="U945"/>
          <cell r="V945"/>
          <cell r="W945"/>
          <cell r="X945"/>
          <cell r="Y945" t="str">
            <v/>
          </cell>
          <cell r="Z945"/>
          <cell r="AA945" t="str">
            <v/>
          </cell>
          <cell r="AB945"/>
          <cell r="AC945"/>
          <cell r="AD945"/>
          <cell r="AE945"/>
          <cell r="AF945"/>
          <cell r="AG945"/>
          <cell r="AH945" t="str">
            <v/>
          </cell>
          <cell r="AI945" t="str">
            <v>SI</v>
          </cell>
          <cell r="AJ945"/>
          <cell r="AK945"/>
          <cell r="AL945"/>
          <cell r="AM945"/>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t="str">
            <v/>
          </cell>
          <cell r="BE945" t="str">
            <v/>
          </cell>
          <cell r="BF945">
            <v>0</v>
          </cell>
          <cell r="BG945">
            <v>0</v>
          </cell>
          <cell r="BH945">
            <v>0</v>
          </cell>
          <cell r="BI945">
            <v>0</v>
          </cell>
          <cell r="BJ945">
            <v>0</v>
          </cell>
          <cell r="BK945" t="str">
            <v/>
          </cell>
          <cell r="BL945" t="e">
            <v>#NAME?</v>
          </cell>
          <cell r="BM945"/>
          <cell r="BN945"/>
          <cell r="BO945"/>
          <cell r="BP945" t="str">
            <v/>
          </cell>
          <cell r="BQ945"/>
          <cell r="BR945"/>
          <cell r="BS945">
            <v>930</v>
          </cell>
        </row>
        <row r="946">
          <cell r="C946"/>
          <cell r="D946"/>
          <cell r="E946"/>
          <cell r="F946"/>
          <cell r="G946"/>
          <cell r="H946"/>
          <cell r="I946"/>
          <cell r="J946"/>
          <cell r="K946"/>
          <cell r="L946"/>
          <cell r="M946"/>
          <cell r="N946"/>
          <cell r="O946"/>
          <cell r="P946"/>
          <cell r="Q946"/>
          <cell r="R946"/>
          <cell r="S946"/>
          <cell r="T946"/>
          <cell r="U946"/>
          <cell r="V946"/>
          <cell r="W946"/>
          <cell r="X946"/>
          <cell r="Y946" t="str">
            <v/>
          </cell>
          <cell r="Z946"/>
          <cell r="AA946" t="str">
            <v/>
          </cell>
          <cell r="AB946"/>
          <cell r="AC946"/>
          <cell r="AD946"/>
          <cell r="AE946"/>
          <cell r="AF946"/>
          <cell r="AG946"/>
          <cell r="AH946" t="str">
            <v/>
          </cell>
          <cell r="AI946" t="str">
            <v>SI</v>
          </cell>
          <cell r="AJ946"/>
          <cell r="AK946"/>
          <cell r="AL946"/>
          <cell r="AM946"/>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t="str">
            <v/>
          </cell>
          <cell r="BE946" t="str">
            <v/>
          </cell>
          <cell r="BF946">
            <v>0</v>
          </cell>
          <cell r="BG946">
            <v>0</v>
          </cell>
          <cell r="BH946">
            <v>0</v>
          </cell>
          <cell r="BI946">
            <v>0</v>
          </cell>
          <cell r="BJ946">
            <v>0</v>
          </cell>
          <cell r="BK946" t="str">
            <v/>
          </cell>
          <cell r="BL946" t="e">
            <v>#NAME?</v>
          </cell>
          <cell r="BM946"/>
          <cell r="BN946"/>
          <cell r="BO946"/>
          <cell r="BP946" t="str">
            <v/>
          </cell>
          <cell r="BQ946"/>
          <cell r="BR946"/>
          <cell r="BS946">
            <v>931</v>
          </cell>
        </row>
        <row r="947">
          <cell r="C947"/>
          <cell r="D947"/>
          <cell r="E947"/>
          <cell r="F947"/>
          <cell r="G947"/>
          <cell r="H947"/>
          <cell r="I947"/>
          <cell r="J947"/>
          <cell r="K947"/>
          <cell r="L947"/>
          <cell r="M947"/>
          <cell r="N947"/>
          <cell r="O947"/>
          <cell r="P947"/>
          <cell r="Q947"/>
          <cell r="R947"/>
          <cell r="S947"/>
          <cell r="T947"/>
          <cell r="U947"/>
          <cell r="V947"/>
          <cell r="W947"/>
          <cell r="X947"/>
          <cell r="Y947" t="str">
            <v/>
          </cell>
          <cell r="Z947"/>
          <cell r="AA947" t="str">
            <v/>
          </cell>
          <cell r="AB947"/>
          <cell r="AC947"/>
          <cell r="AD947"/>
          <cell r="AE947"/>
          <cell r="AF947"/>
          <cell r="AG947"/>
          <cell r="AH947" t="str">
            <v/>
          </cell>
          <cell r="AI947" t="str">
            <v>SI</v>
          </cell>
          <cell r="AJ947"/>
          <cell r="AK947"/>
          <cell r="AL947"/>
          <cell r="AM947"/>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t="str">
            <v/>
          </cell>
          <cell r="BE947" t="str">
            <v/>
          </cell>
          <cell r="BF947">
            <v>0</v>
          </cell>
          <cell r="BG947">
            <v>0</v>
          </cell>
          <cell r="BH947">
            <v>0</v>
          </cell>
          <cell r="BI947">
            <v>0</v>
          </cell>
          <cell r="BJ947">
            <v>0</v>
          </cell>
          <cell r="BK947" t="str">
            <v/>
          </cell>
          <cell r="BL947" t="e">
            <v>#NAME?</v>
          </cell>
          <cell r="BM947"/>
          <cell r="BN947"/>
          <cell r="BO947"/>
          <cell r="BP947" t="str">
            <v/>
          </cell>
          <cell r="BQ947"/>
          <cell r="BR947"/>
          <cell r="BS947">
            <v>932</v>
          </cell>
        </row>
        <row r="948">
          <cell r="C948"/>
          <cell r="D948"/>
          <cell r="E948"/>
          <cell r="F948"/>
          <cell r="G948"/>
          <cell r="H948"/>
          <cell r="I948"/>
          <cell r="J948"/>
          <cell r="K948"/>
          <cell r="L948"/>
          <cell r="M948"/>
          <cell r="N948"/>
          <cell r="O948"/>
          <cell r="P948"/>
          <cell r="Q948"/>
          <cell r="R948"/>
          <cell r="S948"/>
          <cell r="T948"/>
          <cell r="U948"/>
          <cell r="V948"/>
          <cell r="W948"/>
          <cell r="X948"/>
          <cell r="Y948" t="str">
            <v/>
          </cell>
          <cell r="Z948"/>
          <cell r="AA948" t="str">
            <v/>
          </cell>
          <cell r="AB948"/>
          <cell r="AC948"/>
          <cell r="AD948"/>
          <cell r="AE948"/>
          <cell r="AF948"/>
          <cell r="AG948"/>
          <cell r="AH948" t="str">
            <v/>
          </cell>
          <cell r="AI948" t="str">
            <v>SI</v>
          </cell>
          <cell r="AJ948"/>
          <cell r="AK948"/>
          <cell r="AL948"/>
          <cell r="AM948"/>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t="str">
            <v/>
          </cell>
          <cell r="BE948" t="str">
            <v/>
          </cell>
          <cell r="BF948">
            <v>0</v>
          </cell>
          <cell r="BG948">
            <v>0</v>
          </cell>
          <cell r="BH948">
            <v>0</v>
          </cell>
          <cell r="BI948">
            <v>0</v>
          </cell>
          <cell r="BJ948">
            <v>0</v>
          </cell>
          <cell r="BK948" t="str">
            <v/>
          </cell>
          <cell r="BL948" t="e">
            <v>#NAME?</v>
          </cell>
          <cell r="BM948"/>
          <cell r="BN948"/>
          <cell r="BO948"/>
          <cell r="BP948" t="str">
            <v/>
          </cell>
          <cell r="BQ948"/>
          <cell r="BR948"/>
          <cell r="BS948">
            <v>933</v>
          </cell>
        </row>
        <row r="949">
          <cell r="C949"/>
          <cell r="D949"/>
          <cell r="E949"/>
          <cell r="F949"/>
          <cell r="G949"/>
          <cell r="H949"/>
          <cell r="I949"/>
          <cell r="J949"/>
          <cell r="K949"/>
          <cell r="L949"/>
          <cell r="M949"/>
          <cell r="N949"/>
          <cell r="O949"/>
          <cell r="P949"/>
          <cell r="Q949"/>
          <cell r="R949"/>
          <cell r="S949"/>
          <cell r="T949"/>
          <cell r="U949"/>
          <cell r="V949"/>
          <cell r="W949"/>
          <cell r="X949"/>
          <cell r="Y949" t="str">
            <v/>
          </cell>
          <cell r="Z949"/>
          <cell r="AA949" t="str">
            <v/>
          </cell>
          <cell r="AB949"/>
          <cell r="AC949"/>
          <cell r="AD949"/>
          <cell r="AE949"/>
          <cell r="AF949"/>
          <cell r="AG949"/>
          <cell r="AH949" t="str">
            <v/>
          </cell>
          <cell r="AI949" t="str">
            <v>SI</v>
          </cell>
          <cell r="AJ949"/>
          <cell r="AK949"/>
          <cell r="AL949"/>
          <cell r="AM949"/>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t="str">
            <v/>
          </cell>
          <cell r="BE949" t="str">
            <v/>
          </cell>
          <cell r="BF949">
            <v>0</v>
          </cell>
          <cell r="BG949">
            <v>0</v>
          </cell>
          <cell r="BH949">
            <v>0</v>
          </cell>
          <cell r="BI949">
            <v>0</v>
          </cell>
          <cell r="BJ949">
            <v>0</v>
          </cell>
          <cell r="BK949" t="str">
            <v/>
          </cell>
          <cell r="BL949" t="e">
            <v>#NAME?</v>
          </cell>
          <cell r="BM949"/>
          <cell r="BN949"/>
          <cell r="BO949"/>
          <cell r="BP949" t="str">
            <v/>
          </cell>
          <cell r="BQ949"/>
          <cell r="BR949"/>
          <cell r="BS949">
            <v>934</v>
          </cell>
        </row>
        <row r="950">
          <cell r="C950"/>
          <cell r="D950"/>
          <cell r="E950"/>
          <cell r="F950"/>
          <cell r="G950"/>
          <cell r="H950"/>
          <cell r="I950"/>
          <cell r="J950"/>
          <cell r="K950"/>
          <cell r="L950"/>
          <cell r="M950"/>
          <cell r="N950"/>
          <cell r="O950"/>
          <cell r="P950"/>
          <cell r="Q950"/>
          <cell r="R950"/>
          <cell r="S950"/>
          <cell r="T950"/>
          <cell r="U950"/>
          <cell r="V950"/>
          <cell r="W950"/>
          <cell r="X950"/>
          <cell r="Y950" t="str">
            <v/>
          </cell>
          <cell r="Z950"/>
          <cell r="AA950" t="str">
            <v/>
          </cell>
          <cell r="AB950"/>
          <cell r="AC950"/>
          <cell r="AD950"/>
          <cell r="AE950"/>
          <cell r="AF950"/>
          <cell r="AG950"/>
          <cell r="AH950" t="str">
            <v/>
          </cell>
          <cell r="AI950" t="str">
            <v>SI</v>
          </cell>
          <cell r="AJ950"/>
          <cell r="AK950"/>
          <cell r="AL950"/>
          <cell r="AM950"/>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t="str">
            <v/>
          </cell>
          <cell r="BE950" t="str">
            <v/>
          </cell>
          <cell r="BF950">
            <v>0</v>
          </cell>
          <cell r="BG950">
            <v>0</v>
          </cell>
          <cell r="BH950">
            <v>0</v>
          </cell>
          <cell r="BI950">
            <v>0</v>
          </cell>
          <cell r="BJ950">
            <v>0</v>
          </cell>
          <cell r="BK950" t="str">
            <v/>
          </cell>
          <cell r="BL950" t="e">
            <v>#NAME?</v>
          </cell>
          <cell r="BM950"/>
          <cell r="BN950"/>
          <cell r="BO950"/>
          <cell r="BP950" t="str">
            <v/>
          </cell>
          <cell r="BQ950"/>
          <cell r="BR950"/>
          <cell r="BS950">
            <v>935</v>
          </cell>
        </row>
        <row r="951">
          <cell r="C951"/>
          <cell r="D951"/>
          <cell r="E951"/>
          <cell r="F951"/>
          <cell r="G951"/>
          <cell r="H951"/>
          <cell r="I951"/>
          <cell r="J951"/>
          <cell r="K951"/>
          <cell r="L951"/>
          <cell r="M951"/>
          <cell r="N951"/>
          <cell r="O951"/>
          <cell r="P951"/>
          <cell r="Q951"/>
          <cell r="R951"/>
          <cell r="S951"/>
          <cell r="T951"/>
          <cell r="U951"/>
          <cell r="V951"/>
          <cell r="W951"/>
          <cell r="X951"/>
          <cell r="Y951" t="str">
            <v/>
          </cell>
          <cell r="Z951"/>
          <cell r="AA951" t="str">
            <v/>
          </cell>
          <cell r="AB951"/>
          <cell r="AC951"/>
          <cell r="AD951"/>
          <cell r="AE951"/>
          <cell r="AF951"/>
          <cell r="AG951"/>
          <cell r="AH951" t="str">
            <v/>
          </cell>
          <cell r="AI951" t="str">
            <v>SI</v>
          </cell>
          <cell r="AJ951"/>
          <cell r="AK951"/>
          <cell r="AL951"/>
          <cell r="AM951"/>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t="str">
            <v/>
          </cell>
          <cell r="BE951" t="str">
            <v/>
          </cell>
          <cell r="BF951">
            <v>0</v>
          </cell>
          <cell r="BG951">
            <v>0</v>
          </cell>
          <cell r="BH951">
            <v>0</v>
          </cell>
          <cell r="BI951">
            <v>0</v>
          </cell>
          <cell r="BJ951">
            <v>0</v>
          </cell>
          <cell r="BK951" t="str">
            <v/>
          </cell>
          <cell r="BL951" t="e">
            <v>#NAME?</v>
          </cell>
          <cell r="BM951"/>
          <cell r="BN951"/>
          <cell r="BO951"/>
          <cell r="BP951" t="str">
            <v/>
          </cell>
          <cell r="BQ951"/>
          <cell r="BR951"/>
          <cell r="BS951">
            <v>936</v>
          </cell>
        </row>
        <row r="952">
          <cell r="C952"/>
          <cell r="D952"/>
          <cell r="E952"/>
          <cell r="F952"/>
          <cell r="G952"/>
          <cell r="H952"/>
          <cell r="I952"/>
          <cell r="J952"/>
          <cell r="K952"/>
          <cell r="L952"/>
          <cell r="M952"/>
          <cell r="N952"/>
          <cell r="O952"/>
          <cell r="P952"/>
          <cell r="Q952"/>
          <cell r="R952"/>
          <cell r="S952"/>
          <cell r="T952"/>
          <cell r="U952"/>
          <cell r="V952"/>
          <cell r="W952"/>
          <cell r="X952"/>
          <cell r="Y952" t="str">
            <v/>
          </cell>
          <cell r="Z952"/>
          <cell r="AA952" t="str">
            <v/>
          </cell>
          <cell r="AB952"/>
          <cell r="AC952"/>
          <cell r="AD952"/>
          <cell r="AE952"/>
          <cell r="AF952"/>
          <cell r="AG952"/>
          <cell r="AH952" t="str">
            <v/>
          </cell>
          <cell r="AI952" t="str">
            <v>SI</v>
          </cell>
          <cell r="AJ952"/>
          <cell r="AK952"/>
          <cell r="AL952"/>
          <cell r="AM952"/>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t="str">
            <v/>
          </cell>
          <cell r="BE952" t="str">
            <v/>
          </cell>
          <cell r="BF952">
            <v>0</v>
          </cell>
          <cell r="BG952">
            <v>0</v>
          </cell>
          <cell r="BH952">
            <v>0</v>
          </cell>
          <cell r="BI952">
            <v>0</v>
          </cell>
          <cell r="BJ952">
            <v>0</v>
          </cell>
          <cell r="BK952" t="str">
            <v/>
          </cell>
          <cell r="BL952" t="e">
            <v>#NAME?</v>
          </cell>
          <cell r="BM952"/>
          <cell r="BN952"/>
          <cell r="BO952"/>
          <cell r="BP952" t="str">
            <v/>
          </cell>
          <cell r="BQ952"/>
          <cell r="BR952"/>
          <cell r="BS952">
            <v>937</v>
          </cell>
        </row>
        <row r="953">
          <cell r="C953"/>
          <cell r="D953"/>
          <cell r="E953"/>
          <cell r="F953"/>
          <cell r="G953"/>
          <cell r="H953"/>
          <cell r="I953"/>
          <cell r="J953"/>
          <cell r="K953"/>
          <cell r="L953"/>
          <cell r="M953"/>
          <cell r="N953"/>
          <cell r="O953"/>
          <cell r="P953"/>
          <cell r="Q953"/>
          <cell r="R953"/>
          <cell r="S953"/>
          <cell r="T953"/>
          <cell r="U953"/>
          <cell r="V953"/>
          <cell r="W953"/>
          <cell r="X953"/>
          <cell r="Y953" t="str">
            <v/>
          </cell>
          <cell r="Z953"/>
          <cell r="AA953" t="str">
            <v/>
          </cell>
          <cell r="AB953"/>
          <cell r="AC953"/>
          <cell r="AD953"/>
          <cell r="AE953"/>
          <cell r="AF953"/>
          <cell r="AG953"/>
          <cell r="AH953" t="str">
            <v/>
          </cell>
          <cell r="AI953" t="str">
            <v>SI</v>
          </cell>
          <cell r="AJ953"/>
          <cell r="AK953"/>
          <cell r="AL953"/>
          <cell r="AM953"/>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t="str">
            <v/>
          </cell>
          <cell r="BE953" t="str">
            <v/>
          </cell>
          <cell r="BF953">
            <v>0</v>
          </cell>
          <cell r="BG953">
            <v>0</v>
          </cell>
          <cell r="BH953">
            <v>0</v>
          </cell>
          <cell r="BI953">
            <v>0</v>
          </cell>
          <cell r="BJ953">
            <v>0</v>
          </cell>
          <cell r="BK953" t="str">
            <v/>
          </cell>
          <cell r="BL953" t="e">
            <v>#NAME?</v>
          </cell>
          <cell r="BM953"/>
          <cell r="BN953"/>
          <cell r="BO953"/>
          <cell r="BP953" t="str">
            <v/>
          </cell>
          <cell r="BQ953"/>
          <cell r="BR953"/>
          <cell r="BS953">
            <v>938</v>
          </cell>
        </row>
        <row r="954">
          <cell r="C954"/>
          <cell r="D954"/>
          <cell r="E954"/>
          <cell r="F954"/>
          <cell r="G954"/>
          <cell r="H954"/>
          <cell r="I954"/>
          <cell r="J954"/>
          <cell r="K954"/>
          <cell r="L954"/>
          <cell r="M954"/>
          <cell r="N954"/>
          <cell r="O954"/>
          <cell r="P954"/>
          <cell r="Q954"/>
          <cell r="R954"/>
          <cell r="S954"/>
          <cell r="T954"/>
          <cell r="U954"/>
          <cell r="V954"/>
          <cell r="W954"/>
          <cell r="X954"/>
          <cell r="Y954" t="str">
            <v/>
          </cell>
          <cell r="Z954"/>
          <cell r="AA954" t="str">
            <v/>
          </cell>
          <cell r="AB954"/>
          <cell r="AC954"/>
          <cell r="AD954"/>
          <cell r="AE954"/>
          <cell r="AF954"/>
          <cell r="AG954"/>
          <cell r="AH954" t="str">
            <v/>
          </cell>
          <cell r="AI954" t="str">
            <v>SI</v>
          </cell>
          <cell r="AJ954"/>
          <cell r="AK954"/>
          <cell r="AL954"/>
          <cell r="AM954"/>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t="str">
            <v/>
          </cell>
          <cell r="BE954" t="str">
            <v/>
          </cell>
          <cell r="BF954">
            <v>0</v>
          </cell>
          <cell r="BG954">
            <v>0</v>
          </cell>
          <cell r="BH954">
            <v>0</v>
          </cell>
          <cell r="BI954">
            <v>0</v>
          </cell>
          <cell r="BJ954">
            <v>0</v>
          </cell>
          <cell r="BK954" t="str">
            <v/>
          </cell>
          <cell r="BL954" t="e">
            <v>#NAME?</v>
          </cell>
          <cell r="BM954"/>
          <cell r="BN954"/>
          <cell r="BO954"/>
          <cell r="BP954" t="str">
            <v/>
          </cell>
          <cell r="BQ954"/>
          <cell r="BR954"/>
          <cell r="BS954">
            <v>939</v>
          </cell>
        </row>
        <row r="955">
          <cell r="C955"/>
          <cell r="D955"/>
          <cell r="E955"/>
          <cell r="F955"/>
          <cell r="G955"/>
          <cell r="H955"/>
          <cell r="I955"/>
          <cell r="J955"/>
          <cell r="K955"/>
          <cell r="L955"/>
          <cell r="M955"/>
          <cell r="N955"/>
          <cell r="O955"/>
          <cell r="P955"/>
          <cell r="Q955"/>
          <cell r="R955"/>
          <cell r="S955"/>
          <cell r="T955"/>
          <cell r="U955"/>
          <cell r="V955"/>
          <cell r="W955"/>
          <cell r="X955"/>
          <cell r="Y955" t="str">
            <v/>
          </cell>
          <cell r="Z955"/>
          <cell r="AA955" t="str">
            <v/>
          </cell>
          <cell r="AB955"/>
          <cell r="AC955"/>
          <cell r="AD955"/>
          <cell r="AE955"/>
          <cell r="AF955"/>
          <cell r="AG955"/>
          <cell r="AH955" t="str">
            <v/>
          </cell>
          <cell r="AI955" t="str">
            <v>SI</v>
          </cell>
          <cell r="AJ955"/>
          <cell r="AK955"/>
          <cell r="AL955"/>
          <cell r="AM955"/>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t="str">
            <v/>
          </cell>
          <cell r="BE955" t="str">
            <v/>
          </cell>
          <cell r="BF955">
            <v>0</v>
          </cell>
          <cell r="BG955">
            <v>0</v>
          </cell>
          <cell r="BH955">
            <v>0</v>
          </cell>
          <cell r="BI955">
            <v>0</v>
          </cell>
          <cell r="BJ955">
            <v>0</v>
          </cell>
          <cell r="BK955" t="str">
            <v/>
          </cell>
          <cell r="BL955" t="e">
            <v>#NAME?</v>
          </cell>
          <cell r="BM955"/>
          <cell r="BN955"/>
          <cell r="BO955"/>
          <cell r="BP955" t="str">
            <v/>
          </cell>
          <cell r="BQ955"/>
          <cell r="BR955"/>
          <cell r="BS955">
            <v>940</v>
          </cell>
        </row>
        <row r="956">
          <cell r="C956"/>
          <cell r="D956"/>
          <cell r="E956"/>
          <cell r="F956"/>
          <cell r="G956"/>
          <cell r="H956"/>
          <cell r="I956"/>
          <cell r="J956"/>
          <cell r="K956"/>
          <cell r="L956"/>
          <cell r="M956"/>
          <cell r="N956"/>
          <cell r="O956"/>
          <cell r="P956"/>
          <cell r="Q956"/>
          <cell r="R956"/>
          <cell r="S956"/>
          <cell r="T956"/>
          <cell r="U956"/>
          <cell r="V956"/>
          <cell r="W956"/>
          <cell r="X956"/>
          <cell r="Y956" t="str">
            <v/>
          </cell>
          <cell r="Z956"/>
          <cell r="AA956" t="str">
            <v/>
          </cell>
          <cell r="AB956"/>
          <cell r="AC956"/>
          <cell r="AD956"/>
          <cell r="AE956"/>
          <cell r="AF956"/>
          <cell r="AG956"/>
          <cell r="AH956" t="str">
            <v/>
          </cell>
          <cell r="AI956" t="str">
            <v>SI</v>
          </cell>
          <cell r="AJ956"/>
          <cell r="AK956"/>
          <cell r="AL956"/>
          <cell r="AM956"/>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t="str">
            <v/>
          </cell>
          <cell r="BE956" t="str">
            <v/>
          </cell>
          <cell r="BF956">
            <v>0</v>
          </cell>
          <cell r="BG956">
            <v>0</v>
          </cell>
          <cell r="BH956">
            <v>0</v>
          </cell>
          <cell r="BI956">
            <v>0</v>
          </cell>
          <cell r="BJ956">
            <v>0</v>
          </cell>
          <cell r="BK956" t="str">
            <v/>
          </cell>
          <cell r="BL956" t="e">
            <v>#NAME?</v>
          </cell>
          <cell r="BM956"/>
          <cell r="BN956"/>
          <cell r="BO956"/>
          <cell r="BP956" t="str">
            <v/>
          </cell>
          <cell r="BQ956"/>
          <cell r="BR956"/>
          <cell r="BS956">
            <v>941</v>
          </cell>
        </row>
        <row r="957">
          <cell r="C957"/>
          <cell r="D957"/>
          <cell r="E957"/>
          <cell r="F957"/>
          <cell r="G957"/>
          <cell r="H957"/>
          <cell r="I957"/>
          <cell r="J957"/>
          <cell r="K957"/>
          <cell r="L957"/>
          <cell r="M957"/>
          <cell r="N957"/>
          <cell r="O957"/>
          <cell r="P957"/>
          <cell r="Q957"/>
          <cell r="R957"/>
          <cell r="S957"/>
          <cell r="T957"/>
          <cell r="U957"/>
          <cell r="V957"/>
          <cell r="W957"/>
          <cell r="X957"/>
          <cell r="Y957" t="str">
            <v/>
          </cell>
          <cell r="Z957"/>
          <cell r="AA957" t="str">
            <v/>
          </cell>
          <cell r="AB957"/>
          <cell r="AC957"/>
          <cell r="AD957"/>
          <cell r="AE957"/>
          <cell r="AF957"/>
          <cell r="AG957"/>
          <cell r="AH957" t="str">
            <v/>
          </cell>
          <cell r="AI957" t="str">
            <v>SI</v>
          </cell>
          <cell r="AJ957"/>
          <cell r="AK957"/>
          <cell r="AL957"/>
          <cell r="AM957"/>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t="str">
            <v/>
          </cell>
          <cell r="BE957" t="str">
            <v/>
          </cell>
          <cell r="BF957">
            <v>0</v>
          </cell>
          <cell r="BG957">
            <v>0</v>
          </cell>
          <cell r="BH957">
            <v>0</v>
          </cell>
          <cell r="BI957">
            <v>0</v>
          </cell>
          <cell r="BJ957">
            <v>0</v>
          </cell>
          <cell r="BK957" t="str">
            <v/>
          </cell>
          <cell r="BL957" t="e">
            <v>#NAME?</v>
          </cell>
          <cell r="BM957"/>
          <cell r="BN957"/>
          <cell r="BO957"/>
          <cell r="BP957" t="str">
            <v/>
          </cell>
          <cell r="BQ957"/>
          <cell r="BR957"/>
          <cell r="BS957">
            <v>942</v>
          </cell>
        </row>
        <row r="958">
          <cell r="C958"/>
          <cell r="D958"/>
          <cell r="E958"/>
          <cell r="F958"/>
          <cell r="G958"/>
          <cell r="H958"/>
          <cell r="I958"/>
          <cell r="J958"/>
          <cell r="K958"/>
          <cell r="L958"/>
          <cell r="M958"/>
          <cell r="N958"/>
          <cell r="O958"/>
          <cell r="P958"/>
          <cell r="Q958"/>
          <cell r="R958"/>
          <cell r="S958"/>
          <cell r="T958"/>
          <cell r="U958"/>
          <cell r="V958"/>
          <cell r="W958"/>
          <cell r="X958"/>
          <cell r="Y958" t="str">
            <v/>
          </cell>
          <cell r="Z958"/>
          <cell r="AA958" t="str">
            <v/>
          </cell>
          <cell r="AB958"/>
          <cell r="AC958"/>
          <cell r="AD958"/>
          <cell r="AE958"/>
          <cell r="AF958"/>
          <cell r="AG958"/>
          <cell r="AH958" t="str">
            <v/>
          </cell>
          <cell r="AI958" t="str">
            <v>SI</v>
          </cell>
          <cell r="AJ958"/>
          <cell r="AK958"/>
          <cell r="AL958"/>
          <cell r="AM958"/>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t="str">
            <v/>
          </cell>
          <cell r="BE958" t="str">
            <v/>
          </cell>
          <cell r="BF958">
            <v>0</v>
          </cell>
          <cell r="BG958">
            <v>0</v>
          </cell>
          <cell r="BH958">
            <v>0</v>
          </cell>
          <cell r="BI958">
            <v>0</v>
          </cell>
          <cell r="BJ958">
            <v>0</v>
          </cell>
          <cell r="BK958" t="str">
            <v/>
          </cell>
          <cell r="BL958" t="e">
            <v>#NAME?</v>
          </cell>
          <cell r="BM958"/>
          <cell r="BN958"/>
          <cell r="BO958"/>
          <cell r="BP958" t="str">
            <v/>
          </cell>
          <cell r="BQ958"/>
          <cell r="BR958"/>
          <cell r="BS958">
            <v>943</v>
          </cell>
        </row>
        <row r="959">
          <cell r="C959"/>
          <cell r="D959"/>
          <cell r="E959"/>
          <cell r="F959"/>
          <cell r="G959"/>
          <cell r="H959"/>
          <cell r="I959"/>
          <cell r="J959"/>
          <cell r="K959"/>
          <cell r="L959"/>
          <cell r="M959"/>
          <cell r="N959"/>
          <cell r="O959"/>
          <cell r="P959"/>
          <cell r="Q959"/>
          <cell r="R959"/>
          <cell r="S959"/>
          <cell r="T959"/>
          <cell r="U959"/>
          <cell r="V959"/>
          <cell r="W959"/>
          <cell r="X959"/>
          <cell r="Y959" t="str">
            <v/>
          </cell>
          <cell r="Z959"/>
          <cell r="AA959" t="str">
            <v/>
          </cell>
          <cell r="AB959"/>
          <cell r="AC959"/>
          <cell r="AD959"/>
          <cell r="AE959"/>
          <cell r="AF959"/>
          <cell r="AG959"/>
          <cell r="AH959" t="str">
            <v/>
          </cell>
          <cell r="AI959" t="str">
            <v>SI</v>
          </cell>
          <cell r="AJ959"/>
          <cell r="AK959"/>
          <cell r="AL959"/>
          <cell r="AM959"/>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t="str">
            <v/>
          </cell>
          <cell r="BE959" t="str">
            <v/>
          </cell>
          <cell r="BF959">
            <v>0</v>
          </cell>
          <cell r="BG959">
            <v>0</v>
          </cell>
          <cell r="BH959">
            <v>0</v>
          </cell>
          <cell r="BI959">
            <v>0</v>
          </cell>
          <cell r="BJ959">
            <v>0</v>
          </cell>
          <cell r="BK959" t="str">
            <v/>
          </cell>
          <cell r="BL959" t="e">
            <v>#NAME?</v>
          </cell>
          <cell r="BM959"/>
          <cell r="BN959"/>
          <cell r="BO959"/>
          <cell r="BP959" t="str">
            <v/>
          </cell>
          <cell r="BQ959"/>
          <cell r="BR959"/>
          <cell r="BS959">
            <v>944</v>
          </cell>
        </row>
        <row r="960">
          <cell r="C960"/>
          <cell r="D960"/>
          <cell r="E960"/>
          <cell r="F960"/>
          <cell r="G960"/>
          <cell r="H960"/>
          <cell r="I960"/>
          <cell r="J960"/>
          <cell r="K960"/>
          <cell r="L960"/>
          <cell r="M960"/>
          <cell r="N960"/>
          <cell r="O960"/>
          <cell r="P960"/>
          <cell r="Q960"/>
          <cell r="R960"/>
          <cell r="S960"/>
          <cell r="T960"/>
          <cell r="U960"/>
          <cell r="V960"/>
          <cell r="W960"/>
          <cell r="X960"/>
          <cell r="Y960" t="str">
            <v/>
          </cell>
          <cell r="Z960"/>
          <cell r="AA960" t="str">
            <v/>
          </cell>
          <cell r="AB960"/>
          <cell r="AC960"/>
          <cell r="AD960"/>
          <cell r="AE960"/>
          <cell r="AF960"/>
          <cell r="AG960"/>
          <cell r="AH960" t="str">
            <v/>
          </cell>
          <cell r="AI960" t="str">
            <v>SI</v>
          </cell>
          <cell r="AJ960"/>
          <cell r="AK960"/>
          <cell r="AL960"/>
          <cell r="AM960"/>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t="str">
            <v/>
          </cell>
          <cell r="BE960" t="str">
            <v/>
          </cell>
          <cell r="BF960">
            <v>0</v>
          </cell>
          <cell r="BG960">
            <v>0</v>
          </cell>
          <cell r="BH960">
            <v>0</v>
          </cell>
          <cell r="BI960">
            <v>0</v>
          </cell>
          <cell r="BJ960">
            <v>0</v>
          </cell>
          <cell r="BK960" t="str">
            <v/>
          </cell>
          <cell r="BL960" t="e">
            <v>#NAME?</v>
          </cell>
          <cell r="BM960"/>
          <cell r="BN960"/>
          <cell r="BO960"/>
          <cell r="BP960" t="str">
            <v/>
          </cell>
          <cell r="BQ960"/>
          <cell r="BR960"/>
          <cell r="BS960">
            <v>945</v>
          </cell>
        </row>
        <row r="961">
          <cell r="C961"/>
          <cell r="D961"/>
          <cell r="E961"/>
          <cell r="F961"/>
          <cell r="G961"/>
          <cell r="H961"/>
          <cell r="I961"/>
          <cell r="J961"/>
          <cell r="K961"/>
          <cell r="L961"/>
          <cell r="M961"/>
          <cell r="N961"/>
          <cell r="O961"/>
          <cell r="P961"/>
          <cell r="Q961"/>
          <cell r="R961"/>
          <cell r="S961"/>
          <cell r="T961"/>
          <cell r="U961"/>
          <cell r="V961"/>
          <cell r="W961"/>
          <cell r="X961"/>
          <cell r="Y961" t="str">
            <v/>
          </cell>
          <cell r="Z961"/>
          <cell r="AA961" t="str">
            <v/>
          </cell>
          <cell r="AB961"/>
          <cell r="AC961"/>
          <cell r="AD961"/>
          <cell r="AE961"/>
          <cell r="AF961"/>
          <cell r="AG961"/>
          <cell r="AH961" t="str">
            <v/>
          </cell>
          <cell r="AI961" t="str">
            <v>SI</v>
          </cell>
          <cell r="AJ961"/>
          <cell r="AK961"/>
          <cell r="AL961"/>
          <cell r="AM961"/>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t="str">
            <v/>
          </cell>
          <cell r="BE961" t="str">
            <v/>
          </cell>
          <cell r="BF961">
            <v>0</v>
          </cell>
          <cell r="BG961">
            <v>0</v>
          </cell>
          <cell r="BH961">
            <v>0</v>
          </cell>
          <cell r="BI961">
            <v>0</v>
          </cell>
          <cell r="BJ961">
            <v>0</v>
          </cell>
          <cell r="BK961" t="str">
            <v/>
          </cell>
          <cell r="BL961" t="e">
            <v>#NAME?</v>
          </cell>
          <cell r="BM961"/>
          <cell r="BN961"/>
          <cell r="BO961"/>
          <cell r="BP961" t="str">
            <v/>
          </cell>
          <cell r="BQ961"/>
          <cell r="BR961"/>
          <cell r="BS961">
            <v>946</v>
          </cell>
        </row>
        <row r="962">
          <cell r="C962"/>
          <cell r="D962"/>
          <cell r="E962"/>
          <cell r="F962"/>
          <cell r="G962"/>
          <cell r="H962"/>
          <cell r="I962"/>
          <cell r="J962"/>
          <cell r="K962"/>
          <cell r="L962"/>
          <cell r="M962"/>
          <cell r="N962"/>
          <cell r="O962"/>
          <cell r="P962"/>
          <cell r="Q962"/>
          <cell r="R962"/>
          <cell r="S962"/>
          <cell r="T962"/>
          <cell r="U962"/>
          <cell r="V962"/>
          <cell r="W962"/>
          <cell r="X962"/>
          <cell r="Y962" t="str">
            <v/>
          </cell>
          <cell r="Z962"/>
          <cell r="AA962" t="str">
            <v/>
          </cell>
          <cell r="AB962"/>
          <cell r="AC962"/>
          <cell r="AD962"/>
          <cell r="AE962"/>
          <cell r="AF962"/>
          <cell r="AG962"/>
          <cell r="AH962" t="str">
            <v/>
          </cell>
          <cell r="AI962" t="str">
            <v>SI</v>
          </cell>
          <cell r="AJ962"/>
          <cell r="AK962"/>
          <cell r="AL962"/>
          <cell r="AM962"/>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t="str">
            <v/>
          </cell>
          <cell r="BE962" t="str">
            <v/>
          </cell>
          <cell r="BF962">
            <v>0</v>
          </cell>
          <cell r="BG962">
            <v>0</v>
          </cell>
          <cell r="BH962">
            <v>0</v>
          </cell>
          <cell r="BI962">
            <v>0</v>
          </cell>
          <cell r="BJ962">
            <v>0</v>
          </cell>
          <cell r="BK962" t="str">
            <v/>
          </cell>
          <cell r="BL962" t="e">
            <v>#NAME?</v>
          </cell>
          <cell r="BM962"/>
          <cell r="BN962"/>
          <cell r="BO962"/>
          <cell r="BP962" t="str">
            <v/>
          </cell>
          <cell r="BQ962"/>
          <cell r="BR962"/>
          <cell r="BS962">
            <v>947</v>
          </cell>
        </row>
        <row r="963">
          <cell r="C963"/>
          <cell r="D963"/>
          <cell r="E963"/>
          <cell r="F963"/>
          <cell r="G963"/>
          <cell r="H963"/>
          <cell r="I963"/>
          <cell r="J963"/>
          <cell r="K963"/>
          <cell r="L963"/>
          <cell r="M963"/>
          <cell r="N963"/>
          <cell r="O963"/>
          <cell r="P963"/>
          <cell r="Q963"/>
          <cell r="R963"/>
          <cell r="S963"/>
          <cell r="T963"/>
          <cell r="U963"/>
          <cell r="V963"/>
          <cell r="W963"/>
          <cell r="X963"/>
          <cell r="Y963" t="str">
            <v/>
          </cell>
          <cell r="Z963"/>
          <cell r="AA963" t="str">
            <v/>
          </cell>
          <cell r="AB963"/>
          <cell r="AC963"/>
          <cell r="AD963"/>
          <cell r="AE963"/>
          <cell r="AF963"/>
          <cell r="AG963"/>
          <cell r="AH963" t="str">
            <v/>
          </cell>
          <cell r="AI963" t="str">
            <v>SI</v>
          </cell>
          <cell r="AJ963"/>
          <cell r="AK963"/>
          <cell r="AL963"/>
          <cell r="AM963"/>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t="str">
            <v/>
          </cell>
          <cell r="BE963" t="str">
            <v/>
          </cell>
          <cell r="BF963">
            <v>0</v>
          </cell>
          <cell r="BG963">
            <v>0</v>
          </cell>
          <cell r="BH963">
            <v>0</v>
          </cell>
          <cell r="BI963">
            <v>0</v>
          </cell>
          <cell r="BJ963">
            <v>0</v>
          </cell>
          <cell r="BK963" t="str">
            <v/>
          </cell>
          <cell r="BL963" t="e">
            <v>#NAME?</v>
          </cell>
          <cell r="BM963"/>
          <cell r="BN963"/>
          <cell r="BO963"/>
          <cell r="BP963" t="str">
            <v/>
          </cell>
          <cell r="BQ963"/>
          <cell r="BR963"/>
          <cell r="BS963">
            <v>948</v>
          </cell>
        </row>
        <row r="964">
          <cell r="C964"/>
          <cell r="D964"/>
          <cell r="E964"/>
          <cell r="F964"/>
          <cell r="G964"/>
          <cell r="H964"/>
          <cell r="I964"/>
          <cell r="J964"/>
          <cell r="K964"/>
          <cell r="L964"/>
          <cell r="M964"/>
          <cell r="N964"/>
          <cell r="O964"/>
          <cell r="P964"/>
          <cell r="Q964"/>
          <cell r="R964"/>
          <cell r="S964"/>
          <cell r="T964"/>
          <cell r="U964"/>
          <cell r="V964"/>
          <cell r="W964"/>
          <cell r="X964"/>
          <cell r="Y964" t="str">
            <v/>
          </cell>
          <cell r="Z964"/>
          <cell r="AA964" t="str">
            <v/>
          </cell>
          <cell r="AB964"/>
          <cell r="AC964"/>
          <cell r="AD964"/>
          <cell r="AE964"/>
          <cell r="AF964"/>
          <cell r="AG964"/>
          <cell r="AH964" t="str">
            <v/>
          </cell>
          <cell r="AI964" t="str">
            <v>SI</v>
          </cell>
          <cell r="AJ964"/>
          <cell r="AK964"/>
          <cell r="AL964"/>
          <cell r="AM964"/>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t="str">
            <v/>
          </cell>
          <cell r="BE964" t="str">
            <v/>
          </cell>
          <cell r="BF964">
            <v>0</v>
          </cell>
          <cell r="BG964">
            <v>0</v>
          </cell>
          <cell r="BH964">
            <v>0</v>
          </cell>
          <cell r="BI964">
            <v>0</v>
          </cell>
          <cell r="BJ964">
            <v>0</v>
          </cell>
          <cell r="BK964" t="str">
            <v/>
          </cell>
          <cell r="BL964" t="e">
            <v>#NAME?</v>
          </cell>
          <cell r="BM964"/>
          <cell r="BN964"/>
          <cell r="BO964"/>
          <cell r="BP964" t="str">
            <v/>
          </cell>
          <cell r="BQ964"/>
          <cell r="BR964"/>
          <cell r="BS964">
            <v>949</v>
          </cell>
        </row>
        <row r="965">
          <cell r="C965"/>
          <cell r="D965"/>
          <cell r="E965"/>
          <cell r="F965"/>
          <cell r="G965"/>
          <cell r="H965"/>
          <cell r="I965"/>
          <cell r="J965"/>
          <cell r="K965"/>
          <cell r="L965"/>
          <cell r="M965"/>
          <cell r="N965"/>
          <cell r="O965"/>
          <cell r="P965"/>
          <cell r="Q965"/>
          <cell r="R965"/>
          <cell r="S965"/>
          <cell r="T965"/>
          <cell r="U965"/>
          <cell r="V965"/>
          <cell r="W965"/>
          <cell r="X965"/>
          <cell r="Y965" t="str">
            <v/>
          </cell>
          <cell r="Z965"/>
          <cell r="AA965" t="str">
            <v/>
          </cell>
          <cell r="AB965"/>
          <cell r="AC965"/>
          <cell r="AD965"/>
          <cell r="AE965"/>
          <cell r="AF965"/>
          <cell r="AG965"/>
          <cell r="AH965" t="str">
            <v/>
          </cell>
          <cell r="AI965" t="str">
            <v>SI</v>
          </cell>
          <cell r="AJ965"/>
          <cell r="AK965"/>
          <cell r="AL965"/>
          <cell r="AM965"/>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t="str">
            <v/>
          </cell>
          <cell r="BE965" t="str">
            <v/>
          </cell>
          <cell r="BF965">
            <v>0</v>
          </cell>
          <cell r="BG965">
            <v>0</v>
          </cell>
          <cell r="BH965">
            <v>0</v>
          </cell>
          <cell r="BI965">
            <v>0</v>
          </cell>
          <cell r="BJ965">
            <v>0</v>
          </cell>
          <cell r="BK965" t="str">
            <v/>
          </cell>
          <cell r="BL965" t="e">
            <v>#NAME?</v>
          </cell>
          <cell r="BM965"/>
          <cell r="BN965"/>
          <cell r="BO965"/>
          <cell r="BP965" t="str">
            <v/>
          </cell>
          <cell r="BQ965"/>
          <cell r="BR965"/>
          <cell r="BS965">
            <v>950</v>
          </cell>
        </row>
        <row r="966">
          <cell r="C966"/>
          <cell r="D966"/>
          <cell r="E966"/>
          <cell r="F966"/>
          <cell r="G966"/>
          <cell r="H966"/>
          <cell r="I966"/>
          <cell r="J966"/>
          <cell r="K966"/>
          <cell r="L966"/>
          <cell r="M966"/>
          <cell r="N966"/>
          <cell r="O966"/>
          <cell r="P966"/>
          <cell r="Q966"/>
          <cell r="R966"/>
          <cell r="S966"/>
          <cell r="T966"/>
          <cell r="U966"/>
          <cell r="V966"/>
          <cell r="W966"/>
          <cell r="X966"/>
          <cell r="Y966" t="str">
            <v/>
          </cell>
          <cell r="Z966"/>
          <cell r="AA966" t="str">
            <v/>
          </cell>
          <cell r="AB966"/>
          <cell r="AC966"/>
          <cell r="AD966"/>
          <cell r="AE966"/>
          <cell r="AF966"/>
          <cell r="AG966"/>
          <cell r="AH966" t="str">
            <v/>
          </cell>
          <cell r="AI966" t="str">
            <v>SI</v>
          </cell>
          <cell r="AJ966"/>
          <cell r="AK966"/>
          <cell r="AL966"/>
          <cell r="AM966"/>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t="str">
            <v/>
          </cell>
          <cell r="BE966" t="str">
            <v/>
          </cell>
          <cell r="BF966">
            <v>0</v>
          </cell>
          <cell r="BG966">
            <v>0</v>
          </cell>
          <cell r="BH966">
            <v>0</v>
          </cell>
          <cell r="BI966">
            <v>0</v>
          </cell>
          <cell r="BJ966">
            <v>0</v>
          </cell>
          <cell r="BK966" t="str">
            <v/>
          </cell>
          <cell r="BL966" t="e">
            <v>#NAME?</v>
          </cell>
          <cell r="BM966"/>
          <cell r="BN966"/>
          <cell r="BO966"/>
          <cell r="BP966" t="str">
            <v/>
          </cell>
          <cell r="BQ966"/>
          <cell r="BR966"/>
          <cell r="BS966">
            <v>951</v>
          </cell>
        </row>
        <row r="967">
          <cell r="C967"/>
          <cell r="D967"/>
          <cell r="E967"/>
          <cell r="F967"/>
          <cell r="G967"/>
          <cell r="H967"/>
          <cell r="I967"/>
          <cell r="J967"/>
          <cell r="K967"/>
          <cell r="L967"/>
          <cell r="M967"/>
          <cell r="N967"/>
          <cell r="O967"/>
          <cell r="P967"/>
          <cell r="Q967"/>
          <cell r="R967"/>
          <cell r="S967"/>
          <cell r="T967"/>
          <cell r="U967"/>
          <cell r="V967"/>
          <cell r="W967"/>
          <cell r="X967"/>
          <cell r="Y967" t="str">
            <v/>
          </cell>
          <cell r="Z967"/>
          <cell r="AA967" t="str">
            <v/>
          </cell>
          <cell r="AB967"/>
          <cell r="AC967"/>
          <cell r="AD967"/>
          <cell r="AE967"/>
          <cell r="AF967"/>
          <cell r="AG967"/>
          <cell r="AH967" t="str">
            <v/>
          </cell>
          <cell r="AI967" t="str">
            <v>SI</v>
          </cell>
          <cell r="AJ967"/>
          <cell r="AK967"/>
          <cell r="AL967"/>
          <cell r="AM967"/>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t="str">
            <v/>
          </cell>
          <cell r="BE967" t="str">
            <v/>
          </cell>
          <cell r="BF967">
            <v>0</v>
          </cell>
          <cell r="BG967">
            <v>0</v>
          </cell>
          <cell r="BH967">
            <v>0</v>
          </cell>
          <cell r="BI967">
            <v>0</v>
          </cell>
          <cell r="BJ967">
            <v>0</v>
          </cell>
          <cell r="BK967" t="str">
            <v/>
          </cell>
          <cell r="BL967" t="e">
            <v>#NAME?</v>
          </cell>
          <cell r="BM967"/>
          <cell r="BN967"/>
          <cell r="BO967"/>
          <cell r="BP967" t="str">
            <v/>
          </cell>
          <cell r="BQ967"/>
          <cell r="BR967"/>
          <cell r="BS967">
            <v>952</v>
          </cell>
        </row>
        <row r="968">
          <cell r="C968"/>
          <cell r="D968"/>
          <cell r="E968"/>
          <cell r="F968"/>
          <cell r="G968"/>
          <cell r="H968"/>
          <cell r="I968"/>
          <cell r="J968"/>
          <cell r="K968"/>
          <cell r="L968"/>
          <cell r="M968"/>
          <cell r="N968"/>
          <cell r="O968"/>
          <cell r="P968"/>
          <cell r="Q968"/>
          <cell r="R968"/>
          <cell r="S968"/>
          <cell r="T968"/>
          <cell r="U968"/>
          <cell r="V968"/>
          <cell r="W968"/>
          <cell r="X968"/>
          <cell r="Y968" t="str">
            <v/>
          </cell>
          <cell r="Z968"/>
          <cell r="AA968" t="str">
            <v/>
          </cell>
          <cell r="AB968"/>
          <cell r="AC968"/>
          <cell r="AD968"/>
          <cell r="AE968"/>
          <cell r="AF968"/>
          <cell r="AG968"/>
          <cell r="AH968" t="str">
            <v/>
          </cell>
          <cell r="AI968" t="str">
            <v>SI</v>
          </cell>
          <cell r="AJ968"/>
          <cell r="AK968"/>
          <cell r="AL968"/>
          <cell r="AM968"/>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t="str">
            <v/>
          </cell>
          <cell r="BE968" t="str">
            <v/>
          </cell>
          <cell r="BF968">
            <v>0</v>
          </cell>
          <cell r="BG968">
            <v>0</v>
          </cell>
          <cell r="BH968">
            <v>0</v>
          </cell>
          <cell r="BI968">
            <v>0</v>
          </cell>
          <cell r="BJ968">
            <v>0</v>
          </cell>
          <cell r="BK968" t="str">
            <v/>
          </cell>
          <cell r="BL968" t="e">
            <v>#NAME?</v>
          </cell>
          <cell r="BM968"/>
          <cell r="BN968"/>
          <cell r="BO968"/>
          <cell r="BP968" t="str">
            <v/>
          </cell>
          <cell r="BQ968"/>
          <cell r="BR968"/>
          <cell r="BS968">
            <v>953</v>
          </cell>
        </row>
        <row r="969">
          <cell r="C969"/>
          <cell r="D969"/>
          <cell r="E969"/>
          <cell r="F969"/>
          <cell r="G969"/>
          <cell r="H969"/>
          <cell r="I969"/>
          <cell r="J969"/>
          <cell r="K969"/>
          <cell r="L969"/>
          <cell r="M969"/>
          <cell r="N969"/>
          <cell r="O969"/>
          <cell r="P969"/>
          <cell r="Q969"/>
          <cell r="R969"/>
          <cell r="S969"/>
          <cell r="T969"/>
          <cell r="U969"/>
          <cell r="V969"/>
          <cell r="W969"/>
          <cell r="X969"/>
          <cell r="Y969" t="str">
            <v/>
          </cell>
          <cell r="Z969"/>
          <cell r="AA969" t="str">
            <v/>
          </cell>
          <cell r="AB969"/>
          <cell r="AC969"/>
          <cell r="AD969"/>
          <cell r="AE969"/>
          <cell r="AF969"/>
          <cell r="AG969"/>
          <cell r="AH969" t="str">
            <v/>
          </cell>
          <cell r="AI969" t="str">
            <v>SI</v>
          </cell>
          <cell r="AJ969"/>
          <cell r="AK969"/>
          <cell r="AL969"/>
          <cell r="AM969"/>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t="str">
            <v/>
          </cell>
          <cell r="BE969" t="str">
            <v/>
          </cell>
          <cell r="BF969">
            <v>0</v>
          </cell>
          <cell r="BG969">
            <v>0</v>
          </cell>
          <cell r="BH969">
            <v>0</v>
          </cell>
          <cell r="BI969">
            <v>0</v>
          </cell>
          <cell r="BJ969">
            <v>0</v>
          </cell>
          <cell r="BK969" t="str">
            <v/>
          </cell>
          <cell r="BL969" t="e">
            <v>#NAME?</v>
          </cell>
          <cell r="BM969"/>
          <cell r="BN969"/>
          <cell r="BO969"/>
          <cell r="BP969" t="str">
            <v/>
          </cell>
          <cell r="BQ969"/>
          <cell r="BR969"/>
          <cell r="BS969">
            <v>954</v>
          </cell>
        </row>
        <row r="970">
          <cell r="C970"/>
          <cell r="D970"/>
          <cell r="E970"/>
          <cell r="F970"/>
          <cell r="G970"/>
          <cell r="H970"/>
          <cell r="I970"/>
          <cell r="J970"/>
          <cell r="K970"/>
          <cell r="L970"/>
          <cell r="M970"/>
          <cell r="N970"/>
          <cell r="O970"/>
          <cell r="P970"/>
          <cell r="Q970"/>
          <cell r="R970"/>
          <cell r="S970"/>
          <cell r="T970"/>
          <cell r="U970"/>
          <cell r="V970"/>
          <cell r="W970"/>
          <cell r="X970"/>
          <cell r="Y970" t="str">
            <v/>
          </cell>
          <cell r="Z970"/>
          <cell r="AA970" t="str">
            <v/>
          </cell>
          <cell r="AB970"/>
          <cell r="AC970"/>
          <cell r="AD970"/>
          <cell r="AE970"/>
          <cell r="AF970"/>
          <cell r="AG970"/>
          <cell r="AH970" t="str">
            <v/>
          </cell>
          <cell r="AI970" t="str">
            <v>SI</v>
          </cell>
          <cell r="AJ970"/>
          <cell r="AK970"/>
          <cell r="AL970"/>
          <cell r="AM970"/>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t="str">
            <v/>
          </cell>
          <cell r="BE970" t="str">
            <v/>
          </cell>
          <cell r="BF970">
            <v>0</v>
          </cell>
          <cell r="BG970">
            <v>0</v>
          </cell>
          <cell r="BH970">
            <v>0</v>
          </cell>
          <cell r="BI970">
            <v>0</v>
          </cell>
          <cell r="BJ970">
            <v>0</v>
          </cell>
          <cell r="BK970" t="str">
            <v/>
          </cell>
          <cell r="BL970" t="e">
            <v>#NAME?</v>
          </cell>
          <cell r="BM970"/>
          <cell r="BN970"/>
          <cell r="BO970"/>
          <cell r="BP970" t="str">
            <v/>
          </cell>
          <cell r="BQ970"/>
          <cell r="BR970"/>
          <cell r="BS970">
            <v>955</v>
          </cell>
        </row>
        <row r="971">
          <cell r="C971"/>
          <cell r="D971"/>
          <cell r="E971"/>
          <cell r="F971"/>
          <cell r="G971"/>
          <cell r="H971"/>
          <cell r="I971"/>
          <cell r="J971"/>
          <cell r="K971"/>
          <cell r="L971"/>
          <cell r="M971"/>
          <cell r="N971"/>
          <cell r="O971"/>
          <cell r="P971"/>
          <cell r="Q971"/>
          <cell r="R971"/>
          <cell r="S971"/>
          <cell r="T971"/>
          <cell r="U971"/>
          <cell r="V971"/>
          <cell r="W971"/>
          <cell r="X971"/>
          <cell r="Y971" t="str">
            <v/>
          </cell>
          <cell r="Z971"/>
          <cell r="AA971" t="str">
            <v/>
          </cell>
          <cell r="AB971"/>
          <cell r="AC971"/>
          <cell r="AD971"/>
          <cell r="AE971"/>
          <cell r="AF971"/>
          <cell r="AG971"/>
          <cell r="AH971" t="str">
            <v/>
          </cell>
          <cell r="AI971" t="str">
            <v>SI</v>
          </cell>
          <cell r="AJ971"/>
          <cell r="AK971"/>
          <cell r="AL971"/>
          <cell r="AM971"/>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t="str">
            <v/>
          </cell>
          <cell r="BE971" t="str">
            <v/>
          </cell>
          <cell r="BF971">
            <v>0</v>
          </cell>
          <cell r="BG971">
            <v>0</v>
          </cell>
          <cell r="BH971">
            <v>0</v>
          </cell>
          <cell r="BI971">
            <v>0</v>
          </cell>
          <cell r="BJ971">
            <v>0</v>
          </cell>
          <cell r="BK971" t="str">
            <v/>
          </cell>
          <cell r="BL971" t="e">
            <v>#NAME?</v>
          </cell>
          <cell r="BM971"/>
          <cell r="BN971"/>
          <cell r="BO971"/>
          <cell r="BP971" t="str">
            <v/>
          </cell>
          <cell r="BQ971"/>
          <cell r="BR971"/>
          <cell r="BS971">
            <v>956</v>
          </cell>
        </row>
        <row r="972">
          <cell r="C972"/>
          <cell r="D972"/>
          <cell r="E972"/>
          <cell r="F972"/>
          <cell r="G972"/>
          <cell r="H972"/>
          <cell r="I972"/>
          <cell r="J972"/>
          <cell r="K972"/>
          <cell r="L972"/>
          <cell r="M972"/>
          <cell r="N972"/>
          <cell r="O972"/>
          <cell r="P972"/>
          <cell r="Q972"/>
          <cell r="R972"/>
          <cell r="S972"/>
          <cell r="T972"/>
          <cell r="U972"/>
          <cell r="V972"/>
          <cell r="W972"/>
          <cell r="X972"/>
          <cell r="Y972" t="str">
            <v/>
          </cell>
          <cell r="Z972"/>
          <cell r="AA972" t="str">
            <v/>
          </cell>
          <cell r="AB972"/>
          <cell r="AC972"/>
          <cell r="AD972"/>
          <cell r="AE972"/>
          <cell r="AF972"/>
          <cell r="AG972"/>
          <cell r="AH972" t="str">
            <v/>
          </cell>
          <cell r="AI972" t="str">
            <v>SI</v>
          </cell>
          <cell r="AJ972"/>
          <cell r="AK972"/>
          <cell r="AL972"/>
          <cell r="AM972"/>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t="str">
            <v/>
          </cell>
          <cell r="BE972" t="str">
            <v/>
          </cell>
          <cell r="BF972">
            <v>0</v>
          </cell>
          <cell r="BG972">
            <v>0</v>
          </cell>
          <cell r="BH972">
            <v>0</v>
          </cell>
          <cell r="BI972">
            <v>0</v>
          </cell>
          <cell r="BJ972">
            <v>0</v>
          </cell>
          <cell r="BK972" t="str">
            <v/>
          </cell>
          <cell r="BL972" t="e">
            <v>#NAME?</v>
          </cell>
          <cell r="BM972"/>
          <cell r="BN972"/>
          <cell r="BO972"/>
          <cell r="BP972" t="str">
            <v/>
          </cell>
          <cell r="BQ972"/>
          <cell r="BR972"/>
          <cell r="BS972">
            <v>957</v>
          </cell>
        </row>
        <row r="973">
          <cell r="C973"/>
          <cell r="D973"/>
          <cell r="E973"/>
          <cell r="F973"/>
          <cell r="G973"/>
          <cell r="H973"/>
          <cell r="I973"/>
          <cell r="J973"/>
          <cell r="K973"/>
          <cell r="L973"/>
          <cell r="M973"/>
          <cell r="N973"/>
          <cell r="O973"/>
          <cell r="P973"/>
          <cell r="Q973"/>
          <cell r="R973"/>
          <cell r="S973"/>
          <cell r="T973"/>
          <cell r="U973"/>
          <cell r="V973"/>
          <cell r="W973"/>
          <cell r="X973"/>
          <cell r="Y973" t="str">
            <v/>
          </cell>
          <cell r="Z973"/>
          <cell r="AA973" t="str">
            <v/>
          </cell>
          <cell r="AB973"/>
          <cell r="AC973"/>
          <cell r="AD973"/>
          <cell r="AE973"/>
          <cell r="AF973"/>
          <cell r="AG973"/>
          <cell r="AH973" t="str">
            <v/>
          </cell>
          <cell r="AI973" t="str">
            <v>SI</v>
          </cell>
          <cell r="AJ973"/>
          <cell r="AK973"/>
          <cell r="AL973"/>
          <cell r="AM973"/>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t="str">
            <v/>
          </cell>
          <cell r="BE973" t="str">
            <v/>
          </cell>
          <cell r="BF973">
            <v>0</v>
          </cell>
          <cell r="BG973">
            <v>0</v>
          </cell>
          <cell r="BH973">
            <v>0</v>
          </cell>
          <cell r="BI973">
            <v>0</v>
          </cell>
          <cell r="BJ973">
            <v>0</v>
          </cell>
          <cell r="BK973" t="str">
            <v/>
          </cell>
          <cell r="BL973" t="e">
            <v>#NAME?</v>
          </cell>
          <cell r="BM973"/>
          <cell r="BN973"/>
          <cell r="BO973"/>
          <cell r="BP973" t="str">
            <v/>
          </cell>
          <cell r="BQ973"/>
          <cell r="BR973"/>
          <cell r="BS973">
            <v>958</v>
          </cell>
        </row>
        <row r="974">
          <cell r="C974"/>
          <cell r="D974"/>
          <cell r="E974"/>
          <cell r="F974"/>
          <cell r="G974"/>
          <cell r="H974"/>
          <cell r="I974"/>
          <cell r="J974"/>
          <cell r="K974"/>
          <cell r="L974"/>
          <cell r="M974"/>
          <cell r="N974"/>
          <cell r="O974"/>
          <cell r="P974"/>
          <cell r="Q974"/>
          <cell r="R974"/>
          <cell r="S974"/>
          <cell r="T974"/>
          <cell r="U974"/>
          <cell r="V974"/>
          <cell r="W974"/>
          <cell r="X974"/>
          <cell r="Y974" t="str">
            <v/>
          </cell>
          <cell r="Z974"/>
          <cell r="AA974" t="str">
            <v/>
          </cell>
          <cell r="AB974"/>
          <cell r="AC974"/>
          <cell r="AD974"/>
          <cell r="AE974"/>
          <cell r="AF974"/>
          <cell r="AG974"/>
          <cell r="AH974" t="str">
            <v/>
          </cell>
          <cell r="AI974" t="str">
            <v>SI</v>
          </cell>
          <cell r="AJ974"/>
          <cell r="AK974"/>
          <cell r="AL974"/>
          <cell r="AM974"/>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t="str">
            <v/>
          </cell>
          <cell r="BE974" t="str">
            <v/>
          </cell>
          <cell r="BF974">
            <v>0</v>
          </cell>
          <cell r="BG974">
            <v>0</v>
          </cell>
          <cell r="BH974">
            <v>0</v>
          </cell>
          <cell r="BI974">
            <v>0</v>
          </cell>
          <cell r="BJ974">
            <v>0</v>
          </cell>
          <cell r="BK974" t="str">
            <v/>
          </cell>
          <cell r="BL974" t="e">
            <v>#NAME?</v>
          </cell>
          <cell r="BM974"/>
          <cell r="BN974"/>
          <cell r="BO974"/>
          <cell r="BP974" t="str">
            <v/>
          </cell>
          <cell r="BQ974"/>
          <cell r="BR974"/>
          <cell r="BS974">
            <v>959</v>
          </cell>
        </row>
        <row r="975">
          <cell r="C975"/>
          <cell r="D975"/>
          <cell r="E975"/>
          <cell r="F975"/>
          <cell r="G975"/>
          <cell r="H975"/>
          <cell r="I975"/>
          <cell r="J975"/>
          <cell r="K975"/>
          <cell r="L975"/>
          <cell r="M975"/>
          <cell r="N975"/>
          <cell r="O975"/>
          <cell r="P975"/>
          <cell r="Q975"/>
          <cell r="R975"/>
          <cell r="S975"/>
          <cell r="T975"/>
          <cell r="U975"/>
          <cell r="V975"/>
          <cell r="W975"/>
          <cell r="X975"/>
          <cell r="Y975" t="str">
            <v/>
          </cell>
          <cell r="Z975"/>
          <cell r="AA975" t="str">
            <v/>
          </cell>
          <cell r="AB975"/>
          <cell r="AC975"/>
          <cell r="AD975"/>
          <cell r="AE975"/>
          <cell r="AF975"/>
          <cell r="AG975"/>
          <cell r="AH975" t="str">
            <v/>
          </cell>
          <cell r="AI975" t="str">
            <v>SI</v>
          </cell>
          <cell r="AJ975"/>
          <cell r="AK975"/>
          <cell r="AL975"/>
          <cell r="AM975"/>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t="str">
            <v/>
          </cell>
          <cell r="BE975" t="str">
            <v/>
          </cell>
          <cell r="BF975">
            <v>0</v>
          </cell>
          <cell r="BG975">
            <v>0</v>
          </cell>
          <cell r="BH975">
            <v>0</v>
          </cell>
          <cell r="BI975">
            <v>0</v>
          </cell>
          <cell r="BJ975">
            <v>0</v>
          </cell>
          <cell r="BK975" t="str">
            <v/>
          </cell>
          <cell r="BL975" t="e">
            <v>#NAME?</v>
          </cell>
          <cell r="BM975"/>
          <cell r="BN975"/>
          <cell r="BO975"/>
          <cell r="BP975" t="str">
            <v/>
          </cell>
          <cell r="BQ975"/>
          <cell r="BR975"/>
          <cell r="BS975">
            <v>960</v>
          </cell>
        </row>
        <row r="976">
          <cell r="C976"/>
          <cell r="D976"/>
          <cell r="E976"/>
          <cell r="F976"/>
          <cell r="G976"/>
          <cell r="H976"/>
          <cell r="I976"/>
          <cell r="J976"/>
          <cell r="K976"/>
          <cell r="L976"/>
          <cell r="M976"/>
          <cell r="N976"/>
          <cell r="O976"/>
          <cell r="P976"/>
          <cell r="Q976"/>
          <cell r="R976"/>
          <cell r="S976"/>
          <cell r="T976"/>
          <cell r="U976"/>
          <cell r="V976"/>
          <cell r="W976"/>
          <cell r="X976"/>
          <cell r="Y976" t="str">
            <v/>
          </cell>
          <cell r="Z976"/>
          <cell r="AA976" t="str">
            <v/>
          </cell>
          <cell r="AB976"/>
          <cell r="AC976"/>
          <cell r="AD976"/>
          <cell r="AE976"/>
          <cell r="AF976"/>
          <cell r="AG976"/>
          <cell r="AH976" t="str">
            <v/>
          </cell>
          <cell r="AI976" t="str">
            <v>SI</v>
          </cell>
          <cell r="AJ976"/>
          <cell r="AK976"/>
          <cell r="AL976"/>
          <cell r="AM976"/>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t="str">
            <v/>
          </cell>
          <cell r="BE976" t="str">
            <v/>
          </cell>
          <cell r="BF976">
            <v>0</v>
          </cell>
          <cell r="BG976">
            <v>0</v>
          </cell>
          <cell r="BH976">
            <v>0</v>
          </cell>
          <cell r="BI976">
            <v>0</v>
          </cell>
          <cell r="BJ976">
            <v>0</v>
          </cell>
          <cell r="BK976" t="str">
            <v/>
          </cell>
          <cell r="BL976" t="e">
            <v>#NAME?</v>
          </cell>
          <cell r="BM976"/>
          <cell r="BN976"/>
          <cell r="BO976"/>
          <cell r="BP976" t="str">
            <v/>
          </cell>
          <cell r="BQ976"/>
          <cell r="BR976"/>
          <cell r="BS976">
            <v>961</v>
          </cell>
        </row>
        <row r="977">
          <cell r="C977"/>
          <cell r="D977"/>
          <cell r="E977"/>
          <cell r="F977"/>
          <cell r="G977"/>
          <cell r="H977"/>
          <cell r="I977"/>
          <cell r="J977"/>
          <cell r="K977"/>
          <cell r="L977"/>
          <cell r="M977"/>
          <cell r="N977"/>
          <cell r="O977"/>
          <cell r="P977"/>
          <cell r="Q977"/>
          <cell r="R977"/>
          <cell r="S977"/>
          <cell r="T977"/>
          <cell r="U977"/>
          <cell r="V977"/>
          <cell r="W977"/>
          <cell r="X977"/>
          <cell r="Y977" t="str">
            <v/>
          </cell>
          <cell r="Z977"/>
          <cell r="AA977" t="str">
            <v/>
          </cell>
          <cell r="AB977"/>
          <cell r="AC977"/>
          <cell r="AD977"/>
          <cell r="AE977"/>
          <cell r="AF977"/>
          <cell r="AG977"/>
          <cell r="AH977" t="str">
            <v/>
          </cell>
          <cell r="AI977" t="str">
            <v>SI</v>
          </cell>
          <cell r="AJ977"/>
          <cell r="AK977"/>
          <cell r="AL977"/>
          <cell r="AM977"/>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t="str">
            <v/>
          </cell>
          <cell r="BE977" t="str">
            <v/>
          </cell>
          <cell r="BF977">
            <v>0</v>
          </cell>
          <cell r="BG977">
            <v>0</v>
          </cell>
          <cell r="BH977">
            <v>0</v>
          </cell>
          <cell r="BI977">
            <v>0</v>
          </cell>
          <cell r="BJ977">
            <v>0</v>
          </cell>
          <cell r="BK977" t="str">
            <v/>
          </cell>
          <cell r="BL977" t="e">
            <v>#NAME?</v>
          </cell>
          <cell r="BM977"/>
          <cell r="BN977"/>
          <cell r="BO977"/>
          <cell r="BP977" t="str">
            <v/>
          </cell>
          <cell r="BQ977"/>
          <cell r="BR977"/>
          <cell r="BS977">
            <v>962</v>
          </cell>
        </row>
        <row r="978">
          <cell r="C978"/>
          <cell r="D978"/>
          <cell r="E978"/>
          <cell r="F978"/>
          <cell r="G978"/>
          <cell r="H978"/>
          <cell r="I978"/>
          <cell r="J978"/>
          <cell r="K978"/>
          <cell r="L978"/>
          <cell r="M978"/>
          <cell r="N978"/>
          <cell r="O978"/>
          <cell r="P978"/>
          <cell r="Q978"/>
          <cell r="R978"/>
          <cell r="S978"/>
          <cell r="T978"/>
          <cell r="U978"/>
          <cell r="V978"/>
          <cell r="W978"/>
          <cell r="X978"/>
          <cell r="Y978" t="str">
            <v/>
          </cell>
          <cell r="Z978"/>
          <cell r="AA978" t="str">
            <v/>
          </cell>
          <cell r="AB978"/>
          <cell r="AC978"/>
          <cell r="AD978"/>
          <cell r="AE978"/>
          <cell r="AF978"/>
          <cell r="AG978"/>
          <cell r="AH978" t="str">
            <v/>
          </cell>
          <cell r="AI978" t="str">
            <v>SI</v>
          </cell>
          <cell r="AJ978"/>
          <cell r="AK978"/>
          <cell r="AL978"/>
          <cell r="AM978"/>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t="str">
            <v/>
          </cell>
          <cell r="BE978" t="str">
            <v/>
          </cell>
          <cell r="BF978">
            <v>0</v>
          </cell>
          <cell r="BG978">
            <v>0</v>
          </cell>
          <cell r="BH978">
            <v>0</v>
          </cell>
          <cell r="BI978">
            <v>0</v>
          </cell>
          <cell r="BJ978">
            <v>0</v>
          </cell>
          <cell r="BK978" t="str">
            <v/>
          </cell>
          <cell r="BL978" t="e">
            <v>#NAME?</v>
          </cell>
          <cell r="BM978"/>
          <cell r="BN978"/>
          <cell r="BO978"/>
          <cell r="BP978" t="str">
            <v/>
          </cell>
          <cell r="BQ978"/>
          <cell r="BR978"/>
          <cell r="BS978">
            <v>963</v>
          </cell>
        </row>
        <row r="979">
          <cell r="C979"/>
          <cell r="D979"/>
          <cell r="E979"/>
          <cell r="F979"/>
          <cell r="G979"/>
          <cell r="H979"/>
          <cell r="I979"/>
          <cell r="J979"/>
          <cell r="K979"/>
          <cell r="L979"/>
          <cell r="M979"/>
          <cell r="N979"/>
          <cell r="O979"/>
          <cell r="P979"/>
          <cell r="Q979"/>
          <cell r="R979"/>
          <cell r="S979"/>
          <cell r="T979"/>
          <cell r="U979"/>
          <cell r="V979"/>
          <cell r="W979"/>
          <cell r="X979"/>
          <cell r="Y979" t="str">
            <v/>
          </cell>
          <cell r="Z979"/>
          <cell r="AA979" t="str">
            <v/>
          </cell>
          <cell r="AB979"/>
          <cell r="AC979"/>
          <cell r="AD979"/>
          <cell r="AE979"/>
          <cell r="AF979"/>
          <cell r="AG979"/>
          <cell r="AH979" t="str">
            <v/>
          </cell>
          <cell r="AI979" t="str">
            <v>SI</v>
          </cell>
          <cell r="AJ979"/>
          <cell r="AK979"/>
          <cell r="AL979"/>
          <cell r="AM979"/>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t="str">
            <v/>
          </cell>
          <cell r="BE979" t="str">
            <v/>
          </cell>
          <cell r="BF979">
            <v>0</v>
          </cell>
          <cell r="BG979">
            <v>0</v>
          </cell>
          <cell r="BH979">
            <v>0</v>
          </cell>
          <cell r="BI979">
            <v>0</v>
          </cell>
          <cell r="BJ979">
            <v>0</v>
          </cell>
          <cell r="BK979" t="str">
            <v/>
          </cell>
          <cell r="BL979" t="e">
            <v>#NAME?</v>
          </cell>
          <cell r="BM979"/>
          <cell r="BN979"/>
          <cell r="BO979"/>
          <cell r="BP979" t="str">
            <v/>
          </cell>
          <cell r="BQ979"/>
          <cell r="BR979"/>
          <cell r="BS979">
            <v>964</v>
          </cell>
        </row>
        <row r="980">
          <cell r="C980"/>
          <cell r="D980"/>
          <cell r="E980"/>
          <cell r="F980"/>
          <cell r="G980"/>
          <cell r="H980"/>
          <cell r="I980"/>
          <cell r="J980"/>
          <cell r="K980"/>
          <cell r="L980"/>
          <cell r="M980"/>
          <cell r="N980"/>
          <cell r="O980"/>
          <cell r="P980"/>
          <cell r="Q980"/>
          <cell r="R980"/>
          <cell r="S980"/>
          <cell r="T980"/>
          <cell r="U980"/>
          <cell r="V980"/>
          <cell r="W980"/>
          <cell r="X980"/>
          <cell r="Y980" t="str">
            <v/>
          </cell>
          <cell r="Z980"/>
          <cell r="AA980" t="str">
            <v/>
          </cell>
          <cell r="AB980"/>
          <cell r="AC980"/>
          <cell r="AD980"/>
          <cell r="AE980"/>
          <cell r="AF980"/>
          <cell r="AG980"/>
          <cell r="AH980" t="str">
            <v/>
          </cell>
          <cell r="AI980" t="str">
            <v>SI</v>
          </cell>
          <cell r="AJ980"/>
          <cell r="AK980"/>
          <cell r="AL980"/>
          <cell r="AM980"/>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t="str">
            <v/>
          </cell>
          <cell r="BE980" t="str">
            <v/>
          </cell>
          <cell r="BF980">
            <v>0</v>
          </cell>
          <cell r="BG980">
            <v>0</v>
          </cell>
          <cell r="BH980">
            <v>0</v>
          </cell>
          <cell r="BI980">
            <v>0</v>
          </cell>
          <cell r="BJ980">
            <v>0</v>
          </cell>
          <cell r="BK980" t="str">
            <v/>
          </cell>
          <cell r="BL980" t="e">
            <v>#NAME?</v>
          </cell>
          <cell r="BM980"/>
          <cell r="BN980"/>
          <cell r="BO980"/>
          <cell r="BP980" t="str">
            <v/>
          </cell>
          <cell r="BQ980"/>
          <cell r="BR980"/>
          <cell r="BS980">
            <v>965</v>
          </cell>
        </row>
        <row r="981">
          <cell r="C981"/>
          <cell r="D981"/>
          <cell r="E981"/>
          <cell r="F981"/>
          <cell r="G981"/>
          <cell r="H981"/>
          <cell r="I981"/>
          <cell r="J981"/>
          <cell r="K981"/>
          <cell r="L981"/>
          <cell r="M981"/>
          <cell r="N981"/>
          <cell r="O981"/>
          <cell r="P981"/>
          <cell r="Q981"/>
          <cell r="R981"/>
          <cell r="S981"/>
          <cell r="T981"/>
          <cell r="U981"/>
          <cell r="V981"/>
          <cell r="W981"/>
          <cell r="X981"/>
          <cell r="Y981" t="str">
            <v/>
          </cell>
          <cell r="Z981"/>
          <cell r="AA981" t="str">
            <v/>
          </cell>
          <cell r="AB981"/>
          <cell r="AC981"/>
          <cell r="AD981"/>
          <cell r="AE981"/>
          <cell r="AF981"/>
          <cell r="AG981"/>
          <cell r="AH981" t="str">
            <v/>
          </cell>
          <cell r="AI981" t="str">
            <v>SI</v>
          </cell>
          <cell r="AJ981"/>
          <cell r="AK981"/>
          <cell r="AL981"/>
          <cell r="AM981"/>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t="str">
            <v/>
          </cell>
          <cell r="BE981" t="str">
            <v/>
          </cell>
          <cell r="BF981">
            <v>0</v>
          </cell>
          <cell r="BG981">
            <v>0</v>
          </cell>
          <cell r="BH981">
            <v>0</v>
          </cell>
          <cell r="BI981">
            <v>0</v>
          </cell>
          <cell r="BJ981">
            <v>0</v>
          </cell>
          <cell r="BK981" t="str">
            <v/>
          </cell>
          <cell r="BL981" t="e">
            <v>#NAME?</v>
          </cell>
          <cell r="BM981"/>
          <cell r="BN981"/>
          <cell r="BO981"/>
          <cell r="BP981" t="str">
            <v/>
          </cell>
          <cell r="BQ981"/>
          <cell r="BR981"/>
          <cell r="BS981">
            <v>966</v>
          </cell>
        </row>
        <row r="982">
          <cell r="C982"/>
          <cell r="D982"/>
          <cell r="E982"/>
          <cell r="F982"/>
          <cell r="G982"/>
          <cell r="H982"/>
          <cell r="I982"/>
          <cell r="J982"/>
          <cell r="K982"/>
          <cell r="L982"/>
          <cell r="M982"/>
          <cell r="N982"/>
          <cell r="O982"/>
          <cell r="P982"/>
          <cell r="Q982"/>
          <cell r="R982"/>
          <cell r="S982"/>
          <cell r="T982"/>
          <cell r="U982"/>
          <cell r="V982"/>
          <cell r="W982"/>
          <cell r="X982"/>
          <cell r="Y982" t="str">
            <v/>
          </cell>
          <cell r="Z982"/>
          <cell r="AA982" t="str">
            <v/>
          </cell>
          <cell r="AB982"/>
          <cell r="AC982"/>
          <cell r="AD982"/>
          <cell r="AE982"/>
          <cell r="AF982"/>
          <cell r="AG982"/>
          <cell r="AH982" t="str">
            <v/>
          </cell>
          <cell r="AI982" t="str">
            <v>SI</v>
          </cell>
          <cell r="AJ982"/>
          <cell r="AK982"/>
          <cell r="AL982"/>
          <cell r="AM982"/>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t="str">
            <v/>
          </cell>
          <cell r="BE982" t="str">
            <v/>
          </cell>
          <cell r="BF982">
            <v>0</v>
          </cell>
          <cell r="BG982">
            <v>0</v>
          </cell>
          <cell r="BH982">
            <v>0</v>
          </cell>
          <cell r="BI982">
            <v>0</v>
          </cell>
          <cell r="BJ982">
            <v>0</v>
          </cell>
          <cell r="BK982" t="str">
            <v/>
          </cell>
          <cell r="BL982" t="e">
            <v>#NAME?</v>
          </cell>
          <cell r="BM982"/>
          <cell r="BN982"/>
          <cell r="BO982"/>
          <cell r="BP982" t="str">
            <v/>
          </cell>
          <cell r="BQ982"/>
          <cell r="BR982"/>
          <cell r="BS982">
            <v>967</v>
          </cell>
        </row>
        <row r="983">
          <cell r="C983"/>
          <cell r="D983"/>
          <cell r="E983"/>
          <cell r="F983"/>
          <cell r="G983"/>
          <cell r="H983"/>
          <cell r="I983"/>
          <cell r="J983"/>
          <cell r="K983"/>
          <cell r="L983"/>
          <cell r="M983"/>
          <cell r="N983"/>
          <cell r="O983"/>
          <cell r="P983"/>
          <cell r="Q983"/>
          <cell r="R983"/>
          <cell r="S983"/>
          <cell r="T983"/>
          <cell r="U983"/>
          <cell r="V983"/>
          <cell r="W983"/>
          <cell r="X983"/>
          <cell r="Y983" t="str">
            <v/>
          </cell>
          <cell r="Z983"/>
          <cell r="AA983" t="str">
            <v/>
          </cell>
          <cell r="AB983"/>
          <cell r="AC983"/>
          <cell r="AD983"/>
          <cell r="AE983"/>
          <cell r="AF983"/>
          <cell r="AG983"/>
          <cell r="AH983" t="str">
            <v/>
          </cell>
          <cell r="AI983" t="str">
            <v>SI</v>
          </cell>
          <cell r="AJ983"/>
          <cell r="AK983"/>
          <cell r="AL983"/>
          <cell r="AM983"/>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t="str">
            <v/>
          </cell>
          <cell r="BE983" t="str">
            <v/>
          </cell>
          <cell r="BF983">
            <v>0</v>
          </cell>
          <cell r="BG983">
            <v>0</v>
          </cell>
          <cell r="BH983">
            <v>0</v>
          </cell>
          <cell r="BI983">
            <v>0</v>
          </cell>
          <cell r="BJ983">
            <v>0</v>
          </cell>
          <cell r="BK983" t="str">
            <v/>
          </cell>
          <cell r="BL983" t="e">
            <v>#NAME?</v>
          </cell>
          <cell r="BM983"/>
          <cell r="BN983"/>
          <cell r="BO983"/>
          <cell r="BP983" t="str">
            <v/>
          </cell>
          <cell r="BQ983"/>
          <cell r="BR983"/>
          <cell r="BS983">
            <v>968</v>
          </cell>
        </row>
        <row r="984">
          <cell r="C984"/>
          <cell r="D984"/>
          <cell r="E984"/>
          <cell r="F984"/>
          <cell r="G984"/>
          <cell r="H984"/>
          <cell r="I984"/>
          <cell r="J984"/>
          <cell r="K984"/>
          <cell r="L984"/>
          <cell r="M984"/>
          <cell r="N984"/>
          <cell r="O984"/>
          <cell r="P984"/>
          <cell r="Q984"/>
          <cell r="R984"/>
          <cell r="S984"/>
          <cell r="T984"/>
          <cell r="U984"/>
          <cell r="V984"/>
          <cell r="W984"/>
          <cell r="X984"/>
          <cell r="Y984" t="str">
            <v/>
          </cell>
          <cell r="Z984"/>
          <cell r="AA984" t="str">
            <v/>
          </cell>
          <cell r="AB984"/>
          <cell r="AC984"/>
          <cell r="AD984"/>
          <cell r="AE984"/>
          <cell r="AF984"/>
          <cell r="AG984"/>
          <cell r="AH984" t="str">
            <v/>
          </cell>
          <cell r="AI984" t="str">
            <v>SI</v>
          </cell>
          <cell r="AJ984"/>
          <cell r="AK984"/>
          <cell r="AL984"/>
          <cell r="AM984"/>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t="str">
            <v/>
          </cell>
          <cell r="BE984" t="str">
            <v/>
          </cell>
          <cell r="BF984">
            <v>0</v>
          </cell>
          <cell r="BG984">
            <v>0</v>
          </cell>
          <cell r="BH984">
            <v>0</v>
          </cell>
          <cell r="BI984">
            <v>0</v>
          </cell>
          <cell r="BJ984">
            <v>0</v>
          </cell>
          <cell r="BK984" t="str">
            <v/>
          </cell>
          <cell r="BL984" t="e">
            <v>#NAME?</v>
          </cell>
          <cell r="BM984"/>
          <cell r="BN984"/>
          <cell r="BO984"/>
          <cell r="BP984" t="str">
            <v/>
          </cell>
          <cell r="BQ984"/>
          <cell r="BR984"/>
          <cell r="BS984">
            <v>969</v>
          </cell>
        </row>
        <row r="985">
          <cell r="C985"/>
          <cell r="D985"/>
          <cell r="E985"/>
          <cell r="F985"/>
          <cell r="G985"/>
          <cell r="H985"/>
          <cell r="I985"/>
          <cell r="J985"/>
          <cell r="K985"/>
          <cell r="L985"/>
          <cell r="M985"/>
          <cell r="N985"/>
          <cell r="O985"/>
          <cell r="P985"/>
          <cell r="Q985"/>
          <cell r="R985"/>
          <cell r="S985"/>
          <cell r="T985"/>
          <cell r="U985"/>
          <cell r="V985"/>
          <cell r="W985"/>
          <cell r="X985"/>
          <cell r="Y985" t="str">
            <v/>
          </cell>
          <cell r="Z985"/>
          <cell r="AA985" t="str">
            <v/>
          </cell>
          <cell r="AB985"/>
          <cell r="AC985"/>
          <cell r="AD985"/>
          <cell r="AE985"/>
          <cell r="AF985"/>
          <cell r="AG985"/>
          <cell r="AH985" t="str">
            <v/>
          </cell>
          <cell r="AI985" t="str">
            <v>SI</v>
          </cell>
          <cell r="AJ985"/>
          <cell r="AK985"/>
          <cell r="AL985"/>
          <cell r="AM985"/>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t="str">
            <v/>
          </cell>
          <cell r="BE985" t="str">
            <v/>
          </cell>
          <cell r="BF985">
            <v>0</v>
          </cell>
          <cell r="BG985">
            <v>0</v>
          </cell>
          <cell r="BH985">
            <v>0</v>
          </cell>
          <cell r="BI985">
            <v>0</v>
          </cell>
          <cell r="BJ985">
            <v>0</v>
          </cell>
          <cell r="BK985" t="str">
            <v/>
          </cell>
          <cell r="BL985" t="e">
            <v>#NAME?</v>
          </cell>
          <cell r="BM985"/>
          <cell r="BN985"/>
          <cell r="BO985"/>
          <cell r="BP985" t="str">
            <v/>
          </cell>
          <cell r="BQ985"/>
          <cell r="BR985"/>
          <cell r="BS985">
            <v>970</v>
          </cell>
        </row>
        <row r="986">
          <cell r="C986"/>
          <cell r="D986"/>
          <cell r="E986"/>
          <cell r="F986"/>
          <cell r="G986"/>
          <cell r="H986"/>
          <cell r="I986"/>
          <cell r="J986"/>
          <cell r="K986"/>
          <cell r="L986"/>
          <cell r="M986"/>
          <cell r="N986"/>
          <cell r="O986"/>
          <cell r="P986"/>
          <cell r="Q986"/>
          <cell r="R986"/>
          <cell r="S986"/>
          <cell r="T986"/>
          <cell r="U986"/>
          <cell r="V986"/>
          <cell r="W986"/>
          <cell r="X986"/>
          <cell r="Y986" t="str">
            <v/>
          </cell>
          <cell r="Z986"/>
          <cell r="AA986" t="str">
            <v/>
          </cell>
          <cell r="AB986"/>
          <cell r="AC986"/>
          <cell r="AD986"/>
          <cell r="AE986"/>
          <cell r="AF986"/>
          <cell r="AG986"/>
          <cell r="AH986" t="str">
            <v/>
          </cell>
          <cell r="AI986" t="str">
            <v>SI</v>
          </cell>
          <cell r="AJ986"/>
          <cell r="AK986"/>
          <cell r="AL986"/>
          <cell r="AM986"/>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t="str">
            <v/>
          </cell>
          <cell r="BE986" t="str">
            <v/>
          </cell>
          <cell r="BF986">
            <v>0</v>
          </cell>
          <cell r="BG986">
            <v>0</v>
          </cell>
          <cell r="BH986">
            <v>0</v>
          </cell>
          <cell r="BI986">
            <v>0</v>
          </cell>
          <cell r="BJ986">
            <v>0</v>
          </cell>
          <cell r="BK986" t="str">
            <v/>
          </cell>
          <cell r="BL986" t="e">
            <v>#NAME?</v>
          </cell>
          <cell r="BM986"/>
          <cell r="BN986"/>
          <cell r="BO986"/>
          <cell r="BP986" t="str">
            <v/>
          </cell>
          <cell r="BQ986"/>
          <cell r="BR986"/>
          <cell r="BS986">
            <v>971</v>
          </cell>
        </row>
        <row r="987">
          <cell r="C987"/>
          <cell r="D987"/>
          <cell r="E987"/>
          <cell r="F987"/>
          <cell r="G987"/>
          <cell r="H987"/>
          <cell r="I987"/>
          <cell r="J987"/>
          <cell r="K987"/>
          <cell r="L987"/>
          <cell r="M987"/>
          <cell r="N987"/>
          <cell r="O987"/>
          <cell r="P987"/>
          <cell r="Q987"/>
          <cell r="R987"/>
          <cell r="S987"/>
          <cell r="T987"/>
          <cell r="U987"/>
          <cell r="V987"/>
          <cell r="W987"/>
          <cell r="X987"/>
          <cell r="Y987" t="str">
            <v/>
          </cell>
          <cell r="Z987"/>
          <cell r="AA987" t="str">
            <v/>
          </cell>
          <cell r="AB987"/>
          <cell r="AC987"/>
          <cell r="AD987"/>
          <cell r="AE987"/>
          <cell r="AF987"/>
          <cell r="AG987"/>
          <cell r="AH987" t="str">
            <v/>
          </cell>
          <cell r="AI987" t="str">
            <v>SI</v>
          </cell>
          <cell r="AJ987"/>
          <cell r="AK987"/>
          <cell r="AL987"/>
          <cell r="AM987"/>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t="str">
            <v/>
          </cell>
          <cell r="BE987" t="str">
            <v/>
          </cell>
          <cell r="BF987">
            <v>0</v>
          </cell>
          <cell r="BG987">
            <v>0</v>
          </cell>
          <cell r="BH987">
            <v>0</v>
          </cell>
          <cell r="BI987">
            <v>0</v>
          </cell>
          <cell r="BJ987">
            <v>0</v>
          </cell>
          <cell r="BK987" t="str">
            <v/>
          </cell>
          <cell r="BL987" t="e">
            <v>#NAME?</v>
          </cell>
          <cell r="BM987"/>
          <cell r="BN987"/>
          <cell r="BO987"/>
          <cell r="BP987" t="str">
            <v/>
          </cell>
          <cell r="BQ987"/>
          <cell r="BR987"/>
          <cell r="BS987">
            <v>972</v>
          </cell>
        </row>
        <row r="988">
          <cell r="C988"/>
          <cell r="D988"/>
          <cell r="E988"/>
          <cell r="F988"/>
          <cell r="G988"/>
          <cell r="H988"/>
          <cell r="I988"/>
          <cell r="J988"/>
          <cell r="K988"/>
          <cell r="L988"/>
          <cell r="M988"/>
          <cell r="N988"/>
          <cell r="O988"/>
          <cell r="P988"/>
          <cell r="Q988"/>
          <cell r="R988"/>
          <cell r="S988"/>
          <cell r="T988"/>
          <cell r="U988"/>
          <cell r="V988"/>
          <cell r="W988"/>
          <cell r="X988"/>
          <cell r="Y988" t="str">
            <v/>
          </cell>
          <cell r="Z988"/>
          <cell r="AA988" t="str">
            <v/>
          </cell>
          <cell r="AB988"/>
          <cell r="AC988"/>
          <cell r="AD988"/>
          <cell r="AE988"/>
          <cell r="AF988"/>
          <cell r="AG988"/>
          <cell r="AH988" t="str">
            <v/>
          </cell>
          <cell r="AI988" t="str">
            <v>SI</v>
          </cell>
          <cell r="AJ988"/>
          <cell r="AK988"/>
          <cell r="AL988"/>
          <cell r="AM988"/>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t="str">
            <v/>
          </cell>
          <cell r="BE988" t="str">
            <v/>
          </cell>
          <cell r="BF988">
            <v>0</v>
          </cell>
          <cell r="BG988">
            <v>0</v>
          </cell>
          <cell r="BH988">
            <v>0</v>
          </cell>
          <cell r="BI988">
            <v>0</v>
          </cell>
          <cell r="BJ988">
            <v>0</v>
          </cell>
          <cell r="BK988" t="str">
            <v/>
          </cell>
          <cell r="BL988" t="e">
            <v>#NAME?</v>
          </cell>
          <cell r="BM988"/>
          <cell r="BN988"/>
          <cell r="BO988"/>
          <cell r="BP988" t="str">
            <v/>
          </cell>
          <cell r="BQ988"/>
          <cell r="BR988"/>
          <cell r="BS988">
            <v>973</v>
          </cell>
        </row>
        <row r="989">
          <cell r="C989"/>
          <cell r="D989"/>
          <cell r="E989"/>
          <cell r="F989"/>
          <cell r="G989"/>
          <cell r="H989"/>
          <cell r="I989"/>
          <cell r="J989"/>
          <cell r="K989"/>
          <cell r="L989"/>
          <cell r="M989"/>
          <cell r="N989"/>
          <cell r="O989"/>
          <cell r="P989"/>
          <cell r="Q989"/>
          <cell r="R989"/>
          <cell r="S989"/>
          <cell r="T989"/>
          <cell r="U989"/>
          <cell r="V989"/>
          <cell r="W989"/>
          <cell r="X989"/>
          <cell r="Y989" t="str">
            <v/>
          </cell>
          <cell r="Z989"/>
          <cell r="AA989" t="str">
            <v/>
          </cell>
          <cell r="AB989"/>
          <cell r="AC989"/>
          <cell r="AD989"/>
          <cell r="AE989"/>
          <cell r="AF989"/>
          <cell r="AG989"/>
          <cell r="AH989" t="str">
            <v/>
          </cell>
          <cell r="AI989" t="str">
            <v>SI</v>
          </cell>
          <cell r="AJ989"/>
          <cell r="AK989"/>
          <cell r="AL989"/>
          <cell r="AM989"/>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t="str">
            <v/>
          </cell>
          <cell r="BE989" t="str">
            <v/>
          </cell>
          <cell r="BF989">
            <v>0</v>
          </cell>
          <cell r="BG989">
            <v>0</v>
          </cell>
          <cell r="BH989">
            <v>0</v>
          </cell>
          <cell r="BI989">
            <v>0</v>
          </cell>
          <cell r="BJ989">
            <v>0</v>
          </cell>
          <cell r="BK989" t="str">
            <v/>
          </cell>
          <cell r="BL989" t="e">
            <v>#NAME?</v>
          </cell>
          <cell r="BM989"/>
          <cell r="BN989"/>
          <cell r="BO989"/>
          <cell r="BP989" t="str">
            <v/>
          </cell>
          <cell r="BQ989"/>
          <cell r="BR989"/>
          <cell r="BS989">
            <v>974</v>
          </cell>
        </row>
        <row r="990">
          <cell r="C990"/>
          <cell r="D990"/>
          <cell r="E990"/>
          <cell r="F990"/>
          <cell r="G990"/>
          <cell r="H990"/>
          <cell r="I990"/>
          <cell r="J990"/>
          <cell r="K990"/>
          <cell r="L990"/>
          <cell r="M990"/>
          <cell r="N990"/>
          <cell r="O990"/>
          <cell r="P990"/>
          <cell r="Q990"/>
          <cell r="R990"/>
          <cell r="S990"/>
          <cell r="T990"/>
          <cell r="U990"/>
          <cell r="V990"/>
          <cell r="W990"/>
          <cell r="X990"/>
          <cell r="Y990" t="str">
            <v/>
          </cell>
          <cell r="Z990"/>
          <cell r="AA990" t="str">
            <v/>
          </cell>
          <cell r="AB990"/>
          <cell r="AC990"/>
          <cell r="AD990"/>
          <cell r="AE990"/>
          <cell r="AF990"/>
          <cell r="AG990"/>
          <cell r="AH990" t="str">
            <v/>
          </cell>
          <cell r="AI990" t="str">
            <v>SI</v>
          </cell>
          <cell r="AJ990"/>
          <cell r="AK990"/>
          <cell r="AL990"/>
          <cell r="AM990"/>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t="str">
            <v/>
          </cell>
          <cell r="BE990" t="str">
            <v/>
          </cell>
          <cell r="BF990">
            <v>0</v>
          </cell>
          <cell r="BG990">
            <v>0</v>
          </cell>
          <cell r="BH990">
            <v>0</v>
          </cell>
          <cell r="BI990">
            <v>0</v>
          </cell>
          <cell r="BJ990">
            <v>0</v>
          </cell>
          <cell r="BK990" t="str">
            <v/>
          </cell>
          <cell r="BL990" t="e">
            <v>#NAME?</v>
          </cell>
          <cell r="BM990"/>
          <cell r="BN990"/>
          <cell r="BO990"/>
          <cell r="BP990" t="str">
            <v/>
          </cell>
          <cell r="BQ990"/>
          <cell r="BR990"/>
          <cell r="BS990">
            <v>975</v>
          </cell>
        </row>
        <row r="991">
          <cell r="C991"/>
          <cell r="D991"/>
          <cell r="E991"/>
          <cell r="F991"/>
          <cell r="G991"/>
          <cell r="H991"/>
          <cell r="I991"/>
          <cell r="J991"/>
          <cell r="K991"/>
          <cell r="L991"/>
          <cell r="M991"/>
          <cell r="N991"/>
          <cell r="O991"/>
          <cell r="P991"/>
          <cell r="Q991"/>
          <cell r="R991"/>
          <cell r="S991"/>
          <cell r="T991"/>
          <cell r="U991"/>
          <cell r="V991"/>
          <cell r="W991"/>
          <cell r="X991"/>
          <cell r="Y991" t="str">
            <v/>
          </cell>
          <cell r="Z991"/>
          <cell r="AA991" t="str">
            <v/>
          </cell>
          <cell r="AB991"/>
          <cell r="AC991"/>
          <cell r="AD991"/>
          <cell r="AE991"/>
          <cell r="AF991"/>
          <cell r="AG991"/>
          <cell r="AH991" t="str">
            <v/>
          </cell>
          <cell r="AI991" t="str">
            <v>SI</v>
          </cell>
          <cell r="AJ991"/>
          <cell r="AK991"/>
          <cell r="AL991"/>
          <cell r="AM991"/>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t="str">
            <v/>
          </cell>
          <cell r="BE991" t="str">
            <v/>
          </cell>
          <cell r="BF991">
            <v>0</v>
          </cell>
          <cell r="BG991">
            <v>0</v>
          </cell>
          <cell r="BH991">
            <v>0</v>
          </cell>
          <cell r="BI991">
            <v>0</v>
          </cell>
          <cell r="BJ991">
            <v>0</v>
          </cell>
          <cell r="BK991" t="str">
            <v/>
          </cell>
          <cell r="BL991" t="e">
            <v>#NAME?</v>
          </cell>
          <cell r="BM991"/>
          <cell r="BN991"/>
          <cell r="BO991"/>
          <cell r="BP991" t="str">
            <v/>
          </cell>
          <cell r="BQ991"/>
          <cell r="BR991"/>
          <cell r="BS991">
            <v>976</v>
          </cell>
        </row>
        <row r="992">
          <cell r="C992"/>
          <cell r="D992"/>
          <cell r="E992"/>
          <cell r="F992"/>
          <cell r="G992"/>
          <cell r="H992"/>
          <cell r="I992"/>
          <cell r="J992"/>
          <cell r="K992"/>
          <cell r="L992"/>
          <cell r="M992"/>
          <cell r="N992"/>
          <cell r="O992"/>
          <cell r="P992"/>
          <cell r="Q992"/>
          <cell r="R992"/>
          <cell r="S992"/>
          <cell r="T992"/>
          <cell r="U992"/>
          <cell r="V992"/>
          <cell r="W992"/>
          <cell r="X992"/>
          <cell r="Y992" t="str">
            <v/>
          </cell>
          <cell r="Z992"/>
          <cell r="AA992" t="str">
            <v/>
          </cell>
          <cell r="AB992"/>
          <cell r="AC992"/>
          <cell r="AD992"/>
          <cell r="AE992"/>
          <cell r="AF992"/>
          <cell r="AG992"/>
          <cell r="AH992" t="str">
            <v/>
          </cell>
          <cell r="AI992" t="str">
            <v>SI</v>
          </cell>
          <cell r="AJ992"/>
          <cell r="AK992"/>
          <cell r="AL992"/>
          <cell r="AM992"/>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t="str">
            <v/>
          </cell>
          <cell r="BE992" t="str">
            <v/>
          </cell>
          <cell r="BF992">
            <v>0</v>
          </cell>
          <cell r="BG992">
            <v>0</v>
          </cell>
          <cell r="BH992">
            <v>0</v>
          </cell>
          <cell r="BI992">
            <v>0</v>
          </cell>
          <cell r="BJ992">
            <v>0</v>
          </cell>
          <cell r="BK992" t="str">
            <v/>
          </cell>
          <cell r="BL992" t="e">
            <v>#NAME?</v>
          </cell>
          <cell r="BM992"/>
          <cell r="BN992"/>
          <cell r="BO992"/>
          <cell r="BP992" t="str">
            <v/>
          </cell>
          <cell r="BQ992"/>
          <cell r="BR992"/>
          <cell r="BS992">
            <v>977</v>
          </cell>
        </row>
        <row r="993">
          <cell r="C993"/>
          <cell r="D993"/>
          <cell r="E993"/>
          <cell r="F993"/>
          <cell r="G993"/>
          <cell r="H993"/>
          <cell r="I993"/>
          <cell r="J993"/>
          <cell r="K993"/>
          <cell r="L993"/>
          <cell r="M993"/>
          <cell r="N993"/>
          <cell r="O993"/>
          <cell r="P993"/>
          <cell r="Q993"/>
          <cell r="R993"/>
          <cell r="S993"/>
          <cell r="T993"/>
          <cell r="U993"/>
          <cell r="V993"/>
          <cell r="W993"/>
          <cell r="X993"/>
          <cell r="Y993" t="str">
            <v/>
          </cell>
          <cell r="Z993"/>
          <cell r="AA993" t="str">
            <v/>
          </cell>
          <cell r="AB993"/>
          <cell r="AC993"/>
          <cell r="AD993"/>
          <cell r="AE993"/>
          <cell r="AF993"/>
          <cell r="AG993"/>
          <cell r="AH993" t="str">
            <v/>
          </cell>
          <cell r="AI993" t="str">
            <v>SI</v>
          </cell>
          <cell r="AJ993"/>
          <cell r="AK993"/>
          <cell r="AL993"/>
          <cell r="AM993"/>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t="str">
            <v/>
          </cell>
          <cell r="BE993" t="str">
            <v/>
          </cell>
          <cell r="BF993">
            <v>0</v>
          </cell>
          <cell r="BG993">
            <v>0</v>
          </cell>
          <cell r="BH993">
            <v>0</v>
          </cell>
          <cell r="BI993">
            <v>0</v>
          </cell>
          <cell r="BJ993">
            <v>0</v>
          </cell>
          <cell r="BK993" t="str">
            <v/>
          </cell>
          <cell r="BL993" t="e">
            <v>#NAME?</v>
          </cell>
          <cell r="BM993"/>
          <cell r="BN993"/>
          <cell r="BO993"/>
          <cell r="BP993" t="str">
            <v/>
          </cell>
          <cell r="BQ993"/>
          <cell r="BR993"/>
          <cell r="BS993">
            <v>978</v>
          </cell>
        </row>
        <row r="994">
          <cell r="C994"/>
          <cell r="D994"/>
          <cell r="E994"/>
          <cell r="F994"/>
          <cell r="G994"/>
          <cell r="H994"/>
          <cell r="I994"/>
          <cell r="J994"/>
          <cell r="K994"/>
          <cell r="L994"/>
          <cell r="M994"/>
          <cell r="N994"/>
          <cell r="O994"/>
          <cell r="P994"/>
          <cell r="Q994"/>
          <cell r="R994"/>
          <cell r="S994"/>
          <cell r="T994"/>
          <cell r="U994"/>
          <cell r="V994"/>
          <cell r="W994"/>
          <cell r="X994"/>
          <cell r="Y994" t="str">
            <v/>
          </cell>
          <cell r="Z994"/>
          <cell r="AA994" t="str">
            <v/>
          </cell>
          <cell r="AB994"/>
          <cell r="AC994"/>
          <cell r="AD994"/>
          <cell r="AE994"/>
          <cell r="AF994"/>
          <cell r="AG994"/>
          <cell r="AH994" t="str">
            <v/>
          </cell>
          <cell r="AI994" t="str">
            <v>SI</v>
          </cell>
          <cell r="AJ994"/>
          <cell r="AK994"/>
          <cell r="AL994"/>
          <cell r="AM994"/>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t="str">
            <v/>
          </cell>
          <cell r="BE994" t="str">
            <v/>
          </cell>
          <cell r="BF994">
            <v>0</v>
          </cell>
          <cell r="BG994">
            <v>0</v>
          </cell>
          <cell r="BH994">
            <v>0</v>
          </cell>
          <cell r="BI994">
            <v>0</v>
          </cell>
          <cell r="BJ994">
            <v>0</v>
          </cell>
          <cell r="BK994" t="str">
            <v/>
          </cell>
          <cell r="BL994" t="e">
            <v>#NAME?</v>
          </cell>
          <cell r="BM994"/>
          <cell r="BN994"/>
          <cell r="BO994"/>
          <cell r="BP994" t="str">
            <v/>
          </cell>
          <cell r="BQ994"/>
          <cell r="BR994"/>
          <cell r="BS994">
            <v>979</v>
          </cell>
        </row>
        <row r="995">
          <cell r="C995"/>
          <cell r="D995"/>
          <cell r="E995"/>
          <cell r="F995"/>
          <cell r="G995"/>
          <cell r="H995"/>
          <cell r="I995"/>
          <cell r="J995"/>
          <cell r="K995"/>
          <cell r="L995"/>
          <cell r="M995"/>
          <cell r="N995"/>
          <cell r="O995"/>
          <cell r="P995"/>
          <cell r="Q995"/>
          <cell r="R995"/>
          <cell r="S995"/>
          <cell r="T995"/>
          <cell r="U995"/>
          <cell r="V995"/>
          <cell r="W995"/>
          <cell r="X995"/>
          <cell r="Y995" t="str">
            <v/>
          </cell>
          <cell r="Z995"/>
          <cell r="AA995" t="str">
            <v/>
          </cell>
          <cell r="AB995"/>
          <cell r="AC995"/>
          <cell r="AD995"/>
          <cell r="AE995"/>
          <cell r="AF995"/>
          <cell r="AG995"/>
          <cell r="AH995" t="str">
            <v/>
          </cell>
          <cell r="AI995" t="str">
            <v>SI</v>
          </cell>
          <cell r="AJ995"/>
          <cell r="AK995"/>
          <cell r="AL995"/>
          <cell r="AM995"/>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t="str">
            <v/>
          </cell>
          <cell r="BE995" t="str">
            <v/>
          </cell>
          <cell r="BF995">
            <v>0</v>
          </cell>
          <cell r="BG995">
            <v>0</v>
          </cell>
          <cell r="BH995">
            <v>0</v>
          </cell>
          <cell r="BI995">
            <v>0</v>
          </cell>
          <cell r="BJ995">
            <v>0</v>
          </cell>
          <cell r="BK995" t="str">
            <v/>
          </cell>
          <cell r="BL995" t="e">
            <v>#NAME?</v>
          </cell>
          <cell r="BM995"/>
          <cell r="BN995"/>
          <cell r="BO995"/>
          <cell r="BP995" t="str">
            <v/>
          </cell>
          <cell r="BQ995"/>
          <cell r="BR995"/>
          <cell r="BS995">
            <v>980</v>
          </cell>
        </row>
        <row r="996">
          <cell r="C996"/>
          <cell r="D996"/>
          <cell r="E996"/>
          <cell r="F996"/>
          <cell r="G996"/>
          <cell r="H996"/>
          <cell r="I996"/>
          <cell r="J996"/>
          <cell r="K996"/>
          <cell r="L996"/>
          <cell r="M996"/>
          <cell r="N996"/>
          <cell r="O996"/>
          <cell r="P996"/>
          <cell r="Q996"/>
          <cell r="R996"/>
          <cell r="S996"/>
          <cell r="T996"/>
          <cell r="U996"/>
          <cell r="V996"/>
          <cell r="W996"/>
          <cell r="X996"/>
          <cell r="Y996" t="str">
            <v/>
          </cell>
          <cell r="Z996"/>
          <cell r="AA996" t="str">
            <v/>
          </cell>
          <cell r="AB996"/>
          <cell r="AC996"/>
          <cell r="AD996"/>
          <cell r="AE996"/>
          <cell r="AF996"/>
          <cell r="AG996"/>
          <cell r="AH996" t="str">
            <v/>
          </cell>
          <cell r="AI996" t="str">
            <v>SI</v>
          </cell>
          <cell r="AJ996"/>
          <cell r="AK996"/>
          <cell r="AL996"/>
          <cell r="AM996"/>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t="str">
            <v/>
          </cell>
          <cell r="BE996" t="str">
            <v/>
          </cell>
          <cell r="BF996">
            <v>0</v>
          </cell>
          <cell r="BG996">
            <v>0</v>
          </cell>
          <cell r="BH996">
            <v>0</v>
          </cell>
          <cell r="BI996">
            <v>0</v>
          </cell>
          <cell r="BJ996">
            <v>0</v>
          </cell>
          <cell r="BK996" t="str">
            <v/>
          </cell>
          <cell r="BL996" t="e">
            <v>#NAME?</v>
          </cell>
          <cell r="BM996"/>
          <cell r="BN996"/>
          <cell r="BO996"/>
          <cell r="BP996" t="str">
            <v/>
          </cell>
          <cell r="BQ996"/>
          <cell r="BR996"/>
          <cell r="BS996">
            <v>981</v>
          </cell>
        </row>
        <row r="997">
          <cell r="C997"/>
          <cell r="D997"/>
          <cell r="E997"/>
          <cell r="F997"/>
          <cell r="G997"/>
          <cell r="H997"/>
          <cell r="I997"/>
          <cell r="J997"/>
          <cell r="K997"/>
          <cell r="L997"/>
          <cell r="M997"/>
          <cell r="N997"/>
          <cell r="O997"/>
          <cell r="P997"/>
          <cell r="Q997"/>
          <cell r="R997"/>
          <cell r="S997"/>
          <cell r="T997"/>
          <cell r="U997"/>
          <cell r="V997"/>
          <cell r="W997"/>
          <cell r="X997"/>
          <cell r="Y997" t="str">
            <v/>
          </cell>
          <cell r="Z997"/>
          <cell r="AA997" t="str">
            <v/>
          </cell>
          <cell r="AB997"/>
          <cell r="AC997"/>
          <cell r="AD997"/>
          <cell r="AE997"/>
          <cell r="AF997"/>
          <cell r="AG997"/>
          <cell r="AH997" t="str">
            <v/>
          </cell>
          <cell r="AI997" t="str">
            <v>SI</v>
          </cell>
          <cell r="AJ997"/>
          <cell r="AK997"/>
          <cell r="AL997"/>
          <cell r="AM997"/>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t="str">
            <v/>
          </cell>
          <cell r="BE997" t="str">
            <v/>
          </cell>
          <cell r="BF997">
            <v>0</v>
          </cell>
          <cell r="BG997">
            <v>0</v>
          </cell>
          <cell r="BH997">
            <v>0</v>
          </cell>
          <cell r="BI997">
            <v>0</v>
          </cell>
          <cell r="BJ997">
            <v>0</v>
          </cell>
          <cell r="BK997" t="str">
            <v/>
          </cell>
          <cell r="BL997" t="e">
            <v>#NAME?</v>
          </cell>
          <cell r="BM997"/>
          <cell r="BN997"/>
          <cell r="BO997"/>
          <cell r="BP997" t="str">
            <v/>
          </cell>
          <cell r="BQ997"/>
          <cell r="BR997"/>
          <cell r="BS997">
            <v>982</v>
          </cell>
        </row>
        <row r="998">
          <cell r="C998"/>
          <cell r="D998"/>
          <cell r="E998"/>
          <cell r="F998"/>
          <cell r="G998"/>
          <cell r="H998"/>
          <cell r="I998"/>
          <cell r="J998"/>
          <cell r="K998"/>
          <cell r="L998"/>
          <cell r="M998"/>
          <cell r="N998"/>
          <cell r="O998"/>
          <cell r="P998"/>
          <cell r="Q998"/>
          <cell r="R998"/>
          <cell r="S998"/>
          <cell r="T998"/>
          <cell r="U998"/>
          <cell r="V998"/>
          <cell r="W998"/>
          <cell r="X998"/>
          <cell r="Y998" t="str">
            <v/>
          </cell>
          <cell r="Z998"/>
          <cell r="AA998" t="str">
            <v/>
          </cell>
          <cell r="AB998"/>
          <cell r="AC998"/>
          <cell r="AD998"/>
          <cell r="AE998"/>
          <cell r="AF998"/>
          <cell r="AG998"/>
          <cell r="AH998" t="str">
            <v/>
          </cell>
          <cell r="AI998" t="str">
            <v>SI</v>
          </cell>
          <cell r="AJ998"/>
          <cell r="AK998"/>
          <cell r="AL998"/>
          <cell r="AM998"/>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t="str">
            <v/>
          </cell>
          <cell r="BE998" t="str">
            <v/>
          </cell>
          <cell r="BF998">
            <v>0</v>
          </cell>
          <cell r="BG998">
            <v>0</v>
          </cell>
          <cell r="BH998">
            <v>0</v>
          </cell>
          <cell r="BI998">
            <v>0</v>
          </cell>
          <cell r="BJ998">
            <v>0</v>
          </cell>
          <cell r="BK998" t="str">
            <v/>
          </cell>
          <cell r="BL998" t="e">
            <v>#NAME?</v>
          </cell>
          <cell r="BM998"/>
          <cell r="BN998"/>
          <cell r="BO998"/>
          <cell r="BP998" t="str">
            <v/>
          </cell>
          <cell r="BQ998"/>
          <cell r="BR998"/>
          <cell r="BS998">
            <v>983</v>
          </cell>
        </row>
        <row r="999">
          <cell r="C999"/>
          <cell r="D999"/>
          <cell r="E999"/>
          <cell r="F999"/>
          <cell r="G999"/>
          <cell r="H999"/>
          <cell r="I999"/>
          <cell r="J999"/>
          <cell r="K999"/>
          <cell r="L999"/>
          <cell r="M999"/>
          <cell r="N999"/>
          <cell r="O999"/>
          <cell r="P999"/>
          <cell r="Q999"/>
          <cell r="R999"/>
          <cell r="S999"/>
          <cell r="T999"/>
          <cell r="U999"/>
          <cell r="V999"/>
          <cell r="W999"/>
          <cell r="X999"/>
          <cell r="Y999" t="str">
            <v/>
          </cell>
          <cell r="Z999"/>
          <cell r="AA999" t="str">
            <v/>
          </cell>
          <cell r="AB999"/>
          <cell r="AC999"/>
          <cell r="AD999"/>
          <cell r="AE999"/>
          <cell r="AF999"/>
          <cell r="AG999"/>
          <cell r="AH999" t="str">
            <v/>
          </cell>
          <cell r="AI999" t="str">
            <v>SI</v>
          </cell>
          <cell r="AJ999"/>
          <cell r="AK999"/>
          <cell r="AL999"/>
          <cell r="AM999"/>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t="str">
            <v/>
          </cell>
          <cell r="BE999" t="str">
            <v/>
          </cell>
          <cell r="BF999">
            <v>0</v>
          </cell>
          <cell r="BG999">
            <v>0</v>
          </cell>
          <cell r="BH999">
            <v>0</v>
          </cell>
          <cell r="BI999">
            <v>0</v>
          </cell>
          <cell r="BJ999">
            <v>0</v>
          </cell>
          <cell r="BK999" t="str">
            <v/>
          </cell>
          <cell r="BL999" t="e">
            <v>#NAME?</v>
          </cell>
          <cell r="BM999"/>
          <cell r="BN999"/>
          <cell r="BO999"/>
          <cell r="BP999" t="str">
            <v/>
          </cell>
          <cell r="BQ999"/>
          <cell r="BR999"/>
          <cell r="BS999">
            <v>984</v>
          </cell>
        </row>
        <row r="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t="str">
            <v/>
          </cell>
          <cell r="Z1000"/>
          <cell r="AA1000" t="str">
            <v/>
          </cell>
          <cell r="AB1000"/>
          <cell r="AC1000"/>
          <cell r="AD1000"/>
          <cell r="AE1000"/>
          <cell r="AF1000"/>
          <cell r="AG1000"/>
          <cell r="AH1000" t="str">
            <v/>
          </cell>
          <cell r="AI1000" t="str">
            <v>SI</v>
          </cell>
          <cell r="AJ1000"/>
          <cell r="AK1000"/>
          <cell r="AL1000"/>
          <cell r="AM1000"/>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t="str">
            <v/>
          </cell>
          <cell r="BE1000" t="str">
            <v/>
          </cell>
          <cell r="BF1000">
            <v>0</v>
          </cell>
          <cell r="BG1000">
            <v>0</v>
          </cell>
          <cell r="BH1000">
            <v>0</v>
          </cell>
          <cell r="BI1000">
            <v>0</v>
          </cell>
          <cell r="BJ1000">
            <v>0</v>
          </cell>
          <cell r="BK1000" t="str">
            <v/>
          </cell>
          <cell r="BL1000" t="e">
            <v>#NAME?</v>
          </cell>
          <cell r="BM1000"/>
          <cell r="BN1000"/>
          <cell r="BO1000"/>
          <cell r="BP1000" t="str">
            <v/>
          </cell>
          <cell r="BQ1000"/>
          <cell r="BR1000"/>
          <cell r="BS1000">
            <v>985</v>
          </cell>
        </row>
        <row r="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t="str">
            <v/>
          </cell>
          <cell r="Z1001"/>
          <cell r="AA1001" t="str">
            <v/>
          </cell>
          <cell r="AB1001"/>
          <cell r="AC1001"/>
          <cell r="AD1001"/>
          <cell r="AE1001"/>
          <cell r="AF1001"/>
          <cell r="AG1001"/>
          <cell r="AH1001" t="str">
            <v/>
          </cell>
          <cell r="AI1001" t="str">
            <v>SI</v>
          </cell>
          <cell r="AJ1001"/>
          <cell r="AK1001"/>
          <cell r="AL1001"/>
          <cell r="AM1001"/>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t="str">
            <v/>
          </cell>
          <cell r="BE1001" t="str">
            <v/>
          </cell>
          <cell r="BF1001">
            <v>0</v>
          </cell>
          <cell r="BG1001">
            <v>0</v>
          </cell>
          <cell r="BH1001">
            <v>0</v>
          </cell>
          <cell r="BI1001">
            <v>0</v>
          </cell>
          <cell r="BJ1001">
            <v>0</v>
          </cell>
          <cell r="BK1001" t="str">
            <v/>
          </cell>
          <cell r="BL1001" t="e">
            <v>#NAME?</v>
          </cell>
          <cell r="BM1001"/>
          <cell r="BN1001"/>
          <cell r="BO1001"/>
          <cell r="BP1001" t="str">
            <v/>
          </cell>
          <cell r="BQ1001"/>
          <cell r="BR1001"/>
          <cell r="BS1001">
            <v>986</v>
          </cell>
        </row>
        <row r="1002">
          <cell r="C1002"/>
          <cell r="D1002"/>
          <cell r="E1002"/>
          <cell r="F1002"/>
          <cell r="G1002"/>
          <cell r="H1002"/>
          <cell r="I1002"/>
          <cell r="J1002"/>
          <cell r="K1002"/>
          <cell r="L1002"/>
          <cell r="M1002"/>
          <cell r="N1002"/>
          <cell r="O1002"/>
          <cell r="P1002"/>
          <cell r="Q1002"/>
          <cell r="R1002"/>
          <cell r="S1002"/>
          <cell r="T1002"/>
          <cell r="U1002"/>
          <cell r="V1002"/>
          <cell r="W1002"/>
          <cell r="X1002"/>
          <cell r="Y1002" t="str">
            <v/>
          </cell>
          <cell r="Z1002"/>
          <cell r="AA1002" t="str">
            <v/>
          </cell>
          <cell r="AB1002"/>
          <cell r="AC1002"/>
          <cell r="AD1002"/>
          <cell r="AE1002"/>
          <cell r="AF1002"/>
          <cell r="AG1002"/>
          <cell r="AH1002" t="str">
            <v/>
          </cell>
          <cell r="AI1002" t="str">
            <v>SI</v>
          </cell>
          <cell r="AJ1002"/>
          <cell r="AK1002"/>
          <cell r="AL1002"/>
          <cell r="AM1002"/>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t="str">
            <v/>
          </cell>
          <cell r="BE1002" t="str">
            <v/>
          </cell>
          <cell r="BF1002">
            <v>0</v>
          </cell>
          <cell r="BG1002">
            <v>0</v>
          </cell>
          <cell r="BH1002">
            <v>0</v>
          </cell>
          <cell r="BI1002">
            <v>0</v>
          </cell>
          <cell r="BJ1002">
            <v>0</v>
          </cell>
          <cell r="BK1002" t="str">
            <v/>
          </cell>
          <cell r="BL1002" t="e">
            <v>#NAME?</v>
          </cell>
          <cell r="BM1002"/>
          <cell r="BN1002"/>
          <cell r="BO1002"/>
          <cell r="BP1002" t="str">
            <v/>
          </cell>
          <cell r="BQ1002"/>
          <cell r="BR1002"/>
          <cell r="BS1002">
            <v>987</v>
          </cell>
        </row>
        <row r="1003">
          <cell r="C1003"/>
          <cell r="D1003"/>
          <cell r="E1003"/>
          <cell r="F1003"/>
          <cell r="G1003"/>
          <cell r="H1003"/>
          <cell r="I1003"/>
          <cell r="J1003"/>
          <cell r="K1003"/>
          <cell r="L1003"/>
          <cell r="M1003"/>
          <cell r="N1003"/>
          <cell r="O1003"/>
          <cell r="P1003"/>
          <cell r="Q1003"/>
          <cell r="R1003"/>
          <cell r="S1003"/>
          <cell r="T1003"/>
          <cell r="U1003"/>
          <cell r="V1003"/>
          <cell r="W1003"/>
          <cell r="X1003"/>
          <cell r="Y1003" t="str">
            <v/>
          </cell>
          <cell r="Z1003"/>
          <cell r="AA1003" t="str">
            <v/>
          </cell>
          <cell r="AB1003"/>
          <cell r="AC1003"/>
          <cell r="AD1003"/>
          <cell r="AE1003"/>
          <cell r="AF1003"/>
          <cell r="AG1003"/>
          <cell r="AH1003" t="str">
            <v/>
          </cell>
          <cell r="AI1003" t="str">
            <v>SI</v>
          </cell>
          <cell r="AJ1003"/>
          <cell r="AK1003"/>
          <cell r="AL1003"/>
          <cell r="AM1003"/>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t="str">
            <v/>
          </cell>
          <cell r="BE1003" t="str">
            <v/>
          </cell>
          <cell r="BF1003">
            <v>0</v>
          </cell>
          <cell r="BG1003">
            <v>0</v>
          </cell>
          <cell r="BH1003">
            <v>0</v>
          </cell>
          <cell r="BI1003">
            <v>0</v>
          </cell>
          <cell r="BJ1003">
            <v>0</v>
          </cell>
          <cell r="BK1003" t="str">
            <v/>
          </cell>
          <cell r="BL1003" t="e">
            <v>#NAME?</v>
          </cell>
          <cell r="BM1003"/>
          <cell r="BN1003"/>
          <cell r="BO1003"/>
          <cell r="BP1003" t="str">
            <v/>
          </cell>
          <cell r="BQ1003"/>
          <cell r="BR1003"/>
          <cell r="BS1003">
            <v>988</v>
          </cell>
        </row>
        <row r="1004">
          <cell r="C1004"/>
          <cell r="D1004"/>
          <cell r="E1004"/>
          <cell r="F1004"/>
          <cell r="G1004"/>
          <cell r="H1004"/>
          <cell r="I1004"/>
          <cell r="J1004"/>
          <cell r="K1004"/>
          <cell r="L1004"/>
          <cell r="M1004"/>
          <cell r="N1004"/>
          <cell r="O1004"/>
          <cell r="P1004"/>
          <cell r="Q1004"/>
          <cell r="R1004"/>
          <cell r="S1004"/>
          <cell r="T1004"/>
          <cell r="U1004"/>
          <cell r="V1004"/>
          <cell r="W1004"/>
          <cell r="X1004"/>
          <cell r="Y1004" t="str">
            <v/>
          </cell>
          <cell r="Z1004"/>
          <cell r="AA1004" t="str">
            <v/>
          </cell>
          <cell r="AB1004"/>
          <cell r="AC1004"/>
          <cell r="AD1004"/>
          <cell r="AE1004"/>
          <cell r="AF1004"/>
          <cell r="AG1004"/>
          <cell r="AH1004" t="str">
            <v/>
          </cell>
          <cell r="AI1004" t="str">
            <v>SI</v>
          </cell>
          <cell r="AJ1004"/>
          <cell r="AK1004"/>
          <cell r="AL1004"/>
          <cell r="AM1004"/>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t="str">
            <v/>
          </cell>
          <cell r="BE1004" t="str">
            <v/>
          </cell>
          <cell r="BF1004">
            <v>0</v>
          </cell>
          <cell r="BG1004">
            <v>0</v>
          </cell>
          <cell r="BH1004">
            <v>0</v>
          </cell>
          <cell r="BI1004">
            <v>0</v>
          </cell>
          <cell r="BJ1004">
            <v>0</v>
          </cell>
          <cell r="BK1004" t="str">
            <v/>
          </cell>
          <cell r="BL1004" t="e">
            <v>#NAME?</v>
          </cell>
          <cell r="BM1004"/>
          <cell r="BN1004"/>
          <cell r="BO1004"/>
          <cell r="BP1004" t="str">
            <v/>
          </cell>
          <cell r="BQ1004"/>
          <cell r="BR1004"/>
          <cell r="BS1004">
            <v>989</v>
          </cell>
        </row>
        <row r="1005">
          <cell r="C1005"/>
          <cell r="D1005"/>
          <cell r="E1005"/>
          <cell r="F1005"/>
          <cell r="G1005"/>
          <cell r="H1005"/>
          <cell r="I1005"/>
          <cell r="J1005"/>
          <cell r="K1005"/>
          <cell r="L1005"/>
          <cell r="M1005"/>
          <cell r="N1005"/>
          <cell r="O1005"/>
          <cell r="P1005"/>
          <cell r="Q1005"/>
          <cell r="R1005"/>
          <cell r="S1005"/>
          <cell r="T1005"/>
          <cell r="U1005"/>
          <cell r="V1005"/>
          <cell r="W1005"/>
          <cell r="X1005"/>
          <cell r="Y1005" t="str">
            <v/>
          </cell>
          <cell r="Z1005"/>
          <cell r="AA1005" t="str">
            <v/>
          </cell>
          <cell r="AB1005"/>
          <cell r="AC1005"/>
          <cell r="AD1005"/>
          <cell r="AE1005"/>
          <cell r="AF1005"/>
          <cell r="AG1005"/>
          <cell r="AH1005" t="str">
            <v/>
          </cell>
          <cell r="AI1005" t="str">
            <v>SI</v>
          </cell>
          <cell r="AJ1005"/>
          <cell r="AK1005"/>
          <cell r="AL1005"/>
          <cell r="AM1005"/>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t="str">
            <v/>
          </cell>
          <cell r="BE1005" t="str">
            <v/>
          </cell>
          <cell r="BF1005">
            <v>0</v>
          </cell>
          <cell r="BG1005">
            <v>0</v>
          </cell>
          <cell r="BH1005">
            <v>0</v>
          </cell>
          <cell r="BI1005">
            <v>0</v>
          </cell>
          <cell r="BJ1005">
            <v>0</v>
          </cell>
          <cell r="BK1005" t="str">
            <v/>
          </cell>
          <cell r="BL1005" t="e">
            <v>#NAME?</v>
          </cell>
          <cell r="BM1005"/>
          <cell r="BN1005"/>
          <cell r="BO1005"/>
          <cell r="BP1005" t="str">
            <v/>
          </cell>
          <cell r="BQ1005"/>
          <cell r="BR1005"/>
          <cell r="BS1005">
            <v>990</v>
          </cell>
        </row>
        <row r="1006">
          <cell r="C1006"/>
          <cell r="D1006"/>
          <cell r="E1006"/>
          <cell r="F1006"/>
          <cell r="G1006"/>
          <cell r="H1006"/>
          <cell r="I1006"/>
          <cell r="J1006"/>
          <cell r="K1006"/>
          <cell r="L1006"/>
          <cell r="M1006"/>
          <cell r="N1006"/>
          <cell r="O1006"/>
          <cell r="P1006"/>
          <cell r="Q1006"/>
          <cell r="R1006"/>
          <cell r="S1006"/>
          <cell r="T1006"/>
          <cell r="U1006"/>
          <cell r="V1006"/>
          <cell r="W1006"/>
          <cell r="X1006"/>
          <cell r="Y1006" t="str">
            <v/>
          </cell>
          <cell r="Z1006"/>
          <cell r="AA1006" t="str">
            <v/>
          </cell>
          <cell r="AB1006"/>
          <cell r="AC1006"/>
          <cell r="AD1006"/>
          <cell r="AE1006"/>
          <cell r="AF1006"/>
          <cell r="AG1006"/>
          <cell r="AH1006" t="str">
            <v/>
          </cell>
          <cell r="AI1006" t="str">
            <v>SI</v>
          </cell>
          <cell r="AJ1006"/>
          <cell r="AK1006"/>
          <cell r="AL1006"/>
          <cell r="AM1006"/>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t="str">
            <v/>
          </cell>
          <cell r="BE1006" t="str">
            <v/>
          </cell>
          <cell r="BF1006">
            <v>0</v>
          </cell>
          <cell r="BG1006">
            <v>0</v>
          </cell>
          <cell r="BH1006">
            <v>0</v>
          </cell>
          <cell r="BI1006">
            <v>0</v>
          </cell>
          <cell r="BJ1006">
            <v>0</v>
          </cell>
          <cell r="BK1006" t="str">
            <v/>
          </cell>
          <cell r="BL1006" t="e">
            <v>#NAME?</v>
          </cell>
          <cell r="BM1006"/>
          <cell r="BN1006"/>
          <cell r="BO1006"/>
          <cell r="BP1006" t="str">
            <v/>
          </cell>
          <cell r="BQ1006"/>
          <cell r="BR1006"/>
          <cell r="BS1006">
            <v>991</v>
          </cell>
        </row>
        <row r="1007">
          <cell r="C1007"/>
          <cell r="D1007"/>
          <cell r="E1007"/>
          <cell r="F1007"/>
          <cell r="G1007"/>
          <cell r="H1007"/>
          <cell r="I1007"/>
          <cell r="J1007"/>
          <cell r="K1007"/>
          <cell r="L1007"/>
          <cell r="M1007"/>
          <cell r="N1007"/>
          <cell r="O1007"/>
          <cell r="P1007"/>
          <cell r="Q1007"/>
          <cell r="R1007"/>
          <cell r="S1007"/>
          <cell r="T1007"/>
          <cell r="U1007"/>
          <cell r="V1007"/>
          <cell r="W1007"/>
          <cell r="X1007"/>
          <cell r="Y1007" t="str">
            <v/>
          </cell>
          <cell r="Z1007"/>
          <cell r="AA1007" t="str">
            <v/>
          </cell>
          <cell r="AB1007"/>
          <cell r="AC1007"/>
          <cell r="AD1007"/>
          <cell r="AE1007"/>
          <cell r="AF1007"/>
          <cell r="AG1007"/>
          <cell r="AH1007" t="str">
            <v/>
          </cell>
          <cell r="AI1007" t="str">
            <v>SI</v>
          </cell>
          <cell r="AJ1007"/>
          <cell r="AK1007"/>
          <cell r="AL1007"/>
          <cell r="AM1007"/>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t="str">
            <v/>
          </cell>
          <cell r="BE1007" t="str">
            <v/>
          </cell>
          <cell r="BF1007">
            <v>0</v>
          </cell>
          <cell r="BG1007">
            <v>0</v>
          </cell>
          <cell r="BH1007">
            <v>0</v>
          </cell>
          <cell r="BI1007">
            <v>0</v>
          </cell>
          <cell r="BJ1007">
            <v>0</v>
          </cell>
          <cell r="BK1007" t="str">
            <v/>
          </cell>
          <cell r="BL1007" t="e">
            <v>#NAME?</v>
          </cell>
          <cell r="BM1007"/>
          <cell r="BN1007"/>
          <cell r="BO1007"/>
          <cell r="BP1007" t="str">
            <v/>
          </cell>
          <cell r="BQ1007"/>
          <cell r="BR1007"/>
          <cell r="BS1007">
            <v>992</v>
          </cell>
        </row>
        <row r="1008">
          <cell r="C1008"/>
          <cell r="D1008"/>
          <cell r="E1008"/>
          <cell r="F1008"/>
          <cell r="G1008"/>
          <cell r="H1008"/>
          <cell r="I1008"/>
          <cell r="J1008"/>
          <cell r="K1008"/>
          <cell r="L1008"/>
          <cell r="M1008"/>
          <cell r="N1008"/>
          <cell r="O1008"/>
          <cell r="P1008"/>
          <cell r="Q1008"/>
          <cell r="R1008"/>
          <cell r="S1008"/>
          <cell r="T1008"/>
          <cell r="U1008"/>
          <cell r="V1008"/>
          <cell r="W1008"/>
          <cell r="X1008"/>
          <cell r="Y1008" t="str">
            <v/>
          </cell>
          <cell r="Z1008"/>
          <cell r="AA1008" t="str">
            <v/>
          </cell>
          <cell r="AB1008"/>
          <cell r="AC1008"/>
          <cell r="AD1008"/>
          <cell r="AE1008"/>
          <cell r="AF1008"/>
          <cell r="AG1008"/>
          <cell r="AH1008" t="str">
            <v/>
          </cell>
          <cell r="AI1008" t="str">
            <v>SI</v>
          </cell>
          <cell r="AJ1008"/>
          <cell r="AK1008"/>
          <cell r="AL1008"/>
          <cell r="AM1008"/>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t="str">
            <v/>
          </cell>
          <cell r="BE1008" t="str">
            <v/>
          </cell>
          <cell r="BF1008">
            <v>0</v>
          </cell>
          <cell r="BG1008">
            <v>0</v>
          </cell>
          <cell r="BH1008">
            <v>0</v>
          </cell>
          <cell r="BI1008">
            <v>0</v>
          </cell>
          <cell r="BJ1008">
            <v>0</v>
          </cell>
          <cell r="BK1008" t="str">
            <v/>
          </cell>
          <cell r="BL1008" t="e">
            <v>#NAME?</v>
          </cell>
          <cell r="BM1008"/>
          <cell r="BN1008"/>
          <cell r="BO1008"/>
          <cell r="BP1008" t="str">
            <v/>
          </cell>
          <cell r="BQ1008"/>
          <cell r="BR1008"/>
          <cell r="BS1008">
            <v>993</v>
          </cell>
        </row>
        <row r="1009">
          <cell r="C1009"/>
          <cell r="D1009"/>
          <cell r="E1009"/>
          <cell r="F1009"/>
          <cell r="G1009"/>
          <cell r="H1009"/>
          <cell r="I1009"/>
          <cell r="J1009"/>
          <cell r="K1009"/>
          <cell r="L1009"/>
          <cell r="M1009"/>
          <cell r="N1009"/>
          <cell r="O1009"/>
          <cell r="P1009"/>
          <cell r="Q1009"/>
          <cell r="R1009"/>
          <cell r="S1009"/>
          <cell r="T1009"/>
          <cell r="U1009"/>
          <cell r="V1009"/>
          <cell r="W1009"/>
          <cell r="X1009"/>
          <cell r="Y1009" t="str">
            <v/>
          </cell>
          <cell r="Z1009"/>
          <cell r="AA1009" t="str">
            <v/>
          </cell>
          <cell r="AB1009"/>
          <cell r="AC1009"/>
          <cell r="AD1009"/>
          <cell r="AE1009"/>
          <cell r="AF1009"/>
          <cell r="AG1009"/>
          <cell r="AH1009" t="str">
            <v/>
          </cell>
          <cell r="AI1009" t="str">
            <v>SI</v>
          </cell>
          <cell r="AJ1009"/>
          <cell r="AK1009"/>
          <cell r="AL1009"/>
          <cell r="AM1009"/>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t="str">
            <v/>
          </cell>
          <cell r="BE1009" t="str">
            <v/>
          </cell>
          <cell r="BF1009">
            <v>0</v>
          </cell>
          <cell r="BG1009">
            <v>0</v>
          </cell>
          <cell r="BH1009">
            <v>0</v>
          </cell>
          <cell r="BI1009">
            <v>0</v>
          </cell>
          <cell r="BJ1009">
            <v>0</v>
          </cell>
          <cell r="BK1009" t="str">
            <v/>
          </cell>
          <cell r="BL1009" t="e">
            <v>#NAME?</v>
          </cell>
          <cell r="BM1009"/>
          <cell r="BN1009"/>
          <cell r="BO1009"/>
          <cell r="BP1009" t="str">
            <v/>
          </cell>
          <cell r="BQ1009"/>
          <cell r="BR1009"/>
          <cell r="BS1009">
            <v>994</v>
          </cell>
        </row>
        <row r="1010">
          <cell r="C1010"/>
          <cell r="D1010"/>
          <cell r="E1010"/>
          <cell r="F1010"/>
          <cell r="G1010"/>
          <cell r="H1010"/>
          <cell r="I1010"/>
          <cell r="J1010"/>
          <cell r="K1010"/>
          <cell r="L1010"/>
          <cell r="M1010"/>
          <cell r="N1010"/>
          <cell r="O1010"/>
          <cell r="P1010"/>
          <cell r="Q1010"/>
          <cell r="R1010"/>
          <cell r="S1010"/>
          <cell r="T1010"/>
          <cell r="U1010"/>
          <cell r="V1010"/>
          <cell r="W1010"/>
          <cell r="X1010"/>
          <cell r="Y1010" t="str">
            <v/>
          </cell>
          <cell r="Z1010"/>
          <cell r="AA1010" t="str">
            <v/>
          </cell>
          <cell r="AB1010"/>
          <cell r="AC1010"/>
          <cell r="AD1010"/>
          <cell r="AE1010"/>
          <cell r="AF1010"/>
          <cell r="AG1010"/>
          <cell r="AH1010" t="str">
            <v/>
          </cell>
          <cell r="AI1010" t="str">
            <v>SI</v>
          </cell>
          <cell r="AJ1010"/>
          <cell r="AK1010"/>
          <cell r="AL1010"/>
          <cell r="AM1010"/>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t="str">
            <v/>
          </cell>
          <cell r="BE1010" t="str">
            <v/>
          </cell>
          <cell r="BF1010">
            <v>0</v>
          </cell>
          <cell r="BG1010">
            <v>0</v>
          </cell>
          <cell r="BH1010">
            <v>0</v>
          </cell>
          <cell r="BI1010">
            <v>0</v>
          </cell>
          <cell r="BJ1010">
            <v>0</v>
          </cell>
          <cell r="BK1010" t="str">
            <v/>
          </cell>
          <cell r="BL1010" t="e">
            <v>#NAME?</v>
          </cell>
          <cell r="BM1010"/>
          <cell r="BN1010"/>
          <cell r="BO1010"/>
          <cell r="BP1010" t="str">
            <v/>
          </cell>
          <cell r="BQ1010"/>
          <cell r="BR1010"/>
          <cell r="BS1010">
            <v>995</v>
          </cell>
        </row>
        <row r="1011">
          <cell r="C1011"/>
          <cell r="D1011"/>
          <cell r="E1011"/>
          <cell r="F1011"/>
          <cell r="G1011"/>
          <cell r="H1011"/>
          <cell r="I1011"/>
          <cell r="J1011"/>
          <cell r="K1011"/>
          <cell r="L1011"/>
          <cell r="M1011"/>
          <cell r="N1011"/>
          <cell r="O1011"/>
          <cell r="P1011"/>
          <cell r="Q1011"/>
          <cell r="R1011"/>
          <cell r="S1011"/>
          <cell r="T1011"/>
          <cell r="U1011"/>
          <cell r="V1011"/>
          <cell r="W1011"/>
          <cell r="X1011"/>
          <cell r="Y1011" t="str">
            <v/>
          </cell>
          <cell r="Z1011"/>
          <cell r="AA1011" t="str">
            <v/>
          </cell>
          <cell r="AB1011"/>
          <cell r="AC1011"/>
          <cell r="AD1011"/>
          <cell r="AE1011"/>
          <cell r="AF1011"/>
          <cell r="AG1011"/>
          <cell r="AH1011" t="str">
            <v/>
          </cell>
          <cell r="AI1011" t="str">
            <v>SI</v>
          </cell>
          <cell r="AJ1011"/>
          <cell r="AK1011"/>
          <cell r="AL1011"/>
          <cell r="AM1011"/>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t="str">
            <v/>
          </cell>
          <cell r="BE1011" t="str">
            <v/>
          </cell>
          <cell r="BF1011">
            <v>0</v>
          </cell>
          <cell r="BG1011">
            <v>0</v>
          </cell>
          <cell r="BH1011">
            <v>0</v>
          </cell>
          <cell r="BI1011">
            <v>0</v>
          </cell>
          <cell r="BJ1011">
            <v>0</v>
          </cell>
          <cell r="BK1011" t="str">
            <v/>
          </cell>
          <cell r="BL1011" t="e">
            <v>#NAME?</v>
          </cell>
          <cell r="BM1011"/>
          <cell r="BN1011"/>
          <cell r="BO1011"/>
          <cell r="BP1011" t="str">
            <v/>
          </cell>
          <cell r="BQ1011"/>
          <cell r="BR1011"/>
          <cell r="BS1011">
            <v>996</v>
          </cell>
        </row>
        <row r="1012">
          <cell r="C1012"/>
          <cell r="D1012"/>
          <cell r="E1012"/>
          <cell r="F1012"/>
          <cell r="G1012"/>
          <cell r="H1012"/>
          <cell r="I1012"/>
          <cell r="J1012"/>
          <cell r="K1012"/>
          <cell r="L1012"/>
          <cell r="M1012"/>
          <cell r="N1012"/>
          <cell r="O1012"/>
          <cell r="P1012"/>
          <cell r="Q1012"/>
          <cell r="R1012"/>
          <cell r="S1012"/>
          <cell r="T1012"/>
          <cell r="U1012"/>
          <cell r="V1012"/>
          <cell r="W1012"/>
          <cell r="X1012"/>
          <cell r="Y1012" t="str">
            <v/>
          </cell>
          <cell r="Z1012"/>
          <cell r="AA1012" t="str">
            <v/>
          </cell>
          <cell r="AB1012"/>
          <cell r="AC1012"/>
          <cell r="AD1012"/>
          <cell r="AE1012"/>
          <cell r="AF1012"/>
          <cell r="AG1012"/>
          <cell r="AH1012" t="str">
            <v/>
          </cell>
          <cell r="AI1012" t="str">
            <v>SI</v>
          </cell>
          <cell r="AJ1012"/>
          <cell r="AK1012"/>
          <cell r="AL1012"/>
          <cell r="AM1012"/>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t="str">
            <v/>
          </cell>
          <cell r="BE1012" t="str">
            <v/>
          </cell>
          <cell r="BF1012">
            <v>0</v>
          </cell>
          <cell r="BG1012">
            <v>0</v>
          </cell>
          <cell r="BH1012">
            <v>0</v>
          </cell>
          <cell r="BI1012">
            <v>0</v>
          </cell>
          <cell r="BJ1012">
            <v>0</v>
          </cell>
          <cell r="BK1012" t="str">
            <v/>
          </cell>
          <cell r="BL1012" t="e">
            <v>#NAME?</v>
          </cell>
          <cell r="BM1012"/>
          <cell r="BN1012"/>
          <cell r="BO1012"/>
          <cell r="BP1012" t="str">
            <v/>
          </cell>
          <cell r="BQ1012"/>
          <cell r="BR1012"/>
          <cell r="BS1012">
            <v>997</v>
          </cell>
        </row>
        <row r="1013">
          <cell r="C1013"/>
          <cell r="D1013"/>
          <cell r="E1013"/>
          <cell r="F1013"/>
          <cell r="G1013"/>
          <cell r="H1013"/>
          <cell r="I1013"/>
          <cell r="J1013"/>
          <cell r="K1013"/>
          <cell r="L1013"/>
          <cell r="M1013"/>
          <cell r="N1013"/>
          <cell r="O1013"/>
          <cell r="P1013"/>
          <cell r="Q1013"/>
          <cell r="R1013"/>
          <cell r="S1013"/>
          <cell r="T1013"/>
          <cell r="U1013"/>
          <cell r="V1013"/>
          <cell r="W1013"/>
          <cell r="X1013"/>
          <cell r="Y1013" t="str">
            <v/>
          </cell>
          <cell r="Z1013"/>
          <cell r="AA1013" t="str">
            <v/>
          </cell>
          <cell r="AB1013"/>
          <cell r="AC1013"/>
          <cell r="AD1013"/>
          <cell r="AE1013"/>
          <cell r="AF1013"/>
          <cell r="AG1013"/>
          <cell r="AH1013" t="str">
            <v/>
          </cell>
          <cell r="AI1013" t="str">
            <v>SI</v>
          </cell>
          <cell r="AJ1013"/>
          <cell r="AK1013"/>
          <cell r="AL1013"/>
          <cell r="AM1013"/>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t="str">
            <v/>
          </cell>
          <cell r="BE1013" t="str">
            <v/>
          </cell>
          <cell r="BF1013">
            <v>0</v>
          </cell>
          <cell r="BG1013">
            <v>0</v>
          </cell>
          <cell r="BH1013">
            <v>0</v>
          </cell>
          <cell r="BI1013">
            <v>0</v>
          </cell>
          <cell r="BJ1013">
            <v>0</v>
          </cell>
          <cell r="BK1013" t="str">
            <v/>
          </cell>
          <cell r="BL1013" t="e">
            <v>#NAME?</v>
          </cell>
          <cell r="BM1013"/>
          <cell r="BN1013"/>
          <cell r="BO1013"/>
          <cell r="BP1013" t="str">
            <v/>
          </cell>
          <cell r="BQ1013"/>
          <cell r="BR1013"/>
          <cell r="BS1013">
            <v>998</v>
          </cell>
        </row>
        <row r="1014">
          <cell r="C1014"/>
          <cell r="D1014"/>
          <cell r="E1014"/>
          <cell r="F1014"/>
          <cell r="G1014"/>
          <cell r="H1014"/>
          <cell r="I1014"/>
          <cell r="J1014"/>
          <cell r="K1014"/>
          <cell r="L1014"/>
          <cell r="M1014"/>
          <cell r="N1014"/>
          <cell r="O1014"/>
          <cell r="P1014"/>
          <cell r="Q1014"/>
          <cell r="R1014"/>
          <cell r="S1014"/>
          <cell r="T1014"/>
          <cell r="U1014"/>
          <cell r="V1014"/>
          <cell r="W1014"/>
          <cell r="X1014"/>
          <cell r="Y1014" t="str">
            <v/>
          </cell>
          <cell r="Z1014"/>
          <cell r="AA1014" t="str">
            <v/>
          </cell>
          <cell r="AB1014"/>
          <cell r="AC1014"/>
          <cell r="AD1014"/>
          <cell r="AE1014"/>
          <cell r="AF1014"/>
          <cell r="AG1014"/>
          <cell r="AH1014" t="str">
            <v/>
          </cell>
          <cell r="AI1014" t="str">
            <v>SI</v>
          </cell>
          <cell r="AJ1014"/>
          <cell r="AK1014"/>
          <cell r="AL1014"/>
          <cell r="AM1014"/>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t="str">
            <v/>
          </cell>
          <cell r="BE1014" t="str">
            <v/>
          </cell>
          <cell r="BF1014">
            <v>0</v>
          </cell>
          <cell r="BG1014">
            <v>0</v>
          </cell>
          <cell r="BH1014">
            <v>0</v>
          </cell>
          <cell r="BI1014">
            <v>0</v>
          </cell>
          <cell r="BJ1014">
            <v>0</v>
          </cell>
          <cell r="BK1014" t="str">
            <v/>
          </cell>
          <cell r="BL1014" t="e">
            <v>#NAME?</v>
          </cell>
          <cell r="BM1014"/>
          <cell r="BN1014"/>
          <cell r="BO1014"/>
          <cell r="BP1014" t="str">
            <v/>
          </cell>
          <cell r="BQ1014"/>
          <cell r="BR1014"/>
          <cell r="BS1014">
            <v>999</v>
          </cell>
        </row>
        <row r="1015">
          <cell r="C1015"/>
          <cell r="D1015"/>
          <cell r="E1015"/>
          <cell r="F1015"/>
          <cell r="G1015"/>
          <cell r="H1015"/>
          <cell r="I1015"/>
          <cell r="J1015"/>
          <cell r="K1015"/>
          <cell r="L1015"/>
          <cell r="M1015"/>
          <cell r="N1015"/>
          <cell r="O1015"/>
          <cell r="P1015"/>
          <cell r="Q1015"/>
          <cell r="R1015"/>
          <cell r="S1015"/>
          <cell r="T1015"/>
          <cell r="U1015"/>
          <cell r="V1015"/>
          <cell r="W1015"/>
          <cell r="X1015"/>
          <cell r="Y1015" t="str">
            <v/>
          </cell>
          <cell r="Z1015"/>
          <cell r="AA1015" t="str">
            <v/>
          </cell>
          <cell r="AB1015"/>
          <cell r="AC1015"/>
          <cell r="AD1015"/>
          <cell r="AE1015"/>
          <cell r="AF1015"/>
          <cell r="AG1015"/>
          <cell r="AH1015" t="str">
            <v/>
          </cell>
          <cell r="AI1015" t="str">
            <v>SI</v>
          </cell>
          <cell r="AJ1015"/>
          <cell r="AK1015"/>
          <cell r="AL1015"/>
          <cell r="AM1015"/>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t="str">
            <v/>
          </cell>
          <cell r="BE1015" t="str">
            <v/>
          </cell>
          <cell r="BF1015">
            <v>0</v>
          </cell>
          <cell r="BG1015">
            <v>0</v>
          </cell>
          <cell r="BH1015">
            <v>0</v>
          </cell>
          <cell r="BI1015">
            <v>0</v>
          </cell>
          <cell r="BJ1015">
            <v>0</v>
          </cell>
          <cell r="BK1015" t="str">
            <v/>
          </cell>
          <cell r="BL1015"/>
          <cell r="BM1015"/>
          <cell r="BN1015"/>
          <cell r="BO1015"/>
          <cell r="BP1015" t="str">
            <v/>
          </cell>
          <cell r="BQ1015"/>
          <cell r="BR1015"/>
          <cell r="BS1015">
            <v>1000</v>
          </cell>
        </row>
      </sheetData>
      <sheetData sheetId="3"/>
      <sheetData sheetId="4"/>
      <sheetData sheetId="5"/>
      <sheetData sheetId="6"/>
      <sheetData sheetId="7">
        <row r="1">
          <cell r="C1"/>
          <cell r="D1"/>
          <cell r="E1"/>
          <cell r="F1" t="str">
            <v>ETAPA 3 (ART. SÉPTIMO TRANSITORIO NUMERAL 3 DEL D.F.L.)
CONCURSO INTERNO DE ENCASILLAMIENTO DE TITULARES DE PLANTA Y A CONTRATA 
PARA PROVEER CARGOS TITULARES DE LA PLANTA DE ADMINISTRATIVOS</v>
          </cell>
          <cell r="G1"/>
          <cell r="H1"/>
          <cell r="I1"/>
          <cell r="J1"/>
          <cell r="K1"/>
          <cell r="L1"/>
          <cell r="M1"/>
          <cell r="N1"/>
          <cell r="O1"/>
          <cell r="P1"/>
          <cell r="Q1"/>
          <cell r="R1"/>
          <cell r="S1"/>
          <cell r="T1"/>
          <cell r="U1"/>
          <cell r="V1"/>
          <cell r="W1"/>
          <cell r="X1"/>
          <cell r="Y1"/>
          <cell r="Z1"/>
          <cell r="AA1"/>
          <cell r="AB1"/>
          <cell r="AC1"/>
          <cell r="AD1"/>
          <cell r="AE1"/>
          <cell r="AF1"/>
          <cell r="AG1"/>
          <cell r="AH1"/>
          <cell r="AI1"/>
          <cell r="AJ1"/>
          <cell r="AK1"/>
        </row>
        <row r="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row>
        <row r="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row>
        <row r="4">
          <cell r="C4"/>
          <cell r="D4"/>
          <cell r="E4"/>
          <cell r="F4"/>
          <cell r="G4"/>
          <cell r="H4"/>
          <cell r="I4"/>
          <cell r="J4"/>
          <cell r="K4"/>
          <cell r="L4"/>
          <cell r="M4"/>
          <cell r="N4"/>
          <cell r="O4"/>
          <cell r="P4"/>
          <cell r="Q4"/>
          <cell r="R4"/>
          <cell r="S4"/>
          <cell r="T4"/>
          <cell r="U4"/>
          <cell r="V4"/>
          <cell r="W4"/>
          <cell r="X4"/>
          <cell r="Y4"/>
          <cell r="Z4"/>
          <cell r="AA4"/>
          <cell r="AB4"/>
          <cell r="AC4"/>
          <cell r="AD4"/>
          <cell r="AE4"/>
          <cell r="AF4"/>
          <cell r="AG4"/>
          <cell r="AH4"/>
          <cell r="AI4"/>
          <cell r="AJ4"/>
          <cell r="AK4"/>
        </row>
        <row r="5">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row>
        <row r="6">
          <cell r="C6"/>
          <cell r="D6"/>
          <cell r="E6"/>
          <cell r="F6" t="str">
            <v>APELACIONES
Si el funcionario apela y el Comité de Selección acoge la apelación, por no haber ponderado correctamente los antecedentes, se habilitan las siguientes opciones de ingreso:
a) Antigüedad en años, debiendo registrarse la antigüedad en el SS y en otros SS y en otras instituciones; b) Horas pedagógicas de capacitación, para el registro de horas pedagógicas de capacitación; c) Últimas tres calificaciones.</v>
          </cell>
          <cell r="G6"/>
          <cell r="H6"/>
          <cell r="I6"/>
          <cell r="J6"/>
          <cell r="K6"/>
          <cell r="L6"/>
          <cell r="M6"/>
          <cell r="N6"/>
          <cell r="O6"/>
          <cell r="P6"/>
          <cell r="Q6"/>
          <cell r="R6"/>
          <cell r="S6"/>
          <cell r="T6"/>
          <cell r="U6"/>
          <cell r="V6"/>
          <cell r="W6" t="str">
            <v>FACTOR EXPERIENCIA CALIFICADA COMO ADMINISTRATIVO EN EL SECTOR PÚBLICO</v>
          </cell>
          <cell r="X6"/>
          <cell r="Y6" t="str">
            <v>TOTAL FACTOR EXPERIENCIA CALIFICADA</v>
          </cell>
          <cell r="Z6" t="str">
            <v>CAPACITACIÓN PERTINENTE</v>
          </cell>
          <cell r="AA6"/>
          <cell r="AB6" t="str">
            <v>TOTAL FACTOR CAPACITACIÓN PERTINENTE</v>
          </cell>
          <cell r="AC6" t="str">
            <v>EVALUACIÓN DE DESEMPEÑO</v>
          </cell>
          <cell r="AD6"/>
          <cell r="AE6"/>
          <cell r="AF6"/>
          <cell r="AG6"/>
          <cell r="AH6" t="str">
            <v>TOTAL FACTOR EVALUACIÓN DE DESEMPEÑO</v>
          </cell>
          <cell r="AI6" t="str">
            <v>APTITUDES ESPECÍFICAS PARA EL DESEMPEÑO DE LA FUNCIÓN</v>
          </cell>
          <cell r="AJ6"/>
          <cell r="AK6" t="str">
            <v>TOTAL FACTOR APTITUDES ESPECÍFICAS PARA EL DESEMPEÑO DE LA FUNCIÓN</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row>
        <row r="12">
          <cell r="C12"/>
          <cell r="D12"/>
          <cell r="E12"/>
          <cell r="F12" t="str">
            <v>FUNCIONARIO</v>
          </cell>
          <cell r="G12"/>
          <cell r="H12" t="str">
            <v>COMITÉ DE SELECCIÓN</v>
          </cell>
          <cell r="I12"/>
          <cell r="J12"/>
          <cell r="K12"/>
          <cell r="L12" t="str">
            <v>ANT. ADM. EN S. PÚBLICO</v>
          </cell>
          <cell r="M12"/>
          <cell r="N12"/>
          <cell r="O12" t="str">
            <v>CAPACITACIÓN</v>
          </cell>
          <cell r="P12" t="str">
            <v>CALIFICACIONES</v>
          </cell>
          <cell r="Q12"/>
          <cell r="R12"/>
          <cell r="S12"/>
          <cell r="T12"/>
          <cell r="U12"/>
          <cell r="V12" t="str">
            <v>APTITUD ESPECÍFICA</v>
          </cell>
          <cell r="W12"/>
          <cell r="X12"/>
          <cell r="Y12"/>
          <cell r="Z12"/>
          <cell r="AA12"/>
          <cell r="AB12"/>
          <cell r="AC12"/>
          <cell r="AD12"/>
          <cell r="AE12"/>
          <cell r="AF12"/>
          <cell r="AG12"/>
          <cell r="AH12"/>
          <cell r="AI12"/>
          <cell r="AJ12"/>
          <cell r="AK12"/>
        </row>
        <row r="13">
          <cell r="C13" t="str">
            <v>RUN</v>
          </cell>
          <cell r="D13" t="str">
            <v>DV</v>
          </cell>
          <cell r="E13" t="str">
            <v>G°</v>
          </cell>
          <cell r="F13" t="str">
            <v>FECHA APELACIÓN</v>
          </cell>
          <cell r="G13" t="str">
            <v>APELA</v>
          </cell>
          <cell r="H13" t="str">
            <v>FECHA RESOLUCIÓN APELACIÓN</v>
          </cell>
          <cell r="I13" t="str">
            <v>ACOGE APELACIÓN SI/NO</v>
          </cell>
          <cell r="J13" t="str">
            <v>OBSERVACIÓN</v>
          </cell>
          <cell r="K13" t="str">
            <v>FECHA NOTIFICACIÓN RESOLUCIÓN</v>
          </cell>
          <cell r="L13" t="str">
            <v>AÑOS</v>
          </cell>
          <cell r="M13" t="str">
            <v>MESES</v>
          </cell>
          <cell r="N13" t="str">
            <v>DÍAS</v>
          </cell>
          <cell r="O13" t="str">
            <v>Horas pedagógicas</v>
          </cell>
          <cell r="P13" t="str">
            <v>AÑO 1</v>
          </cell>
          <cell r="Q13" t="str">
            <v>NOTA 1</v>
          </cell>
          <cell r="R13" t="str">
            <v>AÑO 2</v>
          </cell>
          <cell r="S13" t="str">
            <v>NOTA 2</v>
          </cell>
          <cell r="T13" t="str">
            <v>AÑO 3</v>
          </cell>
          <cell r="U13" t="str">
            <v>NOTA 3</v>
          </cell>
          <cell r="V13" t="str">
            <v>Título Educacional</v>
          </cell>
          <cell r="W13" t="str">
            <v>AÑOS</v>
          </cell>
          <cell r="X13" t="str">
            <v xml:space="preserve">PUNTAJE </v>
          </cell>
          <cell r="Y13">
            <v>0.25</v>
          </cell>
          <cell r="Z13" t="str">
            <v>HORAS</v>
          </cell>
          <cell r="AA13" t="str">
            <v>PUNTAJE</v>
          </cell>
          <cell r="AB13">
            <v>0.25</v>
          </cell>
          <cell r="AC13" t="str">
            <v>NOTA 1</v>
          </cell>
          <cell r="AD13" t="str">
            <v>NOTA 2</v>
          </cell>
          <cell r="AE13" t="str">
            <v>NOTA 3</v>
          </cell>
          <cell r="AF13" t="str">
            <v>PROMEDIO</v>
          </cell>
          <cell r="AG13" t="str">
            <v>PUNTAJE</v>
          </cell>
          <cell r="AH13">
            <v>0.25</v>
          </cell>
          <cell r="AI13" t="str">
            <v>TÍTULO EDUCACIONAL</v>
          </cell>
          <cell r="AJ13" t="str">
            <v xml:space="preserve">PUNTAJE </v>
          </cell>
          <cell r="AK13">
            <v>0.25</v>
          </cell>
        </row>
        <row r="14">
          <cell r="C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row>
        <row r="15">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row>
        <row r="16">
          <cell r="C16">
            <v>11814482</v>
          </cell>
          <cell r="D16">
            <v>1</v>
          </cell>
          <cell r="E16">
            <v>17</v>
          </cell>
          <cell r="F16"/>
          <cell r="G16" t="str">
            <v/>
          </cell>
          <cell r="H16"/>
          <cell r="I16"/>
          <cell r="J16"/>
          <cell r="K16"/>
          <cell r="L16"/>
          <cell r="M16"/>
          <cell r="N16"/>
          <cell r="O16"/>
          <cell r="P16"/>
          <cell r="Q16"/>
          <cell r="R16"/>
          <cell r="S16"/>
          <cell r="T16"/>
          <cell r="U16"/>
          <cell r="V16"/>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row>
        <row r="17">
          <cell r="C17">
            <v>9461122</v>
          </cell>
          <cell r="D17">
            <v>9</v>
          </cell>
          <cell r="E17">
            <v>22</v>
          </cell>
          <cell r="F17"/>
          <cell r="G17" t="str">
            <v/>
          </cell>
          <cell r="H17"/>
          <cell r="I17"/>
          <cell r="J17"/>
          <cell r="K17"/>
          <cell r="L17"/>
          <cell r="M17"/>
          <cell r="N17"/>
          <cell r="O17"/>
          <cell r="P17"/>
          <cell r="Q17"/>
          <cell r="R17"/>
          <cell r="S17"/>
          <cell r="T17"/>
          <cell r="U17"/>
          <cell r="V17"/>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row>
        <row r="18">
          <cell r="C18">
            <v>10278839</v>
          </cell>
          <cell r="D18">
            <v>7</v>
          </cell>
          <cell r="E18">
            <v>22</v>
          </cell>
          <cell r="F18"/>
          <cell r="G18" t="str">
            <v/>
          </cell>
          <cell r="H18"/>
          <cell r="I18"/>
          <cell r="J18"/>
          <cell r="K18"/>
          <cell r="L18"/>
          <cell r="M18"/>
          <cell r="N18"/>
          <cell r="O18"/>
          <cell r="P18"/>
          <cell r="Q18"/>
          <cell r="R18"/>
          <cell r="S18"/>
          <cell r="T18"/>
          <cell r="U18"/>
          <cell r="V18"/>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row>
        <row r="19">
          <cell r="C19">
            <v>13864017</v>
          </cell>
          <cell r="D19">
            <v>5</v>
          </cell>
          <cell r="E19">
            <v>22</v>
          </cell>
          <cell r="F19"/>
          <cell r="G19" t="str">
            <v/>
          </cell>
          <cell r="H19"/>
          <cell r="I19"/>
          <cell r="J19"/>
          <cell r="K19"/>
          <cell r="L19"/>
          <cell r="M19"/>
          <cell r="N19"/>
          <cell r="O19"/>
          <cell r="P19"/>
          <cell r="Q19"/>
          <cell r="R19"/>
          <cell r="S19"/>
          <cell r="T19"/>
          <cell r="U19"/>
          <cell r="V19"/>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row>
        <row r="20">
          <cell r="C20">
            <v>14482022</v>
          </cell>
          <cell r="D20">
            <v>3</v>
          </cell>
          <cell r="E20">
            <v>22</v>
          </cell>
          <cell r="F20"/>
          <cell r="G20" t="str">
            <v/>
          </cell>
          <cell r="H20"/>
          <cell r="I20"/>
          <cell r="J20"/>
          <cell r="K20"/>
          <cell r="L20"/>
          <cell r="M20"/>
          <cell r="N20"/>
          <cell r="O20"/>
          <cell r="P20"/>
          <cell r="Q20"/>
          <cell r="R20"/>
          <cell r="S20"/>
          <cell r="T20"/>
          <cell r="U20"/>
          <cell r="V20"/>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row>
        <row r="21">
          <cell r="C21">
            <v>5064875</v>
          </cell>
          <cell r="D21">
            <v>3</v>
          </cell>
          <cell r="E21">
            <v>22</v>
          </cell>
          <cell r="F21"/>
          <cell r="G21" t="str">
            <v/>
          </cell>
          <cell r="H21"/>
          <cell r="I21"/>
          <cell r="J21"/>
          <cell r="K21"/>
          <cell r="L21"/>
          <cell r="M21"/>
          <cell r="N21"/>
          <cell r="O21"/>
          <cell r="P21"/>
          <cell r="Q21"/>
          <cell r="R21"/>
          <cell r="S21"/>
          <cell r="T21"/>
          <cell r="U21"/>
          <cell r="V21"/>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row>
        <row r="22">
          <cell r="C22">
            <v>7227589</v>
          </cell>
          <cell r="D22">
            <v>6</v>
          </cell>
          <cell r="E22">
            <v>22</v>
          </cell>
          <cell r="F22"/>
          <cell r="G22" t="str">
            <v/>
          </cell>
          <cell r="H22"/>
          <cell r="I22"/>
          <cell r="J22"/>
          <cell r="K22"/>
          <cell r="L22"/>
          <cell r="M22"/>
          <cell r="N22"/>
          <cell r="O22"/>
          <cell r="P22"/>
          <cell r="Q22"/>
          <cell r="R22"/>
          <cell r="S22"/>
          <cell r="T22"/>
          <cell r="U22"/>
          <cell r="V22"/>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row>
        <row r="23">
          <cell r="C23">
            <v>9822892</v>
          </cell>
          <cell r="D23">
            <v>6</v>
          </cell>
          <cell r="E23">
            <v>21</v>
          </cell>
          <cell r="F23"/>
          <cell r="G23" t="str">
            <v/>
          </cell>
          <cell r="H23"/>
          <cell r="I23"/>
          <cell r="J23"/>
          <cell r="K23"/>
          <cell r="L23"/>
          <cell r="M23"/>
          <cell r="N23"/>
          <cell r="O23"/>
          <cell r="P23"/>
          <cell r="Q23"/>
          <cell r="R23"/>
          <cell r="S23"/>
          <cell r="T23"/>
          <cell r="U23"/>
          <cell r="V23"/>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row>
        <row r="24">
          <cell r="C24">
            <v>11812994</v>
          </cell>
          <cell r="D24">
            <v>6</v>
          </cell>
          <cell r="E24">
            <v>22</v>
          </cell>
          <cell r="F24"/>
          <cell r="G24" t="str">
            <v/>
          </cell>
          <cell r="H24"/>
          <cell r="I24"/>
          <cell r="J24"/>
          <cell r="K24"/>
          <cell r="L24"/>
          <cell r="M24"/>
          <cell r="N24"/>
          <cell r="O24"/>
          <cell r="P24"/>
          <cell r="Q24"/>
          <cell r="R24"/>
          <cell r="S24"/>
          <cell r="T24"/>
          <cell r="U24"/>
          <cell r="V24"/>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row>
        <row r="25">
          <cell r="C25">
            <v>7638472</v>
          </cell>
          <cell r="D25" t="str">
            <v>K</v>
          </cell>
          <cell r="E25">
            <v>22</v>
          </cell>
          <cell r="F25"/>
          <cell r="G25" t="str">
            <v/>
          </cell>
          <cell r="H25"/>
          <cell r="I25"/>
          <cell r="J25"/>
          <cell r="K25"/>
          <cell r="L25"/>
          <cell r="M25"/>
          <cell r="N25"/>
          <cell r="O25"/>
          <cell r="P25"/>
          <cell r="Q25"/>
          <cell r="R25"/>
          <cell r="S25"/>
          <cell r="T25"/>
          <cell r="U25"/>
          <cell r="V25"/>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row>
        <row r="26">
          <cell r="C26">
            <v>9698820</v>
          </cell>
          <cell r="D26">
            <v>6</v>
          </cell>
          <cell r="E26">
            <v>22</v>
          </cell>
          <cell r="F26"/>
          <cell r="G26" t="str">
            <v/>
          </cell>
          <cell r="H26"/>
          <cell r="I26"/>
          <cell r="J26"/>
          <cell r="K26"/>
          <cell r="L26"/>
          <cell r="M26"/>
          <cell r="N26"/>
          <cell r="O26"/>
          <cell r="P26"/>
          <cell r="Q26"/>
          <cell r="R26"/>
          <cell r="S26"/>
          <cell r="T26"/>
          <cell r="U26"/>
          <cell r="V26"/>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row>
        <row r="27">
          <cell r="C27">
            <v>10056277</v>
          </cell>
          <cell r="D27">
            <v>4</v>
          </cell>
          <cell r="E27">
            <v>22</v>
          </cell>
          <cell r="F27"/>
          <cell r="G27" t="str">
            <v/>
          </cell>
          <cell r="H27"/>
          <cell r="I27"/>
          <cell r="J27"/>
          <cell r="K27"/>
          <cell r="L27"/>
          <cell r="M27"/>
          <cell r="N27"/>
          <cell r="O27"/>
          <cell r="P27"/>
          <cell r="Q27"/>
          <cell r="R27"/>
          <cell r="S27"/>
          <cell r="T27"/>
          <cell r="U27"/>
          <cell r="V27"/>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row>
        <row r="28">
          <cell r="C28">
            <v>15695985</v>
          </cell>
          <cell r="D28">
            <v>5</v>
          </cell>
          <cell r="E28">
            <v>22</v>
          </cell>
          <cell r="F28"/>
          <cell r="G28" t="str">
            <v/>
          </cell>
          <cell r="H28"/>
          <cell r="I28"/>
          <cell r="J28"/>
          <cell r="K28"/>
          <cell r="L28"/>
          <cell r="M28"/>
          <cell r="N28"/>
          <cell r="O28"/>
          <cell r="P28"/>
          <cell r="Q28"/>
          <cell r="R28"/>
          <cell r="S28"/>
          <cell r="T28"/>
          <cell r="U28"/>
          <cell r="V28"/>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row>
        <row r="29">
          <cell r="C29">
            <v>15000453</v>
          </cell>
          <cell r="D29">
            <v>5</v>
          </cell>
          <cell r="E29">
            <v>18</v>
          </cell>
          <cell r="F29"/>
          <cell r="G29" t="str">
            <v/>
          </cell>
          <cell r="H29"/>
          <cell r="I29"/>
          <cell r="J29"/>
          <cell r="K29"/>
          <cell r="L29"/>
          <cell r="M29"/>
          <cell r="N29"/>
          <cell r="O29"/>
          <cell r="P29"/>
          <cell r="Q29"/>
          <cell r="R29"/>
          <cell r="S29"/>
          <cell r="T29"/>
          <cell r="U29"/>
          <cell r="V29"/>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row>
        <row r="30">
          <cell r="C30">
            <v>9107880</v>
          </cell>
          <cell r="D30">
            <v>5</v>
          </cell>
          <cell r="E30">
            <v>18</v>
          </cell>
          <cell r="F30"/>
          <cell r="G30" t="str">
            <v/>
          </cell>
          <cell r="H30"/>
          <cell r="I30"/>
          <cell r="J30"/>
          <cell r="K30"/>
          <cell r="L30"/>
          <cell r="M30"/>
          <cell r="N30"/>
          <cell r="O30"/>
          <cell r="P30"/>
          <cell r="Q30"/>
          <cell r="R30"/>
          <cell r="S30"/>
          <cell r="T30"/>
          <cell r="U30"/>
          <cell r="V30"/>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row>
        <row r="31">
          <cell r="C31">
            <v>12608676</v>
          </cell>
          <cell r="D31">
            <v>8</v>
          </cell>
          <cell r="E31">
            <v>22</v>
          </cell>
          <cell r="F31"/>
          <cell r="G31"/>
          <cell r="H31"/>
          <cell r="I31"/>
          <cell r="J31"/>
          <cell r="K31"/>
          <cell r="L31"/>
          <cell r="M31"/>
          <cell r="N31"/>
          <cell r="O31"/>
          <cell r="P31"/>
          <cell r="Q31"/>
          <cell r="R31"/>
          <cell r="S31"/>
          <cell r="T31"/>
          <cell r="U31"/>
          <cell r="V31"/>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row>
        <row r="32">
          <cell r="C32">
            <v>10070131</v>
          </cell>
          <cell r="D32">
            <v>6</v>
          </cell>
          <cell r="E32">
            <v>22</v>
          </cell>
          <cell r="F32">
            <v>43838</v>
          </cell>
          <cell r="G32" t="str">
            <v>SI</v>
          </cell>
          <cell r="H32">
            <v>43840</v>
          </cell>
          <cell r="I32" t="str">
            <v>NO</v>
          </cell>
          <cell r="J32" t="str">
            <v>No se acoge apelacion ya que si bien no especifica con claridad cuales son los periodos por los cuales apela para que se le consideren para computar puntaje en el factor de experiencia calificada, se consulto a la oficina de personal del Hospital y en certificado N° 15 emitido por esta Oficina declara que  desde el 04 de mayo de 2005 al 28 de febrero de 2008 trabajo en calidad de Honorario compra de servicios.</v>
          </cell>
          <cell r="K32"/>
          <cell r="L32"/>
          <cell r="M32"/>
          <cell r="N32"/>
          <cell r="O32"/>
          <cell r="P32"/>
          <cell r="Q32"/>
          <cell r="R32"/>
          <cell r="S32"/>
          <cell r="T32"/>
          <cell r="U32"/>
          <cell r="V32"/>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row>
        <row r="33">
          <cell r="C33">
            <v>9218605</v>
          </cell>
          <cell r="D33">
            <v>9</v>
          </cell>
          <cell r="E33">
            <v>22</v>
          </cell>
          <cell r="F33">
            <v>43838</v>
          </cell>
          <cell r="G33" t="str">
            <v>SI</v>
          </cell>
          <cell r="H33">
            <v>43840</v>
          </cell>
          <cell r="I33" t="str">
            <v>NO</v>
          </cell>
          <cell r="J33" t="str">
            <v xml:space="preserve">No se acoge apelacion ya que el periodo que solicita que se considere en el factor de experiencia calificada corresponden a trabajos realizados en el Hospital Regional en calidad a Honorario compra de servicios (2006 al 2009)  </v>
          </cell>
          <cell r="K33"/>
          <cell r="L33"/>
          <cell r="M33"/>
          <cell r="N33"/>
          <cell r="O33"/>
          <cell r="P33"/>
          <cell r="Q33"/>
          <cell r="R33"/>
          <cell r="S33"/>
          <cell r="T33"/>
          <cell r="U33"/>
          <cell r="V33"/>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row>
        <row r="34">
          <cell r="C34">
            <v>8591069</v>
          </cell>
          <cell r="D34">
            <v>8</v>
          </cell>
          <cell r="E34">
            <v>22</v>
          </cell>
          <cell r="F34">
            <v>43838</v>
          </cell>
          <cell r="G34" t="str">
            <v>SI</v>
          </cell>
          <cell r="H34">
            <v>43840</v>
          </cell>
          <cell r="I34" t="str">
            <v>NO</v>
          </cell>
          <cell r="J34" t="str">
            <v xml:space="preserve">No se acoge apelacion ya que los periodos que solicita que se considere en el factor de experiencia calificada corresponden a trabajdos realizados en el Hospital Regional por una empresa externa y no por el propio Hospital ( 2000 al 2005) y a Honorario compra de servicios (2007 al 2010)  </v>
          </cell>
          <cell r="K34"/>
          <cell r="L34"/>
          <cell r="M34"/>
          <cell r="N34"/>
          <cell r="O34"/>
          <cell r="P34"/>
          <cell r="Q34"/>
          <cell r="R34"/>
          <cell r="S34"/>
          <cell r="T34"/>
          <cell r="U34"/>
          <cell r="V34"/>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row>
        <row r="35">
          <cell r="C35">
            <v>17557031</v>
          </cell>
          <cell r="D35">
            <v>4</v>
          </cell>
          <cell r="E35">
            <v>22</v>
          </cell>
          <cell r="F35"/>
          <cell r="G35" t="str">
            <v/>
          </cell>
          <cell r="H35"/>
          <cell r="I35"/>
          <cell r="J35"/>
          <cell r="K35"/>
          <cell r="L35"/>
          <cell r="M35"/>
          <cell r="N35"/>
          <cell r="O35"/>
          <cell r="P35"/>
          <cell r="Q35"/>
          <cell r="R35"/>
          <cell r="S35"/>
          <cell r="T35"/>
          <cell r="U35"/>
          <cell r="V35"/>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row>
        <row r="36">
          <cell r="C36">
            <v>13412316</v>
          </cell>
          <cell r="D36">
            <v>8</v>
          </cell>
          <cell r="E36">
            <v>22</v>
          </cell>
          <cell r="F36"/>
          <cell r="G36" t="str">
            <v/>
          </cell>
          <cell r="H36"/>
          <cell r="I36"/>
          <cell r="J36"/>
          <cell r="K36"/>
          <cell r="L36"/>
          <cell r="M36"/>
          <cell r="N36"/>
          <cell r="O36"/>
          <cell r="P36"/>
          <cell r="Q36"/>
          <cell r="R36"/>
          <cell r="S36"/>
          <cell r="T36"/>
          <cell r="U36"/>
          <cell r="V36"/>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row>
        <row r="37">
          <cell r="C37">
            <v>14103697</v>
          </cell>
          <cell r="D37">
            <v>1</v>
          </cell>
          <cell r="E37">
            <v>22</v>
          </cell>
          <cell r="F37"/>
          <cell r="G37" t="str">
            <v/>
          </cell>
          <cell r="H37"/>
          <cell r="I37"/>
          <cell r="J37"/>
          <cell r="K37"/>
          <cell r="L37"/>
          <cell r="M37"/>
          <cell r="N37"/>
          <cell r="O37"/>
          <cell r="P37"/>
          <cell r="Q37"/>
          <cell r="R37"/>
          <cell r="S37"/>
          <cell r="T37"/>
          <cell r="U37"/>
          <cell r="V37"/>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row>
        <row r="38">
          <cell r="C38">
            <v>13639230</v>
          </cell>
          <cell r="D38">
            <v>1</v>
          </cell>
          <cell r="E38">
            <v>22</v>
          </cell>
          <cell r="F38"/>
          <cell r="G38" t="str">
            <v/>
          </cell>
          <cell r="H38"/>
          <cell r="I38"/>
          <cell r="J38"/>
          <cell r="K38"/>
          <cell r="L38"/>
          <cell r="M38"/>
          <cell r="N38"/>
          <cell r="O38"/>
          <cell r="P38"/>
          <cell r="Q38"/>
          <cell r="R38"/>
          <cell r="S38"/>
          <cell r="T38"/>
          <cell r="U38"/>
          <cell r="V38"/>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row>
        <row r="39">
          <cell r="C39">
            <v>17369403</v>
          </cell>
          <cell r="D39">
            <v>2</v>
          </cell>
          <cell r="E39">
            <v>22</v>
          </cell>
          <cell r="F39"/>
          <cell r="G39" t="str">
            <v/>
          </cell>
          <cell r="H39"/>
          <cell r="I39"/>
          <cell r="J39"/>
          <cell r="K39"/>
          <cell r="L39"/>
          <cell r="M39"/>
          <cell r="N39"/>
          <cell r="O39"/>
          <cell r="P39"/>
          <cell r="Q39"/>
          <cell r="R39"/>
          <cell r="S39"/>
          <cell r="T39"/>
          <cell r="U39"/>
          <cell r="V39"/>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row>
        <row r="40">
          <cell r="C40">
            <v>7863478</v>
          </cell>
          <cell r="D40">
            <v>2</v>
          </cell>
          <cell r="E40">
            <v>22</v>
          </cell>
          <cell r="F40"/>
          <cell r="G40" t="str">
            <v/>
          </cell>
          <cell r="H40"/>
          <cell r="I40"/>
          <cell r="J40"/>
          <cell r="K40"/>
          <cell r="L40"/>
          <cell r="M40"/>
          <cell r="N40"/>
          <cell r="O40"/>
          <cell r="P40"/>
          <cell r="Q40"/>
          <cell r="R40"/>
          <cell r="S40"/>
          <cell r="T40"/>
          <cell r="U40"/>
          <cell r="V40"/>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C41">
            <v>13639747</v>
          </cell>
          <cell r="D41">
            <v>8</v>
          </cell>
          <cell r="E41">
            <v>20</v>
          </cell>
          <cell r="F41"/>
          <cell r="G41"/>
          <cell r="H41"/>
          <cell r="I41"/>
          <cell r="J41"/>
          <cell r="K41"/>
          <cell r="L41"/>
          <cell r="M41"/>
          <cell r="N41"/>
          <cell r="O41"/>
          <cell r="P41"/>
          <cell r="Q41"/>
          <cell r="R41"/>
          <cell r="S41"/>
          <cell r="T41"/>
          <cell r="U41"/>
          <cell r="V41"/>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C42">
            <v>10208809</v>
          </cell>
          <cell r="D42">
            <v>3</v>
          </cell>
          <cell r="E42">
            <v>22</v>
          </cell>
          <cell r="F42">
            <v>43838</v>
          </cell>
          <cell r="G42" t="str">
            <v>SI</v>
          </cell>
          <cell r="H42">
            <v>43840</v>
          </cell>
          <cell r="I42" t="str">
            <v>NO</v>
          </cell>
          <cell r="J42" t="str">
            <v xml:space="preserve">No se acoge apelacion ya que los periodos que solicita que se considere en el factor de experiencia calificada corresponden a trabajos realizados en el Hospital Regional por una empresa externa y no por el propio Hospital ( 2001 al 2004) y a Honorario compra de servicios (2006 al 2010)  </v>
          </cell>
          <cell r="K42"/>
          <cell r="L42"/>
          <cell r="M42"/>
          <cell r="N42"/>
          <cell r="O42"/>
          <cell r="P42"/>
          <cell r="Q42"/>
          <cell r="R42"/>
          <cell r="S42"/>
          <cell r="T42"/>
          <cell r="U42"/>
          <cell r="V42"/>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row>
        <row r="43">
          <cell r="C43">
            <v>12436683</v>
          </cell>
          <cell r="D43">
            <v>6</v>
          </cell>
          <cell r="E43">
            <v>22</v>
          </cell>
          <cell r="F43">
            <v>43838</v>
          </cell>
          <cell r="G43" t="str">
            <v>SI</v>
          </cell>
          <cell r="H43">
            <v>43840</v>
          </cell>
          <cell r="I43" t="str">
            <v>NO</v>
          </cell>
          <cell r="J43" t="str">
            <v xml:space="preserve">No se acoge apelacion ya que los periodos que solicita que se considere en el factor de experiencia calificada corresponden a trabajos realizados en el Hospital Regional por una empresa externa y no por el propio Hospital ( 2002 al 2005) y a Honorario compra de servicios (2005 al 2010)  </v>
          </cell>
          <cell r="K43"/>
          <cell r="L43"/>
          <cell r="M43"/>
          <cell r="N43"/>
          <cell r="O43"/>
          <cell r="P43"/>
          <cell r="Q43"/>
          <cell r="R43"/>
          <cell r="S43"/>
          <cell r="T43"/>
          <cell r="U43"/>
          <cell r="V43"/>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row>
        <row r="44">
          <cell r="C44">
            <v>13005160</v>
          </cell>
          <cell r="D44" t="str">
            <v>K</v>
          </cell>
          <cell r="E44">
            <v>22</v>
          </cell>
          <cell r="F44"/>
          <cell r="G44" t="str">
            <v/>
          </cell>
          <cell r="H44"/>
          <cell r="I44"/>
          <cell r="J44"/>
          <cell r="K44"/>
          <cell r="L44"/>
          <cell r="M44"/>
          <cell r="N44"/>
          <cell r="O44"/>
          <cell r="P44"/>
          <cell r="Q44"/>
          <cell r="R44"/>
          <cell r="S44"/>
          <cell r="T44"/>
          <cell r="U44"/>
          <cell r="V44"/>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row>
        <row r="45">
          <cell r="C45">
            <v>13864194</v>
          </cell>
          <cell r="D45">
            <v>5</v>
          </cell>
          <cell r="E45">
            <v>22</v>
          </cell>
          <cell r="F45"/>
          <cell r="G45" t="str">
            <v/>
          </cell>
          <cell r="H45"/>
          <cell r="I45"/>
          <cell r="J45"/>
          <cell r="K45"/>
          <cell r="L45"/>
          <cell r="M45"/>
          <cell r="N45"/>
          <cell r="O45"/>
          <cell r="P45"/>
          <cell r="Q45"/>
          <cell r="R45"/>
          <cell r="S45"/>
          <cell r="T45"/>
          <cell r="U45"/>
          <cell r="V45"/>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row>
        <row r="46">
          <cell r="C46">
            <v>11814956</v>
          </cell>
          <cell r="D46">
            <v>4</v>
          </cell>
          <cell r="E46">
            <v>22</v>
          </cell>
          <cell r="F46"/>
          <cell r="G46" t="str">
            <v/>
          </cell>
          <cell r="H46"/>
          <cell r="I46"/>
          <cell r="J46"/>
          <cell r="K46"/>
          <cell r="L46"/>
          <cell r="M46"/>
          <cell r="N46"/>
          <cell r="O46"/>
          <cell r="P46"/>
          <cell r="Q46"/>
          <cell r="R46"/>
          <cell r="S46"/>
          <cell r="T46"/>
          <cell r="U46"/>
          <cell r="V46"/>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row>
        <row r="47">
          <cell r="C47">
            <v>12091923</v>
          </cell>
          <cell r="D47">
            <v>7</v>
          </cell>
          <cell r="E47">
            <v>22</v>
          </cell>
          <cell r="F47"/>
          <cell r="G47" t="str">
            <v/>
          </cell>
          <cell r="H47"/>
          <cell r="I47"/>
          <cell r="J47"/>
          <cell r="K47"/>
          <cell r="L47"/>
          <cell r="M47"/>
          <cell r="N47"/>
          <cell r="O47"/>
          <cell r="P47"/>
          <cell r="Q47"/>
          <cell r="R47"/>
          <cell r="S47"/>
          <cell r="T47"/>
          <cell r="U47"/>
          <cell r="V47"/>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row>
        <row r="48">
          <cell r="C48">
            <v>13414122</v>
          </cell>
          <cell r="D48">
            <v>0</v>
          </cell>
          <cell r="E48">
            <v>22</v>
          </cell>
          <cell r="F48"/>
          <cell r="G48" t="str">
            <v/>
          </cell>
          <cell r="H48"/>
          <cell r="I48"/>
          <cell r="J48"/>
          <cell r="K48"/>
          <cell r="L48"/>
          <cell r="M48"/>
          <cell r="N48"/>
          <cell r="O48"/>
          <cell r="P48"/>
          <cell r="Q48"/>
          <cell r="R48"/>
          <cell r="S48"/>
          <cell r="T48"/>
          <cell r="U48"/>
          <cell r="V48"/>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row>
        <row r="49">
          <cell r="C49">
            <v>12835118</v>
          </cell>
          <cell r="D49">
            <v>3</v>
          </cell>
          <cell r="E49">
            <v>22</v>
          </cell>
          <cell r="F49"/>
          <cell r="G49" t="str">
            <v/>
          </cell>
          <cell r="H49"/>
          <cell r="I49"/>
          <cell r="J49"/>
          <cell r="K49"/>
          <cell r="L49"/>
          <cell r="M49"/>
          <cell r="N49"/>
          <cell r="O49"/>
          <cell r="P49"/>
          <cell r="Q49"/>
          <cell r="R49"/>
          <cell r="S49"/>
          <cell r="T49"/>
          <cell r="U49"/>
          <cell r="V49"/>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row>
        <row r="50">
          <cell r="C50">
            <v>13639131</v>
          </cell>
          <cell r="D50">
            <v>3</v>
          </cell>
          <cell r="E50">
            <v>20</v>
          </cell>
          <cell r="F50"/>
          <cell r="G50" t="str">
            <v/>
          </cell>
          <cell r="H50"/>
          <cell r="I50"/>
          <cell r="J50"/>
          <cell r="K50"/>
          <cell r="L50"/>
          <cell r="M50"/>
          <cell r="N50"/>
          <cell r="O50"/>
          <cell r="P50"/>
          <cell r="Q50"/>
          <cell r="R50"/>
          <cell r="S50"/>
          <cell r="T50"/>
          <cell r="U50"/>
          <cell r="V50"/>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row>
        <row r="51">
          <cell r="C51">
            <v>9431388</v>
          </cell>
          <cell r="D51">
            <v>0</v>
          </cell>
          <cell r="E51">
            <v>22</v>
          </cell>
          <cell r="F51"/>
          <cell r="G51"/>
          <cell r="H51"/>
          <cell r="I51"/>
          <cell r="J51"/>
          <cell r="K51"/>
          <cell r="L51"/>
          <cell r="M51"/>
          <cell r="N51"/>
          <cell r="O51"/>
          <cell r="P51"/>
          <cell r="Q51"/>
          <cell r="R51"/>
          <cell r="S51"/>
          <cell r="T51"/>
          <cell r="U51"/>
          <cell r="V51"/>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row>
        <row r="52">
          <cell r="C52">
            <v>9823920</v>
          </cell>
          <cell r="D52">
            <v>0</v>
          </cell>
          <cell r="E52">
            <v>22</v>
          </cell>
          <cell r="F52"/>
          <cell r="G52" t="str">
            <v/>
          </cell>
          <cell r="H52"/>
          <cell r="I52"/>
          <cell r="J52"/>
          <cell r="K52"/>
          <cell r="L52"/>
          <cell r="M52"/>
          <cell r="N52"/>
          <cell r="O52"/>
          <cell r="P52"/>
          <cell r="Q52"/>
          <cell r="R52"/>
          <cell r="S52"/>
          <cell r="T52"/>
          <cell r="U52"/>
          <cell r="V52"/>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row>
        <row r="53">
          <cell r="C53">
            <v>10592347</v>
          </cell>
          <cell r="D53">
            <v>3</v>
          </cell>
          <cell r="E53">
            <v>22</v>
          </cell>
          <cell r="F53"/>
          <cell r="G53"/>
          <cell r="H53"/>
          <cell r="I53"/>
          <cell r="J53"/>
          <cell r="K53"/>
          <cell r="L53"/>
          <cell r="M53"/>
          <cell r="N53"/>
          <cell r="O53"/>
          <cell r="P53"/>
          <cell r="Q53"/>
          <cell r="R53"/>
          <cell r="S53"/>
          <cell r="T53"/>
          <cell r="U53"/>
          <cell r="V53"/>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row>
        <row r="54">
          <cell r="C54">
            <v>10836961</v>
          </cell>
          <cell r="D54">
            <v>2</v>
          </cell>
          <cell r="E54">
            <v>22</v>
          </cell>
          <cell r="F54"/>
          <cell r="G54" t="str">
            <v/>
          </cell>
          <cell r="H54"/>
          <cell r="I54"/>
          <cell r="J54"/>
          <cell r="K54"/>
          <cell r="L54"/>
          <cell r="M54"/>
          <cell r="N54"/>
          <cell r="O54"/>
          <cell r="P54"/>
          <cell r="Q54"/>
          <cell r="R54"/>
          <cell r="S54"/>
          <cell r="T54"/>
          <cell r="U54"/>
          <cell r="V54"/>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row>
        <row r="55">
          <cell r="C55">
            <v>15947833</v>
          </cell>
          <cell r="D55">
            <v>5</v>
          </cell>
          <cell r="E55">
            <v>22</v>
          </cell>
          <cell r="F55"/>
          <cell r="G55" t="str">
            <v/>
          </cell>
          <cell r="H55"/>
          <cell r="I55"/>
          <cell r="J55"/>
          <cell r="K55"/>
          <cell r="L55"/>
          <cell r="M55"/>
          <cell r="N55"/>
          <cell r="O55"/>
          <cell r="P55"/>
          <cell r="Q55"/>
          <cell r="R55"/>
          <cell r="S55"/>
          <cell r="T55"/>
          <cell r="U55"/>
          <cell r="V55"/>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row>
        <row r="56">
          <cell r="C56">
            <v>15979855</v>
          </cell>
          <cell r="D56">
            <v>0</v>
          </cell>
          <cell r="E56">
            <v>22</v>
          </cell>
          <cell r="F56"/>
          <cell r="G56" t="str">
            <v/>
          </cell>
          <cell r="H56"/>
          <cell r="I56"/>
          <cell r="J56"/>
          <cell r="K56"/>
          <cell r="L56"/>
          <cell r="M56"/>
          <cell r="N56"/>
          <cell r="O56"/>
          <cell r="P56"/>
          <cell r="Q56"/>
          <cell r="R56"/>
          <cell r="S56"/>
          <cell r="T56"/>
          <cell r="U56"/>
          <cell r="V56"/>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row>
        <row r="57">
          <cell r="C57">
            <v>17013627</v>
          </cell>
          <cell r="D57">
            <v>6</v>
          </cell>
          <cell r="E57">
            <v>22</v>
          </cell>
          <cell r="F57"/>
          <cell r="G57" t="str">
            <v/>
          </cell>
          <cell r="H57"/>
          <cell r="I57"/>
          <cell r="J57"/>
          <cell r="K57"/>
          <cell r="L57"/>
          <cell r="M57"/>
          <cell r="N57"/>
          <cell r="O57"/>
          <cell r="P57"/>
          <cell r="Q57"/>
          <cell r="R57"/>
          <cell r="S57"/>
          <cell r="T57"/>
          <cell r="U57"/>
          <cell r="V57"/>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row>
        <row r="58">
          <cell r="C58">
            <v>13862383</v>
          </cell>
          <cell r="D58">
            <v>1</v>
          </cell>
          <cell r="E58">
            <v>22</v>
          </cell>
          <cell r="F58"/>
          <cell r="G58" t="str">
            <v/>
          </cell>
          <cell r="H58"/>
          <cell r="I58"/>
          <cell r="J58"/>
          <cell r="K58"/>
          <cell r="L58"/>
          <cell r="M58"/>
          <cell r="N58"/>
          <cell r="O58"/>
          <cell r="P58"/>
          <cell r="Q58"/>
          <cell r="R58"/>
          <cell r="S58"/>
          <cell r="T58"/>
          <cell r="U58"/>
          <cell r="V58"/>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row>
        <row r="59">
          <cell r="C59">
            <v>13211360</v>
          </cell>
          <cell r="D59">
            <v>2</v>
          </cell>
          <cell r="E59">
            <v>22</v>
          </cell>
          <cell r="F59"/>
          <cell r="G59" t="str">
            <v/>
          </cell>
          <cell r="H59"/>
          <cell r="I59"/>
          <cell r="J59"/>
          <cell r="K59"/>
          <cell r="L59"/>
          <cell r="M59"/>
          <cell r="N59"/>
          <cell r="O59"/>
          <cell r="P59"/>
          <cell r="Q59"/>
          <cell r="R59"/>
          <cell r="S59"/>
          <cell r="T59"/>
          <cell r="U59"/>
          <cell r="V59"/>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row>
        <row r="60">
          <cell r="C60">
            <v>10137941</v>
          </cell>
          <cell r="D60">
            <v>8</v>
          </cell>
          <cell r="E60">
            <v>22</v>
          </cell>
          <cell r="F60"/>
          <cell r="G60" t="str">
            <v/>
          </cell>
          <cell r="H60"/>
          <cell r="I60"/>
          <cell r="J60"/>
          <cell r="K60"/>
          <cell r="L60"/>
          <cell r="M60"/>
          <cell r="N60"/>
          <cell r="O60"/>
          <cell r="P60"/>
          <cell r="Q60"/>
          <cell r="R60"/>
          <cell r="S60"/>
          <cell r="T60"/>
          <cell r="U60"/>
          <cell r="V60"/>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row>
        <row r="61">
          <cell r="C61">
            <v>12832592</v>
          </cell>
          <cell r="D61">
            <v>1</v>
          </cell>
          <cell r="E61">
            <v>22</v>
          </cell>
          <cell r="F61"/>
          <cell r="G61" t="str">
            <v/>
          </cell>
          <cell r="H61"/>
          <cell r="I61"/>
          <cell r="J61"/>
          <cell r="K61"/>
          <cell r="L61"/>
          <cell r="M61"/>
          <cell r="N61"/>
          <cell r="O61"/>
          <cell r="P61"/>
          <cell r="Q61"/>
          <cell r="R61"/>
          <cell r="S61"/>
          <cell r="T61"/>
          <cell r="U61"/>
          <cell r="V61"/>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row>
        <row r="62">
          <cell r="C62">
            <v>15005388</v>
          </cell>
          <cell r="D62">
            <v>9</v>
          </cell>
          <cell r="E62">
            <v>22</v>
          </cell>
          <cell r="F62"/>
          <cell r="G62" t="str">
            <v/>
          </cell>
          <cell r="H62"/>
          <cell r="I62"/>
          <cell r="J62"/>
          <cell r="K62"/>
          <cell r="L62"/>
          <cell r="M62"/>
          <cell r="N62"/>
          <cell r="O62"/>
          <cell r="P62"/>
          <cell r="Q62"/>
          <cell r="R62"/>
          <cell r="S62"/>
          <cell r="T62"/>
          <cell r="U62"/>
          <cell r="V62"/>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row>
        <row r="63">
          <cell r="C63">
            <v>9314384</v>
          </cell>
          <cell r="D63">
            <v>1</v>
          </cell>
          <cell r="E63">
            <v>22</v>
          </cell>
          <cell r="F63"/>
          <cell r="G63" t="str">
            <v/>
          </cell>
          <cell r="H63"/>
          <cell r="I63"/>
          <cell r="J63"/>
          <cell r="K63"/>
          <cell r="L63"/>
          <cell r="M63"/>
          <cell r="N63"/>
          <cell r="O63"/>
          <cell r="P63"/>
          <cell r="Q63"/>
          <cell r="R63"/>
          <cell r="S63"/>
          <cell r="T63"/>
          <cell r="U63"/>
          <cell r="V63"/>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row>
        <row r="64">
          <cell r="C64">
            <v>14111460</v>
          </cell>
          <cell r="D64">
            <v>3</v>
          </cell>
          <cell r="E64">
            <v>22</v>
          </cell>
          <cell r="F64"/>
          <cell r="G64" t="str">
            <v/>
          </cell>
          <cell r="H64"/>
          <cell r="I64"/>
          <cell r="J64"/>
          <cell r="K64"/>
          <cell r="L64"/>
          <cell r="M64"/>
          <cell r="N64"/>
          <cell r="O64"/>
          <cell r="P64"/>
          <cell r="Q64"/>
          <cell r="R64"/>
          <cell r="S64"/>
          <cell r="T64"/>
          <cell r="U64"/>
          <cell r="V64"/>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row>
        <row r="65">
          <cell r="C65">
            <v>15000866</v>
          </cell>
          <cell r="D65">
            <v>2</v>
          </cell>
          <cell r="E65">
            <v>22</v>
          </cell>
          <cell r="F65"/>
          <cell r="G65" t="str">
            <v/>
          </cell>
          <cell r="H65"/>
          <cell r="I65"/>
          <cell r="J65"/>
          <cell r="K65"/>
          <cell r="L65"/>
          <cell r="M65"/>
          <cell r="N65"/>
          <cell r="O65"/>
          <cell r="P65"/>
          <cell r="Q65"/>
          <cell r="R65"/>
          <cell r="S65"/>
          <cell r="T65"/>
          <cell r="U65"/>
          <cell r="V65"/>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row>
        <row r="66">
          <cell r="C66">
            <v>12211604</v>
          </cell>
          <cell r="D66">
            <v>2</v>
          </cell>
          <cell r="E66">
            <v>22</v>
          </cell>
          <cell r="F66">
            <v>43837</v>
          </cell>
          <cell r="G66" t="str">
            <v>SI</v>
          </cell>
          <cell r="H66">
            <v>43840</v>
          </cell>
          <cell r="I66" t="str">
            <v>NO</v>
          </cell>
          <cell r="J66" t="str">
            <v>No posee 5 años para poder postular al proceso por eso no se acoge su apelacion en el factor evaluacion del desempeño</v>
          </cell>
          <cell r="K66"/>
          <cell r="L66"/>
          <cell r="M66"/>
          <cell r="N66"/>
          <cell r="O66"/>
          <cell r="P66"/>
          <cell r="Q66"/>
          <cell r="R66"/>
          <cell r="S66"/>
          <cell r="T66"/>
          <cell r="U66"/>
          <cell r="V66"/>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row>
        <row r="67">
          <cell r="C67">
            <v>9824423</v>
          </cell>
          <cell r="D67">
            <v>9</v>
          </cell>
          <cell r="E67">
            <v>22</v>
          </cell>
          <cell r="F67"/>
          <cell r="G67" t="str">
            <v/>
          </cell>
          <cell r="H67"/>
          <cell r="I67"/>
          <cell r="J67"/>
          <cell r="K67"/>
          <cell r="L67"/>
          <cell r="M67"/>
          <cell r="N67"/>
          <cell r="O67"/>
          <cell r="P67"/>
          <cell r="Q67"/>
          <cell r="R67"/>
          <cell r="S67"/>
          <cell r="T67"/>
          <cell r="U67"/>
          <cell r="V67"/>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row>
        <row r="68">
          <cell r="C68">
            <v>17829357</v>
          </cell>
          <cell r="D68">
            <v>5</v>
          </cell>
          <cell r="E68">
            <v>22</v>
          </cell>
          <cell r="F68"/>
          <cell r="G68" t="str">
            <v/>
          </cell>
          <cell r="H68"/>
          <cell r="I68"/>
          <cell r="J68"/>
          <cell r="K68"/>
          <cell r="L68"/>
          <cell r="M68"/>
          <cell r="N68"/>
          <cell r="O68"/>
          <cell r="P68"/>
          <cell r="Q68"/>
          <cell r="R68"/>
          <cell r="S68"/>
          <cell r="T68"/>
          <cell r="U68"/>
          <cell r="V68"/>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row>
        <row r="69">
          <cell r="C69">
            <v>16224627</v>
          </cell>
          <cell r="D69">
            <v>5</v>
          </cell>
          <cell r="E69">
            <v>22</v>
          </cell>
          <cell r="F69"/>
          <cell r="G69"/>
          <cell r="H69"/>
          <cell r="I69"/>
          <cell r="J69"/>
          <cell r="K69"/>
          <cell r="L69"/>
          <cell r="M69"/>
          <cell r="N69"/>
          <cell r="O69"/>
          <cell r="P69"/>
          <cell r="Q69"/>
          <cell r="R69"/>
          <cell r="S69"/>
          <cell r="T69"/>
          <cell r="U69"/>
          <cell r="V69"/>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row>
        <row r="70">
          <cell r="C70">
            <v>12609816</v>
          </cell>
          <cell r="D70">
            <v>2</v>
          </cell>
          <cell r="E70">
            <v>22</v>
          </cell>
          <cell r="F70">
            <v>43837</v>
          </cell>
          <cell r="G70" t="str">
            <v>SI</v>
          </cell>
          <cell r="H70">
            <v>43840</v>
          </cell>
          <cell r="I70" t="str">
            <v>NO</v>
          </cell>
          <cell r="J70" t="str">
            <v>No se acepta apelacion en el factor experiencia calificada ya que el tiempo computado en la planta de administrativos es el correcto, y el tiempo servido en la planta de  auxiliares aunque haya sido en funciones administrativas es de esa planta.</v>
          </cell>
          <cell r="K70"/>
          <cell r="L70"/>
          <cell r="M70"/>
          <cell r="N70"/>
          <cell r="O70"/>
          <cell r="P70"/>
          <cell r="Q70"/>
          <cell r="R70"/>
          <cell r="S70"/>
          <cell r="T70"/>
          <cell r="U70"/>
          <cell r="V70"/>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row>
        <row r="71">
          <cell r="C71">
            <v>6780504</v>
          </cell>
          <cell r="D71">
            <v>6</v>
          </cell>
          <cell r="E71">
            <v>22</v>
          </cell>
          <cell r="F71"/>
          <cell r="G71" t="str">
            <v/>
          </cell>
          <cell r="H71"/>
          <cell r="I71"/>
          <cell r="J71"/>
          <cell r="K71"/>
          <cell r="L71"/>
          <cell r="M71"/>
          <cell r="N71"/>
          <cell r="O71"/>
          <cell r="P71"/>
          <cell r="Q71"/>
          <cell r="R71"/>
          <cell r="S71"/>
          <cell r="T71"/>
          <cell r="U71"/>
          <cell r="V71"/>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row>
        <row r="72">
          <cell r="C72">
            <v>13422560</v>
          </cell>
          <cell r="D72">
            <v>2</v>
          </cell>
          <cell r="E72">
            <v>22</v>
          </cell>
          <cell r="F72">
            <v>43838</v>
          </cell>
          <cell r="G72" t="str">
            <v>SI</v>
          </cell>
          <cell r="H72">
            <v>43840</v>
          </cell>
          <cell r="I72" t="str">
            <v>NO</v>
          </cell>
          <cell r="J72" t="str">
            <v>No posee 5 años para poder postular al proceso por eso no se acoge su apelacion en el factor evaluacion del desempeño</v>
          </cell>
          <cell r="K72"/>
          <cell r="L72"/>
          <cell r="M72"/>
          <cell r="N72"/>
          <cell r="O72"/>
          <cell r="P72"/>
          <cell r="Q72"/>
          <cell r="R72"/>
          <cell r="S72"/>
          <cell r="T72"/>
          <cell r="U72"/>
          <cell r="V72"/>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row>
        <row r="73">
          <cell r="C73">
            <v>12832772</v>
          </cell>
          <cell r="D73" t="str">
            <v>K</v>
          </cell>
          <cell r="E73">
            <v>22</v>
          </cell>
          <cell r="F73"/>
          <cell r="G73" t="str">
            <v/>
          </cell>
          <cell r="H73"/>
          <cell r="I73"/>
          <cell r="J73"/>
          <cell r="K73"/>
          <cell r="L73"/>
          <cell r="M73"/>
          <cell r="N73"/>
          <cell r="O73"/>
          <cell r="P73"/>
          <cell r="Q73"/>
          <cell r="R73"/>
          <cell r="S73"/>
          <cell r="T73"/>
          <cell r="U73"/>
          <cell r="V73"/>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row>
        <row r="74">
          <cell r="C74">
            <v>15693057</v>
          </cell>
          <cell r="D74">
            <v>1</v>
          </cell>
          <cell r="E74">
            <v>20</v>
          </cell>
          <cell r="F74">
            <v>43838</v>
          </cell>
          <cell r="G74" t="str">
            <v>SI</v>
          </cell>
          <cell r="H74">
            <v>43840</v>
          </cell>
          <cell r="I74" t="str">
            <v>NO</v>
          </cell>
          <cell r="J74" t="str">
            <v>No se acepta apelacion ya que si se apega a las bases el computo de puntaje en el factor de experiencia calificada, esta bien asignado este mismo</v>
          </cell>
          <cell r="K74"/>
          <cell r="L74"/>
          <cell r="M74"/>
          <cell r="N74"/>
          <cell r="O74"/>
          <cell r="P74"/>
          <cell r="Q74"/>
          <cell r="R74"/>
          <cell r="S74"/>
          <cell r="T74"/>
          <cell r="U74"/>
          <cell r="V74"/>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row>
        <row r="75">
          <cell r="C75">
            <v>14103911</v>
          </cell>
          <cell r="D75">
            <v>3</v>
          </cell>
          <cell r="E75">
            <v>21</v>
          </cell>
          <cell r="F75"/>
          <cell r="G75" t="str">
            <v/>
          </cell>
          <cell r="H75"/>
          <cell r="I75"/>
          <cell r="J75"/>
          <cell r="K75"/>
          <cell r="L75"/>
          <cell r="M75"/>
          <cell r="N75"/>
          <cell r="O75"/>
          <cell r="P75"/>
          <cell r="Q75"/>
          <cell r="R75"/>
          <cell r="S75"/>
          <cell r="T75"/>
          <cell r="U75"/>
          <cell r="V75"/>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row>
        <row r="76">
          <cell r="C76">
            <v>9825828</v>
          </cell>
          <cell r="D76">
            <v>0</v>
          </cell>
          <cell r="E76">
            <v>22</v>
          </cell>
          <cell r="F76"/>
          <cell r="G76" t="str">
            <v/>
          </cell>
          <cell r="H76"/>
          <cell r="I76"/>
          <cell r="J76"/>
          <cell r="K76"/>
          <cell r="L76"/>
          <cell r="M76"/>
          <cell r="N76"/>
          <cell r="O76"/>
          <cell r="P76"/>
          <cell r="Q76"/>
          <cell r="R76"/>
          <cell r="S76"/>
          <cell r="T76"/>
          <cell r="U76"/>
          <cell r="V76"/>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row>
        <row r="77">
          <cell r="C77">
            <v>15693401</v>
          </cell>
          <cell r="D77">
            <v>1</v>
          </cell>
          <cell r="E77">
            <v>22</v>
          </cell>
          <cell r="F77"/>
          <cell r="G77" t="str">
            <v/>
          </cell>
          <cell r="H77"/>
          <cell r="I77"/>
          <cell r="J77"/>
          <cell r="K77"/>
          <cell r="L77"/>
          <cell r="M77"/>
          <cell r="N77"/>
          <cell r="O77"/>
          <cell r="P77"/>
          <cell r="Q77"/>
          <cell r="R77"/>
          <cell r="S77"/>
          <cell r="T77"/>
          <cell r="U77"/>
          <cell r="V77"/>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row>
        <row r="78">
          <cell r="C78">
            <v>0</v>
          </cell>
          <cell r="D78">
            <v>0</v>
          </cell>
          <cell r="E78">
            <v>0</v>
          </cell>
          <cell r="F78"/>
          <cell r="G78" t="str">
            <v/>
          </cell>
          <cell r="H78"/>
          <cell r="I78"/>
          <cell r="J78"/>
          <cell r="K78"/>
          <cell r="L78"/>
          <cell r="M78"/>
          <cell r="N78"/>
          <cell r="O78"/>
          <cell r="P78"/>
          <cell r="Q78"/>
          <cell r="R78"/>
          <cell r="S78"/>
          <cell r="T78"/>
          <cell r="U78"/>
          <cell r="V78"/>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row>
        <row r="79">
          <cell r="C79">
            <v>0</v>
          </cell>
          <cell r="D79">
            <v>0</v>
          </cell>
          <cell r="E79">
            <v>0</v>
          </cell>
          <cell r="F79"/>
          <cell r="G79" t="str">
            <v/>
          </cell>
          <cell r="H79"/>
          <cell r="I79"/>
          <cell r="J79"/>
          <cell r="K79"/>
          <cell r="L79"/>
          <cell r="M79"/>
          <cell r="N79"/>
          <cell r="O79"/>
          <cell r="P79"/>
          <cell r="Q79"/>
          <cell r="R79"/>
          <cell r="S79"/>
          <cell r="T79"/>
          <cell r="U79"/>
          <cell r="V79"/>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row>
        <row r="80">
          <cell r="C80">
            <v>0</v>
          </cell>
          <cell r="D80">
            <v>0</v>
          </cell>
          <cell r="E80">
            <v>0</v>
          </cell>
          <cell r="F80"/>
          <cell r="G80" t="str">
            <v/>
          </cell>
          <cell r="H80"/>
          <cell r="I80"/>
          <cell r="J80"/>
          <cell r="K80"/>
          <cell r="L80"/>
          <cell r="M80"/>
          <cell r="N80"/>
          <cell r="O80"/>
          <cell r="P80"/>
          <cell r="Q80"/>
          <cell r="R80"/>
          <cell r="S80"/>
          <cell r="T80"/>
          <cell r="U80"/>
          <cell r="V80"/>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row>
        <row r="81">
          <cell r="C81">
            <v>0</v>
          </cell>
          <cell r="D81">
            <v>0</v>
          </cell>
          <cell r="E81">
            <v>0</v>
          </cell>
          <cell r="F81"/>
          <cell r="G81" t="str">
            <v/>
          </cell>
          <cell r="H81"/>
          <cell r="I81"/>
          <cell r="J81"/>
          <cell r="K81"/>
          <cell r="L81"/>
          <cell r="M81"/>
          <cell r="N81"/>
          <cell r="O81"/>
          <cell r="P81"/>
          <cell r="Q81"/>
          <cell r="R81"/>
          <cell r="S81"/>
          <cell r="T81"/>
          <cell r="U81"/>
          <cell r="V81"/>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row>
        <row r="82">
          <cell r="C82">
            <v>0</v>
          </cell>
          <cell r="D82">
            <v>0</v>
          </cell>
          <cell r="E82">
            <v>0</v>
          </cell>
          <cell r="F82"/>
          <cell r="G82" t="str">
            <v/>
          </cell>
          <cell r="H82"/>
          <cell r="I82"/>
          <cell r="J82"/>
          <cell r="K82"/>
          <cell r="L82"/>
          <cell r="M82"/>
          <cell r="N82"/>
          <cell r="O82"/>
          <cell r="P82"/>
          <cell r="Q82"/>
          <cell r="R82"/>
          <cell r="S82"/>
          <cell r="T82"/>
          <cell r="U82"/>
          <cell r="V82"/>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row>
        <row r="83">
          <cell r="C83">
            <v>0</v>
          </cell>
          <cell r="D83">
            <v>0</v>
          </cell>
          <cell r="E83">
            <v>0</v>
          </cell>
          <cell r="F83"/>
          <cell r="G83" t="str">
            <v/>
          </cell>
          <cell r="H83"/>
          <cell r="I83"/>
          <cell r="J83"/>
          <cell r="K83"/>
          <cell r="L83"/>
          <cell r="M83"/>
          <cell r="N83"/>
          <cell r="O83"/>
          <cell r="P83"/>
          <cell r="Q83"/>
          <cell r="R83"/>
          <cell r="S83"/>
          <cell r="T83"/>
          <cell r="U83"/>
          <cell r="V83"/>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row>
        <row r="84">
          <cell r="C84">
            <v>0</v>
          </cell>
          <cell r="D84">
            <v>0</v>
          </cell>
          <cell r="E84">
            <v>0</v>
          </cell>
          <cell r="F84"/>
          <cell r="G84" t="str">
            <v/>
          </cell>
          <cell r="H84"/>
          <cell r="I84"/>
          <cell r="J84"/>
          <cell r="K84"/>
          <cell r="L84"/>
          <cell r="M84"/>
          <cell r="N84"/>
          <cell r="O84"/>
          <cell r="P84"/>
          <cell r="Q84"/>
          <cell r="R84"/>
          <cell r="S84"/>
          <cell r="T84"/>
          <cell r="U84"/>
          <cell r="V84"/>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row>
        <row r="85">
          <cell r="C85">
            <v>0</v>
          </cell>
          <cell r="D85">
            <v>0</v>
          </cell>
          <cell r="E85">
            <v>0</v>
          </cell>
          <cell r="F85"/>
          <cell r="G85" t="str">
            <v/>
          </cell>
          <cell r="H85"/>
          <cell r="I85"/>
          <cell r="J85"/>
          <cell r="K85"/>
          <cell r="L85"/>
          <cell r="M85"/>
          <cell r="N85"/>
          <cell r="O85"/>
          <cell r="P85"/>
          <cell r="Q85"/>
          <cell r="R85"/>
          <cell r="S85"/>
          <cell r="T85"/>
          <cell r="U85"/>
          <cell r="V85"/>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row>
        <row r="86">
          <cell r="C86">
            <v>0</v>
          </cell>
          <cell r="D86">
            <v>0</v>
          </cell>
          <cell r="E86">
            <v>0</v>
          </cell>
          <cell r="F86"/>
          <cell r="G86" t="str">
            <v/>
          </cell>
          <cell r="H86"/>
          <cell r="I86"/>
          <cell r="J86"/>
          <cell r="K86"/>
          <cell r="L86"/>
          <cell r="M86"/>
          <cell r="N86"/>
          <cell r="O86"/>
          <cell r="P86"/>
          <cell r="Q86"/>
          <cell r="R86"/>
          <cell r="S86"/>
          <cell r="T86"/>
          <cell r="U86"/>
          <cell r="V86"/>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row>
        <row r="87">
          <cell r="C87">
            <v>0</v>
          </cell>
          <cell r="D87">
            <v>0</v>
          </cell>
          <cell r="E87">
            <v>0</v>
          </cell>
          <cell r="F87"/>
          <cell r="G87" t="str">
            <v/>
          </cell>
          <cell r="H87"/>
          <cell r="I87"/>
          <cell r="J87"/>
          <cell r="K87"/>
          <cell r="L87"/>
          <cell r="M87"/>
          <cell r="N87"/>
          <cell r="O87"/>
          <cell r="P87"/>
          <cell r="Q87"/>
          <cell r="R87"/>
          <cell r="S87"/>
          <cell r="T87"/>
          <cell r="U87"/>
          <cell r="V87"/>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row>
        <row r="88">
          <cell r="C88">
            <v>0</v>
          </cell>
          <cell r="D88">
            <v>0</v>
          </cell>
          <cell r="E88">
            <v>0</v>
          </cell>
          <cell r="F88"/>
          <cell r="G88" t="str">
            <v/>
          </cell>
          <cell r="H88"/>
          <cell r="I88"/>
          <cell r="J88"/>
          <cell r="K88"/>
          <cell r="L88"/>
          <cell r="M88"/>
          <cell r="N88"/>
          <cell r="O88"/>
          <cell r="P88"/>
          <cell r="Q88"/>
          <cell r="R88"/>
          <cell r="S88"/>
          <cell r="T88"/>
          <cell r="U88"/>
          <cell r="V88"/>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row>
        <row r="89">
          <cell r="C89">
            <v>0</v>
          </cell>
          <cell r="D89">
            <v>0</v>
          </cell>
          <cell r="E89">
            <v>0</v>
          </cell>
          <cell r="F89"/>
          <cell r="G89" t="str">
            <v/>
          </cell>
          <cell r="H89"/>
          <cell r="I89"/>
          <cell r="J89"/>
          <cell r="K89"/>
          <cell r="L89"/>
          <cell r="M89"/>
          <cell r="N89"/>
          <cell r="O89"/>
          <cell r="P89"/>
          <cell r="Q89"/>
          <cell r="R89"/>
          <cell r="S89"/>
          <cell r="T89"/>
          <cell r="U89"/>
          <cell r="V89"/>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row>
        <row r="90">
          <cell r="C90">
            <v>0</v>
          </cell>
          <cell r="D90">
            <v>0</v>
          </cell>
          <cell r="E90">
            <v>0</v>
          </cell>
          <cell r="F90"/>
          <cell r="G90" t="str">
            <v/>
          </cell>
          <cell r="H90"/>
          <cell r="I90"/>
          <cell r="J90"/>
          <cell r="K90"/>
          <cell r="L90"/>
          <cell r="M90"/>
          <cell r="N90"/>
          <cell r="O90"/>
          <cell r="P90"/>
          <cell r="Q90"/>
          <cell r="R90"/>
          <cell r="S90"/>
          <cell r="T90"/>
          <cell r="U90"/>
          <cell r="V90"/>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row>
        <row r="91">
          <cell r="C91">
            <v>0</v>
          </cell>
          <cell r="D91">
            <v>0</v>
          </cell>
          <cell r="E91">
            <v>0</v>
          </cell>
          <cell r="F91"/>
          <cell r="G91" t="str">
            <v/>
          </cell>
          <cell r="H91"/>
          <cell r="I91"/>
          <cell r="J91"/>
          <cell r="K91"/>
          <cell r="L91"/>
          <cell r="M91"/>
          <cell r="N91"/>
          <cell r="O91"/>
          <cell r="P91"/>
          <cell r="Q91"/>
          <cell r="R91"/>
          <cell r="S91"/>
          <cell r="T91"/>
          <cell r="U91"/>
          <cell r="V91"/>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row>
        <row r="92">
          <cell r="C92">
            <v>0</v>
          </cell>
          <cell r="D92">
            <v>0</v>
          </cell>
          <cell r="E92">
            <v>0</v>
          </cell>
          <cell r="F92"/>
          <cell r="G92" t="str">
            <v/>
          </cell>
          <cell r="H92"/>
          <cell r="I92"/>
          <cell r="J92"/>
          <cell r="K92"/>
          <cell r="L92"/>
          <cell r="M92"/>
          <cell r="N92"/>
          <cell r="O92"/>
          <cell r="P92"/>
          <cell r="Q92"/>
          <cell r="R92"/>
          <cell r="S92"/>
          <cell r="T92"/>
          <cell r="U92"/>
          <cell r="V92"/>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row>
        <row r="93">
          <cell r="C93">
            <v>0</v>
          </cell>
          <cell r="D93">
            <v>0</v>
          </cell>
          <cell r="E93">
            <v>0</v>
          </cell>
          <cell r="F93"/>
          <cell r="G93" t="str">
            <v/>
          </cell>
          <cell r="H93"/>
          <cell r="I93"/>
          <cell r="J93"/>
          <cell r="K93"/>
          <cell r="L93"/>
          <cell r="M93"/>
          <cell r="N93"/>
          <cell r="O93"/>
          <cell r="P93"/>
          <cell r="Q93"/>
          <cell r="R93"/>
          <cell r="S93"/>
          <cell r="T93"/>
          <cell r="U93"/>
          <cell r="V93"/>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row>
        <row r="94">
          <cell r="C94">
            <v>0</v>
          </cell>
          <cell r="D94">
            <v>0</v>
          </cell>
          <cell r="E94">
            <v>0</v>
          </cell>
          <cell r="F94"/>
          <cell r="G94" t="str">
            <v/>
          </cell>
          <cell r="H94"/>
          <cell r="I94"/>
          <cell r="J94"/>
          <cell r="K94"/>
          <cell r="L94"/>
          <cell r="M94"/>
          <cell r="N94"/>
          <cell r="O94"/>
          <cell r="P94"/>
          <cell r="Q94"/>
          <cell r="R94"/>
          <cell r="S94"/>
          <cell r="T94"/>
          <cell r="U94"/>
          <cell r="V94"/>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row>
        <row r="95">
          <cell r="C95">
            <v>0</v>
          </cell>
          <cell r="D95">
            <v>0</v>
          </cell>
          <cell r="E95">
            <v>0</v>
          </cell>
          <cell r="F95"/>
          <cell r="G95" t="str">
            <v/>
          </cell>
          <cell r="H95"/>
          <cell r="I95"/>
          <cell r="J95"/>
          <cell r="K95"/>
          <cell r="L95"/>
          <cell r="M95"/>
          <cell r="N95"/>
          <cell r="O95"/>
          <cell r="P95"/>
          <cell r="Q95"/>
          <cell r="R95"/>
          <cell r="S95"/>
          <cell r="T95"/>
          <cell r="U95"/>
          <cell r="V95"/>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row>
        <row r="96">
          <cell r="C96">
            <v>0</v>
          </cell>
          <cell r="D96">
            <v>0</v>
          </cell>
          <cell r="E96">
            <v>0</v>
          </cell>
          <cell r="F96"/>
          <cell r="G96" t="str">
            <v/>
          </cell>
          <cell r="H96"/>
          <cell r="I96"/>
          <cell r="J96"/>
          <cell r="K96"/>
          <cell r="L96"/>
          <cell r="M96"/>
          <cell r="N96"/>
          <cell r="O96"/>
          <cell r="P96"/>
          <cell r="Q96"/>
          <cell r="R96"/>
          <cell r="S96"/>
          <cell r="T96"/>
          <cell r="U96"/>
          <cell r="V96"/>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row>
        <row r="97">
          <cell r="C97">
            <v>0</v>
          </cell>
          <cell r="D97">
            <v>0</v>
          </cell>
          <cell r="E97">
            <v>0</v>
          </cell>
          <cell r="F97"/>
          <cell r="G97" t="str">
            <v/>
          </cell>
          <cell r="H97"/>
          <cell r="I97"/>
          <cell r="J97"/>
          <cell r="K97"/>
          <cell r="L97"/>
          <cell r="M97"/>
          <cell r="N97"/>
          <cell r="O97"/>
          <cell r="P97"/>
          <cell r="Q97"/>
          <cell r="R97"/>
          <cell r="S97"/>
          <cell r="T97"/>
          <cell r="U97"/>
          <cell r="V97"/>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row>
        <row r="98">
          <cell r="C98">
            <v>0</v>
          </cell>
          <cell r="D98">
            <v>0</v>
          </cell>
          <cell r="E98">
            <v>0</v>
          </cell>
          <cell r="F98"/>
          <cell r="G98" t="str">
            <v/>
          </cell>
          <cell r="H98"/>
          <cell r="I98"/>
          <cell r="J98"/>
          <cell r="K98"/>
          <cell r="L98"/>
          <cell r="M98"/>
          <cell r="N98"/>
          <cell r="O98"/>
          <cell r="P98"/>
          <cell r="Q98"/>
          <cell r="R98"/>
          <cell r="S98"/>
          <cell r="T98"/>
          <cell r="U98"/>
          <cell r="V98"/>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row>
        <row r="99">
          <cell r="C99">
            <v>0</v>
          </cell>
          <cell r="D99">
            <v>0</v>
          </cell>
          <cell r="E99">
            <v>0</v>
          </cell>
          <cell r="F99"/>
          <cell r="G99" t="str">
            <v/>
          </cell>
          <cell r="H99"/>
          <cell r="I99"/>
          <cell r="J99"/>
          <cell r="K99"/>
          <cell r="L99"/>
          <cell r="M99"/>
          <cell r="N99"/>
          <cell r="O99"/>
          <cell r="P99"/>
          <cell r="Q99"/>
          <cell r="R99"/>
          <cell r="S99"/>
          <cell r="T99"/>
          <cell r="U99"/>
          <cell r="V99"/>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row>
        <row r="100">
          <cell r="C100">
            <v>0</v>
          </cell>
          <cell r="D100">
            <v>0</v>
          </cell>
          <cell r="E100">
            <v>0</v>
          </cell>
          <cell r="F100"/>
          <cell r="G100" t="str">
            <v/>
          </cell>
          <cell r="H100"/>
          <cell r="I100"/>
          <cell r="J100"/>
          <cell r="K100"/>
          <cell r="L100"/>
          <cell r="M100"/>
          <cell r="N100"/>
          <cell r="O100"/>
          <cell r="P100"/>
          <cell r="Q100"/>
          <cell r="R100"/>
          <cell r="S100"/>
          <cell r="T100"/>
          <cell r="U100"/>
          <cell r="V100"/>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row>
        <row r="101">
          <cell r="C101">
            <v>0</v>
          </cell>
          <cell r="D101">
            <v>0</v>
          </cell>
          <cell r="E101">
            <v>0</v>
          </cell>
          <cell r="F101"/>
          <cell r="G101" t="str">
            <v/>
          </cell>
          <cell r="H101"/>
          <cell r="I101"/>
          <cell r="J101"/>
          <cell r="K101"/>
          <cell r="L101"/>
          <cell r="M101"/>
          <cell r="N101"/>
          <cell r="O101"/>
          <cell r="P101"/>
          <cell r="Q101"/>
          <cell r="R101"/>
          <cell r="S101"/>
          <cell r="T101"/>
          <cell r="U101"/>
          <cell r="V101"/>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row>
        <row r="102">
          <cell r="C102">
            <v>0</v>
          </cell>
          <cell r="D102">
            <v>0</v>
          </cell>
          <cell r="E102">
            <v>0</v>
          </cell>
          <cell r="F102"/>
          <cell r="G102" t="str">
            <v/>
          </cell>
          <cell r="H102"/>
          <cell r="I102"/>
          <cell r="J102"/>
          <cell r="K102"/>
          <cell r="L102"/>
          <cell r="M102"/>
          <cell r="N102"/>
          <cell r="O102"/>
          <cell r="P102"/>
          <cell r="Q102"/>
          <cell r="R102"/>
          <cell r="S102"/>
          <cell r="T102"/>
          <cell r="U102"/>
          <cell r="V102"/>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row>
        <row r="103">
          <cell r="C103">
            <v>0</v>
          </cell>
          <cell r="D103">
            <v>0</v>
          </cell>
          <cell r="E103">
            <v>0</v>
          </cell>
          <cell r="F103"/>
          <cell r="G103" t="str">
            <v/>
          </cell>
          <cell r="H103"/>
          <cell r="I103"/>
          <cell r="J103"/>
          <cell r="K103"/>
          <cell r="L103"/>
          <cell r="M103"/>
          <cell r="N103"/>
          <cell r="O103"/>
          <cell r="P103"/>
          <cell r="Q103"/>
          <cell r="R103"/>
          <cell r="S103"/>
          <cell r="T103"/>
          <cell r="U103"/>
          <cell r="V103"/>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row>
        <row r="104">
          <cell r="C104">
            <v>0</v>
          </cell>
          <cell r="D104">
            <v>0</v>
          </cell>
          <cell r="E104">
            <v>0</v>
          </cell>
          <cell r="F104"/>
          <cell r="G104" t="str">
            <v/>
          </cell>
          <cell r="H104"/>
          <cell r="I104"/>
          <cell r="J104"/>
          <cell r="K104"/>
          <cell r="L104"/>
          <cell r="M104"/>
          <cell r="N104"/>
          <cell r="O104"/>
          <cell r="P104"/>
          <cell r="Q104"/>
          <cell r="R104"/>
          <cell r="S104"/>
          <cell r="T104"/>
          <cell r="U104"/>
          <cell r="V104"/>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row>
        <row r="105">
          <cell r="C105">
            <v>0</v>
          </cell>
          <cell r="D105">
            <v>0</v>
          </cell>
          <cell r="E105">
            <v>0</v>
          </cell>
          <cell r="F105"/>
          <cell r="G105" t="str">
            <v/>
          </cell>
          <cell r="H105"/>
          <cell r="I105"/>
          <cell r="J105"/>
          <cell r="K105"/>
          <cell r="L105"/>
          <cell r="M105"/>
          <cell r="N105"/>
          <cell r="O105"/>
          <cell r="P105"/>
          <cell r="Q105"/>
          <cell r="R105"/>
          <cell r="S105"/>
          <cell r="T105"/>
          <cell r="U105"/>
          <cell r="V105"/>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6">
          <cell r="C106">
            <v>0</v>
          </cell>
          <cell r="D106">
            <v>0</v>
          </cell>
          <cell r="E106">
            <v>0</v>
          </cell>
          <cell r="F106"/>
          <cell r="G106" t="str">
            <v/>
          </cell>
          <cell r="H106"/>
          <cell r="I106"/>
          <cell r="J106"/>
          <cell r="K106"/>
          <cell r="L106"/>
          <cell r="M106"/>
          <cell r="N106"/>
          <cell r="O106"/>
          <cell r="P106"/>
          <cell r="Q106"/>
          <cell r="R106"/>
          <cell r="S106"/>
          <cell r="T106"/>
          <cell r="U106"/>
          <cell r="V106"/>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row>
        <row r="107">
          <cell r="C107">
            <v>0</v>
          </cell>
          <cell r="D107">
            <v>0</v>
          </cell>
          <cell r="E107">
            <v>0</v>
          </cell>
          <cell r="F107"/>
          <cell r="G107" t="str">
            <v/>
          </cell>
          <cell r="H107"/>
          <cell r="I107"/>
          <cell r="J107"/>
          <cell r="K107"/>
          <cell r="L107"/>
          <cell r="M107"/>
          <cell r="N107"/>
          <cell r="O107"/>
          <cell r="P107"/>
          <cell r="Q107"/>
          <cell r="R107"/>
          <cell r="S107"/>
          <cell r="T107"/>
          <cell r="U107"/>
          <cell r="V107"/>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row>
        <row r="108">
          <cell r="C108">
            <v>0</v>
          </cell>
          <cell r="D108">
            <v>0</v>
          </cell>
          <cell r="E108">
            <v>0</v>
          </cell>
          <cell r="F108"/>
          <cell r="G108" t="str">
            <v/>
          </cell>
          <cell r="H108"/>
          <cell r="I108"/>
          <cell r="J108"/>
          <cell r="K108"/>
          <cell r="L108"/>
          <cell r="M108"/>
          <cell r="N108"/>
          <cell r="O108"/>
          <cell r="P108"/>
          <cell r="Q108"/>
          <cell r="R108"/>
          <cell r="S108"/>
          <cell r="T108"/>
          <cell r="U108"/>
          <cell r="V108"/>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row>
        <row r="109">
          <cell r="C109">
            <v>0</v>
          </cell>
          <cell r="D109">
            <v>0</v>
          </cell>
          <cell r="E109">
            <v>0</v>
          </cell>
          <cell r="F109"/>
          <cell r="G109" t="str">
            <v/>
          </cell>
          <cell r="H109"/>
          <cell r="I109"/>
          <cell r="J109"/>
          <cell r="K109"/>
          <cell r="L109"/>
          <cell r="M109"/>
          <cell r="N109"/>
          <cell r="O109"/>
          <cell r="P109"/>
          <cell r="Q109"/>
          <cell r="R109"/>
          <cell r="S109"/>
          <cell r="T109"/>
          <cell r="U109"/>
          <cell r="V109"/>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row>
        <row r="110">
          <cell r="C110">
            <v>0</v>
          </cell>
          <cell r="D110">
            <v>0</v>
          </cell>
          <cell r="E110">
            <v>0</v>
          </cell>
          <cell r="F110"/>
          <cell r="G110" t="str">
            <v/>
          </cell>
          <cell r="H110"/>
          <cell r="I110"/>
          <cell r="J110"/>
          <cell r="K110"/>
          <cell r="L110"/>
          <cell r="M110"/>
          <cell r="N110"/>
          <cell r="O110"/>
          <cell r="P110"/>
          <cell r="Q110"/>
          <cell r="R110"/>
          <cell r="S110"/>
          <cell r="T110"/>
          <cell r="U110"/>
          <cell r="V110"/>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row>
        <row r="111">
          <cell r="C111">
            <v>0</v>
          </cell>
          <cell r="D111">
            <v>0</v>
          </cell>
          <cell r="E111">
            <v>0</v>
          </cell>
          <cell r="F111"/>
          <cell r="G111" t="str">
            <v/>
          </cell>
          <cell r="H111"/>
          <cell r="I111"/>
          <cell r="J111"/>
          <cell r="K111"/>
          <cell r="L111"/>
          <cell r="M111"/>
          <cell r="N111"/>
          <cell r="O111"/>
          <cell r="P111"/>
          <cell r="Q111"/>
          <cell r="R111"/>
          <cell r="S111"/>
          <cell r="T111"/>
          <cell r="U111"/>
          <cell r="V111"/>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row>
        <row r="112">
          <cell r="C112">
            <v>0</v>
          </cell>
          <cell r="D112">
            <v>0</v>
          </cell>
          <cell r="E112">
            <v>0</v>
          </cell>
          <cell r="F112"/>
          <cell r="G112" t="str">
            <v/>
          </cell>
          <cell r="H112"/>
          <cell r="I112"/>
          <cell r="J112"/>
          <cell r="K112"/>
          <cell r="L112"/>
          <cell r="M112"/>
          <cell r="N112"/>
          <cell r="O112"/>
          <cell r="P112"/>
          <cell r="Q112"/>
          <cell r="R112"/>
          <cell r="S112"/>
          <cell r="T112"/>
          <cell r="U112"/>
          <cell r="V112"/>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row>
        <row r="113">
          <cell r="C113">
            <v>0</v>
          </cell>
          <cell r="D113">
            <v>0</v>
          </cell>
          <cell r="E113">
            <v>0</v>
          </cell>
          <cell r="F113"/>
          <cell r="G113" t="str">
            <v/>
          </cell>
          <cell r="H113"/>
          <cell r="I113"/>
          <cell r="J113"/>
          <cell r="K113"/>
          <cell r="L113"/>
          <cell r="M113"/>
          <cell r="N113"/>
          <cell r="O113"/>
          <cell r="P113"/>
          <cell r="Q113"/>
          <cell r="R113"/>
          <cell r="S113"/>
          <cell r="T113"/>
          <cell r="U113"/>
          <cell r="V113"/>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row>
        <row r="114">
          <cell r="C114">
            <v>0</v>
          </cell>
          <cell r="D114">
            <v>0</v>
          </cell>
          <cell r="E114">
            <v>0</v>
          </cell>
          <cell r="F114"/>
          <cell r="G114" t="str">
            <v/>
          </cell>
          <cell r="H114"/>
          <cell r="I114"/>
          <cell r="J114"/>
          <cell r="K114"/>
          <cell r="L114"/>
          <cell r="M114"/>
          <cell r="N114"/>
          <cell r="O114"/>
          <cell r="P114"/>
          <cell r="Q114"/>
          <cell r="R114"/>
          <cell r="S114"/>
          <cell r="T114"/>
          <cell r="U114"/>
          <cell r="V114"/>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row>
        <row r="115">
          <cell r="C115">
            <v>0</v>
          </cell>
          <cell r="D115">
            <v>0</v>
          </cell>
          <cell r="E115">
            <v>0</v>
          </cell>
          <cell r="F115"/>
          <cell r="G115" t="str">
            <v/>
          </cell>
          <cell r="H115"/>
          <cell r="I115"/>
          <cell r="J115"/>
          <cell r="K115"/>
          <cell r="L115"/>
          <cell r="M115"/>
          <cell r="N115"/>
          <cell r="O115"/>
          <cell r="P115"/>
          <cell r="Q115"/>
          <cell r="R115"/>
          <cell r="S115"/>
          <cell r="T115"/>
          <cell r="U115"/>
          <cell r="V115"/>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C116">
            <v>0</v>
          </cell>
          <cell r="D116">
            <v>0</v>
          </cell>
          <cell r="E116">
            <v>0</v>
          </cell>
          <cell r="F116"/>
          <cell r="G116" t="str">
            <v/>
          </cell>
          <cell r="H116"/>
          <cell r="I116"/>
          <cell r="J116"/>
          <cell r="K116"/>
          <cell r="L116"/>
          <cell r="M116"/>
          <cell r="N116"/>
          <cell r="O116"/>
          <cell r="P116"/>
          <cell r="Q116"/>
          <cell r="R116"/>
          <cell r="S116"/>
          <cell r="T116"/>
          <cell r="U116"/>
          <cell r="V116"/>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row>
        <row r="117">
          <cell r="C117">
            <v>0</v>
          </cell>
          <cell r="D117">
            <v>0</v>
          </cell>
          <cell r="E117">
            <v>0</v>
          </cell>
          <cell r="F117"/>
          <cell r="G117" t="str">
            <v/>
          </cell>
          <cell r="H117"/>
          <cell r="I117"/>
          <cell r="J117"/>
          <cell r="K117"/>
          <cell r="L117"/>
          <cell r="M117"/>
          <cell r="N117"/>
          <cell r="O117"/>
          <cell r="P117"/>
          <cell r="Q117"/>
          <cell r="R117"/>
          <cell r="S117"/>
          <cell r="T117"/>
          <cell r="U117"/>
          <cell r="V117"/>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row>
        <row r="118">
          <cell r="C118">
            <v>0</v>
          </cell>
          <cell r="D118">
            <v>0</v>
          </cell>
          <cell r="E118">
            <v>0</v>
          </cell>
          <cell r="F118"/>
          <cell r="G118" t="str">
            <v/>
          </cell>
          <cell r="H118"/>
          <cell r="I118"/>
          <cell r="J118"/>
          <cell r="K118"/>
          <cell r="L118"/>
          <cell r="M118"/>
          <cell r="N118"/>
          <cell r="O118"/>
          <cell r="P118"/>
          <cell r="Q118"/>
          <cell r="R118"/>
          <cell r="S118"/>
          <cell r="T118"/>
          <cell r="U118"/>
          <cell r="V118"/>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row>
        <row r="119">
          <cell r="C119">
            <v>0</v>
          </cell>
          <cell r="D119">
            <v>0</v>
          </cell>
          <cell r="E119">
            <v>0</v>
          </cell>
          <cell r="F119"/>
          <cell r="G119" t="str">
            <v/>
          </cell>
          <cell r="H119"/>
          <cell r="I119"/>
          <cell r="J119"/>
          <cell r="K119"/>
          <cell r="L119"/>
          <cell r="M119"/>
          <cell r="N119"/>
          <cell r="O119"/>
          <cell r="P119"/>
          <cell r="Q119"/>
          <cell r="R119"/>
          <cell r="S119"/>
          <cell r="T119"/>
          <cell r="U119"/>
          <cell r="V119"/>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row>
        <row r="120">
          <cell r="C120">
            <v>0</v>
          </cell>
          <cell r="D120">
            <v>0</v>
          </cell>
          <cell r="E120">
            <v>0</v>
          </cell>
          <cell r="F120"/>
          <cell r="G120" t="str">
            <v/>
          </cell>
          <cell r="H120"/>
          <cell r="I120"/>
          <cell r="J120"/>
          <cell r="K120"/>
          <cell r="L120"/>
          <cell r="M120"/>
          <cell r="N120"/>
          <cell r="O120"/>
          <cell r="P120"/>
          <cell r="Q120"/>
          <cell r="R120"/>
          <cell r="S120"/>
          <cell r="T120"/>
          <cell r="U120"/>
          <cell r="V120"/>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row>
        <row r="121">
          <cell r="C121">
            <v>0</v>
          </cell>
          <cell r="D121">
            <v>0</v>
          </cell>
          <cell r="E121">
            <v>0</v>
          </cell>
          <cell r="F121"/>
          <cell r="G121" t="str">
            <v/>
          </cell>
          <cell r="H121"/>
          <cell r="I121"/>
          <cell r="J121"/>
          <cell r="K121"/>
          <cell r="L121"/>
          <cell r="M121"/>
          <cell r="N121"/>
          <cell r="O121"/>
          <cell r="P121"/>
          <cell r="Q121"/>
          <cell r="R121"/>
          <cell r="S121"/>
          <cell r="T121"/>
          <cell r="U121"/>
          <cell r="V121"/>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row>
        <row r="122">
          <cell r="C122">
            <v>0</v>
          </cell>
          <cell r="D122">
            <v>0</v>
          </cell>
          <cell r="E122">
            <v>0</v>
          </cell>
          <cell r="F122"/>
          <cell r="G122" t="str">
            <v/>
          </cell>
          <cell r="H122"/>
          <cell r="I122"/>
          <cell r="J122"/>
          <cell r="K122"/>
          <cell r="L122"/>
          <cell r="M122"/>
          <cell r="N122"/>
          <cell r="O122"/>
          <cell r="P122"/>
          <cell r="Q122"/>
          <cell r="R122"/>
          <cell r="S122"/>
          <cell r="T122"/>
          <cell r="U122"/>
          <cell r="V122"/>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row>
        <row r="123">
          <cell r="C123">
            <v>0</v>
          </cell>
          <cell r="D123">
            <v>0</v>
          </cell>
          <cell r="E123">
            <v>0</v>
          </cell>
          <cell r="F123"/>
          <cell r="G123" t="str">
            <v/>
          </cell>
          <cell r="H123"/>
          <cell r="I123"/>
          <cell r="J123"/>
          <cell r="K123"/>
          <cell r="L123"/>
          <cell r="M123"/>
          <cell r="N123"/>
          <cell r="O123"/>
          <cell r="P123"/>
          <cell r="Q123"/>
          <cell r="R123"/>
          <cell r="S123"/>
          <cell r="T123"/>
          <cell r="U123"/>
          <cell r="V123"/>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row>
        <row r="124">
          <cell r="C124">
            <v>0</v>
          </cell>
          <cell r="D124">
            <v>0</v>
          </cell>
          <cell r="E124">
            <v>0</v>
          </cell>
          <cell r="F124"/>
          <cell r="G124" t="str">
            <v/>
          </cell>
          <cell r="H124"/>
          <cell r="I124"/>
          <cell r="J124"/>
          <cell r="K124"/>
          <cell r="L124"/>
          <cell r="M124"/>
          <cell r="N124"/>
          <cell r="O124"/>
          <cell r="P124"/>
          <cell r="Q124"/>
          <cell r="R124"/>
          <cell r="S124"/>
          <cell r="T124"/>
          <cell r="U124"/>
          <cell r="V124"/>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row>
        <row r="125">
          <cell r="C125">
            <v>0</v>
          </cell>
          <cell r="D125">
            <v>0</v>
          </cell>
          <cell r="E125">
            <v>0</v>
          </cell>
          <cell r="F125"/>
          <cell r="G125" t="str">
            <v/>
          </cell>
          <cell r="H125"/>
          <cell r="I125"/>
          <cell r="J125"/>
          <cell r="K125"/>
          <cell r="L125"/>
          <cell r="M125"/>
          <cell r="N125"/>
          <cell r="O125"/>
          <cell r="P125"/>
          <cell r="Q125"/>
          <cell r="R125"/>
          <cell r="S125"/>
          <cell r="T125"/>
          <cell r="U125"/>
          <cell r="V125"/>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row>
        <row r="126">
          <cell r="C126">
            <v>0</v>
          </cell>
          <cell r="D126">
            <v>0</v>
          </cell>
          <cell r="E126">
            <v>0</v>
          </cell>
          <cell r="F126"/>
          <cell r="G126" t="str">
            <v/>
          </cell>
          <cell r="H126"/>
          <cell r="I126"/>
          <cell r="J126"/>
          <cell r="K126"/>
          <cell r="L126"/>
          <cell r="M126"/>
          <cell r="N126"/>
          <cell r="O126"/>
          <cell r="P126"/>
          <cell r="Q126"/>
          <cell r="R126"/>
          <cell r="S126"/>
          <cell r="T126"/>
          <cell r="U126"/>
          <cell r="V126"/>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row>
        <row r="127">
          <cell r="C127">
            <v>0</v>
          </cell>
          <cell r="D127">
            <v>0</v>
          </cell>
          <cell r="E127">
            <v>0</v>
          </cell>
          <cell r="F127"/>
          <cell r="G127" t="str">
            <v/>
          </cell>
          <cell r="H127"/>
          <cell r="I127"/>
          <cell r="J127"/>
          <cell r="K127"/>
          <cell r="L127"/>
          <cell r="M127"/>
          <cell r="N127"/>
          <cell r="O127"/>
          <cell r="P127"/>
          <cell r="Q127"/>
          <cell r="R127"/>
          <cell r="S127"/>
          <cell r="T127"/>
          <cell r="U127"/>
          <cell r="V127"/>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row>
        <row r="128">
          <cell r="C128">
            <v>0</v>
          </cell>
          <cell r="D128">
            <v>0</v>
          </cell>
          <cell r="E128">
            <v>0</v>
          </cell>
          <cell r="F128"/>
          <cell r="G128" t="str">
            <v/>
          </cell>
          <cell r="H128"/>
          <cell r="I128"/>
          <cell r="J128"/>
          <cell r="K128"/>
          <cell r="L128"/>
          <cell r="M128"/>
          <cell r="N128"/>
          <cell r="O128"/>
          <cell r="P128"/>
          <cell r="Q128"/>
          <cell r="R128"/>
          <cell r="S128"/>
          <cell r="T128"/>
          <cell r="U128"/>
          <cell r="V128"/>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row>
        <row r="129">
          <cell r="C129">
            <v>0</v>
          </cell>
          <cell r="D129">
            <v>0</v>
          </cell>
          <cell r="E129">
            <v>0</v>
          </cell>
          <cell r="F129"/>
          <cell r="G129" t="str">
            <v/>
          </cell>
          <cell r="H129"/>
          <cell r="I129"/>
          <cell r="J129"/>
          <cell r="K129"/>
          <cell r="L129"/>
          <cell r="M129"/>
          <cell r="N129"/>
          <cell r="O129"/>
          <cell r="P129"/>
          <cell r="Q129"/>
          <cell r="R129"/>
          <cell r="S129"/>
          <cell r="T129"/>
          <cell r="U129"/>
          <cell r="V129"/>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row>
        <row r="130">
          <cell r="C130">
            <v>0</v>
          </cell>
          <cell r="D130">
            <v>0</v>
          </cell>
          <cell r="E130">
            <v>0</v>
          </cell>
          <cell r="F130"/>
          <cell r="G130" t="str">
            <v/>
          </cell>
          <cell r="H130"/>
          <cell r="I130"/>
          <cell r="J130"/>
          <cell r="K130"/>
          <cell r="L130"/>
          <cell r="M130"/>
          <cell r="N130"/>
          <cell r="O130"/>
          <cell r="P130"/>
          <cell r="Q130"/>
          <cell r="R130"/>
          <cell r="S130"/>
          <cell r="T130"/>
          <cell r="U130"/>
          <cell r="V130"/>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row>
        <row r="131">
          <cell r="C131">
            <v>0</v>
          </cell>
          <cell r="D131">
            <v>0</v>
          </cell>
          <cell r="E131">
            <v>0</v>
          </cell>
          <cell r="F131"/>
          <cell r="G131" t="str">
            <v/>
          </cell>
          <cell r="H131"/>
          <cell r="I131"/>
          <cell r="J131"/>
          <cell r="K131"/>
          <cell r="L131"/>
          <cell r="M131"/>
          <cell r="N131"/>
          <cell r="O131"/>
          <cell r="P131"/>
          <cell r="Q131"/>
          <cell r="R131"/>
          <cell r="S131"/>
          <cell r="T131"/>
          <cell r="U131"/>
          <cell r="V131"/>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row>
        <row r="132">
          <cell r="C132">
            <v>0</v>
          </cell>
          <cell r="D132">
            <v>0</v>
          </cell>
          <cell r="E132">
            <v>0</v>
          </cell>
          <cell r="F132"/>
          <cell r="G132" t="str">
            <v/>
          </cell>
          <cell r="H132"/>
          <cell r="I132"/>
          <cell r="J132"/>
          <cell r="K132"/>
          <cell r="L132"/>
          <cell r="M132"/>
          <cell r="N132"/>
          <cell r="O132"/>
          <cell r="P132"/>
          <cell r="Q132"/>
          <cell r="R132"/>
          <cell r="S132"/>
          <cell r="T132"/>
          <cell r="U132"/>
          <cell r="V132"/>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row>
        <row r="133">
          <cell r="C133">
            <v>0</v>
          </cell>
          <cell r="D133">
            <v>0</v>
          </cell>
          <cell r="E133">
            <v>0</v>
          </cell>
          <cell r="F133"/>
          <cell r="G133" t="str">
            <v/>
          </cell>
          <cell r="H133"/>
          <cell r="I133"/>
          <cell r="J133"/>
          <cell r="K133"/>
          <cell r="L133"/>
          <cell r="M133"/>
          <cell r="N133"/>
          <cell r="O133"/>
          <cell r="P133"/>
          <cell r="Q133"/>
          <cell r="R133"/>
          <cell r="S133"/>
          <cell r="T133"/>
          <cell r="U133"/>
          <cell r="V133"/>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row>
        <row r="134">
          <cell r="C134">
            <v>0</v>
          </cell>
          <cell r="D134">
            <v>0</v>
          </cell>
          <cell r="E134">
            <v>0</v>
          </cell>
          <cell r="F134"/>
          <cell r="G134" t="str">
            <v/>
          </cell>
          <cell r="H134"/>
          <cell r="I134"/>
          <cell r="J134"/>
          <cell r="K134"/>
          <cell r="L134"/>
          <cell r="M134"/>
          <cell r="N134"/>
          <cell r="O134"/>
          <cell r="P134"/>
          <cell r="Q134"/>
          <cell r="R134"/>
          <cell r="S134"/>
          <cell r="T134"/>
          <cell r="U134"/>
          <cell r="V134"/>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row>
        <row r="135">
          <cell r="C135">
            <v>0</v>
          </cell>
          <cell r="D135">
            <v>0</v>
          </cell>
          <cell r="E135">
            <v>0</v>
          </cell>
          <cell r="F135"/>
          <cell r="G135" t="str">
            <v/>
          </cell>
          <cell r="H135"/>
          <cell r="I135"/>
          <cell r="J135"/>
          <cell r="K135"/>
          <cell r="L135"/>
          <cell r="M135"/>
          <cell r="N135"/>
          <cell r="O135"/>
          <cell r="P135"/>
          <cell r="Q135"/>
          <cell r="R135"/>
          <cell r="S135"/>
          <cell r="T135"/>
          <cell r="U135"/>
          <cell r="V135"/>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row>
        <row r="136">
          <cell r="C136">
            <v>0</v>
          </cell>
          <cell r="D136">
            <v>0</v>
          </cell>
          <cell r="E136">
            <v>0</v>
          </cell>
          <cell r="F136"/>
          <cell r="G136" t="str">
            <v/>
          </cell>
          <cell r="H136"/>
          <cell r="I136"/>
          <cell r="J136"/>
          <cell r="K136"/>
          <cell r="L136"/>
          <cell r="M136"/>
          <cell r="N136"/>
          <cell r="O136"/>
          <cell r="P136"/>
          <cell r="Q136"/>
          <cell r="R136"/>
          <cell r="S136"/>
          <cell r="T136"/>
          <cell r="U136"/>
          <cell r="V136"/>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row>
        <row r="137">
          <cell r="C137">
            <v>0</v>
          </cell>
          <cell r="D137">
            <v>0</v>
          </cell>
          <cell r="E137">
            <v>0</v>
          </cell>
          <cell r="F137"/>
          <cell r="G137" t="str">
            <v/>
          </cell>
          <cell r="H137"/>
          <cell r="I137"/>
          <cell r="J137"/>
          <cell r="K137"/>
          <cell r="L137"/>
          <cell r="M137"/>
          <cell r="N137"/>
          <cell r="O137"/>
          <cell r="P137"/>
          <cell r="Q137"/>
          <cell r="R137"/>
          <cell r="S137"/>
          <cell r="T137"/>
          <cell r="U137"/>
          <cell r="V137"/>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row>
        <row r="138">
          <cell r="C138">
            <v>0</v>
          </cell>
          <cell r="D138">
            <v>0</v>
          </cell>
          <cell r="E138">
            <v>0</v>
          </cell>
          <cell r="F138"/>
          <cell r="G138" t="str">
            <v/>
          </cell>
          <cell r="H138"/>
          <cell r="I138"/>
          <cell r="J138"/>
          <cell r="K138"/>
          <cell r="L138"/>
          <cell r="M138"/>
          <cell r="N138"/>
          <cell r="O138"/>
          <cell r="P138"/>
          <cell r="Q138"/>
          <cell r="R138"/>
          <cell r="S138"/>
          <cell r="T138"/>
          <cell r="U138"/>
          <cell r="V138"/>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row>
        <row r="139">
          <cell r="C139">
            <v>0</v>
          </cell>
          <cell r="D139">
            <v>0</v>
          </cell>
          <cell r="E139">
            <v>0</v>
          </cell>
          <cell r="F139"/>
          <cell r="G139" t="str">
            <v/>
          </cell>
          <cell r="H139"/>
          <cell r="I139"/>
          <cell r="J139"/>
          <cell r="K139"/>
          <cell r="L139"/>
          <cell r="M139"/>
          <cell r="N139"/>
          <cell r="O139"/>
          <cell r="P139"/>
          <cell r="Q139"/>
          <cell r="R139"/>
          <cell r="S139"/>
          <cell r="T139"/>
          <cell r="U139"/>
          <cell r="V139"/>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row>
        <row r="140">
          <cell r="C140">
            <v>0</v>
          </cell>
          <cell r="D140">
            <v>0</v>
          </cell>
          <cell r="E140">
            <v>0</v>
          </cell>
          <cell r="F140"/>
          <cell r="G140" t="str">
            <v/>
          </cell>
          <cell r="H140"/>
          <cell r="I140"/>
          <cell r="J140"/>
          <cell r="K140"/>
          <cell r="L140"/>
          <cell r="M140"/>
          <cell r="N140"/>
          <cell r="O140"/>
          <cell r="P140"/>
          <cell r="Q140"/>
          <cell r="R140"/>
          <cell r="S140"/>
          <cell r="T140"/>
          <cell r="U140"/>
          <cell r="V140"/>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row>
        <row r="141">
          <cell r="C141">
            <v>0</v>
          </cell>
          <cell r="D141">
            <v>0</v>
          </cell>
          <cell r="E141">
            <v>0</v>
          </cell>
          <cell r="F141"/>
          <cell r="G141" t="str">
            <v/>
          </cell>
          <cell r="H141"/>
          <cell r="I141"/>
          <cell r="J141"/>
          <cell r="K141"/>
          <cell r="L141"/>
          <cell r="M141"/>
          <cell r="N141"/>
          <cell r="O141"/>
          <cell r="P141"/>
          <cell r="Q141"/>
          <cell r="R141"/>
          <cell r="S141"/>
          <cell r="T141"/>
          <cell r="U141"/>
          <cell r="V141"/>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row>
        <row r="142">
          <cell r="C142">
            <v>0</v>
          </cell>
          <cell r="D142">
            <v>0</v>
          </cell>
          <cell r="E142">
            <v>0</v>
          </cell>
          <cell r="F142"/>
          <cell r="G142" t="str">
            <v/>
          </cell>
          <cell r="H142"/>
          <cell r="I142"/>
          <cell r="J142"/>
          <cell r="K142"/>
          <cell r="L142"/>
          <cell r="M142"/>
          <cell r="N142"/>
          <cell r="O142"/>
          <cell r="P142"/>
          <cell r="Q142"/>
          <cell r="R142"/>
          <cell r="S142"/>
          <cell r="T142"/>
          <cell r="U142"/>
          <cell r="V142"/>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row>
        <row r="143">
          <cell r="C143">
            <v>0</v>
          </cell>
          <cell r="D143">
            <v>0</v>
          </cell>
          <cell r="E143">
            <v>0</v>
          </cell>
          <cell r="F143"/>
          <cell r="G143" t="str">
            <v/>
          </cell>
          <cell r="H143"/>
          <cell r="I143"/>
          <cell r="J143"/>
          <cell r="K143"/>
          <cell r="L143"/>
          <cell r="M143"/>
          <cell r="N143"/>
          <cell r="O143"/>
          <cell r="P143"/>
          <cell r="Q143"/>
          <cell r="R143"/>
          <cell r="S143"/>
          <cell r="T143"/>
          <cell r="U143"/>
          <cell r="V143"/>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row>
        <row r="144">
          <cell r="C144">
            <v>0</v>
          </cell>
          <cell r="D144">
            <v>0</v>
          </cell>
          <cell r="E144">
            <v>0</v>
          </cell>
          <cell r="F144"/>
          <cell r="G144" t="str">
            <v/>
          </cell>
          <cell r="H144"/>
          <cell r="I144"/>
          <cell r="J144"/>
          <cell r="K144"/>
          <cell r="L144"/>
          <cell r="M144"/>
          <cell r="N144"/>
          <cell r="O144"/>
          <cell r="P144"/>
          <cell r="Q144"/>
          <cell r="R144"/>
          <cell r="S144"/>
          <cell r="T144"/>
          <cell r="U144"/>
          <cell r="V144"/>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row>
        <row r="145">
          <cell r="C145">
            <v>0</v>
          </cell>
          <cell r="D145">
            <v>0</v>
          </cell>
          <cell r="E145">
            <v>0</v>
          </cell>
          <cell r="F145"/>
          <cell r="G145" t="str">
            <v/>
          </cell>
          <cell r="H145"/>
          <cell r="I145"/>
          <cell r="J145"/>
          <cell r="K145"/>
          <cell r="L145"/>
          <cell r="M145"/>
          <cell r="N145"/>
          <cell r="O145"/>
          <cell r="P145"/>
          <cell r="Q145"/>
          <cell r="R145"/>
          <cell r="S145"/>
          <cell r="T145"/>
          <cell r="U145"/>
          <cell r="V145"/>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row>
        <row r="146">
          <cell r="C146">
            <v>0</v>
          </cell>
          <cell r="D146">
            <v>0</v>
          </cell>
          <cell r="E146">
            <v>0</v>
          </cell>
          <cell r="F146"/>
          <cell r="G146" t="str">
            <v/>
          </cell>
          <cell r="H146"/>
          <cell r="I146"/>
          <cell r="J146"/>
          <cell r="K146"/>
          <cell r="L146"/>
          <cell r="M146"/>
          <cell r="N146"/>
          <cell r="O146"/>
          <cell r="P146"/>
          <cell r="Q146"/>
          <cell r="R146"/>
          <cell r="S146"/>
          <cell r="T146"/>
          <cell r="U146"/>
          <cell r="V146"/>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row>
        <row r="147">
          <cell r="C147">
            <v>0</v>
          </cell>
          <cell r="D147">
            <v>0</v>
          </cell>
          <cell r="E147">
            <v>0</v>
          </cell>
          <cell r="F147"/>
          <cell r="G147" t="str">
            <v/>
          </cell>
          <cell r="H147"/>
          <cell r="I147"/>
          <cell r="J147"/>
          <cell r="K147"/>
          <cell r="L147"/>
          <cell r="M147"/>
          <cell r="N147"/>
          <cell r="O147"/>
          <cell r="P147"/>
          <cell r="Q147"/>
          <cell r="R147"/>
          <cell r="S147"/>
          <cell r="T147"/>
          <cell r="U147"/>
          <cell r="V147"/>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row>
        <row r="148">
          <cell r="C148">
            <v>0</v>
          </cell>
          <cell r="D148">
            <v>0</v>
          </cell>
          <cell r="E148">
            <v>0</v>
          </cell>
          <cell r="F148"/>
          <cell r="G148" t="str">
            <v/>
          </cell>
          <cell r="H148"/>
          <cell r="I148"/>
          <cell r="J148"/>
          <cell r="K148"/>
          <cell r="L148"/>
          <cell r="M148"/>
          <cell r="N148"/>
          <cell r="O148"/>
          <cell r="P148"/>
          <cell r="Q148"/>
          <cell r="R148"/>
          <cell r="S148"/>
          <cell r="T148"/>
          <cell r="U148"/>
          <cell r="V148"/>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row>
        <row r="149">
          <cell r="C149">
            <v>0</v>
          </cell>
          <cell r="D149">
            <v>0</v>
          </cell>
          <cell r="E149">
            <v>0</v>
          </cell>
          <cell r="F149"/>
          <cell r="G149" t="str">
            <v/>
          </cell>
          <cell r="H149"/>
          <cell r="I149"/>
          <cell r="J149"/>
          <cell r="K149"/>
          <cell r="L149"/>
          <cell r="M149"/>
          <cell r="N149"/>
          <cell r="O149"/>
          <cell r="P149"/>
          <cell r="Q149"/>
          <cell r="R149"/>
          <cell r="S149"/>
          <cell r="T149"/>
          <cell r="U149"/>
          <cell r="V149"/>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row>
        <row r="150">
          <cell r="C150">
            <v>0</v>
          </cell>
          <cell r="D150">
            <v>0</v>
          </cell>
          <cell r="E150">
            <v>0</v>
          </cell>
          <cell r="F150"/>
          <cell r="G150" t="str">
            <v/>
          </cell>
          <cell r="H150"/>
          <cell r="I150"/>
          <cell r="J150"/>
          <cell r="K150"/>
          <cell r="L150"/>
          <cell r="M150"/>
          <cell r="N150"/>
          <cell r="O150"/>
          <cell r="P150"/>
          <cell r="Q150"/>
          <cell r="R150"/>
          <cell r="S150"/>
          <cell r="T150"/>
          <cell r="U150"/>
          <cell r="V150"/>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row>
        <row r="151">
          <cell r="C151">
            <v>0</v>
          </cell>
          <cell r="D151">
            <v>0</v>
          </cell>
          <cell r="E151">
            <v>0</v>
          </cell>
          <cell r="F151"/>
          <cell r="G151" t="str">
            <v/>
          </cell>
          <cell r="H151"/>
          <cell r="I151"/>
          <cell r="J151"/>
          <cell r="K151"/>
          <cell r="L151"/>
          <cell r="M151"/>
          <cell r="N151"/>
          <cell r="O151"/>
          <cell r="P151"/>
          <cell r="Q151"/>
          <cell r="R151"/>
          <cell r="S151"/>
          <cell r="T151"/>
          <cell r="U151"/>
          <cell r="V151"/>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row>
        <row r="152">
          <cell r="C152">
            <v>0</v>
          </cell>
          <cell r="D152">
            <v>0</v>
          </cell>
          <cell r="E152">
            <v>0</v>
          </cell>
          <cell r="F152"/>
          <cell r="G152" t="str">
            <v/>
          </cell>
          <cell r="H152"/>
          <cell r="I152"/>
          <cell r="J152"/>
          <cell r="K152"/>
          <cell r="L152"/>
          <cell r="M152"/>
          <cell r="N152"/>
          <cell r="O152"/>
          <cell r="P152"/>
          <cell r="Q152"/>
          <cell r="R152"/>
          <cell r="S152"/>
          <cell r="T152"/>
          <cell r="U152"/>
          <cell r="V152"/>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row>
        <row r="153">
          <cell r="C153">
            <v>0</v>
          </cell>
          <cell r="D153">
            <v>0</v>
          </cell>
          <cell r="E153">
            <v>0</v>
          </cell>
          <cell r="F153"/>
          <cell r="G153" t="str">
            <v/>
          </cell>
          <cell r="H153"/>
          <cell r="I153"/>
          <cell r="J153"/>
          <cell r="K153"/>
          <cell r="L153"/>
          <cell r="M153"/>
          <cell r="N153"/>
          <cell r="O153"/>
          <cell r="P153"/>
          <cell r="Q153"/>
          <cell r="R153"/>
          <cell r="S153"/>
          <cell r="T153"/>
          <cell r="U153"/>
          <cell r="V153"/>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row>
        <row r="154">
          <cell r="C154">
            <v>0</v>
          </cell>
          <cell r="D154">
            <v>0</v>
          </cell>
          <cell r="E154">
            <v>0</v>
          </cell>
          <cell r="F154"/>
          <cell r="G154" t="str">
            <v/>
          </cell>
          <cell r="H154"/>
          <cell r="I154"/>
          <cell r="J154"/>
          <cell r="K154"/>
          <cell r="L154"/>
          <cell r="M154"/>
          <cell r="N154"/>
          <cell r="O154"/>
          <cell r="P154"/>
          <cell r="Q154"/>
          <cell r="R154"/>
          <cell r="S154"/>
          <cell r="T154"/>
          <cell r="U154"/>
          <cell r="V154"/>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row>
        <row r="155">
          <cell r="C155">
            <v>0</v>
          </cell>
          <cell r="D155">
            <v>0</v>
          </cell>
          <cell r="E155">
            <v>0</v>
          </cell>
          <cell r="F155"/>
          <cell r="G155" t="str">
            <v/>
          </cell>
          <cell r="H155"/>
          <cell r="I155"/>
          <cell r="J155"/>
          <cell r="K155"/>
          <cell r="L155"/>
          <cell r="M155"/>
          <cell r="N155"/>
          <cell r="O155"/>
          <cell r="P155"/>
          <cell r="Q155"/>
          <cell r="R155"/>
          <cell r="S155"/>
          <cell r="T155"/>
          <cell r="U155"/>
          <cell r="V155"/>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row>
        <row r="156">
          <cell r="C156">
            <v>0</v>
          </cell>
          <cell r="D156">
            <v>0</v>
          </cell>
          <cell r="E156">
            <v>0</v>
          </cell>
          <cell r="F156"/>
          <cell r="G156" t="str">
            <v/>
          </cell>
          <cell r="H156"/>
          <cell r="I156"/>
          <cell r="J156"/>
          <cell r="K156"/>
          <cell r="L156"/>
          <cell r="M156"/>
          <cell r="N156"/>
          <cell r="O156"/>
          <cell r="P156"/>
          <cell r="Q156"/>
          <cell r="R156"/>
          <cell r="S156"/>
          <cell r="T156"/>
          <cell r="U156"/>
          <cell r="V156"/>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row>
        <row r="157">
          <cell r="C157">
            <v>0</v>
          </cell>
          <cell r="D157">
            <v>0</v>
          </cell>
          <cell r="E157">
            <v>0</v>
          </cell>
          <cell r="F157"/>
          <cell r="G157" t="str">
            <v/>
          </cell>
          <cell r="H157"/>
          <cell r="I157"/>
          <cell r="J157"/>
          <cell r="K157"/>
          <cell r="L157"/>
          <cell r="M157"/>
          <cell r="N157"/>
          <cell r="O157"/>
          <cell r="P157"/>
          <cell r="Q157"/>
          <cell r="R157"/>
          <cell r="S157"/>
          <cell r="T157"/>
          <cell r="U157"/>
          <cell r="V157"/>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row>
        <row r="158">
          <cell r="C158">
            <v>0</v>
          </cell>
          <cell r="D158">
            <v>0</v>
          </cell>
          <cell r="E158">
            <v>0</v>
          </cell>
          <cell r="F158"/>
          <cell r="G158" t="str">
            <v/>
          </cell>
          <cell r="H158"/>
          <cell r="I158"/>
          <cell r="J158"/>
          <cell r="K158"/>
          <cell r="L158"/>
          <cell r="M158"/>
          <cell r="N158"/>
          <cell r="O158"/>
          <cell r="P158"/>
          <cell r="Q158"/>
          <cell r="R158"/>
          <cell r="S158"/>
          <cell r="T158"/>
          <cell r="U158"/>
          <cell r="V158"/>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row>
        <row r="159">
          <cell r="C159">
            <v>0</v>
          </cell>
          <cell r="D159">
            <v>0</v>
          </cell>
          <cell r="E159">
            <v>0</v>
          </cell>
          <cell r="F159"/>
          <cell r="G159" t="str">
            <v/>
          </cell>
          <cell r="H159"/>
          <cell r="I159"/>
          <cell r="J159"/>
          <cell r="K159"/>
          <cell r="L159"/>
          <cell r="M159"/>
          <cell r="N159"/>
          <cell r="O159"/>
          <cell r="P159"/>
          <cell r="Q159"/>
          <cell r="R159"/>
          <cell r="S159"/>
          <cell r="T159"/>
          <cell r="U159"/>
          <cell r="V159"/>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row>
        <row r="160">
          <cell r="C160">
            <v>0</v>
          </cell>
          <cell r="D160">
            <v>0</v>
          </cell>
          <cell r="E160">
            <v>0</v>
          </cell>
          <cell r="F160"/>
          <cell r="G160" t="str">
            <v/>
          </cell>
          <cell r="H160"/>
          <cell r="I160"/>
          <cell r="J160"/>
          <cell r="K160"/>
          <cell r="L160"/>
          <cell r="M160"/>
          <cell r="N160"/>
          <cell r="O160"/>
          <cell r="P160"/>
          <cell r="Q160"/>
          <cell r="R160"/>
          <cell r="S160"/>
          <cell r="T160"/>
          <cell r="U160"/>
          <cell r="V160"/>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row>
        <row r="161">
          <cell r="C161">
            <v>0</v>
          </cell>
          <cell r="D161">
            <v>0</v>
          </cell>
          <cell r="E161">
            <v>0</v>
          </cell>
          <cell r="F161"/>
          <cell r="G161" t="str">
            <v/>
          </cell>
          <cell r="H161"/>
          <cell r="I161"/>
          <cell r="J161"/>
          <cell r="K161"/>
          <cell r="L161"/>
          <cell r="M161"/>
          <cell r="N161"/>
          <cell r="O161"/>
          <cell r="P161"/>
          <cell r="Q161"/>
          <cell r="R161"/>
          <cell r="S161"/>
          <cell r="T161"/>
          <cell r="U161"/>
          <cell r="V161"/>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row>
        <row r="162">
          <cell r="C162">
            <v>0</v>
          </cell>
          <cell r="D162">
            <v>0</v>
          </cell>
          <cell r="E162">
            <v>0</v>
          </cell>
          <cell r="F162"/>
          <cell r="G162" t="str">
            <v/>
          </cell>
          <cell r="H162"/>
          <cell r="I162"/>
          <cell r="J162"/>
          <cell r="K162"/>
          <cell r="L162"/>
          <cell r="M162"/>
          <cell r="N162"/>
          <cell r="O162"/>
          <cell r="P162"/>
          <cell r="Q162"/>
          <cell r="R162"/>
          <cell r="S162"/>
          <cell r="T162"/>
          <cell r="U162"/>
          <cell r="V162"/>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row>
        <row r="163">
          <cell r="C163">
            <v>0</v>
          </cell>
          <cell r="D163">
            <v>0</v>
          </cell>
          <cell r="E163">
            <v>0</v>
          </cell>
          <cell r="F163"/>
          <cell r="G163" t="str">
            <v/>
          </cell>
          <cell r="H163"/>
          <cell r="I163"/>
          <cell r="J163"/>
          <cell r="K163"/>
          <cell r="L163"/>
          <cell r="M163"/>
          <cell r="N163"/>
          <cell r="O163"/>
          <cell r="P163"/>
          <cell r="Q163"/>
          <cell r="R163"/>
          <cell r="S163"/>
          <cell r="T163"/>
          <cell r="U163"/>
          <cell r="V163"/>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row>
        <row r="164">
          <cell r="C164">
            <v>0</v>
          </cell>
          <cell r="D164">
            <v>0</v>
          </cell>
          <cell r="E164">
            <v>0</v>
          </cell>
          <cell r="F164"/>
          <cell r="G164" t="str">
            <v/>
          </cell>
          <cell r="H164"/>
          <cell r="I164"/>
          <cell r="J164"/>
          <cell r="K164"/>
          <cell r="L164"/>
          <cell r="M164"/>
          <cell r="N164"/>
          <cell r="O164"/>
          <cell r="P164"/>
          <cell r="Q164"/>
          <cell r="R164"/>
          <cell r="S164"/>
          <cell r="T164"/>
          <cell r="U164"/>
          <cell r="V164"/>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row>
        <row r="165">
          <cell r="C165">
            <v>0</v>
          </cell>
          <cell r="D165">
            <v>0</v>
          </cell>
          <cell r="E165">
            <v>0</v>
          </cell>
          <cell r="F165"/>
          <cell r="G165" t="str">
            <v/>
          </cell>
          <cell r="H165"/>
          <cell r="I165"/>
          <cell r="J165"/>
          <cell r="K165"/>
          <cell r="L165"/>
          <cell r="M165"/>
          <cell r="N165"/>
          <cell r="O165"/>
          <cell r="P165"/>
          <cell r="Q165"/>
          <cell r="R165"/>
          <cell r="S165"/>
          <cell r="T165"/>
          <cell r="U165"/>
          <cell r="V165"/>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row>
        <row r="166">
          <cell r="C166">
            <v>0</v>
          </cell>
          <cell r="D166">
            <v>0</v>
          </cell>
          <cell r="E166">
            <v>0</v>
          </cell>
          <cell r="F166"/>
          <cell r="G166" t="str">
            <v/>
          </cell>
          <cell r="H166"/>
          <cell r="I166"/>
          <cell r="J166"/>
          <cell r="K166"/>
          <cell r="L166"/>
          <cell r="M166"/>
          <cell r="N166"/>
          <cell r="O166"/>
          <cell r="P166"/>
          <cell r="Q166"/>
          <cell r="R166"/>
          <cell r="S166"/>
          <cell r="T166"/>
          <cell r="U166"/>
          <cell r="V166"/>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row>
        <row r="167">
          <cell r="C167">
            <v>0</v>
          </cell>
          <cell r="D167">
            <v>0</v>
          </cell>
          <cell r="E167">
            <v>0</v>
          </cell>
          <cell r="F167"/>
          <cell r="G167" t="str">
            <v/>
          </cell>
          <cell r="H167"/>
          <cell r="I167"/>
          <cell r="J167"/>
          <cell r="K167"/>
          <cell r="L167"/>
          <cell r="M167"/>
          <cell r="N167"/>
          <cell r="O167"/>
          <cell r="P167"/>
          <cell r="Q167"/>
          <cell r="R167"/>
          <cell r="S167"/>
          <cell r="T167"/>
          <cell r="U167"/>
          <cell r="V167"/>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row>
        <row r="168">
          <cell r="C168">
            <v>0</v>
          </cell>
          <cell r="D168">
            <v>0</v>
          </cell>
          <cell r="E168">
            <v>0</v>
          </cell>
          <cell r="F168"/>
          <cell r="G168" t="str">
            <v/>
          </cell>
          <cell r="H168"/>
          <cell r="I168"/>
          <cell r="J168"/>
          <cell r="K168"/>
          <cell r="L168"/>
          <cell r="M168"/>
          <cell r="N168"/>
          <cell r="O168"/>
          <cell r="P168"/>
          <cell r="Q168"/>
          <cell r="R168"/>
          <cell r="S168"/>
          <cell r="T168"/>
          <cell r="U168"/>
          <cell r="V168"/>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row>
        <row r="169">
          <cell r="C169">
            <v>0</v>
          </cell>
          <cell r="D169">
            <v>0</v>
          </cell>
          <cell r="E169">
            <v>0</v>
          </cell>
          <cell r="F169"/>
          <cell r="G169" t="str">
            <v/>
          </cell>
          <cell r="H169"/>
          <cell r="I169"/>
          <cell r="J169"/>
          <cell r="K169"/>
          <cell r="L169"/>
          <cell r="M169"/>
          <cell r="N169"/>
          <cell r="O169"/>
          <cell r="P169"/>
          <cell r="Q169"/>
          <cell r="R169"/>
          <cell r="S169"/>
          <cell r="T169"/>
          <cell r="U169"/>
          <cell r="V169"/>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row>
        <row r="170">
          <cell r="C170">
            <v>0</v>
          </cell>
          <cell r="D170">
            <v>0</v>
          </cell>
          <cell r="E170">
            <v>0</v>
          </cell>
          <cell r="F170"/>
          <cell r="G170" t="str">
            <v/>
          </cell>
          <cell r="H170"/>
          <cell r="I170"/>
          <cell r="J170"/>
          <cell r="K170"/>
          <cell r="L170"/>
          <cell r="M170"/>
          <cell r="N170"/>
          <cell r="O170"/>
          <cell r="P170"/>
          <cell r="Q170"/>
          <cell r="R170"/>
          <cell r="S170"/>
          <cell r="T170"/>
          <cell r="U170"/>
          <cell r="V170"/>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row>
        <row r="171">
          <cell r="C171">
            <v>0</v>
          </cell>
          <cell r="D171">
            <v>0</v>
          </cell>
          <cell r="E171">
            <v>0</v>
          </cell>
          <cell r="F171"/>
          <cell r="G171" t="str">
            <v/>
          </cell>
          <cell r="H171"/>
          <cell r="I171"/>
          <cell r="J171"/>
          <cell r="K171"/>
          <cell r="L171"/>
          <cell r="M171"/>
          <cell r="N171"/>
          <cell r="O171"/>
          <cell r="P171"/>
          <cell r="Q171"/>
          <cell r="R171"/>
          <cell r="S171"/>
          <cell r="T171"/>
          <cell r="U171"/>
          <cell r="V171"/>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row>
        <row r="172">
          <cell r="C172">
            <v>0</v>
          </cell>
          <cell r="D172">
            <v>0</v>
          </cell>
          <cell r="E172">
            <v>0</v>
          </cell>
          <cell r="F172"/>
          <cell r="G172" t="str">
            <v/>
          </cell>
          <cell r="H172"/>
          <cell r="I172"/>
          <cell r="J172"/>
          <cell r="K172"/>
          <cell r="L172"/>
          <cell r="M172"/>
          <cell r="N172"/>
          <cell r="O172"/>
          <cell r="P172"/>
          <cell r="Q172"/>
          <cell r="R172"/>
          <cell r="S172"/>
          <cell r="T172"/>
          <cell r="U172"/>
          <cell r="V172"/>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row>
        <row r="173">
          <cell r="C173">
            <v>0</v>
          </cell>
          <cell r="D173">
            <v>0</v>
          </cell>
          <cell r="E173">
            <v>0</v>
          </cell>
          <cell r="F173"/>
          <cell r="G173" t="str">
            <v/>
          </cell>
          <cell r="H173"/>
          <cell r="I173"/>
          <cell r="J173"/>
          <cell r="K173"/>
          <cell r="L173"/>
          <cell r="M173"/>
          <cell r="N173"/>
          <cell r="O173"/>
          <cell r="P173"/>
          <cell r="Q173"/>
          <cell r="R173"/>
          <cell r="S173"/>
          <cell r="T173"/>
          <cell r="U173"/>
          <cell r="V173"/>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row>
        <row r="174">
          <cell r="C174">
            <v>0</v>
          </cell>
          <cell r="D174">
            <v>0</v>
          </cell>
          <cell r="E174">
            <v>0</v>
          </cell>
          <cell r="F174"/>
          <cell r="G174" t="str">
            <v/>
          </cell>
          <cell r="H174"/>
          <cell r="I174"/>
          <cell r="J174"/>
          <cell r="K174"/>
          <cell r="L174"/>
          <cell r="M174"/>
          <cell r="N174"/>
          <cell r="O174"/>
          <cell r="P174"/>
          <cell r="Q174"/>
          <cell r="R174"/>
          <cell r="S174"/>
          <cell r="T174"/>
          <cell r="U174"/>
          <cell r="V174"/>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row>
        <row r="175">
          <cell r="C175">
            <v>0</v>
          </cell>
          <cell r="D175">
            <v>0</v>
          </cell>
          <cell r="E175">
            <v>0</v>
          </cell>
          <cell r="F175"/>
          <cell r="G175" t="str">
            <v/>
          </cell>
          <cell r="H175"/>
          <cell r="I175"/>
          <cell r="J175"/>
          <cell r="K175"/>
          <cell r="L175"/>
          <cell r="M175"/>
          <cell r="N175"/>
          <cell r="O175"/>
          <cell r="P175"/>
          <cell r="Q175"/>
          <cell r="R175"/>
          <cell r="S175"/>
          <cell r="T175"/>
          <cell r="U175"/>
          <cell r="V175"/>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row>
        <row r="176">
          <cell r="C176">
            <v>0</v>
          </cell>
          <cell r="D176">
            <v>0</v>
          </cell>
          <cell r="E176">
            <v>0</v>
          </cell>
          <cell r="F176"/>
          <cell r="G176" t="str">
            <v/>
          </cell>
          <cell r="H176"/>
          <cell r="I176"/>
          <cell r="J176"/>
          <cell r="K176"/>
          <cell r="L176"/>
          <cell r="M176"/>
          <cell r="N176"/>
          <cell r="O176"/>
          <cell r="P176"/>
          <cell r="Q176"/>
          <cell r="R176"/>
          <cell r="S176"/>
          <cell r="T176"/>
          <cell r="U176"/>
          <cell r="V176"/>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row>
        <row r="177">
          <cell r="C177">
            <v>0</v>
          </cell>
          <cell r="D177">
            <v>0</v>
          </cell>
          <cell r="E177">
            <v>0</v>
          </cell>
          <cell r="F177"/>
          <cell r="G177" t="str">
            <v/>
          </cell>
          <cell r="H177"/>
          <cell r="I177"/>
          <cell r="J177"/>
          <cell r="K177"/>
          <cell r="L177"/>
          <cell r="M177"/>
          <cell r="N177"/>
          <cell r="O177"/>
          <cell r="P177"/>
          <cell r="Q177"/>
          <cell r="R177"/>
          <cell r="S177"/>
          <cell r="T177"/>
          <cell r="U177"/>
          <cell r="V177"/>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row>
        <row r="178">
          <cell r="C178">
            <v>0</v>
          </cell>
          <cell r="D178">
            <v>0</v>
          </cell>
          <cell r="E178">
            <v>0</v>
          </cell>
          <cell r="F178"/>
          <cell r="G178" t="str">
            <v/>
          </cell>
          <cell r="H178"/>
          <cell r="I178"/>
          <cell r="J178"/>
          <cell r="K178"/>
          <cell r="L178"/>
          <cell r="M178"/>
          <cell r="N178"/>
          <cell r="O178"/>
          <cell r="P178"/>
          <cell r="Q178"/>
          <cell r="R178"/>
          <cell r="S178"/>
          <cell r="T178"/>
          <cell r="U178"/>
          <cell r="V178"/>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row>
        <row r="179">
          <cell r="C179">
            <v>0</v>
          </cell>
          <cell r="D179">
            <v>0</v>
          </cell>
          <cell r="E179">
            <v>0</v>
          </cell>
          <cell r="F179"/>
          <cell r="G179" t="str">
            <v/>
          </cell>
          <cell r="H179"/>
          <cell r="I179"/>
          <cell r="J179"/>
          <cell r="K179"/>
          <cell r="L179"/>
          <cell r="M179"/>
          <cell r="N179"/>
          <cell r="O179"/>
          <cell r="P179"/>
          <cell r="Q179"/>
          <cell r="R179"/>
          <cell r="S179"/>
          <cell r="T179"/>
          <cell r="U179"/>
          <cell r="V179"/>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row>
        <row r="180">
          <cell r="C180">
            <v>0</v>
          </cell>
          <cell r="D180">
            <v>0</v>
          </cell>
          <cell r="E180">
            <v>0</v>
          </cell>
          <cell r="F180"/>
          <cell r="G180" t="str">
            <v/>
          </cell>
          <cell r="H180"/>
          <cell r="I180"/>
          <cell r="J180"/>
          <cell r="K180"/>
          <cell r="L180"/>
          <cell r="M180"/>
          <cell r="N180"/>
          <cell r="O180"/>
          <cell r="P180"/>
          <cell r="Q180"/>
          <cell r="R180"/>
          <cell r="S180"/>
          <cell r="T180"/>
          <cell r="U180"/>
          <cell r="V180"/>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row>
        <row r="181">
          <cell r="C181">
            <v>0</v>
          </cell>
          <cell r="D181">
            <v>0</v>
          </cell>
          <cell r="E181">
            <v>0</v>
          </cell>
          <cell r="F181"/>
          <cell r="G181" t="str">
            <v/>
          </cell>
          <cell r="H181"/>
          <cell r="I181"/>
          <cell r="J181"/>
          <cell r="K181"/>
          <cell r="L181"/>
          <cell r="M181"/>
          <cell r="N181"/>
          <cell r="O181"/>
          <cell r="P181"/>
          <cell r="Q181"/>
          <cell r="R181"/>
          <cell r="S181"/>
          <cell r="T181"/>
          <cell r="U181"/>
          <cell r="V181"/>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row>
        <row r="182">
          <cell r="C182">
            <v>0</v>
          </cell>
          <cell r="D182">
            <v>0</v>
          </cell>
          <cell r="E182">
            <v>0</v>
          </cell>
          <cell r="F182"/>
          <cell r="G182" t="str">
            <v/>
          </cell>
          <cell r="H182"/>
          <cell r="I182"/>
          <cell r="J182"/>
          <cell r="K182"/>
          <cell r="L182"/>
          <cell r="M182"/>
          <cell r="N182"/>
          <cell r="O182"/>
          <cell r="P182"/>
          <cell r="Q182"/>
          <cell r="R182"/>
          <cell r="S182"/>
          <cell r="T182"/>
          <cell r="U182"/>
          <cell r="V182"/>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row>
        <row r="183">
          <cell r="C183">
            <v>0</v>
          </cell>
          <cell r="D183">
            <v>0</v>
          </cell>
          <cell r="E183">
            <v>0</v>
          </cell>
          <cell r="F183"/>
          <cell r="G183" t="str">
            <v/>
          </cell>
          <cell r="H183"/>
          <cell r="I183"/>
          <cell r="J183"/>
          <cell r="K183"/>
          <cell r="L183"/>
          <cell r="M183"/>
          <cell r="N183"/>
          <cell r="O183"/>
          <cell r="P183"/>
          <cell r="Q183"/>
          <cell r="R183"/>
          <cell r="S183"/>
          <cell r="T183"/>
          <cell r="U183"/>
          <cell r="V183"/>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row>
        <row r="184">
          <cell r="C184">
            <v>0</v>
          </cell>
          <cell r="D184">
            <v>0</v>
          </cell>
          <cell r="E184">
            <v>0</v>
          </cell>
          <cell r="F184"/>
          <cell r="G184" t="str">
            <v/>
          </cell>
          <cell r="H184"/>
          <cell r="I184"/>
          <cell r="J184"/>
          <cell r="K184"/>
          <cell r="L184"/>
          <cell r="M184"/>
          <cell r="N184"/>
          <cell r="O184"/>
          <cell r="P184"/>
          <cell r="Q184"/>
          <cell r="R184"/>
          <cell r="S184"/>
          <cell r="T184"/>
          <cell r="U184"/>
          <cell r="V184"/>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row>
        <row r="185">
          <cell r="C185">
            <v>0</v>
          </cell>
          <cell r="D185">
            <v>0</v>
          </cell>
          <cell r="E185">
            <v>0</v>
          </cell>
          <cell r="F185"/>
          <cell r="G185" t="str">
            <v/>
          </cell>
          <cell r="H185"/>
          <cell r="I185"/>
          <cell r="J185"/>
          <cell r="K185"/>
          <cell r="L185"/>
          <cell r="M185"/>
          <cell r="N185"/>
          <cell r="O185"/>
          <cell r="P185"/>
          <cell r="Q185"/>
          <cell r="R185"/>
          <cell r="S185"/>
          <cell r="T185"/>
          <cell r="U185"/>
          <cell r="V185"/>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row>
        <row r="186">
          <cell r="C186">
            <v>0</v>
          </cell>
          <cell r="D186">
            <v>0</v>
          </cell>
          <cell r="E186">
            <v>0</v>
          </cell>
          <cell r="F186"/>
          <cell r="G186" t="str">
            <v/>
          </cell>
          <cell r="H186"/>
          <cell r="I186"/>
          <cell r="J186"/>
          <cell r="K186"/>
          <cell r="L186"/>
          <cell r="M186"/>
          <cell r="N186"/>
          <cell r="O186"/>
          <cell r="P186"/>
          <cell r="Q186"/>
          <cell r="R186"/>
          <cell r="S186"/>
          <cell r="T186"/>
          <cell r="U186"/>
          <cell r="V186"/>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row>
        <row r="187">
          <cell r="C187">
            <v>0</v>
          </cell>
          <cell r="D187">
            <v>0</v>
          </cell>
          <cell r="E187">
            <v>0</v>
          </cell>
          <cell r="F187"/>
          <cell r="G187" t="str">
            <v/>
          </cell>
          <cell r="H187"/>
          <cell r="I187"/>
          <cell r="J187"/>
          <cell r="K187"/>
          <cell r="L187"/>
          <cell r="M187"/>
          <cell r="N187"/>
          <cell r="O187"/>
          <cell r="P187"/>
          <cell r="Q187"/>
          <cell r="R187"/>
          <cell r="S187"/>
          <cell r="T187"/>
          <cell r="U187"/>
          <cell r="V187"/>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row>
        <row r="188">
          <cell r="C188">
            <v>0</v>
          </cell>
          <cell r="D188">
            <v>0</v>
          </cell>
          <cell r="E188">
            <v>0</v>
          </cell>
          <cell r="F188"/>
          <cell r="G188" t="str">
            <v/>
          </cell>
          <cell r="H188"/>
          <cell r="I188"/>
          <cell r="J188"/>
          <cell r="K188"/>
          <cell r="L188"/>
          <cell r="M188"/>
          <cell r="N188"/>
          <cell r="O188"/>
          <cell r="P188"/>
          <cell r="Q188"/>
          <cell r="R188"/>
          <cell r="S188"/>
          <cell r="T188"/>
          <cell r="U188"/>
          <cell r="V188"/>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row>
        <row r="189">
          <cell r="C189">
            <v>0</v>
          </cell>
          <cell r="D189">
            <v>0</v>
          </cell>
          <cell r="E189">
            <v>0</v>
          </cell>
          <cell r="F189"/>
          <cell r="G189" t="str">
            <v/>
          </cell>
          <cell r="H189"/>
          <cell r="I189"/>
          <cell r="J189"/>
          <cell r="K189"/>
          <cell r="L189"/>
          <cell r="M189"/>
          <cell r="N189"/>
          <cell r="O189"/>
          <cell r="P189"/>
          <cell r="Q189"/>
          <cell r="R189"/>
          <cell r="S189"/>
          <cell r="T189"/>
          <cell r="U189"/>
          <cell r="V189"/>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row>
        <row r="190">
          <cell r="C190">
            <v>0</v>
          </cell>
          <cell r="D190">
            <v>0</v>
          </cell>
          <cell r="E190">
            <v>0</v>
          </cell>
          <cell r="F190"/>
          <cell r="G190" t="str">
            <v/>
          </cell>
          <cell r="H190"/>
          <cell r="I190"/>
          <cell r="J190"/>
          <cell r="K190"/>
          <cell r="L190"/>
          <cell r="M190"/>
          <cell r="N190"/>
          <cell r="O190"/>
          <cell r="P190"/>
          <cell r="Q190"/>
          <cell r="R190"/>
          <cell r="S190"/>
          <cell r="T190"/>
          <cell r="U190"/>
          <cell r="V190"/>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row>
        <row r="191">
          <cell r="C191">
            <v>0</v>
          </cell>
          <cell r="D191">
            <v>0</v>
          </cell>
          <cell r="E191">
            <v>0</v>
          </cell>
          <cell r="F191"/>
          <cell r="G191" t="str">
            <v/>
          </cell>
          <cell r="H191"/>
          <cell r="I191"/>
          <cell r="J191"/>
          <cell r="K191"/>
          <cell r="L191"/>
          <cell r="M191"/>
          <cell r="N191"/>
          <cell r="O191"/>
          <cell r="P191"/>
          <cell r="Q191"/>
          <cell r="R191"/>
          <cell r="S191"/>
          <cell r="T191"/>
          <cell r="U191"/>
          <cell r="V191"/>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row>
        <row r="192">
          <cell r="C192">
            <v>0</v>
          </cell>
          <cell r="D192">
            <v>0</v>
          </cell>
          <cell r="E192">
            <v>0</v>
          </cell>
          <cell r="F192"/>
          <cell r="G192" t="str">
            <v/>
          </cell>
          <cell r="H192"/>
          <cell r="I192"/>
          <cell r="J192"/>
          <cell r="K192"/>
          <cell r="L192"/>
          <cell r="M192"/>
          <cell r="N192"/>
          <cell r="O192"/>
          <cell r="P192"/>
          <cell r="Q192"/>
          <cell r="R192"/>
          <cell r="S192"/>
          <cell r="T192"/>
          <cell r="U192"/>
          <cell r="V192"/>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row>
        <row r="193">
          <cell r="C193">
            <v>0</v>
          </cell>
          <cell r="D193">
            <v>0</v>
          </cell>
          <cell r="E193">
            <v>0</v>
          </cell>
          <cell r="F193"/>
          <cell r="G193" t="str">
            <v/>
          </cell>
          <cell r="H193"/>
          <cell r="I193"/>
          <cell r="J193"/>
          <cell r="K193"/>
          <cell r="L193"/>
          <cell r="M193"/>
          <cell r="N193"/>
          <cell r="O193"/>
          <cell r="P193"/>
          <cell r="Q193"/>
          <cell r="R193"/>
          <cell r="S193"/>
          <cell r="T193"/>
          <cell r="U193"/>
          <cell r="V193"/>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row>
        <row r="194">
          <cell r="C194">
            <v>0</v>
          </cell>
          <cell r="D194">
            <v>0</v>
          </cell>
          <cell r="E194">
            <v>0</v>
          </cell>
          <cell r="F194"/>
          <cell r="G194" t="str">
            <v/>
          </cell>
          <cell r="H194"/>
          <cell r="I194"/>
          <cell r="J194"/>
          <cell r="K194"/>
          <cell r="L194"/>
          <cell r="M194"/>
          <cell r="N194"/>
          <cell r="O194"/>
          <cell r="P194"/>
          <cell r="Q194"/>
          <cell r="R194"/>
          <cell r="S194"/>
          <cell r="T194"/>
          <cell r="U194"/>
          <cell r="V194"/>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row>
        <row r="195">
          <cell r="C195">
            <v>0</v>
          </cell>
          <cell r="D195">
            <v>0</v>
          </cell>
          <cell r="E195">
            <v>0</v>
          </cell>
          <cell r="F195"/>
          <cell r="G195" t="str">
            <v/>
          </cell>
          <cell r="H195"/>
          <cell r="I195"/>
          <cell r="J195"/>
          <cell r="K195"/>
          <cell r="L195"/>
          <cell r="M195"/>
          <cell r="N195"/>
          <cell r="O195"/>
          <cell r="P195"/>
          <cell r="Q195"/>
          <cell r="R195"/>
          <cell r="S195"/>
          <cell r="T195"/>
          <cell r="U195"/>
          <cell r="V195"/>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row>
        <row r="196">
          <cell r="C196">
            <v>0</v>
          </cell>
          <cell r="D196">
            <v>0</v>
          </cell>
          <cell r="E196">
            <v>0</v>
          </cell>
          <cell r="F196"/>
          <cell r="G196" t="str">
            <v/>
          </cell>
          <cell r="H196"/>
          <cell r="I196"/>
          <cell r="J196"/>
          <cell r="K196"/>
          <cell r="L196"/>
          <cell r="M196"/>
          <cell r="N196"/>
          <cell r="O196"/>
          <cell r="P196"/>
          <cell r="Q196"/>
          <cell r="R196"/>
          <cell r="S196"/>
          <cell r="T196"/>
          <cell r="U196"/>
          <cell r="V196"/>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row>
        <row r="197">
          <cell r="C197">
            <v>0</v>
          </cell>
          <cell r="D197">
            <v>0</v>
          </cell>
          <cell r="E197">
            <v>0</v>
          </cell>
          <cell r="F197"/>
          <cell r="G197" t="str">
            <v/>
          </cell>
          <cell r="H197"/>
          <cell r="I197"/>
          <cell r="J197"/>
          <cell r="K197"/>
          <cell r="L197"/>
          <cell r="M197"/>
          <cell r="N197"/>
          <cell r="O197"/>
          <cell r="P197"/>
          <cell r="Q197"/>
          <cell r="R197"/>
          <cell r="S197"/>
          <cell r="T197"/>
          <cell r="U197"/>
          <cell r="V197"/>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row>
        <row r="198">
          <cell r="C198">
            <v>0</v>
          </cell>
          <cell r="D198">
            <v>0</v>
          </cell>
          <cell r="E198">
            <v>0</v>
          </cell>
          <cell r="F198"/>
          <cell r="G198" t="str">
            <v/>
          </cell>
          <cell r="H198"/>
          <cell r="I198"/>
          <cell r="J198"/>
          <cell r="K198"/>
          <cell r="L198"/>
          <cell r="M198"/>
          <cell r="N198"/>
          <cell r="O198"/>
          <cell r="P198"/>
          <cell r="Q198"/>
          <cell r="R198"/>
          <cell r="S198"/>
          <cell r="T198"/>
          <cell r="U198"/>
          <cell r="V198"/>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row>
        <row r="199">
          <cell r="C199">
            <v>0</v>
          </cell>
          <cell r="D199">
            <v>0</v>
          </cell>
          <cell r="E199">
            <v>0</v>
          </cell>
          <cell r="F199"/>
          <cell r="G199" t="str">
            <v/>
          </cell>
          <cell r="H199"/>
          <cell r="I199"/>
          <cell r="J199"/>
          <cell r="K199"/>
          <cell r="L199"/>
          <cell r="M199"/>
          <cell r="N199"/>
          <cell r="O199"/>
          <cell r="P199"/>
          <cell r="Q199"/>
          <cell r="R199"/>
          <cell r="S199"/>
          <cell r="T199"/>
          <cell r="U199"/>
          <cell r="V199"/>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row>
        <row r="200">
          <cell r="C200">
            <v>0</v>
          </cell>
          <cell r="D200">
            <v>0</v>
          </cell>
          <cell r="E200">
            <v>0</v>
          </cell>
          <cell r="F200"/>
          <cell r="G200" t="str">
            <v/>
          </cell>
          <cell r="H200"/>
          <cell r="I200"/>
          <cell r="J200"/>
          <cell r="K200"/>
          <cell r="L200"/>
          <cell r="M200"/>
          <cell r="N200"/>
          <cell r="O200"/>
          <cell r="P200"/>
          <cell r="Q200"/>
          <cell r="R200"/>
          <cell r="S200"/>
          <cell r="T200"/>
          <cell r="U200"/>
          <cell r="V200"/>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row>
        <row r="201">
          <cell r="C201">
            <v>0</v>
          </cell>
          <cell r="D201">
            <v>0</v>
          </cell>
          <cell r="E201">
            <v>0</v>
          </cell>
          <cell r="F201"/>
          <cell r="G201" t="str">
            <v/>
          </cell>
          <cell r="H201"/>
          <cell r="I201"/>
          <cell r="J201"/>
          <cell r="K201"/>
          <cell r="L201"/>
          <cell r="M201"/>
          <cell r="N201"/>
          <cell r="O201"/>
          <cell r="P201"/>
          <cell r="Q201"/>
          <cell r="R201"/>
          <cell r="S201"/>
          <cell r="T201"/>
          <cell r="U201"/>
          <cell r="V201"/>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row>
        <row r="202">
          <cell r="C202">
            <v>0</v>
          </cell>
          <cell r="D202">
            <v>0</v>
          </cell>
          <cell r="E202">
            <v>0</v>
          </cell>
          <cell r="F202"/>
          <cell r="G202" t="str">
            <v/>
          </cell>
          <cell r="H202"/>
          <cell r="I202"/>
          <cell r="J202"/>
          <cell r="K202"/>
          <cell r="L202"/>
          <cell r="M202"/>
          <cell r="N202"/>
          <cell r="O202"/>
          <cell r="P202"/>
          <cell r="Q202"/>
          <cell r="R202"/>
          <cell r="S202"/>
          <cell r="T202"/>
          <cell r="U202"/>
          <cell r="V202"/>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row>
        <row r="203">
          <cell r="C203">
            <v>0</v>
          </cell>
          <cell r="D203">
            <v>0</v>
          </cell>
          <cell r="E203">
            <v>0</v>
          </cell>
          <cell r="F203"/>
          <cell r="G203" t="str">
            <v/>
          </cell>
          <cell r="H203"/>
          <cell r="I203"/>
          <cell r="J203"/>
          <cell r="K203"/>
          <cell r="L203"/>
          <cell r="M203"/>
          <cell r="N203"/>
          <cell r="O203"/>
          <cell r="P203"/>
          <cell r="Q203"/>
          <cell r="R203"/>
          <cell r="S203"/>
          <cell r="T203"/>
          <cell r="U203"/>
          <cell r="V203"/>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row>
        <row r="204">
          <cell r="C204">
            <v>0</v>
          </cell>
          <cell r="D204">
            <v>0</v>
          </cell>
          <cell r="E204">
            <v>0</v>
          </cell>
          <cell r="F204"/>
          <cell r="G204" t="str">
            <v/>
          </cell>
          <cell r="H204"/>
          <cell r="I204"/>
          <cell r="J204"/>
          <cell r="K204"/>
          <cell r="L204"/>
          <cell r="M204"/>
          <cell r="N204"/>
          <cell r="O204"/>
          <cell r="P204"/>
          <cell r="Q204"/>
          <cell r="R204"/>
          <cell r="S204"/>
          <cell r="T204"/>
          <cell r="U204"/>
          <cell r="V204"/>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row>
        <row r="205">
          <cell r="C205">
            <v>0</v>
          </cell>
          <cell r="D205">
            <v>0</v>
          </cell>
          <cell r="E205">
            <v>0</v>
          </cell>
          <cell r="F205"/>
          <cell r="G205" t="str">
            <v/>
          </cell>
          <cell r="H205"/>
          <cell r="I205"/>
          <cell r="J205"/>
          <cell r="K205"/>
          <cell r="L205"/>
          <cell r="M205"/>
          <cell r="N205"/>
          <cell r="O205"/>
          <cell r="P205"/>
          <cell r="Q205"/>
          <cell r="R205"/>
          <cell r="S205"/>
          <cell r="T205"/>
          <cell r="U205"/>
          <cell r="V205"/>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row>
        <row r="206">
          <cell r="C206">
            <v>0</v>
          </cell>
          <cell r="D206">
            <v>0</v>
          </cell>
          <cell r="E206">
            <v>0</v>
          </cell>
          <cell r="F206"/>
          <cell r="G206" t="str">
            <v/>
          </cell>
          <cell r="H206"/>
          <cell r="I206"/>
          <cell r="J206"/>
          <cell r="K206"/>
          <cell r="L206"/>
          <cell r="M206"/>
          <cell r="N206"/>
          <cell r="O206"/>
          <cell r="P206"/>
          <cell r="Q206"/>
          <cell r="R206"/>
          <cell r="S206"/>
          <cell r="T206"/>
          <cell r="U206"/>
          <cell r="V206"/>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row>
        <row r="207">
          <cell r="C207">
            <v>0</v>
          </cell>
          <cell r="D207">
            <v>0</v>
          </cell>
          <cell r="E207">
            <v>0</v>
          </cell>
          <cell r="F207"/>
          <cell r="G207" t="str">
            <v/>
          </cell>
          <cell r="H207"/>
          <cell r="I207"/>
          <cell r="J207"/>
          <cell r="K207"/>
          <cell r="L207"/>
          <cell r="M207"/>
          <cell r="N207"/>
          <cell r="O207"/>
          <cell r="P207"/>
          <cell r="Q207"/>
          <cell r="R207"/>
          <cell r="S207"/>
          <cell r="T207"/>
          <cell r="U207"/>
          <cell r="V207"/>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row>
        <row r="208">
          <cell r="C208">
            <v>0</v>
          </cell>
          <cell r="D208">
            <v>0</v>
          </cell>
          <cell r="E208">
            <v>0</v>
          </cell>
          <cell r="F208"/>
          <cell r="G208" t="str">
            <v/>
          </cell>
          <cell r="H208"/>
          <cell r="I208"/>
          <cell r="J208"/>
          <cell r="K208"/>
          <cell r="L208"/>
          <cell r="M208"/>
          <cell r="N208"/>
          <cell r="O208"/>
          <cell r="P208"/>
          <cell r="Q208"/>
          <cell r="R208"/>
          <cell r="S208"/>
          <cell r="T208"/>
          <cell r="U208"/>
          <cell r="V208"/>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row>
        <row r="209">
          <cell r="C209">
            <v>0</v>
          </cell>
          <cell r="D209">
            <v>0</v>
          </cell>
          <cell r="E209">
            <v>0</v>
          </cell>
          <cell r="F209"/>
          <cell r="G209" t="str">
            <v/>
          </cell>
          <cell r="H209"/>
          <cell r="I209"/>
          <cell r="J209"/>
          <cell r="K209"/>
          <cell r="L209"/>
          <cell r="M209"/>
          <cell r="N209"/>
          <cell r="O209"/>
          <cell r="P209"/>
          <cell r="Q209"/>
          <cell r="R209"/>
          <cell r="S209"/>
          <cell r="T209"/>
          <cell r="U209"/>
          <cell r="V209"/>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row>
        <row r="210">
          <cell r="C210">
            <v>0</v>
          </cell>
          <cell r="D210">
            <v>0</v>
          </cell>
          <cell r="E210">
            <v>0</v>
          </cell>
          <cell r="F210"/>
          <cell r="G210" t="str">
            <v/>
          </cell>
          <cell r="H210"/>
          <cell r="I210"/>
          <cell r="J210"/>
          <cell r="K210"/>
          <cell r="L210"/>
          <cell r="M210"/>
          <cell r="N210"/>
          <cell r="O210"/>
          <cell r="P210"/>
          <cell r="Q210"/>
          <cell r="R210"/>
          <cell r="S210"/>
          <cell r="T210"/>
          <cell r="U210"/>
          <cell r="V210"/>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row>
        <row r="211">
          <cell r="C211">
            <v>0</v>
          </cell>
          <cell r="D211">
            <v>0</v>
          </cell>
          <cell r="E211">
            <v>0</v>
          </cell>
          <cell r="F211"/>
          <cell r="G211" t="str">
            <v/>
          </cell>
          <cell r="H211"/>
          <cell r="I211"/>
          <cell r="J211"/>
          <cell r="K211"/>
          <cell r="L211"/>
          <cell r="M211"/>
          <cell r="N211"/>
          <cell r="O211"/>
          <cell r="P211"/>
          <cell r="Q211"/>
          <cell r="R211"/>
          <cell r="S211"/>
          <cell r="T211"/>
          <cell r="U211"/>
          <cell r="V211"/>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row>
        <row r="212">
          <cell r="C212">
            <v>0</v>
          </cell>
          <cell r="D212">
            <v>0</v>
          </cell>
          <cell r="E212">
            <v>0</v>
          </cell>
          <cell r="F212"/>
          <cell r="G212" t="str">
            <v/>
          </cell>
          <cell r="H212"/>
          <cell r="I212"/>
          <cell r="J212"/>
          <cell r="K212"/>
          <cell r="L212"/>
          <cell r="M212"/>
          <cell r="N212"/>
          <cell r="O212"/>
          <cell r="P212"/>
          <cell r="Q212"/>
          <cell r="R212"/>
          <cell r="S212"/>
          <cell r="T212"/>
          <cell r="U212"/>
          <cell r="V212"/>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row>
        <row r="213">
          <cell r="C213">
            <v>0</v>
          </cell>
          <cell r="D213">
            <v>0</v>
          </cell>
          <cell r="E213">
            <v>0</v>
          </cell>
          <cell r="F213"/>
          <cell r="G213" t="str">
            <v/>
          </cell>
          <cell r="H213"/>
          <cell r="I213"/>
          <cell r="J213"/>
          <cell r="K213"/>
          <cell r="L213"/>
          <cell r="M213"/>
          <cell r="N213"/>
          <cell r="O213"/>
          <cell r="P213"/>
          <cell r="Q213"/>
          <cell r="R213"/>
          <cell r="S213"/>
          <cell r="T213"/>
          <cell r="U213"/>
          <cell r="V213"/>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row>
        <row r="214">
          <cell r="C214">
            <v>0</v>
          </cell>
          <cell r="D214">
            <v>0</v>
          </cell>
          <cell r="E214">
            <v>0</v>
          </cell>
          <cell r="F214"/>
          <cell r="G214" t="str">
            <v/>
          </cell>
          <cell r="H214"/>
          <cell r="I214"/>
          <cell r="J214"/>
          <cell r="K214"/>
          <cell r="L214"/>
          <cell r="M214"/>
          <cell r="N214"/>
          <cell r="O214"/>
          <cell r="P214"/>
          <cell r="Q214"/>
          <cell r="R214"/>
          <cell r="S214"/>
          <cell r="T214"/>
          <cell r="U214"/>
          <cell r="V214"/>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row>
        <row r="215">
          <cell r="C215">
            <v>0</v>
          </cell>
          <cell r="D215">
            <v>0</v>
          </cell>
          <cell r="E215">
            <v>0</v>
          </cell>
          <cell r="F215"/>
          <cell r="G215" t="str">
            <v/>
          </cell>
          <cell r="H215"/>
          <cell r="I215"/>
          <cell r="J215"/>
          <cell r="K215"/>
          <cell r="L215"/>
          <cell r="M215"/>
          <cell r="N215"/>
          <cell r="O215"/>
          <cell r="P215"/>
          <cell r="Q215"/>
          <cell r="R215"/>
          <cell r="S215"/>
          <cell r="T215"/>
          <cell r="U215"/>
          <cell r="V215"/>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row>
        <row r="216">
          <cell r="C216">
            <v>0</v>
          </cell>
          <cell r="D216">
            <v>0</v>
          </cell>
          <cell r="E216">
            <v>0</v>
          </cell>
          <cell r="F216"/>
          <cell r="G216" t="str">
            <v/>
          </cell>
          <cell r="H216"/>
          <cell r="I216"/>
          <cell r="J216"/>
          <cell r="K216"/>
          <cell r="L216"/>
          <cell r="M216"/>
          <cell r="N216"/>
          <cell r="O216"/>
          <cell r="P216"/>
          <cell r="Q216"/>
          <cell r="R216"/>
          <cell r="S216"/>
          <cell r="T216"/>
          <cell r="U216"/>
          <cell r="V216"/>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row>
        <row r="217">
          <cell r="C217">
            <v>0</v>
          </cell>
          <cell r="D217">
            <v>0</v>
          </cell>
          <cell r="E217">
            <v>0</v>
          </cell>
          <cell r="F217"/>
          <cell r="G217" t="str">
            <v/>
          </cell>
          <cell r="H217"/>
          <cell r="I217"/>
          <cell r="J217"/>
          <cell r="K217"/>
          <cell r="L217"/>
          <cell r="M217"/>
          <cell r="N217"/>
          <cell r="O217"/>
          <cell r="P217"/>
          <cell r="Q217"/>
          <cell r="R217"/>
          <cell r="S217"/>
          <cell r="T217"/>
          <cell r="U217"/>
          <cell r="V217"/>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row>
        <row r="218">
          <cell r="C218">
            <v>0</v>
          </cell>
          <cell r="D218">
            <v>0</v>
          </cell>
          <cell r="E218">
            <v>0</v>
          </cell>
          <cell r="F218"/>
          <cell r="G218" t="str">
            <v/>
          </cell>
          <cell r="H218"/>
          <cell r="I218"/>
          <cell r="J218"/>
          <cell r="K218"/>
          <cell r="L218"/>
          <cell r="M218"/>
          <cell r="N218"/>
          <cell r="O218"/>
          <cell r="P218"/>
          <cell r="Q218"/>
          <cell r="R218"/>
          <cell r="S218"/>
          <cell r="T218"/>
          <cell r="U218"/>
          <cell r="V218"/>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row>
        <row r="219">
          <cell r="C219">
            <v>0</v>
          </cell>
          <cell r="D219">
            <v>0</v>
          </cell>
          <cell r="E219">
            <v>0</v>
          </cell>
          <cell r="F219"/>
          <cell r="G219" t="str">
            <v/>
          </cell>
          <cell r="H219"/>
          <cell r="I219"/>
          <cell r="J219"/>
          <cell r="K219"/>
          <cell r="L219"/>
          <cell r="M219"/>
          <cell r="N219"/>
          <cell r="O219"/>
          <cell r="P219"/>
          <cell r="Q219"/>
          <cell r="R219"/>
          <cell r="S219"/>
          <cell r="T219"/>
          <cell r="U219"/>
          <cell r="V219"/>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row>
        <row r="220">
          <cell r="C220">
            <v>0</v>
          </cell>
          <cell r="D220">
            <v>0</v>
          </cell>
          <cell r="E220">
            <v>0</v>
          </cell>
          <cell r="F220"/>
          <cell r="G220" t="str">
            <v/>
          </cell>
          <cell r="H220"/>
          <cell r="I220"/>
          <cell r="J220"/>
          <cell r="K220"/>
          <cell r="L220"/>
          <cell r="M220"/>
          <cell r="N220"/>
          <cell r="O220"/>
          <cell r="P220"/>
          <cell r="Q220"/>
          <cell r="R220"/>
          <cell r="S220"/>
          <cell r="T220"/>
          <cell r="U220"/>
          <cell r="V220"/>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row>
        <row r="221">
          <cell r="C221">
            <v>0</v>
          </cell>
          <cell r="D221">
            <v>0</v>
          </cell>
          <cell r="E221">
            <v>0</v>
          </cell>
          <cell r="F221"/>
          <cell r="G221" t="str">
            <v/>
          </cell>
          <cell r="H221"/>
          <cell r="I221"/>
          <cell r="J221"/>
          <cell r="K221"/>
          <cell r="L221"/>
          <cell r="M221"/>
          <cell r="N221"/>
          <cell r="O221"/>
          <cell r="P221"/>
          <cell r="Q221"/>
          <cell r="R221"/>
          <cell r="S221"/>
          <cell r="T221"/>
          <cell r="U221"/>
          <cell r="V221"/>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row>
        <row r="222">
          <cell r="C222">
            <v>0</v>
          </cell>
          <cell r="D222">
            <v>0</v>
          </cell>
          <cell r="E222">
            <v>0</v>
          </cell>
          <cell r="F222"/>
          <cell r="G222" t="str">
            <v/>
          </cell>
          <cell r="H222"/>
          <cell r="I222"/>
          <cell r="J222"/>
          <cell r="K222"/>
          <cell r="L222"/>
          <cell r="M222"/>
          <cell r="N222"/>
          <cell r="O222"/>
          <cell r="P222"/>
          <cell r="Q222"/>
          <cell r="R222"/>
          <cell r="S222"/>
          <cell r="T222"/>
          <cell r="U222"/>
          <cell r="V222"/>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row>
        <row r="223">
          <cell r="C223">
            <v>0</v>
          </cell>
          <cell r="D223">
            <v>0</v>
          </cell>
          <cell r="E223">
            <v>0</v>
          </cell>
          <cell r="F223"/>
          <cell r="G223" t="str">
            <v/>
          </cell>
          <cell r="H223"/>
          <cell r="I223"/>
          <cell r="J223"/>
          <cell r="K223"/>
          <cell r="L223"/>
          <cell r="M223"/>
          <cell r="N223"/>
          <cell r="O223"/>
          <cell r="P223"/>
          <cell r="Q223"/>
          <cell r="R223"/>
          <cell r="S223"/>
          <cell r="T223"/>
          <cell r="U223"/>
          <cell r="V223"/>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row>
        <row r="224">
          <cell r="C224">
            <v>0</v>
          </cell>
          <cell r="D224">
            <v>0</v>
          </cell>
          <cell r="E224">
            <v>0</v>
          </cell>
          <cell r="F224"/>
          <cell r="G224" t="str">
            <v/>
          </cell>
          <cell r="H224"/>
          <cell r="I224"/>
          <cell r="J224"/>
          <cell r="K224"/>
          <cell r="L224"/>
          <cell r="M224"/>
          <cell r="N224"/>
          <cell r="O224"/>
          <cell r="P224"/>
          <cell r="Q224"/>
          <cell r="R224"/>
          <cell r="S224"/>
          <cell r="T224"/>
          <cell r="U224"/>
          <cell r="V224"/>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row>
        <row r="225">
          <cell r="C225">
            <v>0</v>
          </cell>
          <cell r="D225">
            <v>0</v>
          </cell>
          <cell r="E225">
            <v>0</v>
          </cell>
          <cell r="F225"/>
          <cell r="G225" t="str">
            <v/>
          </cell>
          <cell r="H225"/>
          <cell r="I225"/>
          <cell r="J225"/>
          <cell r="K225"/>
          <cell r="L225"/>
          <cell r="M225"/>
          <cell r="N225"/>
          <cell r="O225"/>
          <cell r="P225"/>
          <cell r="Q225"/>
          <cell r="R225"/>
          <cell r="S225"/>
          <cell r="T225"/>
          <cell r="U225"/>
          <cell r="V225"/>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row>
        <row r="226">
          <cell r="C226">
            <v>0</v>
          </cell>
          <cell r="D226">
            <v>0</v>
          </cell>
          <cell r="E226">
            <v>0</v>
          </cell>
          <cell r="F226"/>
          <cell r="G226" t="str">
            <v/>
          </cell>
          <cell r="H226"/>
          <cell r="I226"/>
          <cell r="J226"/>
          <cell r="K226"/>
          <cell r="L226"/>
          <cell r="M226"/>
          <cell r="N226"/>
          <cell r="O226"/>
          <cell r="P226"/>
          <cell r="Q226"/>
          <cell r="R226"/>
          <cell r="S226"/>
          <cell r="T226"/>
          <cell r="U226"/>
          <cell r="V226"/>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row>
        <row r="227">
          <cell r="C227">
            <v>0</v>
          </cell>
          <cell r="D227">
            <v>0</v>
          </cell>
          <cell r="E227">
            <v>0</v>
          </cell>
          <cell r="F227"/>
          <cell r="G227" t="str">
            <v/>
          </cell>
          <cell r="H227"/>
          <cell r="I227"/>
          <cell r="J227"/>
          <cell r="K227"/>
          <cell r="L227"/>
          <cell r="M227"/>
          <cell r="N227"/>
          <cell r="O227"/>
          <cell r="P227"/>
          <cell r="Q227"/>
          <cell r="R227"/>
          <cell r="S227"/>
          <cell r="T227"/>
          <cell r="U227"/>
          <cell r="V227"/>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row>
        <row r="228">
          <cell r="C228">
            <v>0</v>
          </cell>
          <cell r="D228">
            <v>0</v>
          </cell>
          <cell r="E228">
            <v>0</v>
          </cell>
          <cell r="F228"/>
          <cell r="G228" t="str">
            <v/>
          </cell>
          <cell r="H228"/>
          <cell r="I228"/>
          <cell r="J228"/>
          <cell r="K228"/>
          <cell r="L228"/>
          <cell r="M228"/>
          <cell r="N228"/>
          <cell r="O228"/>
          <cell r="P228"/>
          <cell r="Q228"/>
          <cell r="R228"/>
          <cell r="S228"/>
          <cell r="T228"/>
          <cell r="U228"/>
          <cell r="V228"/>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row>
        <row r="229">
          <cell r="C229">
            <v>0</v>
          </cell>
          <cell r="D229">
            <v>0</v>
          </cell>
          <cell r="E229">
            <v>0</v>
          </cell>
          <cell r="F229"/>
          <cell r="G229" t="str">
            <v/>
          </cell>
          <cell r="H229"/>
          <cell r="I229"/>
          <cell r="J229"/>
          <cell r="K229"/>
          <cell r="L229"/>
          <cell r="M229"/>
          <cell r="N229"/>
          <cell r="O229"/>
          <cell r="P229"/>
          <cell r="Q229"/>
          <cell r="R229"/>
          <cell r="S229"/>
          <cell r="T229"/>
          <cell r="U229"/>
          <cell r="V229"/>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row>
        <row r="230">
          <cell r="C230">
            <v>0</v>
          </cell>
          <cell r="D230">
            <v>0</v>
          </cell>
          <cell r="E230">
            <v>0</v>
          </cell>
          <cell r="F230"/>
          <cell r="G230" t="str">
            <v/>
          </cell>
          <cell r="H230"/>
          <cell r="I230"/>
          <cell r="J230"/>
          <cell r="K230"/>
          <cell r="L230"/>
          <cell r="M230"/>
          <cell r="N230"/>
          <cell r="O230"/>
          <cell r="P230"/>
          <cell r="Q230"/>
          <cell r="R230"/>
          <cell r="S230"/>
          <cell r="T230"/>
          <cell r="U230"/>
          <cell r="V230"/>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row>
        <row r="231">
          <cell r="C231">
            <v>0</v>
          </cell>
          <cell r="D231">
            <v>0</v>
          </cell>
          <cell r="E231">
            <v>0</v>
          </cell>
          <cell r="F231"/>
          <cell r="G231" t="str">
            <v/>
          </cell>
          <cell r="H231"/>
          <cell r="I231"/>
          <cell r="J231"/>
          <cell r="K231"/>
          <cell r="L231"/>
          <cell r="M231"/>
          <cell r="N231"/>
          <cell r="O231"/>
          <cell r="P231"/>
          <cell r="Q231"/>
          <cell r="R231"/>
          <cell r="S231"/>
          <cell r="T231"/>
          <cell r="U231"/>
          <cell r="V231"/>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row>
        <row r="232">
          <cell r="C232">
            <v>0</v>
          </cell>
          <cell r="D232">
            <v>0</v>
          </cell>
          <cell r="E232">
            <v>0</v>
          </cell>
          <cell r="F232"/>
          <cell r="G232" t="str">
            <v/>
          </cell>
          <cell r="H232"/>
          <cell r="I232"/>
          <cell r="J232"/>
          <cell r="K232"/>
          <cell r="L232"/>
          <cell r="M232"/>
          <cell r="N232"/>
          <cell r="O232"/>
          <cell r="P232"/>
          <cell r="Q232"/>
          <cell r="R232"/>
          <cell r="S232"/>
          <cell r="T232"/>
          <cell r="U232"/>
          <cell r="V232"/>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row>
        <row r="233">
          <cell r="C233">
            <v>0</v>
          </cell>
          <cell r="D233">
            <v>0</v>
          </cell>
          <cell r="E233">
            <v>0</v>
          </cell>
          <cell r="F233"/>
          <cell r="G233" t="str">
            <v/>
          </cell>
          <cell r="H233"/>
          <cell r="I233"/>
          <cell r="J233"/>
          <cell r="K233"/>
          <cell r="L233"/>
          <cell r="M233"/>
          <cell r="N233"/>
          <cell r="O233"/>
          <cell r="P233"/>
          <cell r="Q233"/>
          <cell r="R233"/>
          <cell r="S233"/>
          <cell r="T233"/>
          <cell r="U233"/>
          <cell r="V233"/>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row>
        <row r="234">
          <cell r="C234">
            <v>0</v>
          </cell>
          <cell r="D234">
            <v>0</v>
          </cell>
          <cell r="E234">
            <v>0</v>
          </cell>
          <cell r="F234"/>
          <cell r="G234" t="str">
            <v/>
          </cell>
          <cell r="H234"/>
          <cell r="I234"/>
          <cell r="J234"/>
          <cell r="K234"/>
          <cell r="L234"/>
          <cell r="M234"/>
          <cell r="N234"/>
          <cell r="O234"/>
          <cell r="P234"/>
          <cell r="Q234"/>
          <cell r="R234"/>
          <cell r="S234"/>
          <cell r="T234"/>
          <cell r="U234"/>
          <cell r="V234"/>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row>
        <row r="235">
          <cell r="C235">
            <v>0</v>
          </cell>
          <cell r="D235">
            <v>0</v>
          </cell>
          <cell r="E235">
            <v>0</v>
          </cell>
          <cell r="F235"/>
          <cell r="G235" t="str">
            <v/>
          </cell>
          <cell r="H235"/>
          <cell r="I235"/>
          <cell r="J235"/>
          <cell r="K235"/>
          <cell r="L235"/>
          <cell r="M235"/>
          <cell r="N235"/>
          <cell r="O235"/>
          <cell r="P235"/>
          <cell r="Q235"/>
          <cell r="R235"/>
          <cell r="S235"/>
          <cell r="T235"/>
          <cell r="U235"/>
          <cell r="V235"/>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row>
        <row r="236">
          <cell r="C236">
            <v>0</v>
          </cell>
          <cell r="D236">
            <v>0</v>
          </cell>
          <cell r="E236">
            <v>0</v>
          </cell>
          <cell r="F236"/>
          <cell r="G236" t="str">
            <v/>
          </cell>
          <cell r="H236"/>
          <cell r="I236"/>
          <cell r="J236"/>
          <cell r="K236"/>
          <cell r="L236"/>
          <cell r="M236"/>
          <cell r="N236"/>
          <cell r="O236"/>
          <cell r="P236"/>
          <cell r="Q236"/>
          <cell r="R236"/>
          <cell r="S236"/>
          <cell r="T236"/>
          <cell r="U236"/>
          <cell r="V236"/>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row>
        <row r="237">
          <cell r="C237">
            <v>0</v>
          </cell>
          <cell r="D237">
            <v>0</v>
          </cell>
          <cell r="E237">
            <v>0</v>
          </cell>
          <cell r="F237"/>
          <cell r="G237" t="str">
            <v/>
          </cell>
          <cell r="H237"/>
          <cell r="I237"/>
          <cell r="J237"/>
          <cell r="K237"/>
          <cell r="L237"/>
          <cell r="M237"/>
          <cell r="N237"/>
          <cell r="O237"/>
          <cell r="P237"/>
          <cell r="Q237"/>
          <cell r="R237"/>
          <cell r="S237"/>
          <cell r="T237"/>
          <cell r="U237"/>
          <cell r="V237"/>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row>
        <row r="238">
          <cell r="C238">
            <v>0</v>
          </cell>
          <cell r="D238">
            <v>0</v>
          </cell>
          <cell r="E238">
            <v>0</v>
          </cell>
          <cell r="F238"/>
          <cell r="G238" t="str">
            <v/>
          </cell>
          <cell r="H238"/>
          <cell r="I238"/>
          <cell r="J238"/>
          <cell r="K238"/>
          <cell r="L238"/>
          <cell r="M238"/>
          <cell r="N238"/>
          <cell r="O238"/>
          <cell r="P238"/>
          <cell r="Q238"/>
          <cell r="R238"/>
          <cell r="S238"/>
          <cell r="T238"/>
          <cell r="U238"/>
          <cell r="V238"/>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row>
        <row r="239">
          <cell r="C239">
            <v>0</v>
          </cell>
          <cell r="D239">
            <v>0</v>
          </cell>
          <cell r="E239">
            <v>0</v>
          </cell>
          <cell r="F239"/>
          <cell r="G239" t="str">
            <v/>
          </cell>
          <cell r="H239"/>
          <cell r="I239"/>
          <cell r="J239"/>
          <cell r="K239"/>
          <cell r="L239"/>
          <cell r="M239"/>
          <cell r="N239"/>
          <cell r="O239"/>
          <cell r="P239"/>
          <cell r="Q239"/>
          <cell r="R239"/>
          <cell r="S239"/>
          <cell r="T239"/>
          <cell r="U239"/>
          <cell r="V239"/>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row>
        <row r="240">
          <cell r="C240">
            <v>0</v>
          </cell>
          <cell r="D240">
            <v>0</v>
          </cell>
          <cell r="E240">
            <v>0</v>
          </cell>
          <cell r="F240"/>
          <cell r="G240" t="str">
            <v/>
          </cell>
          <cell r="H240"/>
          <cell r="I240"/>
          <cell r="J240"/>
          <cell r="K240"/>
          <cell r="L240"/>
          <cell r="M240"/>
          <cell r="N240"/>
          <cell r="O240"/>
          <cell r="P240"/>
          <cell r="Q240"/>
          <cell r="R240"/>
          <cell r="S240"/>
          <cell r="T240"/>
          <cell r="U240"/>
          <cell r="V240"/>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row>
        <row r="241">
          <cell r="C241">
            <v>0</v>
          </cell>
          <cell r="D241">
            <v>0</v>
          </cell>
          <cell r="E241">
            <v>0</v>
          </cell>
          <cell r="F241"/>
          <cell r="G241" t="str">
            <v/>
          </cell>
          <cell r="H241"/>
          <cell r="I241"/>
          <cell r="J241"/>
          <cell r="K241"/>
          <cell r="L241"/>
          <cell r="M241"/>
          <cell r="N241"/>
          <cell r="O241"/>
          <cell r="P241"/>
          <cell r="Q241"/>
          <cell r="R241"/>
          <cell r="S241"/>
          <cell r="T241"/>
          <cell r="U241"/>
          <cell r="V241"/>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row>
        <row r="242">
          <cell r="C242">
            <v>0</v>
          </cell>
          <cell r="D242">
            <v>0</v>
          </cell>
          <cell r="E242">
            <v>0</v>
          </cell>
          <cell r="F242"/>
          <cell r="G242" t="str">
            <v/>
          </cell>
          <cell r="H242"/>
          <cell r="I242"/>
          <cell r="J242"/>
          <cell r="K242"/>
          <cell r="L242"/>
          <cell r="M242"/>
          <cell r="N242"/>
          <cell r="O242"/>
          <cell r="P242"/>
          <cell r="Q242"/>
          <cell r="R242"/>
          <cell r="S242"/>
          <cell r="T242"/>
          <cell r="U242"/>
          <cell r="V242"/>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row>
        <row r="243">
          <cell r="C243">
            <v>0</v>
          </cell>
          <cell r="D243">
            <v>0</v>
          </cell>
          <cell r="E243">
            <v>0</v>
          </cell>
          <cell r="F243"/>
          <cell r="G243" t="str">
            <v/>
          </cell>
          <cell r="H243"/>
          <cell r="I243"/>
          <cell r="J243"/>
          <cell r="K243"/>
          <cell r="L243"/>
          <cell r="M243"/>
          <cell r="N243"/>
          <cell r="O243"/>
          <cell r="P243"/>
          <cell r="Q243"/>
          <cell r="R243"/>
          <cell r="S243"/>
          <cell r="T243"/>
          <cell r="U243"/>
          <cell r="V243"/>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row>
        <row r="244">
          <cell r="C244">
            <v>0</v>
          </cell>
          <cell r="D244">
            <v>0</v>
          </cell>
          <cell r="E244">
            <v>0</v>
          </cell>
          <cell r="F244"/>
          <cell r="G244" t="str">
            <v/>
          </cell>
          <cell r="H244"/>
          <cell r="I244"/>
          <cell r="J244"/>
          <cell r="K244"/>
          <cell r="L244"/>
          <cell r="M244"/>
          <cell r="N244"/>
          <cell r="O244"/>
          <cell r="P244"/>
          <cell r="Q244"/>
          <cell r="R244"/>
          <cell r="S244"/>
          <cell r="T244"/>
          <cell r="U244"/>
          <cell r="V244"/>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row>
        <row r="245">
          <cell r="C245">
            <v>0</v>
          </cell>
          <cell r="D245">
            <v>0</v>
          </cell>
          <cell r="E245">
            <v>0</v>
          </cell>
          <cell r="F245"/>
          <cell r="G245" t="str">
            <v/>
          </cell>
          <cell r="H245"/>
          <cell r="I245"/>
          <cell r="J245"/>
          <cell r="K245"/>
          <cell r="L245"/>
          <cell r="M245"/>
          <cell r="N245"/>
          <cell r="O245"/>
          <cell r="P245"/>
          <cell r="Q245"/>
          <cell r="R245"/>
          <cell r="S245"/>
          <cell r="T245"/>
          <cell r="U245"/>
          <cell r="V245"/>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row>
        <row r="246">
          <cell r="C246">
            <v>0</v>
          </cell>
          <cell r="D246">
            <v>0</v>
          </cell>
          <cell r="E246">
            <v>0</v>
          </cell>
          <cell r="F246"/>
          <cell r="G246" t="str">
            <v/>
          </cell>
          <cell r="H246"/>
          <cell r="I246"/>
          <cell r="J246"/>
          <cell r="K246"/>
          <cell r="L246"/>
          <cell r="M246"/>
          <cell r="N246"/>
          <cell r="O246"/>
          <cell r="P246"/>
          <cell r="Q246"/>
          <cell r="R246"/>
          <cell r="S246"/>
          <cell r="T246"/>
          <cell r="U246"/>
          <cell r="V246"/>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row>
        <row r="247">
          <cell r="C247">
            <v>0</v>
          </cell>
          <cell r="D247">
            <v>0</v>
          </cell>
          <cell r="E247">
            <v>0</v>
          </cell>
          <cell r="F247"/>
          <cell r="G247" t="str">
            <v/>
          </cell>
          <cell r="H247"/>
          <cell r="I247"/>
          <cell r="J247"/>
          <cell r="K247"/>
          <cell r="L247"/>
          <cell r="M247"/>
          <cell r="N247"/>
          <cell r="O247"/>
          <cell r="P247"/>
          <cell r="Q247"/>
          <cell r="R247"/>
          <cell r="S247"/>
          <cell r="T247"/>
          <cell r="U247"/>
          <cell r="V247"/>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row>
        <row r="248">
          <cell r="C248">
            <v>0</v>
          </cell>
          <cell r="D248">
            <v>0</v>
          </cell>
          <cell r="E248">
            <v>0</v>
          </cell>
          <cell r="F248"/>
          <cell r="G248" t="str">
            <v/>
          </cell>
          <cell r="H248"/>
          <cell r="I248"/>
          <cell r="J248"/>
          <cell r="K248"/>
          <cell r="L248"/>
          <cell r="M248"/>
          <cell r="N248"/>
          <cell r="O248"/>
          <cell r="P248"/>
          <cell r="Q248"/>
          <cell r="R248"/>
          <cell r="S248"/>
          <cell r="T248"/>
          <cell r="U248"/>
          <cell r="V248"/>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row>
        <row r="249">
          <cell r="C249">
            <v>0</v>
          </cell>
          <cell r="D249">
            <v>0</v>
          </cell>
          <cell r="E249">
            <v>0</v>
          </cell>
          <cell r="F249"/>
          <cell r="G249" t="str">
            <v/>
          </cell>
          <cell r="H249"/>
          <cell r="I249"/>
          <cell r="J249"/>
          <cell r="K249"/>
          <cell r="L249"/>
          <cell r="M249"/>
          <cell r="N249"/>
          <cell r="O249"/>
          <cell r="P249"/>
          <cell r="Q249"/>
          <cell r="R249"/>
          <cell r="S249"/>
          <cell r="T249"/>
          <cell r="U249"/>
          <cell r="V249"/>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row>
        <row r="250">
          <cell r="C250">
            <v>0</v>
          </cell>
          <cell r="D250">
            <v>0</v>
          </cell>
          <cell r="E250">
            <v>0</v>
          </cell>
          <cell r="F250"/>
          <cell r="G250" t="str">
            <v/>
          </cell>
          <cell r="H250"/>
          <cell r="I250"/>
          <cell r="J250"/>
          <cell r="K250"/>
          <cell r="L250"/>
          <cell r="M250"/>
          <cell r="N250"/>
          <cell r="O250"/>
          <cell r="P250"/>
          <cell r="Q250"/>
          <cell r="R250"/>
          <cell r="S250"/>
          <cell r="T250"/>
          <cell r="U250"/>
          <cell r="V250"/>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row>
        <row r="251">
          <cell r="C251">
            <v>0</v>
          </cell>
          <cell r="D251">
            <v>0</v>
          </cell>
          <cell r="E251">
            <v>0</v>
          </cell>
          <cell r="F251"/>
          <cell r="G251" t="str">
            <v/>
          </cell>
          <cell r="H251"/>
          <cell r="I251"/>
          <cell r="J251"/>
          <cell r="K251"/>
          <cell r="L251"/>
          <cell r="M251"/>
          <cell r="N251"/>
          <cell r="O251"/>
          <cell r="P251"/>
          <cell r="Q251"/>
          <cell r="R251"/>
          <cell r="S251"/>
          <cell r="T251"/>
          <cell r="U251"/>
          <cell r="V251"/>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row>
        <row r="252">
          <cell r="C252">
            <v>0</v>
          </cell>
          <cell r="D252">
            <v>0</v>
          </cell>
          <cell r="E252">
            <v>0</v>
          </cell>
          <cell r="F252"/>
          <cell r="G252" t="str">
            <v/>
          </cell>
          <cell r="H252"/>
          <cell r="I252"/>
          <cell r="J252"/>
          <cell r="K252"/>
          <cell r="L252"/>
          <cell r="M252"/>
          <cell r="N252"/>
          <cell r="O252"/>
          <cell r="P252"/>
          <cell r="Q252"/>
          <cell r="R252"/>
          <cell r="S252"/>
          <cell r="T252"/>
          <cell r="U252"/>
          <cell r="V252"/>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row>
        <row r="253">
          <cell r="C253">
            <v>0</v>
          </cell>
          <cell r="D253">
            <v>0</v>
          </cell>
          <cell r="E253">
            <v>0</v>
          </cell>
          <cell r="F253"/>
          <cell r="G253" t="str">
            <v/>
          </cell>
          <cell r="H253"/>
          <cell r="I253"/>
          <cell r="J253"/>
          <cell r="K253"/>
          <cell r="L253"/>
          <cell r="M253"/>
          <cell r="N253"/>
          <cell r="O253"/>
          <cell r="P253"/>
          <cell r="Q253"/>
          <cell r="R253"/>
          <cell r="S253"/>
          <cell r="T253"/>
          <cell r="U253"/>
          <cell r="V253"/>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row>
        <row r="254">
          <cell r="C254">
            <v>0</v>
          </cell>
          <cell r="D254">
            <v>0</v>
          </cell>
          <cell r="E254">
            <v>0</v>
          </cell>
          <cell r="F254"/>
          <cell r="G254" t="str">
            <v/>
          </cell>
          <cell r="H254"/>
          <cell r="I254"/>
          <cell r="J254"/>
          <cell r="K254"/>
          <cell r="L254"/>
          <cell r="M254"/>
          <cell r="N254"/>
          <cell r="O254"/>
          <cell r="P254"/>
          <cell r="Q254"/>
          <cell r="R254"/>
          <cell r="S254"/>
          <cell r="T254"/>
          <cell r="U254"/>
          <cell r="V254"/>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row>
        <row r="255">
          <cell r="C255">
            <v>0</v>
          </cell>
          <cell r="D255">
            <v>0</v>
          </cell>
          <cell r="E255">
            <v>0</v>
          </cell>
          <cell r="F255"/>
          <cell r="G255" t="str">
            <v/>
          </cell>
          <cell r="H255"/>
          <cell r="I255"/>
          <cell r="J255"/>
          <cell r="K255"/>
          <cell r="L255"/>
          <cell r="M255"/>
          <cell r="N255"/>
          <cell r="O255"/>
          <cell r="P255"/>
          <cell r="Q255"/>
          <cell r="R255"/>
          <cell r="S255"/>
          <cell r="T255"/>
          <cell r="U255"/>
          <cell r="V255"/>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row>
        <row r="256">
          <cell r="C256">
            <v>0</v>
          </cell>
          <cell r="D256">
            <v>0</v>
          </cell>
          <cell r="E256">
            <v>0</v>
          </cell>
          <cell r="F256"/>
          <cell r="G256" t="str">
            <v/>
          </cell>
          <cell r="H256"/>
          <cell r="I256"/>
          <cell r="J256"/>
          <cell r="K256"/>
          <cell r="L256"/>
          <cell r="M256"/>
          <cell r="N256"/>
          <cell r="O256"/>
          <cell r="P256"/>
          <cell r="Q256"/>
          <cell r="R256"/>
          <cell r="S256"/>
          <cell r="T256"/>
          <cell r="U256"/>
          <cell r="V256"/>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row>
        <row r="257">
          <cell r="C257">
            <v>0</v>
          </cell>
          <cell r="D257">
            <v>0</v>
          </cell>
          <cell r="E257">
            <v>0</v>
          </cell>
          <cell r="F257"/>
          <cell r="G257" t="str">
            <v/>
          </cell>
          <cell r="H257"/>
          <cell r="I257"/>
          <cell r="J257"/>
          <cell r="K257"/>
          <cell r="L257"/>
          <cell r="M257"/>
          <cell r="N257"/>
          <cell r="O257"/>
          <cell r="P257"/>
          <cell r="Q257"/>
          <cell r="R257"/>
          <cell r="S257"/>
          <cell r="T257"/>
          <cell r="U257"/>
          <cell r="V257"/>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row>
        <row r="258">
          <cell r="C258">
            <v>0</v>
          </cell>
          <cell r="D258">
            <v>0</v>
          </cell>
          <cell r="E258">
            <v>0</v>
          </cell>
          <cell r="F258"/>
          <cell r="G258" t="str">
            <v/>
          </cell>
          <cell r="H258"/>
          <cell r="I258"/>
          <cell r="J258"/>
          <cell r="K258"/>
          <cell r="L258"/>
          <cell r="M258"/>
          <cell r="N258"/>
          <cell r="O258"/>
          <cell r="P258"/>
          <cell r="Q258"/>
          <cell r="R258"/>
          <cell r="S258"/>
          <cell r="T258"/>
          <cell r="U258"/>
          <cell r="V258"/>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row>
        <row r="259">
          <cell r="C259">
            <v>0</v>
          </cell>
          <cell r="D259">
            <v>0</v>
          </cell>
          <cell r="E259">
            <v>0</v>
          </cell>
          <cell r="F259"/>
          <cell r="G259" t="str">
            <v/>
          </cell>
          <cell r="H259"/>
          <cell r="I259"/>
          <cell r="J259"/>
          <cell r="K259"/>
          <cell r="L259"/>
          <cell r="M259"/>
          <cell r="N259"/>
          <cell r="O259"/>
          <cell r="P259"/>
          <cell r="Q259"/>
          <cell r="R259"/>
          <cell r="S259"/>
          <cell r="T259"/>
          <cell r="U259"/>
          <cell r="V259"/>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row>
        <row r="260">
          <cell r="C260">
            <v>0</v>
          </cell>
          <cell r="D260">
            <v>0</v>
          </cell>
          <cell r="E260">
            <v>0</v>
          </cell>
          <cell r="F260"/>
          <cell r="G260" t="str">
            <v/>
          </cell>
          <cell r="H260"/>
          <cell r="I260"/>
          <cell r="J260"/>
          <cell r="K260"/>
          <cell r="L260"/>
          <cell r="M260"/>
          <cell r="N260"/>
          <cell r="O260"/>
          <cell r="P260"/>
          <cell r="Q260"/>
          <cell r="R260"/>
          <cell r="S260"/>
          <cell r="T260"/>
          <cell r="U260"/>
          <cell r="V260"/>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row>
        <row r="261">
          <cell r="C261">
            <v>0</v>
          </cell>
          <cell r="D261">
            <v>0</v>
          </cell>
          <cell r="E261">
            <v>0</v>
          </cell>
          <cell r="F261"/>
          <cell r="G261" t="str">
            <v/>
          </cell>
          <cell r="H261"/>
          <cell r="I261"/>
          <cell r="J261"/>
          <cell r="K261"/>
          <cell r="L261"/>
          <cell r="M261"/>
          <cell r="N261"/>
          <cell r="O261"/>
          <cell r="P261"/>
          <cell r="Q261"/>
          <cell r="R261"/>
          <cell r="S261"/>
          <cell r="T261"/>
          <cell r="U261"/>
          <cell r="V261"/>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row>
        <row r="262">
          <cell r="C262">
            <v>0</v>
          </cell>
          <cell r="D262">
            <v>0</v>
          </cell>
          <cell r="E262">
            <v>0</v>
          </cell>
          <cell r="F262"/>
          <cell r="G262" t="str">
            <v/>
          </cell>
          <cell r="H262"/>
          <cell r="I262"/>
          <cell r="J262"/>
          <cell r="K262"/>
          <cell r="L262"/>
          <cell r="M262"/>
          <cell r="N262"/>
          <cell r="O262"/>
          <cell r="P262"/>
          <cell r="Q262"/>
          <cell r="R262"/>
          <cell r="S262"/>
          <cell r="T262"/>
          <cell r="U262"/>
          <cell r="V262"/>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row>
        <row r="263">
          <cell r="C263">
            <v>0</v>
          </cell>
          <cell r="D263">
            <v>0</v>
          </cell>
          <cell r="E263">
            <v>0</v>
          </cell>
          <cell r="F263"/>
          <cell r="G263" t="str">
            <v/>
          </cell>
          <cell r="H263"/>
          <cell r="I263"/>
          <cell r="J263"/>
          <cell r="K263"/>
          <cell r="L263"/>
          <cell r="M263"/>
          <cell r="N263"/>
          <cell r="O263"/>
          <cell r="P263"/>
          <cell r="Q263"/>
          <cell r="R263"/>
          <cell r="S263"/>
          <cell r="T263"/>
          <cell r="U263"/>
          <cell r="V263"/>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row>
        <row r="264">
          <cell r="C264">
            <v>0</v>
          </cell>
          <cell r="D264">
            <v>0</v>
          </cell>
          <cell r="E264">
            <v>0</v>
          </cell>
          <cell r="F264"/>
          <cell r="G264" t="str">
            <v/>
          </cell>
          <cell r="H264"/>
          <cell r="I264"/>
          <cell r="J264"/>
          <cell r="K264"/>
          <cell r="L264"/>
          <cell r="M264"/>
          <cell r="N264"/>
          <cell r="O264"/>
          <cell r="P264"/>
          <cell r="Q264"/>
          <cell r="R264"/>
          <cell r="S264"/>
          <cell r="T264"/>
          <cell r="U264"/>
          <cell r="V264"/>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row>
        <row r="265">
          <cell r="C265">
            <v>0</v>
          </cell>
          <cell r="D265">
            <v>0</v>
          </cell>
          <cell r="E265">
            <v>0</v>
          </cell>
          <cell r="F265"/>
          <cell r="G265" t="str">
            <v/>
          </cell>
          <cell r="H265"/>
          <cell r="I265"/>
          <cell r="J265"/>
          <cell r="K265"/>
          <cell r="L265"/>
          <cell r="M265"/>
          <cell r="N265"/>
          <cell r="O265"/>
          <cell r="P265"/>
          <cell r="Q265"/>
          <cell r="R265"/>
          <cell r="S265"/>
          <cell r="T265"/>
          <cell r="U265"/>
          <cell r="V265"/>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row>
        <row r="266">
          <cell r="C266">
            <v>0</v>
          </cell>
          <cell r="D266">
            <v>0</v>
          </cell>
          <cell r="E266">
            <v>0</v>
          </cell>
          <cell r="F266"/>
          <cell r="G266" t="str">
            <v/>
          </cell>
          <cell r="H266"/>
          <cell r="I266"/>
          <cell r="J266"/>
          <cell r="K266"/>
          <cell r="L266"/>
          <cell r="M266"/>
          <cell r="N266"/>
          <cell r="O266"/>
          <cell r="P266"/>
          <cell r="Q266"/>
          <cell r="R266"/>
          <cell r="S266"/>
          <cell r="T266"/>
          <cell r="U266"/>
          <cell r="V266"/>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row>
        <row r="267">
          <cell r="C267">
            <v>0</v>
          </cell>
          <cell r="D267">
            <v>0</v>
          </cell>
          <cell r="E267">
            <v>0</v>
          </cell>
          <cell r="F267"/>
          <cell r="G267" t="str">
            <v/>
          </cell>
          <cell r="H267"/>
          <cell r="I267"/>
          <cell r="J267"/>
          <cell r="K267"/>
          <cell r="L267"/>
          <cell r="M267"/>
          <cell r="N267"/>
          <cell r="O267"/>
          <cell r="P267"/>
          <cell r="Q267"/>
          <cell r="R267"/>
          <cell r="S267"/>
          <cell r="T267"/>
          <cell r="U267"/>
          <cell r="V267"/>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row>
        <row r="268">
          <cell r="C268">
            <v>0</v>
          </cell>
          <cell r="D268">
            <v>0</v>
          </cell>
          <cell r="E268">
            <v>0</v>
          </cell>
          <cell r="F268"/>
          <cell r="G268" t="str">
            <v/>
          </cell>
          <cell r="H268"/>
          <cell r="I268"/>
          <cell r="J268"/>
          <cell r="K268"/>
          <cell r="L268"/>
          <cell r="M268"/>
          <cell r="N268"/>
          <cell r="O268"/>
          <cell r="P268"/>
          <cell r="Q268"/>
          <cell r="R268"/>
          <cell r="S268"/>
          <cell r="T268"/>
          <cell r="U268"/>
          <cell r="V268"/>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row>
        <row r="269">
          <cell r="C269">
            <v>0</v>
          </cell>
          <cell r="D269">
            <v>0</v>
          </cell>
          <cell r="E269">
            <v>0</v>
          </cell>
          <cell r="F269"/>
          <cell r="G269" t="str">
            <v/>
          </cell>
          <cell r="H269"/>
          <cell r="I269"/>
          <cell r="J269"/>
          <cell r="K269"/>
          <cell r="L269"/>
          <cell r="M269"/>
          <cell r="N269"/>
          <cell r="O269"/>
          <cell r="P269"/>
          <cell r="Q269"/>
          <cell r="R269"/>
          <cell r="S269"/>
          <cell r="T269"/>
          <cell r="U269"/>
          <cell r="V269"/>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row>
        <row r="270">
          <cell r="C270">
            <v>0</v>
          </cell>
          <cell r="D270">
            <v>0</v>
          </cell>
          <cell r="E270">
            <v>0</v>
          </cell>
          <cell r="F270"/>
          <cell r="G270" t="str">
            <v/>
          </cell>
          <cell r="H270"/>
          <cell r="I270"/>
          <cell r="J270"/>
          <cell r="K270"/>
          <cell r="L270"/>
          <cell r="M270"/>
          <cell r="N270"/>
          <cell r="O270"/>
          <cell r="P270"/>
          <cell r="Q270"/>
          <cell r="R270"/>
          <cell r="S270"/>
          <cell r="T270"/>
          <cell r="U270"/>
          <cell r="V270"/>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row>
        <row r="271">
          <cell r="C271">
            <v>0</v>
          </cell>
          <cell r="D271">
            <v>0</v>
          </cell>
          <cell r="E271">
            <v>0</v>
          </cell>
          <cell r="F271"/>
          <cell r="G271" t="str">
            <v/>
          </cell>
          <cell r="H271"/>
          <cell r="I271"/>
          <cell r="J271"/>
          <cell r="K271"/>
          <cell r="L271"/>
          <cell r="M271"/>
          <cell r="N271"/>
          <cell r="O271"/>
          <cell r="P271"/>
          <cell r="Q271"/>
          <cell r="R271"/>
          <cell r="S271"/>
          <cell r="T271"/>
          <cell r="U271"/>
          <cell r="V271"/>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row>
        <row r="272">
          <cell r="C272">
            <v>0</v>
          </cell>
          <cell r="D272">
            <v>0</v>
          </cell>
          <cell r="E272">
            <v>0</v>
          </cell>
          <cell r="F272"/>
          <cell r="G272" t="str">
            <v/>
          </cell>
          <cell r="H272"/>
          <cell r="I272"/>
          <cell r="J272"/>
          <cell r="K272"/>
          <cell r="L272"/>
          <cell r="M272"/>
          <cell r="N272"/>
          <cell r="O272"/>
          <cell r="P272"/>
          <cell r="Q272"/>
          <cell r="R272"/>
          <cell r="S272"/>
          <cell r="T272"/>
          <cell r="U272"/>
          <cell r="V272"/>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row>
        <row r="273">
          <cell r="C273">
            <v>0</v>
          </cell>
          <cell r="D273">
            <v>0</v>
          </cell>
          <cell r="E273">
            <v>0</v>
          </cell>
          <cell r="F273"/>
          <cell r="G273" t="str">
            <v/>
          </cell>
          <cell r="H273"/>
          <cell r="I273"/>
          <cell r="J273"/>
          <cell r="K273"/>
          <cell r="L273"/>
          <cell r="M273"/>
          <cell r="N273"/>
          <cell r="O273"/>
          <cell r="P273"/>
          <cell r="Q273"/>
          <cell r="R273"/>
          <cell r="S273"/>
          <cell r="T273"/>
          <cell r="U273"/>
          <cell r="V273"/>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row>
        <row r="274">
          <cell r="C274">
            <v>0</v>
          </cell>
          <cell r="D274">
            <v>0</v>
          </cell>
          <cell r="E274">
            <v>0</v>
          </cell>
          <cell r="F274"/>
          <cell r="G274" t="str">
            <v/>
          </cell>
          <cell r="H274"/>
          <cell r="I274"/>
          <cell r="J274"/>
          <cell r="K274"/>
          <cell r="L274"/>
          <cell r="M274"/>
          <cell r="N274"/>
          <cell r="O274"/>
          <cell r="P274"/>
          <cell r="Q274"/>
          <cell r="R274"/>
          <cell r="S274"/>
          <cell r="T274"/>
          <cell r="U274"/>
          <cell r="V274"/>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row>
        <row r="275">
          <cell r="C275">
            <v>0</v>
          </cell>
          <cell r="D275">
            <v>0</v>
          </cell>
          <cell r="E275">
            <v>0</v>
          </cell>
          <cell r="F275"/>
          <cell r="G275" t="str">
            <v/>
          </cell>
          <cell r="H275"/>
          <cell r="I275"/>
          <cell r="J275"/>
          <cell r="K275"/>
          <cell r="L275"/>
          <cell r="M275"/>
          <cell r="N275"/>
          <cell r="O275"/>
          <cell r="P275"/>
          <cell r="Q275"/>
          <cell r="R275"/>
          <cell r="S275"/>
          <cell r="T275"/>
          <cell r="U275"/>
          <cell r="V275"/>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row>
        <row r="276">
          <cell r="C276">
            <v>0</v>
          </cell>
          <cell r="D276">
            <v>0</v>
          </cell>
          <cell r="E276">
            <v>0</v>
          </cell>
          <cell r="F276"/>
          <cell r="G276" t="str">
            <v/>
          </cell>
          <cell r="H276"/>
          <cell r="I276"/>
          <cell r="J276"/>
          <cell r="K276"/>
          <cell r="L276"/>
          <cell r="M276"/>
          <cell r="N276"/>
          <cell r="O276"/>
          <cell r="P276"/>
          <cell r="Q276"/>
          <cell r="R276"/>
          <cell r="S276"/>
          <cell r="T276"/>
          <cell r="U276"/>
          <cell r="V276"/>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row>
        <row r="277">
          <cell r="C277">
            <v>0</v>
          </cell>
          <cell r="D277">
            <v>0</v>
          </cell>
          <cell r="E277">
            <v>0</v>
          </cell>
          <cell r="F277"/>
          <cell r="G277" t="str">
            <v/>
          </cell>
          <cell r="H277"/>
          <cell r="I277"/>
          <cell r="J277"/>
          <cell r="K277"/>
          <cell r="L277"/>
          <cell r="M277"/>
          <cell r="N277"/>
          <cell r="O277"/>
          <cell r="P277"/>
          <cell r="Q277"/>
          <cell r="R277"/>
          <cell r="S277"/>
          <cell r="T277"/>
          <cell r="U277"/>
          <cell r="V277"/>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row>
        <row r="278">
          <cell r="C278">
            <v>0</v>
          </cell>
          <cell r="D278">
            <v>0</v>
          </cell>
          <cell r="E278">
            <v>0</v>
          </cell>
          <cell r="F278"/>
          <cell r="G278" t="str">
            <v/>
          </cell>
          <cell r="H278"/>
          <cell r="I278"/>
          <cell r="J278"/>
          <cell r="K278"/>
          <cell r="L278"/>
          <cell r="M278"/>
          <cell r="N278"/>
          <cell r="O278"/>
          <cell r="P278"/>
          <cell r="Q278"/>
          <cell r="R278"/>
          <cell r="S278"/>
          <cell r="T278"/>
          <cell r="U278"/>
          <cell r="V278"/>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row>
        <row r="279">
          <cell r="C279">
            <v>0</v>
          </cell>
          <cell r="D279">
            <v>0</v>
          </cell>
          <cell r="E279">
            <v>0</v>
          </cell>
          <cell r="F279"/>
          <cell r="G279" t="str">
            <v/>
          </cell>
          <cell r="H279"/>
          <cell r="I279"/>
          <cell r="J279"/>
          <cell r="K279"/>
          <cell r="L279"/>
          <cell r="M279"/>
          <cell r="N279"/>
          <cell r="O279"/>
          <cell r="P279"/>
          <cell r="Q279"/>
          <cell r="R279"/>
          <cell r="S279"/>
          <cell r="T279"/>
          <cell r="U279"/>
          <cell r="V279"/>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row>
        <row r="280">
          <cell r="C280">
            <v>0</v>
          </cell>
          <cell r="D280">
            <v>0</v>
          </cell>
          <cell r="E280">
            <v>0</v>
          </cell>
          <cell r="F280"/>
          <cell r="G280" t="str">
            <v/>
          </cell>
          <cell r="H280"/>
          <cell r="I280"/>
          <cell r="J280"/>
          <cell r="K280"/>
          <cell r="L280"/>
          <cell r="M280"/>
          <cell r="N280"/>
          <cell r="O280"/>
          <cell r="P280"/>
          <cell r="Q280"/>
          <cell r="R280"/>
          <cell r="S280"/>
          <cell r="T280"/>
          <cell r="U280"/>
          <cell r="V280"/>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row>
        <row r="281">
          <cell r="C281">
            <v>0</v>
          </cell>
          <cell r="D281">
            <v>0</v>
          </cell>
          <cell r="E281">
            <v>0</v>
          </cell>
          <cell r="F281"/>
          <cell r="G281" t="str">
            <v/>
          </cell>
          <cell r="H281"/>
          <cell r="I281"/>
          <cell r="J281"/>
          <cell r="K281"/>
          <cell r="L281"/>
          <cell r="M281"/>
          <cell r="N281"/>
          <cell r="O281"/>
          <cell r="P281"/>
          <cell r="Q281"/>
          <cell r="R281"/>
          <cell r="S281"/>
          <cell r="T281"/>
          <cell r="U281"/>
          <cell r="V281"/>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row>
        <row r="282">
          <cell r="C282">
            <v>0</v>
          </cell>
          <cell r="D282">
            <v>0</v>
          </cell>
          <cell r="E282">
            <v>0</v>
          </cell>
          <cell r="F282"/>
          <cell r="G282" t="str">
            <v/>
          </cell>
          <cell r="H282"/>
          <cell r="I282"/>
          <cell r="J282"/>
          <cell r="K282"/>
          <cell r="L282"/>
          <cell r="M282"/>
          <cell r="N282"/>
          <cell r="O282"/>
          <cell r="P282"/>
          <cell r="Q282"/>
          <cell r="R282"/>
          <cell r="S282"/>
          <cell r="T282"/>
          <cell r="U282"/>
          <cell r="V282"/>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row>
        <row r="283">
          <cell r="C283">
            <v>0</v>
          </cell>
          <cell r="D283">
            <v>0</v>
          </cell>
          <cell r="E283">
            <v>0</v>
          </cell>
          <cell r="F283"/>
          <cell r="G283" t="str">
            <v/>
          </cell>
          <cell r="H283"/>
          <cell r="I283"/>
          <cell r="J283"/>
          <cell r="K283"/>
          <cell r="L283"/>
          <cell r="M283"/>
          <cell r="N283"/>
          <cell r="O283"/>
          <cell r="P283"/>
          <cell r="Q283"/>
          <cell r="R283"/>
          <cell r="S283"/>
          <cell r="T283"/>
          <cell r="U283"/>
          <cell r="V283"/>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row>
        <row r="284">
          <cell r="C284">
            <v>0</v>
          </cell>
          <cell r="D284">
            <v>0</v>
          </cell>
          <cell r="E284">
            <v>0</v>
          </cell>
          <cell r="F284"/>
          <cell r="G284" t="str">
            <v/>
          </cell>
          <cell r="H284"/>
          <cell r="I284"/>
          <cell r="J284"/>
          <cell r="K284"/>
          <cell r="L284"/>
          <cell r="M284"/>
          <cell r="N284"/>
          <cell r="O284"/>
          <cell r="P284"/>
          <cell r="Q284"/>
          <cell r="R284"/>
          <cell r="S284"/>
          <cell r="T284"/>
          <cell r="U284"/>
          <cell r="V284"/>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C285">
            <v>0</v>
          </cell>
          <cell r="D285">
            <v>0</v>
          </cell>
          <cell r="E285">
            <v>0</v>
          </cell>
          <cell r="F285"/>
          <cell r="G285" t="str">
            <v/>
          </cell>
          <cell r="H285"/>
          <cell r="I285"/>
          <cell r="J285"/>
          <cell r="K285"/>
          <cell r="L285"/>
          <cell r="M285"/>
          <cell r="N285"/>
          <cell r="O285"/>
          <cell r="P285"/>
          <cell r="Q285"/>
          <cell r="R285"/>
          <cell r="S285"/>
          <cell r="T285"/>
          <cell r="U285"/>
          <cell r="V285"/>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row>
        <row r="286">
          <cell r="C286">
            <v>0</v>
          </cell>
          <cell r="D286">
            <v>0</v>
          </cell>
          <cell r="E286">
            <v>0</v>
          </cell>
          <cell r="F286"/>
          <cell r="G286" t="str">
            <v/>
          </cell>
          <cell r="H286"/>
          <cell r="I286"/>
          <cell r="J286"/>
          <cell r="K286"/>
          <cell r="L286"/>
          <cell r="M286"/>
          <cell r="N286"/>
          <cell r="O286"/>
          <cell r="P286"/>
          <cell r="Q286"/>
          <cell r="R286"/>
          <cell r="S286"/>
          <cell r="T286"/>
          <cell r="U286"/>
          <cell r="V286"/>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row>
        <row r="287">
          <cell r="C287">
            <v>0</v>
          </cell>
          <cell r="D287">
            <v>0</v>
          </cell>
          <cell r="E287">
            <v>0</v>
          </cell>
          <cell r="F287"/>
          <cell r="G287" t="str">
            <v/>
          </cell>
          <cell r="H287"/>
          <cell r="I287"/>
          <cell r="J287"/>
          <cell r="K287"/>
          <cell r="L287"/>
          <cell r="M287"/>
          <cell r="N287"/>
          <cell r="O287"/>
          <cell r="P287"/>
          <cell r="Q287"/>
          <cell r="R287"/>
          <cell r="S287"/>
          <cell r="T287"/>
          <cell r="U287"/>
          <cell r="V287"/>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row>
        <row r="288">
          <cell r="C288">
            <v>0</v>
          </cell>
          <cell r="D288">
            <v>0</v>
          </cell>
          <cell r="E288">
            <v>0</v>
          </cell>
          <cell r="F288"/>
          <cell r="G288" t="str">
            <v/>
          </cell>
          <cell r="H288"/>
          <cell r="I288"/>
          <cell r="J288"/>
          <cell r="K288"/>
          <cell r="L288"/>
          <cell r="M288"/>
          <cell r="N288"/>
          <cell r="O288"/>
          <cell r="P288"/>
          <cell r="Q288"/>
          <cell r="R288"/>
          <cell r="S288"/>
          <cell r="T288"/>
          <cell r="U288"/>
          <cell r="V288"/>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row>
        <row r="289">
          <cell r="C289">
            <v>0</v>
          </cell>
          <cell r="D289">
            <v>0</v>
          </cell>
          <cell r="E289">
            <v>0</v>
          </cell>
          <cell r="F289"/>
          <cell r="G289" t="str">
            <v/>
          </cell>
          <cell r="H289"/>
          <cell r="I289"/>
          <cell r="J289"/>
          <cell r="K289"/>
          <cell r="L289"/>
          <cell r="M289"/>
          <cell r="N289"/>
          <cell r="O289"/>
          <cell r="P289"/>
          <cell r="Q289"/>
          <cell r="R289"/>
          <cell r="S289"/>
          <cell r="T289"/>
          <cell r="U289"/>
          <cell r="V289"/>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row>
        <row r="290">
          <cell r="C290">
            <v>0</v>
          </cell>
          <cell r="D290">
            <v>0</v>
          </cell>
          <cell r="E290">
            <v>0</v>
          </cell>
          <cell r="F290"/>
          <cell r="G290" t="str">
            <v/>
          </cell>
          <cell r="H290"/>
          <cell r="I290"/>
          <cell r="J290"/>
          <cell r="K290"/>
          <cell r="L290"/>
          <cell r="M290"/>
          <cell r="N290"/>
          <cell r="O290"/>
          <cell r="P290"/>
          <cell r="Q290"/>
          <cell r="R290"/>
          <cell r="S290"/>
          <cell r="T290"/>
          <cell r="U290"/>
          <cell r="V290"/>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row>
        <row r="291">
          <cell r="C291">
            <v>0</v>
          </cell>
          <cell r="D291">
            <v>0</v>
          </cell>
          <cell r="E291">
            <v>0</v>
          </cell>
          <cell r="F291"/>
          <cell r="G291" t="str">
            <v/>
          </cell>
          <cell r="H291"/>
          <cell r="I291"/>
          <cell r="J291"/>
          <cell r="K291"/>
          <cell r="L291"/>
          <cell r="M291"/>
          <cell r="N291"/>
          <cell r="O291"/>
          <cell r="P291"/>
          <cell r="Q291"/>
          <cell r="R291"/>
          <cell r="S291"/>
          <cell r="T291"/>
          <cell r="U291"/>
          <cell r="V291"/>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row>
        <row r="292">
          <cell r="C292">
            <v>0</v>
          </cell>
          <cell r="D292">
            <v>0</v>
          </cell>
          <cell r="E292">
            <v>0</v>
          </cell>
          <cell r="F292"/>
          <cell r="G292" t="str">
            <v/>
          </cell>
          <cell r="H292"/>
          <cell r="I292"/>
          <cell r="J292"/>
          <cell r="K292"/>
          <cell r="L292"/>
          <cell r="M292"/>
          <cell r="N292"/>
          <cell r="O292"/>
          <cell r="P292"/>
          <cell r="Q292"/>
          <cell r="R292"/>
          <cell r="S292"/>
          <cell r="T292"/>
          <cell r="U292"/>
          <cell r="V292"/>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row>
        <row r="293">
          <cell r="C293">
            <v>0</v>
          </cell>
          <cell r="D293">
            <v>0</v>
          </cell>
          <cell r="E293">
            <v>0</v>
          </cell>
          <cell r="F293"/>
          <cell r="G293" t="str">
            <v/>
          </cell>
          <cell r="H293"/>
          <cell r="I293"/>
          <cell r="J293"/>
          <cell r="K293"/>
          <cell r="L293"/>
          <cell r="M293"/>
          <cell r="N293"/>
          <cell r="O293"/>
          <cell r="P293"/>
          <cell r="Q293"/>
          <cell r="R293"/>
          <cell r="S293"/>
          <cell r="T293"/>
          <cell r="U293"/>
          <cell r="V293"/>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row>
        <row r="294">
          <cell r="C294">
            <v>0</v>
          </cell>
          <cell r="D294">
            <v>0</v>
          </cell>
          <cell r="E294">
            <v>0</v>
          </cell>
          <cell r="F294"/>
          <cell r="G294" t="str">
            <v/>
          </cell>
          <cell r="H294"/>
          <cell r="I294"/>
          <cell r="J294"/>
          <cell r="K294"/>
          <cell r="L294"/>
          <cell r="M294"/>
          <cell r="N294"/>
          <cell r="O294"/>
          <cell r="P294"/>
          <cell r="Q294"/>
          <cell r="R294"/>
          <cell r="S294"/>
          <cell r="T294"/>
          <cell r="U294"/>
          <cell r="V294"/>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row>
        <row r="295">
          <cell r="C295">
            <v>0</v>
          </cell>
          <cell r="D295">
            <v>0</v>
          </cell>
          <cell r="E295">
            <v>0</v>
          </cell>
          <cell r="F295"/>
          <cell r="G295" t="str">
            <v/>
          </cell>
          <cell r="H295"/>
          <cell r="I295"/>
          <cell r="J295"/>
          <cell r="K295"/>
          <cell r="L295"/>
          <cell r="M295"/>
          <cell r="N295"/>
          <cell r="O295"/>
          <cell r="P295"/>
          <cell r="Q295"/>
          <cell r="R295"/>
          <cell r="S295"/>
          <cell r="T295"/>
          <cell r="U295"/>
          <cell r="V295"/>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row>
        <row r="296">
          <cell r="C296">
            <v>0</v>
          </cell>
          <cell r="D296">
            <v>0</v>
          </cell>
          <cell r="E296">
            <v>0</v>
          </cell>
          <cell r="F296"/>
          <cell r="G296" t="str">
            <v/>
          </cell>
          <cell r="H296"/>
          <cell r="I296"/>
          <cell r="J296"/>
          <cell r="K296"/>
          <cell r="L296"/>
          <cell r="M296"/>
          <cell r="N296"/>
          <cell r="O296"/>
          <cell r="P296"/>
          <cell r="Q296"/>
          <cell r="R296"/>
          <cell r="S296"/>
          <cell r="T296"/>
          <cell r="U296"/>
          <cell r="V296"/>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row>
        <row r="297">
          <cell r="C297">
            <v>0</v>
          </cell>
          <cell r="D297">
            <v>0</v>
          </cell>
          <cell r="E297">
            <v>0</v>
          </cell>
          <cell r="F297"/>
          <cell r="G297" t="str">
            <v/>
          </cell>
          <cell r="H297"/>
          <cell r="I297"/>
          <cell r="J297"/>
          <cell r="K297"/>
          <cell r="L297"/>
          <cell r="M297"/>
          <cell r="N297"/>
          <cell r="O297"/>
          <cell r="P297"/>
          <cell r="Q297"/>
          <cell r="R297"/>
          <cell r="S297"/>
          <cell r="T297"/>
          <cell r="U297"/>
          <cell r="V297"/>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row>
        <row r="298">
          <cell r="C298">
            <v>0</v>
          </cell>
          <cell r="D298">
            <v>0</v>
          </cell>
          <cell r="E298">
            <v>0</v>
          </cell>
          <cell r="F298"/>
          <cell r="G298" t="str">
            <v/>
          </cell>
          <cell r="H298"/>
          <cell r="I298"/>
          <cell r="J298"/>
          <cell r="K298"/>
          <cell r="L298"/>
          <cell r="M298"/>
          <cell r="N298"/>
          <cell r="O298"/>
          <cell r="P298"/>
          <cell r="Q298"/>
          <cell r="R298"/>
          <cell r="S298"/>
          <cell r="T298"/>
          <cell r="U298"/>
          <cell r="V298"/>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row>
        <row r="299">
          <cell r="C299">
            <v>0</v>
          </cell>
          <cell r="D299">
            <v>0</v>
          </cell>
          <cell r="E299">
            <v>0</v>
          </cell>
          <cell r="F299"/>
          <cell r="G299" t="str">
            <v/>
          </cell>
          <cell r="H299"/>
          <cell r="I299"/>
          <cell r="J299"/>
          <cell r="K299"/>
          <cell r="L299"/>
          <cell r="M299"/>
          <cell r="N299"/>
          <cell r="O299"/>
          <cell r="P299"/>
          <cell r="Q299"/>
          <cell r="R299"/>
          <cell r="S299"/>
          <cell r="T299"/>
          <cell r="U299"/>
          <cell r="V299"/>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row>
        <row r="300">
          <cell r="C300">
            <v>0</v>
          </cell>
          <cell r="D300">
            <v>0</v>
          </cell>
          <cell r="E300">
            <v>0</v>
          </cell>
          <cell r="F300"/>
          <cell r="G300" t="str">
            <v/>
          </cell>
          <cell r="H300"/>
          <cell r="I300"/>
          <cell r="J300"/>
          <cell r="K300"/>
          <cell r="L300"/>
          <cell r="M300"/>
          <cell r="N300"/>
          <cell r="O300"/>
          <cell r="P300"/>
          <cell r="Q300"/>
          <cell r="R300"/>
          <cell r="S300"/>
          <cell r="T300"/>
          <cell r="U300"/>
          <cell r="V300"/>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row>
        <row r="301">
          <cell r="C301">
            <v>0</v>
          </cell>
          <cell r="D301">
            <v>0</v>
          </cell>
          <cell r="E301">
            <v>0</v>
          </cell>
          <cell r="F301"/>
          <cell r="G301" t="str">
            <v/>
          </cell>
          <cell r="H301"/>
          <cell r="I301"/>
          <cell r="J301"/>
          <cell r="K301"/>
          <cell r="L301"/>
          <cell r="M301"/>
          <cell r="N301"/>
          <cell r="O301"/>
          <cell r="P301"/>
          <cell r="Q301"/>
          <cell r="R301"/>
          <cell r="S301"/>
          <cell r="T301"/>
          <cell r="U301"/>
          <cell r="V301"/>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row>
        <row r="302">
          <cell r="C302">
            <v>0</v>
          </cell>
          <cell r="D302">
            <v>0</v>
          </cell>
          <cell r="E302">
            <v>0</v>
          </cell>
          <cell r="F302"/>
          <cell r="G302" t="str">
            <v/>
          </cell>
          <cell r="H302"/>
          <cell r="I302"/>
          <cell r="J302"/>
          <cell r="K302"/>
          <cell r="L302"/>
          <cell r="M302"/>
          <cell r="N302"/>
          <cell r="O302"/>
          <cell r="P302"/>
          <cell r="Q302"/>
          <cell r="R302"/>
          <cell r="S302"/>
          <cell r="T302"/>
          <cell r="U302"/>
          <cell r="V302"/>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row>
        <row r="303">
          <cell r="C303">
            <v>0</v>
          </cell>
          <cell r="D303">
            <v>0</v>
          </cell>
          <cell r="E303">
            <v>0</v>
          </cell>
          <cell r="F303"/>
          <cell r="G303" t="str">
            <v/>
          </cell>
          <cell r="H303"/>
          <cell r="I303"/>
          <cell r="J303"/>
          <cell r="K303"/>
          <cell r="L303"/>
          <cell r="M303"/>
          <cell r="N303"/>
          <cell r="O303"/>
          <cell r="P303"/>
          <cell r="Q303"/>
          <cell r="R303"/>
          <cell r="S303"/>
          <cell r="T303"/>
          <cell r="U303"/>
          <cell r="V303"/>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row>
        <row r="304">
          <cell r="C304">
            <v>0</v>
          </cell>
          <cell r="D304">
            <v>0</v>
          </cell>
          <cell r="E304">
            <v>0</v>
          </cell>
          <cell r="F304"/>
          <cell r="G304" t="str">
            <v/>
          </cell>
          <cell r="H304"/>
          <cell r="I304"/>
          <cell r="J304"/>
          <cell r="K304"/>
          <cell r="L304"/>
          <cell r="M304"/>
          <cell r="N304"/>
          <cell r="O304"/>
          <cell r="P304"/>
          <cell r="Q304"/>
          <cell r="R304"/>
          <cell r="S304"/>
          <cell r="T304"/>
          <cell r="U304"/>
          <cell r="V304"/>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row>
        <row r="305">
          <cell r="C305">
            <v>0</v>
          </cell>
          <cell r="D305">
            <v>0</v>
          </cell>
          <cell r="E305">
            <v>0</v>
          </cell>
          <cell r="F305"/>
          <cell r="G305" t="str">
            <v/>
          </cell>
          <cell r="H305"/>
          <cell r="I305"/>
          <cell r="J305"/>
          <cell r="K305"/>
          <cell r="L305"/>
          <cell r="M305"/>
          <cell r="N305"/>
          <cell r="O305"/>
          <cell r="P305"/>
          <cell r="Q305"/>
          <cell r="R305"/>
          <cell r="S305"/>
          <cell r="T305"/>
          <cell r="U305"/>
          <cell r="V305"/>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row>
        <row r="306">
          <cell r="C306">
            <v>0</v>
          </cell>
          <cell r="D306">
            <v>0</v>
          </cell>
          <cell r="E306">
            <v>0</v>
          </cell>
          <cell r="F306"/>
          <cell r="G306" t="str">
            <v/>
          </cell>
          <cell r="H306"/>
          <cell r="I306"/>
          <cell r="J306"/>
          <cell r="K306"/>
          <cell r="L306"/>
          <cell r="M306"/>
          <cell r="N306"/>
          <cell r="O306"/>
          <cell r="P306"/>
          <cell r="Q306"/>
          <cell r="R306"/>
          <cell r="S306"/>
          <cell r="T306"/>
          <cell r="U306"/>
          <cell r="V306"/>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row>
        <row r="307">
          <cell r="C307">
            <v>0</v>
          </cell>
          <cell r="D307">
            <v>0</v>
          </cell>
          <cell r="E307">
            <v>0</v>
          </cell>
          <cell r="F307"/>
          <cell r="G307" t="str">
            <v/>
          </cell>
          <cell r="H307"/>
          <cell r="I307"/>
          <cell r="J307"/>
          <cell r="K307"/>
          <cell r="L307"/>
          <cell r="M307"/>
          <cell r="N307"/>
          <cell r="O307"/>
          <cell r="P307"/>
          <cell r="Q307"/>
          <cell r="R307"/>
          <cell r="S307"/>
          <cell r="T307"/>
          <cell r="U307"/>
          <cell r="V307"/>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row>
        <row r="308">
          <cell r="C308">
            <v>0</v>
          </cell>
          <cell r="D308">
            <v>0</v>
          </cell>
          <cell r="E308">
            <v>0</v>
          </cell>
          <cell r="F308"/>
          <cell r="G308" t="str">
            <v/>
          </cell>
          <cell r="H308"/>
          <cell r="I308"/>
          <cell r="J308"/>
          <cell r="K308"/>
          <cell r="L308"/>
          <cell r="M308"/>
          <cell r="N308"/>
          <cell r="O308"/>
          <cell r="P308"/>
          <cell r="Q308"/>
          <cell r="R308"/>
          <cell r="S308"/>
          <cell r="T308"/>
          <cell r="U308"/>
          <cell r="V308"/>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row>
        <row r="309">
          <cell r="C309">
            <v>0</v>
          </cell>
          <cell r="D309">
            <v>0</v>
          </cell>
          <cell r="E309">
            <v>0</v>
          </cell>
          <cell r="F309"/>
          <cell r="G309" t="str">
            <v/>
          </cell>
          <cell r="H309"/>
          <cell r="I309"/>
          <cell r="J309"/>
          <cell r="K309"/>
          <cell r="L309"/>
          <cell r="M309"/>
          <cell r="N309"/>
          <cell r="O309"/>
          <cell r="P309"/>
          <cell r="Q309"/>
          <cell r="R309"/>
          <cell r="S309"/>
          <cell r="T309"/>
          <cell r="U309"/>
          <cell r="V309"/>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row>
        <row r="310">
          <cell r="C310">
            <v>0</v>
          </cell>
          <cell r="D310">
            <v>0</v>
          </cell>
          <cell r="E310">
            <v>0</v>
          </cell>
          <cell r="F310"/>
          <cell r="G310" t="str">
            <v/>
          </cell>
          <cell r="H310"/>
          <cell r="I310"/>
          <cell r="J310"/>
          <cell r="K310"/>
          <cell r="L310"/>
          <cell r="M310"/>
          <cell r="N310"/>
          <cell r="O310"/>
          <cell r="P310"/>
          <cell r="Q310"/>
          <cell r="R310"/>
          <cell r="S310"/>
          <cell r="T310"/>
          <cell r="U310"/>
          <cell r="V310"/>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row>
        <row r="311">
          <cell r="C311">
            <v>0</v>
          </cell>
          <cell r="D311">
            <v>0</v>
          </cell>
          <cell r="E311">
            <v>0</v>
          </cell>
          <cell r="F311"/>
          <cell r="G311" t="str">
            <v/>
          </cell>
          <cell r="H311"/>
          <cell r="I311"/>
          <cell r="J311"/>
          <cell r="K311"/>
          <cell r="L311"/>
          <cell r="M311"/>
          <cell r="N311"/>
          <cell r="O311"/>
          <cell r="P311"/>
          <cell r="Q311"/>
          <cell r="R311"/>
          <cell r="S311"/>
          <cell r="T311"/>
          <cell r="U311"/>
          <cell r="V311"/>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row>
        <row r="312">
          <cell r="C312">
            <v>0</v>
          </cell>
          <cell r="D312">
            <v>0</v>
          </cell>
          <cell r="E312">
            <v>0</v>
          </cell>
          <cell r="F312"/>
          <cell r="G312" t="str">
            <v/>
          </cell>
          <cell r="H312"/>
          <cell r="I312"/>
          <cell r="J312"/>
          <cell r="K312"/>
          <cell r="L312"/>
          <cell r="M312"/>
          <cell r="N312"/>
          <cell r="O312"/>
          <cell r="P312"/>
          <cell r="Q312"/>
          <cell r="R312"/>
          <cell r="S312"/>
          <cell r="T312"/>
          <cell r="U312"/>
          <cell r="V312"/>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row>
        <row r="313">
          <cell r="C313">
            <v>0</v>
          </cell>
          <cell r="D313">
            <v>0</v>
          </cell>
          <cell r="E313">
            <v>0</v>
          </cell>
          <cell r="F313"/>
          <cell r="G313" t="str">
            <v/>
          </cell>
          <cell r="H313"/>
          <cell r="I313"/>
          <cell r="J313"/>
          <cell r="K313"/>
          <cell r="L313"/>
          <cell r="M313"/>
          <cell r="N313"/>
          <cell r="O313"/>
          <cell r="P313"/>
          <cell r="Q313"/>
          <cell r="R313"/>
          <cell r="S313"/>
          <cell r="T313"/>
          <cell r="U313"/>
          <cell r="V313"/>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row>
        <row r="314">
          <cell r="C314">
            <v>0</v>
          </cell>
          <cell r="D314">
            <v>0</v>
          </cell>
          <cell r="E314">
            <v>0</v>
          </cell>
          <cell r="F314"/>
          <cell r="G314" t="str">
            <v/>
          </cell>
          <cell r="H314"/>
          <cell r="I314"/>
          <cell r="J314"/>
          <cell r="K314"/>
          <cell r="L314"/>
          <cell r="M314"/>
          <cell r="N314"/>
          <cell r="O314"/>
          <cell r="P314"/>
          <cell r="Q314"/>
          <cell r="R314"/>
          <cell r="S314"/>
          <cell r="T314"/>
          <cell r="U314"/>
          <cell r="V314"/>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row>
        <row r="315">
          <cell r="C315">
            <v>0</v>
          </cell>
          <cell r="D315">
            <v>0</v>
          </cell>
          <cell r="E315">
            <v>0</v>
          </cell>
          <cell r="F315"/>
          <cell r="G315" t="str">
            <v/>
          </cell>
          <cell r="H315"/>
          <cell r="I315"/>
          <cell r="J315"/>
          <cell r="K315"/>
          <cell r="L315"/>
          <cell r="M315"/>
          <cell r="N315"/>
          <cell r="O315"/>
          <cell r="P315"/>
          <cell r="Q315"/>
          <cell r="R315"/>
          <cell r="S315"/>
          <cell r="T315"/>
          <cell r="U315"/>
          <cell r="V315"/>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row>
        <row r="316">
          <cell r="C316">
            <v>0</v>
          </cell>
          <cell r="D316">
            <v>0</v>
          </cell>
          <cell r="E316">
            <v>0</v>
          </cell>
          <cell r="F316"/>
          <cell r="G316" t="str">
            <v/>
          </cell>
          <cell r="H316"/>
          <cell r="I316"/>
          <cell r="J316"/>
          <cell r="K316"/>
          <cell r="L316"/>
          <cell r="M316"/>
          <cell r="N316"/>
          <cell r="O316"/>
          <cell r="P316"/>
          <cell r="Q316"/>
          <cell r="R316"/>
          <cell r="S316"/>
          <cell r="T316"/>
          <cell r="U316"/>
          <cell r="V316"/>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row>
        <row r="317">
          <cell r="C317">
            <v>0</v>
          </cell>
          <cell r="D317">
            <v>0</v>
          </cell>
          <cell r="E317">
            <v>0</v>
          </cell>
          <cell r="F317"/>
          <cell r="G317" t="str">
            <v/>
          </cell>
          <cell r="H317"/>
          <cell r="I317"/>
          <cell r="J317"/>
          <cell r="K317"/>
          <cell r="L317"/>
          <cell r="M317"/>
          <cell r="N317"/>
          <cell r="O317"/>
          <cell r="P317"/>
          <cell r="Q317"/>
          <cell r="R317"/>
          <cell r="S317"/>
          <cell r="T317"/>
          <cell r="U317"/>
          <cell r="V317"/>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row>
        <row r="318">
          <cell r="C318">
            <v>0</v>
          </cell>
          <cell r="D318">
            <v>0</v>
          </cell>
          <cell r="E318">
            <v>0</v>
          </cell>
          <cell r="F318"/>
          <cell r="G318" t="str">
            <v/>
          </cell>
          <cell r="H318"/>
          <cell r="I318"/>
          <cell r="J318"/>
          <cell r="K318"/>
          <cell r="L318"/>
          <cell r="M318"/>
          <cell r="N318"/>
          <cell r="O318"/>
          <cell r="P318"/>
          <cell r="Q318"/>
          <cell r="R318"/>
          <cell r="S318"/>
          <cell r="T318"/>
          <cell r="U318"/>
          <cell r="V318"/>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row>
        <row r="319">
          <cell r="C319">
            <v>0</v>
          </cell>
          <cell r="D319">
            <v>0</v>
          </cell>
          <cell r="E319">
            <v>0</v>
          </cell>
          <cell r="F319"/>
          <cell r="G319" t="str">
            <v/>
          </cell>
          <cell r="H319"/>
          <cell r="I319"/>
          <cell r="J319"/>
          <cell r="K319"/>
          <cell r="L319"/>
          <cell r="M319"/>
          <cell r="N319"/>
          <cell r="O319"/>
          <cell r="P319"/>
          <cell r="Q319"/>
          <cell r="R319"/>
          <cell r="S319"/>
          <cell r="T319"/>
          <cell r="U319"/>
          <cell r="V319"/>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row>
        <row r="320">
          <cell r="C320">
            <v>0</v>
          </cell>
          <cell r="D320">
            <v>0</v>
          </cell>
          <cell r="E320">
            <v>0</v>
          </cell>
          <cell r="F320"/>
          <cell r="G320" t="str">
            <v/>
          </cell>
          <cell r="H320"/>
          <cell r="I320"/>
          <cell r="J320"/>
          <cell r="K320"/>
          <cell r="L320"/>
          <cell r="M320"/>
          <cell r="N320"/>
          <cell r="O320"/>
          <cell r="P320"/>
          <cell r="Q320"/>
          <cell r="R320"/>
          <cell r="S320"/>
          <cell r="T320"/>
          <cell r="U320"/>
          <cell r="V320"/>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row>
        <row r="321">
          <cell r="C321">
            <v>0</v>
          </cell>
          <cell r="D321">
            <v>0</v>
          </cell>
          <cell r="E321">
            <v>0</v>
          </cell>
          <cell r="F321"/>
          <cell r="G321" t="str">
            <v/>
          </cell>
          <cell r="H321"/>
          <cell r="I321"/>
          <cell r="J321"/>
          <cell r="K321"/>
          <cell r="L321"/>
          <cell r="M321"/>
          <cell r="N321"/>
          <cell r="O321"/>
          <cell r="P321"/>
          <cell r="Q321"/>
          <cell r="R321"/>
          <cell r="S321"/>
          <cell r="T321"/>
          <cell r="U321"/>
          <cell r="V321"/>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row>
        <row r="322">
          <cell r="C322">
            <v>0</v>
          </cell>
          <cell r="D322">
            <v>0</v>
          </cell>
          <cell r="E322">
            <v>0</v>
          </cell>
          <cell r="F322"/>
          <cell r="G322" t="str">
            <v/>
          </cell>
          <cell r="H322"/>
          <cell r="I322"/>
          <cell r="J322"/>
          <cell r="K322"/>
          <cell r="L322"/>
          <cell r="M322"/>
          <cell r="N322"/>
          <cell r="O322"/>
          <cell r="P322"/>
          <cell r="Q322"/>
          <cell r="R322"/>
          <cell r="S322"/>
          <cell r="T322"/>
          <cell r="U322"/>
          <cell r="V322"/>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row>
        <row r="323">
          <cell r="C323">
            <v>0</v>
          </cell>
          <cell r="D323">
            <v>0</v>
          </cell>
          <cell r="E323">
            <v>0</v>
          </cell>
          <cell r="F323"/>
          <cell r="G323" t="str">
            <v/>
          </cell>
          <cell r="H323"/>
          <cell r="I323"/>
          <cell r="J323"/>
          <cell r="K323"/>
          <cell r="L323"/>
          <cell r="M323"/>
          <cell r="N323"/>
          <cell r="O323"/>
          <cell r="P323"/>
          <cell r="Q323"/>
          <cell r="R323"/>
          <cell r="S323"/>
          <cell r="T323"/>
          <cell r="U323"/>
          <cell r="V323"/>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row>
        <row r="324">
          <cell r="C324">
            <v>0</v>
          </cell>
          <cell r="D324">
            <v>0</v>
          </cell>
          <cell r="E324">
            <v>0</v>
          </cell>
          <cell r="F324"/>
          <cell r="G324" t="str">
            <v/>
          </cell>
          <cell r="H324"/>
          <cell r="I324"/>
          <cell r="J324"/>
          <cell r="K324"/>
          <cell r="L324"/>
          <cell r="M324"/>
          <cell r="N324"/>
          <cell r="O324"/>
          <cell r="P324"/>
          <cell r="Q324"/>
          <cell r="R324"/>
          <cell r="S324"/>
          <cell r="T324"/>
          <cell r="U324"/>
          <cell r="V324"/>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row>
        <row r="325">
          <cell r="C325">
            <v>0</v>
          </cell>
          <cell r="D325">
            <v>0</v>
          </cell>
          <cell r="E325">
            <v>0</v>
          </cell>
          <cell r="F325"/>
          <cell r="G325" t="str">
            <v/>
          </cell>
          <cell r="H325"/>
          <cell r="I325"/>
          <cell r="J325"/>
          <cell r="K325"/>
          <cell r="L325"/>
          <cell r="M325"/>
          <cell r="N325"/>
          <cell r="O325"/>
          <cell r="P325"/>
          <cell r="Q325"/>
          <cell r="R325"/>
          <cell r="S325"/>
          <cell r="T325"/>
          <cell r="U325"/>
          <cell r="V325"/>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row>
        <row r="326">
          <cell r="C326">
            <v>0</v>
          </cell>
          <cell r="D326">
            <v>0</v>
          </cell>
          <cell r="E326">
            <v>0</v>
          </cell>
          <cell r="F326"/>
          <cell r="G326" t="str">
            <v/>
          </cell>
          <cell r="H326"/>
          <cell r="I326"/>
          <cell r="J326"/>
          <cell r="K326"/>
          <cell r="L326"/>
          <cell r="M326"/>
          <cell r="N326"/>
          <cell r="O326"/>
          <cell r="P326"/>
          <cell r="Q326"/>
          <cell r="R326"/>
          <cell r="S326"/>
          <cell r="T326"/>
          <cell r="U326"/>
          <cell r="V326"/>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row>
        <row r="327">
          <cell r="C327">
            <v>0</v>
          </cell>
          <cell r="D327">
            <v>0</v>
          </cell>
          <cell r="E327">
            <v>0</v>
          </cell>
          <cell r="F327"/>
          <cell r="G327" t="str">
            <v/>
          </cell>
          <cell r="H327"/>
          <cell r="I327"/>
          <cell r="J327"/>
          <cell r="K327"/>
          <cell r="L327"/>
          <cell r="M327"/>
          <cell r="N327"/>
          <cell r="O327"/>
          <cell r="P327"/>
          <cell r="Q327"/>
          <cell r="R327"/>
          <cell r="S327"/>
          <cell r="T327"/>
          <cell r="U327"/>
          <cell r="V327"/>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row>
        <row r="328">
          <cell r="C328">
            <v>0</v>
          </cell>
          <cell r="D328">
            <v>0</v>
          </cell>
          <cell r="E328">
            <v>0</v>
          </cell>
          <cell r="F328"/>
          <cell r="G328" t="str">
            <v/>
          </cell>
          <cell r="H328"/>
          <cell r="I328"/>
          <cell r="J328"/>
          <cell r="K328"/>
          <cell r="L328"/>
          <cell r="M328"/>
          <cell r="N328"/>
          <cell r="O328"/>
          <cell r="P328"/>
          <cell r="Q328"/>
          <cell r="R328"/>
          <cell r="S328"/>
          <cell r="T328"/>
          <cell r="U328"/>
          <cell r="V328"/>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row>
        <row r="329">
          <cell r="C329">
            <v>0</v>
          </cell>
          <cell r="D329">
            <v>0</v>
          </cell>
          <cell r="E329">
            <v>0</v>
          </cell>
          <cell r="F329"/>
          <cell r="G329" t="str">
            <v/>
          </cell>
          <cell r="H329"/>
          <cell r="I329"/>
          <cell r="J329"/>
          <cell r="K329"/>
          <cell r="L329"/>
          <cell r="M329"/>
          <cell r="N329"/>
          <cell r="O329"/>
          <cell r="P329"/>
          <cell r="Q329"/>
          <cell r="R329"/>
          <cell r="S329"/>
          <cell r="T329"/>
          <cell r="U329"/>
          <cell r="V329"/>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row>
        <row r="330">
          <cell r="C330">
            <v>0</v>
          </cell>
          <cell r="D330">
            <v>0</v>
          </cell>
          <cell r="E330">
            <v>0</v>
          </cell>
          <cell r="F330"/>
          <cell r="G330" t="str">
            <v/>
          </cell>
          <cell r="H330"/>
          <cell r="I330"/>
          <cell r="J330"/>
          <cell r="K330"/>
          <cell r="L330"/>
          <cell r="M330"/>
          <cell r="N330"/>
          <cell r="O330"/>
          <cell r="P330"/>
          <cell r="Q330"/>
          <cell r="R330"/>
          <cell r="S330"/>
          <cell r="T330"/>
          <cell r="U330"/>
          <cell r="V330"/>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row>
        <row r="331">
          <cell r="C331">
            <v>0</v>
          </cell>
          <cell r="D331">
            <v>0</v>
          </cell>
          <cell r="E331">
            <v>0</v>
          </cell>
          <cell r="F331"/>
          <cell r="G331" t="str">
            <v/>
          </cell>
          <cell r="H331"/>
          <cell r="I331"/>
          <cell r="J331"/>
          <cell r="K331"/>
          <cell r="L331"/>
          <cell r="M331"/>
          <cell r="N331"/>
          <cell r="O331"/>
          <cell r="P331"/>
          <cell r="Q331"/>
          <cell r="R331"/>
          <cell r="S331"/>
          <cell r="T331"/>
          <cell r="U331"/>
          <cell r="V331"/>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row>
        <row r="332">
          <cell r="C332">
            <v>0</v>
          </cell>
          <cell r="D332">
            <v>0</v>
          </cell>
          <cell r="E332">
            <v>0</v>
          </cell>
          <cell r="F332"/>
          <cell r="G332" t="str">
            <v/>
          </cell>
          <cell r="H332"/>
          <cell r="I332"/>
          <cell r="J332"/>
          <cell r="K332"/>
          <cell r="L332"/>
          <cell r="M332"/>
          <cell r="N332"/>
          <cell r="O332"/>
          <cell r="P332"/>
          <cell r="Q332"/>
          <cell r="R332"/>
          <cell r="S332"/>
          <cell r="T332"/>
          <cell r="U332"/>
          <cell r="V332"/>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row>
        <row r="333">
          <cell r="C333">
            <v>0</v>
          </cell>
          <cell r="D333">
            <v>0</v>
          </cell>
          <cell r="E333">
            <v>0</v>
          </cell>
          <cell r="F333"/>
          <cell r="G333" t="str">
            <v/>
          </cell>
          <cell r="H333"/>
          <cell r="I333"/>
          <cell r="J333"/>
          <cell r="K333"/>
          <cell r="L333"/>
          <cell r="M333"/>
          <cell r="N333"/>
          <cell r="O333"/>
          <cell r="P333"/>
          <cell r="Q333"/>
          <cell r="R333"/>
          <cell r="S333"/>
          <cell r="T333"/>
          <cell r="U333"/>
          <cell r="V333"/>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row>
        <row r="334">
          <cell r="C334">
            <v>0</v>
          </cell>
          <cell r="D334">
            <v>0</v>
          </cell>
          <cell r="E334">
            <v>0</v>
          </cell>
          <cell r="F334"/>
          <cell r="G334" t="str">
            <v/>
          </cell>
          <cell r="H334"/>
          <cell r="I334"/>
          <cell r="J334"/>
          <cell r="K334"/>
          <cell r="L334"/>
          <cell r="M334"/>
          <cell r="N334"/>
          <cell r="O334"/>
          <cell r="P334"/>
          <cell r="Q334"/>
          <cell r="R334"/>
          <cell r="S334"/>
          <cell r="T334"/>
          <cell r="U334"/>
          <cell r="V334"/>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row>
        <row r="335">
          <cell r="C335">
            <v>0</v>
          </cell>
          <cell r="D335">
            <v>0</v>
          </cell>
          <cell r="E335">
            <v>0</v>
          </cell>
          <cell r="F335"/>
          <cell r="G335" t="str">
            <v/>
          </cell>
          <cell r="H335"/>
          <cell r="I335"/>
          <cell r="J335"/>
          <cell r="K335"/>
          <cell r="L335"/>
          <cell r="M335"/>
          <cell r="N335"/>
          <cell r="O335"/>
          <cell r="P335"/>
          <cell r="Q335"/>
          <cell r="R335"/>
          <cell r="S335"/>
          <cell r="T335"/>
          <cell r="U335"/>
          <cell r="V335"/>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row>
        <row r="336">
          <cell r="C336">
            <v>0</v>
          </cell>
          <cell r="D336">
            <v>0</v>
          </cell>
          <cell r="E336">
            <v>0</v>
          </cell>
          <cell r="F336"/>
          <cell r="G336" t="str">
            <v/>
          </cell>
          <cell r="H336"/>
          <cell r="I336"/>
          <cell r="J336"/>
          <cell r="K336"/>
          <cell r="L336"/>
          <cell r="M336"/>
          <cell r="N336"/>
          <cell r="O336"/>
          <cell r="P336"/>
          <cell r="Q336"/>
          <cell r="R336"/>
          <cell r="S336"/>
          <cell r="T336"/>
          <cell r="U336"/>
          <cell r="V336"/>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row>
        <row r="337">
          <cell r="C337">
            <v>0</v>
          </cell>
          <cell r="D337">
            <v>0</v>
          </cell>
          <cell r="E337">
            <v>0</v>
          </cell>
          <cell r="F337"/>
          <cell r="G337" t="str">
            <v/>
          </cell>
          <cell r="H337"/>
          <cell r="I337"/>
          <cell r="J337"/>
          <cell r="K337"/>
          <cell r="L337"/>
          <cell r="M337"/>
          <cell r="N337"/>
          <cell r="O337"/>
          <cell r="P337"/>
          <cell r="Q337"/>
          <cell r="R337"/>
          <cell r="S337"/>
          <cell r="T337"/>
          <cell r="U337"/>
          <cell r="V337"/>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row>
        <row r="338">
          <cell r="C338">
            <v>0</v>
          </cell>
          <cell r="D338">
            <v>0</v>
          </cell>
          <cell r="E338">
            <v>0</v>
          </cell>
          <cell r="F338"/>
          <cell r="G338" t="str">
            <v/>
          </cell>
          <cell r="H338"/>
          <cell r="I338"/>
          <cell r="J338"/>
          <cell r="K338"/>
          <cell r="L338"/>
          <cell r="M338"/>
          <cell r="N338"/>
          <cell r="O338"/>
          <cell r="P338"/>
          <cell r="Q338"/>
          <cell r="R338"/>
          <cell r="S338"/>
          <cell r="T338"/>
          <cell r="U338"/>
          <cell r="V338"/>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row>
        <row r="339">
          <cell r="C339">
            <v>0</v>
          </cell>
          <cell r="D339">
            <v>0</v>
          </cell>
          <cell r="E339">
            <v>0</v>
          </cell>
          <cell r="F339"/>
          <cell r="G339" t="str">
            <v/>
          </cell>
          <cell r="H339"/>
          <cell r="I339"/>
          <cell r="J339"/>
          <cell r="K339"/>
          <cell r="L339"/>
          <cell r="M339"/>
          <cell r="N339"/>
          <cell r="O339"/>
          <cell r="P339"/>
          <cell r="Q339"/>
          <cell r="R339"/>
          <cell r="S339"/>
          <cell r="T339"/>
          <cell r="U339"/>
          <cell r="V339"/>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row>
        <row r="340">
          <cell r="C340">
            <v>0</v>
          </cell>
          <cell r="D340">
            <v>0</v>
          </cell>
          <cell r="E340">
            <v>0</v>
          </cell>
          <cell r="F340"/>
          <cell r="G340" t="str">
            <v/>
          </cell>
          <cell r="H340"/>
          <cell r="I340"/>
          <cell r="J340"/>
          <cell r="K340"/>
          <cell r="L340"/>
          <cell r="M340"/>
          <cell r="N340"/>
          <cell r="O340"/>
          <cell r="P340"/>
          <cell r="Q340"/>
          <cell r="R340"/>
          <cell r="S340"/>
          <cell r="T340"/>
          <cell r="U340"/>
          <cell r="V340"/>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row>
        <row r="341">
          <cell r="C341">
            <v>0</v>
          </cell>
          <cell r="D341">
            <v>0</v>
          </cell>
          <cell r="E341">
            <v>0</v>
          </cell>
          <cell r="F341"/>
          <cell r="G341" t="str">
            <v/>
          </cell>
          <cell r="H341"/>
          <cell r="I341"/>
          <cell r="J341"/>
          <cell r="K341"/>
          <cell r="L341"/>
          <cell r="M341"/>
          <cell r="N341"/>
          <cell r="O341"/>
          <cell r="P341"/>
          <cell r="Q341"/>
          <cell r="R341"/>
          <cell r="S341"/>
          <cell r="T341"/>
          <cell r="U341"/>
          <cell r="V341"/>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row>
        <row r="342">
          <cell r="C342">
            <v>0</v>
          </cell>
          <cell r="D342">
            <v>0</v>
          </cell>
          <cell r="E342">
            <v>0</v>
          </cell>
          <cell r="F342"/>
          <cell r="G342" t="str">
            <v/>
          </cell>
          <cell r="H342"/>
          <cell r="I342"/>
          <cell r="J342"/>
          <cell r="K342"/>
          <cell r="L342"/>
          <cell r="M342"/>
          <cell r="N342"/>
          <cell r="O342"/>
          <cell r="P342"/>
          <cell r="Q342"/>
          <cell r="R342"/>
          <cell r="S342"/>
          <cell r="T342"/>
          <cell r="U342"/>
          <cell r="V342"/>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row>
        <row r="343">
          <cell r="C343">
            <v>0</v>
          </cell>
          <cell r="D343">
            <v>0</v>
          </cell>
          <cell r="E343">
            <v>0</v>
          </cell>
          <cell r="F343"/>
          <cell r="G343" t="str">
            <v/>
          </cell>
          <cell r="H343"/>
          <cell r="I343"/>
          <cell r="J343"/>
          <cell r="K343"/>
          <cell r="L343"/>
          <cell r="M343"/>
          <cell r="N343"/>
          <cell r="O343"/>
          <cell r="P343"/>
          <cell r="Q343"/>
          <cell r="R343"/>
          <cell r="S343"/>
          <cell r="T343"/>
          <cell r="U343"/>
          <cell r="V343"/>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row>
        <row r="344">
          <cell r="C344">
            <v>0</v>
          </cell>
          <cell r="D344">
            <v>0</v>
          </cell>
          <cell r="E344">
            <v>0</v>
          </cell>
          <cell r="F344"/>
          <cell r="G344" t="str">
            <v/>
          </cell>
          <cell r="H344"/>
          <cell r="I344"/>
          <cell r="J344"/>
          <cell r="K344"/>
          <cell r="L344"/>
          <cell r="M344"/>
          <cell r="N344"/>
          <cell r="O344"/>
          <cell r="P344"/>
          <cell r="Q344"/>
          <cell r="R344"/>
          <cell r="S344"/>
          <cell r="T344"/>
          <cell r="U344"/>
          <cell r="V344"/>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row>
        <row r="345">
          <cell r="C345">
            <v>0</v>
          </cell>
          <cell r="D345">
            <v>0</v>
          </cell>
          <cell r="E345">
            <v>0</v>
          </cell>
          <cell r="F345"/>
          <cell r="G345" t="str">
            <v/>
          </cell>
          <cell r="H345"/>
          <cell r="I345"/>
          <cell r="J345"/>
          <cell r="K345"/>
          <cell r="L345"/>
          <cell r="M345"/>
          <cell r="N345"/>
          <cell r="O345"/>
          <cell r="P345"/>
          <cell r="Q345"/>
          <cell r="R345"/>
          <cell r="S345"/>
          <cell r="T345"/>
          <cell r="U345"/>
          <cell r="V345"/>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row>
        <row r="346">
          <cell r="C346">
            <v>0</v>
          </cell>
          <cell r="D346">
            <v>0</v>
          </cell>
          <cell r="E346">
            <v>0</v>
          </cell>
          <cell r="F346"/>
          <cell r="G346" t="str">
            <v/>
          </cell>
          <cell r="H346"/>
          <cell r="I346"/>
          <cell r="J346"/>
          <cell r="K346"/>
          <cell r="L346"/>
          <cell r="M346"/>
          <cell r="N346"/>
          <cell r="O346"/>
          <cell r="P346"/>
          <cell r="Q346"/>
          <cell r="R346"/>
          <cell r="S346"/>
          <cell r="T346"/>
          <cell r="U346"/>
          <cell r="V346"/>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row>
        <row r="347">
          <cell r="C347">
            <v>0</v>
          </cell>
          <cell r="D347">
            <v>0</v>
          </cell>
          <cell r="E347">
            <v>0</v>
          </cell>
          <cell r="F347"/>
          <cell r="G347" t="str">
            <v/>
          </cell>
          <cell r="H347"/>
          <cell r="I347"/>
          <cell r="J347"/>
          <cell r="K347"/>
          <cell r="L347"/>
          <cell r="M347"/>
          <cell r="N347"/>
          <cell r="O347"/>
          <cell r="P347"/>
          <cell r="Q347"/>
          <cell r="R347"/>
          <cell r="S347"/>
          <cell r="T347"/>
          <cell r="U347"/>
          <cell r="V347"/>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row>
        <row r="348">
          <cell r="C348">
            <v>0</v>
          </cell>
          <cell r="D348">
            <v>0</v>
          </cell>
          <cell r="E348">
            <v>0</v>
          </cell>
          <cell r="F348"/>
          <cell r="G348" t="str">
            <v/>
          </cell>
          <cell r="H348"/>
          <cell r="I348"/>
          <cell r="J348"/>
          <cell r="K348"/>
          <cell r="L348"/>
          <cell r="M348"/>
          <cell r="N348"/>
          <cell r="O348"/>
          <cell r="P348"/>
          <cell r="Q348"/>
          <cell r="R348"/>
          <cell r="S348"/>
          <cell r="T348"/>
          <cell r="U348"/>
          <cell r="V348"/>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row>
        <row r="349">
          <cell r="C349">
            <v>0</v>
          </cell>
          <cell r="D349">
            <v>0</v>
          </cell>
          <cell r="E349">
            <v>0</v>
          </cell>
          <cell r="F349"/>
          <cell r="G349" t="str">
            <v/>
          </cell>
          <cell r="H349"/>
          <cell r="I349"/>
          <cell r="J349"/>
          <cell r="K349"/>
          <cell r="L349"/>
          <cell r="M349"/>
          <cell r="N349"/>
          <cell r="O349"/>
          <cell r="P349"/>
          <cell r="Q349"/>
          <cell r="R349"/>
          <cell r="S349"/>
          <cell r="T349"/>
          <cell r="U349"/>
          <cell r="V349"/>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row>
        <row r="350">
          <cell r="C350">
            <v>0</v>
          </cell>
          <cell r="D350">
            <v>0</v>
          </cell>
          <cell r="E350">
            <v>0</v>
          </cell>
          <cell r="F350"/>
          <cell r="G350" t="str">
            <v/>
          </cell>
          <cell r="H350"/>
          <cell r="I350"/>
          <cell r="J350"/>
          <cell r="K350"/>
          <cell r="L350"/>
          <cell r="M350"/>
          <cell r="N350"/>
          <cell r="O350"/>
          <cell r="P350"/>
          <cell r="Q350"/>
          <cell r="R350"/>
          <cell r="S350"/>
          <cell r="T350"/>
          <cell r="U350"/>
          <cell r="V350"/>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row>
        <row r="351">
          <cell r="C351">
            <v>0</v>
          </cell>
          <cell r="D351">
            <v>0</v>
          </cell>
          <cell r="E351">
            <v>0</v>
          </cell>
          <cell r="F351"/>
          <cell r="G351" t="str">
            <v/>
          </cell>
          <cell r="H351"/>
          <cell r="I351"/>
          <cell r="J351"/>
          <cell r="K351"/>
          <cell r="L351"/>
          <cell r="M351"/>
          <cell r="N351"/>
          <cell r="O351"/>
          <cell r="P351"/>
          <cell r="Q351"/>
          <cell r="R351"/>
          <cell r="S351"/>
          <cell r="T351"/>
          <cell r="U351"/>
          <cell r="V351"/>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row>
        <row r="352">
          <cell r="C352">
            <v>0</v>
          </cell>
          <cell r="D352">
            <v>0</v>
          </cell>
          <cell r="E352">
            <v>0</v>
          </cell>
          <cell r="F352"/>
          <cell r="G352" t="str">
            <v/>
          </cell>
          <cell r="H352"/>
          <cell r="I352"/>
          <cell r="J352"/>
          <cell r="K352"/>
          <cell r="L352"/>
          <cell r="M352"/>
          <cell r="N352"/>
          <cell r="O352"/>
          <cell r="P352"/>
          <cell r="Q352"/>
          <cell r="R352"/>
          <cell r="S352"/>
          <cell r="T352"/>
          <cell r="U352"/>
          <cell r="V352"/>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row>
        <row r="353">
          <cell r="C353">
            <v>0</v>
          </cell>
          <cell r="D353">
            <v>0</v>
          </cell>
          <cell r="E353">
            <v>0</v>
          </cell>
          <cell r="F353"/>
          <cell r="G353" t="str">
            <v/>
          </cell>
          <cell r="H353"/>
          <cell r="I353"/>
          <cell r="J353"/>
          <cell r="K353"/>
          <cell r="L353"/>
          <cell r="M353"/>
          <cell r="N353"/>
          <cell r="O353"/>
          <cell r="P353"/>
          <cell r="Q353"/>
          <cell r="R353"/>
          <cell r="S353"/>
          <cell r="T353"/>
          <cell r="U353"/>
          <cell r="V353"/>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row>
        <row r="354">
          <cell r="C354">
            <v>0</v>
          </cell>
          <cell r="D354">
            <v>0</v>
          </cell>
          <cell r="E354">
            <v>0</v>
          </cell>
          <cell r="F354"/>
          <cell r="G354" t="str">
            <v/>
          </cell>
          <cell r="H354"/>
          <cell r="I354"/>
          <cell r="J354"/>
          <cell r="K354"/>
          <cell r="L354"/>
          <cell r="M354"/>
          <cell r="N354"/>
          <cell r="O354"/>
          <cell r="P354"/>
          <cell r="Q354"/>
          <cell r="R354"/>
          <cell r="S354"/>
          <cell r="T354"/>
          <cell r="U354"/>
          <cell r="V354"/>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row>
        <row r="355">
          <cell r="C355">
            <v>0</v>
          </cell>
          <cell r="D355">
            <v>0</v>
          </cell>
          <cell r="E355">
            <v>0</v>
          </cell>
          <cell r="F355"/>
          <cell r="G355" t="str">
            <v/>
          </cell>
          <cell r="H355"/>
          <cell r="I355"/>
          <cell r="J355"/>
          <cell r="K355"/>
          <cell r="L355"/>
          <cell r="M355"/>
          <cell r="N355"/>
          <cell r="O355"/>
          <cell r="P355"/>
          <cell r="Q355"/>
          <cell r="R355"/>
          <cell r="S355"/>
          <cell r="T355"/>
          <cell r="U355"/>
          <cell r="V355"/>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row>
        <row r="356">
          <cell r="C356">
            <v>0</v>
          </cell>
          <cell r="D356">
            <v>0</v>
          </cell>
          <cell r="E356">
            <v>0</v>
          </cell>
          <cell r="F356"/>
          <cell r="G356" t="str">
            <v/>
          </cell>
          <cell r="H356"/>
          <cell r="I356"/>
          <cell r="J356"/>
          <cell r="K356"/>
          <cell r="L356"/>
          <cell r="M356"/>
          <cell r="N356"/>
          <cell r="O356"/>
          <cell r="P356"/>
          <cell r="Q356"/>
          <cell r="R356"/>
          <cell r="S356"/>
          <cell r="T356"/>
          <cell r="U356"/>
          <cell r="V356"/>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row>
        <row r="357">
          <cell r="C357">
            <v>0</v>
          </cell>
          <cell r="D357">
            <v>0</v>
          </cell>
          <cell r="E357">
            <v>0</v>
          </cell>
          <cell r="F357"/>
          <cell r="G357" t="str">
            <v/>
          </cell>
          <cell r="H357"/>
          <cell r="I357"/>
          <cell r="J357"/>
          <cell r="K357"/>
          <cell r="L357"/>
          <cell r="M357"/>
          <cell r="N357"/>
          <cell r="O357"/>
          <cell r="P357"/>
          <cell r="Q357"/>
          <cell r="R357"/>
          <cell r="S357"/>
          <cell r="T357"/>
          <cell r="U357"/>
          <cell r="V357"/>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row>
        <row r="358">
          <cell r="C358">
            <v>0</v>
          </cell>
          <cell r="D358">
            <v>0</v>
          </cell>
          <cell r="E358">
            <v>0</v>
          </cell>
          <cell r="F358"/>
          <cell r="G358" t="str">
            <v/>
          </cell>
          <cell r="H358"/>
          <cell r="I358"/>
          <cell r="J358"/>
          <cell r="K358"/>
          <cell r="L358"/>
          <cell r="M358"/>
          <cell r="N358"/>
          <cell r="O358"/>
          <cell r="P358"/>
          <cell r="Q358"/>
          <cell r="R358"/>
          <cell r="S358"/>
          <cell r="T358"/>
          <cell r="U358"/>
          <cell r="V358"/>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row>
        <row r="359">
          <cell r="C359">
            <v>0</v>
          </cell>
          <cell r="D359">
            <v>0</v>
          </cell>
          <cell r="E359">
            <v>0</v>
          </cell>
          <cell r="F359"/>
          <cell r="G359" t="str">
            <v/>
          </cell>
          <cell r="H359"/>
          <cell r="I359"/>
          <cell r="J359"/>
          <cell r="K359"/>
          <cell r="L359"/>
          <cell r="M359"/>
          <cell r="N359"/>
          <cell r="O359"/>
          <cell r="P359"/>
          <cell r="Q359"/>
          <cell r="R359"/>
          <cell r="S359"/>
          <cell r="T359"/>
          <cell r="U359"/>
          <cell r="V359"/>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row>
        <row r="360">
          <cell r="C360">
            <v>0</v>
          </cell>
          <cell r="D360">
            <v>0</v>
          </cell>
          <cell r="E360">
            <v>0</v>
          </cell>
          <cell r="F360"/>
          <cell r="G360" t="str">
            <v/>
          </cell>
          <cell r="H360"/>
          <cell r="I360"/>
          <cell r="J360"/>
          <cell r="K360"/>
          <cell r="L360"/>
          <cell r="M360"/>
          <cell r="N360"/>
          <cell r="O360"/>
          <cell r="P360"/>
          <cell r="Q360"/>
          <cell r="R360"/>
          <cell r="S360"/>
          <cell r="T360"/>
          <cell r="U360"/>
          <cell r="V360"/>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row>
        <row r="361">
          <cell r="C361">
            <v>0</v>
          </cell>
          <cell r="D361">
            <v>0</v>
          </cell>
          <cell r="E361">
            <v>0</v>
          </cell>
          <cell r="F361"/>
          <cell r="G361" t="str">
            <v/>
          </cell>
          <cell r="H361"/>
          <cell r="I361"/>
          <cell r="J361"/>
          <cell r="K361"/>
          <cell r="L361"/>
          <cell r="M361"/>
          <cell r="N361"/>
          <cell r="O361"/>
          <cell r="P361"/>
          <cell r="Q361"/>
          <cell r="R361"/>
          <cell r="S361"/>
          <cell r="T361"/>
          <cell r="U361"/>
          <cell r="V361"/>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row>
        <row r="362">
          <cell r="C362">
            <v>0</v>
          </cell>
          <cell r="D362">
            <v>0</v>
          </cell>
          <cell r="E362">
            <v>0</v>
          </cell>
          <cell r="F362"/>
          <cell r="G362" t="str">
            <v/>
          </cell>
          <cell r="H362"/>
          <cell r="I362"/>
          <cell r="J362"/>
          <cell r="K362"/>
          <cell r="L362"/>
          <cell r="M362"/>
          <cell r="N362"/>
          <cell r="O362"/>
          <cell r="P362"/>
          <cell r="Q362"/>
          <cell r="R362"/>
          <cell r="S362"/>
          <cell r="T362"/>
          <cell r="U362"/>
          <cell r="V362"/>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row>
        <row r="363">
          <cell r="C363">
            <v>0</v>
          </cell>
          <cell r="D363">
            <v>0</v>
          </cell>
          <cell r="E363">
            <v>0</v>
          </cell>
          <cell r="F363"/>
          <cell r="G363" t="str">
            <v/>
          </cell>
          <cell r="H363"/>
          <cell r="I363"/>
          <cell r="J363"/>
          <cell r="K363"/>
          <cell r="L363"/>
          <cell r="M363"/>
          <cell r="N363"/>
          <cell r="O363"/>
          <cell r="P363"/>
          <cell r="Q363"/>
          <cell r="R363"/>
          <cell r="S363"/>
          <cell r="T363"/>
          <cell r="U363"/>
          <cell r="V363"/>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row>
        <row r="364">
          <cell r="C364">
            <v>0</v>
          </cell>
          <cell r="D364">
            <v>0</v>
          </cell>
          <cell r="E364">
            <v>0</v>
          </cell>
          <cell r="F364"/>
          <cell r="G364" t="str">
            <v/>
          </cell>
          <cell r="H364"/>
          <cell r="I364"/>
          <cell r="J364"/>
          <cell r="K364"/>
          <cell r="L364"/>
          <cell r="M364"/>
          <cell r="N364"/>
          <cell r="O364"/>
          <cell r="P364"/>
          <cell r="Q364"/>
          <cell r="R364"/>
          <cell r="S364"/>
          <cell r="T364"/>
          <cell r="U364"/>
          <cell r="V364"/>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row>
        <row r="365">
          <cell r="C365">
            <v>0</v>
          </cell>
          <cell r="D365">
            <v>0</v>
          </cell>
          <cell r="E365">
            <v>0</v>
          </cell>
          <cell r="F365"/>
          <cell r="G365" t="str">
            <v/>
          </cell>
          <cell r="H365"/>
          <cell r="I365"/>
          <cell r="J365"/>
          <cell r="K365"/>
          <cell r="L365"/>
          <cell r="M365"/>
          <cell r="N365"/>
          <cell r="O365"/>
          <cell r="P365"/>
          <cell r="Q365"/>
          <cell r="R365"/>
          <cell r="S365"/>
          <cell r="T365"/>
          <cell r="U365"/>
          <cell r="V365"/>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row>
        <row r="366">
          <cell r="C366">
            <v>0</v>
          </cell>
          <cell r="D366">
            <v>0</v>
          </cell>
          <cell r="E366">
            <v>0</v>
          </cell>
          <cell r="F366"/>
          <cell r="G366" t="str">
            <v/>
          </cell>
          <cell r="H366"/>
          <cell r="I366"/>
          <cell r="J366"/>
          <cell r="K366"/>
          <cell r="L366"/>
          <cell r="M366"/>
          <cell r="N366"/>
          <cell r="O366"/>
          <cell r="P366"/>
          <cell r="Q366"/>
          <cell r="R366"/>
          <cell r="S366"/>
          <cell r="T366"/>
          <cell r="U366"/>
          <cell r="V366"/>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row>
        <row r="367">
          <cell r="C367">
            <v>0</v>
          </cell>
          <cell r="D367">
            <v>0</v>
          </cell>
          <cell r="E367">
            <v>0</v>
          </cell>
          <cell r="F367"/>
          <cell r="G367" t="str">
            <v/>
          </cell>
          <cell r="H367"/>
          <cell r="I367"/>
          <cell r="J367"/>
          <cell r="K367"/>
          <cell r="L367"/>
          <cell r="M367"/>
          <cell r="N367"/>
          <cell r="O367"/>
          <cell r="P367"/>
          <cell r="Q367"/>
          <cell r="R367"/>
          <cell r="S367"/>
          <cell r="T367"/>
          <cell r="U367"/>
          <cell r="V367"/>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row>
        <row r="368">
          <cell r="C368">
            <v>0</v>
          </cell>
          <cell r="D368">
            <v>0</v>
          </cell>
          <cell r="E368">
            <v>0</v>
          </cell>
          <cell r="F368"/>
          <cell r="G368" t="str">
            <v/>
          </cell>
          <cell r="H368"/>
          <cell r="I368"/>
          <cell r="J368"/>
          <cell r="K368"/>
          <cell r="L368"/>
          <cell r="M368"/>
          <cell r="N368"/>
          <cell r="O368"/>
          <cell r="P368"/>
          <cell r="Q368"/>
          <cell r="R368"/>
          <cell r="S368"/>
          <cell r="T368"/>
          <cell r="U368"/>
          <cell r="V368"/>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row>
        <row r="369">
          <cell r="C369">
            <v>0</v>
          </cell>
          <cell r="D369">
            <v>0</v>
          </cell>
          <cell r="E369">
            <v>0</v>
          </cell>
          <cell r="F369"/>
          <cell r="G369" t="str">
            <v/>
          </cell>
          <cell r="H369"/>
          <cell r="I369"/>
          <cell r="J369"/>
          <cell r="K369"/>
          <cell r="L369"/>
          <cell r="M369"/>
          <cell r="N369"/>
          <cell r="O369"/>
          <cell r="P369"/>
          <cell r="Q369"/>
          <cell r="R369"/>
          <cell r="S369"/>
          <cell r="T369"/>
          <cell r="U369"/>
          <cell r="V369"/>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row>
        <row r="370">
          <cell r="C370">
            <v>0</v>
          </cell>
          <cell r="D370">
            <v>0</v>
          </cell>
          <cell r="E370">
            <v>0</v>
          </cell>
          <cell r="F370"/>
          <cell r="G370" t="str">
            <v/>
          </cell>
          <cell r="H370"/>
          <cell r="I370"/>
          <cell r="J370"/>
          <cell r="K370"/>
          <cell r="L370"/>
          <cell r="M370"/>
          <cell r="N370"/>
          <cell r="O370"/>
          <cell r="P370"/>
          <cell r="Q370"/>
          <cell r="R370"/>
          <cell r="S370"/>
          <cell r="T370"/>
          <cell r="U370"/>
          <cell r="V370"/>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row>
        <row r="371">
          <cell r="C371">
            <v>0</v>
          </cell>
          <cell r="D371">
            <v>0</v>
          </cell>
          <cell r="E371">
            <v>0</v>
          </cell>
          <cell r="F371"/>
          <cell r="G371" t="str">
            <v/>
          </cell>
          <cell r="H371"/>
          <cell r="I371"/>
          <cell r="J371"/>
          <cell r="K371"/>
          <cell r="L371"/>
          <cell r="M371"/>
          <cell r="N371"/>
          <cell r="O371"/>
          <cell r="P371"/>
          <cell r="Q371"/>
          <cell r="R371"/>
          <cell r="S371"/>
          <cell r="T371"/>
          <cell r="U371"/>
          <cell r="V371"/>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row>
        <row r="372">
          <cell r="C372">
            <v>0</v>
          </cell>
          <cell r="D372">
            <v>0</v>
          </cell>
          <cell r="E372">
            <v>0</v>
          </cell>
          <cell r="F372"/>
          <cell r="G372" t="str">
            <v/>
          </cell>
          <cell r="H372"/>
          <cell r="I372"/>
          <cell r="J372"/>
          <cell r="K372"/>
          <cell r="L372"/>
          <cell r="M372"/>
          <cell r="N372"/>
          <cell r="O372"/>
          <cell r="P372"/>
          <cell r="Q372"/>
          <cell r="R372"/>
          <cell r="S372"/>
          <cell r="T372"/>
          <cell r="U372"/>
          <cell r="V372"/>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row>
        <row r="373">
          <cell r="C373">
            <v>0</v>
          </cell>
          <cell r="D373">
            <v>0</v>
          </cell>
          <cell r="E373">
            <v>0</v>
          </cell>
          <cell r="F373"/>
          <cell r="G373" t="str">
            <v/>
          </cell>
          <cell r="H373"/>
          <cell r="I373"/>
          <cell r="J373"/>
          <cell r="K373"/>
          <cell r="L373"/>
          <cell r="M373"/>
          <cell r="N373"/>
          <cell r="O373"/>
          <cell r="P373"/>
          <cell r="Q373"/>
          <cell r="R373"/>
          <cell r="S373"/>
          <cell r="T373"/>
          <cell r="U373"/>
          <cell r="V373"/>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row>
        <row r="374">
          <cell r="C374">
            <v>0</v>
          </cell>
          <cell r="D374">
            <v>0</v>
          </cell>
          <cell r="E374">
            <v>0</v>
          </cell>
          <cell r="F374"/>
          <cell r="G374" t="str">
            <v/>
          </cell>
          <cell r="H374"/>
          <cell r="I374"/>
          <cell r="J374"/>
          <cell r="K374"/>
          <cell r="L374"/>
          <cell r="M374"/>
          <cell r="N374"/>
          <cell r="O374"/>
          <cell r="P374"/>
          <cell r="Q374"/>
          <cell r="R374"/>
          <cell r="S374"/>
          <cell r="T374"/>
          <cell r="U374"/>
          <cell r="V374"/>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row>
        <row r="375">
          <cell r="C375">
            <v>0</v>
          </cell>
          <cell r="D375">
            <v>0</v>
          </cell>
          <cell r="E375">
            <v>0</v>
          </cell>
          <cell r="F375"/>
          <cell r="G375" t="str">
            <v/>
          </cell>
          <cell r="H375"/>
          <cell r="I375"/>
          <cell r="J375"/>
          <cell r="K375"/>
          <cell r="L375"/>
          <cell r="M375"/>
          <cell r="N375"/>
          <cell r="O375"/>
          <cell r="P375"/>
          <cell r="Q375"/>
          <cell r="R375"/>
          <cell r="S375"/>
          <cell r="T375"/>
          <cell r="U375"/>
          <cell r="V375"/>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row>
        <row r="376">
          <cell r="C376">
            <v>0</v>
          </cell>
          <cell r="D376">
            <v>0</v>
          </cell>
          <cell r="E376">
            <v>0</v>
          </cell>
          <cell r="F376"/>
          <cell r="G376" t="str">
            <v/>
          </cell>
          <cell r="H376"/>
          <cell r="I376"/>
          <cell r="J376"/>
          <cell r="K376"/>
          <cell r="L376"/>
          <cell r="M376"/>
          <cell r="N376"/>
          <cell r="O376"/>
          <cell r="P376"/>
          <cell r="Q376"/>
          <cell r="R376"/>
          <cell r="S376"/>
          <cell r="T376"/>
          <cell r="U376"/>
          <cell r="V376"/>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row>
        <row r="377">
          <cell r="C377">
            <v>0</v>
          </cell>
          <cell r="D377">
            <v>0</v>
          </cell>
          <cell r="E377">
            <v>0</v>
          </cell>
          <cell r="F377"/>
          <cell r="G377" t="str">
            <v/>
          </cell>
          <cell r="H377"/>
          <cell r="I377"/>
          <cell r="J377"/>
          <cell r="K377"/>
          <cell r="L377"/>
          <cell r="M377"/>
          <cell r="N377"/>
          <cell r="O377"/>
          <cell r="P377"/>
          <cell r="Q377"/>
          <cell r="R377"/>
          <cell r="S377"/>
          <cell r="T377"/>
          <cell r="U377"/>
          <cell r="V377"/>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row>
        <row r="378">
          <cell r="C378">
            <v>0</v>
          </cell>
          <cell r="D378">
            <v>0</v>
          </cell>
          <cell r="E378">
            <v>0</v>
          </cell>
          <cell r="F378"/>
          <cell r="G378" t="str">
            <v/>
          </cell>
          <cell r="H378"/>
          <cell r="I378"/>
          <cell r="J378"/>
          <cell r="K378"/>
          <cell r="L378"/>
          <cell r="M378"/>
          <cell r="N378"/>
          <cell r="O378"/>
          <cell r="P378"/>
          <cell r="Q378"/>
          <cell r="R378"/>
          <cell r="S378"/>
          <cell r="T378"/>
          <cell r="U378"/>
          <cell r="V378"/>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row>
        <row r="379">
          <cell r="C379">
            <v>0</v>
          </cell>
          <cell r="D379">
            <v>0</v>
          </cell>
          <cell r="E379">
            <v>0</v>
          </cell>
          <cell r="F379"/>
          <cell r="G379" t="str">
            <v/>
          </cell>
          <cell r="H379"/>
          <cell r="I379"/>
          <cell r="J379"/>
          <cell r="K379"/>
          <cell r="L379"/>
          <cell r="M379"/>
          <cell r="N379"/>
          <cell r="O379"/>
          <cell r="P379"/>
          <cell r="Q379"/>
          <cell r="R379"/>
          <cell r="S379"/>
          <cell r="T379"/>
          <cell r="U379"/>
          <cell r="V379"/>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row>
        <row r="380">
          <cell r="C380">
            <v>0</v>
          </cell>
          <cell r="D380">
            <v>0</v>
          </cell>
          <cell r="E380">
            <v>0</v>
          </cell>
          <cell r="F380"/>
          <cell r="G380" t="str">
            <v/>
          </cell>
          <cell r="H380"/>
          <cell r="I380"/>
          <cell r="J380"/>
          <cell r="K380"/>
          <cell r="L380"/>
          <cell r="M380"/>
          <cell r="N380"/>
          <cell r="O380"/>
          <cell r="P380"/>
          <cell r="Q380"/>
          <cell r="R380"/>
          <cell r="S380"/>
          <cell r="T380"/>
          <cell r="U380"/>
          <cell r="V380"/>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row>
        <row r="381">
          <cell r="C381">
            <v>0</v>
          </cell>
          <cell r="D381">
            <v>0</v>
          </cell>
          <cell r="E381">
            <v>0</v>
          </cell>
          <cell r="F381"/>
          <cell r="G381" t="str">
            <v/>
          </cell>
          <cell r="H381"/>
          <cell r="I381"/>
          <cell r="J381"/>
          <cell r="K381"/>
          <cell r="L381"/>
          <cell r="M381"/>
          <cell r="N381"/>
          <cell r="O381"/>
          <cell r="P381"/>
          <cell r="Q381"/>
          <cell r="R381"/>
          <cell r="S381"/>
          <cell r="T381"/>
          <cell r="U381"/>
          <cell r="V381"/>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row>
        <row r="382">
          <cell r="C382">
            <v>0</v>
          </cell>
          <cell r="D382">
            <v>0</v>
          </cell>
          <cell r="E382">
            <v>0</v>
          </cell>
          <cell r="F382"/>
          <cell r="G382" t="str">
            <v/>
          </cell>
          <cell r="H382"/>
          <cell r="I382"/>
          <cell r="J382"/>
          <cell r="K382"/>
          <cell r="L382"/>
          <cell r="M382"/>
          <cell r="N382"/>
          <cell r="O382"/>
          <cell r="P382"/>
          <cell r="Q382"/>
          <cell r="R382"/>
          <cell r="S382"/>
          <cell r="T382"/>
          <cell r="U382"/>
          <cell r="V382"/>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row>
        <row r="383">
          <cell r="C383">
            <v>0</v>
          </cell>
          <cell r="D383">
            <v>0</v>
          </cell>
          <cell r="E383">
            <v>0</v>
          </cell>
          <cell r="F383"/>
          <cell r="G383" t="str">
            <v/>
          </cell>
          <cell r="H383"/>
          <cell r="I383"/>
          <cell r="J383"/>
          <cell r="K383"/>
          <cell r="L383"/>
          <cell r="M383"/>
          <cell r="N383"/>
          <cell r="O383"/>
          <cell r="P383"/>
          <cell r="Q383"/>
          <cell r="R383"/>
          <cell r="S383"/>
          <cell r="T383"/>
          <cell r="U383"/>
          <cell r="V383"/>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row>
        <row r="384">
          <cell r="C384">
            <v>0</v>
          </cell>
          <cell r="D384">
            <v>0</v>
          </cell>
          <cell r="E384">
            <v>0</v>
          </cell>
          <cell r="F384"/>
          <cell r="G384" t="str">
            <v/>
          </cell>
          <cell r="H384"/>
          <cell r="I384"/>
          <cell r="J384"/>
          <cell r="K384"/>
          <cell r="L384"/>
          <cell r="M384"/>
          <cell r="N384"/>
          <cell r="O384"/>
          <cell r="P384"/>
          <cell r="Q384"/>
          <cell r="R384"/>
          <cell r="S384"/>
          <cell r="T384"/>
          <cell r="U384"/>
          <cell r="V384"/>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row>
        <row r="385">
          <cell r="C385">
            <v>0</v>
          </cell>
          <cell r="D385">
            <v>0</v>
          </cell>
          <cell r="E385">
            <v>0</v>
          </cell>
          <cell r="F385"/>
          <cell r="G385" t="str">
            <v/>
          </cell>
          <cell r="H385"/>
          <cell r="I385"/>
          <cell r="J385"/>
          <cell r="K385"/>
          <cell r="L385"/>
          <cell r="M385"/>
          <cell r="N385"/>
          <cell r="O385"/>
          <cell r="P385"/>
          <cell r="Q385"/>
          <cell r="R385"/>
          <cell r="S385"/>
          <cell r="T385"/>
          <cell r="U385"/>
          <cell r="V385"/>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row>
        <row r="386">
          <cell r="C386">
            <v>0</v>
          </cell>
          <cell r="D386">
            <v>0</v>
          </cell>
          <cell r="E386">
            <v>0</v>
          </cell>
          <cell r="F386"/>
          <cell r="G386" t="str">
            <v/>
          </cell>
          <cell r="H386"/>
          <cell r="I386"/>
          <cell r="J386"/>
          <cell r="K386"/>
          <cell r="L386"/>
          <cell r="M386"/>
          <cell r="N386"/>
          <cell r="O386"/>
          <cell r="P386"/>
          <cell r="Q386"/>
          <cell r="R386"/>
          <cell r="S386"/>
          <cell r="T386"/>
          <cell r="U386"/>
          <cell r="V386"/>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row>
        <row r="387">
          <cell r="C387">
            <v>0</v>
          </cell>
          <cell r="D387">
            <v>0</v>
          </cell>
          <cell r="E387">
            <v>0</v>
          </cell>
          <cell r="F387"/>
          <cell r="G387" t="str">
            <v/>
          </cell>
          <cell r="H387"/>
          <cell r="I387"/>
          <cell r="J387"/>
          <cell r="K387"/>
          <cell r="L387"/>
          <cell r="M387"/>
          <cell r="N387"/>
          <cell r="O387"/>
          <cell r="P387"/>
          <cell r="Q387"/>
          <cell r="R387"/>
          <cell r="S387"/>
          <cell r="T387"/>
          <cell r="U387"/>
          <cell r="V387"/>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row>
        <row r="388">
          <cell r="C388">
            <v>0</v>
          </cell>
          <cell r="D388">
            <v>0</v>
          </cell>
          <cell r="E388">
            <v>0</v>
          </cell>
          <cell r="F388"/>
          <cell r="G388" t="str">
            <v/>
          </cell>
          <cell r="H388"/>
          <cell r="I388"/>
          <cell r="J388"/>
          <cell r="K388"/>
          <cell r="L388"/>
          <cell r="M388"/>
          <cell r="N388"/>
          <cell r="O388"/>
          <cell r="P388"/>
          <cell r="Q388"/>
          <cell r="R388"/>
          <cell r="S388"/>
          <cell r="T388"/>
          <cell r="U388"/>
          <cell r="V388"/>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row>
        <row r="389">
          <cell r="C389">
            <v>0</v>
          </cell>
          <cell r="D389">
            <v>0</v>
          </cell>
          <cell r="E389">
            <v>0</v>
          </cell>
          <cell r="F389"/>
          <cell r="G389" t="str">
            <v/>
          </cell>
          <cell r="H389"/>
          <cell r="I389"/>
          <cell r="J389"/>
          <cell r="K389"/>
          <cell r="L389"/>
          <cell r="M389"/>
          <cell r="N389"/>
          <cell r="O389"/>
          <cell r="P389"/>
          <cell r="Q389"/>
          <cell r="R389"/>
          <cell r="S389"/>
          <cell r="T389"/>
          <cell r="U389"/>
          <cell r="V389"/>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row>
        <row r="390">
          <cell r="C390">
            <v>0</v>
          </cell>
          <cell r="D390">
            <v>0</v>
          </cell>
          <cell r="E390">
            <v>0</v>
          </cell>
          <cell r="F390"/>
          <cell r="G390" t="str">
            <v/>
          </cell>
          <cell r="H390"/>
          <cell r="I390"/>
          <cell r="J390"/>
          <cell r="K390"/>
          <cell r="L390"/>
          <cell r="M390"/>
          <cell r="N390"/>
          <cell r="O390"/>
          <cell r="P390"/>
          <cell r="Q390"/>
          <cell r="R390"/>
          <cell r="S390"/>
          <cell r="T390"/>
          <cell r="U390"/>
          <cell r="V390"/>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row>
        <row r="391">
          <cell r="C391">
            <v>0</v>
          </cell>
          <cell r="D391">
            <v>0</v>
          </cell>
          <cell r="E391">
            <v>0</v>
          </cell>
          <cell r="F391"/>
          <cell r="G391" t="str">
            <v/>
          </cell>
          <cell r="H391"/>
          <cell r="I391"/>
          <cell r="J391"/>
          <cell r="K391"/>
          <cell r="L391"/>
          <cell r="M391"/>
          <cell r="N391"/>
          <cell r="O391"/>
          <cell r="P391"/>
          <cell r="Q391"/>
          <cell r="R391"/>
          <cell r="S391"/>
          <cell r="T391"/>
          <cell r="U391"/>
          <cell r="V391"/>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row>
        <row r="392">
          <cell r="C392">
            <v>0</v>
          </cell>
          <cell r="D392">
            <v>0</v>
          </cell>
          <cell r="E392">
            <v>0</v>
          </cell>
          <cell r="F392"/>
          <cell r="G392" t="str">
            <v/>
          </cell>
          <cell r="H392"/>
          <cell r="I392"/>
          <cell r="J392"/>
          <cell r="K392"/>
          <cell r="L392"/>
          <cell r="M392"/>
          <cell r="N392"/>
          <cell r="O392"/>
          <cell r="P392"/>
          <cell r="Q392"/>
          <cell r="R392"/>
          <cell r="S392"/>
          <cell r="T392"/>
          <cell r="U392"/>
          <cell r="V392"/>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row>
        <row r="393">
          <cell r="C393">
            <v>0</v>
          </cell>
          <cell r="D393">
            <v>0</v>
          </cell>
          <cell r="E393">
            <v>0</v>
          </cell>
          <cell r="F393"/>
          <cell r="G393" t="str">
            <v/>
          </cell>
          <cell r="H393"/>
          <cell r="I393"/>
          <cell r="J393"/>
          <cell r="K393"/>
          <cell r="L393"/>
          <cell r="M393"/>
          <cell r="N393"/>
          <cell r="O393"/>
          <cell r="P393"/>
          <cell r="Q393"/>
          <cell r="R393"/>
          <cell r="S393"/>
          <cell r="T393"/>
          <cell r="U393"/>
          <cell r="V393"/>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row>
        <row r="394">
          <cell r="C394">
            <v>0</v>
          </cell>
          <cell r="D394">
            <v>0</v>
          </cell>
          <cell r="E394">
            <v>0</v>
          </cell>
          <cell r="F394"/>
          <cell r="G394" t="str">
            <v/>
          </cell>
          <cell r="H394"/>
          <cell r="I394"/>
          <cell r="J394"/>
          <cell r="K394"/>
          <cell r="L394"/>
          <cell r="M394"/>
          <cell r="N394"/>
          <cell r="O394"/>
          <cell r="P394"/>
          <cell r="Q394"/>
          <cell r="R394"/>
          <cell r="S394"/>
          <cell r="T394"/>
          <cell r="U394"/>
          <cell r="V394"/>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row>
        <row r="395">
          <cell r="C395">
            <v>0</v>
          </cell>
          <cell r="D395">
            <v>0</v>
          </cell>
          <cell r="E395">
            <v>0</v>
          </cell>
          <cell r="F395"/>
          <cell r="G395" t="str">
            <v/>
          </cell>
          <cell r="H395"/>
          <cell r="I395"/>
          <cell r="J395"/>
          <cell r="K395"/>
          <cell r="L395"/>
          <cell r="M395"/>
          <cell r="N395"/>
          <cell r="O395"/>
          <cell r="P395"/>
          <cell r="Q395"/>
          <cell r="R395"/>
          <cell r="S395"/>
          <cell r="T395"/>
          <cell r="U395"/>
          <cell r="V395"/>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row>
        <row r="396">
          <cell r="C396">
            <v>0</v>
          </cell>
          <cell r="D396">
            <v>0</v>
          </cell>
          <cell r="E396">
            <v>0</v>
          </cell>
          <cell r="F396"/>
          <cell r="G396" t="str">
            <v/>
          </cell>
          <cell r="H396"/>
          <cell r="I396"/>
          <cell r="J396"/>
          <cell r="K396"/>
          <cell r="L396"/>
          <cell r="M396"/>
          <cell r="N396"/>
          <cell r="O396"/>
          <cell r="P396"/>
          <cell r="Q396"/>
          <cell r="R396"/>
          <cell r="S396"/>
          <cell r="T396"/>
          <cell r="U396"/>
          <cell r="V396"/>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row>
        <row r="397">
          <cell r="C397">
            <v>0</v>
          </cell>
          <cell r="D397">
            <v>0</v>
          </cell>
          <cell r="E397">
            <v>0</v>
          </cell>
          <cell r="F397"/>
          <cell r="G397" t="str">
            <v/>
          </cell>
          <cell r="H397"/>
          <cell r="I397"/>
          <cell r="J397"/>
          <cell r="K397"/>
          <cell r="L397"/>
          <cell r="M397"/>
          <cell r="N397"/>
          <cell r="O397"/>
          <cell r="P397"/>
          <cell r="Q397"/>
          <cell r="R397"/>
          <cell r="S397"/>
          <cell r="T397"/>
          <cell r="U397"/>
          <cell r="V397"/>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row>
        <row r="398">
          <cell r="C398">
            <v>0</v>
          </cell>
          <cell r="D398">
            <v>0</v>
          </cell>
          <cell r="E398">
            <v>0</v>
          </cell>
          <cell r="F398"/>
          <cell r="G398" t="str">
            <v/>
          </cell>
          <cell r="H398"/>
          <cell r="I398"/>
          <cell r="J398"/>
          <cell r="K398"/>
          <cell r="L398"/>
          <cell r="M398"/>
          <cell r="N398"/>
          <cell r="O398"/>
          <cell r="P398"/>
          <cell r="Q398"/>
          <cell r="R398"/>
          <cell r="S398"/>
          <cell r="T398"/>
          <cell r="U398"/>
          <cell r="V398"/>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row>
        <row r="399">
          <cell r="C399">
            <v>0</v>
          </cell>
          <cell r="D399">
            <v>0</v>
          </cell>
          <cell r="E399">
            <v>0</v>
          </cell>
          <cell r="F399"/>
          <cell r="G399" t="str">
            <v/>
          </cell>
          <cell r="H399"/>
          <cell r="I399"/>
          <cell r="J399"/>
          <cell r="K399"/>
          <cell r="L399"/>
          <cell r="M399"/>
          <cell r="N399"/>
          <cell r="O399"/>
          <cell r="P399"/>
          <cell r="Q399"/>
          <cell r="R399"/>
          <cell r="S399"/>
          <cell r="T399"/>
          <cell r="U399"/>
          <cell r="V399"/>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row>
        <row r="400">
          <cell r="C400">
            <v>0</v>
          </cell>
          <cell r="D400">
            <v>0</v>
          </cell>
          <cell r="E400">
            <v>0</v>
          </cell>
          <cell r="F400"/>
          <cell r="G400" t="str">
            <v/>
          </cell>
          <cell r="H400"/>
          <cell r="I400"/>
          <cell r="J400"/>
          <cell r="K400"/>
          <cell r="L400"/>
          <cell r="M400"/>
          <cell r="N400"/>
          <cell r="O400"/>
          <cell r="P400"/>
          <cell r="Q400"/>
          <cell r="R400"/>
          <cell r="S400"/>
          <cell r="T400"/>
          <cell r="U400"/>
          <cell r="V400"/>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row>
        <row r="401">
          <cell r="C401">
            <v>0</v>
          </cell>
          <cell r="D401">
            <v>0</v>
          </cell>
          <cell r="E401">
            <v>0</v>
          </cell>
          <cell r="F401"/>
          <cell r="G401" t="str">
            <v/>
          </cell>
          <cell r="H401"/>
          <cell r="I401"/>
          <cell r="J401"/>
          <cell r="K401"/>
          <cell r="L401"/>
          <cell r="M401"/>
          <cell r="N401"/>
          <cell r="O401"/>
          <cell r="P401"/>
          <cell r="Q401"/>
          <cell r="R401"/>
          <cell r="S401"/>
          <cell r="T401"/>
          <cell r="U401"/>
          <cell r="V401"/>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row>
        <row r="402">
          <cell r="C402">
            <v>0</v>
          </cell>
          <cell r="D402">
            <v>0</v>
          </cell>
          <cell r="E402">
            <v>0</v>
          </cell>
          <cell r="F402"/>
          <cell r="G402" t="str">
            <v/>
          </cell>
          <cell r="H402"/>
          <cell r="I402"/>
          <cell r="J402"/>
          <cell r="K402"/>
          <cell r="L402"/>
          <cell r="M402"/>
          <cell r="N402"/>
          <cell r="O402"/>
          <cell r="P402"/>
          <cell r="Q402"/>
          <cell r="R402"/>
          <cell r="S402"/>
          <cell r="T402"/>
          <cell r="U402"/>
          <cell r="V402"/>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row>
        <row r="403">
          <cell r="C403">
            <v>0</v>
          </cell>
          <cell r="D403">
            <v>0</v>
          </cell>
          <cell r="E403">
            <v>0</v>
          </cell>
          <cell r="F403"/>
          <cell r="G403" t="str">
            <v/>
          </cell>
          <cell r="H403"/>
          <cell r="I403"/>
          <cell r="J403"/>
          <cell r="K403"/>
          <cell r="L403"/>
          <cell r="M403"/>
          <cell r="N403"/>
          <cell r="O403"/>
          <cell r="P403"/>
          <cell r="Q403"/>
          <cell r="R403"/>
          <cell r="S403"/>
          <cell r="T403"/>
          <cell r="U403"/>
          <cell r="V403"/>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row>
        <row r="404">
          <cell r="C404">
            <v>0</v>
          </cell>
          <cell r="D404">
            <v>0</v>
          </cell>
          <cell r="E404">
            <v>0</v>
          </cell>
          <cell r="F404"/>
          <cell r="G404" t="str">
            <v/>
          </cell>
          <cell r="H404"/>
          <cell r="I404"/>
          <cell r="J404"/>
          <cell r="K404"/>
          <cell r="L404"/>
          <cell r="M404"/>
          <cell r="N404"/>
          <cell r="O404"/>
          <cell r="P404"/>
          <cell r="Q404"/>
          <cell r="R404"/>
          <cell r="S404"/>
          <cell r="T404"/>
          <cell r="U404"/>
          <cell r="V404"/>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row>
        <row r="405">
          <cell r="C405">
            <v>0</v>
          </cell>
          <cell r="D405">
            <v>0</v>
          </cell>
          <cell r="E405">
            <v>0</v>
          </cell>
          <cell r="F405"/>
          <cell r="G405" t="str">
            <v/>
          </cell>
          <cell r="H405"/>
          <cell r="I405"/>
          <cell r="J405"/>
          <cell r="K405"/>
          <cell r="L405"/>
          <cell r="M405"/>
          <cell r="N405"/>
          <cell r="O405"/>
          <cell r="P405"/>
          <cell r="Q405"/>
          <cell r="R405"/>
          <cell r="S405"/>
          <cell r="T405"/>
          <cell r="U405"/>
          <cell r="V405"/>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row>
        <row r="406">
          <cell r="C406">
            <v>0</v>
          </cell>
          <cell r="D406">
            <v>0</v>
          </cell>
          <cell r="E406">
            <v>0</v>
          </cell>
          <cell r="F406"/>
          <cell r="G406" t="str">
            <v/>
          </cell>
          <cell r="H406"/>
          <cell r="I406"/>
          <cell r="J406"/>
          <cell r="K406"/>
          <cell r="L406"/>
          <cell r="M406"/>
          <cell r="N406"/>
          <cell r="O406"/>
          <cell r="P406"/>
          <cell r="Q406"/>
          <cell r="R406"/>
          <cell r="S406"/>
          <cell r="T406"/>
          <cell r="U406"/>
          <cell r="V406"/>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row>
        <row r="407">
          <cell r="C407">
            <v>0</v>
          </cell>
          <cell r="D407">
            <v>0</v>
          </cell>
          <cell r="E407">
            <v>0</v>
          </cell>
          <cell r="F407"/>
          <cell r="G407" t="str">
            <v/>
          </cell>
          <cell r="H407"/>
          <cell r="I407"/>
          <cell r="J407"/>
          <cell r="K407"/>
          <cell r="L407"/>
          <cell r="M407"/>
          <cell r="N407"/>
          <cell r="O407"/>
          <cell r="P407"/>
          <cell r="Q407"/>
          <cell r="R407"/>
          <cell r="S407"/>
          <cell r="T407"/>
          <cell r="U407"/>
          <cell r="V407"/>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row>
        <row r="408">
          <cell r="C408">
            <v>0</v>
          </cell>
          <cell r="D408">
            <v>0</v>
          </cell>
          <cell r="E408">
            <v>0</v>
          </cell>
          <cell r="F408"/>
          <cell r="G408" t="str">
            <v/>
          </cell>
          <cell r="H408"/>
          <cell r="I408"/>
          <cell r="J408"/>
          <cell r="K408"/>
          <cell r="L408"/>
          <cell r="M408"/>
          <cell r="N408"/>
          <cell r="O408"/>
          <cell r="P408"/>
          <cell r="Q408"/>
          <cell r="R408"/>
          <cell r="S408"/>
          <cell r="T408"/>
          <cell r="U408"/>
          <cell r="V408"/>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row>
        <row r="409">
          <cell r="C409">
            <v>0</v>
          </cell>
          <cell r="D409">
            <v>0</v>
          </cell>
          <cell r="E409">
            <v>0</v>
          </cell>
          <cell r="F409"/>
          <cell r="G409" t="str">
            <v/>
          </cell>
          <cell r="H409"/>
          <cell r="I409"/>
          <cell r="J409"/>
          <cell r="K409"/>
          <cell r="L409"/>
          <cell r="M409"/>
          <cell r="N409"/>
          <cell r="O409"/>
          <cell r="P409"/>
          <cell r="Q409"/>
          <cell r="R409"/>
          <cell r="S409"/>
          <cell r="T409"/>
          <cell r="U409"/>
          <cell r="V409"/>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row>
        <row r="410">
          <cell r="C410">
            <v>0</v>
          </cell>
          <cell r="D410">
            <v>0</v>
          </cell>
          <cell r="E410">
            <v>0</v>
          </cell>
          <cell r="F410"/>
          <cell r="G410" t="str">
            <v/>
          </cell>
          <cell r="H410"/>
          <cell r="I410"/>
          <cell r="J410"/>
          <cell r="K410"/>
          <cell r="L410"/>
          <cell r="M410"/>
          <cell r="N410"/>
          <cell r="O410"/>
          <cell r="P410"/>
          <cell r="Q410"/>
          <cell r="R410"/>
          <cell r="S410"/>
          <cell r="T410"/>
          <cell r="U410"/>
          <cell r="V410"/>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row>
        <row r="411">
          <cell r="C411">
            <v>0</v>
          </cell>
          <cell r="D411">
            <v>0</v>
          </cell>
          <cell r="E411">
            <v>0</v>
          </cell>
          <cell r="F411"/>
          <cell r="G411" t="str">
            <v/>
          </cell>
          <cell r="H411"/>
          <cell r="I411"/>
          <cell r="J411"/>
          <cell r="K411"/>
          <cell r="L411"/>
          <cell r="M411"/>
          <cell r="N411"/>
          <cell r="O411"/>
          <cell r="P411"/>
          <cell r="Q411"/>
          <cell r="R411"/>
          <cell r="S411"/>
          <cell r="T411"/>
          <cell r="U411"/>
          <cell r="V411"/>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row>
        <row r="412">
          <cell r="C412">
            <v>0</v>
          </cell>
          <cell r="D412">
            <v>0</v>
          </cell>
          <cell r="E412">
            <v>0</v>
          </cell>
          <cell r="F412"/>
          <cell r="G412" t="str">
            <v/>
          </cell>
          <cell r="H412"/>
          <cell r="I412"/>
          <cell r="J412"/>
          <cell r="K412"/>
          <cell r="L412"/>
          <cell r="M412"/>
          <cell r="N412"/>
          <cell r="O412"/>
          <cell r="P412"/>
          <cell r="Q412"/>
          <cell r="R412"/>
          <cell r="S412"/>
          <cell r="T412"/>
          <cell r="U412"/>
          <cell r="V412"/>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row>
        <row r="413">
          <cell r="C413">
            <v>0</v>
          </cell>
          <cell r="D413">
            <v>0</v>
          </cell>
          <cell r="E413">
            <v>0</v>
          </cell>
          <cell r="F413"/>
          <cell r="G413" t="str">
            <v/>
          </cell>
          <cell r="H413"/>
          <cell r="I413"/>
          <cell r="J413"/>
          <cell r="K413"/>
          <cell r="L413"/>
          <cell r="M413"/>
          <cell r="N413"/>
          <cell r="O413"/>
          <cell r="P413"/>
          <cell r="Q413"/>
          <cell r="R413"/>
          <cell r="S413"/>
          <cell r="T413"/>
          <cell r="U413"/>
          <cell r="V413"/>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row>
        <row r="414">
          <cell r="C414">
            <v>0</v>
          </cell>
          <cell r="D414">
            <v>0</v>
          </cell>
          <cell r="E414">
            <v>0</v>
          </cell>
          <cell r="F414"/>
          <cell r="G414" t="str">
            <v/>
          </cell>
          <cell r="H414"/>
          <cell r="I414"/>
          <cell r="J414"/>
          <cell r="K414"/>
          <cell r="L414"/>
          <cell r="M414"/>
          <cell r="N414"/>
          <cell r="O414"/>
          <cell r="P414"/>
          <cell r="Q414"/>
          <cell r="R414"/>
          <cell r="S414"/>
          <cell r="T414"/>
          <cell r="U414"/>
          <cell r="V414"/>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row>
        <row r="415">
          <cell r="C415">
            <v>0</v>
          </cell>
          <cell r="D415">
            <v>0</v>
          </cell>
          <cell r="E415">
            <v>0</v>
          </cell>
          <cell r="F415"/>
          <cell r="G415" t="str">
            <v/>
          </cell>
          <cell r="H415"/>
          <cell r="I415"/>
          <cell r="J415"/>
          <cell r="K415"/>
          <cell r="L415"/>
          <cell r="M415"/>
          <cell r="N415"/>
          <cell r="O415"/>
          <cell r="P415"/>
          <cell r="Q415"/>
          <cell r="R415"/>
          <cell r="S415"/>
          <cell r="T415"/>
          <cell r="U415"/>
          <cell r="V415"/>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row>
        <row r="416">
          <cell r="C416">
            <v>0</v>
          </cell>
          <cell r="D416">
            <v>0</v>
          </cell>
          <cell r="E416">
            <v>0</v>
          </cell>
          <cell r="F416"/>
          <cell r="G416" t="str">
            <v/>
          </cell>
          <cell r="H416"/>
          <cell r="I416"/>
          <cell r="J416"/>
          <cell r="K416"/>
          <cell r="L416"/>
          <cell r="M416"/>
          <cell r="N416"/>
          <cell r="O416"/>
          <cell r="P416"/>
          <cell r="Q416"/>
          <cell r="R416"/>
          <cell r="S416"/>
          <cell r="T416"/>
          <cell r="U416"/>
          <cell r="V416"/>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row>
        <row r="417">
          <cell r="C417">
            <v>0</v>
          </cell>
          <cell r="D417">
            <v>0</v>
          </cell>
          <cell r="E417">
            <v>0</v>
          </cell>
          <cell r="F417"/>
          <cell r="G417" t="str">
            <v/>
          </cell>
          <cell r="H417"/>
          <cell r="I417"/>
          <cell r="J417"/>
          <cell r="K417"/>
          <cell r="L417"/>
          <cell r="M417"/>
          <cell r="N417"/>
          <cell r="O417"/>
          <cell r="P417"/>
          <cell r="Q417"/>
          <cell r="R417"/>
          <cell r="S417"/>
          <cell r="T417"/>
          <cell r="U417"/>
          <cell r="V417"/>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row>
        <row r="418">
          <cell r="C418">
            <v>0</v>
          </cell>
          <cell r="D418">
            <v>0</v>
          </cell>
          <cell r="E418">
            <v>0</v>
          </cell>
          <cell r="F418"/>
          <cell r="G418" t="str">
            <v/>
          </cell>
          <cell r="H418"/>
          <cell r="I418"/>
          <cell r="J418"/>
          <cell r="K418"/>
          <cell r="L418"/>
          <cell r="M418"/>
          <cell r="N418"/>
          <cell r="O418"/>
          <cell r="P418"/>
          <cell r="Q418"/>
          <cell r="R418"/>
          <cell r="S418"/>
          <cell r="T418"/>
          <cell r="U418"/>
          <cell r="V418"/>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row>
        <row r="419">
          <cell r="C419">
            <v>0</v>
          </cell>
          <cell r="D419">
            <v>0</v>
          </cell>
          <cell r="E419">
            <v>0</v>
          </cell>
          <cell r="F419"/>
          <cell r="G419" t="str">
            <v/>
          </cell>
          <cell r="H419"/>
          <cell r="I419"/>
          <cell r="J419"/>
          <cell r="K419"/>
          <cell r="L419"/>
          <cell r="M419"/>
          <cell r="N419"/>
          <cell r="O419"/>
          <cell r="P419"/>
          <cell r="Q419"/>
          <cell r="R419"/>
          <cell r="S419"/>
          <cell r="T419"/>
          <cell r="U419"/>
          <cell r="V419"/>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row>
        <row r="420">
          <cell r="C420">
            <v>0</v>
          </cell>
          <cell r="D420">
            <v>0</v>
          </cell>
          <cell r="E420">
            <v>0</v>
          </cell>
          <cell r="F420"/>
          <cell r="G420" t="str">
            <v/>
          </cell>
          <cell r="H420"/>
          <cell r="I420"/>
          <cell r="J420"/>
          <cell r="K420"/>
          <cell r="L420"/>
          <cell r="M420"/>
          <cell r="N420"/>
          <cell r="O420"/>
          <cell r="P420"/>
          <cell r="Q420"/>
          <cell r="R420"/>
          <cell r="S420"/>
          <cell r="T420"/>
          <cell r="U420"/>
          <cell r="V420"/>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row>
        <row r="421">
          <cell r="C421">
            <v>0</v>
          </cell>
          <cell r="D421">
            <v>0</v>
          </cell>
          <cell r="E421">
            <v>0</v>
          </cell>
          <cell r="F421"/>
          <cell r="G421" t="str">
            <v/>
          </cell>
          <cell r="H421"/>
          <cell r="I421"/>
          <cell r="J421"/>
          <cell r="K421"/>
          <cell r="L421"/>
          <cell r="M421"/>
          <cell r="N421"/>
          <cell r="O421"/>
          <cell r="P421"/>
          <cell r="Q421"/>
          <cell r="R421"/>
          <cell r="S421"/>
          <cell r="T421"/>
          <cell r="U421"/>
          <cell r="V421"/>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row>
        <row r="422">
          <cell r="C422">
            <v>0</v>
          </cell>
          <cell r="D422">
            <v>0</v>
          </cell>
          <cell r="E422">
            <v>0</v>
          </cell>
          <cell r="F422"/>
          <cell r="G422" t="str">
            <v/>
          </cell>
          <cell r="H422"/>
          <cell r="I422"/>
          <cell r="J422"/>
          <cell r="K422"/>
          <cell r="L422"/>
          <cell r="M422"/>
          <cell r="N422"/>
          <cell r="O422"/>
          <cell r="P422"/>
          <cell r="Q422"/>
          <cell r="R422"/>
          <cell r="S422"/>
          <cell r="T422"/>
          <cell r="U422"/>
          <cell r="V422"/>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row>
        <row r="423">
          <cell r="C423">
            <v>0</v>
          </cell>
          <cell r="D423">
            <v>0</v>
          </cell>
          <cell r="E423">
            <v>0</v>
          </cell>
          <cell r="F423"/>
          <cell r="G423" t="str">
            <v/>
          </cell>
          <cell r="H423"/>
          <cell r="I423"/>
          <cell r="J423"/>
          <cell r="K423"/>
          <cell r="L423"/>
          <cell r="M423"/>
          <cell r="N423"/>
          <cell r="O423"/>
          <cell r="P423"/>
          <cell r="Q423"/>
          <cell r="R423"/>
          <cell r="S423"/>
          <cell r="T423"/>
          <cell r="U423"/>
          <cell r="V423"/>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row>
        <row r="424">
          <cell r="C424">
            <v>0</v>
          </cell>
          <cell r="D424">
            <v>0</v>
          </cell>
          <cell r="E424">
            <v>0</v>
          </cell>
          <cell r="F424"/>
          <cell r="G424" t="str">
            <v/>
          </cell>
          <cell r="H424"/>
          <cell r="I424"/>
          <cell r="J424"/>
          <cell r="K424"/>
          <cell r="L424"/>
          <cell r="M424"/>
          <cell r="N424"/>
          <cell r="O424"/>
          <cell r="P424"/>
          <cell r="Q424"/>
          <cell r="R424"/>
          <cell r="S424"/>
          <cell r="T424"/>
          <cell r="U424"/>
          <cell r="V424"/>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row>
        <row r="425">
          <cell r="C425">
            <v>0</v>
          </cell>
          <cell r="D425">
            <v>0</v>
          </cell>
          <cell r="E425">
            <v>0</v>
          </cell>
          <cell r="F425"/>
          <cell r="G425" t="str">
            <v/>
          </cell>
          <cell r="H425"/>
          <cell r="I425"/>
          <cell r="J425"/>
          <cell r="K425"/>
          <cell r="L425"/>
          <cell r="M425"/>
          <cell r="N425"/>
          <cell r="O425"/>
          <cell r="P425"/>
          <cell r="Q425"/>
          <cell r="R425"/>
          <cell r="S425"/>
          <cell r="T425"/>
          <cell r="U425"/>
          <cell r="V425"/>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row>
        <row r="426">
          <cell r="C426">
            <v>0</v>
          </cell>
          <cell r="D426">
            <v>0</v>
          </cell>
          <cell r="E426">
            <v>0</v>
          </cell>
          <cell r="F426"/>
          <cell r="G426" t="str">
            <v/>
          </cell>
          <cell r="H426"/>
          <cell r="I426"/>
          <cell r="J426"/>
          <cell r="K426"/>
          <cell r="L426"/>
          <cell r="M426"/>
          <cell r="N426"/>
          <cell r="O426"/>
          <cell r="P426"/>
          <cell r="Q426"/>
          <cell r="R426"/>
          <cell r="S426"/>
          <cell r="T426"/>
          <cell r="U426"/>
          <cell r="V426"/>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row>
        <row r="427">
          <cell r="C427">
            <v>0</v>
          </cell>
          <cell r="D427">
            <v>0</v>
          </cell>
          <cell r="E427">
            <v>0</v>
          </cell>
          <cell r="F427"/>
          <cell r="G427" t="str">
            <v/>
          </cell>
          <cell r="H427"/>
          <cell r="I427"/>
          <cell r="J427"/>
          <cell r="K427"/>
          <cell r="L427"/>
          <cell r="M427"/>
          <cell r="N427"/>
          <cell r="O427"/>
          <cell r="P427"/>
          <cell r="Q427"/>
          <cell r="R427"/>
          <cell r="S427"/>
          <cell r="T427"/>
          <cell r="U427"/>
          <cell r="V427"/>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row>
        <row r="428">
          <cell r="C428">
            <v>0</v>
          </cell>
          <cell r="D428">
            <v>0</v>
          </cell>
          <cell r="E428">
            <v>0</v>
          </cell>
          <cell r="F428"/>
          <cell r="G428" t="str">
            <v/>
          </cell>
          <cell r="H428"/>
          <cell r="I428"/>
          <cell r="J428"/>
          <cell r="K428"/>
          <cell r="L428"/>
          <cell r="M428"/>
          <cell r="N428"/>
          <cell r="O428"/>
          <cell r="P428"/>
          <cell r="Q428"/>
          <cell r="R428"/>
          <cell r="S428"/>
          <cell r="T428"/>
          <cell r="U428"/>
          <cell r="V428"/>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row>
        <row r="429">
          <cell r="C429">
            <v>0</v>
          </cell>
          <cell r="D429">
            <v>0</v>
          </cell>
          <cell r="E429">
            <v>0</v>
          </cell>
          <cell r="F429"/>
          <cell r="G429" t="str">
            <v/>
          </cell>
          <cell r="H429"/>
          <cell r="I429"/>
          <cell r="J429"/>
          <cell r="K429"/>
          <cell r="L429"/>
          <cell r="M429"/>
          <cell r="N429"/>
          <cell r="O429"/>
          <cell r="P429"/>
          <cell r="Q429"/>
          <cell r="R429"/>
          <cell r="S429"/>
          <cell r="T429"/>
          <cell r="U429"/>
          <cell r="V429"/>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row>
        <row r="430">
          <cell r="C430">
            <v>0</v>
          </cell>
          <cell r="D430">
            <v>0</v>
          </cell>
          <cell r="E430">
            <v>0</v>
          </cell>
          <cell r="F430"/>
          <cell r="G430" t="str">
            <v/>
          </cell>
          <cell r="H430"/>
          <cell r="I430"/>
          <cell r="J430"/>
          <cell r="K430"/>
          <cell r="L430"/>
          <cell r="M430"/>
          <cell r="N430"/>
          <cell r="O430"/>
          <cell r="P430"/>
          <cell r="Q430"/>
          <cell r="R430"/>
          <cell r="S430"/>
          <cell r="T430"/>
          <cell r="U430"/>
          <cell r="V430"/>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row>
        <row r="431">
          <cell r="C431">
            <v>0</v>
          </cell>
          <cell r="D431">
            <v>0</v>
          </cell>
          <cell r="E431">
            <v>0</v>
          </cell>
          <cell r="F431"/>
          <cell r="G431" t="str">
            <v/>
          </cell>
          <cell r="H431"/>
          <cell r="I431"/>
          <cell r="J431"/>
          <cell r="K431"/>
          <cell r="L431"/>
          <cell r="M431"/>
          <cell r="N431"/>
          <cell r="O431"/>
          <cell r="P431"/>
          <cell r="Q431"/>
          <cell r="R431"/>
          <cell r="S431"/>
          <cell r="T431"/>
          <cell r="U431"/>
          <cell r="V431"/>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row>
        <row r="432">
          <cell r="C432">
            <v>0</v>
          </cell>
          <cell r="D432">
            <v>0</v>
          </cell>
          <cell r="E432">
            <v>0</v>
          </cell>
          <cell r="F432"/>
          <cell r="G432" t="str">
            <v/>
          </cell>
          <cell r="H432"/>
          <cell r="I432"/>
          <cell r="J432"/>
          <cell r="K432"/>
          <cell r="L432"/>
          <cell r="M432"/>
          <cell r="N432"/>
          <cell r="O432"/>
          <cell r="P432"/>
          <cell r="Q432"/>
          <cell r="R432"/>
          <cell r="S432"/>
          <cell r="T432"/>
          <cell r="U432"/>
          <cell r="V432"/>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row>
        <row r="433">
          <cell r="C433">
            <v>0</v>
          </cell>
          <cell r="D433">
            <v>0</v>
          </cell>
          <cell r="E433">
            <v>0</v>
          </cell>
          <cell r="F433"/>
          <cell r="G433" t="str">
            <v/>
          </cell>
          <cell r="H433"/>
          <cell r="I433"/>
          <cell r="J433"/>
          <cell r="K433"/>
          <cell r="L433"/>
          <cell r="M433"/>
          <cell r="N433"/>
          <cell r="O433"/>
          <cell r="P433"/>
          <cell r="Q433"/>
          <cell r="R433"/>
          <cell r="S433"/>
          <cell r="T433"/>
          <cell r="U433"/>
          <cell r="V433"/>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row>
        <row r="434">
          <cell r="C434">
            <v>0</v>
          </cell>
          <cell r="D434">
            <v>0</v>
          </cell>
          <cell r="E434">
            <v>0</v>
          </cell>
          <cell r="F434"/>
          <cell r="G434" t="str">
            <v/>
          </cell>
          <cell r="H434"/>
          <cell r="I434"/>
          <cell r="J434"/>
          <cell r="K434"/>
          <cell r="L434"/>
          <cell r="M434"/>
          <cell r="N434"/>
          <cell r="O434"/>
          <cell r="P434"/>
          <cell r="Q434"/>
          <cell r="R434"/>
          <cell r="S434"/>
          <cell r="T434"/>
          <cell r="U434"/>
          <cell r="V434"/>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row>
        <row r="435">
          <cell r="C435">
            <v>0</v>
          </cell>
          <cell r="D435">
            <v>0</v>
          </cell>
          <cell r="E435">
            <v>0</v>
          </cell>
          <cell r="F435"/>
          <cell r="G435" t="str">
            <v/>
          </cell>
          <cell r="H435"/>
          <cell r="I435"/>
          <cell r="J435"/>
          <cell r="K435"/>
          <cell r="L435"/>
          <cell r="M435"/>
          <cell r="N435"/>
          <cell r="O435"/>
          <cell r="P435"/>
          <cell r="Q435"/>
          <cell r="R435"/>
          <cell r="S435"/>
          <cell r="T435"/>
          <cell r="U435"/>
          <cell r="V435"/>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row>
        <row r="436">
          <cell r="C436">
            <v>0</v>
          </cell>
          <cell r="D436">
            <v>0</v>
          </cell>
          <cell r="E436">
            <v>0</v>
          </cell>
          <cell r="F436"/>
          <cell r="G436" t="str">
            <v/>
          </cell>
          <cell r="H436"/>
          <cell r="I436"/>
          <cell r="J436"/>
          <cell r="K436"/>
          <cell r="L436"/>
          <cell r="M436"/>
          <cell r="N436"/>
          <cell r="O436"/>
          <cell r="P436"/>
          <cell r="Q436"/>
          <cell r="R436"/>
          <cell r="S436"/>
          <cell r="T436"/>
          <cell r="U436"/>
          <cell r="V436"/>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row>
        <row r="437">
          <cell r="C437">
            <v>0</v>
          </cell>
          <cell r="D437">
            <v>0</v>
          </cell>
          <cell r="E437">
            <v>0</v>
          </cell>
          <cell r="F437"/>
          <cell r="G437" t="str">
            <v/>
          </cell>
          <cell r="H437"/>
          <cell r="I437"/>
          <cell r="J437"/>
          <cell r="K437"/>
          <cell r="L437"/>
          <cell r="M437"/>
          <cell r="N437"/>
          <cell r="O437"/>
          <cell r="P437"/>
          <cell r="Q437"/>
          <cell r="R437"/>
          <cell r="S437"/>
          <cell r="T437"/>
          <cell r="U437"/>
          <cell r="V437"/>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row>
        <row r="438">
          <cell r="C438">
            <v>0</v>
          </cell>
          <cell r="D438">
            <v>0</v>
          </cell>
          <cell r="E438">
            <v>0</v>
          </cell>
          <cell r="F438"/>
          <cell r="G438" t="str">
            <v/>
          </cell>
          <cell r="H438"/>
          <cell r="I438"/>
          <cell r="J438"/>
          <cell r="K438"/>
          <cell r="L438"/>
          <cell r="M438"/>
          <cell r="N438"/>
          <cell r="O438"/>
          <cell r="P438"/>
          <cell r="Q438"/>
          <cell r="R438"/>
          <cell r="S438"/>
          <cell r="T438"/>
          <cell r="U438"/>
          <cell r="V438"/>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row>
        <row r="439">
          <cell r="C439">
            <v>0</v>
          </cell>
          <cell r="D439">
            <v>0</v>
          </cell>
          <cell r="E439">
            <v>0</v>
          </cell>
          <cell r="F439"/>
          <cell r="G439" t="str">
            <v/>
          </cell>
          <cell r="H439"/>
          <cell r="I439"/>
          <cell r="J439"/>
          <cell r="K439"/>
          <cell r="L439"/>
          <cell r="M439"/>
          <cell r="N439"/>
          <cell r="O439"/>
          <cell r="P439"/>
          <cell r="Q439"/>
          <cell r="R439"/>
          <cell r="S439"/>
          <cell r="T439"/>
          <cell r="U439"/>
          <cell r="V439"/>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row>
        <row r="440">
          <cell r="C440">
            <v>0</v>
          </cell>
          <cell r="D440">
            <v>0</v>
          </cell>
          <cell r="E440">
            <v>0</v>
          </cell>
          <cell r="F440"/>
          <cell r="G440" t="str">
            <v/>
          </cell>
          <cell r="H440"/>
          <cell r="I440"/>
          <cell r="J440"/>
          <cell r="K440"/>
          <cell r="L440"/>
          <cell r="M440"/>
          <cell r="N440"/>
          <cell r="O440"/>
          <cell r="P440"/>
          <cell r="Q440"/>
          <cell r="R440"/>
          <cell r="S440"/>
          <cell r="T440"/>
          <cell r="U440"/>
          <cell r="V440"/>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row>
        <row r="441">
          <cell r="C441">
            <v>0</v>
          </cell>
          <cell r="D441">
            <v>0</v>
          </cell>
          <cell r="E441">
            <v>0</v>
          </cell>
          <cell r="F441"/>
          <cell r="G441" t="str">
            <v/>
          </cell>
          <cell r="H441"/>
          <cell r="I441"/>
          <cell r="J441"/>
          <cell r="K441"/>
          <cell r="L441"/>
          <cell r="M441"/>
          <cell r="N441"/>
          <cell r="O441"/>
          <cell r="P441"/>
          <cell r="Q441"/>
          <cell r="R441"/>
          <cell r="S441"/>
          <cell r="T441"/>
          <cell r="U441"/>
          <cell r="V441"/>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row>
        <row r="442">
          <cell r="C442">
            <v>0</v>
          </cell>
          <cell r="D442">
            <v>0</v>
          </cell>
          <cell r="E442">
            <v>0</v>
          </cell>
          <cell r="F442"/>
          <cell r="G442" t="str">
            <v/>
          </cell>
          <cell r="H442"/>
          <cell r="I442"/>
          <cell r="J442"/>
          <cell r="K442"/>
          <cell r="L442"/>
          <cell r="M442"/>
          <cell r="N442"/>
          <cell r="O442"/>
          <cell r="P442"/>
          <cell r="Q442"/>
          <cell r="R442"/>
          <cell r="S442"/>
          <cell r="T442"/>
          <cell r="U442"/>
          <cell r="V442"/>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row>
        <row r="443">
          <cell r="C443">
            <v>0</v>
          </cell>
          <cell r="D443">
            <v>0</v>
          </cell>
          <cell r="E443">
            <v>0</v>
          </cell>
          <cell r="F443"/>
          <cell r="G443" t="str">
            <v/>
          </cell>
          <cell r="H443"/>
          <cell r="I443"/>
          <cell r="J443"/>
          <cell r="K443"/>
          <cell r="L443"/>
          <cell r="M443"/>
          <cell r="N443"/>
          <cell r="O443"/>
          <cell r="P443"/>
          <cell r="Q443"/>
          <cell r="R443"/>
          <cell r="S443"/>
          <cell r="T443"/>
          <cell r="U443"/>
          <cell r="V443"/>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row>
        <row r="444">
          <cell r="C444">
            <v>0</v>
          </cell>
          <cell r="D444">
            <v>0</v>
          </cell>
          <cell r="E444">
            <v>0</v>
          </cell>
          <cell r="F444"/>
          <cell r="G444" t="str">
            <v/>
          </cell>
          <cell r="H444"/>
          <cell r="I444"/>
          <cell r="J444"/>
          <cell r="K444"/>
          <cell r="L444"/>
          <cell r="M444"/>
          <cell r="N444"/>
          <cell r="O444"/>
          <cell r="P444"/>
          <cell r="Q444"/>
          <cell r="R444"/>
          <cell r="S444"/>
          <cell r="T444"/>
          <cell r="U444"/>
          <cell r="V444"/>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row>
        <row r="445">
          <cell r="C445">
            <v>0</v>
          </cell>
          <cell r="D445">
            <v>0</v>
          </cell>
          <cell r="E445">
            <v>0</v>
          </cell>
          <cell r="F445"/>
          <cell r="G445" t="str">
            <v/>
          </cell>
          <cell r="H445"/>
          <cell r="I445"/>
          <cell r="J445"/>
          <cell r="K445"/>
          <cell r="L445"/>
          <cell r="M445"/>
          <cell r="N445"/>
          <cell r="O445"/>
          <cell r="P445"/>
          <cell r="Q445"/>
          <cell r="R445"/>
          <cell r="S445"/>
          <cell r="T445"/>
          <cell r="U445"/>
          <cell r="V445"/>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row>
        <row r="446">
          <cell r="C446">
            <v>0</v>
          </cell>
          <cell r="D446">
            <v>0</v>
          </cell>
          <cell r="E446">
            <v>0</v>
          </cell>
          <cell r="F446"/>
          <cell r="G446" t="str">
            <v/>
          </cell>
          <cell r="H446"/>
          <cell r="I446"/>
          <cell r="J446"/>
          <cell r="K446"/>
          <cell r="L446"/>
          <cell r="M446"/>
          <cell r="N446"/>
          <cell r="O446"/>
          <cell r="P446"/>
          <cell r="Q446"/>
          <cell r="R446"/>
          <cell r="S446"/>
          <cell r="T446"/>
          <cell r="U446"/>
          <cell r="V446"/>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row>
        <row r="447">
          <cell r="C447">
            <v>0</v>
          </cell>
          <cell r="D447">
            <v>0</v>
          </cell>
          <cell r="E447">
            <v>0</v>
          </cell>
          <cell r="F447"/>
          <cell r="G447" t="str">
            <v/>
          </cell>
          <cell r="H447"/>
          <cell r="I447"/>
          <cell r="J447"/>
          <cell r="K447"/>
          <cell r="L447"/>
          <cell r="M447"/>
          <cell r="N447"/>
          <cell r="O447"/>
          <cell r="P447"/>
          <cell r="Q447"/>
          <cell r="R447"/>
          <cell r="S447"/>
          <cell r="T447"/>
          <cell r="U447"/>
          <cell r="V447"/>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row>
        <row r="448">
          <cell r="C448">
            <v>0</v>
          </cell>
          <cell r="D448">
            <v>0</v>
          </cell>
          <cell r="E448">
            <v>0</v>
          </cell>
          <cell r="F448"/>
          <cell r="G448" t="str">
            <v/>
          </cell>
          <cell r="H448"/>
          <cell r="I448"/>
          <cell r="J448"/>
          <cell r="K448"/>
          <cell r="L448"/>
          <cell r="M448"/>
          <cell r="N448"/>
          <cell r="O448"/>
          <cell r="P448"/>
          <cell r="Q448"/>
          <cell r="R448"/>
          <cell r="S448"/>
          <cell r="T448"/>
          <cell r="U448"/>
          <cell r="V448"/>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row>
        <row r="449">
          <cell r="C449">
            <v>0</v>
          </cell>
          <cell r="D449">
            <v>0</v>
          </cell>
          <cell r="E449">
            <v>0</v>
          </cell>
          <cell r="F449"/>
          <cell r="G449" t="str">
            <v/>
          </cell>
          <cell r="H449"/>
          <cell r="I449"/>
          <cell r="J449"/>
          <cell r="K449"/>
          <cell r="L449"/>
          <cell r="M449"/>
          <cell r="N449"/>
          <cell r="O449"/>
          <cell r="P449"/>
          <cell r="Q449"/>
          <cell r="R449"/>
          <cell r="S449"/>
          <cell r="T449"/>
          <cell r="U449"/>
          <cell r="V449"/>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row>
        <row r="450">
          <cell r="C450">
            <v>0</v>
          </cell>
          <cell r="D450">
            <v>0</v>
          </cell>
          <cell r="E450">
            <v>0</v>
          </cell>
          <cell r="F450"/>
          <cell r="G450" t="str">
            <v/>
          </cell>
          <cell r="H450"/>
          <cell r="I450"/>
          <cell r="J450"/>
          <cell r="K450"/>
          <cell r="L450"/>
          <cell r="M450"/>
          <cell r="N450"/>
          <cell r="O450"/>
          <cell r="P450"/>
          <cell r="Q450"/>
          <cell r="R450"/>
          <cell r="S450"/>
          <cell r="T450"/>
          <cell r="U450"/>
          <cell r="V450"/>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row>
        <row r="451">
          <cell r="C451">
            <v>0</v>
          </cell>
          <cell r="D451">
            <v>0</v>
          </cell>
          <cell r="E451">
            <v>0</v>
          </cell>
          <cell r="F451"/>
          <cell r="G451" t="str">
            <v/>
          </cell>
          <cell r="H451"/>
          <cell r="I451"/>
          <cell r="J451"/>
          <cell r="K451"/>
          <cell r="L451"/>
          <cell r="M451"/>
          <cell r="N451"/>
          <cell r="O451"/>
          <cell r="P451"/>
          <cell r="Q451"/>
          <cell r="R451"/>
          <cell r="S451"/>
          <cell r="T451"/>
          <cell r="U451"/>
          <cell r="V451"/>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row>
        <row r="452">
          <cell r="C452">
            <v>0</v>
          </cell>
          <cell r="D452">
            <v>0</v>
          </cell>
          <cell r="E452">
            <v>0</v>
          </cell>
          <cell r="F452"/>
          <cell r="G452" t="str">
            <v/>
          </cell>
          <cell r="H452"/>
          <cell r="I452"/>
          <cell r="J452"/>
          <cell r="K452"/>
          <cell r="L452"/>
          <cell r="M452"/>
          <cell r="N452"/>
          <cell r="O452"/>
          <cell r="P452"/>
          <cell r="Q452"/>
          <cell r="R452"/>
          <cell r="S452"/>
          <cell r="T452"/>
          <cell r="U452"/>
          <cell r="V452"/>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row>
        <row r="453">
          <cell r="C453">
            <v>0</v>
          </cell>
          <cell r="D453">
            <v>0</v>
          </cell>
          <cell r="E453">
            <v>0</v>
          </cell>
          <cell r="F453"/>
          <cell r="G453" t="str">
            <v/>
          </cell>
          <cell r="H453"/>
          <cell r="I453"/>
          <cell r="J453"/>
          <cell r="K453"/>
          <cell r="L453"/>
          <cell r="M453"/>
          <cell r="N453"/>
          <cell r="O453"/>
          <cell r="P453"/>
          <cell r="Q453"/>
          <cell r="R453"/>
          <cell r="S453"/>
          <cell r="T453"/>
          <cell r="U453"/>
          <cell r="V453"/>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row>
        <row r="454">
          <cell r="C454">
            <v>0</v>
          </cell>
          <cell r="D454">
            <v>0</v>
          </cell>
          <cell r="E454">
            <v>0</v>
          </cell>
          <cell r="F454"/>
          <cell r="G454" t="str">
            <v/>
          </cell>
          <cell r="H454"/>
          <cell r="I454"/>
          <cell r="J454"/>
          <cell r="K454"/>
          <cell r="L454"/>
          <cell r="M454"/>
          <cell r="N454"/>
          <cell r="O454"/>
          <cell r="P454"/>
          <cell r="Q454"/>
          <cell r="R454"/>
          <cell r="S454"/>
          <cell r="T454"/>
          <cell r="U454"/>
          <cell r="V454"/>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row>
        <row r="455">
          <cell r="C455">
            <v>0</v>
          </cell>
          <cell r="D455">
            <v>0</v>
          </cell>
          <cell r="E455">
            <v>0</v>
          </cell>
          <cell r="F455"/>
          <cell r="G455" t="str">
            <v/>
          </cell>
          <cell r="H455"/>
          <cell r="I455"/>
          <cell r="J455"/>
          <cell r="K455"/>
          <cell r="L455"/>
          <cell r="M455"/>
          <cell r="N455"/>
          <cell r="O455"/>
          <cell r="P455"/>
          <cell r="Q455"/>
          <cell r="R455"/>
          <cell r="S455"/>
          <cell r="T455"/>
          <cell r="U455"/>
          <cell r="V455"/>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row>
        <row r="456">
          <cell r="C456">
            <v>0</v>
          </cell>
          <cell r="D456">
            <v>0</v>
          </cell>
          <cell r="E456">
            <v>0</v>
          </cell>
          <cell r="F456"/>
          <cell r="G456" t="str">
            <v/>
          </cell>
          <cell r="H456"/>
          <cell r="I456"/>
          <cell r="J456"/>
          <cell r="K456"/>
          <cell r="L456"/>
          <cell r="M456"/>
          <cell r="N456"/>
          <cell r="O456"/>
          <cell r="P456"/>
          <cell r="Q456"/>
          <cell r="R456"/>
          <cell r="S456"/>
          <cell r="T456"/>
          <cell r="U456"/>
          <cell r="V456"/>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row>
        <row r="457">
          <cell r="C457">
            <v>0</v>
          </cell>
          <cell r="D457">
            <v>0</v>
          </cell>
          <cell r="E457">
            <v>0</v>
          </cell>
          <cell r="F457"/>
          <cell r="G457" t="str">
            <v/>
          </cell>
          <cell r="H457"/>
          <cell r="I457"/>
          <cell r="J457"/>
          <cell r="K457"/>
          <cell r="L457"/>
          <cell r="M457"/>
          <cell r="N457"/>
          <cell r="O457"/>
          <cell r="P457"/>
          <cell r="Q457"/>
          <cell r="R457"/>
          <cell r="S457"/>
          <cell r="T457"/>
          <cell r="U457"/>
          <cell r="V457"/>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row>
        <row r="458">
          <cell r="C458">
            <v>0</v>
          </cell>
          <cell r="D458">
            <v>0</v>
          </cell>
          <cell r="E458">
            <v>0</v>
          </cell>
          <cell r="F458"/>
          <cell r="G458" t="str">
            <v/>
          </cell>
          <cell r="H458"/>
          <cell r="I458"/>
          <cell r="J458"/>
          <cell r="K458"/>
          <cell r="L458"/>
          <cell r="M458"/>
          <cell r="N458"/>
          <cell r="O458"/>
          <cell r="P458"/>
          <cell r="Q458"/>
          <cell r="R458"/>
          <cell r="S458"/>
          <cell r="T458"/>
          <cell r="U458"/>
          <cell r="V458"/>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row>
        <row r="459">
          <cell r="C459">
            <v>0</v>
          </cell>
          <cell r="D459">
            <v>0</v>
          </cell>
          <cell r="E459">
            <v>0</v>
          </cell>
          <cell r="F459"/>
          <cell r="G459" t="str">
            <v/>
          </cell>
          <cell r="H459"/>
          <cell r="I459"/>
          <cell r="J459"/>
          <cell r="K459"/>
          <cell r="L459"/>
          <cell r="M459"/>
          <cell r="N459"/>
          <cell r="O459"/>
          <cell r="P459"/>
          <cell r="Q459"/>
          <cell r="R459"/>
          <cell r="S459"/>
          <cell r="T459"/>
          <cell r="U459"/>
          <cell r="V459"/>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row>
        <row r="460">
          <cell r="C460">
            <v>0</v>
          </cell>
          <cell r="D460">
            <v>0</v>
          </cell>
          <cell r="E460">
            <v>0</v>
          </cell>
          <cell r="F460"/>
          <cell r="G460" t="str">
            <v/>
          </cell>
          <cell r="H460"/>
          <cell r="I460"/>
          <cell r="J460"/>
          <cell r="K460"/>
          <cell r="L460"/>
          <cell r="M460"/>
          <cell r="N460"/>
          <cell r="O460"/>
          <cell r="P460"/>
          <cell r="Q460"/>
          <cell r="R460"/>
          <cell r="S460"/>
          <cell r="T460"/>
          <cell r="U460"/>
          <cell r="V460"/>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row>
        <row r="461">
          <cell r="C461">
            <v>0</v>
          </cell>
          <cell r="D461">
            <v>0</v>
          </cell>
          <cell r="E461">
            <v>0</v>
          </cell>
          <cell r="F461"/>
          <cell r="G461" t="str">
            <v/>
          </cell>
          <cell r="H461"/>
          <cell r="I461"/>
          <cell r="J461"/>
          <cell r="K461"/>
          <cell r="L461"/>
          <cell r="M461"/>
          <cell r="N461"/>
          <cell r="O461"/>
          <cell r="P461"/>
          <cell r="Q461"/>
          <cell r="R461"/>
          <cell r="S461"/>
          <cell r="T461"/>
          <cell r="U461"/>
          <cell r="V461"/>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row>
        <row r="462">
          <cell r="C462">
            <v>0</v>
          </cell>
          <cell r="D462">
            <v>0</v>
          </cell>
          <cell r="E462">
            <v>0</v>
          </cell>
          <cell r="F462"/>
          <cell r="G462" t="str">
            <v/>
          </cell>
          <cell r="H462"/>
          <cell r="I462"/>
          <cell r="J462"/>
          <cell r="K462"/>
          <cell r="L462"/>
          <cell r="M462"/>
          <cell r="N462"/>
          <cell r="O462"/>
          <cell r="P462"/>
          <cell r="Q462"/>
          <cell r="R462"/>
          <cell r="S462"/>
          <cell r="T462"/>
          <cell r="U462"/>
          <cell r="V462"/>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row>
        <row r="463">
          <cell r="C463">
            <v>0</v>
          </cell>
          <cell r="D463">
            <v>0</v>
          </cell>
          <cell r="E463">
            <v>0</v>
          </cell>
          <cell r="F463"/>
          <cell r="G463" t="str">
            <v/>
          </cell>
          <cell r="H463"/>
          <cell r="I463"/>
          <cell r="J463"/>
          <cell r="K463"/>
          <cell r="L463"/>
          <cell r="M463"/>
          <cell r="N463"/>
          <cell r="O463"/>
          <cell r="P463"/>
          <cell r="Q463"/>
          <cell r="R463"/>
          <cell r="S463"/>
          <cell r="T463"/>
          <cell r="U463"/>
          <cell r="V463"/>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row>
        <row r="464">
          <cell r="C464">
            <v>0</v>
          </cell>
          <cell r="D464">
            <v>0</v>
          </cell>
          <cell r="E464">
            <v>0</v>
          </cell>
          <cell r="F464"/>
          <cell r="G464" t="str">
            <v/>
          </cell>
          <cell r="H464"/>
          <cell r="I464"/>
          <cell r="J464"/>
          <cell r="K464"/>
          <cell r="L464"/>
          <cell r="M464"/>
          <cell r="N464"/>
          <cell r="O464"/>
          <cell r="P464"/>
          <cell r="Q464"/>
          <cell r="R464"/>
          <cell r="S464"/>
          <cell r="T464"/>
          <cell r="U464"/>
          <cell r="V464"/>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row>
        <row r="465">
          <cell r="C465">
            <v>0</v>
          </cell>
          <cell r="D465">
            <v>0</v>
          </cell>
          <cell r="E465">
            <v>0</v>
          </cell>
          <cell r="F465"/>
          <cell r="G465" t="str">
            <v/>
          </cell>
          <cell r="H465"/>
          <cell r="I465"/>
          <cell r="J465"/>
          <cell r="K465"/>
          <cell r="L465"/>
          <cell r="M465"/>
          <cell r="N465"/>
          <cell r="O465"/>
          <cell r="P465"/>
          <cell r="Q465"/>
          <cell r="R465"/>
          <cell r="S465"/>
          <cell r="T465"/>
          <cell r="U465"/>
          <cell r="V465"/>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row>
        <row r="466">
          <cell r="C466">
            <v>0</v>
          </cell>
          <cell r="D466">
            <v>0</v>
          </cell>
          <cell r="E466">
            <v>0</v>
          </cell>
          <cell r="F466"/>
          <cell r="G466" t="str">
            <v/>
          </cell>
          <cell r="H466"/>
          <cell r="I466"/>
          <cell r="J466"/>
          <cell r="K466"/>
          <cell r="L466"/>
          <cell r="M466"/>
          <cell r="N466"/>
          <cell r="O466"/>
          <cell r="P466"/>
          <cell r="Q466"/>
          <cell r="R466"/>
          <cell r="S466"/>
          <cell r="T466"/>
          <cell r="U466"/>
          <cell r="V466"/>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row>
        <row r="467">
          <cell r="C467">
            <v>0</v>
          </cell>
          <cell r="D467">
            <v>0</v>
          </cell>
          <cell r="E467">
            <v>0</v>
          </cell>
          <cell r="F467"/>
          <cell r="G467" t="str">
            <v/>
          </cell>
          <cell r="H467"/>
          <cell r="I467"/>
          <cell r="J467"/>
          <cell r="K467"/>
          <cell r="L467"/>
          <cell r="M467"/>
          <cell r="N467"/>
          <cell r="O467"/>
          <cell r="P467"/>
          <cell r="Q467"/>
          <cell r="R467"/>
          <cell r="S467"/>
          <cell r="T467"/>
          <cell r="U467"/>
          <cell r="V467"/>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row>
        <row r="468">
          <cell r="C468">
            <v>0</v>
          </cell>
          <cell r="D468">
            <v>0</v>
          </cell>
          <cell r="E468">
            <v>0</v>
          </cell>
          <cell r="F468"/>
          <cell r="G468" t="str">
            <v/>
          </cell>
          <cell r="H468"/>
          <cell r="I468"/>
          <cell r="J468"/>
          <cell r="K468"/>
          <cell r="L468"/>
          <cell r="M468"/>
          <cell r="N468"/>
          <cell r="O468"/>
          <cell r="P468"/>
          <cell r="Q468"/>
          <cell r="R468"/>
          <cell r="S468"/>
          <cell r="T468"/>
          <cell r="U468"/>
          <cell r="V468"/>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row>
        <row r="469">
          <cell r="C469">
            <v>0</v>
          </cell>
          <cell r="D469">
            <v>0</v>
          </cell>
          <cell r="E469">
            <v>0</v>
          </cell>
          <cell r="F469"/>
          <cell r="G469" t="str">
            <v/>
          </cell>
          <cell r="H469"/>
          <cell r="I469"/>
          <cell r="J469"/>
          <cell r="K469"/>
          <cell r="L469"/>
          <cell r="M469"/>
          <cell r="N469"/>
          <cell r="O469"/>
          <cell r="P469"/>
          <cell r="Q469"/>
          <cell r="R469"/>
          <cell r="S469"/>
          <cell r="T469"/>
          <cell r="U469"/>
          <cell r="V469"/>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row>
        <row r="470">
          <cell r="C470">
            <v>0</v>
          </cell>
          <cell r="D470">
            <v>0</v>
          </cell>
          <cell r="E470">
            <v>0</v>
          </cell>
          <cell r="F470"/>
          <cell r="G470" t="str">
            <v/>
          </cell>
          <cell r="H470"/>
          <cell r="I470"/>
          <cell r="J470"/>
          <cell r="K470"/>
          <cell r="L470"/>
          <cell r="M470"/>
          <cell r="N470"/>
          <cell r="O470"/>
          <cell r="P470"/>
          <cell r="Q470"/>
          <cell r="R470"/>
          <cell r="S470"/>
          <cell r="T470"/>
          <cell r="U470"/>
          <cell r="V470"/>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row>
        <row r="471">
          <cell r="C471">
            <v>0</v>
          </cell>
          <cell r="D471">
            <v>0</v>
          </cell>
          <cell r="E471">
            <v>0</v>
          </cell>
          <cell r="F471"/>
          <cell r="G471" t="str">
            <v/>
          </cell>
          <cell r="H471"/>
          <cell r="I471"/>
          <cell r="J471"/>
          <cell r="K471"/>
          <cell r="L471"/>
          <cell r="M471"/>
          <cell r="N471"/>
          <cell r="O471"/>
          <cell r="P471"/>
          <cell r="Q471"/>
          <cell r="R471"/>
          <cell r="S471"/>
          <cell r="T471"/>
          <cell r="U471"/>
          <cell r="V471"/>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row>
        <row r="472">
          <cell r="C472">
            <v>0</v>
          </cell>
          <cell r="D472">
            <v>0</v>
          </cell>
          <cell r="E472">
            <v>0</v>
          </cell>
          <cell r="F472"/>
          <cell r="G472" t="str">
            <v/>
          </cell>
          <cell r="H472"/>
          <cell r="I472"/>
          <cell r="J472"/>
          <cell r="K472"/>
          <cell r="L472"/>
          <cell r="M472"/>
          <cell r="N472"/>
          <cell r="O472"/>
          <cell r="P472"/>
          <cell r="Q472"/>
          <cell r="R472"/>
          <cell r="S472"/>
          <cell r="T472"/>
          <cell r="U472"/>
          <cell r="V472"/>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row>
        <row r="473">
          <cell r="C473">
            <v>0</v>
          </cell>
          <cell r="D473">
            <v>0</v>
          </cell>
          <cell r="E473">
            <v>0</v>
          </cell>
          <cell r="F473"/>
          <cell r="G473" t="str">
            <v/>
          </cell>
          <cell r="H473"/>
          <cell r="I473"/>
          <cell r="J473"/>
          <cell r="K473"/>
          <cell r="L473"/>
          <cell r="M473"/>
          <cell r="N473"/>
          <cell r="O473"/>
          <cell r="P473"/>
          <cell r="Q473"/>
          <cell r="R473"/>
          <cell r="S473"/>
          <cell r="T473"/>
          <cell r="U473"/>
          <cell r="V473"/>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row>
        <row r="474">
          <cell r="C474">
            <v>0</v>
          </cell>
          <cell r="D474">
            <v>0</v>
          </cell>
          <cell r="E474">
            <v>0</v>
          </cell>
          <cell r="F474"/>
          <cell r="G474" t="str">
            <v/>
          </cell>
          <cell r="H474"/>
          <cell r="I474"/>
          <cell r="J474"/>
          <cell r="K474"/>
          <cell r="L474"/>
          <cell r="M474"/>
          <cell r="N474"/>
          <cell r="O474"/>
          <cell r="P474"/>
          <cell r="Q474"/>
          <cell r="R474"/>
          <cell r="S474"/>
          <cell r="T474"/>
          <cell r="U474"/>
          <cell r="V474"/>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row>
        <row r="475">
          <cell r="C475">
            <v>0</v>
          </cell>
          <cell r="D475">
            <v>0</v>
          </cell>
          <cell r="E475">
            <v>0</v>
          </cell>
          <cell r="F475"/>
          <cell r="G475" t="str">
            <v/>
          </cell>
          <cell r="H475"/>
          <cell r="I475"/>
          <cell r="J475"/>
          <cell r="K475"/>
          <cell r="L475"/>
          <cell r="M475"/>
          <cell r="N475"/>
          <cell r="O475"/>
          <cell r="P475"/>
          <cell r="Q475"/>
          <cell r="R475"/>
          <cell r="S475"/>
          <cell r="T475"/>
          <cell r="U475"/>
          <cell r="V475"/>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row>
        <row r="476">
          <cell r="C476">
            <v>0</v>
          </cell>
          <cell r="D476">
            <v>0</v>
          </cell>
          <cell r="E476">
            <v>0</v>
          </cell>
          <cell r="F476"/>
          <cell r="G476" t="str">
            <v/>
          </cell>
          <cell r="H476"/>
          <cell r="I476"/>
          <cell r="J476"/>
          <cell r="K476"/>
          <cell r="L476"/>
          <cell r="M476"/>
          <cell r="N476"/>
          <cell r="O476"/>
          <cell r="P476"/>
          <cell r="Q476"/>
          <cell r="R476"/>
          <cell r="S476"/>
          <cell r="T476"/>
          <cell r="U476"/>
          <cell r="V476"/>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row>
        <row r="477">
          <cell r="C477">
            <v>0</v>
          </cell>
          <cell r="D477">
            <v>0</v>
          </cell>
          <cell r="E477">
            <v>0</v>
          </cell>
          <cell r="F477"/>
          <cell r="G477" t="str">
            <v/>
          </cell>
          <cell r="H477"/>
          <cell r="I477"/>
          <cell r="J477"/>
          <cell r="K477"/>
          <cell r="L477"/>
          <cell r="M477"/>
          <cell r="N477"/>
          <cell r="O477"/>
          <cell r="P477"/>
          <cell r="Q477"/>
          <cell r="R477"/>
          <cell r="S477"/>
          <cell r="T477"/>
          <cell r="U477"/>
          <cell r="V477"/>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row>
        <row r="478">
          <cell r="C478">
            <v>0</v>
          </cell>
          <cell r="D478">
            <v>0</v>
          </cell>
          <cell r="E478">
            <v>0</v>
          </cell>
          <cell r="F478"/>
          <cell r="G478" t="str">
            <v/>
          </cell>
          <cell r="H478"/>
          <cell r="I478"/>
          <cell r="J478"/>
          <cell r="K478"/>
          <cell r="L478"/>
          <cell r="M478"/>
          <cell r="N478"/>
          <cell r="O478"/>
          <cell r="P478"/>
          <cell r="Q478"/>
          <cell r="R478"/>
          <cell r="S478"/>
          <cell r="T478"/>
          <cell r="U478"/>
          <cell r="V478"/>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row>
        <row r="479">
          <cell r="C479">
            <v>0</v>
          </cell>
          <cell r="D479">
            <v>0</v>
          </cell>
          <cell r="E479">
            <v>0</v>
          </cell>
          <cell r="F479"/>
          <cell r="G479" t="str">
            <v/>
          </cell>
          <cell r="H479"/>
          <cell r="I479"/>
          <cell r="J479"/>
          <cell r="K479"/>
          <cell r="L479"/>
          <cell r="M479"/>
          <cell r="N479"/>
          <cell r="O479"/>
          <cell r="P479"/>
          <cell r="Q479"/>
          <cell r="R479"/>
          <cell r="S479"/>
          <cell r="T479"/>
          <cell r="U479"/>
          <cell r="V479"/>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row>
        <row r="480">
          <cell r="C480">
            <v>0</v>
          </cell>
          <cell r="D480">
            <v>0</v>
          </cell>
          <cell r="E480">
            <v>0</v>
          </cell>
          <cell r="F480"/>
          <cell r="G480" t="str">
            <v/>
          </cell>
          <cell r="H480"/>
          <cell r="I480"/>
          <cell r="J480"/>
          <cell r="K480"/>
          <cell r="L480"/>
          <cell r="M480"/>
          <cell r="N480"/>
          <cell r="O480"/>
          <cell r="P480"/>
          <cell r="Q480"/>
          <cell r="R480"/>
          <cell r="S480"/>
          <cell r="T480"/>
          <cell r="U480"/>
          <cell r="V480"/>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row>
        <row r="481">
          <cell r="C481">
            <v>0</v>
          </cell>
          <cell r="D481">
            <v>0</v>
          </cell>
          <cell r="E481">
            <v>0</v>
          </cell>
          <cell r="F481"/>
          <cell r="G481" t="str">
            <v/>
          </cell>
          <cell r="H481"/>
          <cell r="I481"/>
          <cell r="J481"/>
          <cell r="K481"/>
          <cell r="L481"/>
          <cell r="M481"/>
          <cell r="N481"/>
          <cell r="O481"/>
          <cell r="P481"/>
          <cell r="Q481"/>
          <cell r="R481"/>
          <cell r="S481"/>
          <cell r="T481"/>
          <cell r="U481"/>
          <cell r="V481"/>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row>
        <row r="482">
          <cell r="C482">
            <v>0</v>
          </cell>
          <cell r="D482">
            <v>0</v>
          </cell>
          <cell r="E482">
            <v>0</v>
          </cell>
          <cell r="F482"/>
          <cell r="G482" t="str">
            <v/>
          </cell>
          <cell r="H482"/>
          <cell r="I482"/>
          <cell r="J482"/>
          <cell r="K482"/>
          <cell r="L482"/>
          <cell r="M482"/>
          <cell r="N482"/>
          <cell r="O482"/>
          <cell r="P482"/>
          <cell r="Q482"/>
          <cell r="R482"/>
          <cell r="S482"/>
          <cell r="T482"/>
          <cell r="U482"/>
          <cell r="V482"/>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row>
        <row r="483">
          <cell r="C483">
            <v>0</v>
          </cell>
          <cell r="D483">
            <v>0</v>
          </cell>
          <cell r="E483">
            <v>0</v>
          </cell>
          <cell r="F483"/>
          <cell r="G483" t="str">
            <v/>
          </cell>
          <cell r="H483"/>
          <cell r="I483"/>
          <cell r="J483"/>
          <cell r="K483"/>
          <cell r="L483"/>
          <cell r="M483"/>
          <cell r="N483"/>
          <cell r="O483"/>
          <cell r="P483"/>
          <cell r="Q483"/>
          <cell r="R483"/>
          <cell r="S483"/>
          <cell r="T483"/>
          <cell r="U483"/>
          <cell r="V483"/>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row>
        <row r="484">
          <cell r="C484">
            <v>0</v>
          </cell>
          <cell r="D484">
            <v>0</v>
          </cell>
          <cell r="E484">
            <v>0</v>
          </cell>
          <cell r="F484"/>
          <cell r="G484" t="str">
            <v/>
          </cell>
          <cell r="H484"/>
          <cell r="I484"/>
          <cell r="J484"/>
          <cell r="K484"/>
          <cell r="L484"/>
          <cell r="M484"/>
          <cell r="N484"/>
          <cell r="O484"/>
          <cell r="P484"/>
          <cell r="Q484"/>
          <cell r="R484"/>
          <cell r="S484"/>
          <cell r="T484"/>
          <cell r="U484"/>
          <cell r="V484"/>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row>
        <row r="485">
          <cell r="C485">
            <v>0</v>
          </cell>
          <cell r="D485">
            <v>0</v>
          </cell>
          <cell r="E485">
            <v>0</v>
          </cell>
          <cell r="F485"/>
          <cell r="G485" t="str">
            <v/>
          </cell>
          <cell r="H485"/>
          <cell r="I485"/>
          <cell r="J485"/>
          <cell r="K485"/>
          <cell r="L485"/>
          <cell r="M485"/>
          <cell r="N485"/>
          <cell r="O485"/>
          <cell r="P485"/>
          <cell r="Q485"/>
          <cell r="R485"/>
          <cell r="S485"/>
          <cell r="T485"/>
          <cell r="U485"/>
          <cell r="V485"/>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row>
        <row r="486">
          <cell r="C486">
            <v>0</v>
          </cell>
          <cell r="D486">
            <v>0</v>
          </cell>
          <cell r="E486">
            <v>0</v>
          </cell>
          <cell r="F486"/>
          <cell r="G486" t="str">
            <v/>
          </cell>
          <cell r="H486"/>
          <cell r="I486"/>
          <cell r="J486"/>
          <cell r="K486"/>
          <cell r="L486"/>
          <cell r="M486"/>
          <cell r="N486"/>
          <cell r="O486"/>
          <cell r="P486"/>
          <cell r="Q486"/>
          <cell r="R486"/>
          <cell r="S486"/>
          <cell r="T486"/>
          <cell r="U486"/>
          <cell r="V486"/>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row>
        <row r="487">
          <cell r="C487">
            <v>0</v>
          </cell>
          <cell r="D487">
            <v>0</v>
          </cell>
          <cell r="E487">
            <v>0</v>
          </cell>
          <cell r="F487"/>
          <cell r="G487" t="str">
            <v/>
          </cell>
          <cell r="H487"/>
          <cell r="I487"/>
          <cell r="J487"/>
          <cell r="K487"/>
          <cell r="L487"/>
          <cell r="M487"/>
          <cell r="N487"/>
          <cell r="O487"/>
          <cell r="P487"/>
          <cell r="Q487"/>
          <cell r="R487"/>
          <cell r="S487"/>
          <cell r="T487"/>
          <cell r="U487"/>
          <cell r="V487"/>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row>
        <row r="488">
          <cell r="C488">
            <v>0</v>
          </cell>
          <cell r="D488">
            <v>0</v>
          </cell>
          <cell r="E488">
            <v>0</v>
          </cell>
          <cell r="F488"/>
          <cell r="G488" t="str">
            <v/>
          </cell>
          <cell r="H488"/>
          <cell r="I488"/>
          <cell r="J488"/>
          <cell r="K488"/>
          <cell r="L488"/>
          <cell r="M488"/>
          <cell r="N488"/>
          <cell r="O488"/>
          <cell r="P488"/>
          <cell r="Q488"/>
          <cell r="R488"/>
          <cell r="S488"/>
          <cell r="T488"/>
          <cell r="U488"/>
          <cell r="V488"/>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row>
        <row r="489">
          <cell r="C489">
            <v>0</v>
          </cell>
          <cell r="D489">
            <v>0</v>
          </cell>
          <cell r="E489">
            <v>0</v>
          </cell>
          <cell r="F489"/>
          <cell r="G489" t="str">
            <v/>
          </cell>
          <cell r="H489"/>
          <cell r="I489"/>
          <cell r="J489"/>
          <cell r="K489"/>
          <cell r="L489"/>
          <cell r="M489"/>
          <cell r="N489"/>
          <cell r="O489"/>
          <cell r="P489"/>
          <cell r="Q489"/>
          <cell r="R489"/>
          <cell r="S489"/>
          <cell r="T489"/>
          <cell r="U489"/>
          <cell r="V489"/>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row>
        <row r="490">
          <cell r="C490">
            <v>0</v>
          </cell>
          <cell r="D490">
            <v>0</v>
          </cell>
          <cell r="E490">
            <v>0</v>
          </cell>
          <cell r="F490"/>
          <cell r="G490" t="str">
            <v/>
          </cell>
          <cell r="H490"/>
          <cell r="I490"/>
          <cell r="J490"/>
          <cell r="K490"/>
          <cell r="L490"/>
          <cell r="M490"/>
          <cell r="N490"/>
          <cell r="O490"/>
          <cell r="P490"/>
          <cell r="Q490"/>
          <cell r="R490"/>
          <cell r="S490"/>
          <cell r="T490"/>
          <cell r="U490"/>
          <cell r="V490"/>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row>
        <row r="491">
          <cell r="C491">
            <v>0</v>
          </cell>
          <cell r="D491">
            <v>0</v>
          </cell>
          <cell r="E491">
            <v>0</v>
          </cell>
          <cell r="F491"/>
          <cell r="G491" t="str">
            <v/>
          </cell>
          <cell r="H491"/>
          <cell r="I491"/>
          <cell r="J491"/>
          <cell r="K491"/>
          <cell r="L491"/>
          <cell r="M491"/>
          <cell r="N491"/>
          <cell r="O491"/>
          <cell r="P491"/>
          <cell r="Q491"/>
          <cell r="R491"/>
          <cell r="S491"/>
          <cell r="T491"/>
          <cell r="U491"/>
          <cell r="V491"/>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row>
        <row r="492">
          <cell r="C492">
            <v>0</v>
          </cell>
          <cell r="D492">
            <v>0</v>
          </cell>
          <cell r="E492">
            <v>0</v>
          </cell>
          <cell r="F492"/>
          <cell r="G492" t="str">
            <v/>
          </cell>
          <cell r="H492"/>
          <cell r="I492"/>
          <cell r="J492"/>
          <cell r="K492"/>
          <cell r="L492"/>
          <cell r="M492"/>
          <cell r="N492"/>
          <cell r="O492"/>
          <cell r="P492"/>
          <cell r="Q492"/>
          <cell r="R492"/>
          <cell r="S492"/>
          <cell r="T492"/>
          <cell r="U492"/>
          <cell r="V492"/>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row>
        <row r="493">
          <cell r="C493">
            <v>0</v>
          </cell>
          <cell r="D493">
            <v>0</v>
          </cell>
          <cell r="E493">
            <v>0</v>
          </cell>
          <cell r="F493"/>
          <cell r="G493" t="str">
            <v/>
          </cell>
          <cell r="H493"/>
          <cell r="I493"/>
          <cell r="J493"/>
          <cell r="K493"/>
          <cell r="L493"/>
          <cell r="M493"/>
          <cell r="N493"/>
          <cell r="O493"/>
          <cell r="P493"/>
          <cell r="Q493"/>
          <cell r="R493"/>
          <cell r="S493"/>
          <cell r="T493"/>
          <cell r="U493"/>
          <cell r="V493"/>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row>
        <row r="494">
          <cell r="C494">
            <v>0</v>
          </cell>
          <cell r="D494">
            <v>0</v>
          </cell>
          <cell r="E494">
            <v>0</v>
          </cell>
          <cell r="F494"/>
          <cell r="G494" t="str">
            <v/>
          </cell>
          <cell r="H494"/>
          <cell r="I494"/>
          <cell r="J494"/>
          <cell r="K494"/>
          <cell r="L494"/>
          <cell r="M494"/>
          <cell r="N494"/>
          <cell r="O494"/>
          <cell r="P494"/>
          <cell r="Q494"/>
          <cell r="R494"/>
          <cell r="S494"/>
          <cell r="T494"/>
          <cell r="U494"/>
          <cell r="V494"/>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row>
        <row r="495">
          <cell r="C495">
            <v>0</v>
          </cell>
          <cell r="D495">
            <v>0</v>
          </cell>
          <cell r="E495">
            <v>0</v>
          </cell>
          <cell r="F495"/>
          <cell r="G495" t="str">
            <v/>
          </cell>
          <cell r="H495"/>
          <cell r="I495"/>
          <cell r="J495"/>
          <cell r="K495"/>
          <cell r="L495"/>
          <cell r="M495"/>
          <cell r="N495"/>
          <cell r="O495"/>
          <cell r="P495"/>
          <cell r="Q495"/>
          <cell r="R495"/>
          <cell r="S495"/>
          <cell r="T495"/>
          <cell r="U495"/>
          <cell r="V495"/>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row>
        <row r="496">
          <cell r="C496">
            <v>0</v>
          </cell>
          <cell r="D496">
            <v>0</v>
          </cell>
          <cell r="E496">
            <v>0</v>
          </cell>
          <cell r="F496"/>
          <cell r="G496" t="str">
            <v/>
          </cell>
          <cell r="H496"/>
          <cell r="I496"/>
          <cell r="J496"/>
          <cell r="K496"/>
          <cell r="L496"/>
          <cell r="M496"/>
          <cell r="N496"/>
          <cell r="O496"/>
          <cell r="P496"/>
          <cell r="Q496"/>
          <cell r="R496"/>
          <cell r="S496"/>
          <cell r="T496"/>
          <cell r="U496"/>
          <cell r="V496"/>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row>
        <row r="497">
          <cell r="C497">
            <v>0</v>
          </cell>
          <cell r="D497">
            <v>0</v>
          </cell>
          <cell r="E497">
            <v>0</v>
          </cell>
          <cell r="F497"/>
          <cell r="G497" t="str">
            <v/>
          </cell>
          <cell r="H497"/>
          <cell r="I497"/>
          <cell r="J497"/>
          <cell r="K497"/>
          <cell r="L497"/>
          <cell r="M497"/>
          <cell r="N497"/>
          <cell r="O497"/>
          <cell r="P497"/>
          <cell r="Q497"/>
          <cell r="R497"/>
          <cell r="S497"/>
          <cell r="T497"/>
          <cell r="U497"/>
          <cell r="V497"/>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row>
        <row r="498">
          <cell r="C498">
            <v>0</v>
          </cell>
          <cell r="D498">
            <v>0</v>
          </cell>
          <cell r="E498">
            <v>0</v>
          </cell>
          <cell r="F498"/>
          <cell r="G498" t="str">
            <v/>
          </cell>
          <cell r="H498"/>
          <cell r="I498"/>
          <cell r="J498"/>
          <cell r="K498"/>
          <cell r="L498"/>
          <cell r="M498"/>
          <cell r="N498"/>
          <cell r="O498"/>
          <cell r="P498"/>
          <cell r="Q498"/>
          <cell r="R498"/>
          <cell r="S498"/>
          <cell r="T498"/>
          <cell r="U498"/>
          <cell r="V498"/>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row>
        <row r="499">
          <cell r="C499">
            <v>0</v>
          </cell>
          <cell r="D499">
            <v>0</v>
          </cell>
          <cell r="E499">
            <v>0</v>
          </cell>
          <cell r="F499"/>
          <cell r="G499" t="str">
            <v/>
          </cell>
          <cell r="H499"/>
          <cell r="I499"/>
          <cell r="J499"/>
          <cell r="K499"/>
          <cell r="L499"/>
          <cell r="M499"/>
          <cell r="N499"/>
          <cell r="O499"/>
          <cell r="P499"/>
          <cell r="Q499"/>
          <cell r="R499"/>
          <cell r="S499"/>
          <cell r="T499"/>
          <cell r="U499"/>
          <cell r="V499"/>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row>
        <row r="500">
          <cell r="C500">
            <v>0</v>
          </cell>
          <cell r="D500">
            <v>0</v>
          </cell>
          <cell r="E500">
            <v>0</v>
          </cell>
          <cell r="F500"/>
          <cell r="G500" t="str">
            <v/>
          </cell>
          <cell r="H500"/>
          <cell r="I500"/>
          <cell r="J500"/>
          <cell r="K500"/>
          <cell r="L500"/>
          <cell r="M500"/>
          <cell r="N500"/>
          <cell r="O500"/>
          <cell r="P500"/>
          <cell r="Q500"/>
          <cell r="R500"/>
          <cell r="S500"/>
          <cell r="T500"/>
          <cell r="U500"/>
          <cell r="V500"/>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row>
        <row r="501">
          <cell r="C501">
            <v>0</v>
          </cell>
          <cell r="D501">
            <v>0</v>
          </cell>
          <cell r="E501">
            <v>0</v>
          </cell>
          <cell r="F501"/>
          <cell r="G501" t="str">
            <v/>
          </cell>
          <cell r="H501"/>
          <cell r="I501"/>
          <cell r="J501"/>
          <cell r="K501"/>
          <cell r="L501"/>
          <cell r="M501"/>
          <cell r="N501"/>
          <cell r="O501"/>
          <cell r="P501"/>
          <cell r="Q501"/>
          <cell r="R501"/>
          <cell r="S501"/>
          <cell r="T501"/>
          <cell r="U501"/>
          <cell r="V501"/>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row>
        <row r="502">
          <cell r="C502">
            <v>0</v>
          </cell>
          <cell r="D502">
            <v>0</v>
          </cell>
          <cell r="E502">
            <v>0</v>
          </cell>
          <cell r="F502"/>
          <cell r="G502" t="str">
            <v/>
          </cell>
          <cell r="H502"/>
          <cell r="I502"/>
          <cell r="J502"/>
          <cell r="K502"/>
          <cell r="L502"/>
          <cell r="M502"/>
          <cell r="N502"/>
          <cell r="O502"/>
          <cell r="P502"/>
          <cell r="Q502"/>
          <cell r="R502"/>
          <cell r="S502"/>
          <cell r="T502"/>
          <cell r="U502"/>
          <cell r="V502"/>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row>
        <row r="503">
          <cell r="C503">
            <v>0</v>
          </cell>
          <cell r="D503">
            <v>0</v>
          </cell>
          <cell r="E503">
            <v>0</v>
          </cell>
          <cell r="F503"/>
          <cell r="G503" t="str">
            <v/>
          </cell>
          <cell r="H503"/>
          <cell r="I503"/>
          <cell r="J503"/>
          <cell r="K503"/>
          <cell r="L503"/>
          <cell r="M503"/>
          <cell r="N503"/>
          <cell r="O503"/>
          <cell r="P503"/>
          <cell r="Q503"/>
          <cell r="R503"/>
          <cell r="S503"/>
          <cell r="T503"/>
          <cell r="U503"/>
          <cell r="V503"/>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row>
        <row r="504">
          <cell r="C504">
            <v>0</v>
          </cell>
          <cell r="D504">
            <v>0</v>
          </cell>
          <cell r="E504">
            <v>0</v>
          </cell>
          <cell r="F504"/>
          <cell r="G504" t="str">
            <v/>
          </cell>
          <cell r="H504"/>
          <cell r="I504"/>
          <cell r="J504"/>
          <cell r="K504"/>
          <cell r="L504"/>
          <cell r="M504"/>
          <cell r="N504"/>
          <cell r="O504"/>
          <cell r="P504"/>
          <cell r="Q504"/>
          <cell r="R504"/>
          <cell r="S504"/>
          <cell r="T504"/>
          <cell r="U504"/>
          <cell r="V504"/>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row>
        <row r="505">
          <cell r="C505">
            <v>0</v>
          </cell>
          <cell r="D505">
            <v>0</v>
          </cell>
          <cell r="E505">
            <v>0</v>
          </cell>
          <cell r="F505"/>
          <cell r="G505" t="str">
            <v/>
          </cell>
          <cell r="H505"/>
          <cell r="I505"/>
          <cell r="J505"/>
          <cell r="K505"/>
          <cell r="L505"/>
          <cell r="M505"/>
          <cell r="N505"/>
          <cell r="O505"/>
          <cell r="P505"/>
          <cell r="Q505"/>
          <cell r="R505"/>
          <cell r="S505"/>
          <cell r="T505"/>
          <cell r="U505"/>
          <cell r="V505"/>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row>
        <row r="506">
          <cell r="C506">
            <v>0</v>
          </cell>
          <cell r="D506">
            <v>0</v>
          </cell>
          <cell r="E506">
            <v>0</v>
          </cell>
          <cell r="F506"/>
          <cell r="G506" t="str">
            <v/>
          </cell>
          <cell r="H506"/>
          <cell r="I506"/>
          <cell r="J506"/>
          <cell r="K506"/>
          <cell r="L506"/>
          <cell r="M506"/>
          <cell r="N506"/>
          <cell r="O506"/>
          <cell r="P506"/>
          <cell r="Q506"/>
          <cell r="R506"/>
          <cell r="S506"/>
          <cell r="T506"/>
          <cell r="U506"/>
          <cell r="V506"/>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row>
        <row r="507">
          <cell r="C507">
            <v>0</v>
          </cell>
          <cell r="D507">
            <v>0</v>
          </cell>
          <cell r="E507">
            <v>0</v>
          </cell>
          <cell r="F507"/>
          <cell r="G507" t="str">
            <v/>
          </cell>
          <cell r="H507"/>
          <cell r="I507"/>
          <cell r="J507"/>
          <cell r="K507"/>
          <cell r="L507"/>
          <cell r="M507"/>
          <cell r="N507"/>
          <cell r="O507"/>
          <cell r="P507"/>
          <cell r="Q507"/>
          <cell r="R507"/>
          <cell r="S507"/>
          <cell r="T507"/>
          <cell r="U507"/>
          <cell r="V507"/>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row>
        <row r="508">
          <cell r="C508">
            <v>0</v>
          </cell>
          <cell r="D508">
            <v>0</v>
          </cell>
          <cell r="E508">
            <v>0</v>
          </cell>
          <cell r="F508"/>
          <cell r="G508" t="str">
            <v/>
          </cell>
          <cell r="H508"/>
          <cell r="I508"/>
          <cell r="J508"/>
          <cell r="K508"/>
          <cell r="L508"/>
          <cell r="M508"/>
          <cell r="N508"/>
          <cell r="O508"/>
          <cell r="P508"/>
          <cell r="Q508"/>
          <cell r="R508"/>
          <cell r="S508"/>
          <cell r="T508"/>
          <cell r="U508"/>
          <cell r="V508"/>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row>
        <row r="509">
          <cell r="C509">
            <v>0</v>
          </cell>
          <cell r="D509">
            <v>0</v>
          </cell>
          <cell r="E509">
            <v>0</v>
          </cell>
          <cell r="F509"/>
          <cell r="G509" t="str">
            <v/>
          </cell>
          <cell r="H509"/>
          <cell r="I509"/>
          <cell r="J509"/>
          <cell r="K509"/>
          <cell r="L509"/>
          <cell r="M509"/>
          <cell r="N509"/>
          <cell r="O509"/>
          <cell r="P509"/>
          <cell r="Q509"/>
          <cell r="R509"/>
          <cell r="S509"/>
          <cell r="T509"/>
          <cell r="U509"/>
          <cell r="V509"/>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row>
        <row r="510">
          <cell r="C510">
            <v>0</v>
          </cell>
          <cell r="D510">
            <v>0</v>
          </cell>
          <cell r="E510">
            <v>0</v>
          </cell>
          <cell r="F510"/>
          <cell r="G510" t="str">
            <v/>
          </cell>
          <cell r="H510"/>
          <cell r="I510"/>
          <cell r="J510"/>
          <cell r="K510"/>
          <cell r="L510"/>
          <cell r="M510"/>
          <cell r="N510"/>
          <cell r="O510"/>
          <cell r="P510"/>
          <cell r="Q510"/>
          <cell r="R510"/>
          <cell r="S510"/>
          <cell r="T510"/>
          <cell r="U510"/>
          <cell r="V510"/>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row>
        <row r="511">
          <cell r="C511">
            <v>0</v>
          </cell>
          <cell r="D511">
            <v>0</v>
          </cell>
          <cell r="E511">
            <v>0</v>
          </cell>
          <cell r="F511"/>
          <cell r="G511" t="str">
            <v/>
          </cell>
          <cell r="H511"/>
          <cell r="I511"/>
          <cell r="J511"/>
          <cell r="K511"/>
          <cell r="L511"/>
          <cell r="M511"/>
          <cell r="N511"/>
          <cell r="O511"/>
          <cell r="P511"/>
          <cell r="Q511"/>
          <cell r="R511"/>
          <cell r="S511"/>
          <cell r="T511"/>
          <cell r="U511"/>
          <cell r="V511"/>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row>
        <row r="512">
          <cell r="C512">
            <v>0</v>
          </cell>
          <cell r="D512">
            <v>0</v>
          </cell>
          <cell r="E512">
            <v>0</v>
          </cell>
          <cell r="F512"/>
          <cell r="G512" t="str">
            <v/>
          </cell>
          <cell r="H512"/>
          <cell r="I512"/>
          <cell r="J512"/>
          <cell r="K512"/>
          <cell r="L512"/>
          <cell r="M512"/>
          <cell r="N512"/>
          <cell r="O512"/>
          <cell r="P512"/>
          <cell r="Q512"/>
          <cell r="R512"/>
          <cell r="S512"/>
          <cell r="T512"/>
          <cell r="U512"/>
          <cell r="V512"/>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row>
        <row r="513">
          <cell r="C513">
            <v>0</v>
          </cell>
          <cell r="D513">
            <v>0</v>
          </cell>
          <cell r="E513">
            <v>0</v>
          </cell>
          <cell r="F513"/>
          <cell r="G513" t="str">
            <v/>
          </cell>
          <cell r="H513"/>
          <cell r="I513"/>
          <cell r="J513"/>
          <cell r="K513"/>
          <cell r="L513"/>
          <cell r="M513"/>
          <cell r="N513"/>
          <cell r="O513"/>
          <cell r="P513"/>
          <cell r="Q513"/>
          <cell r="R513"/>
          <cell r="S513"/>
          <cell r="T513"/>
          <cell r="U513"/>
          <cell r="V513"/>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row>
        <row r="514">
          <cell r="C514">
            <v>0</v>
          </cell>
          <cell r="D514">
            <v>0</v>
          </cell>
          <cell r="E514">
            <v>0</v>
          </cell>
          <cell r="F514"/>
          <cell r="G514" t="str">
            <v/>
          </cell>
          <cell r="H514"/>
          <cell r="I514"/>
          <cell r="J514"/>
          <cell r="K514"/>
          <cell r="L514"/>
          <cell r="M514"/>
          <cell r="N514"/>
          <cell r="O514"/>
          <cell r="P514"/>
          <cell r="Q514"/>
          <cell r="R514"/>
          <cell r="S514"/>
          <cell r="T514"/>
          <cell r="U514"/>
          <cell r="V514"/>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row>
        <row r="515">
          <cell r="C515">
            <v>0</v>
          </cell>
          <cell r="D515">
            <v>0</v>
          </cell>
          <cell r="E515">
            <v>0</v>
          </cell>
          <cell r="F515"/>
          <cell r="G515" t="str">
            <v/>
          </cell>
          <cell r="H515"/>
          <cell r="I515"/>
          <cell r="J515"/>
          <cell r="K515"/>
          <cell r="L515"/>
          <cell r="M515"/>
          <cell r="N515"/>
          <cell r="O515"/>
          <cell r="P515"/>
          <cell r="Q515"/>
          <cell r="R515"/>
          <cell r="S515"/>
          <cell r="T515"/>
          <cell r="U515"/>
          <cell r="V515"/>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row>
        <row r="516">
          <cell r="C516">
            <v>0</v>
          </cell>
          <cell r="D516">
            <v>0</v>
          </cell>
          <cell r="E516">
            <v>0</v>
          </cell>
          <cell r="F516"/>
          <cell r="G516" t="str">
            <v/>
          </cell>
          <cell r="H516"/>
          <cell r="I516"/>
          <cell r="J516"/>
          <cell r="K516"/>
          <cell r="L516"/>
          <cell r="M516"/>
          <cell r="N516"/>
          <cell r="O516"/>
          <cell r="P516"/>
          <cell r="Q516"/>
          <cell r="R516"/>
          <cell r="S516"/>
          <cell r="T516"/>
          <cell r="U516"/>
          <cell r="V516"/>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row>
        <row r="517">
          <cell r="C517">
            <v>0</v>
          </cell>
          <cell r="D517">
            <v>0</v>
          </cell>
          <cell r="E517">
            <v>0</v>
          </cell>
          <cell r="F517"/>
          <cell r="G517" t="str">
            <v/>
          </cell>
          <cell r="H517"/>
          <cell r="I517"/>
          <cell r="J517"/>
          <cell r="K517"/>
          <cell r="L517"/>
          <cell r="M517"/>
          <cell r="N517"/>
          <cell r="O517"/>
          <cell r="P517"/>
          <cell r="Q517"/>
          <cell r="R517"/>
          <cell r="S517"/>
          <cell r="T517"/>
          <cell r="U517"/>
          <cell r="V517"/>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row>
        <row r="518">
          <cell r="C518">
            <v>0</v>
          </cell>
          <cell r="D518">
            <v>0</v>
          </cell>
          <cell r="E518">
            <v>0</v>
          </cell>
          <cell r="F518"/>
          <cell r="G518" t="str">
            <v/>
          </cell>
          <cell r="H518"/>
          <cell r="I518"/>
          <cell r="J518"/>
          <cell r="K518"/>
          <cell r="L518"/>
          <cell r="M518"/>
          <cell r="N518"/>
          <cell r="O518"/>
          <cell r="P518"/>
          <cell r="Q518"/>
          <cell r="R518"/>
          <cell r="S518"/>
          <cell r="T518"/>
          <cell r="U518"/>
          <cell r="V518"/>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row>
        <row r="519">
          <cell r="C519">
            <v>0</v>
          </cell>
          <cell r="D519">
            <v>0</v>
          </cell>
          <cell r="E519">
            <v>0</v>
          </cell>
          <cell r="F519"/>
          <cell r="G519" t="str">
            <v/>
          </cell>
          <cell r="H519"/>
          <cell r="I519"/>
          <cell r="J519"/>
          <cell r="K519"/>
          <cell r="L519"/>
          <cell r="M519"/>
          <cell r="N519"/>
          <cell r="O519"/>
          <cell r="P519"/>
          <cell r="Q519"/>
          <cell r="R519"/>
          <cell r="S519"/>
          <cell r="T519"/>
          <cell r="U519"/>
          <cell r="V519"/>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row>
        <row r="520">
          <cell r="C520">
            <v>0</v>
          </cell>
          <cell r="D520">
            <v>0</v>
          </cell>
          <cell r="E520">
            <v>0</v>
          </cell>
          <cell r="F520"/>
          <cell r="G520" t="str">
            <v/>
          </cell>
          <cell r="H520"/>
          <cell r="I520"/>
          <cell r="J520"/>
          <cell r="K520"/>
          <cell r="L520"/>
          <cell r="M520"/>
          <cell r="N520"/>
          <cell r="O520"/>
          <cell r="P520"/>
          <cell r="Q520"/>
          <cell r="R520"/>
          <cell r="S520"/>
          <cell r="T520"/>
          <cell r="U520"/>
          <cell r="V520"/>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row>
        <row r="521">
          <cell r="C521">
            <v>0</v>
          </cell>
          <cell r="D521">
            <v>0</v>
          </cell>
          <cell r="E521">
            <v>0</v>
          </cell>
          <cell r="F521"/>
          <cell r="G521" t="str">
            <v/>
          </cell>
          <cell r="H521"/>
          <cell r="I521"/>
          <cell r="J521"/>
          <cell r="K521"/>
          <cell r="L521"/>
          <cell r="M521"/>
          <cell r="N521"/>
          <cell r="O521"/>
          <cell r="P521"/>
          <cell r="Q521"/>
          <cell r="R521"/>
          <cell r="S521"/>
          <cell r="T521"/>
          <cell r="U521"/>
          <cell r="V521"/>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row>
        <row r="522">
          <cell r="C522">
            <v>0</v>
          </cell>
          <cell r="D522">
            <v>0</v>
          </cell>
          <cell r="E522">
            <v>0</v>
          </cell>
          <cell r="F522"/>
          <cell r="G522" t="str">
            <v/>
          </cell>
          <cell r="H522"/>
          <cell r="I522"/>
          <cell r="J522"/>
          <cell r="K522"/>
          <cell r="L522"/>
          <cell r="M522"/>
          <cell r="N522"/>
          <cell r="O522"/>
          <cell r="P522"/>
          <cell r="Q522"/>
          <cell r="R522"/>
          <cell r="S522"/>
          <cell r="T522"/>
          <cell r="U522"/>
          <cell r="V522"/>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row>
        <row r="523">
          <cell r="C523">
            <v>0</v>
          </cell>
          <cell r="D523">
            <v>0</v>
          </cell>
          <cell r="E523">
            <v>0</v>
          </cell>
          <cell r="F523"/>
          <cell r="G523" t="str">
            <v/>
          </cell>
          <cell r="H523"/>
          <cell r="I523"/>
          <cell r="J523"/>
          <cell r="K523"/>
          <cell r="L523"/>
          <cell r="M523"/>
          <cell r="N523"/>
          <cell r="O523"/>
          <cell r="P523"/>
          <cell r="Q523"/>
          <cell r="R523"/>
          <cell r="S523"/>
          <cell r="T523"/>
          <cell r="U523"/>
          <cell r="V523"/>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row>
        <row r="524">
          <cell r="C524">
            <v>0</v>
          </cell>
          <cell r="D524">
            <v>0</v>
          </cell>
          <cell r="E524">
            <v>0</v>
          </cell>
          <cell r="F524"/>
          <cell r="G524" t="str">
            <v/>
          </cell>
          <cell r="H524"/>
          <cell r="I524"/>
          <cell r="J524"/>
          <cell r="K524"/>
          <cell r="L524"/>
          <cell r="M524"/>
          <cell r="N524"/>
          <cell r="O524"/>
          <cell r="P524"/>
          <cell r="Q524"/>
          <cell r="R524"/>
          <cell r="S524"/>
          <cell r="T524"/>
          <cell r="U524"/>
          <cell r="V524"/>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row>
        <row r="525">
          <cell r="C525">
            <v>0</v>
          </cell>
          <cell r="D525">
            <v>0</v>
          </cell>
          <cell r="E525">
            <v>0</v>
          </cell>
          <cell r="F525"/>
          <cell r="G525" t="str">
            <v/>
          </cell>
          <cell r="H525"/>
          <cell r="I525"/>
          <cell r="J525"/>
          <cell r="K525"/>
          <cell r="L525"/>
          <cell r="M525"/>
          <cell r="N525"/>
          <cell r="O525"/>
          <cell r="P525"/>
          <cell r="Q525"/>
          <cell r="R525"/>
          <cell r="S525"/>
          <cell r="T525"/>
          <cell r="U525"/>
          <cell r="V525"/>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row>
        <row r="526">
          <cell r="C526">
            <v>0</v>
          </cell>
          <cell r="D526">
            <v>0</v>
          </cell>
          <cell r="E526">
            <v>0</v>
          </cell>
          <cell r="F526"/>
          <cell r="G526" t="str">
            <v/>
          </cell>
          <cell r="H526"/>
          <cell r="I526"/>
          <cell r="J526"/>
          <cell r="K526"/>
          <cell r="L526"/>
          <cell r="M526"/>
          <cell r="N526"/>
          <cell r="O526"/>
          <cell r="P526"/>
          <cell r="Q526"/>
          <cell r="R526"/>
          <cell r="S526"/>
          <cell r="T526"/>
          <cell r="U526"/>
          <cell r="V526"/>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row>
        <row r="527">
          <cell r="C527">
            <v>0</v>
          </cell>
          <cell r="D527">
            <v>0</v>
          </cell>
          <cell r="E527">
            <v>0</v>
          </cell>
          <cell r="F527"/>
          <cell r="G527" t="str">
            <v/>
          </cell>
          <cell r="H527"/>
          <cell r="I527"/>
          <cell r="J527"/>
          <cell r="K527"/>
          <cell r="L527"/>
          <cell r="M527"/>
          <cell r="N527"/>
          <cell r="O527"/>
          <cell r="P527"/>
          <cell r="Q527"/>
          <cell r="R527"/>
          <cell r="S527"/>
          <cell r="T527"/>
          <cell r="U527"/>
          <cell r="V527"/>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row>
        <row r="528">
          <cell r="C528">
            <v>0</v>
          </cell>
          <cell r="D528">
            <v>0</v>
          </cell>
          <cell r="E528">
            <v>0</v>
          </cell>
          <cell r="F528"/>
          <cell r="G528" t="str">
            <v/>
          </cell>
          <cell r="H528"/>
          <cell r="I528"/>
          <cell r="J528"/>
          <cell r="K528"/>
          <cell r="L528"/>
          <cell r="M528"/>
          <cell r="N528"/>
          <cell r="O528"/>
          <cell r="P528"/>
          <cell r="Q528"/>
          <cell r="R528"/>
          <cell r="S528"/>
          <cell r="T528"/>
          <cell r="U528"/>
          <cell r="V528"/>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row>
        <row r="529">
          <cell r="C529">
            <v>0</v>
          </cell>
          <cell r="D529">
            <v>0</v>
          </cell>
          <cell r="E529">
            <v>0</v>
          </cell>
          <cell r="F529"/>
          <cell r="G529" t="str">
            <v/>
          </cell>
          <cell r="H529"/>
          <cell r="I529"/>
          <cell r="J529"/>
          <cell r="K529"/>
          <cell r="L529"/>
          <cell r="M529"/>
          <cell r="N529"/>
          <cell r="O529"/>
          <cell r="P529"/>
          <cell r="Q529"/>
          <cell r="R529"/>
          <cell r="S529"/>
          <cell r="T529"/>
          <cell r="U529"/>
          <cell r="V529"/>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row>
        <row r="530">
          <cell r="C530">
            <v>0</v>
          </cell>
          <cell r="D530">
            <v>0</v>
          </cell>
          <cell r="E530">
            <v>0</v>
          </cell>
          <cell r="F530"/>
          <cell r="G530" t="str">
            <v/>
          </cell>
          <cell r="H530"/>
          <cell r="I530"/>
          <cell r="J530"/>
          <cell r="K530"/>
          <cell r="L530"/>
          <cell r="M530"/>
          <cell r="N530"/>
          <cell r="O530"/>
          <cell r="P530"/>
          <cell r="Q530"/>
          <cell r="R530"/>
          <cell r="S530"/>
          <cell r="T530"/>
          <cell r="U530"/>
          <cell r="V530"/>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row>
        <row r="531">
          <cell r="C531">
            <v>0</v>
          </cell>
          <cell r="D531">
            <v>0</v>
          </cell>
          <cell r="E531">
            <v>0</v>
          </cell>
          <cell r="F531"/>
          <cell r="G531" t="str">
            <v/>
          </cell>
          <cell r="H531"/>
          <cell r="I531"/>
          <cell r="J531"/>
          <cell r="K531"/>
          <cell r="L531"/>
          <cell r="M531"/>
          <cell r="N531"/>
          <cell r="O531"/>
          <cell r="P531"/>
          <cell r="Q531"/>
          <cell r="R531"/>
          <cell r="S531"/>
          <cell r="T531"/>
          <cell r="U531"/>
          <cell r="V531"/>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row>
        <row r="532">
          <cell r="C532">
            <v>0</v>
          </cell>
          <cell r="D532">
            <v>0</v>
          </cell>
          <cell r="E532">
            <v>0</v>
          </cell>
          <cell r="F532"/>
          <cell r="G532" t="str">
            <v/>
          </cell>
          <cell r="H532"/>
          <cell r="I532"/>
          <cell r="J532"/>
          <cell r="K532"/>
          <cell r="L532"/>
          <cell r="M532"/>
          <cell r="N532"/>
          <cell r="O532"/>
          <cell r="P532"/>
          <cell r="Q532"/>
          <cell r="R532"/>
          <cell r="S532"/>
          <cell r="T532"/>
          <cell r="U532"/>
          <cell r="V532"/>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row>
        <row r="533">
          <cell r="C533">
            <v>0</v>
          </cell>
          <cell r="D533">
            <v>0</v>
          </cell>
          <cell r="E533">
            <v>0</v>
          </cell>
          <cell r="F533"/>
          <cell r="G533" t="str">
            <v/>
          </cell>
          <cell r="H533"/>
          <cell r="I533"/>
          <cell r="J533"/>
          <cell r="K533"/>
          <cell r="L533"/>
          <cell r="M533"/>
          <cell r="N533"/>
          <cell r="O533"/>
          <cell r="P533"/>
          <cell r="Q533"/>
          <cell r="R533"/>
          <cell r="S533"/>
          <cell r="T533"/>
          <cell r="U533"/>
          <cell r="V533"/>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row>
        <row r="534">
          <cell r="C534">
            <v>0</v>
          </cell>
          <cell r="D534">
            <v>0</v>
          </cell>
          <cell r="E534">
            <v>0</v>
          </cell>
          <cell r="F534"/>
          <cell r="G534" t="str">
            <v/>
          </cell>
          <cell r="H534"/>
          <cell r="I534"/>
          <cell r="J534"/>
          <cell r="K534"/>
          <cell r="L534"/>
          <cell r="M534"/>
          <cell r="N534"/>
          <cell r="O534"/>
          <cell r="P534"/>
          <cell r="Q534"/>
          <cell r="R534"/>
          <cell r="S534"/>
          <cell r="T534"/>
          <cell r="U534"/>
          <cell r="V534"/>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row>
        <row r="535">
          <cell r="C535">
            <v>0</v>
          </cell>
          <cell r="D535">
            <v>0</v>
          </cell>
          <cell r="E535">
            <v>0</v>
          </cell>
          <cell r="F535"/>
          <cell r="G535" t="str">
            <v/>
          </cell>
          <cell r="H535"/>
          <cell r="I535"/>
          <cell r="J535"/>
          <cell r="K535"/>
          <cell r="L535"/>
          <cell r="M535"/>
          <cell r="N535"/>
          <cell r="O535"/>
          <cell r="P535"/>
          <cell r="Q535"/>
          <cell r="R535"/>
          <cell r="S535"/>
          <cell r="T535"/>
          <cell r="U535"/>
          <cell r="V535"/>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row>
        <row r="536">
          <cell r="C536">
            <v>0</v>
          </cell>
          <cell r="D536">
            <v>0</v>
          </cell>
          <cell r="E536">
            <v>0</v>
          </cell>
          <cell r="F536"/>
          <cell r="G536" t="str">
            <v/>
          </cell>
          <cell r="H536"/>
          <cell r="I536"/>
          <cell r="J536"/>
          <cell r="K536"/>
          <cell r="L536"/>
          <cell r="M536"/>
          <cell r="N536"/>
          <cell r="O536"/>
          <cell r="P536"/>
          <cell r="Q536"/>
          <cell r="R536"/>
          <cell r="S536"/>
          <cell r="T536"/>
          <cell r="U536"/>
          <cell r="V536"/>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row>
        <row r="537">
          <cell r="C537">
            <v>0</v>
          </cell>
          <cell r="D537">
            <v>0</v>
          </cell>
          <cell r="E537">
            <v>0</v>
          </cell>
          <cell r="F537"/>
          <cell r="G537" t="str">
            <v/>
          </cell>
          <cell r="H537"/>
          <cell r="I537"/>
          <cell r="J537"/>
          <cell r="K537"/>
          <cell r="L537"/>
          <cell r="M537"/>
          <cell r="N537"/>
          <cell r="O537"/>
          <cell r="P537"/>
          <cell r="Q537"/>
          <cell r="R537"/>
          <cell r="S537"/>
          <cell r="T537"/>
          <cell r="U537"/>
          <cell r="V537"/>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row>
        <row r="538">
          <cell r="C538">
            <v>0</v>
          </cell>
          <cell r="D538">
            <v>0</v>
          </cell>
          <cell r="E538">
            <v>0</v>
          </cell>
          <cell r="F538"/>
          <cell r="G538" t="str">
            <v/>
          </cell>
          <cell r="H538"/>
          <cell r="I538"/>
          <cell r="J538"/>
          <cell r="K538"/>
          <cell r="L538"/>
          <cell r="M538"/>
          <cell r="N538"/>
          <cell r="O538"/>
          <cell r="P538"/>
          <cell r="Q538"/>
          <cell r="R538"/>
          <cell r="S538"/>
          <cell r="T538"/>
          <cell r="U538"/>
          <cell r="V538"/>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row>
        <row r="539">
          <cell r="C539">
            <v>0</v>
          </cell>
          <cell r="D539">
            <v>0</v>
          </cell>
          <cell r="E539">
            <v>0</v>
          </cell>
          <cell r="F539"/>
          <cell r="G539" t="str">
            <v/>
          </cell>
          <cell r="H539"/>
          <cell r="I539"/>
          <cell r="J539"/>
          <cell r="K539"/>
          <cell r="L539"/>
          <cell r="M539"/>
          <cell r="N539"/>
          <cell r="O539"/>
          <cell r="P539"/>
          <cell r="Q539"/>
          <cell r="R539"/>
          <cell r="S539"/>
          <cell r="T539"/>
          <cell r="U539"/>
          <cell r="V539"/>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row>
        <row r="540">
          <cell r="C540">
            <v>0</v>
          </cell>
          <cell r="D540">
            <v>0</v>
          </cell>
          <cell r="E540">
            <v>0</v>
          </cell>
          <cell r="F540"/>
          <cell r="G540" t="str">
            <v/>
          </cell>
          <cell r="H540"/>
          <cell r="I540"/>
          <cell r="J540"/>
          <cell r="K540"/>
          <cell r="L540"/>
          <cell r="M540"/>
          <cell r="N540"/>
          <cell r="O540"/>
          <cell r="P540"/>
          <cell r="Q540"/>
          <cell r="R540"/>
          <cell r="S540"/>
          <cell r="T540"/>
          <cell r="U540"/>
          <cell r="V540"/>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row>
        <row r="541">
          <cell r="C541">
            <v>0</v>
          </cell>
          <cell r="D541">
            <v>0</v>
          </cell>
          <cell r="E541">
            <v>0</v>
          </cell>
          <cell r="F541"/>
          <cell r="G541" t="str">
            <v/>
          </cell>
          <cell r="H541"/>
          <cell r="I541"/>
          <cell r="J541"/>
          <cell r="K541"/>
          <cell r="L541"/>
          <cell r="M541"/>
          <cell r="N541"/>
          <cell r="O541"/>
          <cell r="P541"/>
          <cell r="Q541"/>
          <cell r="R541"/>
          <cell r="S541"/>
          <cell r="T541"/>
          <cell r="U541"/>
          <cell r="V541"/>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row>
        <row r="542">
          <cell r="C542">
            <v>0</v>
          </cell>
          <cell r="D542">
            <v>0</v>
          </cell>
          <cell r="E542">
            <v>0</v>
          </cell>
          <cell r="F542"/>
          <cell r="G542" t="str">
            <v/>
          </cell>
          <cell r="H542"/>
          <cell r="I542"/>
          <cell r="J542"/>
          <cell r="K542"/>
          <cell r="L542"/>
          <cell r="M542"/>
          <cell r="N542"/>
          <cell r="O542"/>
          <cell r="P542"/>
          <cell r="Q542"/>
          <cell r="R542"/>
          <cell r="S542"/>
          <cell r="T542"/>
          <cell r="U542"/>
          <cell r="V542"/>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row>
        <row r="543">
          <cell r="C543">
            <v>0</v>
          </cell>
          <cell r="D543">
            <v>0</v>
          </cell>
          <cell r="E543">
            <v>0</v>
          </cell>
          <cell r="F543"/>
          <cell r="G543" t="str">
            <v/>
          </cell>
          <cell r="H543"/>
          <cell r="I543"/>
          <cell r="J543"/>
          <cell r="K543"/>
          <cell r="L543"/>
          <cell r="M543"/>
          <cell r="N543"/>
          <cell r="O543"/>
          <cell r="P543"/>
          <cell r="Q543"/>
          <cell r="R543"/>
          <cell r="S543"/>
          <cell r="T543"/>
          <cell r="U543"/>
          <cell r="V543"/>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row>
        <row r="544">
          <cell r="C544">
            <v>0</v>
          </cell>
          <cell r="D544">
            <v>0</v>
          </cell>
          <cell r="E544">
            <v>0</v>
          </cell>
          <cell r="F544"/>
          <cell r="G544" t="str">
            <v/>
          </cell>
          <cell r="H544"/>
          <cell r="I544"/>
          <cell r="J544"/>
          <cell r="K544"/>
          <cell r="L544"/>
          <cell r="M544"/>
          <cell r="N544"/>
          <cell r="O544"/>
          <cell r="P544"/>
          <cell r="Q544"/>
          <cell r="R544"/>
          <cell r="S544"/>
          <cell r="T544"/>
          <cell r="U544"/>
          <cell r="V544"/>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row>
        <row r="545">
          <cell r="C545">
            <v>0</v>
          </cell>
          <cell r="D545">
            <v>0</v>
          </cell>
          <cell r="E545">
            <v>0</v>
          </cell>
          <cell r="F545"/>
          <cell r="G545" t="str">
            <v/>
          </cell>
          <cell r="H545"/>
          <cell r="I545"/>
          <cell r="J545"/>
          <cell r="K545"/>
          <cell r="L545"/>
          <cell r="M545"/>
          <cell r="N545"/>
          <cell r="O545"/>
          <cell r="P545"/>
          <cell r="Q545"/>
          <cell r="R545"/>
          <cell r="S545"/>
          <cell r="T545"/>
          <cell r="U545"/>
          <cell r="V545"/>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row>
        <row r="546">
          <cell r="C546">
            <v>0</v>
          </cell>
          <cell r="D546">
            <v>0</v>
          </cell>
          <cell r="E546">
            <v>0</v>
          </cell>
          <cell r="F546"/>
          <cell r="G546" t="str">
            <v/>
          </cell>
          <cell r="H546"/>
          <cell r="I546"/>
          <cell r="J546"/>
          <cell r="K546"/>
          <cell r="L546"/>
          <cell r="M546"/>
          <cell r="N546"/>
          <cell r="O546"/>
          <cell r="P546"/>
          <cell r="Q546"/>
          <cell r="R546"/>
          <cell r="S546"/>
          <cell r="T546"/>
          <cell r="U546"/>
          <cell r="V546"/>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row>
        <row r="547">
          <cell r="C547">
            <v>0</v>
          </cell>
          <cell r="D547">
            <v>0</v>
          </cell>
          <cell r="E547">
            <v>0</v>
          </cell>
          <cell r="F547"/>
          <cell r="G547" t="str">
            <v/>
          </cell>
          <cell r="H547"/>
          <cell r="I547"/>
          <cell r="J547"/>
          <cell r="K547"/>
          <cell r="L547"/>
          <cell r="M547"/>
          <cell r="N547"/>
          <cell r="O547"/>
          <cell r="P547"/>
          <cell r="Q547"/>
          <cell r="R547"/>
          <cell r="S547"/>
          <cell r="T547"/>
          <cell r="U547"/>
          <cell r="V547"/>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row>
        <row r="548">
          <cell r="C548">
            <v>0</v>
          </cell>
          <cell r="D548">
            <v>0</v>
          </cell>
          <cell r="E548">
            <v>0</v>
          </cell>
          <cell r="F548"/>
          <cell r="G548" t="str">
            <v/>
          </cell>
          <cell r="H548"/>
          <cell r="I548"/>
          <cell r="J548"/>
          <cell r="K548"/>
          <cell r="L548"/>
          <cell r="M548"/>
          <cell r="N548"/>
          <cell r="O548"/>
          <cell r="P548"/>
          <cell r="Q548"/>
          <cell r="R548"/>
          <cell r="S548"/>
          <cell r="T548"/>
          <cell r="U548"/>
          <cell r="V548"/>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row>
        <row r="549">
          <cell r="C549">
            <v>0</v>
          </cell>
          <cell r="D549">
            <v>0</v>
          </cell>
          <cell r="E549">
            <v>0</v>
          </cell>
          <cell r="F549"/>
          <cell r="G549" t="str">
            <v/>
          </cell>
          <cell r="H549"/>
          <cell r="I549"/>
          <cell r="J549"/>
          <cell r="K549"/>
          <cell r="L549"/>
          <cell r="M549"/>
          <cell r="N549"/>
          <cell r="O549"/>
          <cell r="P549"/>
          <cell r="Q549"/>
          <cell r="R549"/>
          <cell r="S549"/>
          <cell r="T549"/>
          <cell r="U549"/>
          <cell r="V549"/>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row>
        <row r="550">
          <cell r="C550">
            <v>0</v>
          </cell>
          <cell r="D550">
            <v>0</v>
          </cell>
          <cell r="E550">
            <v>0</v>
          </cell>
          <cell r="F550"/>
          <cell r="G550" t="str">
            <v/>
          </cell>
          <cell r="H550"/>
          <cell r="I550"/>
          <cell r="J550"/>
          <cell r="K550"/>
          <cell r="L550"/>
          <cell r="M550"/>
          <cell r="N550"/>
          <cell r="O550"/>
          <cell r="P550"/>
          <cell r="Q550"/>
          <cell r="R550"/>
          <cell r="S550"/>
          <cell r="T550"/>
          <cell r="U550"/>
          <cell r="V550"/>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row>
        <row r="551">
          <cell r="C551">
            <v>0</v>
          </cell>
          <cell r="D551">
            <v>0</v>
          </cell>
          <cell r="E551">
            <v>0</v>
          </cell>
          <cell r="F551"/>
          <cell r="G551" t="str">
            <v/>
          </cell>
          <cell r="H551"/>
          <cell r="I551"/>
          <cell r="J551"/>
          <cell r="K551"/>
          <cell r="L551"/>
          <cell r="M551"/>
          <cell r="N551"/>
          <cell r="O551"/>
          <cell r="P551"/>
          <cell r="Q551"/>
          <cell r="R551"/>
          <cell r="S551"/>
          <cell r="T551"/>
          <cell r="U551"/>
          <cell r="V551"/>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row>
        <row r="552">
          <cell r="C552">
            <v>0</v>
          </cell>
          <cell r="D552">
            <v>0</v>
          </cell>
          <cell r="E552">
            <v>0</v>
          </cell>
          <cell r="F552"/>
          <cell r="G552" t="str">
            <v/>
          </cell>
          <cell r="H552"/>
          <cell r="I552"/>
          <cell r="J552"/>
          <cell r="K552"/>
          <cell r="L552"/>
          <cell r="M552"/>
          <cell r="N552"/>
          <cell r="O552"/>
          <cell r="P552"/>
          <cell r="Q552"/>
          <cell r="R552"/>
          <cell r="S552"/>
          <cell r="T552"/>
          <cell r="U552"/>
          <cell r="V552"/>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row>
        <row r="553">
          <cell r="C553">
            <v>0</v>
          </cell>
          <cell r="D553">
            <v>0</v>
          </cell>
          <cell r="E553">
            <v>0</v>
          </cell>
          <cell r="F553"/>
          <cell r="G553" t="str">
            <v/>
          </cell>
          <cell r="H553"/>
          <cell r="I553"/>
          <cell r="J553"/>
          <cell r="K553"/>
          <cell r="L553"/>
          <cell r="M553"/>
          <cell r="N553"/>
          <cell r="O553"/>
          <cell r="P553"/>
          <cell r="Q553"/>
          <cell r="R553"/>
          <cell r="S553"/>
          <cell r="T553"/>
          <cell r="U553"/>
          <cell r="V553"/>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row>
        <row r="554">
          <cell r="C554">
            <v>0</v>
          </cell>
          <cell r="D554">
            <v>0</v>
          </cell>
          <cell r="E554">
            <v>0</v>
          </cell>
          <cell r="F554"/>
          <cell r="G554" t="str">
            <v/>
          </cell>
          <cell r="H554"/>
          <cell r="I554"/>
          <cell r="J554"/>
          <cell r="K554"/>
          <cell r="L554"/>
          <cell r="M554"/>
          <cell r="N554"/>
          <cell r="O554"/>
          <cell r="P554"/>
          <cell r="Q554"/>
          <cell r="R554"/>
          <cell r="S554"/>
          <cell r="T554"/>
          <cell r="U554"/>
          <cell r="V554"/>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row>
        <row r="555">
          <cell r="C555">
            <v>0</v>
          </cell>
          <cell r="D555">
            <v>0</v>
          </cell>
          <cell r="E555">
            <v>0</v>
          </cell>
          <cell r="F555"/>
          <cell r="G555" t="str">
            <v/>
          </cell>
          <cell r="H555"/>
          <cell r="I555"/>
          <cell r="J555"/>
          <cell r="K555"/>
          <cell r="L555"/>
          <cell r="M555"/>
          <cell r="N555"/>
          <cell r="O555"/>
          <cell r="P555"/>
          <cell r="Q555"/>
          <cell r="R555"/>
          <cell r="S555"/>
          <cell r="T555"/>
          <cell r="U555"/>
          <cell r="V555"/>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row>
        <row r="556">
          <cell r="C556">
            <v>0</v>
          </cell>
          <cell r="D556">
            <v>0</v>
          </cell>
          <cell r="E556">
            <v>0</v>
          </cell>
          <cell r="F556"/>
          <cell r="G556" t="str">
            <v/>
          </cell>
          <cell r="H556"/>
          <cell r="I556"/>
          <cell r="J556"/>
          <cell r="K556"/>
          <cell r="L556"/>
          <cell r="M556"/>
          <cell r="N556"/>
          <cell r="O556"/>
          <cell r="P556"/>
          <cell r="Q556"/>
          <cell r="R556"/>
          <cell r="S556"/>
          <cell r="T556"/>
          <cell r="U556"/>
          <cell r="V556"/>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row>
        <row r="557">
          <cell r="C557">
            <v>0</v>
          </cell>
          <cell r="D557">
            <v>0</v>
          </cell>
          <cell r="E557">
            <v>0</v>
          </cell>
          <cell r="F557"/>
          <cell r="G557" t="str">
            <v/>
          </cell>
          <cell r="H557"/>
          <cell r="I557"/>
          <cell r="J557"/>
          <cell r="K557"/>
          <cell r="L557"/>
          <cell r="M557"/>
          <cell r="N557"/>
          <cell r="O557"/>
          <cell r="P557"/>
          <cell r="Q557"/>
          <cell r="R557"/>
          <cell r="S557"/>
          <cell r="T557"/>
          <cell r="U557"/>
          <cell r="V557"/>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row>
        <row r="558">
          <cell r="C558">
            <v>0</v>
          </cell>
          <cell r="D558">
            <v>0</v>
          </cell>
          <cell r="E558">
            <v>0</v>
          </cell>
          <cell r="F558"/>
          <cell r="G558" t="str">
            <v/>
          </cell>
          <cell r="H558"/>
          <cell r="I558"/>
          <cell r="J558"/>
          <cell r="K558"/>
          <cell r="L558"/>
          <cell r="M558"/>
          <cell r="N558"/>
          <cell r="O558"/>
          <cell r="P558"/>
          <cell r="Q558"/>
          <cell r="R558"/>
          <cell r="S558"/>
          <cell r="T558"/>
          <cell r="U558"/>
          <cell r="V558"/>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row>
        <row r="559">
          <cell r="C559">
            <v>0</v>
          </cell>
          <cell r="D559">
            <v>0</v>
          </cell>
          <cell r="E559">
            <v>0</v>
          </cell>
          <cell r="F559"/>
          <cell r="G559" t="str">
            <v/>
          </cell>
          <cell r="H559"/>
          <cell r="I559"/>
          <cell r="J559"/>
          <cell r="K559"/>
          <cell r="L559"/>
          <cell r="M559"/>
          <cell r="N559"/>
          <cell r="O559"/>
          <cell r="P559"/>
          <cell r="Q559"/>
          <cell r="R559"/>
          <cell r="S559"/>
          <cell r="T559"/>
          <cell r="U559"/>
          <cell r="V559"/>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row>
        <row r="560">
          <cell r="C560">
            <v>0</v>
          </cell>
          <cell r="D560">
            <v>0</v>
          </cell>
          <cell r="E560">
            <v>0</v>
          </cell>
          <cell r="F560"/>
          <cell r="G560" t="str">
            <v/>
          </cell>
          <cell r="H560"/>
          <cell r="I560"/>
          <cell r="J560"/>
          <cell r="K560"/>
          <cell r="L560"/>
          <cell r="M560"/>
          <cell r="N560"/>
          <cell r="O560"/>
          <cell r="P560"/>
          <cell r="Q560"/>
          <cell r="R560"/>
          <cell r="S560"/>
          <cell r="T560"/>
          <cell r="U560"/>
          <cell r="V560"/>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row>
        <row r="561">
          <cell r="C561">
            <v>0</v>
          </cell>
          <cell r="D561">
            <v>0</v>
          </cell>
          <cell r="E561">
            <v>0</v>
          </cell>
          <cell r="F561"/>
          <cell r="G561" t="str">
            <v/>
          </cell>
          <cell r="H561"/>
          <cell r="I561"/>
          <cell r="J561"/>
          <cell r="K561"/>
          <cell r="L561"/>
          <cell r="M561"/>
          <cell r="N561"/>
          <cell r="O561"/>
          <cell r="P561"/>
          <cell r="Q561"/>
          <cell r="R561"/>
          <cell r="S561"/>
          <cell r="T561"/>
          <cell r="U561"/>
          <cell r="V561"/>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row>
        <row r="562">
          <cell r="C562">
            <v>0</v>
          </cell>
          <cell r="D562">
            <v>0</v>
          </cell>
          <cell r="E562">
            <v>0</v>
          </cell>
          <cell r="F562"/>
          <cell r="G562" t="str">
            <v/>
          </cell>
          <cell r="H562"/>
          <cell r="I562"/>
          <cell r="J562"/>
          <cell r="K562"/>
          <cell r="L562"/>
          <cell r="M562"/>
          <cell r="N562"/>
          <cell r="O562"/>
          <cell r="P562"/>
          <cell r="Q562"/>
          <cell r="R562"/>
          <cell r="S562"/>
          <cell r="T562"/>
          <cell r="U562"/>
          <cell r="V562"/>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row>
        <row r="563">
          <cell r="C563">
            <v>0</v>
          </cell>
          <cell r="D563">
            <v>0</v>
          </cell>
          <cell r="E563">
            <v>0</v>
          </cell>
          <cell r="F563"/>
          <cell r="G563" t="str">
            <v/>
          </cell>
          <cell r="H563"/>
          <cell r="I563"/>
          <cell r="J563"/>
          <cell r="K563"/>
          <cell r="L563"/>
          <cell r="M563"/>
          <cell r="N563"/>
          <cell r="O563"/>
          <cell r="P563"/>
          <cell r="Q563"/>
          <cell r="R563"/>
          <cell r="S563"/>
          <cell r="T563"/>
          <cell r="U563"/>
          <cell r="V563"/>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row>
        <row r="564">
          <cell r="C564">
            <v>0</v>
          </cell>
          <cell r="D564">
            <v>0</v>
          </cell>
          <cell r="E564">
            <v>0</v>
          </cell>
          <cell r="F564"/>
          <cell r="G564" t="str">
            <v/>
          </cell>
          <cell r="H564"/>
          <cell r="I564"/>
          <cell r="J564"/>
          <cell r="K564"/>
          <cell r="L564"/>
          <cell r="M564"/>
          <cell r="N564"/>
          <cell r="O564"/>
          <cell r="P564"/>
          <cell r="Q564"/>
          <cell r="R564"/>
          <cell r="S564"/>
          <cell r="T564"/>
          <cell r="U564"/>
          <cell r="V564"/>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row>
        <row r="565">
          <cell r="C565">
            <v>0</v>
          </cell>
          <cell r="D565">
            <v>0</v>
          </cell>
          <cell r="E565">
            <v>0</v>
          </cell>
          <cell r="F565"/>
          <cell r="G565" t="str">
            <v/>
          </cell>
          <cell r="H565"/>
          <cell r="I565"/>
          <cell r="J565"/>
          <cell r="K565"/>
          <cell r="L565"/>
          <cell r="M565"/>
          <cell r="N565"/>
          <cell r="O565"/>
          <cell r="P565"/>
          <cell r="Q565"/>
          <cell r="R565"/>
          <cell r="S565"/>
          <cell r="T565"/>
          <cell r="U565"/>
          <cell r="V565"/>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row>
        <row r="566">
          <cell r="C566">
            <v>0</v>
          </cell>
          <cell r="D566">
            <v>0</v>
          </cell>
          <cell r="E566">
            <v>0</v>
          </cell>
          <cell r="F566"/>
          <cell r="G566" t="str">
            <v/>
          </cell>
          <cell r="H566"/>
          <cell r="I566"/>
          <cell r="J566"/>
          <cell r="K566"/>
          <cell r="L566"/>
          <cell r="M566"/>
          <cell r="N566"/>
          <cell r="O566"/>
          <cell r="P566"/>
          <cell r="Q566"/>
          <cell r="R566"/>
          <cell r="S566"/>
          <cell r="T566"/>
          <cell r="U566"/>
          <cell r="V566"/>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row>
        <row r="567">
          <cell r="C567">
            <v>0</v>
          </cell>
          <cell r="D567">
            <v>0</v>
          </cell>
          <cell r="E567">
            <v>0</v>
          </cell>
          <cell r="F567"/>
          <cell r="G567" t="str">
            <v/>
          </cell>
          <cell r="H567"/>
          <cell r="I567"/>
          <cell r="J567"/>
          <cell r="K567"/>
          <cell r="L567"/>
          <cell r="M567"/>
          <cell r="N567"/>
          <cell r="O567"/>
          <cell r="P567"/>
          <cell r="Q567"/>
          <cell r="R567"/>
          <cell r="S567"/>
          <cell r="T567"/>
          <cell r="U567"/>
          <cell r="V567"/>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row>
        <row r="568">
          <cell r="C568">
            <v>0</v>
          </cell>
          <cell r="D568">
            <v>0</v>
          </cell>
          <cell r="E568">
            <v>0</v>
          </cell>
          <cell r="F568"/>
          <cell r="G568" t="str">
            <v/>
          </cell>
          <cell r="H568"/>
          <cell r="I568"/>
          <cell r="J568"/>
          <cell r="K568"/>
          <cell r="L568"/>
          <cell r="M568"/>
          <cell r="N568"/>
          <cell r="O568"/>
          <cell r="P568"/>
          <cell r="Q568"/>
          <cell r="R568"/>
          <cell r="S568"/>
          <cell r="T568"/>
          <cell r="U568"/>
          <cell r="V568"/>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row>
        <row r="569">
          <cell r="C569">
            <v>0</v>
          </cell>
          <cell r="D569">
            <v>0</v>
          </cell>
          <cell r="E569">
            <v>0</v>
          </cell>
          <cell r="F569"/>
          <cell r="G569" t="str">
            <v/>
          </cell>
          <cell r="H569"/>
          <cell r="I569"/>
          <cell r="J569"/>
          <cell r="K569"/>
          <cell r="L569"/>
          <cell r="M569"/>
          <cell r="N569"/>
          <cell r="O569"/>
          <cell r="P569"/>
          <cell r="Q569"/>
          <cell r="R569"/>
          <cell r="S569"/>
          <cell r="T569"/>
          <cell r="U569"/>
          <cell r="V569"/>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row>
        <row r="570">
          <cell r="C570">
            <v>0</v>
          </cell>
          <cell r="D570">
            <v>0</v>
          </cell>
          <cell r="E570">
            <v>0</v>
          </cell>
          <cell r="F570"/>
          <cell r="G570" t="str">
            <v/>
          </cell>
          <cell r="H570"/>
          <cell r="I570"/>
          <cell r="J570"/>
          <cell r="K570"/>
          <cell r="L570"/>
          <cell r="M570"/>
          <cell r="N570"/>
          <cell r="O570"/>
          <cell r="P570"/>
          <cell r="Q570"/>
          <cell r="R570"/>
          <cell r="S570"/>
          <cell r="T570"/>
          <cell r="U570"/>
          <cell r="V570"/>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row>
        <row r="571">
          <cell r="C571">
            <v>0</v>
          </cell>
          <cell r="D571">
            <v>0</v>
          </cell>
          <cell r="E571">
            <v>0</v>
          </cell>
          <cell r="F571"/>
          <cell r="G571" t="str">
            <v/>
          </cell>
          <cell r="H571"/>
          <cell r="I571"/>
          <cell r="J571"/>
          <cell r="K571"/>
          <cell r="L571"/>
          <cell r="M571"/>
          <cell r="N571"/>
          <cell r="O571"/>
          <cell r="P571"/>
          <cell r="Q571"/>
          <cell r="R571"/>
          <cell r="S571"/>
          <cell r="T571"/>
          <cell r="U571"/>
          <cell r="V571"/>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row>
        <row r="572">
          <cell r="C572">
            <v>0</v>
          </cell>
          <cell r="D572">
            <v>0</v>
          </cell>
          <cell r="E572">
            <v>0</v>
          </cell>
          <cell r="F572"/>
          <cell r="G572" t="str">
            <v/>
          </cell>
          <cell r="H572"/>
          <cell r="I572"/>
          <cell r="J572"/>
          <cell r="K572"/>
          <cell r="L572"/>
          <cell r="M572"/>
          <cell r="N572"/>
          <cell r="O572"/>
          <cell r="P572"/>
          <cell r="Q572"/>
          <cell r="R572"/>
          <cell r="S572"/>
          <cell r="T572"/>
          <cell r="U572"/>
          <cell r="V572"/>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row>
        <row r="573">
          <cell r="C573">
            <v>0</v>
          </cell>
          <cell r="D573">
            <v>0</v>
          </cell>
          <cell r="E573">
            <v>0</v>
          </cell>
          <cell r="F573"/>
          <cell r="G573" t="str">
            <v/>
          </cell>
          <cell r="H573"/>
          <cell r="I573"/>
          <cell r="J573"/>
          <cell r="K573"/>
          <cell r="L573"/>
          <cell r="M573"/>
          <cell r="N573"/>
          <cell r="O573"/>
          <cell r="P573"/>
          <cell r="Q573"/>
          <cell r="R573"/>
          <cell r="S573"/>
          <cell r="T573"/>
          <cell r="U573"/>
          <cell r="V573"/>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row>
        <row r="574">
          <cell r="C574">
            <v>0</v>
          </cell>
          <cell r="D574">
            <v>0</v>
          </cell>
          <cell r="E574">
            <v>0</v>
          </cell>
          <cell r="F574"/>
          <cell r="G574" t="str">
            <v/>
          </cell>
          <cell r="H574"/>
          <cell r="I574"/>
          <cell r="J574"/>
          <cell r="K574"/>
          <cell r="L574"/>
          <cell r="M574"/>
          <cell r="N574"/>
          <cell r="O574"/>
          <cell r="P574"/>
          <cell r="Q574"/>
          <cell r="R574"/>
          <cell r="S574"/>
          <cell r="T574"/>
          <cell r="U574"/>
          <cell r="V574"/>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row>
        <row r="575">
          <cell r="C575">
            <v>0</v>
          </cell>
          <cell r="D575">
            <v>0</v>
          </cell>
          <cell r="E575">
            <v>0</v>
          </cell>
          <cell r="F575"/>
          <cell r="G575" t="str">
            <v/>
          </cell>
          <cell r="H575"/>
          <cell r="I575"/>
          <cell r="J575"/>
          <cell r="K575"/>
          <cell r="L575"/>
          <cell r="M575"/>
          <cell r="N575"/>
          <cell r="O575"/>
          <cell r="P575"/>
          <cell r="Q575"/>
          <cell r="R575"/>
          <cell r="S575"/>
          <cell r="T575"/>
          <cell r="U575"/>
          <cell r="V575"/>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row>
        <row r="576">
          <cell r="C576">
            <v>0</v>
          </cell>
          <cell r="D576">
            <v>0</v>
          </cell>
          <cell r="E576">
            <v>0</v>
          </cell>
          <cell r="F576"/>
          <cell r="G576" t="str">
            <v/>
          </cell>
          <cell r="H576"/>
          <cell r="I576"/>
          <cell r="J576"/>
          <cell r="K576"/>
          <cell r="L576"/>
          <cell r="M576"/>
          <cell r="N576"/>
          <cell r="O576"/>
          <cell r="P576"/>
          <cell r="Q576"/>
          <cell r="R576"/>
          <cell r="S576"/>
          <cell r="T576"/>
          <cell r="U576"/>
          <cell r="V576"/>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row>
        <row r="577">
          <cell r="C577">
            <v>0</v>
          </cell>
          <cell r="D577">
            <v>0</v>
          </cell>
          <cell r="E577">
            <v>0</v>
          </cell>
          <cell r="F577"/>
          <cell r="G577" t="str">
            <v/>
          </cell>
          <cell r="H577"/>
          <cell r="I577"/>
          <cell r="J577"/>
          <cell r="K577"/>
          <cell r="L577"/>
          <cell r="M577"/>
          <cell r="N577"/>
          <cell r="O577"/>
          <cell r="P577"/>
          <cell r="Q577"/>
          <cell r="R577"/>
          <cell r="S577"/>
          <cell r="T577"/>
          <cell r="U577"/>
          <cell r="V577"/>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row>
        <row r="578">
          <cell r="C578">
            <v>0</v>
          </cell>
          <cell r="D578">
            <v>0</v>
          </cell>
          <cell r="E578">
            <v>0</v>
          </cell>
          <cell r="F578"/>
          <cell r="G578" t="str">
            <v/>
          </cell>
          <cell r="H578"/>
          <cell r="I578"/>
          <cell r="J578"/>
          <cell r="K578"/>
          <cell r="L578"/>
          <cell r="M578"/>
          <cell r="N578"/>
          <cell r="O578"/>
          <cell r="P578"/>
          <cell r="Q578"/>
          <cell r="R578"/>
          <cell r="S578"/>
          <cell r="T578"/>
          <cell r="U578"/>
          <cell r="V578"/>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row>
        <row r="579">
          <cell r="C579">
            <v>0</v>
          </cell>
          <cell r="D579">
            <v>0</v>
          </cell>
          <cell r="E579">
            <v>0</v>
          </cell>
          <cell r="F579"/>
          <cell r="G579" t="str">
            <v/>
          </cell>
          <cell r="H579"/>
          <cell r="I579"/>
          <cell r="J579"/>
          <cell r="K579"/>
          <cell r="L579"/>
          <cell r="M579"/>
          <cell r="N579"/>
          <cell r="O579"/>
          <cell r="P579"/>
          <cell r="Q579"/>
          <cell r="R579"/>
          <cell r="S579"/>
          <cell r="T579"/>
          <cell r="U579"/>
          <cell r="V579"/>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row>
        <row r="580">
          <cell r="C580">
            <v>0</v>
          </cell>
          <cell r="D580">
            <v>0</v>
          </cell>
          <cell r="E580">
            <v>0</v>
          </cell>
          <cell r="F580"/>
          <cell r="G580" t="str">
            <v/>
          </cell>
          <cell r="H580"/>
          <cell r="I580"/>
          <cell r="J580"/>
          <cell r="K580"/>
          <cell r="L580"/>
          <cell r="M580"/>
          <cell r="N580"/>
          <cell r="O580"/>
          <cell r="P580"/>
          <cell r="Q580"/>
          <cell r="R580"/>
          <cell r="S580"/>
          <cell r="T580"/>
          <cell r="U580"/>
          <cell r="V580"/>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row>
        <row r="581">
          <cell r="C581">
            <v>0</v>
          </cell>
          <cell r="D581">
            <v>0</v>
          </cell>
          <cell r="E581">
            <v>0</v>
          </cell>
          <cell r="F581"/>
          <cell r="G581" t="str">
            <v/>
          </cell>
          <cell r="H581"/>
          <cell r="I581"/>
          <cell r="J581"/>
          <cell r="K581"/>
          <cell r="L581"/>
          <cell r="M581"/>
          <cell r="N581"/>
          <cell r="O581"/>
          <cell r="P581"/>
          <cell r="Q581"/>
          <cell r="R581"/>
          <cell r="S581"/>
          <cell r="T581"/>
          <cell r="U581"/>
          <cell r="V581"/>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row>
        <row r="582">
          <cell r="C582">
            <v>0</v>
          </cell>
          <cell r="D582">
            <v>0</v>
          </cell>
          <cell r="E582">
            <v>0</v>
          </cell>
          <cell r="F582"/>
          <cell r="G582" t="str">
            <v/>
          </cell>
          <cell r="H582"/>
          <cell r="I582"/>
          <cell r="J582"/>
          <cell r="K582"/>
          <cell r="L582"/>
          <cell r="M582"/>
          <cell r="N582"/>
          <cell r="O582"/>
          <cell r="P582"/>
          <cell r="Q582"/>
          <cell r="R582"/>
          <cell r="S582"/>
          <cell r="T582"/>
          <cell r="U582"/>
          <cell r="V582"/>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row>
        <row r="583">
          <cell r="C583">
            <v>0</v>
          </cell>
          <cell r="D583">
            <v>0</v>
          </cell>
          <cell r="E583">
            <v>0</v>
          </cell>
          <cell r="F583"/>
          <cell r="G583" t="str">
            <v/>
          </cell>
          <cell r="H583"/>
          <cell r="I583"/>
          <cell r="J583"/>
          <cell r="K583"/>
          <cell r="L583"/>
          <cell r="M583"/>
          <cell r="N583"/>
          <cell r="O583"/>
          <cell r="P583"/>
          <cell r="Q583"/>
          <cell r="R583"/>
          <cell r="S583"/>
          <cell r="T583"/>
          <cell r="U583"/>
          <cell r="V583"/>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row>
        <row r="584">
          <cell r="C584">
            <v>0</v>
          </cell>
          <cell r="D584">
            <v>0</v>
          </cell>
          <cell r="E584">
            <v>0</v>
          </cell>
          <cell r="F584"/>
          <cell r="G584" t="str">
            <v/>
          </cell>
          <cell r="H584"/>
          <cell r="I584"/>
          <cell r="J584"/>
          <cell r="K584"/>
          <cell r="L584"/>
          <cell r="M584"/>
          <cell r="N584"/>
          <cell r="O584"/>
          <cell r="P584"/>
          <cell r="Q584"/>
          <cell r="R584"/>
          <cell r="S584"/>
          <cell r="T584"/>
          <cell r="U584"/>
          <cell r="V584"/>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row>
        <row r="585">
          <cell r="C585">
            <v>0</v>
          </cell>
          <cell r="D585">
            <v>0</v>
          </cell>
          <cell r="E585">
            <v>0</v>
          </cell>
          <cell r="F585"/>
          <cell r="G585" t="str">
            <v/>
          </cell>
          <cell r="H585"/>
          <cell r="I585"/>
          <cell r="J585"/>
          <cell r="K585"/>
          <cell r="L585"/>
          <cell r="M585"/>
          <cell r="N585"/>
          <cell r="O585"/>
          <cell r="P585"/>
          <cell r="Q585"/>
          <cell r="R585"/>
          <cell r="S585"/>
          <cell r="T585"/>
          <cell r="U585"/>
          <cell r="V585"/>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row>
        <row r="586">
          <cell r="C586">
            <v>0</v>
          </cell>
          <cell r="D586">
            <v>0</v>
          </cell>
          <cell r="E586">
            <v>0</v>
          </cell>
          <cell r="F586"/>
          <cell r="G586" t="str">
            <v/>
          </cell>
          <cell r="H586"/>
          <cell r="I586"/>
          <cell r="J586"/>
          <cell r="K586"/>
          <cell r="L586"/>
          <cell r="M586"/>
          <cell r="N586"/>
          <cell r="O586"/>
          <cell r="P586"/>
          <cell r="Q586"/>
          <cell r="R586"/>
          <cell r="S586"/>
          <cell r="T586"/>
          <cell r="U586"/>
          <cell r="V586"/>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row>
        <row r="587">
          <cell r="C587">
            <v>0</v>
          </cell>
          <cell r="D587">
            <v>0</v>
          </cell>
          <cell r="E587">
            <v>0</v>
          </cell>
          <cell r="F587"/>
          <cell r="G587" t="str">
            <v/>
          </cell>
          <cell r="H587"/>
          <cell r="I587"/>
          <cell r="J587"/>
          <cell r="K587"/>
          <cell r="L587"/>
          <cell r="M587"/>
          <cell r="N587"/>
          <cell r="O587"/>
          <cell r="P587"/>
          <cell r="Q587"/>
          <cell r="R587"/>
          <cell r="S587"/>
          <cell r="T587"/>
          <cell r="U587"/>
          <cell r="V587"/>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row>
        <row r="588">
          <cell r="C588">
            <v>0</v>
          </cell>
          <cell r="D588">
            <v>0</v>
          </cell>
          <cell r="E588">
            <v>0</v>
          </cell>
          <cell r="F588"/>
          <cell r="G588" t="str">
            <v/>
          </cell>
          <cell r="H588"/>
          <cell r="I588"/>
          <cell r="J588"/>
          <cell r="K588"/>
          <cell r="L588"/>
          <cell r="M588"/>
          <cell r="N588"/>
          <cell r="O588"/>
          <cell r="P588"/>
          <cell r="Q588"/>
          <cell r="R588"/>
          <cell r="S588"/>
          <cell r="T588"/>
          <cell r="U588"/>
          <cell r="V588"/>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row>
        <row r="589">
          <cell r="C589">
            <v>0</v>
          </cell>
          <cell r="D589">
            <v>0</v>
          </cell>
          <cell r="E589">
            <v>0</v>
          </cell>
          <cell r="F589"/>
          <cell r="G589" t="str">
            <v/>
          </cell>
          <cell r="H589"/>
          <cell r="I589"/>
          <cell r="J589"/>
          <cell r="K589"/>
          <cell r="L589"/>
          <cell r="M589"/>
          <cell r="N589"/>
          <cell r="O589"/>
          <cell r="P589"/>
          <cell r="Q589"/>
          <cell r="R589"/>
          <cell r="S589"/>
          <cell r="T589"/>
          <cell r="U589"/>
          <cell r="V589"/>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row>
        <row r="590">
          <cell r="C590">
            <v>0</v>
          </cell>
          <cell r="D590">
            <v>0</v>
          </cell>
          <cell r="E590">
            <v>0</v>
          </cell>
          <cell r="F590"/>
          <cell r="G590" t="str">
            <v/>
          </cell>
          <cell r="H590"/>
          <cell r="I590"/>
          <cell r="J590"/>
          <cell r="K590"/>
          <cell r="L590"/>
          <cell r="M590"/>
          <cell r="N590"/>
          <cell r="O590"/>
          <cell r="P590"/>
          <cell r="Q590"/>
          <cell r="R590"/>
          <cell r="S590"/>
          <cell r="T590"/>
          <cell r="U590"/>
          <cell r="V590"/>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row>
        <row r="591">
          <cell r="C591">
            <v>0</v>
          </cell>
          <cell r="D591">
            <v>0</v>
          </cell>
          <cell r="E591">
            <v>0</v>
          </cell>
          <cell r="F591"/>
          <cell r="G591" t="str">
            <v/>
          </cell>
          <cell r="H591"/>
          <cell r="I591"/>
          <cell r="J591"/>
          <cell r="K591"/>
          <cell r="L591"/>
          <cell r="M591"/>
          <cell r="N591"/>
          <cell r="O591"/>
          <cell r="P591"/>
          <cell r="Q591"/>
          <cell r="R591"/>
          <cell r="S591"/>
          <cell r="T591"/>
          <cell r="U591"/>
          <cell r="V591"/>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row>
        <row r="592">
          <cell r="C592">
            <v>0</v>
          </cell>
          <cell r="D592">
            <v>0</v>
          </cell>
          <cell r="E592">
            <v>0</v>
          </cell>
          <cell r="F592"/>
          <cell r="G592" t="str">
            <v/>
          </cell>
          <cell r="H592"/>
          <cell r="I592"/>
          <cell r="J592"/>
          <cell r="K592"/>
          <cell r="L592"/>
          <cell r="M592"/>
          <cell r="N592"/>
          <cell r="O592"/>
          <cell r="P592"/>
          <cell r="Q592"/>
          <cell r="R592"/>
          <cell r="S592"/>
          <cell r="T592"/>
          <cell r="U592"/>
          <cell r="V592"/>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row>
        <row r="593">
          <cell r="C593">
            <v>0</v>
          </cell>
          <cell r="D593">
            <v>0</v>
          </cell>
          <cell r="E593">
            <v>0</v>
          </cell>
          <cell r="F593"/>
          <cell r="G593" t="str">
            <v/>
          </cell>
          <cell r="H593"/>
          <cell r="I593"/>
          <cell r="J593"/>
          <cell r="K593"/>
          <cell r="L593"/>
          <cell r="M593"/>
          <cell r="N593"/>
          <cell r="O593"/>
          <cell r="P593"/>
          <cell r="Q593"/>
          <cell r="R593"/>
          <cell r="S593"/>
          <cell r="T593"/>
          <cell r="U593"/>
          <cell r="V593"/>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row>
        <row r="594">
          <cell r="C594">
            <v>0</v>
          </cell>
          <cell r="D594">
            <v>0</v>
          </cell>
          <cell r="E594">
            <v>0</v>
          </cell>
          <cell r="F594"/>
          <cell r="G594" t="str">
            <v/>
          </cell>
          <cell r="H594"/>
          <cell r="I594"/>
          <cell r="J594"/>
          <cell r="K594"/>
          <cell r="L594"/>
          <cell r="M594"/>
          <cell r="N594"/>
          <cell r="O594"/>
          <cell r="P594"/>
          <cell r="Q594"/>
          <cell r="R594"/>
          <cell r="S594"/>
          <cell r="T594"/>
          <cell r="U594"/>
          <cell r="V594"/>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row>
        <row r="595">
          <cell r="C595">
            <v>0</v>
          </cell>
          <cell r="D595">
            <v>0</v>
          </cell>
          <cell r="E595">
            <v>0</v>
          </cell>
          <cell r="F595"/>
          <cell r="G595" t="str">
            <v/>
          </cell>
          <cell r="H595"/>
          <cell r="I595"/>
          <cell r="J595"/>
          <cell r="K595"/>
          <cell r="L595"/>
          <cell r="M595"/>
          <cell r="N595"/>
          <cell r="O595"/>
          <cell r="P595"/>
          <cell r="Q595"/>
          <cell r="R595"/>
          <cell r="S595"/>
          <cell r="T595"/>
          <cell r="U595"/>
          <cell r="V595"/>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row>
        <row r="596">
          <cell r="C596">
            <v>0</v>
          </cell>
          <cell r="D596">
            <v>0</v>
          </cell>
          <cell r="E596">
            <v>0</v>
          </cell>
          <cell r="F596"/>
          <cell r="G596" t="str">
            <v/>
          </cell>
          <cell r="H596"/>
          <cell r="I596"/>
          <cell r="J596"/>
          <cell r="K596"/>
          <cell r="L596"/>
          <cell r="M596"/>
          <cell r="N596"/>
          <cell r="O596"/>
          <cell r="P596"/>
          <cell r="Q596"/>
          <cell r="R596"/>
          <cell r="S596"/>
          <cell r="T596"/>
          <cell r="U596"/>
          <cell r="V596"/>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row>
        <row r="597">
          <cell r="C597">
            <v>0</v>
          </cell>
          <cell r="D597">
            <v>0</v>
          </cell>
          <cell r="E597">
            <v>0</v>
          </cell>
          <cell r="F597"/>
          <cell r="G597" t="str">
            <v/>
          </cell>
          <cell r="H597"/>
          <cell r="I597"/>
          <cell r="J597"/>
          <cell r="K597"/>
          <cell r="L597"/>
          <cell r="M597"/>
          <cell r="N597"/>
          <cell r="O597"/>
          <cell r="P597"/>
          <cell r="Q597"/>
          <cell r="R597"/>
          <cell r="S597"/>
          <cell r="T597"/>
          <cell r="U597"/>
          <cell r="V597"/>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row>
        <row r="598">
          <cell r="C598">
            <v>0</v>
          </cell>
          <cell r="D598">
            <v>0</v>
          </cell>
          <cell r="E598">
            <v>0</v>
          </cell>
          <cell r="F598"/>
          <cell r="G598" t="str">
            <v/>
          </cell>
          <cell r="H598"/>
          <cell r="I598"/>
          <cell r="J598"/>
          <cell r="K598"/>
          <cell r="L598"/>
          <cell r="M598"/>
          <cell r="N598"/>
          <cell r="O598"/>
          <cell r="P598"/>
          <cell r="Q598"/>
          <cell r="R598"/>
          <cell r="S598"/>
          <cell r="T598"/>
          <cell r="U598"/>
          <cell r="V598"/>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row>
        <row r="599">
          <cell r="C599">
            <v>0</v>
          </cell>
          <cell r="D599">
            <v>0</v>
          </cell>
          <cell r="E599">
            <v>0</v>
          </cell>
          <cell r="F599"/>
          <cell r="G599" t="str">
            <v/>
          </cell>
          <cell r="H599"/>
          <cell r="I599"/>
          <cell r="J599"/>
          <cell r="K599"/>
          <cell r="L599"/>
          <cell r="M599"/>
          <cell r="N599"/>
          <cell r="O599"/>
          <cell r="P599"/>
          <cell r="Q599"/>
          <cell r="R599"/>
          <cell r="S599"/>
          <cell r="T599"/>
          <cell r="U599"/>
          <cell r="V599"/>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row>
        <row r="600">
          <cell r="C600">
            <v>0</v>
          </cell>
          <cell r="D600">
            <v>0</v>
          </cell>
          <cell r="E600">
            <v>0</v>
          </cell>
          <cell r="F600"/>
          <cell r="G600" t="str">
            <v/>
          </cell>
          <cell r="H600"/>
          <cell r="I600"/>
          <cell r="J600"/>
          <cell r="K600"/>
          <cell r="L600"/>
          <cell r="M600"/>
          <cell r="N600"/>
          <cell r="O600"/>
          <cell r="P600"/>
          <cell r="Q600"/>
          <cell r="R600"/>
          <cell r="S600"/>
          <cell r="T600"/>
          <cell r="U600"/>
          <cell r="V600"/>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row>
        <row r="601">
          <cell r="C601">
            <v>0</v>
          </cell>
          <cell r="D601">
            <v>0</v>
          </cell>
          <cell r="E601">
            <v>0</v>
          </cell>
          <cell r="F601"/>
          <cell r="G601" t="str">
            <v/>
          </cell>
          <cell r="H601"/>
          <cell r="I601"/>
          <cell r="J601"/>
          <cell r="K601"/>
          <cell r="L601"/>
          <cell r="M601"/>
          <cell r="N601"/>
          <cell r="O601"/>
          <cell r="P601"/>
          <cell r="Q601"/>
          <cell r="R601"/>
          <cell r="S601"/>
          <cell r="T601"/>
          <cell r="U601"/>
          <cell r="V601"/>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row>
        <row r="602">
          <cell r="C602">
            <v>0</v>
          </cell>
          <cell r="D602">
            <v>0</v>
          </cell>
          <cell r="E602">
            <v>0</v>
          </cell>
          <cell r="F602"/>
          <cell r="G602" t="str">
            <v/>
          </cell>
          <cell r="H602"/>
          <cell r="I602"/>
          <cell r="J602"/>
          <cell r="K602"/>
          <cell r="L602"/>
          <cell r="M602"/>
          <cell r="N602"/>
          <cell r="O602"/>
          <cell r="P602"/>
          <cell r="Q602"/>
          <cell r="R602"/>
          <cell r="S602"/>
          <cell r="T602"/>
          <cell r="U602"/>
          <cell r="V602"/>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row>
        <row r="603">
          <cell r="C603">
            <v>0</v>
          </cell>
          <cell r="D603">
            <v>0</v>
          </cell>
          <cell r="E603">
            <v>0</v>
          </cell>
          <cell r="F603"/>
          <cell r="G603" t="str">
            <v/>
          </cell>
          <cell r="H603"/>
          <cell r="I603"/>
          <cell r="J603"/>
          <cell r="K603"/>
          <cell r="L603"/>
          <cell r="M603"/>
          <cell r="N603"/>
          <cell r="O603"/>
          <cell r="P603"/>
          <cell r="Q603"/>
          <cell r="R603"/>
          <cell r="S603"/>
          <cell r="T603"/>
          <cell r="U603"/>
          <cell r="V603"/>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row>
        <row r="604">
          <cell r="C604">
            <v>0</v>
          </cell>
          <cell r="D604">
            <v>0</v>
          </cell>
          <cell r="E604">
            <v>0</v>
          </cell>
          <cell r="F604"/>
          <cell r="G604" t="str">
            <v/>
          </cell>
          <cell r="H604"/>
          <cell r="I604"/>
          <cell r="J604"/>
          <cell r="K604"/>
          <cell r="L604"/>
          <cell r="M604"/>
          <cell r="N604"/>
          <cell r="O604"/>
          <cell r="P604"/>
          <cell r="Q604"/>
          <cell r="R604"/>
          <cell r="S604"/>
          <cell r="T604"/>
          <cell r="U604"/>
          <cell r="V604"/>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row>
        <row r="605">
          <cell r="C605">
            <v>0</v>
          </cell>
          <cell r="D605">
            <v>0</v>
          </cell>
          <cell r="E605">
            <v>0</v>
          </cell>
          <cell r="F605"/>
          <cell r="G605" t="str">
            <v/>
          </cell>
          <cell r="H605"/>
          <cell r="I605"/>
          <cell r="J605"/>
          <cell r="K605"/>
          <cell r="L605"/>
          <cell r="M605"/>
          <cell r="N605"/>
          <cell r="O605"/>
          <cell r="P605"/>
          <cell r="Q605"/>
          <cell r="R605"/>
          <cell r="S605"/>
          <cell r="T605"/>
          <cell r="U605"/>
          <cell r="V605"/>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row>
        <row r="606">
          <cell r="C606">
            <v>0</v>
          </cell>
          <cell r="D606">
            <v>0</v>
          </cell>
          <cell r="E606">
            <v>0</v>
          </cell>
          <cell r="F606"/>
          <cell r="G606" t="str">
            <v/>
          </cell>
          <cell r="H606"/>
          <cell r="I606"/>
          <cell r="J606"/>
          <cell r="K606"/>
          <cell r="L606"/>
          <cell r="M606"/>
          <cell r="N606"/>
          <cell r="O606"/>
          <cell r="P606"/>
          <cell r="Q606"/>
          <cell r="R606"/>
          <cell r="S606"/>
          <cell r="T606"/>
          <cell r="U606"/>
          <cell r="V606"/>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row>
        <row r="607">
          <cell r="C607">
            <v>0</v>
          </cell>
          <cell r="D607">
            <v>0</v>
          </cell>
          <cell r="E607">
            <v>0</v>
          </cell>
          <cell r="F607"/>
          <cell r="G607" t="str">
            <v/>
          </cell>
          <cell r="H607"/>
          <cell r="I607"/>
          <cell r="J607"/>
          <cell r="K607"/>
          <cell r="L607"/>
          <cell r="M607"/>
          <cell r="N607"/>
          <cell r="O607"/>
          <cell r="P607"/>
          <cell r="Q607"/>
          <cell r="R607"/>
          <cell r="S607"/>
          <cell r="T607"/>
          <cell r="U607"/>
          <cell r="V607"/>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row>
        <row r="608">
          <cell r="C608">
            <v>0</v>
          </cell>
          <cell r="D608">
            <v>0</v>
          </cell>
          <cell r="E608">
            <v>0</v>
          </cell>
          <cell r="F608"/>
          <cell r="G608" t="str">
            <v/>
          </cell>
          <cell r="H608"/>
          <cell r="I608"/>
          <cell r="J608"/>
          <cell r="K608"/>
          <cell r="L608"/>
          <cell r="M608"/>
          <cell r="N608"/>
          <cell r="O608"/>
          <cell r="P608"/>
          <cell r="Q608"/>
          <cell r="R608"/>
          <cell r="S608"/>
          <cell r="T608"/>
          <cell r="U608"/>
          <cell r="V608"/>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row>
        <row r="609">
          <cell r="C609">
            <v>0</v>
          </cell>
          <cell r="D609">
            <v>0</v>
          </cell>
          <cell r="E609">
            <v>0</v>
          </cell>
          <cell r="F609"/>
          <cell r="G609" t="str">
            <v/>
          </cell>
          <cell r="H609"/>
          <cell r="I609"/>
          <cell r="J609"/>
          <cell r="K609"/>
          <cell r="L609"/>
          <cell r="M609"/>
          <cell r="N609"/>
          <cell r="O609"/>
          <cell r="P609"/>
          <cell r="Q609"/>
          <cell r="R609"/>
          <cell r="S609"/>
          <cell r="T609"/>
          <cell r="U609"/>
          <cell r="V609"/>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row>
        <row r="610">
          <cell r="C610">
            <v>0</v>
          </cell>
          <cell r="D610">
            <v>0</v>
          </cell>
          <cell r="E610">
            <v>0</v>
          </cell>
          <cell r="F610"/>
          <cell r="G610" t="str">
            <v/>
          </cell>
          <cell r="H610"/>
          <cell r="I610"/>
          <cell r="J610"/>
          <cell r="K610"/>
          <cell r="L610"/>
          <cell r="M610"/>
          <cell r="N610"/>
          <cell r="O610"/>
          <cell r="P610"/>
          <cell r="Q610"/>
          <cell r="R610"/>
          <cell r="S610"/>
          <cell r="T610"/>
          <cell r="U610"/>
          <cell r="V610"/>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row>
        <row r="611">
          <cell r="C611">
            <v>0</v>
          </cell>
          <cell r="D611">
            <v>0</v>
          </cell>
          <cell r="E611">
            <v>0</v>
          </cell>
          <cell r="F611"/>
          <cell r="G611" t="str">
            <v/>
          </cell>
          <cell r="H611"/>
          <cell r="I611"/>
          <cell r="J611"/>
          <cell r="K611"/>
          <cell r="L611"/>
          <cell r="M611"/>
          <cell r="N611"/>
          <cell r="O611"/>
          <cell r="P611"/>
          <cell r="Q611"/>
          <cell r="R611"/>
          <cell r="S611"/>
          <cell r="T611"/>
          <cell r="U611"/>
          <cell r="V611"/>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row>
        <row r="612">
          <cell r="C612">
            <v>0</v>
          </cell>
          <cell r="D612">
            <v>0</v>
          </cell>
          <cell r="E612">
            <v>0</v>
          </cell>
          <cell r="F612"/>
          <cell r="G612" t="str">
            <v/>
          </cell>
          <cell r="H612"/>
          <cell r="I612"/>
          <cell r="J612"/>
          <cell r="K612"/>
          <cell r="L612"/>
          <cell r="M612"/>
          <cell r="N612"/>
          <cell r="O612"/>
          <cell r="P612"/>
          <cell r="Q612"/>
          <cell r="R612"/>
          <cell r="S612"/>
          <cell r="T612"/>
          <cell r="U612"/>
          <cell r="V612"/>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row>
        <row r="613">
          <cell r="C613">
            <v>0</v>
          </cell>
          <cell r="D613">
            <v>0</v>
          </cell>
          <cell r="E613">
            <v>0</v>
          </cell>
          <cell r="F613"/>
          <cell r="G613" t="str">
            <v/>
          </cell>
          <cell r="H613"/>
          <cell r="I613"/>
          <cell r="J613"/>
          <cell r="K613"/>
          <cell r="L613"/>
          <cell r="M613"/>
          <cell r="N613"/>
          <cell r="O613"/>
          <cell r="P613"/>
          <cell r="Q613"/>
          <cell r="R613"/>
          <cell r="S613"/>
          <cell r="T613"/>
          <cell r="U613"/>
          <cell r="V613"/>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row>
        <row r="614">
          <cell r="C614">
            <v>0</v>
          </cell>
          <cell r="D614">
            <v>0</v>
          </cell>
          <cell r="E614">
            <v>0</v>
          </cell>
          <cell r="F614"/>
          <cell r="G614" t="str">
            <v/>
          </cell>
          <cell r="H614"/>
          <cell r="I614"/>
          <cell r="J614"/>
          <cell r="K614"/>
          <cell r="L614"/>
          <cell r="M614"/>
          <cell r="N614"/>
          <cell r="O614"/>
          <cell r="P614"/>
          <cell r="Q614"/>
          <cell r="R614"/>
          <cell r="S614"/>
          <cell r="T614"/>
          <cell r="U614"/>
          <cell r="V614"/>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row>
        <row r="615">
          <cell r="C615">
            <v>0</v>
          </cell>
          <cell r="D615">
            <v>0</v>
          </cell>
          <cell r="E615">
            <v>0</v>
          </cell>
          <cell r="F615"/>
          <cell r="G615" t="str">
            <v/>
          </cell>
          <cell r="H615"/>
          <cell r="I615"/>
          <cell r="J615"/>
          <cell r="K615"/>
          <cell r="L615"/>
          <cell r="M615"/>
          <cell r="N615"/>
          <cell r="O615"/>
          <cell r="P615"/>
          <cell r="Q615"/>
          <cell r="R615"/>
          <cell r="S615"/>
          <cell r="T615"/>
          <cell r="U615"/>
          <cell r="V615"/>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row>
        <row r="616">
          <cell r="C616">
            <v>0</v>
          </cell>
          <cell r="D616">
            <v>0</v>
          </cell>
          <cell r="E616">
            <v>0</v>
          </cell>
          <cell r="F616"/>
          <cell r="G616" t="str">
            <v/>
          </cell>
          <cell r="H616"/>
          <cell r="I616"/>
          <cell r="J616"/>
          <cell r="K616"/>
          <cell r="L616"/>
          <cell r="M616"/>
          <cell r="N616"/>
          <cell r="O616"/>
          <cell r="P616"/>
          <cell r="Q616"/>
          <cell r="R616"/>
          <cell r="S616"/>
          <cell r="T616"/>
          <cell r="U616"/>
          <cell r="V616"/>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row>
        <row r="617">
          <cell r="C617">
            <v>0</v>
          </cell>
          <cell r="D617">
            <v>0</v>
          </cell>
          <cell r="E617">
            <v>0</v>
          </cell>
          <cell r="F617"/>
          <cell r="G617" t="str">
            <v/>
          </cell>
          <cell r="H617"/>
          <cell r="I617"/>
          <cell r="J617"/>
          <cell r="K617"/>
          <cell r="L617"/>
          <cell r="M617"/>
          <cell r="N617"/>
          <cell r="O617"/>
          <cell r="P617"/>
          <cell r="Q617"/>
          <cell r="R617"/>
          <cell r="S617"/>
          <cell r="T617"/>
          <cell r="U617"/>
          <cell r="V617"/>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row>
        <row r="618">
          <cell r="C618">
            <v>0</v>
          </cell>
          <cell r="D618">
            <v>0</v>
          </cell>
          <cell r="E618">
            <v>0</v>
          </cell>
          <cell r="F618"/>
          <cell r="G618" t="str">
            <v/>
          </cell>
          <cell r="H618"/>
          <cell r="I618"/>
          <cell r="J618"/>
          <cell r="K618"/>
          <cell r="L618"/>
          <cell r="M618"/>
          <cell r="N618"/>
          <cell r="O618"/>
          <cell r="P618"/>
          <cell r="Q618"/>
          <cell r="R618"/>
          <cell r="S618"/>
          <cell r="T618"/>
          <cell r="U618"/>
          <cell r="V618"/>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row>
        <row r="619">
          <cell r="C619">
            <v>0</v>
          </cell>
          <cell r="D619">
            <v>0</v>
          </cell>
          <cell r="E619">
            <v>0</v>
          </cell>
          <cell r="F619"/>
          <cell r="G619" t="str">
            <v/>
          </cell>
          <cell r="H619"/>
          <cell r="I619"/>
          <cell r="J619"/>
          <cell r="K619"/>
          <cell r="L619"/>
          <cell r="M619"/>
          <cell r="N619"/>
          <cell r="O619"/>
          <cell r="P619"/>
          <cell r="Q619"/>
          <cell r="R619"/>
          <cell r="S619"/>
          <cell r="T619"/>
          <cell r="U619"/>
          <cell r="V619"/>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row>
        <row r="620">
          <cell r="C620">
            <v>0</v>
          </cell>
          <cell r="D620">
            <v>0</v>
          </cell>
          <cell r="E620">
            <v>0</v>
          </cell>
          <cell r="F620"/>
          <cell r="G620" t="str">
            <v/>
          </cell>
          <cell r="H620"/>
          <cell r="I620"/>
          <cell r="J620"/>
          <cell r="K620"/>
          <cell r="L620"/>
          <cell r="M620"/>
          <cell r="N620"/>
          <cell r="O620"/>
          <cell r="P620"/>
          <cell r="Q620"/>
          <cell r="R620"/>
          <cell r="S620"/>
          <cell r="T620"/>
          <cell r="U620"/>
          <cell r="V620"/>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row>
        <row r="621">
          <cell r="C621">
            <v>0</v>
          </cell>
          <cell r="D621">
            <v>0</v>
          </cell>
          <cell r="E621">
            <v>0</v>
          </cell>
          <cell r="F621"/>
          <cell r="G621" t="str">
            <v/>
          </cell>
          <cell r="H621"/>
          <cell r="I621"/>
          <cell r="J621"/>
          <cell r="K621"/>
          <cell r="L621"/>
          <cell r="M621"/>
          <cell r="N621"/>
          <cell r="O621"/>
          <cell r="P621"/>
          <cell r="Q621"/>
          <cell r="R621"/>
          <cell r="S621"/>
          <cell r="T621"/>
          <cell r="U621"/>
          <cell r="V621"/>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row>
        <row r="622">
          <cell r="C622">
            <v>0</v>
          </cell>
          <cell r="D622">
            <v>0</v>
          </cell>
          <cell r="E622">
            <v>0</v>
          </cell>
          <cell r="F622"/>
          <cell r="G622" t="str">
            <v/>
          </cell>
          <cell r="H622"/>
          <cell r="I622"/>
          <cell r="J622"/>
          <cell r="K622"/>
          <cell r="L622"/>
          <cell r="M622"/>
          <cell r="N622"/>
          <cell r="O622"/>
          <cell r="P622"/>
          <cell r="Q622"/>
          <cell r="R622"/>
          <cell r="S622"/>
          <cell r="T622"/>
          <cell r="U622"/>
          <cell r="V622"/>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row>
        <row r="623">
          <cell r="C623">
            <v>0</v>
          </cell>
          <cell r="D623">
            <v>0</v>
          </cell>
          <cell r="E623">
            <v>0</v>
          </cell>
          <cell r="F623"/>
          <cell r="G623" t="str">
            <v/>
          </cell>
          <cell r="H623"/>
          <cell r="I623"/>
          <cell r="J623"/>
          <cell r="K623"/>
          <cell r="L623"/>
          <cell r="M623"/>
          <cell r="N623"/>
          <cell r="O623"/>
          <cell r="P623"/>
          <cell r="Q623"/>
          <cell r="R623"/>
          <cell r="S623"/>
          <cell r="T623"/>
          <cell r="U623"/>
          <cell r="V623"/>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row>
        <row r="624">
          <cell r="C624">
            <v>0</v>
          </cell>
          <cell r="D624">
            <v>0</v>
          </cell>
          <cell r="E624">
            <v>0</v>
          </cell>
          <cell r="F624"/>
          <cell r="G624" t="str">
            <v/>
          </cell>
          <cell r="H624"/>
          <cell r="I624"/>
          <cell r="J624"/>
          <cell r="K624"/>
          <cell r="L624"/>
          <cell r="M624"/>
          <cell r="N624"/>
          <cell r="O624"/>
          <cell r="P624"/>
          <cell r="Q624"/>
          <cell r="R624"/>
          <cell r="S624"/>
          <cell r="T624"/>
          <cell r="U624"/>
          <cell r="V624"/>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row>
        <row r="625">
          <cell r="C625">
            <v>0</v>
          </cell>
          <cell r="D625">
            <v>0</v>
          </cell>
          <cell r="E625">
            <v>0</v>
          </cell>
          <cell r="F625"/>
          <cell r="G625" t="str">
            <v/>
          </cell>
          <cell r="H625"/>
          <cell r="I625"/>
          <cell r="J625"/>
          <cell r="K625"/>
          <cell r="L625"/>
          <cell r="M625"/>
          <cell r="N625"/>
          <cell r="O625"/>
          <cell r="P625"/>
          <cell r="Q625"/>
          <cell r="R625"/>
          <cell r="S625"/>
          <cell r="T625"/>
          <cell r="U625"/>
          <cell r="V625"/>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row>
        <row r="626">
          <cell r="C626">
            <v>0</v>
          </cell>
          <cell r="D626">
            <v>0</v>
          </cell>
          <cell r="E626">
            <v>0</v>
          </cell>
          <cell r="F626"/>
          <cell r="G626" t="str">
            <v/>
          </cell>
          <cell r="H626"/>
          <cell r="I626"/>
          <cell r="J626"/>
          <cell r="K626"/>
          <cell r="L626"/>
          <cell r="M626"/>
          <cell r="N626"/>
          <cell r="O626"/>
          <cell r="P626"/>
          <cell r="Q626"/>
          <cell r="R626"/>
          <cell r="S626"/>
          <cell r="T626"/>
          <cell r="U626"/>
          <cell r="V626"/>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row>
        <row r="627">
          <cell r="C627">
            <v>0</v>
          </cell>
          <cell r="D627">
            <v>0</v>
          </cell>
          <cell r="E627">
            <v>0</v>
          </cell>
          <cell r="F627"/>
          <cell r="G627" t="str">
            <v/>
          </cell>
          <cell r="H627"/>
          <cell r="I627"/>
          <cell r="J627"/>
          <cell r="K627"/>
          <cell r="L627"/>
          <cell r="M627"/>
          <cell r="N627"/>
          <cell r="O627"/>
          <cell r="P627"/>
          <cell r="Q627"/>
          <cell r="R627"/>
          <cell r="S627"/>
          <cell r="T627"/>
          <cell r="U627"/>
          <cell r="V627"/>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row>
        <row r="628">
          <cell r="C628">
            <v>0</v>
          </cell>
          <cell r="D628">
            <v>0</v>
          </cell>
          <cell r="E628">
            <v>0</v>
          </cell>
          <cell r="F628"/>
          <cell r="G628" t="str">
            <v/>
          </cell>
          <cell r="H628"/>
          <cell r="I628"/>
          <cell r="J628"/>
          <cell r="K628"/>
          <cell r="L628"/>
          <cell r="M628"/>
          <cell r="N628"/>
          <cell r="O628"/>
          <cell r="P628"/>
          <cell r="Q628"/>
          <cell r="R628"/>
          <cell r="S628"/>
          <cell r="T628"/>
          <cell r="U628"/>
          <cell r="V628"/>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row>
        <row r="629">
          <cell r="C629">
            <v>0</v>
          </cell>
          <cell r="D629">
            <v>0</v>
          </cell>
          <cell r="E629">
            <v>0</v>
          </cell>
          <cell r="F629"/>
          <cell r="G629" t="str">
            <v/>
          </cell>
          <cell r="H629"/>
          <cell r="I629"/>
          <cell r="J629"/>
          <cell r="K629"/>
          <cell r="L629"/>
          <cell r="M629"/>
          <cell r="N629"/>
          <cell r="O629"/>
          <cell r="P629"/>
          <cell r="Q629"/>
          <cell r="R629"/>
          <cell r="S629"/>
          <cell r="T629"/>
          <cell r="U629"/>
          <cell r="V629"/>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row>
        <row r="630">
          <cell r="C630">
            <v>0</v>
          </cell>
          <cell r="D630">
            <v>0</v>
          </cell>
          <cell r="E630">
            <v>0</v>
          </cell>
          <cell r="F630"/>
          <cell r="G630" t="str">
            <v/>
          </cell>
          <cell r="H630"/>
          <cell r="I630"/>
          <cell r="J630"/>
          <cell r="K630"/>
          <cell r="L630"/>
          <cell r="M630"/>
          <cell r="N630"/>
          <cell r="O630"/>
          <cell r="P630"/>
          <cell r="Q630"/>
          <cell r="R630"/>
          <cell r="S630"/>
          <cell r="T630"/>
          <cell r="U630"/>
          <cell r="V630"/>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row>
        <row r="631">
          <cell r="C631">
            <v>0</v>
          </cell>
          <cell r="D631">
            <v>0</v>
          </cell>
          <cell r="E631">
            <v>0</v>
          </cell>
          <cell r="F631"/>
          <cell r="G631" t="str">
            <v/>
          </cell>
          <cell r="H631"/>
          <cell r="I631"/>
          <cell r="J631"/>
          <cell r="K631"/>
          <cell r="L631"/>
          <cell r="M631"/>
          <cell r="N631"/>
          <cell r="O631"/>
          <cell r="P631"/>
          <cell r="Q631"/>
          <cell r="R631"/>
          <cell r="S631"/>
          <cell r="T631"/>
          <cell r="U631"/>
          <cell r="V631"/>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row>
        <row r="632">
          <cell r="C632">
            <v>0</v>
          </cell>
          <cell r="D632">
            <v>0</v>
          </cell>
          <cell r="E632">
            <v>0</v>
          </cell>
          <cell r="F632"/>
          <cell r="G632" t="str">
            <v/>
          </cell>
          <cell r="H632"/>
          <cell r="I632"/>
          <cell r="J632"/>
          <cell r="K632"/>
          <cell r="L632"/>
          <cell r="M632"/>
          <cell r="N632"/>
          <cell r="O632"/>
          <cell r="P632"/>
          <cell r="Q632"/>
          <cell r="R632"/>
          <cell r="S632"/>
          <cell r="T632"/>
          <cell r="U632"/>
          <cell r="V632"/>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row>
        <row r="633">
          <cell r="C633">
            <v>0</v>
          </cell>
          <cell r="D633">
            <v>0</v>
          </cell>
          <cell r="E633">
            <v>0</v>
          </cell>
          <cell r="F633"/>
          <cell r="G633" t="str">
            <v/>
          </cell>
          <cell r="H633"/>
          <cell r="I633"/>
          <cell r="J633"/>
          <cell r="K633"/>
          <cell r="L633"/>
          <cell r="M633"/>
          <cell r="N633"/>
          <cell r="O633"/>
          <cell r="P633"/>
          <cell r="Q633"/>
          <cell r="R633"/>
          <cell r="S633"/>
          <cell r="T633"/>
          <cell r="U633"/>
          <cell r="V633"/>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row>
        <row r="634">
          <cell r="C634">
            <v>0</v>
          </cell>
          <cell r="D634">
            <v>0</v>
          </cell>
          <cell r="E634">
            <v>0</v>
          </cell>
          <cell r="F634"/>
          <cell r="G634" t="str">
            <v/>
          </cell>
          <cell r="H634"/>
          <cell r="I634"/>
          <cell r="J634"/>
          <cell r="K634"/>
          <cell r="L634"/>
          <cell r="M634"/>
          <cell r="N634"/>
          <cell r="O634"/>
          <cell r="P634"/>
          <cell r="Q634"/>
          <cell r="R634"/>
          <cell r="S634"/>
          <cell r="T634"/>
          <cell r="U634"/>
          <cell r="V634"/>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row>
        <row r="635">
          <cell r="C635">
            <v>0</v>
          </cell>
          <cell r="D635">
            <v>0</v>
          </cell>
          <cell r="E635">
            <v>0</v>
          </cell>
          <cell r="F635"/>
          <cell r="G635" t="str">
            <v/>
          </cell>
          <cell r="H635"/>
          <cell r="I635"/>
          <cell r="J635"/>
          <cell r="K635"/>
          <cell r="L635"/>
          <cell r="M635"/>
          <cell r="N635"/>
          <cell r="O635"/>
          <cell r="P635"/>
          <cell r="Q635"/>
          <cell r="R635"/>
          <cell r="S635"/>
          <cell r="T635"/>
          <cell r="U635"/>
          <cell r="V635"/>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row>
        <row r="636">
          <cell r="C636">
            <v>0</v>
          </cell>
          <cell r="D636">
            <v>0</v>
          </cell>
          <cell r="E636">
            <v>0</v>
          </cell>
          <cell r="F636"/>
          <cell r="G636" t="str">
            <v/>
          </cell>
          <cell r="H636"/>
          <cell r="I636"/>
          <cell r="J636"/>
          <cell r="K636"/>
          <cell r="L636"/>
          <cell r="M636"/>
          <cell r="N636"/>
          <cell r="O636"/>
          <cell r="P636"/>
          <cell r="Q636"/>
          <cell r="R636"/>
          <cell r="S636"/>
          <cell r="T636"/>
          <cell r="U636"/>
          <cell r="V636"/>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row>
        <row r="637">
          <cell r="C637">
            <v>0</v>
          </cell>
          <cell r="D637">
            <v>0</v>
          </cell>
          <cell r="E637">
            <v>0</v>
          </cell>
          <cell r="F637"/>
          <cell r="G637" t="str">
            <v/>
          </cell>
          <cell r="H637"/>
          <cell r="I637"/>
          <cell r="J637"/>
          <cell r="K637"/>
          <cell r="L637"/>
          <cell r="M637"/>
          <cell r="N637"/>
          <cell r="O637"/>
          <cell r="P637"/>
          <cell r="Q637"/>
          <cell r="R637"/>
          <cell r="S637"/>
          <cell r="T637"/>
          <cell r="U637"/>
          <cell r="V637"/>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row>
        <row r="638">
          <cell r="C638">
            <v>0</v>
          </cell>
          <cell r="D638">
            <v>0</v>
          </cell>
          <cell r="E638">
            <v>0</v>
          </cell>
          <cell r="F638"/>
          <cell r="G638" t="str">
            <v/>
          </cell>
          <cell r="H638"/>
          <cell r="I638"/>
          <cell r="J638"/>
          <cell r="K638"/>
          <cell r="L638"/>
          <cell r="M638"/>
          <cell r="N638"/>
          <cell r="O638"/>
          <cell r="P638"/>
          <cell r="Q638"/>
          <cell r="R638"/>
          <cell r="S638"/>
          <cell r="T638"/>
          <cell r="U638"/>
          <cell r="V638"/>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row>
        <row r="639">
          <cell r="C639">
            <v>0</v>
          </cell>
          <cell r="D639">
            <v>0</v>
          </cell>
          <cell r="E639">
            <v>0</v>
          </cell>
          <cell r="F639"/>
          <cell r="G639" t="str">
            <v/>
          </cell>
          <cell r="H639"/>
          <cell r="I639"/>
          <cell r="J639"/>
          <cell r="K639"/>
          <cell r="L639"/>
          <cell r="M639"/>
          <cell r="N639"/>
          <cell r="O639"/>
          <cell r="P639"/>
          <cell r="Q639"/>
          <cell r="R639"/>
          <cell r="S639"/>
          <cell r="T639"/>
          <cell r="U639"/>
          <cell r="V639"/>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row>
        <row r="640">
          <cell r="C640">
            <v>0</v>
          </cell>
          <cell r="D640">
            <v>0</v>
          </cell>
          <cell r="E640">
            <v>0</v>
          </cell>
          <cell r="F640"/>
          <cell r="G640" t="str">
            <v/>
          </cell>
          <cell r="H640"/>
          <cell r="I640"/>
          <cell r="J640"/>
          <cell r="K640"/>
          <cell r="L640"/>
          <cell r="M640"/>
          <cell r="N640"/>
          <cell r="O640"/>
          <cell r="P640"/>
          <cell r="Q640"/>
          <cell r="R640"/>
          <cell r="S640"/>
          <cell r="T640"/>
          <cell r="U640"/>
          <cell r="V640"/>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row>
        <row r="641">
          <cell r="C641">
            <v>0</v>
          </cell>
          <cell r="D641">
            <v>0</v>
          </cell>
          <cell r="E641">
            <v>0</v>
          </cell>
          <cell r="F641"/>
          <cell r="G641" t="str">
            <v/>
          </cell>
          <cell r="H641"/>
          <cell r="I641"/>
          <cell r="J641"/>
          <cell r="K641"/>
          <cell r="L641"/>
          <cell r="M641"/>
          <cell r="N641"/>
          <cell r="O641"/>
          <cell r="P641"/>
          <cell r="Q641"/>
          <cell r="R641"/>
          <cell r="S641"/>
          <cell r="T641"/>
          <cell r="U641"/>
          <cell r="V641"/>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row>
        <row r="642">
          <cell r="C642">
            <v>0</v>
          </cell>
          <cell r="D642">
            <v>0</v>
          </cell>
          <cell r="E642">
            <v>0</v>
          </cell>
          <cell r="F642"/>
          <cell r="G642" t="str">
            <v/>
          </cell>
          <cell r="H642"/>
          <cell r="I642"/>
          <cell r="J642"/>
          <cell r="K642"/>
          <cell r="L642"/>
          <cell r="M642"/>
          <cell r="N642"/>
          <cell r="O642"/>
          <cell r="P642"/>
          <cell r="Q642"/>
          <cell r="R642"/>
          <cell r="S642"/>
          <cell r="T642"/>
          <cell r="U642"/>
          <cell r="V642"/>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row>
        <row r="643">
          <cell r="C643">
            <v>0</v>
          </cell>
          <cell r="D643">
            <v>0</v>
          </cell>
          <cell r="E643">
            <v>0</v>
          </cell>
          <cell r="F643"/>
          <cell r="G643" t="str">
            <v/>
          </cell>
          <cell r="H643"/>
          <cell r="I643"/>
          <cell r="J643"/>
          <cell r="K643"/>
          <cell r="L643"/>
          <cell r="M643"/>
          <cell r="N643"/>
          <cell r="O643"/>
          <cell r="P643"/>
          <cell r="Q643"/>
          <cell r="R643"/>
          <cell r="S643"/>
          <cell r="T643"/>
          <cell r="U643"/>
          <cell r="V643"/>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row>
        <row r="644">
          <cell r="C644">
            <v>0</v>
          </cell>
          <cell r="D644">
            <v>0</v>
          </cell>
          <cell r="E644">
            <v>0</v>
          </cell>
          <cell r="F644"/>
          <cell r="G644" t="str">
            <v/>
          </cell>
          <cell r="H644"/>
          <cell r="I644"/>
          <cell r="J644"/>
          <cell r="K644"/>
          <cell r="L644"/>
          <cell r="M644"/>
          <cell r="N644"/>
          <cell r="O644"/>
          <cell r="P644"/>
          <cell r="Q644"/>
          <cell r="R644"/>
          <cell r="S644"/>
          <cell r="T644"/>
          <cell r="U644"/>
          <cell r="V644"/>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row>
        <row r="645">
          <cell r="C645">
            <v>0</v>
          </cell>
          <cell r="D645">
            <v>0</v>
          </cell>
          <cell r="E645">
            <v>0</v>
          </cell>
          <cell r="F645"/>
          <cell r="G645" t="str">
            <v/>
          </cell>
          <cell r="H645"/>
          <cell r="I645"/>
          <cell r="J645"/>
          <cell r="K645"/>
          <cell r="L645"/>
          <cell r="M645"/>
          <cell r="N645"/>
          <cell r="O645"/>
          <cell r="P645"/>
          <cell r="Q645"/>
          <cell r="R645"/>
          <cell r="S645"/>
          <cell r="T645"/>
          <cell r="U645"/>
          <cell r="V645"/>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row>
        <row r="646">
          <cell r="C646">
            <v>0</v>
          </cell>
          <cell r="D646">
            <v>0</v>
          </cell>
          <cell r="E646">
            <v>0</v>
          </cell>
          <cell r="F646"/>
          <cell r="G646" t="str">
            <v/>
          </cell>
          <cell r="H646"/>
          <cell r="I646"/>
          <cell r="J646"/>
          <cell r="K646"/>
          <cell r="L646"/>
          <cell r="M646"/>
          <cell r="N646"/>
          <cell r="O646"/>
          <cell r="P646"/>
          <cell r="Q646"/>
          <cell r="R646"/>
          <cell r="S646"/>
          <cell r="T646"/>
          <cell r="U646"/>
          <cell r="V646"/>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row>
        <row r="647">
          <cell r="C647">
            <v>0</v>
          </cell>
          <cell r="D647">
            <v>0</v>
          </cell>
          <cell r="E647">
            <v>0</v>
          </cell>
          <cell r="F647"/>
          <cell r="G647" t="str">
            <v/>
          </cell>
          <cell r="H647"/>
          <cell r="I647"/>
          <cell r="J647"/>
          <cell r="K647"/>
          <cell r="L647"/>
          <cell r="M647"/>
          <cell r="N647"/>
          <cell r="O647"/>
          <cell r="P647"/>
          <cell r="Q647"/>
          <cell r="R647"/>
          <cell r="S647"/>
          <cell r="T647"/>
          <cell r="U647"/>
          <cell r="V647"/>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row>
        <row r="648">
          <cell r="C648">
            <v>0</v>
          </cell>
          <cell r="D648">
            <v>0</v>
          </cell>
          <cell r="E648">
            <v>0</v>
          </cell>
          <cell r="F648"/>
          <cell r="G648" t="str">
            <v/>
          </cell>
          <cell r="H648"/>
          <cell r="I648"/>
          <cell r="J648"/>
          <cell r="K648"/>
          <cell r="L648"/>
          <cell r="M648"/>
          <cell r="N648"/>
          <cell r="O648"/>
          <cell r="P648"/>
          <cell r="Q648"/>
          <cell r="R648"/>
          <cell r="S648"/>
          <cell r="T648"/>
          <cell r="U648"/>
          <cell r="V648"/>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row>
        <row r="649">
          <cell r="C649">
            <v>0</v>
          </cell>
          <cell r="D649">
            <v>0</v>
          </cell>
          <cell r="E649">
            <v>0</v>
          </cell>
          <cell r="F649"/>
          <cell r="G649" t="str">
            <v/>
          </cell>
          <cell r="H649"/>
          <cell r="I649"/>
          <cell r="J649"/>
          <cell r="K649"/>
          <cell r="L649"/>
          <cell r="M649"/>
          <cell r="N649"/>
          <cell r="O649"/>
          <cell r="P649"/>
          <cell r="Q649"/>
          <cell r="R649"/>
          <cell r="S649"/>
          <cell r="T649"/>
          <cell r="U649"/>
          <cell r="V649"/>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row>
        <row r="650">
          <cell r="C650">
            <v>0</v>
          </cell>
          <cell r="D650">
            <v>0</v>
          </cell>
          <cell r="E650">
            <v>0</v>
          </cell>
          <cell r="F650"/>
          <cell r="G650" t="str">
            <v/>
          </cell>
          <cell r="H650"/>
          <cell r="I650"/>
          <cell r="J650"/>
          <cell r="K650"/>
          <cell r="L650"/>
          <cell r="M650"/>
          <cell r="N650"/>
          <cell r="O650"/>
          <cell r="P650"/>
          <cell r="Q650"/>
          <cell r="R650"/>
          <cell r="S650"/>
          <cell r="T650"/>
          <cell r="U650"/>
          <cell r="V650"/>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row>
        <row r="651">
          <cell r="C651">
            <v>0</v>
          </cell>
          <cell r="D651">
            <v>0</v>
          </cell>
          <cell r="E651">
            <v>0</v>
          </cell>
          <cell r="F651"/>
          <cell r="G651" t="str">
            <v/>
          </cell>
          <cell r="H651"/>
          <cell r="I651"/>
          <cell r="J651"/>
          <cell r="K651"/>
          <cell r="L651"/>
          <cell r="M651"/>
          <cell r="N651"/>
          <cell r="O651"/>
          <cell r="P651"/>
          <cell r="Q651"/>
          <cell r="R651"/>
          <cell r="S651"/>
          <cell r="T651"/>
          <cell r="U651"/>
          <cell r="V651"/>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row>
        <row r="652">
          <cell r="C652">
            <v>0</v>
          </cell>
          <cell r="D652">
            <v>0</v>
          </cell>
          <cell r="E652">
            <v>0</v>
          </cell>
          <cell r="F652"/>
          <cell r="G652" t="str">
            <v/>
          </cell>
          <cell r="H652"/>
          <cell r="I652"/>
          <cell r="J652"/>
          <cell r="K652"/>
          <cell r="L652"/>
          <cell r="M652"/>
          <cell r="N652"/>
          <cell r="O652"/>
          <cell r="P652"/>
          <cell r="Q652"/>
          <cell r="R652"/>
          <cell r="S652"/>
          <cell r="T652"/>
          <cell r="U652"/>
          <cell r="V652"/>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row>
        <row r="653">
          <cell r="C653">
            <v>0</v>
          </cell>
          <cell r="D653">
            <v>0</v>
          </cell>
          <cell r="E653">
            <v>0</v>
          </cell>
          <cell r="F653"/>
          <cell r="G653" t="str">
            <v/>
          </cell>
          <cell r="H653"/>
          <cell r="I653"/>
          <cell r="J653"/>
          <cell r="K653"/>
          <cell r="L653"/>
          <cell r="M653"/>
          <cell r="N653"/>
          <cell r="O653"/>
          <cell r="P653"/>
          <cell r="Q653"/>
          <cell r="R653"/>
          <cell r="S653"/>
          <cell r="T653"/>
          <cell r="U653"/>
          <cell r="V653"/>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row>
        <row r="654">
          <cell r="C654">
            <v>0</v>
          </cell>
          <cell r="D654">
            <v>0</v>
          </cell>
          <cell r="E654">
            <v>0</v>
          </cell>
          <cell r="F654"/>
          <cell r="G654" t="str">
            <v/>
          </cell>
          <cell r="H654"/>
          <cell r="I654"/>
          <cell r="J654"/>
          <cell r="K654"/>
          <cell r="L654"/>
          <cell r="M654"/>
          <cell r="N654"/>
          <cell r="O654"/>
          <cell r="P654"/>
          <cell r="Q654"/>
          <cell r="R654"/>
          <cell r="S654"/>
          <cell r="T654"/>
          <cell r="U654"/>
          <cell r="V654"/>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row>
        <row r="655">
          <cell r="C655">
            <v>0</v>
          </cell>
          <cell r="D655">
            <v>0</v>
          </cell>
          <cell r="E655">
            <v>0</v>
          </cell>
          <cell r="F655"/>
          <cell r="G655" t="str">
            <v/>
          </cell>
          <cell r="H655"/>
          <cell r="I655"/>
          <cell r="J655"/>
          <cell r="K655"/>
          <cell r="L655"/>
          <cell r="M655"/>
          <cell r="N655"/>
          <cell r="O655"/>
          <cell r="P655"/>
          <cell r="Q655"/>
          <cell r="R655"/>
          <cell r="S655"/>
          <cell r="T655"/>
          <cell r="U655"/>
          <cell r="V655"/>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row>
        <row r="656">
          <cell r="C656">
            <v>0</v>
          </cell>
          <cell r="D656">
            <v>0</v>
          </cell>
          <cell r="E656">
            <v>0</v>
          </cell>
          <cell r="F656"/>
          <cell r="G656" t="str">
            <v/>
          </cell>
          <cell r="H656"/>
          <cell r="I656"/>
          <cell r="J656"/>
          <cell r="K656"/>
          <cell r="L656"/>
          <cell r="M656"/>
          <cell r="N656"/>
          <cell r="O656"/>
          <cell r="P656"/>
          <cell r="Q656"/>
          <cell r="R656"/>
          <cell r="S656"/>
          <cell r="T656"/>
          <cell r="U656"/>
          <cell r="V656"/>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row>
        <row r="657">
          <cell r="C657">
            <v>0</v>
          </cell>
          <cell r="D657">
            <v>0</v>
          </cell>
          <cell r="E657">
            <v>0</v>
          </cell>
          <cell r="F657"/>
          <cell r="G657" t="str">
            <v/>
          </cell>
          <cell r="H657"/>
          <cell r="I657"/>
          <cell r="J657"/>
          <cell r="K657"/>
          <cell r="L657"/>
          <cell r="M657"/>
          <cell r="N657"/>
          <cell r="O657"/>
          <cell r="P657"/>
          <cell r="Q657"/>
          <cell r="R657"/>
          <cell r="S657"/>
          <cell r="T657"/>
          <cell r="U657"/>
          <cell r="V657"/>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row>
        <row r="658">
          <cell r="C658">
            <v>0</v>
          </cell>
          <cell r="D658">
            <v>0</v>
          </cell>
          <cell r="E658">
            <v>0</v>
          </cell>
          <cell r="F658"/>
          <cell r="G658" t="str">
            <v/>
          </cell>
          <cell r="H658"/>
          <cell r="I658"/>
          <cell r="J658"/>
          <cell r="K658"/>
          <cell r="L658"/>
          <cell r="M658"/>
          <cell r="N658"/>
          <cell r="O658"/>
          <cell r="P658"/>
          <cell r="Q658"/>
          <cell r="R658"/>
          <cell r="S658"/>
          <cell r="T658"/>
          <cell r="U658"/>
          <cell r="V658"/>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row>
        <row r="659">
          <cell r="C659">
            <v>0</v>
          </cell>
          <cell r="D659">
            <v>0</v>
          </cell>
          <cell r="E659">
            <v>0</v>
          </cell>
          <cell r="F659"/>
          <cell r="G659" t="str">
            <v/>
          </cell>
          <cell r="H659"/>
          <cell r="I659"/>
          <cell r="J659"/>
          <cell r="K659"/>
          <cell r="L659"/>
          <cell r="M659"/>
          <cell r="N659"/>
          <cell r="O659"/>
          <cell r="P659"/>
          <cell r="Q659"/>
          <cell r="R659"/>
          <cell r="S659"/>
          <cell r="T659"/>
          <cell r="U659"/>
          <cell r="V659"/>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row>
        <row r="660">
          <cell r="C660">
            <v>0</v>
          </cell>
          <cell r="D660">
            <v>0</v>
          </cell>
          <cell r="E660">
            <v>0</v>
          </cell>
          <cell r="F660"/>
          <cell r="G660" t="str">
            <v/>
          </cell>
          <cell r="H660"/>
          <cell r="I660"/>
          <cell r="J660"/>
          <cell r="K660"/>
          <cell r="L660"/>
          <cell r="M660"/>
          <cell r="N660"/>
          <cell r="O660"/>
          <cell r="P660"/>
          <cell r="Q660"/>
          <cell r="R660"/>
          <cell r="S660"/>
          <cell r="T660"/>
          <cell r="U660"/>
          <cell r="V660"/>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row>
        <row r="661">
          <cell r="C661">
            <v>0</v>
          </cell>
          <cell r="D661">
            <v>0</v>
          </cell>
          <cell r="E661">
            <v>0</v>
          </cell>
          <cell r="F661"/>
          <cell r="G661" t="str">
            <v/>
          </cell>
          <cell r="H661"/>
          <cell r="I661"/>
          <cell r="J661"/>
          <cell r="K661"/>
          <cell r="L661"/>
          <cell r="M661"/>
          <cell r="N661"/>
          <cell r="O661"/>
          <cell r="P661"/>
          <cell r="Q661"/>
          <cell r="R661"/>
          <cell r="S661"/>
          <cell r="T661"/>
          <cell r="U661"/>
          <cell r="V661"/>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row>
        <row r="662">
          <cell r="C662">
            <v>0</v>
          </cell>
          <cell r="D662">
            <v>0</v>
          </cell>
          <cell r="E662">
            <v>0</v>
          </cell>
          <cell r="F662"/>
          <cell r="G662" t="str">
            <v/>
          </cell>
          <cell r="H662"/>
          <cell r="I662"/>
          <cell r="J662"/>
          <cell r="K662"/>
          <cell r="L662"/>
          <cell r="M662"/>
          <cell r="N662"/>
          <cell r="O662"/>
          <cell r="P662"/>
          <cell r="Q662"/>
          <cell r="R662"/>
          <cell r="S662"/>
          <cell r="T662"/>
          <cell r="U662"/>
          <cell r="V662"/>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row>
        <row r="663">
          <cell r="C663">
            <v>0</v>
          </cell>
          <cell r="D663">
            <v>0</v>
          </cell>
          <cell r="E663">
            <v>0</v>
          </cell>
          <cell r="F663"/>
          <cell r="G663" t="str">
            <v/>
          </cell>
          <cell r="H663"/>
          <cell r="I663"/>
          <cell r="J663"/>
          <cell r="K663"/>
          <cell r="L663"/>
          <cell r="M663"/>
          <cell r="N663"/>
          <cell r="O663"/>
          <cell r="P663"/>
          <cell r="Q663"/>
          <cell r="R663"/>
          <cell r="S663"/>
          <cell r="T663"/>
          <cell r="U663"/>
          <cell r="V663"/>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row>
        <row r="664">
          <cell r="C664">
            <v>0</v>
          </cell>
          <cell r="D664">
            <v>0</v>
          </cell>
          <cell r="E664">
            <v>0</v>
          </cell>
          <cell r="F664"/>
          <cell r="G664" t="str">
            <v/>
          </cell>
          <cell r="H664"/>
          <cell r="I664"/>
          <cell r="J664"/>
          <cell r="K664"/>
          <cell r="L664"/>
          <cell r="M664"/>
          <cell r="N664"/>
          <cell r="O664"/>
          <cell r="P664"/>
          <cell r="Q664"/>
          <cell r="R664"/>
          <cell r="S664"/>
          <cell r="T664"/>
          <cell r="U664"/>
          <cell r="V664"/>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row>
        <row r="665">
          <cell r="C665">
            <v>0</v>
          </cell>
          <cell r="D665">
            <v>0</v>
          </cell>
          <cell r="E665">
            <v>0</v>
          </cell>
          <cell r="F665"/>
          <cell r="G665" t="str">
            <v/>
          </cell>
          <cell r="H665"/>
          <cell r="I665"/>
          <cell r="J665"/>
          <cell r="K665"/>
          <cell r="L665"/>
          <cell r="M665"/>
          <cell r="N665"/>
          <cell r="O665"/>
          <cell r="P665"/>
          <cell r="Q665"/>
          <cell r="R665"/>
          <cell r="S665"/>
          <cell r="T665"/>
          <cell r="U665"/>
          <cell r="V665"/>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row>
        <row r="666">
          <cell r="C666">
            <v>0</v>
          </cell>
          <cell r="D666">
            <v>0</v>
          </cell>
          <cell r="E666">
            <v>0</v>
          </cell>
          <cell r="F666"/>
          <cell r="G666" t="str">
            <v/>
          </cell>
          <cell r="H666"/>
          <cell r="I666"/>
          <cell r="J666"/>
          <cell r="K666"/>
          <cell r="L666"/>
          <cell r="M666"/>
          <cell r="N666"/>
          <cell r="O666"/>
          <cell r="P666"/>
          <cell r="Q666"/>
          <cell r="R666"/>
          <cell r="S666"/>
          <cell r="T666"/>
          <cell r="U666"/>
          <cell r="V666"/>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row>
        <row r="667">
          <cell r="C667">
            <v>0</v>
          </cell>
          <cell r="D667">
            <v>0</v>
          </cell>
          <cell r="E667">
            <v>0</v>
          </cell>
          <cell r="F667"/>
          <cell r="G667" t="str">
            <v/>
          </cell>
          <cell r="H667"/>
          <cell r="I667"/>
          <cell r="J667"/>
          <cell r="K667"/>
          <cell r="L667"/>
          <cell r="M667"/>
          <cell r="N667"/>
          <cell r="O667"/>
          <cell r="P667"/>
          <cell r="Q667"/>
          <cell r="R667"/>
          <cell r="S667"/>
          <cell r="T667"/>
          <cell r="U667"/>
          <cell r="V667"/>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row>
        <row r="668">
          <cell r="C668">
            <v>0</v>
          </cell>
          <cell r="D668">
            <v>0</v>
          </cell>
          <cell r="E668">
            <v>0</v>
          </cell>
          <cell r="F668"/>
          <cell r="G668" t="str">
            <v/>
          </cell>
          <cell r="H668"/>
          <cell r="I668"/>
          <cell r="J668"/>
          <cell r="K668"/>
          <cell r="L668"/>
          <cell r="M668"/>
          <cell r="N668"/>
          <cell r="O668"/>
          <cell r="P668"/>
          <cell r="Q668"/>
          <cell r="R668"/>
          <cell r="S668"/>
          <cell r="T668"/>
          <cell r="U668"/>
          <cell r="V668"/>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row>
        <row r="669">
          <cell r="C669">
            <v>0</v>
          </cell>
          <cell r="D669">
            <v>0</v>
          </cell>
          <cell r="E669">
            <v>0</v>
          </cell>
          <cell r="F669"/>
          <cell r="G669" t="str">
            <v/>
          </cell>
          <cell r="H669"/>
          <cell r="I669"/>
          <cell r="J669"/>
          <cell r="K669"/>
          <cell r="L669"/>
          <cell r="M669"/>
          <cell r="N669"/>
          <cell r="O669"/>
          <cell r="P669"/>
          <cell r="Q669"/>
          <cell r="R669"/>
          <cell r="S669"/>
          <cell r="T669"/>
          <cell r="U669"/>
          <cell r="V669"/>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row>
        <row r="670">
          <cell r="C670">
            <v>0</v>
          </cell>
          <cell r="D670">
            <v>0</v>
          </cell>
          <cell r="E670">
            <v>0</v>
          </cell>
          <cell r="F670"/>
          <cell r="G670" t="str">
            <v/>
          </cell>
          <cell r="H670"/>
          <cell r="I670"/>
          <cell r="J670"/>
          <cell r="K670"/>
          <cell r="L670"/>
          <cell r="M670"/>
          <cell r="N670"/>
          <cell r="O670"/>
          <cell r="P670"/>
          <cell r="Q670"/>
          <cell r="R670"/>
          <cell r="S670"/>
          <cell r="T670"/>
          <cell r="U670"/>
          <cell r="V670"/>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row>
        <row r="671">
          <cell r="C671">
            <v>0</v>
          </cell>
          <cell r="D671">
            <v>0</v>
          </cell>
          <cell r="E671">
            <v>0</v>
          </cell>
          <cell r="F671"/>
          <cell r="G671" t="str">
            <v/>
          </cell>
          <cell r="H671"/>
          <cell r="I671"/>
          <cell r="J671"/>
          <cell r="K671"/>
          <cell r="L671"/>
          <cell r="M671"/>
          <cell r="N671"/>
          <cell r="O671"/>
          <cell r="P671"/>
          <cell r="Q671"/>
          <cell r="R671"/>
          <cell r="S671"/>
          <cell r="T671"/>
          <cell r="U671"/>
          <cell r="V671"/>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row>
        <row r="672">
          <cell r="C672">
            <v>0</v>
          </cell>
          <cell r="D672">
            <v>0</v>
          </cell>
          <cell r="E672">
            <v>0</v>
          </cell>
          <cell r="F672"/>
          <cell r="G672" t="str">
            <v/>
          </cell>
          <cell r="H672"/>
          <cell r="I672"/>
          <cell r="J672"/>
          <cell r="K672"/>
          <cell r="L672"/>
          <cell r="M672"/>
          <cell r="N672"/>
          <cell r="O672"/>
          <cell r="P672"/>
          <cell r="Q672"/>
          <cell r="R672"/>
          <cell r="S672"/>
          <cell r="T672"/>
          <cell r="U672"/>
          <cell r="V672"/>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row>
        <row r="673">
          <cell r="C673">
            <v>0</v>
          </cell>
          <cell r="D673">
            <v>0</v>
          </cell>
          <cell r="E673">
            <v>0</v>
          </cell>
          <cell r="F673"/>
          <cell r="G673" t="str">
            <v/>
          </cell>
          <cell r="H673"/>
          <cell r="I673"/>
          <cell r="J673"/>
          <cell r="K673"/>
          <cell r="L673"/>
          <cell r="M673"/>
          <cell r="N673"/>
          <cell r="O673"/>
          <cell r="P673"/>
          <cell r="Q673"/>
          <cell r="R673"/>
          <cell r="S673"/>
          <cell r="T673"/>
          <cell r="U673"/>
          <cell r="V673"/>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row>
        <row r="674">
          <cell r="C674">
            <v>0</v>
          </cell>
          <cell r="D674">
            <v>0</v>
          </cell>
          <cell r="E674">
            <v>0</v>
          </cell>
          <cell r="F674"/>
          <cell r="G674" t="str">
            <v/>
          </cell>
          <cell r="H674"/>
          <cell r="I674"/>
          <cell r="J674"/>
          <cell r="K674"/>
          <cell r="L674"/>
          <cell r="M674"/>
          <cell r="N674"/>
          <cell r="O674"/>
          <cell r="P674"/>
          <cell r="Q674"/>
          <cell r="R674"/>
          <cell r="S674"/>
          <cell r="T674"/>
          <cell r="U674"/>
          <cell r="V674"/>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row>
        <row r="675">
          <cell r="C675">
            <v>0</v>
          </cell>
          <cell r="D675">
            <v>0</v>
          </cell>
          <cell r="E675">
            <v>0</v>
          </cell>
          <cell r="F675"/>
          <cell r="G675" t="str">
            <v/>
          </cell>
          <cell r="H675"/>
          <cell r="I675"/>
          <cell r="J675"/>
          <cell r="K675"/>
          <cell r="L675"/>
          <cell r="M675"/>
          <cell r="N675"/>
          <cell r="O675"/>
          <cell r="P675"/>
          <cell r="Q675"/>
          <cell r="R675"/>
          <cell r="S675"/>
          <cell r="T675"/>
          <cell r="U675"/>
          <cell r="V675"/>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row>
        <row r="676">
          <cell r="C676">
            <v>0</v>
          </cell>
          <cell r="D676">
            <v>0</v>
          </cell>
          <cell r="E676">
            <v>0</v>
          </cell>
          <cell r="F676"/>
          <cell r="G676" t="str">
            <v/>
          </cell>
          <cell r="H676"/>
          <cell r="I676"/>
          <cell r="J676"/>
          <cell r="K676"/>
          <cell r="L676"/>
          <cell r="M676"/>
          <cell r="N676"/>
          <cell r="O676"/>
          <cell r="P676"/>
          <cell r="Q676"/>
          <cell r="R676"/>
          <cell r="S676"/>
          <cell r="T676"/>
          <cell r="U676"/>
          <cell r="V676"/>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row>
        <row r="677">
          <cell r="C677">
            <v>0</v>
          </cell>
          <cell r="D677">
            <v>0</v>
          </cell>
          <cell r="E677">
            <v>0</v>
          </cell>
          <cell r="F677"/>
          <cell r="G677" t="str">
            <v/>
          </cell>
          <cell r="H677"/>
          <cell r="I677"/>
          <cell r="J677"/>
          <cell r="K677"/>
          <cell r="L677"/>
          <cell r="M677"/>
          <cell r="N677"/>
          <cell r="O677"/>
          <cell r="P677"/>
          <cell r="Q677"/>
          <cell r="R677"/>
          <cell r="S677"/>
          <cell r="T677"/>
          <cell r="U677"/>
          <cell r="V677"/>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row>
        <row r="678">
          <cell r="C678">
            <v>0</v>
          </cell>
          <cell r="D678">
            <v>0</v>
          </cell>
          <cell r="E678">
            <v>0</v>
          </cell>
          <cell r="F678"/>
          <cell r="G678" t="str">
            <v/>
          </cell>
          <cell r="H678"/>
          <cell r="I678"/>
          <cell r="J678"/>
          <cell r="K678"/>
          <cell r="L678"/>
          <cell r="M678"/>
          <cell r="N678"/>
          <cell r="O678"/>
          <cell r="P678"/>
          <cell r="Q678"/>
          <cell r="R678"/>
          <cell r="S678"/>
          <cell r="T678"/>
          <cell r="U678"/>
          <cell r="V678"/>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row>
        <row r="679">
          <cell r="C679">
            <v>0</v>
          </cell>
          <cell r="D679">
            <v>0</v>
          </cell>
          <cell r="E679">
            <v>0</v>
          </cell>
          <cell r="F679"/>
          <cell r="G679" t="str">
            <v/>
          </cell>
          <cell r="H679"/>
          <cell r="I679"/>
          <cell r="J679"/>
          <cell r="K679"/>
          <cell r="L679"/>
          <cell r="M679"/>
          <cell r="N679"/>
          <cell r="O679"/>
          <cell r="P679"/>
          <cell r="Q679"/>
          <cell r="R679"/>
          <cell r="S679"/>
          <cell r="T679"/>
          <cell r="U679"/>
          <cell r="V679"/>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row>
        <row r="680">
          <cell r="C680">
            <v>0</v>
          </cell>
          <cell r="D680">
            <v>0</v>
          </cell>
          <cell r="E680">
            <v>0</v>
          </cell>
          <cell r="F680"/>
          <cell r="G680" t="str">
            <v/>
          </cell>
          <cell r="H680"/>
          <cell r="I680"/>
          <cell r="J680"/>
          <cell r="K680"/>
          <cell r="L680"/>
          <cell r="M680"/>
          <cell r="N680"/>
          <cell r="O680"/>
          <cell r="P680"/>
          <cell r="Q680"/>
          <cell r="R680"/>
          <cell r="S680"/>
          <cell r="T680"/>
          <cell r="U680"/>
          <cell r="V680"/>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row>
        <row r="681">
          <cell r="C681">
            <v>0</v>
          </cell>
          <cell r="D681">
            <v>0</v>
          </cell>
          <cell r="E681">
            <v>0</v>
          </cell>
          <cell r="F681"/>
          <cell r="G681" t="str">
            <v/>
          </cell>
          <cell r="H681"/>
          <cell r="I681"/>
          <cell r="J681"/>
          <cell r="K681"/>
          <cell r="L681"/>
          <cell r="M681"/>
          <cell r="N681"/>
          <cell r="O681"/>
          <cell r="P681"/>
          <cell r="Q681"/>
          <cell r="R681"/>
          <cell r="S681"/>
          <cell r="T681"/>
          <cell r="U681"/>
          <cell r="V681"/>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row>
        <row r="682">
          <cell r="C682">
            <v>0</v>
          </cell>
          <cell r="D682">
            <v>0</v>
          </cell>
          <cell r="E682">
            <v>0</v>
          </cell>
          <cell r="F682"/>
          <cell r="G682" t="str">
            <v/>
          </cell>
          <cell r="H682"/>
          <cell r="I682"/>
          <cell r="J682"/>
          <cell r="K682"/>
          <cell r="L682"/>
          <cell r="M682"/>
          <cell r="N682"/>
          <cell r="O682"/>
          <cell r="P682"/>
          <cell r="Q682"/>
          <cell r="R682"/>
          <cell r="S682"/>
          <cell r="T682"/>
          <cell r="U682"/>
          <cell r="V682"/>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row>
        <row r="683">
          <cell r="C683">
            <v>0</v>
          </cell>
          <cell r="D683">
            <v>0</v>
          </cell>
          <cell r="E683">
            <v>0</v>
          </cell>
          <cell r="F683"/>
          <cell r="G683" t="str">
            <v/>
          </cell>
          <cell r="H683"/>
          <cell r="I683"/>
          <cell r="J683"/>
          <cell r="K683"/>
          <cell r="L683"/>
          <cell r="M683"/>
          <cell r="N683"/>
          <cell r="O683"/>
          <cell r="P683"/>
          <cell r="Q683"/>
          <cell r="R683"/>
          <cell r="S683"/>
          <cell r="T683"/>
          <cell r="U683"/>
          <cell r="V683"/>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row>
        <row r="684">
          <cell r="C684">
            <v>0</v>
          </cell>
          <cell r="D684">
            <v>0</v>
          </cell>
          <cell r="E684">
            <v>0</v>
          </cell>
          <cell r="F684"/>
          <cell r="G684" t="str">
            <v/>
          </cell>
          <cell r="H684"/>
          <cell r="I684"/>
          <cell r="J684"/>
          <cell r="K684"/>
          <cell r="L684"/>
          <cell r="M684"/>
          <cell r="N684"/>
          <cell r="O684"/>
          <cell r="P684"/>
          <cell r="Q684"/>
          <cell r="R684"/>
          <cell r="S684"/>
          <cell r="T684"/>
          <cell r="U684"/>
          <cell r="V684"/>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row>
        <row r="685">
          <cell r="C685">
            <v>0</v>
          </cell>
          <cell r="D685">
            <v>0</v>
          </cell>
          <cell r="E685">
            <v>0</v>
          </cell>
          <cell r="F685"/>
          <cell r="G685" t="str">
            <v/>
          </cell>
          <cell r="H685"/>
          <cell r="I685"/>
          <cell r="J685"/>
          <cell r="K685"/>
          <cell r="L685"/>
          <cell r="M685"/>
          <cell r="N685"/>
          <cell r="O685"/>
          <cell r="P685"/>
          <cell r="Q685"/>
          <cell r="R685"/>
          <cell r="S685"/>
          <cell r="T685"/>
          <cell r="U685"/>
          <cell r="V685"/>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row>
        <row r="686">
          <cell r="C686">
            <v>0</v>
          </cell>
          <cell r="D686">
            <v>0</v>
          </cell>
          <cell r="E686">
            <v>0</v>
          </cell>
          <cell r="F686"/>
          <cell r="G686" t="str">
            <v/>
          </cell>
          <cell r="H686"/>
          <cell r="I686"/>
          <cell r="J686"/>
          <cell r="K686"/>
          <cell r="L686"/>
          <cell r="M686"/>
          <cell r="N686"/>
          <cell r="O686"/>
          <cell r="P686"/>
          <cell r="Q686"/>
          <cell r="R686"/>
          <cell r="S686"/>
          <cell r="T686"/>
          <cell r="U686"/>
          <cell r="V686"/>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row>
        <row r="687">
          <cell r="C687">
            <v>0</v>
          </cell>
          <cell r="D687">
            <v>0</v>
          </cell>
          <cell r="E687">
            <v>0</v>
          </cell>
          <cell r="F687"/>
          <cell r="G687" t="str">
            <v/>
          </cell>
          <cell r="H687"/>
          <cell r="I687"/>
          <cell r="J687"/>
          <cell r="K687"/>
          <cell r="L687"/>
          <cell r="M687"/>
          <cell r="N687"/>
          <cell r="O687"/>
          <cell r="P687"/>
          <cell r="Q687"/>
          <cell r="R687"/>
          <cell r="S687"/>
          <cell r="T687"/>
          <cell r="U687"/>
          <cell r="V687"/>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row>
        <row r="688">
          <cell r="C688">
            <v>0</v>
          </cell>
          <cell r="D688">
            <v>0</v>
          </cell>
          <cell r="E688">
            <v>0</v>
          </cell>
          <cell r="F688"/>
          <cell r="G688" t="str">
            <v/>
          </cell>
          <cell r="H688"/>
          <cell r="I688"/>
          <cell r="J688"/>
          <cell r="K688"/>
          <cell r="L688"/>
          <cell r="M688"/>
          <cell r="N688"/>
          <cell r="O688"/>
          <cell r="P688"/>
          <cell r="Q688"/>
          <cell r="R688"/>
          <cell r="S688"/>
          <cell r="T688"/>
          <cell r="U688"/>
          <cell r="V688"/>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row>
        <row r="689">
          <cell r="C689">
            <v>0</v>
          </cell>
          <cell r="D689">
            <v>0</v>
          </cell>
          <cell r="E689">
            <v>0</v>
          </cell>
          <cell r="F689"/>
          <cell r="G689" t="str">
            <v/>
          </cell>
          <cell r="H689"/>
          <cell r="I689"/>
          <cell r="J689"/>
          <cell r="K689"/>
          <cell r="L689"/>
          <cell r="M689"/>
          <cell r="N689"/>
          <cell r="O689"/>
          <cell r="P689"/>
          <cell r="Q689"/>
          <cell r="R689"/>
          <cell r="S689"/>
          <cell r="T689"/>
          <cell r="U689"/>
          <cell r="V689"/>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row>
        <row r="690">
          <cell r="C690">
            <v>0</v>
          </cell>
          <cell r="D690">
            <v>0</v>
          </cell>
          <cell r="E690">
            <v>0</v>
          </cell>
          <cell r="F690"/>
          <cell r="G690" t="str">
            <v/>
          </cell>
          <cell r="H690"/>
          <cell r="I690"/>
          <cell r="J690"/>
          <cell r="K690"/>
          <cell r="L690"/>
          <cell r="M690"/>
          <cell r="N690"/>
          <cell r="O690"/>
          <cell r="P690"/>
          <cell r="Q690"/>
          <cell r="R690"/>
          <cell r="S690"/>
          <cell r="T690"/>
          <cell r="U690"/>
          <cell r="V690"/>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row>
        <row r="691">
          <cell r="C691">
            <v>0</v>
          </cell>
          <cell r="D691">
            <v>0</v>
          </cell>
          <cell r="E691">
            <v>0</v>
          </cell>
          <cell r="F691"/>
          <cell r="G691" t="str">
            <v/>
          </cell>
          <cell r="H691"/>
          <cell r="I691"/>
          <cell r="J691"/>
          <cell r="K691"/>
          <cell r="L691"/>
          <cell r="M691"/>
          <cell r="N691"/>
          <cell r="O691"/>
          <cell r="P691"/>
          <cell r="Q691"/>
          <cell r="R691"/>
          <cell r="S691"/>
          <cell r="T691"/>
          <cell r="U691"/>
          <cell r="V691"/>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row>
        <row r="692">
          <cell r="C692">
            <v>0</v>
          </cell>
          <cell r="D692">
            <v>0</v>
          </cell>
          <cell r="E692">
            <v>0</v>
          </cell>
          <cell r="F692"/>
          <cell r="G692" t="str">
            <v/>
          </cell>
          <cell r="H692"/>
          <cell r="I692"/>
          <cell r="J692"/>
          <cell r="K692"/>
          <cell r="L692"/>
          <cell r="M692"/>
          <cell r="N692"/>
          <cell r="O692"/>
          <cell r="P692"/>
          <cell r="Q692"/>
          <cell r="R692"/>
          <cell r="S692"/>
          <cell r="T692"/>
          <cell r="U692"/>
          <cell r="V692"/>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row>
        <row r="693">
          <cell r="C693">
            <v>0</v>
          </cell>
          <cell r="D693">
            <v>0</v>
          </cell>
          <cell r="E693">
            <v>0</v>
          </cell>
          <cell r="F693"/>
          <cell r="G693" t="str">
            <v/>
          </cell>
          <cell r="H693"/>
          <cell r="I693"/>
          <cell r="J693"/>
          <cell r="K693"/>
          <cell r="L693"/>
          <cell r="M693"/>
          <cell r="N693"/>
          <cell r="O693"/>
          <cell r="P693"/>
          <cell r="Q693"/>
          <cell r="R693"/>
          <cell r="S693"/>
          <cell r="T693"/>
          <cell r="U693"/>
          <cell r="V693"/>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row>
        <row r="694">
          <cell r="C694">
            <v>0</v>
          </cell>
          <cell r="D694">
            <v>0</v>
          </cell>
          <cell r="E694">
            <v>0</v>
          </cell>
          <cell r="F694"/>
          <cell r="G694" t="str">
            <v/>
          </cell>
          <cell r="H694"/>
          <cell r="I694"/>
          <cell r="J694"/>
          <cell r="K694"/>
          <cell r="L694"/>
          <cell r="M694"/>
          <cell r="N694"/>
          <cell r="O694"/>
          <cell r="P694"/>
          <cell r="Q694"/>
          <cell r="R694"/>
          <cell r="S694"/>
          <cell r="T694"/>
          <cell r="U694"/>
          <cell r="V694"/>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row>
        <row r="695">
          <cell r="C695">
            <v>0</v>
          </cell>
          <cell r="D695">
            <v>0</v>
          </cell>
          <cell r="E695">
            <v>0</v>
          </cell>
          <cell r="F695"/>
          <cell r="G695" t="str">
            <v/>
          </cell>
          <cell r="H695"/>
          <cell r="I695"/>
          <cell r="J695"/>
          <cell r="K695"/>
          <cell r="L695"/>
          <cell r="M695"/>
          <cell r="N695"/>
          <cell r="O695"/>
          <cell r="P695"/>
          <cell r="Q695"/>
          <cell r="R695"/>
          <cell r="S695"/>
          <cell r="T695"/>
          <cell r="U695"/>
          <cell r="V695"/>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row>
        <row r="696">
          <cell r="C696">
            <v>0</v>
          </cell>
          <cell r="D696">
            <v>0</v>
          </cell>
          <cell r="E696">
            <v>0</v>
          </cell>
          <cell r="F696"/>
          <cell r="G696" t="str">
            <v/>
          </cell>
          <cell r="H696"/>
          <cell r="I696"/>
          <cell r="J696"/>
          <cell r="K696"/>
          <cell r="L696"/>
          <cell r="M696"/>
          <cell r="N696"/>
          <cell r="O696"/>
          <cell r="P696"/>
          <cell r="Q696"/>
          <cell r="R696"/>
          <cell r="S696"/>
          <cell r="T696"/>
          <cell r="U696"/>
          <cell r="V696"/>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row>
        <row r="697">
          <cell r="C697">
            <v>0</v>
          </cell>
          <cell r="D697">
            <v>0</v>
          </cell>
          <cell r="E697">
            <v>0</v>
          </cell>
          <cell r="F697"/>
          <cell r="G697" t="str">
            <v/>
          </cell>
          <cell r="H697"/>
          <cell r="I697"/>
          <cell r="J697"/>
          <cell r="K697"/>
          <cell r="L697"/>
          <cell r="M697"/>
          <cell r="N697"/>
          <cell r="O697"/>
          <cell r="P697"/>
          <cell r="Q697"/>
          <cell r="R697"/>
          <cell r="S697"/>
          <cell r="T697"/>
          <cell r="U697"/>
          <cell r="V697"/>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row>
        <row r="698">
          <cell r="C698">
            <v>0</v>
          </cell>
          <cell r="D698">
            <v>0</v>
          </cell>
          <cell r="E698">
            <v>0</v>
          </cell>
          <cell r="F698"/>
          <cell r="G698" t="str">
            <v/>
          </cell>
          <cell r="H698"/>
          <cell r="I698"/>
          <cell r="J698"/>
          <cell r="K698"/>
          <cell r="L698"/>
          <cell r="M698"/>
          <cell r="N698"/>
          <cell r="O698"/>
          <cell r="P698"/>
          <cell r="Q698"/>
          <cell r="R698"/>
          <cell r="S698"/>
          <cell r="T698"/>
          <cell r="U698"/>
          <cell r="V698"/>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row>
        <row r="699">
          <cell r="C699">
            <v>0</v>
          </cell>
          <cell r="D699">
            <v>0</v>
          </cell>
          <cell r="E699">
            <v>0</v>
          </cell>
          <cell r="F699"/>
          <cell r="G699" t="str">
            <v/>
          </cell>
          <cell r="H699"/>
          <cell r="I699"/>
          <cell r="J699"/>
          <cell r="K699"/>
          <cell r="L699"/>
          <cell r="M699"/>
          <cell r="N699"/>
          <cell r="O699"/>
          <cell r="P699"/>
          <cell r="Q699"/>
          <cell r="R699"/>
          <cell r="S699"/>
          <cell r="T699"/>
          <cell r="U699"/>
          <cell r="V699"/>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row>
        <row r="700">
          <cell r="C700">
            <v>0</v>
          </cell>
          <cell r="D700">
            <v>0</v>
          </cell>
          <cell r="E700">
            <v>0</v>
          </cell>
          <cell r="F700"/>
          <cell r="G700" t="str">
            <v/>
          </cell>
          <cell r="H700"/>
          <cell r="I700"/>
          <cell r="J700"/>
          <cell r="K700"/>
          <cell r="L700"/>
          <cell r="M700"/>
          <cell r="N700"/>
          <cell r="O700"/>
          <cell r="P700"/>
          <cell r="Q700"/>
          <cell r="R700"/>
          <cell r="S700"/>
          <cell r="T700"/>
          <cell r="U700"/>
          <cell r="V700"/>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row>
        <row r="701">
          <cell r="C701">
            <v>0</v>
          </cell>
          <cell r="D701">
            <v>0</v>
          </cell>
          <cell r="E701">
            <v>0</v>
          </cell>
          <cell r="F701"/>
          <cell r="G701" t="str">
            <v/>
          </cell>
          <cell r="H701"/>
          <cell r="I701"/>
          <cell r="J701"/>
          <cell r="K701"/>
          <cell r="L701"/>
          <cell r="M701"/>
          <cell r="N701"/>
          <cell r="O701"/>
          <cell r="P701"/>
          <cell r="Q701"/>
          <cell r="R701"/>
          <cell r="S701"/>
          <cell r="T701"/>
          <cell r="U701"/>
          <cell r="V701"/>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row>
        <row r="702">
          <cell r="C702">
            <v>0</v>
          </cell>
          <cell r="D702">
            <v>0</v>
          </cell>
          <cell r="E702">
            <v>0</v>
          </cell>
          <cell r="F702"/>
          <cell r="G702" t="str">
            <v/>
          </cell>
          <cell r="H702"/>
          <cell r="I702"/>
          <cell r="J702"/>
          <cell r="K702"/>
          <cell r="L702"/>
          <cell r="M702"/>
          <cell r="N702"/>
          <cell r="O702"/>
          <cell r="P702"/>
          <cell r="Q702"/>
          <cell r="R702"/>
          <cell r="S702"/>
          <cell r="T702"/>
          <cell r="U702"/>
          <cell r="V702"/>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row>
        <row r="703">
          <cell r="C703">
            <v>0</v>
          </cell>
          <cell r="D703">
            <v>0</v>
          </cell>
          <cell r="E703">
            <v>0</v>
          </cell>
          <cell r="F703"/>
          <cell r="G703" t="str">
            <v/>
          </cell>
          <cell r="H703"/>
          <cell r="I703"/>
          <cell r="J703"/>
          <cell r="K703"/>
          <cell r="L703"/>
          <cell r="M703"/>
          <cell r="N703"/>
          <cell r="O703"/>
          <cell r="P703"/>
          <cell r="Q703"/>
          <cell r="R703"/>
          <cell r="S703"/>
          <cell r="T703"/>
          <cell r="U703"/>
          <cell r="V703"/>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row>
        <row r="704">
          <cell r="C704">
            <v>0</v>
          </cell>
          <cell r="D704">
            <v>0</v>
          </cell>
          <cell r="E704">
            <v>0</v>
          </cell>
          <cell r="F704"/>
          <cell r="G704" t="str">
            <v/>
          </cell>
          <cell r="H704"/>
          <cell r="I704"/>
          <cell r="J704"/>
          <cell r="K704"/>
          <cell r="L704"/>
          <cell r="M704"/>
          <cell r="N704"/>
          <cell r="O704"/>
          <cell r="P704"/>
          <cell r="Q704"/>
          <cell r="R704"/>
          <cell r="S704"/>
          <cell r="T704"/>
          <cell r="U704"/>
          <cell r="V704"/>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row>
        <row r="705">
          <cell r="C705">
            <v>0</v>
          </cell>
          <cell r="D705">
            <v>0</v>
          </cell>
          <cell r="E705">
            <v>0</v>
          </cell>
          <cell r="F705"/>
          <cell r="G705" t="str">
            <v/>
          </cell>
          <cell r="H705"/>
          <cell r="I705"/>
          <cell r="J705"/>
          <cell r="K705"/>
          <cell r="L705"/>
          <cell r="M705"/>
          <cell r="N705"/>
          <cell r="O705"/>
          <cell r="P705"/>
          <cell r="Q705"/>
          <cell r="R705"/>
          <cell r="S705"/>
          <cell r="T705"/>
          <cell r="U705"/>
          <cell r="V705"/>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row>
        <row r="706">
          <cell r="C706">
            <v>0</v>
          </cell>
          <cell r="D706">
            <v>0</v>
          </cell>
          <cell r="E706">
            <v>0</v>
          </cell>
          <cell r="F706"/>
          <cell r="G706" t="str">
            <v/>
          </cell>
          <cell r="H706"/>
          <cell r="I706"/>
          <cell r="J706"/>
          <cell r="K706"/>
          <cell r="L706"/>
          <cell r="M706"/>
          <cell r="N706"/>
          <cell r="O706"/>
          <cell r="P706"/>
          <cell r="Q706"/>
          <cell r="R706"/>
          <cell r="S706"/>
          <cell r="T706"/>
          <cell r="U706"/>
          <cell r="V706"/>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row>
        <row r="707">
          <cell r="C707">
            <v>0</v>
          </cell>
          <cell r="D707">
            <v>0</v>
          </cell>
          <cell r="E707">
            <v>0</v>
          </cell>
          <cell r="F707"/>
          <cell r="G707" t="str">
            <v/>
          </cell>
          <cell r="H707"/>
          <cell r="I707"/>
          <cell r="J707"/>
          <cell r="K707"/>
          <cell r="L707"/>
          <cell r="M707"/>
          <cell r="N707"/>
          <cell r="O707"/>
          <cell r="P707"/>
          <cell r="Q707"/>
          <cell r="R707"/>
          <cell r="S707"/>
          <cell r="T707"/>
          <cell r="U707"/>
          <cell r="V707"/>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row>
        <row r="708">
          <cell r="C708">
            <v>0</v>
          </cell>
          <cell r="D708">
            <v>0</v>
          </cell>
          <cell r="E708">
            <v>0</v>
          </cell>
          <cell r="F708"/>
          <cell r="G708" t="str">
            <v/>
          </cell>
          <cell r="H708"/>
          <cell r="I708"/>
          <cell r="J708"/>
          <cell r="K708"/>
          <cell r="L708"/>
          <cell r="M708"/>
          <cell r="N708"/>
          <cell r="O708"/>
          <cell r="P708"/>
          <cell r="Q708"/>
          <cell r="R708"/>
          <cell r="S708"/>
          <cell r="T708"/>
          <cell r="U708"/>
          <cell r="V708"/>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row>
        <row r="709">
          <cell r="C709">
            <v>0</v>
          </cell>
          <cell r="D709">
            <v>0</v>
          </cell>
          <cell r="E709">
            <v>0</v>
          </cell>
          <cell r="F709"/>
          <cell r="G709" t="str">
            <v/>
          </cell>
          <cell r="H709"/>
          <cell r="I709"/>
          <cell r="J709"/>
          <cell r="K709"/>
          <cell r="L709"/>
          <cell r="M709"/>
          <cell r="N709"/>
          <cell r="O709"/>
          <cell r="P709"/>
          <cell r="Q709"/>
          <cell r="R709"/>
          <cell r="S709"/>
          <cell r="T709"/>
          <cell r="U709"/>
          <cell r="V709"/>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row>
        <row r="710">
          <cell r="C710">
            <v>0</v>
          </cell>
          <cell r="D710">
            <v>0</v>
          </cell>
          <cell r="E710">
            <v>0</v>
          </cell>
          <cell r="F710"/>
          <cell r="G710" t="str">
            <v/>
          </cell>
          <cell r="H710"/>
          <cell r="I710"/>
          <cell r="J710"/>
          <cell r="K710"/>
          <cell r="L710"/>
          <cell r="M710"/>
          <cell r="N710"/>
          <cell r="O710"/>
          <cell r="P710"/>
          <cell r="Q710"/>
          <cell r="R710"/>
          <cell r="S710"/>
          <cell r="T710"/>
          <cell r="U710"/>
          <cell r="V710"/>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row>
        <row r="711">
          <cell r="C711">
            <v>0</v>
          </cell>
          <cell r="D711">
            <v>0</v>
          </cell>
          <cell r="E711">
            <v>0</v>
          </cell>
          <cell r="F711"/>
          <cell r="G711" t="str">
            <v/>
          </cell>
          <cell r="H711"/>
          <cell r="I711"/>
          <cell r="J711"/>
          <cell r="K711"/>
          <cell r="L711"/>
          <cell r="M711"/>
          <cell r="N711"/>
          <cell r="O711"/>
          <cell r="P711"/>
          <cell r="Q711"/>
          <cell r="R711"/>
          <cell r="S711"/>
          <cell r="T711"/>
          <cell r="U711"/>
          <cell r="V711"/>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row>
        <row r="712">
          <cell r="C712">
            <v>0</v>
          </cell>
          <cell r="D712">
            <v>0</v>
          </cell>
          <cell r="E712">
            <v>0</v>
          </cell>
          <cell r="F712"/>
          <cell r="G712" t="str">
            <v/>
          </cell>
          <cell r="H712"/>
          <cell r="I712"/>
          <cell r="J712"/>
          <cell r="K712"/>
          <cell r="L712"/>
          <cell r="M712"/>
          <cell r="N712"/>
          <cell r="O712"/>
          <cell r="P712"/>
          <cell r="Q712"/>
          <cell r="R712"/>
          <cell r="S712"/>
          <cell r="T712"/>
          <cell r="U712"/>
          <cell r="V712"/>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row>
        <row r="713">
          <cell r="C713">
            <v>0</v>
          </cell>
          <cell r="D713">
            <v>0</v>
          </cell>
          <cell r="E713">
            <v>0</v>
          </cell>
          <cell r="F713"/>
          <cell r="G713" t="str">
            <v/>
          </cell>
          <cell r="H713"/>
          <cell r="I713"/>
          <cell r="J713"/>
          <cell r="K713"/>
          <cell r="L713"/>
          <cell r="M713"/>
          <cell r="N713"/>
          <cell r="O713"/>
          <cell r="P713"/>
          <cell r="Q713"/>
          <cell r="R713"/>
          <cell r="S713"/>
          <cell r="T713"/>
          <cell r="U713"/>
          <cell r="V713"/>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row>
        <row r="714">
          <cell r="C714">
            <v>0</v>
          </cell>
          <cell r="D714">
            <v>0</v>
          </cell>
          <cell r="E714">
            <v>0</v>
          </cell>
          <cell r="F714"/>
          <cell r="G714" t="str">
            <v/>
          </cell>
          <cell r="H714"/>
          <cell r="I714"/>
          <cell r="J714"/>
          <cell r="K714"/>
          <cell r="L714"/>
          <cell r="M714"/>
          <cell r="N714"/>
          <cell r="O714"/>
          <cell r="P714"/>
          <cell r="Q714"/>
          <cell r="R714"/>
          <cell r="S714"/>
          <cell r="T714"/>
          <cell r="U714"/>
          <cell r="V714"/>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row>
        <row r="715">
          <cell r="C715">
            <v>0</v>
          </cell>
          <cell r="D715">
            <v>0</v>
          </cell>
          <cell r="E715">
            <v>0</v>
          </cell>
          <cell r="F715"/>
          <cell r="G715" t="str">
            <v/>
          </cell>
          <cell r="H715"/>
          <cell r="I715"/>
          <cell r="J715"/>
          <cell r="K715"/>
          <cell r="L715"/>
          <cell r="M715"/>
          <cell r="N715"/>
          <cell r="O715"/>
          <cell r="P715"/>
          <cell r="Q715"/>
          <cell r="R715"/>
          <cell r="S715"/>
          <cell r="T715"/>
          <cell r="U715"/>
          <cell r="V715"/>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row>
        <row r="716">
          <cell r="C716">
            <v>0</v>
          </cell>
          <cell r="D716">
            <v>0</v>
          </cell>
          <cell r="E716">
            <v>0</v>
          </cell>
          <cell r="F716"/>
          <cell r="G716" t="str">
            <v/>
          </cell>
          <cell r="H716"/>
          <cell r="I716"/>
          <cell r="J716"/>
          <cell r="K716"/>
          <cell r="L716"/>
          <cell r="M716"/>
          <cell r="N716"/>
          <cell r="O716"/>
          <cell r="P716"/>
          <cell r="Q716"/>
          <cell r="R716"/>
          <cell r="S716"/>
          <cell r="T716"/>
          <cell r="U716"/>
          <cell r="V716"/>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row>
        <row r="717">
          <cell r="C717">
            <v>0</v>
          </cell>
          <cell r="D717">
            <v>0</v>
          </cell>
          <cell r="E717">
            <v>0</v>
          </cell>
          <cell r="F717"/>
          <cell r="G717" t="str">
            <v/>
          </cell>
          <cell r="H717"/>
          <cell r="I717"/>
          <cell r="J717"/>
          <cell r="K717"/>
          <cell r="L717"/>
          <cell r="M717"/>
          <cell r="N717"/>
          <cell r="O717"/>
          <cell r="P717"/>
          <cell r="Q717"/>
          <cell r="R717"/>
          <cell r="S717"/>
          <cell r="T717"/>
          <cell r="U717"/>
          <cell r="V717"/>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row>
        <row r="718">
          <cell r="C718">
            <v>0</v>
          </cell>
          <cell r="D718">
            <v>0</v>
          </cell>
          <cell r="E718">
            <v>0</v>
          </cell>
          <cell r="F718"/>
          <cell r="G718" t="str">
            <v/>
          </cell>
          <cell r="H718"/>
          <cell r="I718"/>
          <cell r="J718"/>
          <cell r="K718"/>
          <cell r="L718"/>
          <cell r="M718"/>
          <cell r="N718"/>
          <cell r="O718"/>
          <cell r="P718"/>
          <cell r="Q718"/>
          <cell r="R718"/>
          <cell r="S718"/>
          <cell r="T718"/>
          <cell r="U718"/>
          <cell r="V718"/>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row>
        <row r="719">
          <cell r="C719">
            <v>0</v>
          </cell>
          <cell r="D719">
            <v>0</v>
          </cell>
          <cell r="E719">
            <v>0</v>
          </cell>
          <cell r="F719"/>
          <cell r="G719" t="str">
            <v/>
          </cell>
          <cell r="H719"/>
          <cell r="I719"/>
          <cell r="J719"/>
          <cell r="K719"/>
          <cell r="L719"/>
          <cell r="M719"/>
          <cell r="N719"/>
          <cell r="O719"/>
          <cell r="P719"/>
          <cell r="Q719"/>
          <cell r="R719"/>
          <cell r="S719"/>
          <cell r="T719"/>
          <cell r="U719"/>
          <cell r="V719"/>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row>
        <row r="720">
          <cell r="C720">
            <v>0</v>
          </cell>
          <cell r="D720">
            <v>0</v>
          </cell>
          <cell r="E720">
            <v>0</v>
          </cell>
          <cell r="F720"/>
          <cell r="G720" t="str">
            <v/>
          </cell>
          <cell r="H720"/>
          <cell r="I720"/>
          <cell r="J720"/>
          <cell r="K720"/>
          <cell r="L720"/>
          <cell r="M720"/>
          <cell r="N720"/>
          <cell r="O720"/>
          <cell r="P720"/>
          <cell r="Q720"/>
          <cell r="R720"/>
          <cell r="S720"/>
          <cell r="T720"/>
          <cell r="U720"/>
          <cell r="V720"/>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row>
        <row r="721">
          <cell r="C721">
            <v>0</v>
          </cell>
          <cell r="D721">
            <v>0</v>
          </cell>
          <cell r="E721">
            <v>0</v>
          </cell>
          <cell r="F721"/>
          <cell r="G721" t="str">
            <v/>
          </cell>
          <cell r="H721"/>
          <cell r="I721"/>
          <cell r="J721"/>
          <cell r="K721"/>
          <cell r="L721"/>
          <cell r="M721"/>
          <cell r="N721"/>
          <cell r="O721"/>
          <cell r="P721"/>
          <cell r="Q721"/>
          <cell r="R721"/>
          <cell r="S721"/>
          <cell r="T721"/>
          <cell r="U721"/>
          <cell r="V721"/>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row>
        <row r="722">
          <cell r="C722">
            <v>0</v>
          </cell>
          <cell r="D722">
            <v>0</v>
          </cell>
          <cell r="E722">
            <v>0</v>
          </cell>
          <cell r="F722"/>
          <cell r="G722" t="str">
            <v/>
          </cell>
          <cell r="H722"/>
          <cell r="I722"/>
          <cell r="J722"/>
          <cell r="K722"/>
          <cell r="L722"/>
          <cell r="M722"/>
          <cell r="N722"/>
          <cell r="O722"/>
          <cell r="P722"/>
          <cell r="Q722"/>
          <cell r="R722"/>
          <cell r="S722"/>
          <cell r="T722"/>
          <cell r="U722"/>
          <cell r="V722"/>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row>
        <row r="723">
          <cell r="C723">
            <v>0</v>
          </cell>
          <cell r="D723">
            <v>0</v>
          </cell>
          <cell r="E723">
            <v>0</v>
          </cell>
          <cell r="F723"/>
          <cell r="G723" t="str">
            <v/>
          </cell>
          <cell r="H723"/>
          <cell r="I723"/>
          <cell r="J723"/>
          <cell r="K723"/>
          <cell r="L723"/>
          <cell r="M723"/>
          <cell r="N723"/>
          <cell r="O723"/>
          <cell r="P723"/>
          <cell r="Q723"/>
          <cell r="R723"/>
          <cell r="S723"/>
          <cell r="T723"/>
          <cell r="U723"/>
          <cell r="V723"/>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row>
        <row r="724">
          <cell r="C724">
            <v>0</v>
          </cell>
          <cell r="D724">
            <v>0</v>
          </cell>
          <cell r="E724">
            <v>0</v>
          </cell>
          <cell r="F724"/>
          <cell r="G724" t="str">
            <v/>
          </cell>
          <cell r="H724"/>
          <cell r="I724"/>
          <cell r="J724"/>
          <cell r="K724"/>
          <cell r="L724"/>
          <cell r="M724"/>
          <cell r="N724"/>
          <cell r="O724"/>
          <cell r="P724"/>
          <cell r="Q724"/>
          <cell r="R724"/>
          <cell r="S724"/>
          <cell r="T724"/>
          <cell r="U724"/>
          <cell r="V724"/>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row>
        <row r="725">
          <cell r="C725">
            <v>0</v>
          </cell>
          <cell r="D725">
            <v>0</v>
          </cell>
          <cell r="E725">
            <v>0</v>
          </cell>
          <cell r="F725"/>
          <cell r="G725" t="str">
            <v/>
          </cell>
          <cell r="H725"/>
          <cell r="I725"/>
          <cell r="J725"/>
          <cell r="K725"/>
          <cell r="L725"/>
          <cell r="M725"/>
          <cell r="N725"/>
          <cell r="O725"/>
          <cell r="P725"/>
          <cell r="Q725"/>
          <cell r="R725"/>
          <cell r="S725"/>
          <cell r="T725"/>
          <cell r="U725"/>
          <cell r="V725"/>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row>
        <row r="726">
          <cell r="C726">
            <v>0</v>
          </cell>
          <cell r="D726">
            <v>0</v>
          </cell>
          <cell r="E726">
            <v>0</v>
          </cell>
          <cell r="F726"/>
          <cell r="G726" t="str">
            <v/>
          </cell>
          <cell r="H726"/>
          <cell r="I726"/>
          <cell r="J726"/>
          <cell r="K726"/>
          <cell r="L726"/>
          <cell r="M726"/>
          <cell r="N726"/>
          <cell r="O726"/>
          <cell r="P726"/>
          <cell r="Q726"/>
          <cell r="R726"/>
          <cell r="S726"/>
          <cell r="T726"/>
          <cell r="U726"/>
          <cell r="V726"/>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row>
        <row r="727">
          <cell r="C727">
            <v>0</v>
          </cell>
          <cell r="D727">
            <v>0</v>
          </cell>
          <cell r="E727">
            <v>0</v>
          </cell>
          <cell r="F727"/>
          <cell r="G727" t="str">
            <v/>
          </cell>
          <cell r="H727"/>
          <cell r="I727"/>
          <cell r="J727"/>
          <cell r="K727"/>
          <cell r="L727"/>
          <cell r="M727"/>
          <cell r="N727"/>
          <cell r="O727"/>
          <cell r="P727"/>
          <cell r="Q727"/>
          <cell r="R727"/>
          <cell r="S727"/>
          <cell r="T727"/>
          <cell r="U727"/>
          <cell r="V727"/>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row>
        <row r="728">
          <cell r="C728">
            <v>0</v>
          </cell>
          <cell r="D728">
            <v>0</v>
          </cell>
          <cell r="E728">
            <v>0</v>
          </cell>
          <cell r="F728"/>
          <cell r="G728" t="str">
            <v/>
          </cell>
          <cell r="H728"/>
          <cell r="I728"/>
          <cell r="J728"/>
          <cell r="K728"/>
          <cell r="L728"/>
          <cell r="M728"/>
          <cell r="N728"/>
          <cell r="O728"/>
          <cell r="P728"/>
          <cell r="Q728"/>
          <cell r="R728"/>
          <cell r="S728"/>
          <cell r="T728"/>
          <cell r="U728"/>
          <cell r="V728"/>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row>
        <row r="729">
          <cell r="C729">
            <v>0</v>
          </cell>
          <cell r="D729">
            <v>0</v>
          </cell>
          <cell r="E729">
            <v>0</v>
          </cell>
          <cell r="F729"/>
          <cell r="G729" t="str">
            <v/>
          </cell>
          <cell r="H729"/>
          <cell r="I729"/>
          <cell r="J729"/>
          <cell r="K729"/>
          <cell r="L729"/>
          <cell r="M729"/>
          <cell r="N729"/>
          <cell r="O729"/>
          <cell r="P729"/>
          <cell r="Q729"/>
          <cell r="R729"/>
          <cell r="S729"/>
          <cell r="T729"/>
          <cell r="U729"/>
          <cell r="V729"/>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row>
        <row r="730">
          <cell r="C730">
            <v>0</v>
          </cell>
          <cell r="D730">
            <v>0</v>
          </cell>
          <cell r="E730">
            <v>0</v>
          </cell>
          <cell r="F730"/>
          <cell r="G730" t="str">
            <v/>
          </cell>
          <cell r="H730"/>
          <cell r="I730"/>
          <cell r="J730"/>
          <cell r="K730"/>
          <cell r="L730"/>
          <cell r="M730"/>
          <cell r="N730"/>
          <cell r="O730"/>
          <cell r="P730"/>
          <cell r="Q730"/>
          <cell r="R730"/>
          <cell r="S730"/>
          <cell r="T730"/>
          <cell r="U730"/>
          <cell r="V730"/>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row>
        <row r="731">
          <cell r="C731">
            <v>0</v>
          </cell>
          <cell r="D731">
            <v>0</v>
          </cell>
          <cell r="E731">
            <v>0</v>
          </cell>
          <cell r="F731"/>
          <cell r="G731" t="str">
            <v/>
          </cell>
          <cell r="H731"/>
          <cell r="I731"/>
          <cell r="J731"/>
          <cell r="K731"/>
          <cell r="L731"/>
          <cell r="M731"/>
          <cell r="N731"/>
          <cell r="O731"/>
          <cell r="P731"/>
          <cell r="Q731"/>
          <cell r="R731"/>
          <cell r="S731"/>
          <cell r="T731"/>
          <cell r="U731"/>
          <cell r="V731"/>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row>
        <row r="732">
          <cell r="C732">
            <v>0</v>
          </cell>
          <cell r="D732">
            <v>0</v>
          </cell>
          <cell r="E732">
            <v>0</v>
          </cell>
          <cell r="F732"/>
          <cell r="G732" t="str">
            <v/>
          </cell>
          <cell r="H732"/>
          <cell r="I732"/>
          <cell r="J732"/>
          <cell r="K732"/>
          <cell r="L732"/>
          <cell r="M732"/>
          <cell r="N732"/>
          <cell r="O732"/>
          <cell r="P732"/>
          <cell r="Q732"/>
          <cell r="R732"/>
          <cell r="S732"/>
          <cell r="T732"/>
          <cell r="U732"/>
          <cell r="V732"/>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row>
        <row r="733">
          <cell r="C733">
            <v>0</v>
          </cell>
          <cell r="D733">
            <v>0</v>
          </cell>
          <cell r="E733">
            <v>0</v>
          </cell>
          <cell r="F733"/>
          <cell r="G733" t="str">
            <v/>
          </cell>
          <cell r="H733"/>
          <cell r="I733"/>
          <cell r="J733"/>
          <cell r="K733"/>
          <cell r="L733"/>
          <cell r="M733"/>
          <cell r="N733"/>
          <cell r="O733"/>
          <cell r="P733"/>
          <cell r="Q733"/>
          <cell r="R733"/>
          <cell r="S733"/>
          <cell r="T733"/>
          <cell r="U733"/>
          <cell r="V733"/>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row>
        <row r="734">
          <cell r="C734">
            <v>0</v>
          </cell>
          <cell r="D734">
            <v>0</v>
          </cell>
          <cell r="E734">
            <v>0</v>
          </cell>
          <cell r="F734"/>
          <cell r="G734" t="str">
            <v/>
          </cell>
          <cell r="H734"/>
          <cell r="I734"/>
          <cell r="J734"/>
          <cell r="K734"/>
          <cell r="L734"/>
          <cell r="M734"/>
          <cell r="N734"/>
          <cell r="O734"/>
          <cell r="P734"/>
          <cell r="Q734"/>
          <cell r="R734"/>
          <cell r="S734"/>
          <cell r="T734"/>
          <cell r="U734"/>
          <cell r="V734"/>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row>
        <row r="735">
          <cell r="C735">
            <v>0</v>
          </cell>
          <cell r="D735">
            <v>0</v>
          </cell>
          <cell r="E735">
            <v>0</v>
          </cell>
          <cell r="F735"/>
          <cell r="G735" t="str">
            <v/>
          </cell>
          <cell r="H735"/>
          <cell r="I735"/>
          <cell r="J735"/>
          <cell r="K735"/>
          <cell r="L735"/>
          <cell r="M735"/>
          <cell r="N735"/>
          <cell r="O735"/>
          <cell r="P735"/>
          <cell r="Q735"/>
          <cell r="R735"/>
          <cell r="S735"/>
          <cell r="T735"/>
          <cell r="U735"/>
          <cell r="V735"/>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row>
        <row r="736">
          <cell r="C736">
            <v>0</v>
          </cell>
          <cell r="D736">
            <v>0</v>
          </cell>
          <cell r="E736">
            <v>0</v>
          </cell>
          <cell r="F736"/>
          <cell r="G736" t="str">
            <v/>
          </cell>
          <cell r="H736"/>
          <cell r="I736"/>
          <cell r="J736"/>
          <cell r="K736"/>
          <cell r="L736"/>
          <cell r="M736"/>
          <cell r="N736"/>
          <cell r="O736"/>
          <cell r="P736"/>
          <cell r="Q736"/>
          <cell r="R736"/>
          <cell r="S736"/>
          <cell r="T736"/>
          <cell r="U736"/>
          <cell r="V736"/>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row>
        <row r="737">
          <cell r="C737">
            <v>0</v>
          </cell>
          <cell r="D737">
            <v>0</v>
          </cell>
          <cell r="E737">
            <v>0</v>
          </cell>
          <cell r="F737"/>
          <cell r="G737" t="str">
            <v/>
          </cell>
          <cell r="H737"/>
          <cell r="I737"/>
          <cell r="J737"/>
          <cell r="K737"/>
          <cell r="L737"/>
          <cell r="M737"/>
          <cell r="N737"/>
          <cell r="O737"/>
          <cell r="P737"/>
          <cell r="Q737"/>
          <cell r="R737"/>
          <cell r="S737"/>
          <cell r="T737"/>
          <cell r="U737"/>
          <cell r="V737"/>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row>
        <row r="738">
          <cell r="C738">
            <v>0</v>
          </cell>
          <cell r="D738">
            <v>0</v>
          </cell>
          <cell r="E738">
            <v>0</v>
          </cell>
          <cell r="F738"/>
          <cell r="G738" t="str">
            <v/>
          </cell>
          <cell r="H738"/>
          <cell r="I738"/>
          <cell r="J738"/>
          <cell r="K738"/>
          <cell r="L738"/>
          <cell r="M738"/>
          <cell r="N738"/>
          <cell r="O738"/>
          <cell r="P738"/>
          <cell r="Q738"/>
          <cell r="R738"/>
          <cell r="S738"/>
          <cell r="T738"/>
          <cell r="U738"/>
          <cell r="V738"/>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row>
        <row r="739">
          <cell r="C739">
            <v>0</v>
          </cell>
          <cell r="D739">
            <v>0</v>
          </cell>
          <cell r="E739">
            <v>0</v>
          </cell>
          <cell r="F739"/>
          <cell r="G739" t="str">
            <v/>
          </cell>
          <cell r="H739"/>
          <cell r="I739"/>
          <cell r="J739"/>
          <cell r="K739"/>
          <cell r="L739"/>
          <cell r="M739"/>
          <cell r="N739"/>
          <cell r="O739"/>
          <cell r="P739"/>
          <cell r="Q739"/>
          <cell r="R739"/>
          <cell r="S739"/>
          <cell r="T739"/>
          <cell r="U739"/>
          <cell r="V739"/>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row>
        <row r="740">
          <cell r="C740">
            <v>0</v>
          </cell>
          <cell r="D740">
            <v>0</v>
          </cell>
          <cell r="E740">
            <v>0</v>
          </cell>
          <cell r="F740"/>
          <cell r="G740" t="str">
            <v/>
          </cell>
          <cell r="H740"/>
          <cell r="I740"/>
          <cell r="J740"/>
          <cell r="K740"/>
          <cell r="L740"/>
          <cell r="M740"/>
          <cell r="N740"/>
          <cell r="O740"/>
          <cell r="P740"/>
          <cell r="Q740"/>
          <cell r="R740"/>
          <cell r="S740"/>
          <cell r="T740"/>
          <cell r="U740"/>
          <cell r="V740"/>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row>
        <row r="741">
          <cell r="C741">
            <v>0</v>
          </cell>
          <cell r="D741">
            <v>0</v>
          </cell>
          <cell r="E741">
            <v>0</v>
          </cell>
          <cell r="F741"/>
          <cell r="G741" t="str">
            <v/>
          </cell>
          <cell r="H741"/>
          <cell r="I741"/>
          <cell r="J741"/>
          <cell r="K741"/>
          <cell r="L741"/>
          <cell r="M741"/>
          <cell r="N741"/>
          <cell r="O741"/>
          <cell r="P741"/>
          <cell r="Q741"/>
          <cell r="R741"/>
          <cell r="S741"/>
          <cell r="T741"/>
          <cell r="U741"/>
          <cell r="V741"/>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row>
        <row r="742">
          <cell r="C742">
            <v>0</v>
          </cell>
          <cell r="D742">
            <v>0</v>
          </cell>
          <cell r="E742">
            <v>0</v>
          </cell>
          <cell r="F742"/>
          <cell r="G742" t="str">
            <v/>
          </cell>
          <cell r="H742"/>
          <cell r="I742"/>
          <cell r="J742"/>
          <cell r="K742"/>
          <cell r="L742"/>
          <cell r="M742"/>
          <cell r="N742"/>
          <cell r="O742"/>
          <cell r="P742"/>
          <cell r="Q742"/>
          <cell r="R742"/>
          <cell r="S742"/>
          <cell r="T742"/>
          <cell r="U742"/>
          <cell r="V742"/>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row>
        <row r="743">
          <cell r="C743">
            <v>0</v>
          </cell>
          <cell r="D743">
            <v>0</v>
          </cell>
          <cell r="E743">
            <v>0</v>
          </cell>
          <cell r="F743"/>
          <cell r="G743" t="str">
            <v/>
          </cell>
          <cell r="H743"/>
          <cell r="I743"/>
          <cell r="J743"/>
          <cell r="K743"/>
          <cell r="L743"/>
          <cell r="M743"/>
          <cell r="N743"/>
          <cell r="O743"/>
          <cell r="P743"/>
          <cell r="Q743"/>
          <cell r="R743"/>
          <cell r="S743"/>
          <cell r="T743"/>
          <cell r="U743"/>
          <cell r="V743"/>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row>
        <row r="744">
          <cell r="C744">
            <v>0</v>
          </cell>
          <cell r="D744">
            <v>0</v>
          </cell>
          <cell r="E744">
            <v>0</v>
          </cell>
          <cell r="F744"/>
          <cell r="G744" t="str">
            <v/>
          </cell>
          <cell r="H744"/>
          <cell r="I744"/>
          <cell r="J744"/>
          <cell r="K744"/>
          <cell r="L744"/>
          <cell r="M744"/>
          <cell r="N744"/>
          <cell r="O744"/>
          <cell r="P744"/>
          <cell r="Q744"/>
          <cell r="R744"/>
          <cell r="S744"/>
          <cell r="T744"/>
          <cell r="U744"/>
          <cell r="V744"/>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row>
        <row r="745">
          <cell r="C745">
            <v>0</v>
          </cell>
          <cell r="D745">
            <v>0</v>
          </cell>
          <cell r="E745">
            <v>0</v>
          </cell>
          <cell r="F745"/>
          <cell r="G745" t="str">
            <v/>
          </cell>
          <cell r="H745"/>
          <cell r="I745"/>
          <cell r="J745"/>
          <cell r="K745"/>
          <cell r="L745"/>
          <cell r="M745"/>
          <cell r="N745"/>
          <cell r="O745"/>
          <cell r="P745"/>
          <cell r="Q745"/>
          <cell r="R745"/>
          <cell r="S745"/>
          <cell r="T745"/>
          <cell r="U745"/>
          <cell r="V745"/>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row>
        <row r="746">
          <cell r="C746">
            <v>0</v>
          </cell>
          <cell r="D746">
            <v>0</v>
          </cell>
          <cell r="E746">
            <v>0</v>
          </cell>
          <cell r="F746"/>
          <cell r="G746" t="str">
            <v/>
          </cell>
          <cell r="H746"/>
          <cell r="I746"/>
          <cell r="J746"/>
          <cell r="K746"/>
          <cell r="L746"/>
          <cell r="M746"/>
          <cell r="N746"/>
          <cell r="O746"/>
          <cell r="P746"/>
          <cell r="Q746"/>
          <cell r="R746"/>
          <cell r="S746"/>
          <cell r="T746"/>
          <cell r="U746"/>
          <cell r="V746"/>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row>
        <row r="747">
          <cell r="C747">
            <v>0</v>
          </cell>
          <cell r="D747">
            <v>0</v>
          </cell>
          <cell r="E747">
            <v>0</v>
          </cell>
          <cell r="F747"/>
          <cell r="G747" t="str">
            <v/>
          </cell>
          <cell r="H747"/>
          <cell r="I747"/>
          <cell r="J747"/>
          <cell r="K747"/>
          <cell r="L747"/>
          <cell r="M747"/>
          <cell r="N747"/>
          <cell r="O747"/>
          <cell r="P747"/>
          <cell r="Q747"/>
          <cell r="R747"/>
          <cell r="S747"/>
          <cell r="T747"/>
          <cell r="U747"/>
          <cell r="V747"/>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row>
        <row r="748">
          <cell r="C748">
            <v>0</v>
          </cell>
          <cell r="D748">
            <v>0</v>
          </cell>
          <cell r="E748">
            <v>0</v>
          </cell>
          <cell r="F748"/>
          <cell r="G748" t="str">
            <v/>
          </cell>
          <cell r="H748"/>
          <cell r="I748"/>
          <cell r="J748"/>
          <cell r="K748"/>
          <cell r="L748"/>
          <cell r="M748"/>
          <cell r="N748"/>
          <cell r="O748"/>
          <cell r="P748"/>
          <cell r="Q748"/>
          <cell r="R748"/>
          <cell r="S748"/>
          <cell r="T748"/>
          <cell r="U748"/>
          <cell r="V748"/>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row>
        <row r="749">
          <cell r="C749">
            <v>0</v>
          </cell>
          <cell r="D749">
            <v>0</v>
          </cell>
          <cell r="E749">
            <v>0</v>
          </cell>
          <cell r="F749"/>
          <cell r="G749" t="str">
            <v/>
          </cell>
          <cell r="H749"/>
          <cell r="I749"/>
          <cell r="J749"/>
          <cell r="K749"/>
          <cell r="L749"/>
          <cell r="M749"/>
          <cell r="N749"/>
          <cell r="O749"/>
          <cell r="P749"/>
          <cell r="Q749"/>
          <cell r="R749"/>
          <cell r="S749"/>
          <cell r="T749"/>
          <cell r="U749"/>
          <cell r="V749"/>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row>
        <row r="750">
          <cell r="C750">
            <v>0</v>
          </cell>
          <cell r="D750">
            <v>0</v>
          </cell>
          <cell r="E750">
            <v>0</v>
          </cell>
          <cell r="F750"/>
          <cell r="G750" t="str">
            <v/>
          </cell>
          <cell r="H750"/>
          <cell r="I750"/>
          <cell r="J750"/>
          <cell r="K750"/>
          <cell r="L750"/>
          <cell r="M750"/>
          <cell r="N750"/>
          <cell r="O750"/>
          <cell r="P750"/>
          <cell r="Q750"/>
          <cell r="R750"/>
          <cell r="S750"/>
          <cell r="T750"/>
          <cell r="U750"/>
          <cell r="V750"/>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row>
        <row r="751">
          <cell r="C751">
            <v>0</v>
          </cell>
          <cell r="D751">
            <v>0</v>
          </cell>
          <cell r="E751">
            <v>0</v>
          </cell>
          <cell r="F751"/>
          <cell r="G751" t="str">
            <v/>
          </cell>
          <cell r="H751"/>
          <cell r="I751"/>
          <cell r="J751"/>
          <cell r="K751"/>
          <cell r="L751"/>
          <cell r="M751"/>
          <cell r="N751"/>
          <cell r="O751"/>
          <cell r="P751"/>
          <cell r="Q751"/>
          <cell r="R751"/>
          <cell r="S751"/>
          <cell r="T751"/>
          <cell r="U751"/>
          <cell r="V751"/>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row>
        <row r="752">
          <cell r="C752">
            <v>0</v>
          </cell>
          <cell r="D752">
            <v>0</v>
          </cell>
          <cell r="E752">
            <v>0</v>
          </cell>
          <cell r="F752"/>
          <cell r="G752" t="str">
            <v/>
          </cell>
          <cell r="H752"/>
          <cell r="I752"/>
          <cell r="J752"/>
          <cell r="K752"/>
          <cell r="L752"/>
          <cell r="M752"/>
          <cell r="N752"/>
          <cell r="O752"/>
          <cell r="P752"/>
          <cell r="Q752"/>
          <cell r="R752"/>
          <cell r="S752"/>
          <cell r="T752"/>
          <cell r="U752"/>
          <cell r="V752"/>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row>
        <row r="753">
          <cell r="C753">
            <v>0</v>
          </cell>
          <cell r="D753">
            <v>0</v>
          </cell>
          <cell r="E753">
            <v>0</v>
          </cell>
          <cell r="F753"/>
          <cell r="G753" t="str">
            <v/>
          </cell>
          <cell r="H753"/>
          <cell r="I753"/>
          <cell r="J753"/>
          <cell r="K753"/>
          <cell r="L753"/>
          <cell r="M753"/>
          <cell r="N753"/>
          <cell r="O753"/>
          <cell r="P753"/>
          <cell r="Q753"/>
          <cell r="R753"/>
          <cell r="S753"/>
          <cell r="T753"/>
          <cell r="U753"/>
          <cell r="V753"/>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row>
        <row r="754">
          <cell r="C754">
            <v>0</v>
          </cell>
          <cell r="D754">
            <v>0</v>
          </cell>
          <cell r="E754">
            <v>0</v>
          </cell>
          <cell r="F754"/>
          <cell r="G754" t="str">
            <v/>
          </cell>
          <cell r="H754"/>
          <cell r="I754"/>
          <cell r="J754"/>
          <cell r="K754"/>
          <cell r="L754"/>
          <cell r="M754"/>
          <cell r="N754"/>
          <cell r="O754"/>
          <cell r="P754"/>
          <cell r="Q754"/>
          <cell r="R754"/>
          <cell r="S754"/>
          <cell r="T754"/>
          <cell r="U754"/>
          <cell r="V754"/>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row>
        <row r="755">
          <cell r="C755">
            <v>0</v>
          </cell>
          <cell r="D755">
            <v>0</v>
          </cell>
          <cell r="E755">
            <v>0</v>
          </cell>
          <cell r="F755"/>
          <cell r="G755" t="str">
            <v/>
          </cell>
          <cell r="H755"/>
          <cell r="I755"/>
          <cell r="J755"/>
          <cell r="K755"/>
          <cell r="L755"/>
          <cell r="M755"/>
          <cell r="N755"/>
          <cell r="O755"/>
          <cell r="P755"/>
          <cell r="Q755"/>
          <cell r="R755"/>
          <cell r="S755"/>
          <cell r="T755"/>
          <cell r="U755"/>
          <cell r="V755"/>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row>
        <row r="756">
          <cell r="C756">
            <v>0</v>
          </cell>
          <cell r="D756">
            <v>0</v>
          </cell>
          <cell r="E756">
            <v>0</v>
          </cell>
          <cell r="F756"/>
          <cell r="G756" t="str">
            <v/>
          </cell>
          <cell r="H756"/>
          <cell r="I756"/>
          <cell r="J756"/>
          <cell r="K756"/>
          <cell r="L756"/>
          <cell r="M756"/>
          <cell r="N756"/>
          <cell r="O756"/>
          <cell r="P756"/>
          <cell r="Q756"/>
          <cell r="R756"/>
          <cell r="S756"/>
          <cell r="T756"/>
          <cell r="U756"/>
          <cell r="V756"/>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row>
        <row r="757">
          <cell r="C757">
            <v>0</v>
          </cell>
          <cell r="D757">
            <v>0</v>
          </cell>
          <cell r="E757">
            <v>0</v>
          </cell>
          <cell r="F757"/>
          <cell r="G757" t="str">
            <v/>
          </cell>
          <cell r="H757"/>
          <cell r="I757"/>
          <cell r="J757"/>
          <cell r="K757"/>
          <cell r="L757"/>
          <cell r="M757"/>
          <cell r="N757"/>
          <cell r="O757"/>
          <cell r="P757"/>
          <cell r="Q757"/>
          <cell r="R757"/>
          <cell r="S757"/>
          <cell r="T757"/>
          <cell r="U757"/>
          <cell r="V757"/>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row>
        <row r="758">
          <cell r="C758">
            <v>0</v>
          </cell>
          <cell r="D758">
            <v>0</v>
          </cell>
          <cell r="E758">
            <v>0</v>
          </cell>
          <cell r="F758"/>
          <cell r="G758" t="str">
            <v/>
          </cell>
          <cell r="H758"/>
          <cell r="I758"/>
          <cell r="J758"/>
          <cell r="K758"/>
          <cell r="L758"/>
          <cell r="M758"/>
          <cell r="N758"/>
          <cell r="O758"/>
          <cell r="P758"/>
          <cell r="Q758"/>
          <cell r="R758"/>
          <cell r="S758"/>
          <cell r="T758"/>
          <cell r="U758"/>
          <cell r="V758"/>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row>
        <row r="759">
          <cell r="C759">
            <v>0</v>
          </cell>
          <cell r="D759">
            <v>0</v>
          </cell>
          <cell r="E759">
            <v>0</v>
          </cell>
          <cell r="F759"/>
          <cell r="G759" t="str">
            <v/>
          </cell>
          <cell r="H759"/>
          <cell r="I759"/>
          <cell r="J759"/>
          <cell r="K759"/>
          <cell r="L759"/>
          <cell r="M759"/>
          <cell r="N759"/>
          <cell r="O759"/>
          <cell r="P759"/>
          <cell r="Q759"/>
          <cell r="R759"/>
          <cell r="S759"/>
          <cell r="T759"/>
          <cell r="U759"/>
          <cell r="V759"/>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row>
        <row r="760">
          <cell r="C760">
            <v>0</v>
          </cell>
          <cell r="D760">
            <v>0</v>
          </cell>
          <cell r="E760">
            <v>0</v>
          </cell>
          <cell r="F760"/>
          <cell r="G760" t="str">
            <v/>
          </cell>
          <cell r="H760"/>
          <cell r="I760"/>
          <cell r="J760"/>
          <cell r="K760"/>
          <cell r="L760"/>
          <cell r="M760"/>
          <cell r="N760"/>
          <cell r="O760"/>
          <cell r="P760"/>
          <cell r="Q760"/>
          <cell r="R760"/>
          <cell r="S760"/>
          <cell r="T760"/>
          <cell r="U760"/>
          <cell r="V760"/>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row>
        <row r="761">
          <cell r="C761">
            <v>0</v>
          </cell>
          <cell r="D761">
            <v>0</v>
          </cell>
          <cell r="E761">
            <v>0</v>
          </cell>
          <cell r="F761"/>
          <cell r="G761" t="str">
            <v/>
          </cell>
          <cell r="H761"/>
          <cell r="I761"/>
          <cell r="J761"/>
          <cell r="K761"/>
          <cell r="L761"/>
          <cell r="M761"/>
          <cell r="N761"/>
          <cell r="O761"/>
          <cell r="P761"/>
          <cell r="Q761"/>
          <cell r="R761"/>
          <cell r="S761"/>
          <cell r="T761"/>
          <cell r="U761"/>
          <cell r="V761"/>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row>
        <row r="762">
          <cell r="C762">
            <v>0</v>
          </cell>
          <cell r="D762">
            <v>0</v>
          </cell>
          <cell r="E762">
            <v>0</v>
          </cell>
          <cell r="F762"/>
          <cell r="G762" t="str">
            <v/>
          </cell>
          <cell r="H762"/>
          <cell r="I762"/>
          <cell r="J762"/>
          <cell r="K762"/>
          <cell r="L762"/>
          <cell r="M762"/>
          <cell r="N762"/>
          <cell r="O762"/>
          <cell r="P762"/>
          <cell r="Q762"/>
          <cell r="R762"/>
          <cell r="S762"/>
          <cell r="T762"/>
          <cell r="U762"/>
          <cell r="V762"/>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row>
        <row r="763">
          <cell r="C763">
            <v>0</v>
          </cell>
          <cell r="D763">
            <v>0</v>
          </cell>
          <cell r="E763">
            <v>0</v>
          </cell>
          <cell r="F763"/>
          <cell r="G763" t="str">
            <v/>
          </cell>
          <cell r="H763"/>
          <cell r="I763"/>
          <cell r="J763"/>
          <cell r="K763"/>
          <cell r="L763"/>
          <cell r="M763"/>
          <cell r="N763"/>
          <cell r="O763"/>
          <cell r="P763"/>
          <cell r="Q763"/>
          <cell r="R763"/>
          <cell r="S763"/>
          <cell r="T763"/>
          <cell r="U763"/>
          <cell r="V763"/>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row>
        <row r="764">
          <cell r="C764">
            <v>0</v>
          </cell>
          <cell r="D764">
            <v>0</v>
          </cell>
          <cell r="E764">
            <v>0</v>
          </cell>
          <cell r="F764"/>
          <cell r="G764" t="str">
            <v/>
          </cell>
          <cell r="H764"/>
          <cell r="I764"/>
          <cell r="J764"/>
          <cell r="K764"/>
          <cell r="L764"/>
          <cell r="M764"/>
          <cell r="N764"/>
          <cell r="O764"/>
          <cell r="P764"/>
          <cell r="Q764"/>
          <cell r="R764"/>
          <cell r="S764"/>
          <cell r="T764"/>
          <cell r="U764"/>
          <cell r="V764"/>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row>
        <row r="765">
          <cell r="C765">
            <v>0</v>
          </cell>
          <cell r="D765">
            <v>0</v>
          </cell>
          <cell r="E765">
            <v>0</v>
          </cell>
          <cell r="F765"/>
          <cell r="G765" t="str">
            <v/>
          </cell>
          <cell r="H765"/>
          <cell r="I765"/>
          <cell r="J765"/>
          <cell r="K765"/>
          <cell r="L765"/>
          <cell r="M765"/>
          <cell r="N765"/>
          <cell r="O765"/>
          <cell r="P765"/>
          <cell r="Q765"/>
          <cell r="R765"/>
          <cell r="S765"/>
          <cell r="T765"/>
          <cell r="U765"/>
          <cell r="V765"/>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row>
        <row r="766">
          <cell r="C766">
            <v>0</v>
          </cell>
          <cell r="D766">
            <v>0</v>
          </cell>
          <cell r="E766">
            <v>0</v>
          </cell>
          <cell r="F766"/>
          <cell r="G766" t="str">
            <v/>
          </cell>
          <cell r="H766"/>
          <cell r="I766"/>
          <cell r="J766"/>
          <cell r="K766"/>
          <cell r="L766"/>
          <cell r="M766"/>
          <cell r="N766"/>
          <cell r="O766"/>
          <cell r="P766"/>
          <cell r="Q766"/>
          <cell r="R766"/>
          <cell r="S766"/>
          <cell r="T766"/>
          <cell r="U766"/>
          <cell r="V766"/>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row>
        <row r="767">
          <cell r="C767">
            <v>0</v>
          </cell>
          <cell r="D767">
            <v>0</v>
          </cell>
          <cell r="E767">
            <v>0</v>
          </cell>
          <cell r="F767"/>
          <cell r="G767" t="str">
            <v/>
          </cell>
          <cell r="H767"/>
          <cell r="I767"/>
          <cell r="J767"/>
          <cell r="K767"/>
          <cell r="L767"/>
          <cell r="M767"/>
          <cell r="N767"/>
          <cell r="O767"/>
          <cell r="P767"/>
          <cell r="Q767"/>
          <cell r="R767"/>
          <cell r="S767"/>
          <cell r="T767"/>
          <cell r="U767"/>
          <cell r="V767"/>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row>
        <row r="768">
          <cell r="C768">
            <v>0</v>
          </cell>
          <cell r="D768">
            <v>0</v>
          </cell>
          <cell r="E768">
            <v>0</v>
          </cell>
          <cell r="F768"/>
          <cell r="G768" t="str">
            <v/>
          </cell>
          <cell r="H768"/>
          <cell r="I768"/>
          <cell r="J768"/>
          <cell r="K768"/>
          <cell r="L768"/>
          <cell r="M768"/>
          <cell r="N768"/>
          <cell r="O768"/>
          <cell r="P768"/>
          <cell r="Q768"/>
          <cell r="R768"/>
          <cell r="S768"/>
          <cell r="T768"/>
          <cell r="U768"/>
          <cell r="V768"/>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row>
        <row r="769">
          <cell r="C769">
            <v>0</v>
          </cell>
          <cell r="D769">
            <v>0</v>
          </cell>
          <cell r="E769">
            <v>0</v>
          </cell>
          <cell r="F769"/>
          <cell r="G769" t="str">
            <v/>
          </cell>
          <cell r="H769"/>
          <cell r="I769"/>
          <cell r="J769"/>
          <cell r="K769"/>
          <cell r="L769"/>
          <cell r="M769"/>
          <cell r="N769"/>
          <cell r="O769"/>
          <cell r="P769"/>
          <cell r="Q769"/>
          <cell r="R769"/>
          <cell r="S769"/>
          <cell r="T769"/>
          <cell r="U769"/>
          <cell r="V769"/>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row>
        <row r="770">
          <cell r="C770">
            <v>0</v>
          </cell>
          <cell r="D770">
            <v>0</v>
          </cell>
          <cell r="E770">
            <v>0</v>
          </cell>
          <cell r="F770"/>
          <cell r="G770" t="str">
            <v/>
          </cell>
          <cell r="H770"/>
          <cell r="I770"/>
          <cell r="J770"/>
          <cell r="K770"/>
          <cell r="L770"/>
          <cell r="M770"/>
          <cell r="N770"/>
          <cell r="O770"/>
          <cell r="P770"/>
          <cell r="Q770"/>
          <cell r="R770"/>
          <cell r="S770"/>
          <cell r="T770"/>
          <cell r="U770"/>
          <cell r="V770"/>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row>
        <row r="771">
          <cell r="C771">
            <v>0</v>
          </cell>
          <cell r="D771">
            <v>0</v>
          </cell>
          <cell r="E771">
            <v>0</v>
          </cell>
          <cell r="F771"/>
          <cell r="G771" t="str">
            <v/>
          </cell>
          <cell r="H771"/>
          <cell r="I771"/>
          <cell r="J771"/>
          <cell r="K771"/>
          <cell r="L771"/>
          <cell r="M771"/>
          <cell r="N771"/>
          <cell r="O771"/>
          <cell r="P771"/>
          <cell r="Q771"/>
          <cell r="R771"/>
          <cell r="S771"/>
          <cell r="T771"/>
          <cell r="U771"/>
          <cell r="V771"/>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row>
        <row r="772">
          <cell r="C772">
            <v>0</v>
          </cell>
          <cell r="D772">
            <v>0</v>
          </cell>
          <cell r="E772">
            <v>0</v>
          </cell>
          <cell r="F772"/>
          <cell r="G772" t="str">
            <v/>
          </cell>
          <cell r="H772"/>
          <cell r="I772"/>
          <cell r="J772"/>
          <cell r="K772"/>
          <cell r="L772"/>
          <cell r="M772"/>
          <cell r="N772"/>
          <cell r="O772"/>
          <cell r="P772"/>
          <cell r="Q772"/>
          <cell r="R772"/>
          <cell r="S772"/>
          <cell r="T772"/>
          <cell r="U772"/>
          <cell r="V772"/>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row>
        <row r="773">
          <cell r="C773">
            <v>0</v>
          </cell>
          <cell r="D773">
            <v>0</v>
          </cell>
          <cell r="E773">
            <v>0</v>
          </cell>
          <cell r="F773"/>
          <cell r="G773" t="str">
            <v/>
          </cell>
          <cell r="H773"/>
          <cell r="I773"/>
          <cell r="J773"/>
          <cell r="K773"/>
          <cell r="L773"/>
          <cell r="M773"/>
          <cell r="N773"/>
          <cell r="O773"/>
          <cell r="P773"/>
          <cell r="Q773"/>
          <cell r="R773"/>
          <cell r="S773"/>
          <cell r="T773"/>
          <cell r="U773"/>
          <cell r="V773"/>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row>
        <row r="774">
          <cell r="C774">
            <v>0</v>
          </cell>
          <cell r="D774">
            <v>0</v>
          </cell>
          <cell r="E774">
            <v>0</v>
          </cell>
          <cell r="F774"/>
          <cell r="G774" t="str">
            <v/>
          </cell>
          <cell r="H774"/>
          <cell r="I774"/>
          <cell r="J774"/>
          <cell r="K774"/>
          <cell r="L774"/>
          <cell r="M774"/>
          <cell r="N774"/>
          <cell r="O774"/>
          <cell r="P774"/>
          <cell r="Q774"/>
          <cell r="R774"/>
          <cell r="S774"/>
          <cell r="T774"/>
          <cell r="U774"/>
          <cell r="V774"/>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row>
        <row r="775">
          <cell r="C775">
            <v>0</v>
          </cell>
          <cell r="D775">
            <v>0</v>
          </cell>
          <cell r="E775">
            <v>0</v>
          </cell>
          <cell r="F775"/>
          <cell r="G775" t="str">
            <v/>
          </cell>
          <cell r="H775"/>
          <cell r="I775"/>
          <cell r="J775"/>
          <cell r="K775"/>
          <cell r="L775"/>
          <cell r="M775"/>
          <cell r="N775"/>
          <cell r="O775"/>
          <cell r="P775"/>
          <cell r="Q775"/>
          <cell r="R775"/>
          <cell r="S775"/>
          <cell r="T775"/>
          <cell r="U775"/>
          <cell r="V775"/>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row>
        <row r="776">
          <cell r="C776">
            <v>0</v>
          </cell>
          <cell r="D776">
            <v>0</v>
          </cell>
          <cell r="E776">
            <v>0</v>
          </cell>
          <cell r="F776"/>
          <cell r="G776" t="str">
            <v/>
          </cell>
          <cell r="H776"/>
          <cell r="I776"/>
          <cell r="J776"/>
          <cell r="K776"/>
          <cell r="L776"/>
          <cell r="M776"/>
          <cell r="N776"/>
          <cell r="O776"/>
          <cell r="P776"/>
          <cell r="Q776"/>
          <cell r="R776"/>
          <cell r="S776"/>
          <cell r="T776"/>
          <cell r="U776"/>
          <cell r="V776"/>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row>
        <row r="777">
          <cell r="C777">
            <v>0</v>
          </cell>
          <cell r="D777">
            <v>0</v>
          </cell>
          <cell r="E777">
            <v>0</v>
          </cell>
          <cell r="F777"/>
          <cell r="G777" t="str">
            <v/>
          </cell>
          <cell r="H777"/>
          <cell r="I777"/>
          <cell r="J777"/>
          <cell r="K777"/>
          <cell r="L777"/>
          <cell r="M777"/>
          <cell r="N777"/>
          <cell r="O777"/>
          <cell r="P777"/>
          <cell r="Q777"/>
          <cell r="R777"/>
          <cell r="S777"/>
          <cell r="T777"/>
          <cell r="U777"/>
          <cell r="V777"/>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row>
        <row r="778">
          <cell r="C778">
            <v>0</v>
          </cell>
          <cell r="D778">
            <v>0</v>
          </cell>
          <cell r="E778">
            <v>0</v>
          </cell>
          <cell r="F778"/>
          <cell r="G778" t="str">
            <v/>
          </cell>
          <cell r="H778"/>
          <cell r="I778"/>
          <cell r="J778"/>
          <cell r="K778"/>
          <cell r="L778"/>
          <cell r="M778"/>
          <cell r="N778"/>
          <cell r="O778"/>
          <cell r="P778"/>
          <cell r="Q778"/>
          <cell r="R778"/>
          <cell r="S778"/>
          <cell r="T778"/>
          <cell r="U778"/>
          <cell r="V778"/>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row>
        <row r="779">
          <cell r="C779">
            <v>0</v>
          </cell>
          <cell r="D779">
            <v>0</v>
          </cell>
          <cell r="E779">
            <v>0</v>
          </cell>
          <cell r="F779"/>
          <cell r="G779" t="str">
            <v/>
          </cell>
          <cell r="H779"/>
          <cell r="I779"/>
          <cell r="J779"/>
          <cell r="K779"/>
          <cell r="L779"/>
          <cell r="M779"/>
          <cell r="N779"/>
          <cell r="O779"/>
          <cell r="P779"/>
          <cell r="Q779"/>
          <cell r="R779"/>
          <cell r="S779"/>
          <cell r="T779"/>
          <cell r="U779"/>
          <cell r="V779"/>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row>
        <row r="780">
          <cell r="C780">
            <v>0</v>
          </cell>
          <cell r="D780">
            <v>0</v>
          </cell>
          <cell r="E780">
            <v>0</v>
          </cell>
          <cell r="F780"/>
          <cell r="G780" t="str">
            <v/>
          </cell>
          <cell r="H780"/>
          <cell r="I780"/>
          <cell r="J780"/>
          <cell r="K780"/>
          <cell r="L780"/>
          <cell r="M780"/>
          <cell r="N780"/>
          <cell r="O780"/>
          <cell r="P780"/>
          <cell r="Q780"/>
          <cell r="R780"/>
          <cell r="S780"/>
          <cell r="T780"/>
          <cell r="U780"/>
          <cell r="V780"/>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row>
        <row r="781">
          <cell r="C781">
            <v>0</v>
          </cell>
          <cell r="D781">
            <v>0</v>
          </cell>
          <cell r="E781">
            <v>0</v>
          </cell>
          <cell r="F781"/>
          <cell r="G781" t="str">
            <v/>
          </cell>
          <cell r="H781"/>
          <cell r="I781"/>
          <cell r="J781"/>
          <cell r="K781"/>
          <cell r="L781"/>
          <cell r="M781"/>
          <cell r="N781"/>
          <cell r="O781"/>
          <cell r="P781"/>
          <cell r="Q781"/>
          <cell r="R781"/>
          <cell r="S781"/>
          <cell r="T781"/>
          <cell r="U781"/>
          <cell r="V781"/>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row>
        <row r="782">
          <cell r="C782">
            <v>0</v>
          </cell>
          <cell r="D782">
            <v>0</v>
          </cell>
          <cell r="E782">
            <v>0</v>
          </cell>
          <cell r="F782"/>
          <cell r="G782" t="str">
            <v/>
          </cell>
          <cell r="H782"/>
          <cell r="I782"/>
          <cell r="J782"/>
          <cell r="K782"/>
          <cell r="L782"/>
          <cell r="M782"/>
          <cell r="N782"/>
          <cell r="O782"/>
          <cell r="P782"/>
          <cell r="Q782"/>
          <cell r="R782"/>
          <cell r="S782"/>
          <cell r="T782"/>
          <cell r="U782"/>
          <cell r="V782"/>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row>
        <row r="783">
          <cell r="C783">
            <v>0</v>
          </cell>
          <cell r="D783">
            <v>0</v>
          </cell>
          <cell r="E783">
            <v>0</v>
          </cell>
          <cell r="F783"/>
          <cell r="G783" t="str">
            <v/>
          </cell>
          <cell r="H783"/>
          <cell r="I783"/>
          <cell r="J783"/>
          <cell r="K783"/>
          <cell r="L783"/>
          <cell r="M783"/>
          <cell r="N783"/>
          <cell r="O783"/>
          <cell r="P783"/>
          <cell r="Q783"/>
          <cell r="R783"/>
          <cell r="S783"/>
          <cell r="T783"/>
          <cell r="U783"/>
          <cell r="V783"/>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row>
        <row r="784">
          <cell r="C784">
            <v>0</v>
          </cell>
          <cell r="D784">
            <v>0</v>
          </cell>
          <cell r="E784">
            <v>0</v>
          </cell>
          <cell r="F784"/>
          <cell r="G784" t="str">
            <v/>
          </cell>
          <cell r="H784"/>
          <cell r="I784"/>
          <cell r="J784"/>
          <cell r="K784"/>
          <cell r="L784"/>
          <cell r="M784"/>
          <cell r="N784"/>
          <cell r="O784"/>
          <cell r="P784"/>
          <cell r="Q784"/>
          <cell r="R784"/>
          <cell r="S784"/>
          <cell r="T784"/>
          <cell r="U784"/>
          <cell r="V784"/>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row>
        <row r="785">
          <cell r="C785">
            <v>0</v>
          </cell>
          <cell r="D785">
            <v>0</v>
          </cell>
          <cell r="E785">
            <v>0</v>
          </cell>
          <cell r="F785"/>
          <cell r="G785" t="str">
            <v/>
          </cell>
          <cell r="H785"/>
          <cell r="I785"/>
          <cell r="J785"/>
          <cell r="K785"/>
          <cell r="L785"/>
          <cell r="M785"/>
          <cell r="N785"/>
          <cell r="O785"/>
          <cell r="P785"/>
          <cell r="Q785"/>
          <cell r="R785"/>
          <cell r="S785"/>
          <cell r="T785"/>
          <cell r="U785"/>
          <cell r="V785"/>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row>
        <row r="786">
          <cell r="C786">
            <v>0</v>
          </cell>
          <cell r="D786">
            <v>0</v>
          </cell>
          <cell r="E786">
            <v>0</v>
          </cell>
          <cell r="F786"/>
          <cell r="G786" t="str">
            <v/>
          </cell>
          <cell r="H786"/>
          <cell r="I786"/>
          <cell r="J786"/>
          <cell r="K786"/>
          <cell r="L786"/>
          <cell r="M786"/>
          <cell r="N786"/>
          <cell r="O786"/>
          <cell r="P786"/>
          <cell r="Q786"/>
          <cell r="R786"/>
          <cell r="S786"/>
          <cell r="T786"/>
          <cell r="U786"/>
          <cell r="V786"/>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row>
        <row r="787">
          <cell r="C787">
            <v>0</v>
          </cell>
          <cell r="D787">
            <v>0</v>
          </cell>
          <cell r="E787">
            <v>0</v>
          </cell>
          <cell r="F787"/>
          <cell r="G787" t="str">
            <v/>
          </cell>
          <cell r="H787"/>
          <cell r="I787"/>
          <cell r="J787"/>
          <cell r="K787"/>
          <cell r="L787"/>
          <cell r="M787"/>
          <cell r="N787"/>
          <cell r="O787"/>
          <cell r="P787"/>
          <cell r="Q787"/>
          <cell r="R787"/>
          <cell r="S787"/>
          <cell r="T787"/>
          <cell r="U787"/>
          <cell r="V787"/>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row>
        <row r="788">
          <cell r="C788">
            <v>0</v>
          </cell>
          <cell r="D788">
            <v>0</v>
          </cell>
          <cell r="E788">
            <v>0</v>
          </cell>
          <cell r="F788"/>
          <cell r="G788" t="str">
            <v/>
          </cell>
          <cell r="H788"/>
          <cell r="I788"/>
          <cell r="J788"/>
          <cell r="K788"/>
          <cell r="L788"/>
          <cell r="M788"/>
          <cell r="N788"/>
          <cell r="O788"/>
          <cell r="P788"/>
          <cell r="Q788"/>
          <cell r="R788"/>
          <cell r="S788"/>
          <cell r="T788"/>
          <cell r="U788"/>
          <cell r="V788"/>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row>
        <row r="789">
          <cell r="C789">
            <v>0</v>
          </cell>
          <cell r="D789">
            <v>0</v>
          </cell>
          <cell r="E789">
            <v>0</v>
          </cell>
          <cell r="F789"/>
          <cell r="G789" t="str">
            <v/>
          </cell>
          <cell r="H789"/>
          <cell r="I789"/>
          <cell r="J789"/>
          <cell r="K789"/>
          <cell r="L789"/>
          <cell r="M789"/>
          <cell r="N789"/>
          <cell r="O789"/>
          <cell r="P789"/>
          <cell r="Q789"/>
          <cell r="R789"/>
          <cell r="S789"/>
          <cell r="T789"/>
          <cell r="U789"/>
          <cell r="V789"/>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row>
        <row r="790">
          <cell r="C790">
            <v>0</v>
          </cell>
          <cell r="D790">
            <v>0</v>
          </cell>
          <cell r="E790">
            <v>0</v>
          </cell>
          <cell r="F790"/>
          <cell r="G790" t="str">
            <v/>
          </cell>
          <cell r="H790"/>
          <cell r="I790"/>
          <cell r="J790"/>
          <cell r="K790"/>
          <cell r="L790"/>
          <cell r="M790"/>
          <cell r="N790"/>
          <cell r="O790"/>
          <cell r="P790"/>
          <cell r="Q790"/>
          <cell r="R790"/>
          <cell r="S790"/>
          <cell r="T790"/>
          <cell r="U790"/>
          <cell r="V790"/>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row>
        <row r="791">
          <cell r="C791">
            <v>0</v>
          </cell>
          <cell r="D791">
            <v>0</v>
          </cell>
          <cell r="E791">
            <v>0</v>
          </cell>
          <cell r="F791"/>
          <cell r="G791" t="str">
            <v/>
          </cell>
          <cell r="H791"/>
          <cell r="I791"/>
          <cell r="J791"/>
          <cell r="K791"/>
          <cell r="L791"/>
          <cell r="M791"/>
          <cell r="N791"/>
          <cell r="O791"/>
          <cell r="P791"/>
          <cell r="Q791"/>
          <cell r="R791"/>
          <cell r="S791"/>
          <cell r="T791"/>
          <cell r="U791"/>
          <cell r="V791"/>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row>
        <row r="792">
          <cell r="C792">
            <v>0</v>
          </cell>
          <cell r="D792">
            <v>0</v>
          </cell>
          <cell r="E792">
            <v>0</v>
          </cell>
          <cell r="F792"/>
          <cell r="G792" t="str">
            <v/>
          </cell>
          <cell r="H792"/>
          <cell r="I792"/>
          <cell r="J792"/>
          <cell r="K792"/>
          <cell r="L792"/>
          <cell r="M792"/>
          <cell r="N792"/>
          <cell r="O792"/>
          <cell r="P792"/>
          <cell r="Q792"/>
          <cell r="R792"/>
          <cell r="S792"/>
          <cell r="T792"/>
          <cell r="U792"/>
          <cell r="V792"/>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row>
        <row r="793">
          <cell r="C793">
            <v>0</v>
          </cell>
          <cell r="D793">
            <v>0</v>
          </cell>
          <cell r="E793">
            <v>0</v>
          </cell>
          <cell r="F793"/>
          <cell r="G793" t="str">
            <v/>
          </cell>
          <cell r="H793"/>
          <cell r="I793"/>
          <cell r="J793"/>
          <cell r="K793"/>
          <cell r="L793"/>
          <cell r="M793"/>
          <cell r="N793"/>
          <cell r="O793"/>
          <cell r="P793"/>
          <cell r="Q793"/>
          <cell r="R793"/>
          <cell r="S793"/>
          <cell r="T793"/>
          <cell r="U793"/>
          <cell r="V793"/>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row>
        <row r="794">
          <cell r="C794">
            <v>0</v>
          </cell>
          <cell r="D794">
            <v>0</v>
          </cell>
          <cell r="E794">
            <v>0</v>
          </cell>
          <cell r="F794"/>
          <cell r="G794" t="str">
            <v/>
          </cell>
          <cell r="H794"/>
          <cell r="I794"/>
          <cell r="J794"/>
          <cell r="K794"/>
          <cell r="L794"/>
          <cell r="M794"/>
          <cell r="N794"/>
          <cell r="O794"/>
          <cell r="P794"/>
          <cell r="Q794"/>
          <cell r="R794"/>
          <cell r="S794"/>
          <cell r="T794"/>
          <cell r="U794"/>
          <cell r="V794"/>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row>
        <row r="795">
          <cell r="C795">
            <v>0</v>
          </cell>
          <cell r="D795">
            <v>0</v>
          </cell>
          <cell r="E795">
            <v>0</v>
          </cell>
          <cell r="F795"/>
          <cell r="G795" t="str">
            <v/>
          </cell>
          <cell r="H795"/>
          <cell r="I795"/>
          <cell r="J795"/>
          <cell r="K795"/>
          <cell r="L795"/>
          <cell r="M795"/>
          <cell r="N795"/>
          <cell r="O795"/>
          <cell r="P795"/>
          <cell r="Q795"/>
          <cell r="R795"/>
          <cell r="S795"/>
          <cell r="T795"/>
          <cell r="U795"/>
          <cell r="V795"/>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row>
        <row r="796">
          <cell r="C796">
            <v>0</v>
          </cell>
          <cell r="D796">
            <v>0</v>
          </cell>
          <cell r="E796">
            <v>0</v>
          </cell>
          <cell r="F796"/>
          <cell r="G796" t="str">
            <v/>
          </cell>
          <cell r="H796"/>
          <cell r="I796"/>
          <cell r="J796"/>
          <cell r="K796"/>
          <cell r="L796"/>
          <cell r="M796"/>
          <cell r="N796"/>
          <cell r="O796"/>
          <cell r="P796"/>
          <cell r="Q796"/>
          <cell r="R796"/>
          <cell r="S796"/>
          <cell r="T796"/>
          <cell r="U796"/>
          <cell r="V796"/>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row>
        <row r="797">
          <cell r="C797">
            <v>0</v>
          </cell>
          <cell r="D797">
            <v>0</v>
          </cell>
          <cell r="E797">
            <v>0</v>
          </cell>
          <cell r="F797"/>
          <cell r="G797" t="str">
            <v/>
          </cell>
          <cell r="H797"/>
          <cell r="I797"/>
          <cell r="J797"/>
          <cell r="K797"/>
          <cell r="L797"/>
          <cell r="M797"/>
          <cell r="N797"/>
          <cell r="O797"/>
          <cell r="P797"/>
          <cell r="Q797"/>
          <cell r="R797"/>
          <cell r="S797"/>
          <cell r="T797"/>
          <cell r="U797"/>
          <cell r="V797"/>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row>
        <row r="798">
          <cell r="C798">
            <v>0</v>
          </cell>
          <cell r="D798">
            <v>0</v>
          </cell>
          <cell r="E798">
            <v>0</v>
          </cell>
          <cell r="F798"/>
          <cell r="G798" t="str">
            <v/>
          </cell>
          <cell r="H798"/>
          <cell r="I798"/>
          <cell r="J798"/>
          <cell r="K798"/>
          <cell r="L798"/>
          <cell r="M798"/>
          <cell r="N798"/>
          <cell r="O798"/>
          <cell r="P798"/>
          <cell r="Q798"/>
          <cell r="R798"/>
          <cell r="S798"/>
          <cell r="T798"/>
          <cell r="U798"/>
          <cell r="V798"/>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row>
        <row r="799">
          <cell r="C799">
            <v>0</v>
          </cell>
          <cell r="D799">
            <v>0</v>
          </cell>
          <cell r="E799">
            <v>0</v>
          </cell>
          <cell r="F799"/>
          <cell r="G799" t="str">
            <v/>
          </cell>
          <cell r="H799"/>
          <cell r="I799"/>
          <cell r="J799"/>
          <cell r="K799"/>
          <cell r="L799"/>
          <cell r="M799"/>
          <cell r="N799"/>
          <cell r="O799"/>
          <cell r="P799"/>
          <cell r="Q799"/>
          <cell r="R799"/>
          <cell r="S799"/>
          <cell r="T799"/>
          <cell r="U799"/>
          <cell r="V799"/>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row>
        <row r="800">
          <cell r="C800">
            <v>0</v>
          </cell>
          <cell r="D800">
            <v>0</v>
          </cell>
          <cell r="E800">
            <v>0</v>
          </cell>
          <cell r="F800"/>
          <cell r="G800" t="str">
            <v/>
          </cell>
          <cell r="H800"/>
          <cell r="I800"/>
          <cell r="J800"/>
          <cell r="K800"/>
          <cell r="L800"/>
          <cell r="M800"/>
          <cell r="N800"/>
          <cell r="O800"/>
          <cell r="P800"/>
          <cell r="Q800"/>
          <cell r="R800"/>
          <cell r="S800"/>
          <cell r="T800"/>
          <cell r="U800"/>
          <cell r="V800"/>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row>
        <row r="801">
          <cell r="C801">
            <v>0</v>
          </cell>
          <cell r="D801">
            <v>0</v>
          </cell>
          <cell r="E801">
            <v>0</v>
          </cell>
          <cell r="F801"/>
          <cell r="G801" t="str">
            <v/>
          </cell>
          <cell r="H801"/>
          <cell r="I801"/>
          <cell r="J801"/>
          <cell r="K801"/>
          <cell r="L801"/>
          <cell r="M801"/>
          <cell r="N801"/>
          <cell r="O801"/>
          <cell r="P801"/>
          <cell r="Q801"/>
          <cell r="R801"/>
          <cell r="S801"/>
          <cell r="T801"/>
          <cell r="U801"/>
          <cell r="V801"/>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row>
        <row r="802">
          <cell r="C802">
            <v>0</v>
          </cell>
          <cell r="D802">
            <v>0</v>
          </cell>
          <cell r="E802">
            <v>0</v>
          </cell>
          <cell r="F802"/>
          <cell r="G802" t="str">
            <v/>
          </cell>
          <cell r="H802"/>
          <cell r="I802"/>
          <cell r="J802"/>
          <cell r="K802"/>
          <cell r="L802"/>
          <cell r="M802"/>
          <cell r="N802"/>
          <cell r="O802"/>
          <cell r="P802"/>
          <cell r="Q802"/>
          <cell r="R802"/>
          <cell r="S802"/>
          <cell r="T802"/>
          <cell r="U802"/>
          <cell r="V802"/>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row>
        <row r="803">
          <cell r="C803">
            <v>0</v>
          </cell>
          <cell r="D803">
            <v>0</v>
          </cell>
          <cell r="E803">
            <v>0</v>
          </cell>
          <cell r="F803"/>
          <cell r="G803" t="str">
            <v/>
          </cell>
          <cell r="H803"/>
          <cell r="I803"/>
          <cell r="J803"/>
          <cell r="K803"/>
          <cell r="L803"/>
          <cell r="M803"/>
          <cell r="N803"/>
          <cell r="O803"/>
          <cell r="P803"/>
          <cell r="Q803"/>
          <cell r="R803"/>
          <cell r="S803"/>
          <cell r="T803"/>
          <cell r="U803"/>
          <cell r="V803"/>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row>
        <row r="804">
          <cell r="C804">
            <v>0</v>
          </cell>
          <cell r="D804">
            <v>0</v>
          </cell>
          <cell r="E804">
            <v>0</v>
          </cell>
          <cell r="F804"/>
          <cell r="G804" t="str">
            <v/>
          </cell>
          <cell r="H804"/>
          <cell r="I804"/>
          <cell r="J804"/>
          <cell r="K804"/>
          <cell r="L804"/>
          <cell r="M804"/>
          <cell r="N804"/>
          <cell r="O804"/>
          <cell r="P804"/>
          <cell r="Q804"/>
          <cell r="R804"/>
          <cell r="S804"/>
          <cell r="T804"/>
          <cell r="U804"/>
          <cell r="V804"/>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row>
        <row r="805">
          <cell r="C805">
            <v>0</v>
          </cell>
          <cell r="D805">
            <v>0</v>
          </cell>
          <cell r="E805">
            <v>0</v>
          </cell>
          <cell r="F805"/>
          <cell r="G805" t="str">
            <v/>
          </cell>
          <cell r="H805"/>
          <cell r="I805"/>
          <cell r="J805"/>
          <cell r="K805"/>
          <cell r="L805"/>
          <cell r="M805"/>
          <cell r="N805"/>
          <cell r="O805"/>
          <cell r="P805"/>
          <cell r="Q805"/>
          <cell r="R805"/>
          <cell r="S805"/>
          <cell r="T805"/>
          <cell r="U805"/>
          <cell r="V805"/>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row>
        <row r="806">
          <cell r="C806">
            <v>0</v>
          </cell>
          <cell r="D806">
            <v>0</v>
          </cell>
          <cell r="E806">
            <v>0</v>
          </cell>
          <cell r="F806"/>
          <cell r="G806" t="str">
            <v/>
          </cell>
          <cell r="H806"/>
          <cell r="I806"/>
          <cell r="J806"/>
          <cell r="K806"/>
          <cell r="L806"/>
          <cell r="M806"/>
          <cell r="N806"/>
          <cell r="O806"/>
          <cell r="P806"/>
          <cell r="Q806"/>
          <cell r="R806"/>
          <cell r="S806"/>
          <cell r="T806"/>
          <cell r="U806"/>
          <cell r="V806"/>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row>
        <row r="807">
          <cell r="C807">
            <v>0</v>
          </cell>
          <cell r="D807">
            <v>0</v>
          </cell>
          <cell r="E807">
            <v>0</v>
          </cell>
          <cell r="F807"/>
          <cell r="G807" t="str">
            <v/>
          </cell>
          <cell r="H807"/>
          <cell r="I807"/>
          <cell r="J807"/>
          <cell r="K807"/>
          <cell r="L807"/>
          <cell r="M807"/>
          <cell r="N807"/>
          <cell r="O807"/>
          <cell r="P807"/>
          <cell r="Q807"/>
          <cell r="R807"/>
          <cell r="S807"/>
          <cell r="T807"/>
          <cell r="U807"/>
          <cell r="V807"/>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row>
        <row r="808">
          <cell r="C808">
            <v>0</v>
          </cell>
          <cell r="D808">
            <v>0</v>
          </cell>
          <cell r="E808">
            <v>0</v>
          </cell>
          <cell r="F808"/>
          <cell r="G808" t="str">
            <v/>
          </cell>
          <cell r="H808"/>
          <cell r="I808"/>
          <cell r="J808"/>
          <cell r="K808"/>
          <cell r="L808"/>
          <cell r="M808"/>
          <cell r="N808"/>
          <cell r="O808"/>
          <cell r="P808"/>
          <cell r="Q808"/>
          <cell r="R808"/>
          <cell r="S808"/>
          <cell r="T808"/>
          <cell r="U808"/>
          <cell r="V808"/>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row>
        <row r="809">
          <cell r="C809">
            <v>0</v>
          </cell>
          <cell r="D809">
            <v>0</v>
          </cell>
          <cell r="E809">
            <v>0</v>
          </cell>
          <cell r="F809"/>
          <cell r="G809" t="str">
            <v/>
          </cell>
          <cell r="H809"/>
          <cell r="I809"/>
          <cell r="J809"/>
          <cell r="K809"/>
          <cell r="L809"/>
          <cell r="M809"/>
          <cell r="N809"/>
          <cell r="O809"/>
          <cell r="P809"/>
          <cell r="Q809"/>
          <cell r="R809"/>
          <cell r="S809"/>
          <cell r="T809"/>
          <cell r="U809"/>
          <cell r="V809"/>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row>
        <row r="810">
          <cell r="C810">
            <v>0</v>
          </cell>
          <cell r="D810">
            <v>0</v>
          </cell>
          <cell r="E810">
            <v>0</v>
          </cell>
          <cell r="F810"/>
          <cell r="G810" t="str">
            <v/>
          </cell>
          <cell r="H810"/>
          <cell r="I810"/>
          <cell r="J810"/>
          <cell r="K810"/>
          <cell r="L810"/>
          <cell r="M810"/>
          <cell r="N810"/>
          <cell r="O810"/>
          <cell r="P810"/>
          <cell r="Q810"/>
          <cell r="R810"/>
          <cell r="S810"/>
          <cell r="T810"/>
          <cell r="U810"/>
          <cell r="V810"/>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row>
        <row r="811">
          <cell r="C811">
            <v>0</v>
          </cell>
          <cell r="D811">
            <v>0</v>
          </cell>
          <cell r="E811">
            <v>0</v>
          </cell>
          <cell r="F811"/>
          <cell r="G811" t="str">
            <v/>
          </cell>
          <cell r="H811"/>
          <cell r="I811"/>
          <cell r="J811"/>
          <cell r="K811"/>
          <cell r="L811"/>
          <cell r="M811"/>
          <cell r="N811"/>
          <cell r="O811"/>
          <cell r="P811"/>
          <cell r="Q811"/>
          <cell r="R811"/>
          <cell r="S811"/>
          <cell r="T811"/>
          <cell r="U811"/>
          <cell r="V811"/>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row>
        <row r="812">
          <cell r="C812">
            <v>0</v>
          </cell>
          <cell r="D812">
            <v>0</v>
          </cell>
          <cell r="E812">
            <v>0</v>
          </cell>
          <cell r="F812"/>
          <cell r="G812" t="str">
            <v/>
          </cell>
          <cell r="H812"/>
          <cell r="I812"/>
          <cell r="J812"/>
          <cell r="K812"/>
          <cell r="L812"/>
          <cell r="M812"/>
          <cell r="N812"/>
          <cell r="O812"/>
          <cell r="P812"/>
          <cell r="Q812"/>
          <cell r="R812"/>
          <cell r="S812"/>
          <cell r="T812"/>
          <cell r="U812"/>
          <cell r="V812"/>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row>
        <row r="813">
          <cell r="C813">
            <v>0</v>
          </cell>
          <cell r="D813">
            <v>0</v>
          </cell>
          <cell r="E813">
            <v>0</v>
          </cell>
          <cell r="F813"/>
          <cell r="G813" t="str">
            <v/>
          </cell>
          <cell r="H813"/>
          <cell r="I813"/>
          <cell r="J813"/>
          <cell r="K813"/>
          <cell r="L813"/>
          <cell r="M813"/>
          <cell r="N813"/>
          <cell r="O813"/>
          <cell r="P813"/>
          <cell r="Q813"/>
          <cell r="R813"/>
          <cell r="S813"/>
          <cell r="T813"/>
          <cell r="U813"/>
          <cell r="V813"/>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row>
        <row r="814">
          <cell r="C814">
            <v>0</v>
          </cell>
          <cell r="D814">
            <v>0</v>
          </cell>
          <cell r="E814">
            <v>0</v>
          </cell>
          <cell r="F814"/>
          <cell r="G814" t="str">
            <v/>
          </cell>
          <cell r="H814"/>
          <cell r="I814"/>
          <cell r="J814"/>
          <cell r="K814"/>
          <cell r="L814"/>
          <cell r="M814"/>
          <cell r="N814"/>
          <cell r="O814"/>
          <cell r="P814"/>
          <cell r="Q814"/>
          <cell r="R814"/>
          <cell r="S814"/>
          <cell r="T814"/>
          <cell r="U814"/>
          <cell r="V814"/>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row>
        <row r="815">
          <cell r="C815">
            <v>0</v>
          </cell>
          <cell r="D815">
            <v>0</v>
          </cell>
          <cell r="E815">
            <v>0</v>
          </cell>
          <cell r="F815"/>
          <cell r="G815" t="str">
            <v/>
          </cell>
          <cell r="H815"/>
          <cell r="I815"/>
          <cell r="J815"/>
          <cell r="K815"/>
          <cell r="L815"/>
          <cell r="M815"/>
          <cell r="N815"/>
          <cell r="O815"/>
          <cell r="P815"/>
          <cell r="Q815"/>
          <cell r="R815"/>
          <cell r="S815"/>
          <cell r="T815"/>
          <cell r="U815"/>
          <cell r="V815"/>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row>
        <row r="816">
          <cell r="C816">
            <v>0</v>
          </cell>
          <cell r="D816">
            <v>0</v>
          </cell>
          <cell r="E816">
            <v>0</v>
          </cell>
          <cell r="F816"/>
          <cell r="G816" t="str">
            <v/>
          </cell>
          <cell r="H816"/>
          <cell r="I816"/>
          <cell r="J816"/>
          <cell r="K816"/>
          <cell r="L816"/>
          <cell r="M816"/>
          <cell r="N816"/>
          <cell r="O816"/>
          <cell r="P816"/>
          <cell r="Q816"/>
          <cell r="R816"/>
          <cell r="S816"/>
          <cell r="T816"/>
          <cell r="U816"/>
          <cell r="V816"/>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row>
        <row r="817">
          <cell r="C817">
            <v>0</v>
          </cell>
          <cell r="D817">
            <v>0</v>
          </cell>
          <cell r="E817">
            <v>0</v>
          </cell>
          <cell r="F817"/>
          <cell r="G817" t="str">
            <v/>
          </cell>
          <cell r="H817"/>
          <cell r="I817"/>
          <cell r="J817"/>
          <cell r="K817"/>
          <cell r="L817"/>
          <cell r="M817"/>
          <cell r="N817"/>
          <cell r="O817"/>
          <cell r="P817"/>
          <cell r="Q817"/>
          <cell r="R817"/>
          <cell r="S817"/>
          <cell r="T817"/>
          <cell r="U817"/>
          <cell r="V817"/>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row>
        <row r="818">
          <cell r="C818">
            <v>0</v>
          </cell>
          <cell r="D818">
            <v>0</v>
          </cell>
          <cell r="E818">
            <v>0</v>
          </cell>
          <cell r="F818"/>
          <cell r="G818" t="str">
            <v/>
          </cell>
          <cell r="H818"/>
          <cell r="I818"/>
          <cell r="J818"/>
          <cell r="K818"/>
          <cell r="L818"/>
          <cell r="M818"/>
          <cell r="N818"/>
          <cell r="O818"/>
          <cell r="P818"/>
          <cell r="Q818"/>
          <cell r="R818"/>
          <cell r="S818"/>
          <cell r="T818"/>
          <cell r="U818"/>
          <cell r="V818"/>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row>
        <row r="819">
          <cell r="C819">
            <v>0</v>
          </cell>
          <cell r="D819">
            <v>0</v>
          </cell>
          <cell r="E819">
            <v>0</v>
          </cell>
          <cell r="F819"/>
          <cell r="G819" t="str">
            <v/>
          </cell>
          <cell r="H819"/>
          <cell r="I819"/>
          <cell r="J819"/>
          <cell r="K819"/>
          <cell r="L819"/>
          <cell r="M819"/>
          <cell r="N819"/>
          <cell r="O819"/>
          <cell r="P819"/>
          <cell r="Q819"/>
          <cell r="R819"/>
          <cell r="S819"/>
          <cell r="T819"/>
          <cell r="U819"/>
          <cell r="V819"/>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row>
        <row r="820">
          <cell r="C820">
            <v>0</v>
          </cell>
          <cell r="D820">
            <v>0</v>
          </cell>
          <cell r="E820">
            <v>0</v>
          </cell>
          <cell r="F820"/>
          <cell r="G820" t="str">
            <v/>
          </cell>
          <cell r="H820"/>
          <cell r="I820"/>
          <cell r="J820"/>
          <cell r="K820"/>
          <cell r="L820"/>
          <cell r="M820"/>
          <cell r="N820"/>
          <cell r="O820"/>
          <cell r="P820"/>
          <cell r="Q820"/>
          <cell r="R820"/>
          <cell r="S820"/>
          <cell r="T820"/>
          <cell r="U820"/>
          <cell r="V820"/>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row>
        <row r="821">
          <cell r="C821">
            <v>0</v>
          </cell>
          <cell r="D821">
            <v>0</v>
          </cell>
          <cell r="E821">
            <v>0</v>
          </cell>
          <cell r="F821"/>
          <cell r="G821" t="str">
            <v/>
          </cell>
          <cell r="H821"/>
          <cell r="I821"/>
          <cell r="J821"/>
          <cell r="K821"/>
          <cell r="L821"/>
          <cell r="M821"/>
          <cell r="N821"/>
          <cell r="O821"/>
          <cell r="P821"/>
          <cell r="Q821"/>
          <cell r="R821"/>
          <cell r="S821"/>
          <cell r="T821"/>
          <cell r="U821"/>
          <cell r="V821"/>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row>
        <row r="822">
          <cell r="C822">
            <v>0</v>
          </cell>
          <cell r="D822">
            <v>0</v>
          </cell>
          <cell r="E822">
            <v>0</v>
          </cell>
          <cell r="F822"/>
          <cell r="G822" t="str">
            <v/>
          </cell>
          <cell r="H822"/>
          <cell r="I822"/>
          <cell r="J822"/>
          <cell r="K822"/>
          <cell r="L822"/>
          <cell r="M822"/>
          <cell r="N822"/>
          <cell r="O822"/>
          <cell r="P822"/>
          <cell r="Q822"/>
          <cell r="R822"/>
          <cell r="S822"/>
          <cell r="T822"/>
          <cell r="U822"/>
          <cell r="V822"/>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row>
        <row r="823">
          <cell r="C823">
            <v>0</v>
          </cell>
          <cell r="D823">
            <v>0</v>
          </cell>
          <cell r="E823">
            <v>0</v>
          </cell>
          <cell r="F823"/>
          <cell r="G823" t="str">
            <v/>
          </cell>
          <cell r="H823"/>
          <cell r="I823"/>
          <cell r="J823"/>
          <cell r="K823"/>
          <cell r="L823"/>
          <cell r="M823"/>
          <cell r="N823"/>
          <cell r="O823"/>
          <cell r="P823"/>
          <cell r="Q823"/>
          <cell r="R823"/>
          <cell r="S823"/>
          <cell r="T823"/>
          <cell r="U823"/>
          <cell r="V823"/>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row>
        <row r="824">
          <cell r="C824">
            <v>0</v>
          </cell>
          <cell r="D824">
            <v>0</v>
          </cell>
          <cell r="E824">
            <v>0</v>
          </cell>
          <cell r="F824"/>
          <cell r="G824" t="str">
            <v/>
          </cell>
          <cell r="H824"/>
          <cell r="I824"/>
          <cell r="J824"/>
          <cell r="K824"/>
          <cell r="L824"/>
          <cell r="M824"/>
          <cell r="N824"/>
          <cell r="O824"/>
          <cell r="P824"/>
          <cell r="Q824"/>
          <cell r="R824"/>
          <cell r="S824"/>
          <cell r="T824"/>
          <cell r="U824"/>
          <cell r="V824"/>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row>
        <row r="825">
          <cell r="C825">
            <v>0</v>
          </cell>
          <cell r="D825">
            <v>0</v>
          </cell>
          <cell r="E825">
            <v>0</v>
          </cell>
          <cell r="F825"/>
          <cell r="G825" t="str">
            <v/>
          </cell>
          <cell r="H825"/>
          <cell r="I825"/>
          <cell r="J825"/>
          <cell r="K825"/>
          <cell r="L825"/>
          <cell r="M825"/>
          <cell r="N825"/>
          <cell r="O825"/>
          <cell r="P825"/>
          <cell r="Q825"/>
          <cell r="R825"/>
          <cell r="S825"/>
          <cell r="T825"/>
          <cell r="U825"/>
          <cell r="V825"/>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row>
        <row r="826">
          <cell r="C826">
            <v>0</v>
          </cell>
          <cell r="D826">
            <v>0</v>
          </cell>
          <cell r="E826">
            <v>0</v>
          </cell>
          <cell r="F826"/>
          <cell r="G826" t="str">
            <v/>
          </cell>
          <cell r="H826"/>
          <cell r="I826"/>
          <cell r="J826"/>
          <cell r="K826"/>
          <cell r="L826"/>
          <cell r="M826"/>
          <cell r="N826"/>
          <cell r="O826"/>
          <cell r="P826"/>
          <cell r="Q826"/>
          <cell r="R826"/>
          <cell r="S826"/>
          <cell r="T826"/>
          <cell r="U826"/>
          <cell r="V826"/>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row>
        <row r="827">
          <cell r="C827">
            <v>0</v>
          </cell>
          <cell r="D827">
            <v>0</v>
          </cell>
          <cell r="E827">
            <v>0</v>
          </cell>
          <cell r="F827"/>
          <cell r="G827" t="str">
            <v/>
          </cell>
          <cell r="H827"/>
          <cell r="I827"/>
          <cell r="J827"/>
          <cell r="K827"/>
          <cell r="L827"/>
          <cell r="M827"/>
          <cell r="N827"/>
          <cell r="O827"/>
          <cell r="P827"/>
          <cell r="Q827"/>
          <cell r="R827"/>
          <cell r="S827"/>
          <cell r="T827"/>
          <cell r="U827"/>
          <cell r="V827"/>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row>
        <row r="828">
          <cell r="C828">
            <v>0</v>
          </cell>
          <cell r="D828">
            <v>0</v>
          </cell>
          <cell r="E828">
            <v>0</v>
          </cell>
          <cell r="F828"/>
          <cell r="G828" t="str">
            <v/>
          </cell>
          <cell r="H828"/>
          <cell r="I828"/>
          <cell r="J828"/>
          <cell r="K828"/>
          <cell r="L828"/>
          <cell r="M828"/>
          <cell r="N828"/>
          <cell r="O828"/>
          <cell r="P828"/>
          <cell r="Q828"/>
          <cell r="R828"/>
          <cell r="S828"/>
          <cell r="T828"/>
          <cell r="U828"/>
          <cell r="V828"/>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row>
        <row r="829">
          <cell r="C829">
            <v>0</v>
          </cell>
          <cell r="D829">
            <v>0</v>
          </cell>
          <cell r="E829">
            <v>0</v>
          </cell>
          <cell r="F829"/>
          <cell r="G829" t="str">
            <v/>
          </cell>
          <cell r="H829"/>
          <cell r="I829"/>
          <cell r="J829"/>
          <cell r="K829"/>
          <cell r="L829"/>
          <cell r="M829"/>
          <cell r="N829"/>
          <cell r="O829"/>
          <cell r="P829"/>
          <cell r="Q829"/>
          <cell r="R829"/>
          <cell r="S829"/>
          <cell r="T829"/>
          <cell r="U829"/>
          <cell r="V829"/>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row>
        <row r="830">
          <cell r="C830">
            <v>0</v>
          </cell>
          <cell r="D830">
            <v>0</v>
          </cell>
          <cell r="E830">
            <v>0</v>
          </cell>
          <cell r="F830"/>
          <cell r="G830" t="str">
            <v/>
          </cell>
          <cell r="H830"/>
          <cell r="I830"/>
          <cell r="J830"/>
          <cell r="K830"/>
          <cell r="L830"/>
          <cell r="M830"/>
          <cell r="N830"/>
          <cell r="O830"/>
          <cell r="P830"/>
          <cell r="Q830"/>
          <cell r="R830"/>
          <cell r="S830"/>
          <cell r="T830"/>
          <cell r="U830"/>
          <cell r="V830"/>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row>
        <row r="831">
          <cell r="C831">
            <v>0</v>
          </cell>
          <cell r="D831">
            <v>0</v>
          </cell>
          <cell r="E831">
            <v>0</v>
          </cell>
          <cell r="F831"/>
          <cell r="G831" t="str">
            <v/>
          </cell>
          <cell r="H831"/>
          <cell r="I831"/>
          <cell r="J831"/>
          <cell r="K831"/>
          <cell r="L831"/>
          <cell r="M831"/>
          <cell r="N831"/>
          <cell r="O831"/>
          <cell r="P831"/>
          <cell r="Q831"/>
          <cell r="R831"/>
          <cell r="S831"/>
          <cell r="T831"/>
          <cell r="U831"/>
          <cell r="V831"/>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row>
        <row r="832">
          <cell r="C832">
            <v>0</v>
          </cell>
          <cell r="D832">
            <v>0</v>
          </cell>
          <cell r="E832">
            <v>0</v>
          </cell>
          <cell r="F832"/>
          <cell r="G832" t="str">
            <v/>
          </cell>
          <cell r="H832"/>
          <cell r="I832"/>
          <cell r="J832"/>
          <cell r="K832"/>
          <cell r="L832"/>
          <cell r="M832"/>
          <cell r="N832"/>
          <cell r="O832"/>
          <cell r="P832"/>
          <cell r="Q832"/>
          <cell r="R832"/>
          <cell r="S832"/>
          <cell r="T832"/>
          <cell r="U832"/>
          <cell r="V832"/>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row>
        <row r="833">
          <cell r="C833">
            <v>0</v>
          </cell>
          <cell r="D833">
            <v>0</v>
          </cell>
          <cell r="E833">
            <v>0</v>
          </cell>
          <cell r="F833"/>
          <cell r="G833" t="str">
            <v/>
          </cell>
          <cell r="H833"/>
          <cell r="I833"/>
          <cell r="J833"/>
          <cell r="K833"/>
          <cell r="L833"/>
          <cell r="M833"/>
          <cell r="N833"/>
          <cell r="O833"/>
          <cell r="P833"/>
          <cell r="Q833"/>
          <cell r="R833"/>
          <cell r="S833"/>
          <cell r="T833"/>
          <cell r="U833"/>
          <cell r="V833"/>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row>
        <row r="834">
          <cell r="C834">
            <v>0</v>
          </cell>
          <cell r="D834">
            <v>0</v>
          </cell>
          <cell r="E834">
            <v>0</v>
          </cell>
          <cell r="F834"/>
          <cell r="G834" t="str">
            <v/>
          </cell>
          <cell r="H834"/>
          <cell r="I834"/>
          <cell r="J834"/>
          <cell r="K834"/>
          <cell r="L834"/>
          <cell r="M834"/>
          <cell r="N834"/>
          <cell r="O834"/>
          <cell r="P834"/>
          <cell r="Q834"/>
          <cell r="R834"/>
          <cell r="S834"/>
          <cell r="T834"/>
          <cell r="U834"/>
          <cell r="V834"/>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row>
        <row r="835">
          <cell r="C835">
            <v>0</v>
          </cell>
          <cell r="D835">
            <v>0</v>
          </cell>
          <cell r="E835">
            <v>0</v>
          </cell>
          <cell r="F835"/>
          <cell r="G835" t="str">
            <v/>
          </cell>
          <cell r="H835"/>
          <cell r="I835"/>
          <cell r="J835"/>
          <cell r="K835"/>
          <cell r="L835"/>
          <cell r="M835"/>
          <cell r="N835"/>
          <cell r="O835"/>
          <cell r="P835"/>
          <cell r="Q835"/>
          <cell r="R835"/>
          <cell r="S835"/>
          <cell r="T835"/>
          <cell r="U835"/>
          <cell r="V835"/>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row>
        <row r="836">
          <cell r="C836">
            <v>0</v>
          </cell>
          <cell r="D836">
            <v>0</v>
          </cell>
          <cell r="E836">
            <v>0</v>
          </cell>
          <cell r="F836"/>
          <cell r="G836" t="str">
            <v/>
          </cell>
          <cell r="H836"/>
          <cell r="I836"/>
          <cell r="J836"/>
          <cell r="K836"/>
          <cell r="L836"/>
          <cell r="M836"/>
          <cell r="N836"/>
          <cell r="O836"/>
          <cell r="P836"/>
          <cell r="Q836"/>
          <cell r="R836"/>
          <cell r="S836"/>
          <cell r="T836"/>
          <cell r="U836"/>
          <cell r="V836"/>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row>
        <row r="837">
          <cell r="C837">
            <v>0</v>
          </cell>
          <cell r="D837">
            <v>0</v>
          </cell>
          <cell r="E837">
            <v>0</v>
          </cell>
          <cell r="F837"/>
          <cell r="G837" t="str">
            <v/>
          </cell>
          <cell r="H837"/>
          <cell r="I837"/>
          <cell r="J837"/>
          <cell r="K837"/>
          <cell r="L837"/>
          <cell r="M837"/>
          <cell r="N837"/>
          <cell r="O837"/>
          <cell r="P837"/>
          <cell r="Q837"/>
          <cell r="R837"/>
          <cell r="S837"/>
          <cell r="T837"/>
          <cell r="U837"/>
          <cell r="V837"/>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row>
        <row r="838">
          <cell r="C838">
            <v>0</v>
          </cell>
          <cell r="D838">
            <v>0</v>
          </cell>
          <cell r="E838">
            <v>0</v>
          </cell>
          <cell r="F838"/>
          <cell r="G838" t="str">
            <v/>
          </cell>
          <cell r="H838"/>
          <cell r="I838"/>
          <cell r="J838"/>
          <cell r="K838"/>
          <cell r="L838"/>
          <cell r="M838"/>
          <cell r="N838"/>
          <cell r="O838"/>
          <cell r="P838"/>
          <cell r="Q838"/>
          <cell r="R838"/>
          <cell r="S838"/>
          <cell r="T838"/>
          <cell r="U838"/>
          <cell r="V838"/>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row>
        <row r="839">
          <cell r="C839">
            <v>0</v>
          </cell>
          <cell r="D839">
            <v>0</v>
          </cell>
          <cell r="E839">
            <v>0</v>
          </cell>
          <cell r="F839"/>
          <cell r="G839" t="str">
            <v/>
          </cell>
          <cell r="H839"/>
          <cell r="I839"/>
          <cell r="J839"/>
          <cell r="K839"/>
          <cell r="L839"/>
          <cell r="M839"/>
          <cell r="N839"/>
          <cell r="O839"/>
          <cell r="P839"/>
          <cell r="Q839"/>
          <cell r="R839"/>
          <cell r="S839"/>
          <cell r="T839"/>
          <cell r="U839"/>
          <cell r="V839"/>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row>
        <row r="840">
          <cell r="C840">
            <v>0</v>
          </cell>
          <cell r="D840">
            <v>0</v>
          </cell>
          <cell r="E840">
            <v>0</v>
          </cell>
          <cell r="F840"/>
          <cell r="G840" t="str">
            <v/>
          </cell>
          <cell r="H840"/>
          <cell r="I840"/>
          <cell r="J840"/>
          <cell r="K840"/>
          <cell r="L840"/>
          <cell r="M840"/>
          <cell r="N840"/>
          <cell r="O840"/>
          <cell r="P840"/>
          <cell r="Q840"/>
          <cell r="R840"/>
          <cell r="S840"/>
          <cell r="T840"/>
          <cell r="U840"/>
          <cell r="V840"/>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row>
        <row r="841">
          <cell r="C841">
            <v>0</v>
          </cell>
          <cell r="D841">
            <v>0</v>
          </cell>
          <cell r="E841">
            <v>0</v>
          </cell>
          <cell r="F841"/>
          <cell r="G841" t="str">
            <v/>
          </cell>
          <cell r="H841"/>
          <cell r="I841"/>
          <cell r="J841"/>
          <cell r="K841"/>
          <cell r="L841"/>
          <cell r="M841"/>
          <cell r="N841"/>
          <cell r="O841"/>
          <cell r="P841"/>
          <cell r="Q841"/>
          <cell r="R841"/>
          <cell r="S841"/>
          <cell r="T841"/>
          <cell r="U841"/>
          <cell r="V841"/>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row>
        <row r="842">
          <cell r="C842">
            <v>0</v>
          </cell>
          <cell r="D842">
            <v>0</v>
          </cell>
          <cell r="E842">
            <v>0</v>
          </cell>
          <cell r="F842"/>
          <cell r="G842" t="str">
            <v/>
          </cell>
          <cell r="H842"/>
          <cell r="I842"/>
          <cell r="J842"/>
          <cell r="K842"/>
          <cell r="L842"/>
          <cell r="M842"/>
          <cell r="N842"/>
          <cell r="O842"/>
          <cell r="P842"/>
          <cell r="Q842"/>
          <cell r="R842"/>
          <cell r="S842"/>
          <cell r="T842"/>
          <cell r="U842"/>
          <cell r="V842"/>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row>
        <row r="843">
          <cell r="C843">
            <v>0</v>
          </cell>
          <cell r="D843">
            <v>0</v>
          </cell>
          <cell r="E843">
            <v>0</v>
          </cell>
          <cell r="F843"/>
          <cell r="G843" t="str">
            <v/>
          </cell>
          <cell r="H843"/>
          <cell r="I843"/>
          <cell r="J843"/>
          <cell r="K843"/>
          <cell r="L843"/>
          <cell r="M843"/>
          <cell r="N843"/>
          <cell r="O843"/>
          <cell r="P843"/>
          <cell r="Q843"/>
          <cell r="R843"/>
          <cell r="S843"/>
          <cell r="T843"/>
          <cell r="U843"/>
          <cell r="V843"/>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row>
        <row r="844">
          <cell r="C844">
            <v>0</v>
          </cell>
          <cell r="D844">
            <v>0</v>
          </cell>
          <cell r="E844">
            <v>0</v>
          </cell>
          <cell r="F844"/>
          <cell r="G844" t="str">
            <v/>
          </cell>
          <cell r="H844"/>
          <cell r="I844"/>
          <cell r="J844"/>
          <cell r="K844"/>
          <cell r="L844"/>
          <cell r="M844"/>
          <cell r="N844"/>
          <cell r="O844"/>
          <cell r="P844"/>
          <cell r="Q844"/>
          <cell r="R844"/>
          <cell r="S844"/>
          <cell r="T844"/>
          <cell r="U844"/>
          <cell r="V844"/>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row>
        <row r="845">
          <cell r="C845">
            <v>0</v>
          </cell>
          <cell r="D845">
            <v>0</v>
          </cell>
          <cell r="E845">
            <v>0</v>
          </cell>
          <cell r="F845"/>
          <cell r="G845" t="str">
            <v/>
          </cell>
          <cell r="H845"/>
          <cell r="I845"/>
          <cell r="J845"/>
          <cell r="K845"/>
          <cell r="L845"/>
          <cell r="M845"/>
          <cell r="N845"/>
          <cell r="O845"/>
          <cell r="P845"/>
          <cell r="Q845"/>
          <cell r="R845"/>
          <cell r="S845"/>
          <cell r="T845"/>
          <cell r="U845"/>
          <cell r="V845"/>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row>
        <row r="846">
          <cell r="C846">
            <v>0</v>
          </cell>
          <cell r="D846">
            <v>0</v>
          </cell>
          <cell r="E846">
            <v>0</v>
          </cell>
          <cell r="F846"/>
          <cell r="G846" t="str">
            <v/>
          </cell>
          <cell r="H846"/>
          <cell r="I846"/>
          <cell r="J846"/>
          <cell r="K846"/>
          <cell r="L846"/>
          <cell r="M846"/>
          <cell r="N846"/>
          <cell r="O846"/>
          <cell r="P846"/>
          <cell r="Q846"/>
          <cell r="R846"/>
          <cell r="S846"/>
          <cell r="T846"/>
          <cell r="U846"/>
          <cell r="V846"/>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row>
        <row r="847">
          <cell r="C847">
            <v>0</v>
          </cell>
          <cell r="D847">
            <v>0</v>
          </cell>
          <cell r="E847">
            <v>0</v>
          </cell>
          <cell r="F847"/>
          <cell r="G847" t="str">
            <v/>
          </cell>
          <cell r="H847"/>
          <cell r="I847"/>
          <cell r="J847"/>
          <cell r="K847"/>
          <cell r="L847"/>
          <cell r="M847"/>
          <cell r="N847"/>
          <cell r="O847"/>
          <cell r="P847"/>
          <cell r="Q847"/>
          <cell r="R847"/>
          <cell r="S847"/>
          <cell r="T847"/>
          <cell r="U847"/>
          <cell r="V847"/>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row>
        <row r="848">
          <cell r="C848">
            <v>0</v>
          </cell>
          <cell r="D848">
            <v>0</v>
          </cell>
          <cell r="E848">
            <v>0</v>
          </cell>
          <cell r="F848"/>
          <cell r="G848" t="str">
            <v/>
          </cell>
          <cell r="H848"/>
          <cell r="I848"/>
          <cell r="J848"/>
          <cell r="K848"/>
          <cell r="L848"/>
          <cell r="M848"/>
          <cell r="N848"/>
          <cell r="O848"/>
          <cell r="P848"/>
          <cell r="Q848"/>
          <cell r="R848"/>
          <cell r="S848"/>
          <cell r="T848"/>
          <cell r="U848"/>
          <cell r="V848"/>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row>
        <row r="849">
          <cell r="C849">
            <v>0</v>
          </cell>
          <cell r="D849">
            <v>0</v>
          </cell>
          <cell r="E849">
            <v>0</v>
          </cell>
          <cell r="F849"/>
          <cell r="G849" t="str">
            <v/>
          </cell>
          <cell r="H849"/>
          <cell r="I849"/>
          <cell r="J849"/>
          <cell r="K849"/>
          <cell r="L849"/>
          <cell r="M849"/>
          <cell r="N849"/>
          <cell r="O849"/>
          <cell r="P849"/>
          <cell r="Q849"/>
          <cell r="R849"/>
          <cell r="S849"/>
          <cell r="T849"/>
          <cell r="U849"/>
          <cell r="V849"/>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row>
        <row r="850">
          <cell r="C850">
            <v>0</v>
          </cell>
          <cell r="D850">
            <v>0</v>
          </cell>
          <cell r="E850">
            <v>0</v>
          </cell>
          <cell r="F850"/>
          <cell r="G850" t="str">
            <v/>
          </cell>
          <cell r="H850"/>
          <cell r="I850"/>
          <cell r="J850"/>
          <cell r="K850"/>
          <cell r="L850"/>
          <cell r="M850"/>
          <cell r="N850"/>
          <cell r="O850"/>
          <cell r="P850"/>
          <cell r="Q850"/>
          <cell r="R850"/>
          <cell r="S850"/>
          <cell r="T850"/>
          <cell r="U850"/>
          <cell r="V850"/>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row>
        <row r="851">
          <cell r="C851">
            <v>0</v>
          </cell>
          <cell r="D851">
            <v>0</v>
          </cell>
          <cell r="E851">
            <v>0</v>
          </cell>
          <cell r="F851"/>
          <cell r="G851" t="str">
            <v/>
          </cell>
          <cell r="H851"/>
          <cell r="I851"/>
          <cell r="J851"/>
          <cell r="K851"/>
          <cell r="L851"/>
          <cell r="M851"/>
          <cell r="N851"/>
          <cell r="O851"/>
          <cell r="P851"/>
          <cell r="Q851"/>
          <cell r="R851"/>
          <cell r="S851"/>
          <cell r="T851"/>
          <cell r="U851"/>
          <cell r="V851"/>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row>
        <row r="852">
          <cell r="C852">
            <v>0</v>
          </cell>
          <cell r="D852">
            <v>0</v>
          </cell>
          <cell r="E852">
            <v>0</v>
          </cell>
          <cell r="F852"/>
          <cell r="G852" t="str">
            <v/>
          </cell>
          <cell r="H852"/>
          <cell r="I852"/>
          <cell r="J852"/>
          <cell r="K852"/>
          <cell r="L852"/>
          <cell r="M852"/>
          <cell r="N852"/>
          <cell r="O852"/>
          <cell r="P852"/>
          <cell r="Q852"/>
          <cell r="R852"/>
          <cell r="S852"/>
          <cell r="T852"/>
          <cell r="U852"/>
          <cell r="V852"/>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row>
        <row r="853">
          <cell r="C853">
            <v>0</v>
          </cell>
          <cell r="D853">
            <v>0</v>
          </cell>
          <cell r="E853">
            <v>0</v>
          </cell>
          <cell r="F853"/>
          <cell r="G853" t="str">
            <v/>
          </cell>
          <cell r="H853"/>
          <cell r="I853"/>
          <cell r="J853"/>
          <cell r="K853"/>
          <cell r="L853"/>
          <cell r="M853"/>
          <cell r="N853"/>
          <cell r="O853"/>
          <cell r="P853"/>
          <cell r="Q853"/>
          <cell r="R853"/>
          <cell r="S853"/>
          <cell r="T853"/>
          <cell r="U853"/>
          <cell r="V853"/>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row>
        <row r="854">
          <cell r="C854">
            <v>0</v>
          </cell>
          <cell r="D854">
            <v>0</v>
          </cell>
          <cell r="E854">
            <v>0</v>
          </cell>
          <cell r="F854"/>
          <cell r="G854" t="str">
            <v/>
          </cell>
          <cell r="H854"/>
          <cell r="I854"/>
          <cell r="J854"/>
          <cell r="K854"/>
          <cell r="L854"/>
          <cell r="M854"/>
          <cell r="N854"/>
          <cell r="O854"/>
          <cell r="P854"/>
          <cell r="Q854"/>
          <cell r="R854"/>
          <cell r="S854"/>
          <cell r="T854"/>
          <cell r="U854"/>
          <cell r="V854"/>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row>
        <row r="855">
          <cell r="C855">
            <v>0</v>
          </cell>
          <cell r="D855">
            <v>0</v>
          </cell>
          <cell r="E855">
            <v>0</v>
          </cell>
          <cell r="F855"/>
          <cell r="G855" t="str">
            <v/>
          </cell>
          <cell r="H855"/>
          <cell r="I855"/>
          <cell r="J855"/>
          <cell r="K855"/>
          <cell r="L855"/>
          <cell r="M855"/>
          <cell r="N855"/>
          <cell r="O855"/>
          <cell r="P855"/>
          <cell r="Q855"/>
          <cell r="R855"/>
          <cell r="S855"/>
          <cell r="T855"/>
          <cell r="U855"/>
          <cell r="V855"/>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row>
        <row r="856">
          <cell r="C856">
            <v>0</v>
          </cell>
          <cell r="D856">
            <v>0</v>
          </cell>
          <cell r="E856">
            <v>0</v>
          </cell>
          <cell r="F856"/>
          <cell r="G856" t="str">
            <v/>
          </cell>
          <cell r="H856"/>
          <cell r="I856"/>
          <cell r="J856"/>
          <cell r="K856"/>
          <cell r="L856"/>
          <cell r="M856"/>
          <cell r="N856"/>
          <cell r="O856"/>
          <cell r="P856"/>
          <cell r="Q856"/>
          <cell r="R856"/>
          <cell r="S856"/>
          <cell r="T856"/>
          <cell r="U856"/>
          <cell r="V856"/>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row>
        <row r="857">
          <cell r="C857">
            <v>0</v>
          </cell>
          <cell r="D857">
            <v>0</v>
          </cell>
          <cell r="E857">
            <v>0</v>
          </cell>
          <cell r="F857"/>
          <cell r="G857" t="str">
            <v/>
          </cell>
          <cell r="H857"/>
          <cell r="I857"/>
          <cell r="J857"/>
          <cell r="K857"/>
          <cell r="L857"/>
          <cell r="M857"/>
          <cell r="N857"/>
          <cell r="O857"/>
          <cell r="P857"/>
          <cell r="Q857"/>
          <cell r="R857"/>
          <cell r="S857"/>
          <cell r="T857"/>
          <cell r="U857"/>
          <cell r="V857"/>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row>
        <row r="858">
          <cell r="C858">
            <v>0</v>
          </cell>
          <cell r="D858">
            <v>0</v>
          </cell>
          <cell r="E858">
            <v>0</v>
          </cell>
          <cell r="F858"/>
          <cell r="G858" t="str">
            <v/>
          </cell>
          <cell r="H858"/>
          <cell r="I858"/>
          <cell r="J858"/>
          <cell r="K858"/>
          <cell r="L858"/>
          <cell r="M858"/>
          <cell r="N858"/>
          <cell r="O858"/>
          <cell r="P858"/>
          <cell r="Q858"/>
          <cell r="R858"/>
          <cell r="S858"/>
          <cell r="T858"/>
          <cell r="U858"/>
          <cell r="V858"/>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row>
        <row r="859">
          <cell r="C859">
            <v>0</v>
          </cell>
          <cell r="D859">
            <v>0</v>
          </cell>
          <cell r="E859">
            <v>0</v>
          </cell>
          <cell r="F859"/>
          <cell r="G859" t="str">
            <v/>
          </cell>
          <cell r="H859"/>
          <cell r="I859"/>
          <cell r="J859"/>
          <cell r="K859"/>
          <cell r="L859"/>
          <cell r="M859"/>
          <cell r="N859"/>
          <cell r="O859"/>
          <cell r="P859"/>
          <cell r="Q859"/>
          <cell r="R859"/>
          <cell r="S859"/>
          <cell r="T859"/>
          <cell r="U859"/>
          <cell r="V859"/>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row>
        <row r="860">
          <cell r="C860">
            <v>0</v>
          </cell>
          <cell r="D860">
            <v>0</v>
          </cell>
          <cell r="E860">
            <v>0</v>
          </cell>
          <cell r="F860"/>
          <cell r="G860" t="str">
            <v/>
          </cell>
          <cell r="H860"/>
          <cell r="I860"/>
          <cell r="J860"/>
          <cell r="K860"/>
          <cell r="L860"/>
          <cell r="M860"/>
          <cell r="N860"/>
          <cell r="O860"/>
          <cell r="P860"/>
          <cell r="Q860"/>
          <cell r="R860"/>
          <cell r="S860"/>
          <cell r="T860"/>
          <cell r="U860"/>
          <cell r="V860"/>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row>
        <row r="861">
          <cell r="C861">
            <v>0</v>
          </cell>
          <cell r="D861">
            <v>0</v>
          </cell>
          <cell r="E861">
            <v>0</v>
          </cell>
          <cell r="F861"/>
          <cell r="G861" t="str">
            <v/>
          </cell>
          <cell r="H861"/>
          <cell r="I861"/>
          <cell r="J861"/>
          <cell r="K861"/>
          <cell r="L861"/>
          <cell r="M861"/>
          <cell r="N861"/>
          <cell r="O861"/>
          <cell r="P861"/>
          <cell r="Q861"/>
          <cell r="R861"/>
          <cell r="S861"/>
          <cell r="T861"/>
          <cell r="U861"/>
          <cell r="V861"/>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row>
        <row r="862">
          <cell r="C862">
            <v>0</v>
          </cell>
          <cell r="D862">
            <v>0</v>
          </cell>
          <cell r="E862">
            <v>0</v>
          </cell>
          <cell r="F862"/>
          <cell r="G862" t="str">
            <v/>
          </cell>
          <cell r="H862"/>
          <cell r="I862"/>
          <cell r="J862"/>
          <cell r="K862"/>
          <cell r="L862"/>
          <cell r="M862"/>
          <cell r="N862"/>
          <cell r="O862"/>
          <cell r="P862"/>
          <cell r="Q862"/>
          <cell r="R862"/>
          <cell r="S862"/>
          <cell r="T862"/>
          <cell r="U862"/>
          <cell r="V862"/>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row>
        <row r="863">
          <cell r="C863">
            <v>0</v>
          </cell>
          <cell r="D863">
            <v>0</v>
          </cell>
          <cell r="E863">
            <v>0</v>
          </cell>
          <cell r="F863"/>
          <cell r="G863" t="str">
            <v/>
          </cell>
          <cell r="H863"/>
          <cell r="I863"/>
          <cell r="J863"/>
          <cell r="K863"/>
          <cell r="L863"/>
          <cell r="M863"/>
          <cell r="N863"/>
          <cell r="O863"/>
          <cell r="P863"/>
          <cell r="Q863"/>
          <cell r="R863"/>
          <cell r="S863"/>
          <cell r="T863"/>
          <cell r="U863"/>
          <cell r="V863"/>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row>
        <row r="864">
          <cell r="C864">
            <v>0</v>
          </cell>
          <cell r="D864">
            <v>0</v>
          </cell>
          <cell r="E864">
            <v>0</v>
          </cell>
          <cell r="F864"/>
          <cell r="G864" t="str">
            <v/>
          </cell>
          <cell r="H864"/>
          <cell r="I864"/>
          <cell r="J864"/>
          <cell r="K864"/>
          <cell r="L864"/>
          <cell r="M864"/>
          <cell r="N864"/>
          <cell r="O864"/>
          <cell r="P864"/>
          <cell r="Q864"/>
          <cell r="R864"/>
          <cell r="S864"/>
          <cell r="T864"/>
          <cell r="U864"/>
          <cell r="V864"/>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row>
        <row r="865">
          <cell r="C865">
            <v>0</v>
          </cell>
          <cell r="D865">
            <v>0</v>
          </cell>
          <cell r="E865">
            <v>0</v>
          </cell>
          <cell r="F865"/>
          <cell r="G865" t="str">
            <v/>
          </cell>
          <cell r="H865"/>
          <cell r="I865"/>
          <cell r="J865"/>
          <cell r="K865"/>
          <cell r="L865"/>
          <cell r="M865"/>
          <cell r="N865"/>
          <cell r="O865"/>
          <cell r="P865"/>
          <cell r="Q865"/>
          <cell r="R865"/>
          <cell r="S865"/>
          <cell r="T865"/>
          <cell r="U865"/>
          <cell r="V865"/>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row>
        <row r="866">
          <cell r="C866">
            <v>0</v>
          </cell>
          <cell r="D866">
            <v>0</v>
          </cell>
          <cell r="E866">
            <v>0</v>
          </cell>
          <cell r="F866"/>
          <cell r="G866" t="str">
            <v/>
          </cell>
          <cell r="H866"/>
          <cell r="I866"/>
          <cell r="J866"/>
          <cell r="K866"/>
          <cell r="L866"/>
          <cell r="M866"/>
          <cell r="N866"/>
          <cell r="O866"/>
          <cell r="P866"/>
          <cell r="Q866"/>
          <cell r="R866"/>
          <cell r="S866"/>
          <cell r="T866"/>
          <cell r="U866"/>
          <cell r="V866"/>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row>
        <row r="867">
          <cell r="C867">
            <v>0</v>
          </cell>
          <cell r="D867">
            <v>0</v>
          </cell>
          <cell r="E867">
            <v>0</v>
          </cell>
          <cell r="F867"/>
          <cell r="G867" t="str">
            <v/>
          </cell>
          <cell r="H867"/>
          <cell r="I867"/>
          <cell r="J867"/>
          <cell r="K867"/>
          <cell r="L867"/>
          <cell r="M867"/>
          <cell r="N867"/>
          <cell r="O867"/>
          <cell r="P867"/>
          <cell r="Q867"/>
          <cell r="R867"/>
          <cell r="S867"/>
          <cell r="T867"/>
          <cell r="U867"/>
          <cell r="V867"/>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row>
        <row r="868">
          <cell r="C868">
            <v>0</v>
          </cell>
          <cell r="D868">
            <v>0</v>
          </cell>
          <cell r="E868">
            <v>0</v>
          </cell>
          <cell r="F868"/>
          <cell r="G868" t="str">
            <v/>
          </cell>
          <cell r="H868"/>
          <cell r="I868"/>
          <cell r="J868"/>
          <cell r="K868"/>
          <cell r="L868"/>
          <cell r="M868"/>
          <cell r="N868"/>
          <cell r="O868"/>
          <cell r="P868"/>
          <cell r="Q868"/>
          <cell r="R868"/>
          <cell r="S868"/>
          <cell r="T868"/>
          <cell r="U868"/>
          <cell r="V868"/>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row>
        <row r="869">
          <cell r="C869">
            <v>0</v>
          </cell>
          <cell r="D869">
            <v>0</v>
          </cell>
          <cell r="E869">
            <v>0</v>
          </cell>
          <cell r="F869"/>
          <cell r="G869" t="str">
            <v/>
          </cell>
          <cell r="H869"/>
          <cell r="I869"/>
          <cell r="J869"/>
          <cell r="K869"/>
          <cell r="L869"/>
          <cell r="M869"/>
          <cell r="N869"/>
          <cell r="O869"/>
          <cell r="P869"/>
          <cell r="Q869"/>
          <cell r="R869"/>
          <cell r="S869"/>
          <cell r="T869"/>
          <cell r="U869"/>
          <cell r="V869"/>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row>
        <row r="870">
          <cell r="C870">
            <v>0</v>
          </cell>
          <cell r="D870">
            <v>0</v>
          </cell>
          <cell r="E870">
            <v>0</v>
          </cell>
          <cell r="F870"/>
          <cell r="G870" t="str">
            <v/>
          </cell>
          <cell r="H870"/>
          <cell r="I870"/>
          <cell r="J870"/>
          <cell r="K870"/>
          <cell r="L870"/>
          <cell r="M870"/>
          <cell r="N870"/>
          <cell r="O870"/>
          <cell r="P870"/>
          <cell r="Q870"/>
          <cell r="R870"/>
          <cell r="S870"/>
          <cell r="T870"/>
          <cell r="U870"/>
          <cell r="V870"/>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row>
        <row r="871">
          <cell r="C871">
            <v>0</v>
          </cell>
          <cell r="D871">
            <v>0</v>
          </cell>
          <cell r="E871">
            <v>0</v>
          </cell>
          <cell r="F871"/>
          <cell r="G871" t="str">
            <v/>
          </cell>
          <cell r="H871"/>
          <cell r="I871"/>
          <cell r="J871"/>
          <cell r="K871"/>
          <cell r="L871"/>
          <cell r="M871"/>
          <cell r="N871"/>
          <cell r="O871"/>
          <cell r="P871"/>
          <cell r="Q871"/>
          <cell r="R871"/>
          <cell r="S871"/>
          <cell r="T871"/>
          <cell r="U871"/>
          <cell r="V871"/>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row>
        <row r="872">
          <cell r="C872">
            <v>0</v>
          </cell>
          <cell r="D872">
            <v>0</v>
          </cell>
          <cell r="E872">
            <v>0</v>
          </cell>
          <cell r="F872"/>
          <cell r="G872" t="str">
            <v/>
          </cell>
          <cell r="H872"/>
          <cell r="I872"/>
          <cell r="J872"/>
          <cell r="K872"/>
          <cell r="L872"/>
          <cell r="M872"/>
          <cell r="N872"/>
          <cell r="O872"/>
          <cell r="P872"/>
          <cell r="Q872"/>
          <cell r="R872"/>
          <cell r="S872"/>
          <cell r="T872"/>
          <cell r="U872"/>
          <cell r="V872"/>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row>
        <row r="873">
          <cell r="C873">
            <v>0</v>
          </cell>
          <cell r="D873">
            <v>0</v>
          </cell>
          <cell r="E873">
            <v>0</v>
          </cell>
          <cell r="F873"/>
          <cell r="G873" t="str">
            <v/>
          </cell>
          <cell r="H873"/>
          <cell r="I873"/>
          <cell r="J873"/>
          <cell r="K873"/>
          <cell r="L873"/>
          <cell r="M873"/>
          <cell r="N873"/>
          <cell r="O873"/>
          <cell r="P873"/>
          <cell r="Q873"/>
          <cell r="R873"/>
          <cell r="S873"/>
          <cell r="T873"/>
          <cell r="U873"/>
          <cell r="V873"/>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row>
        <row r="874">
          <cell r="C874">
            <v>0</v>
          </cell>
          <cell r="D874">
            <v>0</v>
          </cell>
          <cell r="E874">
            <v>0</v>
          </cell>
          <cell r="F874"/>
          <cell r="G874" t="str">
            <v/>
          </cell>
          <cell r="H874"/>
          <cell r="I874"/>
          <cell r="J874"/>
          <cell r="K874"/>
          <cell r="L874"/>
          <cell r="M874"/>
          <cell r="N874"/>
          <cell r="O874"/>
          <cell r="P874"/>
          <cell r="Q874"/>
          <cell r="R874"/>
          <cell r="S874"/>
          <cell r="T874"/>
          <cell r="U874"/>
          <cell r="V874"/>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row>
        <row r="875">
          <cell r="C875">
            <v>0</v>
          </cell>
          <cell r="D875">
            <v>0</v>
          </cell>
          <cell r="E875">
            <v>0</v>
          </cell>
          <cell r="F875"/>
          <cell r="G875" t="str">
            <v/>
          </cell>
          <cell r="H875"/>
          <cell r="I875"/>
          <cell r="J875"/>
          <cell r="K875"/>
          <cell r="L875"/>
          <cell r="M875"/>
          <cell r="N875"/>
          <cell r="O875"/>
          <cell r="P875"/>
          <cell r="Q875"/>
          <cell r="R875"/>
          <cell r="S875"/>
          <cell r="T875"/>
          <cell r="U875"/>
          <cell r="V875"/>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row>
        <row r="876">
          <cell r="C876">
            <v>0</v>
          </cell>
          <cell r="D876">
            <v>0</v>
          </cell>
          <cell r="E876">
            <v>0</v>
          </cell>
          <cell r="F876"/>
          <cell r="G876" t="str">
            <v/>
          </cell>
          <cell r="H876"/>
          <cell r="I876"/>
          <cell r="J876"/>
          <cell r="K876"/>
          <cell r="L876"/>
          <cell r="M876"/>
          <cell r="N876"/>
          <cell r="O876"/>
          <cell r="P876"/>
          <cell r="Q876"/>
          <cell r="R876"/>
          <cell r="S876"/>
          <cell r="T876"/>
          <cell r="U876"/>
          <cell r="V876"/>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row>
        <row r="877">
          <cell r="C877">
            <v>0</v>
          </cell>
          <cell r="D877">
            <v>0</v>
          </cell>
          <cell r="E877">
            <v>0</v>
          </cell>
          <cell r="F877"/>
          <cell r="G877" t="str">
            <v/>
          </cell>
          <cell r="H877"/>
          <cell r="I877"/>
          <cell r="J877"/>
          <cell r="K877"/>
          <cell r="L877"/>
          <cell r="M877"/>
          <cell r="N877"/>
          <cell r="O877"/>
          <cell r="P877"/>
          <cell r="Q877"/>
          <cell r="R877"/>
          <cell r="S877"/>
          <cell r="T877"/>
          <cell r="U877"/>
          <cell r="V877"/>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row>
        <row r="878">
          <cell r="C878">
            <v>0</v>
          </cell>
          <cell r="D878">
            <v>0</v>
          </cell>
          <cell r="E878">
            <v>0</v>
          </cell>
          <cell r="F878"/>
          <cell r="G878" t="str">
            <v/>
          </cell>
          <cell r="H878"/>
          <cell r="I878"/>
          <cell r="J878"/>
          <cell r="K878"/>
          <cell r="L878"/>
          <cell r="M878"/>
          <cell r="N878"/>
          <cell r="O878"/>
          <cell r="P878"/>
          <cell r="Q878"/>
          <cell r="R878"/>
          <cell r="S878"/>
          <cell r="T878"/>
          <cell r="U878"/>
          <cell r="V878"/>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row>
        <row r="879">
          <cell r="C879">
            <v>0</v>
          </cell>
          <cell r="D879">
            <v>0</v>
          </cell>
          <cell r="E879">
            <v>0</v>
          </cell>
          <cell r="F879"/>
          <cell r="G879" t="str">
            <v/>
          </cell>
          <cell r="H879"/>
          <cell r="I879"/>
          <cell r="J879"/>
          <cell r="K879"/>
          <cell r="L879"/>
          <cell r="M879"/>
          <cell r="N879"/>
          <cell r="O879"/>
          <cell r="P879"/>
          <cell r="Q879"/>
          <cell r="R879"/>
          <cell r="S879"/>
          <cell r="T879"/>
          <cell r="U879"/>
          <cell r="V879"/>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row>
        <row r="880">
          <cell r="C880">
            <v>0</v>
          </cell>
          <cell r="D880">
            <v>0</v>
          </cell>
          <cell r="E880">
            <v>0</v>
          </cell>
          <cell r="F880"/>
          <cell r="G880" t="str">
            <v/>
          </cell>
          <cell r="H880"/>
          <cell r="I880"/>
          <cell r="J880"/>
          <cell r="K880"/>
          <cell r="L880"/>
          <cell r="M880"/>
          <cell r="N880"/>
          <cell r="O880"/>
          <cell r="P880"/>
          <cell r="Q880"/>
          <cell r="R880"/>
          <cell r="S880"/>
          <cell r="T880"/>
          <cell r="U880"/>
          <cell r="V880"/>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row>
        <row r="881">
          <cell r="C881">
            <v>0</v>
          </cell>
          <cell r="D881">
            <v>0</v>
          </cell>
          <cell r="E881">
            <v>0</v>
          </cell>
          <cell r="F881"/>
          <cell r="G881" t="str">
            <v/>
          </cell>
          <cell r="H881"/>
          <cell r="I881"/>
          <cell r="J881"/>
          <cell r="K881"/>
          <cell r="L881"/>
          <cell r="M881"/>
          <cell r="N881"/>
          <cell r="O881"/>
          <cell r="P881"/>
          <cell r="Q881"/>
          <cell r="R881"/>
          <cell r="S881"/>
          <cell r="T881"/>
          <cell r="U881"/>
          <cell r="V881"/>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row>
        <row r="882">
          <cell r="C882">
            <v>0</v>
          </cell>
          <cell r="D882">
            <v>0</v>
          </cell>
          <cell r="E882">
            <v>0</v>
          </cell>
          <cell r="F882"/>
          <cell r="G882" t="str">
            <v/>
          </cell>
          <cell r="H882"/>
          <cell r="I882"/>
          <cell r="J882"/>
          <cell r="K882"/>
          <cell r="L882"/>
          <cell r="M882"/>
          <cell r="N882"/>
          <cell r="O882"/>
          <cell r="P882"/>
          <cell r="Q882"/>
          <cell r="R882"/>
          <cell r="S882"/>
          <cell r="T882"/>
          <cell r="U882"/>
          <cell r="V882"/>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row>
        <row r="883">
          <cell r="C883">
            <v>0</v>
          </cell>
          <cell r="D883">
            <v>0</v>
          </cell>
          <cell r="E883">
            <v>0</v>
          </cell>
          <cell r="F883"/>
          <cell r="G883" t="str">
            <v/>
          </cell>
          <cell r="H883"/>
          <cell r="I883"/>
          <cell r="J883"/>
          <cell r="K883"/>
          <cell r="L883"/>
          <cell r="M883"/>
          <cell r="N883"/>
          <cell r="O883"/>
          <cell r="P883"/>
          <cell r="Q883"/>
          <cell r="R883"/>
          <cell r="S883"/>
          <cell r="T883"/>
          <cell r="U883"/>
          <cell r="V883"/>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row>
        <row r="884">
          <cell r="C884">
            <v>0</v>
          </cell>
          <cell r="D884">
            <v>0</v>
          </cell>
          <cell r="E884">
            <v>0</v>
          </cell>
          <cell r="F884"/>
          <cell r="G884" t="str">
            <v/>
          </cell>
          <cell r="H884"/>
          <cell r="I884"/>
          <cell r="J884"/>
          <cell r="K884"/>
          <cell r="L884"/>
          <cell r="M884"/>
          <cell r="N884"/>
          <cell r="O884"/>
          <cell r="P884"/>
          <cell r="Q884"/>
          <cell r="R884"/>
          <cell r="S884"/>
          <cell r="T884"/>
          <cell r="U884"/>
          <cell r="V884"/>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row>
        <row r="885">
          <cell r="C885">
            <v>0</v>
          </cell>
          <cell r="D885">
            <v>0</v>
          </cell>
          <cell r="E885">
            <v>0</v>
          </cell>
          <cell r="F885"/>
          <cell r="G885" t="str">
            <v/>
          </cell>
          <cell r="H885"/>
          <cell r="I885"/>
          <cell r="J885"/>
          <cell r="K885"/>
          <cell r="L885"/>
          <cell r="M885"/>
          <cell r="N885"/>
          <cell r="O885"/>
          <cell r="P885"/>
          <cell r="Q885"/>
          <cell r="R885"/>
          <cell r="S885"/>
          <cell r="T885"/>
          <cell r="U885"/>
          <cell r="V885"/>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row>
        <row r="886">
          <cell r="C886">
            <v>0</v>
          </cell>
          <cell r="D886">
            <v>0</v>
          </cell>
          <cell r="E886">
            <v>0</v>
          </cell>
          <cell r="F886"/>
          <cell r="G886" t="str">
            <v/>
          </cell>
          <cell r="H886"/>
          <cell r="I886"/>
          <cell r="J886"/>
          <cell r="K886"/>
          <cell r="L886"/>
          <cell r="M886"/>
          <cell r="N886"/>
          <cell r="O886"/>
          <cell r="P886"/>
          <cell r="Q886"/>
          <cell r="R886"/>
          <cell r="S886"/>
          <cell r="T886"/>
          <cell r="U886"/>
          <cell r="V886"/>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row>
        <row r="887">
          <cell r="C887">
            <v>0</v>
          </cell>
          <cell r="D887">
            <v>0</v>
          </cell>
          <cell r="E887">
            <v>0</v>
          </cell>
          <cell r="F887"/>
          <cell r="G887" t="str">
            <v/>
          </cell>
          <cell r="H887"/>
          <cell r="I887"/>
          <cell r="J887"/>
          <cell r="K887"/>
          <cell r="L887"/>
          <cell r="M887"/>
          <cell r="N887"/>
          <cell r="O887"/>
          <cell r="P887"/>
          <cell r="Q887"/>
          <cell r="R887"/>
          <cell r="S887"/>
          <cell r="T887"/>
          <cell r="U887"/>
          <cell r="V887"/>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row>
        <row r="888">
          <cell r="C888">
            <v>0</v>
          </cell>
          <cell r="D888">
            <v>0</v>
          </cell>
          <cell r="E888">
            <v>0</v>
          </cell>
          <cell r="F888"/>
          <cell r="G888" t="str">
            <v/>
          </cell>
          <cell r="H888"/>
          <cell r="I888"/>
          <cell r="J888"/>
          <cell r="K888"/>
          <cell r="L888"/>
          <cell r="M888"/>
          <cell r="N888"/>
          <cell r="O888"/>
          <cell r="P888"/>
          <cell r="Q888"/>
          <cell r="R888"/>
          <cell r="S888"/>
          <cell r="T888"/>
          <cell r="U888"/>
          <cell r="V888"/>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row>
        <row r="889">
          <cell r="C889">
            <v>0</v>
          </cell>
          <cell r="D889">
            <v>0</v>
          </cell>
          <cell r="E889">
            <v>0</v>
          </cell>
          <cell r="F889"/>
          <cell r="G889" t="str">
            <v/>
          </cell>
          <cell r="H889"/>
          <cell r="I889"/>
          <cell r="J889"/>
          <cell r="K889"/>
          <cell r="L889"/>
          <cell r="M889"/>
          <cell r="N889"/>
          <cell r="O889"/>
          <cell r="P889"/>
          <cell r="Q889"/>
          <cell r="R889"/>
          <cell r="S889"/>
          <cell r="T889"/>
          <cell r="U889"/>
          <cell r="V889"/>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row>
        <row r="890">
          <cell r="C890">
            <v>0</v>
          </cell>
          <cell r="D890">
            <v>0</v>
          </cell>
          <cell r="E890">
            <v>0</v>
          </cell>
          <cell r="F890"/>
          <cell r="G890" t="str">
            <v/>
          </cell>
          <cell r="H890"/>
          <cell r="I890"/>
          <cell r="J890"/>
          <cell r="K890"/>
          <cell r="L890"/>
          <cell r="M890"/>
          <cell r="N890"/>
          <cell r="O890"/>
          <cell r="P890"/>
          <cell r="Q890"/>
          <cell r="R890"/>
          <cell r="S890"/>
          <cell r="T890"/>
          <cell r="U890"/>
          <cell r="V890"/>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row>
        <row r="891">
          <cell r="C891">
            <v>0</v>
          </cell>
          <cell r="D891">
            <v>0</v>
          </cell>
          <cell r="E891">
            <v>0</v>
          </cell>
          <cell r="F891"/>
          <cell r="G891" t="str">
            <v/>
          </cell>
          <cell r="H891"/>
          <cell r="I891"/>
          <cell r="J891"/>
          <cell r="K891"/>
          <cell r="L891"/>
          <cell r="M891"/>
          <cell r="N891"/>
          <cell r="O891"/>
          <cell r="P891"/>
          <cell r="Q891"/>
          <cell r="R891"/>
          <cell r="S891"/>
          <cell r="T891"/>
          <cell r="U891"/>
          <cell r="V891"/>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row>
        <row r="892">
          <cell r="C892">
            <v>0</v>
          </cell>
          <cell r="D892">
            <v>0</v>
          </cell>
          <cell r="E892">
            <v>0</v>
          </cell>
          <cell r="F892"/>
          <cell r="G892" t="str">
            <v/>
          </cell>
          <cell r="H892"/>
          <cell r="I892"/>
          <cell r="J892"/>
          <cell r="K892"/>
          <cell r="L892"/>
          <cell r="M892"/>
          <cell r="N892"/>
          <cell r="O892"/>
          <cell r="P892"/>
          <cell r="Q892"/>
          <cell r="R892"/>
          <cell r="S892"/>
          <cell r="T892"/>
          <cell r="U892"/>
          <cell r="V892"/>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row>
        <row r="893">
          <cell r="C893">
            <v>0</v>
          </cell>
          <cell r="D893">
            <v>0</v>
          </cell>
          <cell r="E893">
            <v>0</v>
          </cell>
          <cell r="F893"/>
          <cell r="G893" t="str">
            <v/>
          </cell>
          <cell r="H893"/>
          <cell r="I893"/>
          <cell r="J893"/>
          <cell r="K893"/>
          <cell r="L893"/>
          <cell r="M893"/>
          <cell r="N893"/>
          <cell r="O893"/>
          <cell r="P893"/>
          <cell r="Q893"/>
          <cell r="R893"/>
          <cell r="S893"/>
          <cell r="T893"/>
          <cell r="U893"/>
          <cell r="V893"/>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row>
        <row r="894">
          <cell r="C894">
            <v>0</v>
          </cell>
          <cell r="D894">
            <v>0</v>
          </cell>
          <cell r="E894">
            <v>0</v>
          </cell>
          <cell r="F894"/>
          <cell r="G894" t="str">
            <v/>
          </cell>
          <cell r="H894"/>
          <cell r="I894"/>
          <cell r="J894"/>
          <cell r="K894"/>
          <cell r="L894"/>
          <cell r="M894"/>
          <cell r="N894"/>
          <cell r="O894"/>
          <cell r="P894"/>
          <cell r="Q894"/>
          <cell r="R894"/>
          <cell r="S894"/>
          <cell r="T894"/>
          <cell r="U894"/>
          <cell r="V894"/>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row>
        <row r="895">
          <cell r="C895">
            <v>0</v>
          </cell>
          <cell r="D895">
            <v>0</v>
          </cell>
          <cell r="E895">
            <v>0</v>
          </cell>
          <cell r="F895"/>
          <cell r="G895" t="str">
            <v/>
          </cell>
          <cell r="H895"/>
          <cell r="I895"/>
          <cell r="J895"/>
          <cell r="K895"/>
          <cell r="L895"/>
          <cell r="M895"/>
          <cell r="N895"/>
          <cell r="O895"/>
          <cell r="P895"/>
          <cell r="Q895"/>
          <cell r="R895"/>
          <cell r="S895"/>
          <cell r="T895"/>
          <cell r="U895"/>
          <cell r="V895"/>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row>
        <row r="896">
          <cell r="C896">
            <v>0</v>
          </cell>
          <cell r="D896">
            <v>0</v>
          </cell>
          <cell r="E896">
            <v>0</v>
          </cell>
          <cell r="F896"/>
          <cell r="G896" t="str">
            <v/>
          </cell>
          <cell r="H896"/>
          <cell r="I896"/>
          <cell r="J896"/>
          <cell r="K896"/>
          <cell r="L896"/>
          <cell r="M896"/>
          <cell r="N896"/>
          <cell r="O896"/>
          <cell r="P896"/>
          <cell r="Q896"/>
          <cell r="R896"/>
          <cell r="S896"/>
          <cell r="T896"/>
          <cell r="U896"/>
          <cell r="V896"/>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row>
        <row r="897">
          <cell r="C897">
            <v>0</v>
          </cell>
          <cell r="D897">
            <v>0</v>
          </cell>
          <cell r="E897">
            <v>0</v>
          </cell>
          <cell r="F897"/>
          <cell r="G897" t="str">
            <v/>
          </cell>
          <cell r="H897"/>
          <cell r="I897"/>
          <cell r="J897"/>
          <cell r="K897"/>
          <cell r="L897"/>
          <cell r="M897"/>
          <cell r="N897"/>
          <cell r="O897"/>
          <cell r="P897"/>
          <cell r="Q897"/>
          <cell r="R897"/>
          <cell r="S897"/>
          <cell r="T897"/>
          <cell r="U897"/>
          <cell r="V897"/>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row>
        <row r="898">
          <cell r="C898">
            <v>0</v>
          </cell>
          <cell r="D898">
            <v>0</v>
          </cell>
          <cell r="E898">
            <v>0</v>
          </cell>
          <cell r="F898"/>
          <cell r="G898" t="str">
            <v/>
          </cell>
          <cell r="H898"/>
          <cell r="I898"/>
          <cell r="J898"/>
          <cell r="K898"/>
          <cell r="L898"/>
          <cell r="M898"/>
          <cell r="N898"/>
          <cell r="O898"/>
          <cell r="P898"/>
          <cell r="Q898"/>
          <cell r="R898"/>
          <cell r="S898"/>
          <cell r="T898"/>
          <cell r="U898"/>
          <cell r="V898"/>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row>
        <row r="899">
          <cell r="C899">
            <v>0</v>
          </cell>
          <cell r="D899">
            <v>0</v>
          </cell>
          <cell r="E899">
            <v>0</v>
          </cell>
          <cell r="F899"/>
          <cell r="G899" t="str">
            <v/>
          </cell>
          <cell r="H899"/>
          <cell r="I899"/>
          <cell r="J899"/>
          <cell r="K899"/>
          <cell r="L899"/>
          <cell r="M899"/>
          <cell r="N899"/>
          <cell r="O899"/>
          <cell r="P899"/>
          <cell r="Q899"/>
          <cell r="R899"/>
          <cell r="S899"/>
          <cell r="T899"/>
          <cell r="U899"/>
          <cell r="V899"/>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row>
        <row r="900">
          <cell r="C900">
            <v>0</v>
          </cell>
          <cell r="D900">
            <v>0</v>
          </cell>
          <cell r="E900">
            <v>0</v>
          </cell>
          <cell r="F900"/>
          <cell r="G900" t="str">
            <v/>
          </cell>
          <cell r="H900"/>
          <cell r="I900"/>
          <cell r="J900"/>
          <cell r="K900"/>
          <cell r="L900"/>
          <cell r="M900"/>
          <cell r="N900"/>
          <cell r="O900"/>
          <cell r="P900"/>
          <cell r="Q900"/>
          <cell r="R900"/>
          <cell r="S900"/>
          <cell r="T900"/>
          <cell r="U900"/>
          <cell r="V900"/>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row>
        <row r="901">
          <cell r="C901">
            <v>0</v>
          </cell>
          <cell r="D901">
            <v>0</v>
          </cell>
          <cell r="E901">
            <v>0</v>
          </cell>
          <cell r="F901"/>
          <cell r="G901" t="str">
            <v/>
          </cell>
          <cell r="H901"/>
          <cell r="I901"/>
          <cell r="J901"/>
          <cell r="K901"/>
          <cell r="L901"/>
          <cell r="M901"/>
          <cell r="N901"/>
          <cell r="O901"/>
          <cell r="P901"/>
          <cell r="Q901"/>
          <cell r="R901"/>
          <cell r="S901"/>
          <cell r="T901"/>
          <cell r="U901"/>
          <cell r="V901"/>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row>
        <row r="902">
          <cell r="C902">
            <v>0</v>
          </cell>
          <cell r="D902">
            <v>0</v>
          </cell>
          <cell r="E902">
            <v>0</v>
          </cell>
          <cell r="F902"/>
          <cell r="G902" t="str">
            <v/>
          </cell>
          <cell r="H902"/>
          <cell r="I902"/>
          <cell r="J902"/>
          <cell r="K902"/>
          <cell r="L902"/>
          <cell r="M902"/>
          <cell r="N902"/>
          <cell r="O902"/>
          <cell r="P902"/>
          <cell r="Q902"/>
          <cell r="R902"/>
          <cell r="S902"/>
          <cell r="T902"/>
          <cell r="U902"/>
          <cell r="V902"/>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row>
        <row r="903">
          <cell r="C903">
            <v>0</v>
          </cell>
          <cell r="D903">
            <v>0</v>
          </cell>
          <cell r="E903">
            <v>0</v>
          </cell>
          <cell r="F903"/>
          <cell r="G903" t="str">
            <v/>
          </cell>
          <cell r="H903"/>
          <cell r="I903"/>
          <cell r="J903"/>
          <cell r="K903"/>
          <cell r="L903"/>
          <cell r="M903"/>
          <cell r="N903"/>
          <cell r="O903"/>
          <cell r="P903"/>
          <cell r="Q903"/>
          <cell r="R903"/>
          <cell r="S903"/>
          <cell r="T903"/>
          <cell r="U903"/>
          <cell r="V903"/>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row>
        <row r="904">
          <cell r="C904">
            <v>0</v>
          </cell>
          <cell r="D904">
            <v>0</v>
          </cell>
          <cell r="E904">
            <v>0</v>
          </cell>
          <cell r="F904"/>
          <cell r="G904" t="str">
            <v/>
          </cell>
          <cell r="H904"/>
          <cell r="I904"/>
          <cell r="J904"/>
          <cell r="K904"/>
          <cell r="L904"/>
          <cell r="M904"/>
          <cell r="N904"/>
          <cell r="O904"/>
          <cell r="P904"/>
          <cell r="Q904"/>
          <cell r="R904"/>
          <cell r="S904"/>
          <cell r="T904"/>
          <cell r="U904"/>
          <cell r="V904"/>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row>
        <row r="905">
          <cell r="C905">
            <v>0</v>
          </cell>
          <cell r="D905">
            <v>0</v>
          </cell>
          <cell r="E905">
            <v>0</v>
          </cell>
          <cell r="F905"/>
          <cell r="G905" t="str">
            <v/>
          </cell>
          <cell r="H905"/>
          <cell r="I905"/>
          <cell r="J905"/>
          <cell r="K905"/>
          <cell r="L905"/>
          <cell r="M905"/>
          <cell r="N905"/>
          <cell r="O905"/>
          <cell r="P905"/>
          <cell r="Q905"/>
          <cell r="R905"/>
          <cell r="S905"/>
          <cell r="T905"/>
          <cell r="U905"/>
          <cell r="V905"/>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row>
        <row r="906">
          <cell r="C906">
            <v>0</v>
          </cell>
          <cell r="D906">
            <v>0</v>
          </cell>
          <cell r="E906">
            <v>0</v>
          </cell>
          <cell r="F906"/>
          <cell r="G906" t="str">
            <v/>
          </cell>
          <cell r="H906"/>
          <cell r="I906"/>
          <cell r="J906"/>
          <cell r="K906"/>
          <cell r="L906"/>
          <cell r="M906"/>
          <cell r="N906"/>
          <cell r="O906"/>
          <cell r="P906"/>
          <cell r="Q906"/>
          <cell r="R906"/>
          <cell r="S906"/>
          <cell r="T906"/>
          <cell r="U906"/>
          <cell r="V906"/>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row>
        <row r="907">
          <cell r="C907">
            <v>0</v>
          </cell>
          <cell r="D907">
            <v>0</v>
          </cell>
          <cell r="E907">
            <v>0</v>
          </cell>
          <cell r="F907"/>
          <cell r="G907" t="str">
            <v/>
          </cell>
          <cell r="H907"/>
          <cell r="I907"/>
          <cell r="J907"/>
          <cell r="K907"/>
          <cell r="L907"/>
          <cell r="M907"/>
          <cell r="N907"/>
          <cell r="O907"/>
          <cell r="P907"/>
          <cell r="Q907"/>
          <cell r="R907"/>
          <cell r="S907"/>
          <cell r="T907"/>
          <cell r="U907"/>
          <cell r="V907"/>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row>
        <row r="908">
          <cell r="C908">
            <v>0</v>
          </cell>
          <cell r="D908">
            <v>0</v>
          </cell>
          <cell r="E908">
            <v>0</v>
          </cell>
          <cell r="F908"/>
          <cell r="G908" t="str">
            <v/>
          </cell>
          <cell r="H908"/>
          <cell r="I908"/>
          <cell r="J908"/>
          <cell r="K908"/>
          <cell r="L908"/>
          <cell r="M908"/>
          <cell r="N908"/>
          <cell r="O908"/>
          <cell r="P908"/>
          <cell r="Q908"/>
          <cell r="R908"/>
          <cell r="S908"/>
          <cell r="T908"/>
          <cell r="U908"/>
          <cell r="V908"/>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row>
        <row r="909">
          <cell r="C909">
            <v>0</v>
          </cell>
          <cell r="D909">
            <v>0</v>
          </cell>
          <cell r="E909">
            <v>0</v>
          </cell>
          <cell r="F909"/>
          <cell r="G909" t="str">
            <v/>
          </cell>
          <cell r="H909"/>
          <cell r="I909"/>
          <cell r="J909"/>
          <cell r="K909"/>
          <cell r="L909"/>
          <cell r="M909"/>
          <cell r="N909"/>
          <cell r="O909"/>
          <cell r="P909"/>
          <cell r="Q909"/>
          <cell r="R909"/>
          <cell r="S909"/>
          <cell r="T909"/>
          <cell r="U909"/>
          <cell r="V909"/>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row>
        <row r="910">
          <cell r="C910">
            <v>0</v>
          </cell>
          <cell r="D910">
            <v>0</v>
          </cell>
          <cell r="E910">
            <v>0</v>
          </cell>
          <cell r="F910"/>
          <cell r="G910" t="str">
            <v/>
          </cell>
          <cell r="H910"/>
          <cell r="I910"/>
          <cell r="J910"/>
          <cell r="K910"/>
          <cell r="L910"/>
          <cell r="M910"/>
          <cell r="N910"/>
          <cell r="O910"/>
          <cell r="P910"/>
          <cell r="Q910"/>
          <cell r="R910"/>
          <cell r="S910"/>
          <cell r="T910"/>
          <cell r="U910"/>
          <cell r="V910"/>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row>
        <row r="911">
          <cell r="C911">
            <v>0</v>
          </cell>
          <cell r="D911">
            <v>0</v>
          </cell>
          <cell r="E911">
            <v>0</v>
          </cell>
          <cell r="F911"/>
          <cell r="G911" t="str">
            <v/>
          </cell>
          <cell r="H911"/>
          <cell r="I911"/>
          <cell r="J911"/>
          <cell r="K911"/>
          <cell r="L911"/>
          <cell r="M911"/>
          <cell r="N911"/>
          <cell r="O911"/>
          <cell r="P911"/>
          <cell r="Q911"/>
          <cell r="R911"/>
          <cell r="S911"/>
          <cell r="T911"/>
          <cell r="U911"/>
          <cell r="V911"/>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row>
        <row r="912">
          <cell r="C912">
            <v>0</v>
          </cell>
          <cell r="D912">
            <v>0</v>
          </cell>
          <cell r="E912">
            <v>0</v>
          </cell>
          <cell r="F912"/>
          <cell r="G912" t="str">
            <v/>
          </cell>
          <cell r="H912"/>
          <cell r="I912"/>
          <cell r="J912"/>
          <cell r="K912"/>
          <cell r="L912"/>
          <cell r="M912"/>
          <cell r="N912"/>
          <cell r="O912"/>
          <cell r="P912"/>
          <cell r="Q912"/>
          <cell r="R912"/>
          <cell r="S912"/>
          <cell r="T912"/>
          <cell r="U912"/>
          <cell r="V912"/>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row>
        <row r="913">
          <cell r="C913">
            <v>0</v>
          </cell>
          <cell r="D913">
            <v>0</v>
          </cell>
          <cell r="E913">
            <v>0</v>
          </cell>
          <cell r="F913"/>
          <cell r="G913" t="str">
            <v/>
          </cell>
          <cell r="H913"/>
          <cell r="I913"/>
          <cell r="J913"/>
          <cell r="K913"/>
          <cell r="L913"/>
          <cell r="M913"/>
          <cell r="N913"/>
          <cell r="O913"/>
          <cell r="P913"/>
          <cell r="Q913"/>
          <cell r="R913"/>
          <cell r="S913"/>
          <cell r="T913"/>
          <cell r="U913"/>
          <cell r="V913"/>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row>
        <row r="914">
          <cell r="C914">
            <v>0</v>
          </cell>
          <cell r="D914">
            <v>0</v>
          </cell>
          <cell r="E914">
            <v>0</v>
          </cell>
          <cell r="F914"/>
          <cell r="G914" t="str">
            <v/>
          </cell>
          <cell r="H914"/>
          <cell r="I914"/>
          <cell r="J914"/>
          <cell r="K914"/>
          <cell r="L914"/>
          <cell r="M914"/>
          <cell r="N914"/>
          <cell r="O914"/>
          <cell r="P914"/>
          <cell r="Q914"/>
          <cell r="R914"/>
          <cell r="S914"/>
          <cell r="T914"/>
          <cell r="U914"/>
          <cell r="V914"/>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row>
        <row r="915">
          <cell r="C915">
            <v>0</v>
          </cell>
          <cell r="D915">
            <v>0</v>
          </cell>
          <cell r="E915">
            <v>0</v>
          </cell>
          <cell r="F915"/>
          <cell r="G915" t="str">
            <v/>
          </cell>
          <cell r="H915"/>
          <cell r="I915"/>
          <cell r="J915"/>
          <cell r="K915"/>
          <cell r="L915"/>
          <cell r="M915"/>
          <cell r="N915"/>
          <cell r="O915"/>
          <cell r="P915"/>
          <cell r="Q915"/>
          <cell r="R915"/>
          <cell r="S915"/>
          <cell r="T915"/>
          <cell r="U915"/>
          <cell r="V915"/>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row>
        <row r="916">
          <cell r="C916">
            <v>0</v>
          </cell>
          <cell r="D916">
            <v>0</v>
          </cell>
          <cell r="E916">
            <v>0</v>
          </cell>
          <cell r="F916"/>
          <cell r="G916" t="str">
            <v/>
          </cell>
          <cell r="H916"/>
          <cell r="I916"/>
          <cell r="J916"/>
          <cell r="K916"/>
          <cell r="L916"/>
          <cell r="M916"/>
          <cell r="N916"/>
          <cell r="O916"/>
          <cell r="P916"/>
          <cell r="Q916"/>
          <cell r="R916"/>
          <cell r="S916"/>
          <cell r="T916"/>
          <cell r="U916"/>
          <cell r="V916"/>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row>
        <row r="917">
          <cell r="C917">
            <v>0</v>
          </cell>
          <cell r="D917">
            <v>0</v>
          </cell>
          <cell r="E917">
            <v>0</v>
          </cell>
          <cell r="F917"/>
          <cell r="G917" t="str">
            <v/>
          </cell>
          <cell r="H917"/>
          <cell r="I917"/>
          <cell r="J917"/>
          <cell r="K917"/>
          <cell r="L917"/>
          <cell r="M917"/>
          <cell r="N917"/>
          <cell r="O917"/>
          <cell r="P917"/>
          <cell r="Q917"/>
          <cell r="R917"/>
          <cell r="S917"/>
          <cell r="T917"/>
          <cell r="U917"/>
          <cell r="V917"/>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row>
        <row r="918">
          <cell r="C918">
            <v>0</v>
          </cell>
          <cell r="D918">
            <v>0</v>
          </cell>
          <cell r="E918">
            <v>0</v>
          </cell>
          <cell r="F918"/>
          <cell r="G918" t="str">
            <v/>
          </cell>
          <cell r="H918"/>
          <cell r="I918"/>
          <cell r="J918"/>
          <cell r="K918"/>
          <cell r="L918"/>
          <cell r="M918"/>
          <cell r="N918"/>
          <cell r="O918"/>
          <cell r="P918"/>
          <cell r="Q918"/>
          <cell r="R918"/>
          <cell r="S918"/>
          <cell r="T918"/>
          <cell r="U918"/>
          <cell r="V918"/>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row>
        <row r="919">
          <cell r="C919">
            <v>0</v>
          </cell>
          <cell r="D919">
            <v>0</v>
          </cell>
          <cell r="E919">
            <v>0</v>
          </cell>
          <cell r="F919"/>
          <cell r="G919" t="str">
            <v/>
          </cell>
          <cell r="H919"/>
          <cell r="I919"/>
          <cell r="J919"/>
          <cell r="K919"/>
          <cell r="L919"/>
          <cell r="M919"/>
          <cell r="N919"/>
          <cell r="O919"/>
          <cell r="P919"/>
          <cell r="Q919"/>
          <cell r="R919"/>
          <cell r="S919"/>
          <cell r="T919"/>
          <cell r="U919"/>
          <cell r="V919"/>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row>
        <row r="920">
          <cell r="C920">
            <v>0</v>
          </cell>
          <cell r="D920">
            <v>0</v>
          </cell>
          <cell r="E920">
            <v>0</v>
          </cell>
          <cell r="F920"/>
          <cell r="G920" t="str">
            <v/>
          </cell>
          <cell r="H920"/>
          <cell r="I920"/>
          <cell r="J920"/>
          <cell r="K920"/>
          <cell r="L920"/>
          <cell r="M920"/>
          <cell r="N920"/>
          <cell r="O920"/>
          <cell r="P920"/>
          <cell r="Q920"/>
          <cell r="R920"/>
          <cell r="S920"/>
          <cell r="T920"/>
          <cell r="U920"/>
          <cell r="V920"/>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row>
        <row r="921">
          <cell r="C921">
            <v>0</v>
          </cell>
          <cell r="D921">
            <v>0</v>
          </cell>
          <cell r="E921">
            <v>0</v>
          </cell>
          <cell r="F921"/>
          <cell r="G921" t="str">
            <v/>
          </cell>
          <cell r="H921"/>
          <cell r="I921"/>
          <cell r="J921"/>
          <cell r="K921"/>
          <cell r="L921"/>
          <cell r="M921"/>
          <cell r="N921"/>
          <cell r="O921"/>
          <cell r="P921"/>
          <cell r="Q921"/>
          <cell r="R921"/>
          <cell r="S921"/>
          <cell r="T921"/>
          <cell r="U921"/>
          <cell r="V921"/>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row>
        <row r="922">
          <cell r="C922">
            <v>0</v>
          </cell>
          <cell r="D922">
            <v>0</v>
          </cell>
          <cell r="E922">
            <v>0</v>
          </cell>
          <cell r="F922"/>
          <cell r="G922" t="str">
            <v/>
          </cell>
          <cell r="H922"/>
          <cell r="I922"/>
          <cell r="J922"/>
          <cell r="K922"/>
          <cell r="L922"/>
          <cell r="M922"/>
          <cell r="N922"/>
          <cell r="O922"/>
          <cell r="P922"/>
          <cell r="Q922"/>
          <cell r="R922"/>
          <cell r="S922"/>
          <cell r="T922"/>
          <cell r="U922"/>
          <cell r="V922"/>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row>
        <row r="923">
          <cell r="C923">
            <v>0</v>
          </cell>
          <cell r="D923">
            <v>0</v>
          </cell>
          <cell r="E923">
            <v>0</v>
          </cell>
          <cell r="F923"/>
          <cell r="G923" t="str">
            <v/>
          </cell>
          <cell r="H923"/>
          <cell r="I923"/>
          <cell r="J923"/>
          <cell r="K923"/>
          <cell r="L923"/>
          <cell r="M923"/>
          <cell r="N923"/>
          <cell r="O923"/>
          <cell r="P923"/>
          <cell r="Q923"/>
          <cell r="R923"/>
          <cell r="S923"/>
          <cell r="T923"/>
          <cell r="U923"/>
          <cell r="V923"/>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row>
        <row r="924">
          <cell r="C924">
            <v>0</v>
          </cell>
          <cell r="D924">
            <v>0</v>
          </cell>
          <cell r="E924">
            <v>0</v>
          </cell>
          <cell r="F924"/>
          <cell r="G924" t="str">
            <v/>
          </cell>
          <cell r="H924"/>
          <cell r="I924"/>
          <cell r="J924"/>
          <cell r="K924"/>
          <cell r="L924"/>
          <cell r="M924"/>
          <cell r="N924"/>
          <cell r="O924"/>
          <cell r="P924"/>
          <cell r="Q924"/>
          <cell r="R924"/>
          <cell r="S924"/>
          <cell r="T924"/>
          <cell r="U924"/>
          <cell r="V924"/>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row>
        <row r="925">
          <cell r="C925">
            <v>0</v>
          </cell>
          <cell r="D925">
            <v>0</v>
          </cell>
          <cell r="E925">
            <v>0</v>
          </cell>
          <cell r="F925"/>
          <cell r="G925" t="str">
            <v/>
          </cell>
          <cell r="H925"/>
          <cell r="I925"/>
          <cell r="J925"/>
          <cell r="K925"/>
          <cell r="L925"/>
          <cell r="M925"/>
          <cell r="N925"/>
          <cell r="O925"/>
          <cell r="P925"/>
          <cell r="Q925"/>
          <cell r="R925"/>
          <cell r="S925"/>
          <cell r="T925"/>
          <cell r="U925"/>
          <cell r="V925"/>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row>
        <row r="926">
          <cell r="C926">
            <v>0</v>
          </cell>
          <cell r="D926">
            <v>0</v>
          </cell>
          <cell r="E926">
            <v>0</v>
          </cell>
          <cell r="F926"/>
          <cell r="G926" t="str">
            <v/>
          </cell>
          <cell r="H926"/>
          <cell r="I926"/>
          <cell r="J926"/>
          <cell r="K926"/>
          <cell r="L926"/>
          <cell r="M926"/>
          <cell r="N926"/>
          <cell r="O926"/>
          <cell r="P926"/>
          <cell r="Q926"/>
          <cell r="R926"/>
          <cell r="S926"/>
          <cell r="T926"/>
          <cell r="U926"/>
          <cell r="V926"/>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row>
        <row r="927">
          <cell r="C927">
            <v>0</v>
          </cell>
          <cell r="D927">
            <v>0</v>
          </cell>
          <cell r="E927">
            <v>0</v>
          </cell>
          <cell r="F927"/>
          <cell r="G927" t="str">
            <v/>
          </cell>
          <cell r="H927"/>
          <cell r="I927"/>
          <cell r="J927"/>
          <cell r="K927"/>
          <cell r="L927"/>
          <cell r="M927"/>
          <cell r="N927"/>
          <cell r="O927"/>
          <cell r="P927"/>
          <cell r="Q927"/>
          <cell r="R927"/>
          <cell r="S927"/>
          <cell r="T927"/>
          <cell r="U927"/>
          <cell r="V927"/>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row>
        <row r="928">
          <cell r="C928">
            <v>0</v>
          </cell>
          <cell r="D928">
            <v>0</v>
          </cell>
          <cell r="E928">
            <v>0</v>
          </cell>
          <cell r="F928"/>
          <cell r="G928" t="str">
            <v/>
          </cell>
          <cell r="H928"/>
          <cell r="I928"/>
          <cell r="J928"/>
          <cell r="K928"/>
          <cell r="L928"/>
          <cell r="M928"/>
          <cell r="N928"/>
          <cell r="O928"/>
          <cell r="P928"/>
          <cell r="Q928"/>
          <cell r="R928"/>
          <cell r="S928"/>
          <cell r="T928"/>
          <cell r="U928"/>
          <cell r="V928"/>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row>
        <row r="929">
          <cell r="C929">
            <v>0</v>
          </cell>
          <cell r="D929">
            <v>0</v>
          </cell>
          <cell r="E929">
            <v>0</v>
          </cell>
          <cell r="F929"/>
          <cell r="G929" t="str">
            <v/>
          </cell>
          <cell r="H929"/>
          <cell r="I929"/>
          <cell r="J929"/>
          <cell r="K929"/>
          <cell r="L929"/>
          <cell r="M929"/>
          <cell r="N929"/>
          <cell r="O929"/>
          <cell r="P929"/>
          <cell r="Q929"/>
          <cell r="R929"/>
          <cell r="S929"/>
          <cell r="T929"/>
          <cell r="U929"/>
          <cell r="V929"/>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row>
        <row r="930">
          <cell r="C930">
            <v>0</v>
          </cell>
          <cell r="D930">
            <v>0</v>
          </cell>
          <cell r="E930">
            <v>0</v>
          </cell>
          <cell r="F930"/>
          <cell r="G930" t="str">
            <v/>
          </cell>
          <cell r="H930"/>
          <cell r="I930"/>
          <cell r="J930"/>
          <cell r="K930"/>
          <cell r="L930"/>
          <cell r="M930"/>
          <cell r="N930"/>
          <cell r="O930"/>
          <cell r="P930"/>
          <cell r="Q930"/>
          <cell r="R930"/>
          <cell r="S930"/>
          <cell r="T930"/>
          <cell r="U930"/>
          <cell r="V930"/>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row>
        <row r="931">
          <cell r="C931">
            <v>0</v>
          </cell>
          <cell r="D931">
            <v>0</v>
          </cell>
          <cell r="E931">
            <v>0</v>
          </cell>
          <cell r="F931"/>
          <cell r="G931" t="str">
            <v/>
          </cell>
          <cell r="H931"/>
          <cell r="I931"/>
          <cell r="J931"/>
          <cell r="K931"/>
          <cell r="L931"/>
          <cell r="M931"/>
          <cell r="N931"/>
          <cell r="O931"/>
          <cell r="P931"/>
          <cell r="Q931"/>
          <cell r="R931"/>
          <cell r="S931"/>
          <cell r="T931"/>
          <cell r="U931"/>
          <cell r="V931"/>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row>
        <row r="932">
          <cell r="C932">
            <v>0</v>
          </cell>
          <cell r="D932">
            <v>0</v>
          </cell>
          <cell r="E932">
            <v>0</v>
          </cell>
          <cell r="F932"/>
          <cell r="G932" t="str">
            <v/>
          </cell>
          <cell r="H932"/>
          <cell r="I932"/>
          <cell r="J932"/>
          <cell r="K932"/>
          <cell r="L932"/>
          <cell r="M932"/>
          <cell r="N932"/>
          <cell r="O932"/>
          <cell r="P932"/>
          <cell r="Q932"/>
          <cell r="R932"/>
          <cell r="S932"/>
          <cell r="T932"/>
          <cell r="U932"/>
          <cell r="V932"/>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row>
        <row r="933">
          <cell r="C933">
            <v>0</v>
          </cell>
          <cell r="D933">
            <v>0</v>
          </cell>
          <cell r="E933">
            <v>0</v>
          </cell>
          <cell r="F933"/>
          <cell r="G933" t="str">
            <v/>
          </cell>
          <cell r="H933"/>
          <cell r="I933"/>
          <cell r="J933"/>
          <cell r="K933"/>
          <cell r="L933"/>
          <cell r="M933"/>
          <cell r="N933"/>
          <cell r="O933"/>
          <cell r="P933"/>
          <cell r="Q933"/>
          <cell r="R933"/>
          <cell r="S933"/>
          <cell r="T933"/>
          <cell r="U933"/>
          <cell r="V933"/>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row>
        <row r="934">
          <cell r="C934">
            <v>0</v>
          </cell>
          <cell r="D934">
            <v>0</v>
          </cell>
          <cell r="E934">
            <v>0</v>
          </cell>
          <cell r="F934"/>
          <cell r="G934" t="str">
            <v/>
          </cell>
          <cell r="H934"/>
          <cell r="I934"/>
          <cell r="J934"/>
          <cell r="K934"/>
          <cell r="L934"/>
          <cell r="M934"/>
          <cell r="N934"/>
          <cell r="O934"/>
          <cell r="P934"/>
          <cell r="Q934"/>
          <cell r="R934"/>
          <cell r="S934"/>
          <cell r="T934"/>
          <cell r="U934"/>
          <cell r="V934"/>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row>
        <row r="935">
          <cell r="C935">
            <v>0</v>
          </cell>
          <cell r="D935">
            <v>0</v>
          </cell>
          <cell r="E935">
            <v>0</v>
          </cell>
          <cell r="F935"/>
          <cell r="G935" t="str">
            <v/>
          </cell>
          <cell r="H935"/>
          <cell r="I935"/>
          <cell r="J935"/>
          <cell r="K935"/>
          <cell r="L935"/>
          <cell r="M935"/>
          <cell r="N935"/>
          <cell r="O935"/>
          <cell r="P935"/>
          <cell r="Q935"/>
          <cell r="R935"/>
          <cell r="S935"/>
          <cell r="T935"/>
          <cell r="U935"/>
          <cell r="V935"/>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row>
        <row r="936">
          <cell r="C936">
            <v>0</v>
          </cell>
          <cell r="D936">
            <v>0</v>
          </cell>
          <cell r="E936">
            <v>0</v>
          </cell>
          <cell r="F936"/>
          <cell r="G936" t="str">
            <v/>
          </cell>
          <cell r="H936"/>
          <cell r="I936"/>
          <cell r="J936"/>
          <cell r="K936"/>
          <cell r="L936"/>
          <cell r="M936"/>
          <cell r="N936"/>
          <cell r="O936"/>
          <cell r="P936"/>
          <cell r="Q936"/>
          <cell r="R936"/>
          <cell r="S936"/>
          <cell r="T936"/>
          <cell r="U936"/>
          <cell r="V936"/>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row>
        <row r="937">
          <cell r="C937">
            <v>0</v>
          </cell>
          <cell r="D937">
            <v>0</v>
          </cell>
          <cell r="E937">
            <v>0</v>
          </cell>
          <cell r="F937"/>
          <cell r="G937" t="str">
            <v/>
          </cell>
          <cell r="H937"/>
          <cell r="I937"/>
          <cell r="J937"/>
          <cell r="K937"/>
          <cell r="L937"/>
          <cell r="M937"/>
          <cell r="N937"/>
          <cell r="O937"/>
          <cell r="P937"/>
          <cell r="Q937"/>
          <cell r="R937"/>
          <cell r="S937"/>
          <cell r="T937"/>
          <cell r="U937"/>
          <cell r="V937"/>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row>
        <row r="938">
          <cell r="C938">
            <v>0</v>
          </cell>
          <cell r="D938">
            <v>0</v>
          </cell>
          <cell r="E938">
            <v>0</v>
          </cell>
          <cell r="F938"/>
          <cell r="G938" t="str">
            <v/>
          </cell>
          <cell r="H938"/>
          <cell r="I938"/>
          <cell r="J938"/>
          <cell r="K938"/>
          <cell r="L938"/>
          <cell r="M938"/>
          <cell r="N938"/>
          <cell r="O938"/>
          <cell r="P938"/>
          <cell r="Q938"/>
          <cell r="R938"/>
          <cell r="S938"/>
          <cell r="T938"/>
          <cell r="U938"/>
          <cell r="V938"/>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row>
        <row r="939">
          <cell r="C939">
            <v>0</v>
          </cell>
          <cell r="D939">
            <v>0</v>
          </cell>
          <cell r="E939">
            <v>0</v>
          </cell>
          <cell r="F939"/>
          <cell r="G939" t="str">
            <v/>
          </cell>
          <cell r="H939"/>
          <cell r="I939"/>
          <cell r="J939"/>
          <cell r="K939"/>
          <cell r="L939"/>
          <cell r="M939"/>
          <cell r="N939"/>
          <cell r="O939"/>
          <cell r="P939"/>
          <cell r="Q939"/>
          <cell r="R939"/>
          <cell r="S939"/>
          <cell r="T939"/>
          <cell r="U939"/>
          <cell r="V939"/>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row>
        <row r="940">
          <cell r="C940">
            <v>0</v>
          </cell>
          <cell r="D940">
            <v>0</v>
          </cell>
          <cell r="E940">
            <v>0</v>
          </cell>
          <cell r="F940"/>
          <cell r="G940" t="str">
            <v/>
          </cell>
          <cell r="H940"/>
          <cell r="I940"/>
          <cell r="J940"/>
          <cell r="K940"/>
          <cell r="L940"/>
          <cell r="M940"/>
          <cell r="N940"/>
          <cell r="O940"/>
          <cell r="P940"/>
          <cell r="Q940"/>
          <cell r="R940"/>
          <cell r="S940"/>
          <cell r="T940"/>
          <cell r="U940"/>
          <cell r="V940"/>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row>
        <row r="941">
          <cell r="C941">
            <v>0</v>
          </cell>
          <cell r="D941">
            <v>0</v>
          </cell>
          <cell r="E941">
            <v>0</v>
          </cell>
          <cell r="F941"/>
          <cell r="G941" t="str">
            <v/>
          </cell>
          <cell r="H941"/>
          <cell r="I941"/>
          <cell r="J941"/>
          <cell r="K941"/>
          <cell r="L941"/>
          <cell r="M941"/>
          <cell r="N941"/>
          <cell r="O941"/>
          <cell r="P941"/>
          <cell r="Q941"/>
          <cell r="R941"/>
          <cell r="S941"/>
          <cell r="T941"/>
          <cell r="U941"/>
          <cell r="V941"/>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row>
        <row r="942">
          <cell r="C942">
            <v>0</v>
          </cell>
          <cell r="D942">
            <v>0</v>
          </cell>
          <cell r="E942">
            <v>0</v>
          </cell>
          <cell r="F942"/>
          <cell r="G942" t="str">
            <v/>
          </cell>
          <cell r="H942"/>
          <cell r="I942"/>
          <cell r="J942"/>
          <cell r="K942"/>
          <cell r="L942"/>
          <cell r="M942"/>
          <cell r="N942"/>
          <cell r="O942"/>
          <cell r="P942"/>
          <cell r="Q942"/>
          <cell r="R942"/>
          <cell r="S942"/>
          <cell r="T942"/>
          <cell r="U942"/>
          <cell r="V942"/>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row>
        <row r="943">
          <cell r="C943">
            <v>0</v>
          </cell>
          <cell r="D943">
            <v>0</v>
          </cell>
          <cell r="E943">
            <v>0</v>
          </cell>
          <cell r="F943"/>
          <cell r="G943" t="str">
            <v/>
          </cell>
          <cell r="H943"/>
          <cell r="I943"/>
          <cell r="J943"/>
          <cell r="K943"/>
          <cell r="L943"/>
          <cell r="M943"/>
          <cell r="N943"/>
          <cell r="O943"/>
          <cell r="P943"/>
          <cell r="Q943"/>
          <cell r="R943"/>
          <cell r="S943"/>
          <cell r="T943"/>
          <cell r="U943"/>
          <cell r="V943"/>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row>
        <row r="944">
          <cell r="C944">
            <v>0</v>
          </cell>
          <cell r="D944">
            <v>0</v>
          </cell>
          <cell r="E944">
            <v>0</v>
          </cell>
          <cell r="F944"/>
          <cell r="G944" t="str">
            <v/>
          </cell>
          <cell r="H944"/>
          <cell r="I944"/>
          <cell r="J944"/>
          <cell r="K944"/>
          <cell r="L944"/>
          <cell r="M944"/>
          <cell r="N944"/>
          <cell r="O944"/>
          <cell r="P944"/>
          <cell r="Q944"/>
          <cell r="R944"/>
          <cell r="S944"/>
          <cell r="T944"/>
          <cell r="U944"/>
          <cell r="V944"/>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row>
        <row r="945">
          <cell r="C945">
            <v>0</v>
          </cell>
          <cell r="D945">
            <v>0</v>
          </cell>
          <cell r="E945">
            <v>0</v>
          </cell>
          <cell r="F945"/>
          <cell r="G945" t="str">
            <v/>
          </cell>
          <cell r="H945"/>
          <cell r="I945"/>
          <cell r="J945"/>
          <cell r="K945"/>
          <cell r="L945"/>
          <cell r="M945"/>
          <cell r="N945"/>
          <cell r="O945"/>
          <cell r="P945"/>
          <cell r="Q945"/>
          <cell r="R945"/>
          <cell r="S945"/>
          <cell r="T945"/>
          <cell r="U945"/>
          <cell r="V945"/>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row>
        <row r="946">
          <cell r="C946">
            <v>0</v>
          </cell>
          <cell r="D946">
            <v>0</v>
          </cell>
          <cell r="E946">
            <v>0</v>
          </cell>
          <cell r="F946"/>
          <cell r="G946" t="str">
            <v/>
          </cell>
          <cell r="H946"/>
          <cell r="I946"/>
          <cell r="J946"/>
          <cell r="K946"/>
          <cell r="L946"/>
          <cell r="M946"/>
          <cell r="N946"/>
          <cell r="O946"/>
          <cell r="P946"/>
          <cell r="Q946"/>
          <cell r="R946"/>
          <cell r="S946"/>
          <cell r="T946"/>
          <cell r="U946"/>
          <cell r="V946"/>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row>
        <row r="947">
          <cell r="C947">
            <v>0</v>
          </cell>
          <cell r="D947">
            <v>0</v>
          </cell>
          <cell r="E947">
            <v>0</v>
          </cell>
          <cell r="F947"/>
          <cell r="G947" t="str">
            <v/>
          </cell>
          <cell r="H947"/>
          <cell r="I947"/>
          <cell r="J947"/>
          <cell r="K947"/>
          <cell r="L947"/>
          <cell r="M947"/>
          <cell r="N947"/>
          <cell r="O947"/>
          <cell r="P947"/>
          <cell r="Q947"/>
          <cell r="R947"/>
          <cell r="S947"/>
          <cell r="T947"/>
          <cell r="U947"/>
          <cell r="V947"/>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row>
        <row r="948">
          <cell r="C948">
            <v>0</v>
          </cell>
          <cell r="D948">
            <v>0</v>
          </cell>
          <cell r="E948">
            <v>0</v>
          </cell>
          <cell r="F948"/>
          <cell r="G948" t="str">
            <v/>
          </cell>
          <cell r="H948"/>
          <cell r="I948"/>
          <cell r="J948"/>
          <cell r="K948"/>
          <cell r="L948"/>
          <cell r="M948"/>
          <cell r="N948"/>
          <cell r="O948"/>
          <cell r="P948"/>
          <cell r="Q948"/>
          <cell r="R948"/>
          <cell r="S948"/>
          <cell r="T948"/>
          <cell r="U948"/>
          <cell r="V948"/>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row>
        <row r="949">
          <cell r="C949">
            <v>0</v>
          </cell>
          <cell r="D949">
            <v>0</v>
          </cell>
          <cell r="E949">
            <v>0</v>
          </cell>
          <cell r="F949"/>
          <cell r="G949" t="str">
            <v/>
          </cell>
          <cell r="H949"/>
          <cell r="I949"/>
          <cell r="J949"/>
          <cell r="K949"/>
          <cell r="L949"/>
          <cell r="M949"/>
          <cell r="N949"/>
          <cell r="O949"/>
          <cell r="P949"/>
          <cell r="Q949"/>
          <cell r="R949"/>
          <cell r="S949"/>
          <cell r="T949"/>
          <cell r="U949"/>
          <cell r="V949"/>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row>
        <row r="950">
          <cell r="C950">
            <v>0</v>
          </cell>
          <cell r="D950">
            <v>0</v>
          </cell>
          <cell r="E950">
            <v>0</v>
          </cell>
          <cell r="F950"/>
          <cell r="G950" t="str">
            <v/>
          </cell>
          <cell r="H950"/>
          <cell r="I950"/>
          <cell r="J950"/>
          <cell r="K950"/>
          <cell r="L950"/>
          <cell r="M950"/>
          <cell r="N950"/>
          <cell r="O950"/>
          <cell r="P950"/>
          <cell r="Q950"/>
          <cell r="R950"/>
          <cell r="S950"/>
          <cell r="T950"/>
          <cell r="U950"/>
          <cell r="V950"/>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row>
        <row r="951">
          <cell r="C951">
            <v>0</v>
          </cell>
          <cell r="D951">
            <v>0</v>
          </cell>
          <cell r="E951">
            <v>0</v>
          </cell>
          <cell r="F951"/>
          <cell r="G951" t="str">
            <v/>
          </cell>
          <cell r="H951"/>
          <cell r="I951"/>
          <cell r="J951"/>
          <cell r="K951"/>
          <cell r="L951"/>
          <cell r="M951"/>
          <cell r="N951"/>
          <cell r="O951"/>
          <cell r="P951"/>
          <cell r="Q951"/>
          <cell r="R951"/>
          <cell r="S951"/>
          <cell r="T951"/>
          <cell r="U951"/>
          <cell r="V951"/>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row>
        <row r="952">
          <cell r="C952">
            <v>0</v>
          </cell>
          <cell r="D952">
            <v>0</v>
          </cell>
          <cell r="E952">
            <v>0</v>
          </cell>
          <cell r="F952"/>
          <cell r="G952" t="str">
            <v/>
          </cell>
          <cell r="H952"/>
          <cell r="I952"/>
          <cell r="J952"/>
          <cell r="K952"/>
          <cell r="L952"/>
          <cell r="M952"/>
          <cell r="N952"/>
          <cell r="O952"/>
          <cell r="P952"/>
          <cell r="Q952"/>
          <cell r="R952"/>
          <cell r="S952"/>
          <cell r="T952"/>
          <cell r="U952"/>
          <cell r="V952"/>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row>
        <row r="953">
          <cell r="C953">
            <v>0</v>
          </cell>
          <cell r="D953">
            <v>0</v>
          </cell>
          <cell r="E953">
            <v>0</v>
          </cell>
          <cell r="F953"/>
          <cell r="G953" t="str">
            <v/>
          </cell>
          <cell r="H953"/>
          <cell r="I953"/>
          <cell r="J953"/>
          <cell r="K953"/>
          <cell r="L953"/>
          <cell r="M953"/>
          <cell r="N953"/>
          <cell r="O953"/>
          <cell r="P953"/>
          <cell r="Q953"/>
          <cell r="R953"/>
          <cell r="S953"/>
          <cell r="T953"/>
          <cell r="U953"/>
          <cell r="V953"/>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row>
        <row r="954">
          <cell r="C954">
            <v>0</v>
          </cell>
          <cell r="D954">
            <v>0</v>
          </cell>
          <cell r="E954">
            <v>0</v>
          </cell>
          <cell r="F954"/>
          <cell r="G954" t="str">
            <v/>
          </cell>
          <cell r="H954"/>
          <cell r="I954"/>
          <cell r="J954"/>
          <cell r="K954"/>
          <cell r="L954"/>
          <cell r="M954"/>
          <cell r="N954"/>
          <cell r="O954"/>
          <cell r="P954"/>
          <cell r="Q954"/>
          <cell r="R954"/>
          <cell r="S954"/>
          <cell r="T954"/>
          <cell r="U954"/>
          <cell r="V954"/>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row>
        <row r="955">
          <cell r="C955">
            <v>0</v>
          </cell>
          <cell r="D955">
            <v>0</v>
          </cell>
          <cell r="E955">
            <v>0</v>
          </cell>
          <cell r="F955"/>
          <cell r="G955" t="str">
            <v/>
          </cell>
          <cell r="H955"/>
          <cell r="I955"/>
          <cell r="J955"/>
          <cell r="K955"/>
          <cell r="L955"/>
          <cell r="M955"/>
          <cell r="N955"/>
          <cell r="O955"/>
          <cell r="P955"/>
          <cell r="Q955"/>
          <cell r="R955"/>
          <cell r="S955"/>
          <cell r="T955"/>
          <cell r="U955"/>
          <cell r="V955"/>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row>
        <row r="956">
          <cell r="C956">
            <v>0</v>
          </cell>
          <cell r="D956">
            <v>0</v>
          </cell>
          <cell r="E956">
            <v>0</v>
          </cell>
          <cell r="F956"/>
          <cell r="G956" t="str">
            <v/>
          </cell>
          <cell r="H956"/>
          <cell r="I956"/>
          <cell r="J956"/>
          <cell r="K956"/>
          <cell r="L956"/>
          <cell r="M956"/>
          <cell r="N956"/>
          <cell r="O956"/>
          <cell r="P956"/>
          <cell r="Q956"/>
          <cell r="R956"/>
          <cell r="S956"/>
          <cell r="T956"/>
          <cell r="U956"/>
          <cell r="V956"/>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row>
        <row r="957">
          <cell r="C957">
            <v>0</v>
          </cell>
          <cell r="D957">
            <v>0</v>
          </cell>
          <cell r="E957">
            <v>0</v>
          </cell>
          <cell r="F957"/>
          <cell r="G957" t="str">
            <v/>
          </cell>
          <cell r="H957"/>
          <cell r="I957"/>
          <cell r="J957"/>
          <cell r="K957"/>
          <cell r="L957"/>
          <cell r="M957"/>
          <cell r="N957"/>
          <cell r="O957"/>
          <cell r="P957"/>
          <cell r="Q957"/>
          <cell r="R957"/>
          <cell r="S957"/>
          <cell r="T957"/>
          <cell r="U957"/>
          <cell r="V957"/>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row>
        <row r="958">
          <cell r="C958">
            <v>0</v>
          </cell>
          <cell r="D958">
            <v>0</v>
          </cell>
          <cell r="E958">
            <v>0</v>
          </cell>
          <cell r="F958"/>
          <cell r="G958" t="str">
            <v/>
          </cell>
          <cell r="H958"/>
          <cell r="I958"/>
          <cell r="J958"/>
          <cell r="K958"/>
          <cell r="L958"/>
          <cell r="M958"/>
          <cell r="N958"/>
          <cell r="O958"/>
          <cell r="P958"/>
          <cell r="Q958"/>
          <cell r="R958"/>
          <cell r="S958"/>
          <cell r="T958"/>
          <cell r="U958"/>
          <cell r="V958"/>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row>
        <row r="959">
          <cell r="C959">
            <v>0</v>
          </cell>
          <cell r="D959">
            <v>0</v>
          </cell>
          <cell r="E959">
            <v>0</v>
          </cell>
          <cell r="F959"/>
          <cell r="G959" t="str">
            <v/>
          </cell>
          <cell r="H959"/>
          <cell r="I959"/>
          <cell r="J959"/>
          <cell r="K959"/>
          <cell r="L959"/>
          <cell r="M959"/>
          <cell r="N959"/>
          <cell r="O959"/>
          <cell r="P959"/>
          <cell r="Q959"/>
          <cell r="R959"/>
          <cell r="S959"/>
          <cell r="T959"/>
          <cell r="U959"/>
          <cell r="V959"/>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row>
        <row r="960">
          <cell r="C960">
            <v>0</v>
          </cell>
          <cell r="D960">
            <v>0</v>
          </cell>
          <cell r="E960">
            <v>0</v>
          </cell>
          <cell r="F960"/>
          <cell r="G960" t="str">
            <v/>
          </cell>
          <cell r="H960"/>
          <cell r="I960"/>
          <cell r="J960"/>
          <cell r="K960"/>
          <cell r="L960"/>
          <cell r="M960"/>
          <cell r="N960"/>
          <cell r="O960"/>
          <cell r="P960"/>
          <cell r="Q960"/>
          <cell r="R960"/>
          <cell r="S960"/>
          <cell r="T960"/>
          <cell r="U960"/>
          <cell r="V960"/>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row>
        <row r="961">
          <cell r="C961">
            <v>0</v>
          </cell>
          <cell r="D961">
            <v>0</v>
          </cell>
          <cell r="E961">
            <v>0</v>
          </cell>
          <cell r="F961"/>
          <cell r="G961" t="str">
            <v/>
          </cell>
          <cell r="H961"/>
          <cell r="I961"/>
          <cell r="J961"/>
          <cell r="K961"/>
          <cell r="L961"/>
          <cell r="M961"/>
          <cell r="N961"/>
          <cell r="O961"/>
          <cell r="P961"/>
          <cell r="Q961"/>
          <cell r="R961"/>
          <cell r="S961"/>
          <cell r="T961"/>
          <cell r="U961"/>
          <cell r="V961"/>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row>
        <row r="962">
          <cell r="C962">
            <v>0</v>
          </cell>
          <cell r="D962">
            <v>0</v>
          </cell>
          <cell r="E962">
            <v>0</v>
          </cell>
          <cell r="F962"/>
          <cell r="G962" t="str">
            <v/>
          </cell>
          <cell r="H962"/>
          <cell r="I962"/>
          <cell r="J962"/>
          <cell r="K962"/>
          <cell r="L962"/>
          <cell r="M962"/>
          <cell r="N962"/>
          <cell r="O962"/>
          <cell r="P962"/>
          <cell r="Q962"/>
          <cell r="R962"/>
          <cell r="S962"/>
          <cell r="T962"/>
          <cell r="U962"/>
          <cell r="V962"/>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row>
        <row r="963">
          <cell r="C963">
            <v>0</v>
          </cell>
          <cell r="D963">
            <v>0</v>
          </cell>
          <cell r="E963">
            <v>0</v>
          </cell>
          <cell r="F963"/>
          <cell r="G963" t="str">
            <v/>
          </cell>
          <cell r="H963"/>
          <cell r="I963"/>
          <cell r="J963"/>
          <cell r="K963"/>
          <cell r="L963"/>
          <cell r="M963"/>
          <cell r="N963"/>
          <cell r="O963"/>
          <cell r="P963"/>
          <cell r="Q963"/>
          <cell r="R963"/>
          <cell r="S963"/>
          <cell r="T963"/>
          <cell r="U963"/>
          <cell r="V963"/>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row>
        <row r="964">
          <cell r="C964">
            <v>0</v>
          </cell>
          <cell r="D964">
            <v>0</v>
          </cell>
          <cell r="E964">
            <v>0</v>
          </cell>
          <cell r="F964"/>
          <cell r="G964" t="str">
            <v/>
          </cell>
          <cell r="H964"/>
          <cell r="I964"/>
          <cell r="J964"/>
          <cell r="K964"/>
          <cell r="L964"/>
          <cell r="M964"/>
          <cell r="N964"/>
          <cell r="O964"/>
          <cell r="P964"/>
          <cell r="Q964"/>
          <cell r="R964"/>
          <cell r="S964"/>
          <cell r="T964"/>
          <cell r="U964"/>
          <cell r="V964"/>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row>
        <row r="965">
          <cell r="C965">
            <v>0</v>
          </cell>
          <cell r="D965">
            <v>0</v>
          </cell>
          <cell r="E965">
            <v>0</v>
          </cell>
          <cell r="F965"/>
          <cell r="G965" t="str">
            <v/>
          </cell>
          <cell r="H965"/>
          <cell r="I965"/>
          <cell r="J965"/>
          <cell r="K965"/>
          <cell r="L965"/>
          <cell r="M965"/>
          <cell r="N965"/>
          <cell r="O965"/>
          <cell r="P965"/>
          <cell r="Q965"/>
          <cell r="R965"/>
          <cell r="S965"/>
          <cell r="T965"/>
          <cell r="U965"/>
          <cell r="V965"/>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row>
        <row r="966">
          <cell r="C966">
            <v>0</v>
          </cell>
          <cell r="D966">
            <v>0</v>
          </cell>
          <cell r="E966">
            <v>0</v>
          </cell>
          <cell r="F966"/>
          <cell r="G966" t="str">
            <v/>
          </cell>
          <cell r="H966"/>
          <cell r="I966"/>
          <cell r="J966"/>
          <cell r="K966"/>
          <cell r="L966"/>
          <cell r="M966"/>
          <cell r="N966"/>
          <cell r="O966"/>
          <cell r="P966"/>
          <cell r="Q966"/>
          <cell r="R966"/>
          <cell r="S966"/>
          <cell r="T966"/>
          <cell r="U966"/>
          <cell r="V966"/>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row>
        <row r="967">
          <cell r="C967">
            <v>0</v>
          </cell>
          <cell r="D967">
            <v>0</v>
          </cell>
          <cell r="E967">
            <v>0</v>
          </cell>
          <cell r="F967"/>
          <cell r="G967" t="str">
            <v/>
          </cell>
          <cell r="H967"/>
          <cell r="I967"/>
          <cell r="J967"/>
          <cell r="K967"/>
          <cell r="L967"/>
          <cell r="M967"/>
          <cell r="N967"/>
          <cell r="O967"/>
          <cell r="P967"/>
          <cell r="Q967"/>
          <cell r="R967"/>
          <cell r="S967"/>
          <cell r="T967"/>
          <cell r="U967"/>
          <cell r="V967"/>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row>
        <row r="968">
          <cell r="C968">
            <v>0</v>
          </cell>
          <cell r="D968">
            <v>0</v>
          </cell>
          <cell r="E968">
            <v>0</v>
          </cell>
          <cell r="F968"/>
          <cell r="G968" t="str">
            <v/>
          </cell>
          <cell r="H968"/>
          <cell r="I968"/>
          <cell r="J968"/>
          <cell r="K968"/>
          <cell r="L968"/>
          <cell r="M968"/>
          <cell r="N968"/>
          <cell r="O968"/>
          <cell r="P968"/>
          <cell r="Q968"/>
          <cell r="R968"/>
          <cell r="S968"/>
          <cell r="T968"/>
          <cell r="U968"/>
          <cell r="V968"/>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row>
        <row r="969">
          <cell r="C969">
            <v>0</v>
          </cell>
          <cell r="D969">
            <v>0</v>
          </cell>
          <cell r="E969">
            <v>0</v>
          </cell>
          <cell r="F969"/>
          <cell r="G969" t="str">
            <v/>
          </cell>
          <cell r="H969"/>
          <cell r="I969"/>
          <cell r="J969"/>
          <cell r="K969"/>
          <cell r="L969"/>
          <cell r="M969"/>
          <cell r="N969"/>
          <cell r="O969"/>
          <cell r="P969"/>
          <cell r="Q969"/>
          <cell r="R969"/>
          <cell r="S969"/>
          <cell r="T969"/>
          <cell r="U969"/>
          <cell r="V969"/>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row>
        <row r="970">
          <cell r="C970">
            <v>0</v>
          </cell>
          <cell r="D970">
            <v>0</v>
          </cell>
          <cell r="E970">
            <v>0</v>
          </cell>
          <cell r="F970"/>
          <cell r="G970" t="str">
            <v/>
          </cell>
          <cell r="H970"/>
          <cell r="I970"/>
          <cell r="J970"/>
          <cell r="K970"/>
          <cell r="L970"/>
          <cell r="M970"/>
          <cell r="N970"/>
          <cell r="O970"/>
          <cell r="P970"/>
          <cell r="Q970"/>
          <cell r="R970"/>
          <cell r="S970"/>
          <cell r="T970"/>
          <cell r="U970"/>
          <cell r="V970"/>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row>
        <row r="971">
          <cell r="C971">
            <v>0</v>
          </cell>
          <cell r="D971">
            <v>0</v>
          </cell>
          <cell r="E971">
            <v>0</v>
          </cell>
          <cell r="F971"/>
          <cell r="G971" t="str">
            <v/>
          </cell>
          <cell r="H971"/>
          <cell r="I971"/>
          <cell r="J971"/>
          <cell r="K971"/>
          <cell r="L971"/>
          <cell r="M971"/>
          <cell r="N971"/>
          <cell r="O971"/>
          <cell r="P971"/>
          <cell r="Q971"/>
          <cell r="R971"/>
          <cell r="S971"/>
          <cell r="T971"/>
          <cell r="U971"/>
          <cell r="V971"/>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row>
        <row r="972">
          <cell r="C972">
            <v>0</v>
          </cell>
          <cell r="D972">
            <v>0</v>
          </cell>
          <cell r="E972">
            <v>0</v>
          </cell>
          <cell r="F972"/>
          <cell r="G972" t="str">
            <v/>
          </cell>
          <cell r="H972"/>
          <cell r="I972"/>
          <cell r="J972"/>
          <cell r="K972"/>
          <cell r="L972"/>
          <cell r="M972"/>
          <cell r="N972"/>
          <cell r="O972"/>
          <cell r="P972"/>
          <cell r="Q972"/>
          <cell r="R972"/>
          <cell r="S972"/>
          <cell r="T972"/>
          <cell r="U972"/>
          <cell r="V972"/>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row>
        <row r="973">
          <cell r="C973">
            <v>0</v>
          </cell>
          <cell r="D973">
            <v>0</v>
          </cell>
          <cell r="E973">
            <v>0</v>
          </cell>
          <cell r="F973"/>
          <cell r="G973" t="str">
            <v/>
          </cell>
          <cell r="H973"/>
          <cell r="I973"/>
          <cell r="J973"/>
          <cell r="K973"/>
          <cell r="L973"/>
          <cell r="M973"/>
          <cell r="N973"/>
          <cell r="O973"/>
          <cell r="P973"/>
          <cell r="Q973"/>
          <cell r="R973"/>
          <cell r="S973"/>
          <cell r="T973"/>
          <cell r="U973"/>
          <cell r="V973"/>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row>
        <row r="974">
          <cell r="C974">
            <v>0</v>
          </cell>
          <cell r="D974">
            <v>0</v>
          </cell>
          <cell r="E974">
            <v>0</v>
          </cell>
          <cell r="F974"/>
          <cell r="G974" t="str">
            <v/>
          </cell>
          <cell r="H974"/>
          <cell r="I974"/>
          <cell r="J974"/>
          <cell r="K974"/>
          <cell r="L974"/>
          <cell r="M974"/>
          <cell r="N974"/>
          <cell r="O974"/>
          <cell r="P974"/>
          <cell r="Q974"/>
          <cell r="R974"/>
          <cell r="S974"/>
          <cell r="T974"/>
          <cell r="U974"/>
          <cell r="V974"/>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row>
        <row r="975">
          <cell r="C975">
            <v>0</v>
          </cell>
          <cell r="D975">
            <v>0</v>
          </cell>
          <cell r="E975">
            <v>0</v>
          </cell>
          <cell r="F975"/>
          <cell r="G975" t="str">
            <v/>
          </cell>
          <cell r="H975"/>
          <cell r="I975"/>
          <cell r="J975"/>
          <cell r="K975"/>
          <cell r="L975"/>
          <cell r="M975"/>
          <cell r="N975"/>
          <cell r="O975"/>
          <cell r="P975"/>
          <cell r="Q975"/>
          <cell r="R975"/>
          <cell r="S975"/>
          <cell r="T975"/>
          <cell r="U975"/>
          <cell r="V975"/>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row>
        <row r="976">
          <cell r="C976">
            <v>0</v>
          </cell>
          <cell r="D976">
            <v>0</v>
          </cell>
          <cell r="E976">
            <v>0</v>
          </cell>
          <cell r="F976"/>
          <cell r="G976" t="str">
            <v/>
          </cell>
          <cell r="H976"/>
          <cell r="I976"/>
          <cell r="J976"/>
          <cell r="K976"/>
          <cell r="L976"/>
          <cell r="M976"/>
          <cell r="N976"/>
          <cell r="O976"/>
          <cell r="P976"/>
          <cell r="Q976"/>
          <cell r="R976"/>
          <cell r="S976"/>
          <cell r="T976"/>
          <cell r="U976"/>
          <cell r="V976"/>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row>
        <row r="977">
          <cell r="C977">
            <v>0</v>
          </cell>
          <cell r="D977">
            <v>0</v>
          </cell>
          <cell r="E977">
            <v>0</v>
          </cell>
          <cell r="F977"/>
          <cell r="G977" t="str">
            <v/>
          </cell>
          <cell r="H977"/>
          <cell r="I977"/>
          <cell r="J977"/>
          <cell r="K977"/>
          <cell r="L977"/>
          <cell r="M977"/>
          <cell r="N977"/>
          <cell r="O977"/>
          <cell r="P977"/>
          <cell r="Q977"/>
          <cell r="R977"/>
          <cell r="S977"/>
          <cell r="T977"/>
          <cell r="U977"/>
          <cell r="V977"/>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row>
        <row r="978">
          <cell r="C978">
            <v>0</v>
          </cell>
          <cell r="D978">
            <v>0</v>
          </cell>
          <cell r="E978">
            <v>0</v>
          </cell>
          <cell r="F978"/>
          <cell r="G978" t="str">
            <v/>
          </cell>
          <cell r="H978"/>
          <cell r="I978"/>
          <cell r="J978"/>
          <cell r="K978"/>
          <cell r="L978"/>
          <cell r="M978"/>
          <cell r="N978"/>
          <cell r="O978"/>
          <cell r="P978"/>
          <cell r="Q978"/>
          <cell r="R978"/>
          <cell r="S978"/>
          <cell r="T978"/>
          <cell r="U978"/>
          <cell r="V978"/>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row>
        <row r="979">
          <cell r="C979">
            <v>0</v>
          </cell>
          <cell r="D979">
            <v>0</v>
          </cell>
          <cell r="E979">
            <v>0</v>
          </cell>
          <cell r="F979"/>
          <cell r="G979" t="str">
            <v/>
          </cell>
          <cell r="H979"/>
          <cell r="I979"/>
          <cell r="J979"/>
          <cell r="K979"/>
          <cell r="L979"/>
          <cell r="M979"/>
          <cell r="N979"/>
          <cell r="O979"/>
          <cell r="P979"/>
          <cell r="Q979"/>
          <cell r="R979"/>
          <cell r="S979"/>
          <cell r="T979"/>
          <cell r="U979"/>
          <cell r="V979"/>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row>
        <row r="980">
          <cell r="C980">
            <v>0</v>
          </cell>
          <cell r="D980">
            <v>0</v>
          </cell>
          <cell r="E980">
            <v>0</v>
          </cell>
          <cell r="F980"/>
          <cell r="G980" t="str">
            <v/>
          </cell>
          <cell r="H980"/>
          <cell r="I980"/>
          <cell r="J980"/>
          <cell r="K980"/>
          <cell r="L980"/>
          <cell r="M980"/>
          <cell r="N980"/>
          <cell r="O980"/>
          <cell r="P980"/>
          <cell r="Q980"/>
          <cell r="R980"/>
          <cell r="S980"/>
          <cell r="T980"/>
          <cell r="U980"/>
          <cell r="V980"/>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row>
        <row r="981">
          <cell r="C981">
            <v>0</v>
          </cell>
          <cell r="D981">
            <v>0</v>
          </cell>
          <cell r="E981">
            <v>0</v>
          </cell>
          <cell r="F981"/>
          <cell r="G981" t="str">
            <v/>
          </cell>
          <cell r="H981"/>
          <cell r="I981"/>
          <cell r="J981"/>
          <cell r="K981"/>
          <cell r="L981"/>
          <cell r="M981"/>
          <cell r="N981"/>
          <cell r="O981"/>
          <cell r="P981"/>
          <cell r="Q981"/>
          <cell r="R981"/>
          <cell r="S981"/>
          <cell r="T981"/>
          <cell r="U981"/>
          <cell r="V981"/>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row>
        <row r="982">
          <cell r="C982">
            <v>0</v>
          </cell>
          <cell r="D982">
            <v>0</v>
          </cell>
          <cell r="E982">
            <v>0</v>
          </cell>
          <cell r="F982"/>
          <cell r="G982" t="str">
            <v/>
          </cell>
          <cell r="H982"/>
          <cell r="I982"/>
          <cell r="J982"/>
          <cell r="K982"/>
          <cell r="L982"/>
          <cell r="M982"/>
          <cell r="N982"/>
          <cell r="O982"/>
          <cell r="P982"/>
          <cell r="Q982"/>
          <cell r="R982"/>
          <cell r="S982"/>
          <cell r="T982"/>
          <cell r="U982"/>
          <cell r="V982"/>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row>
        <row r="983">
          <cell r="C983">
            <v>0</v>
          </cell>
          <cell r="D983">
            <v>0</v>
          </cell>
          <cell r="E983">
            <v>0</v>
          </cell>
          <cell r="F983"/>
          <cell r="G983" t="str">
            <v/>
          </cell>
          <cell r="H983"/>
          <cell r="I983"/>
          <cell r="J983"/>
          <cell r="K983"/>
          <cell r="L983"/>
          <cell r="M983"/>
          <cell r="N983"/>
          <cell r="O983"/>
          <cell r="P983"/>
          <cell r="Q983"/>
          <cell r="R983"/>
          <cell r="S983"/>
          <cell r="T983"/>
          <cell r="U983"/>
          <cell r="V983"/>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row>
        <row r="984">
          <cell r="C984">
            <v>0</v>
          </cell>
          <cell r="D984">
            <v>0</v>
          </cell>
          <cell r="E984">
            <v>0</v>
          </cell>
          <cell r="F984"/>
          <cell r="G984" t="str">
            <v/>
          </cell>
          <cell r="H984"/>
          <cell r="I984"/>
          <cell r="J984"/>
          <cell r="K984"/>
          <cell r="L984"/>
          <cell r="M984"/>
          <cell r="N984"/>
          <cell r="O984"/>
          <cell r="P984"/>
          <cell r="Q984"/>
          <cell r="R984"/>
          <cell r="S984"/>
          <cell r="T984"/>
          <cell r="U984"/>
          <cell r="V984"/>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row>
        <row r="985">
          <cell r="C985">
            <v>0</v>
          </cell>
          <cell r="D985">
            <v>0</v>
          </cell>
          <cell r="E985">
            <v>0</v>
          </cell>
          <cell r="F985"/>
          <cell r="G985" t="str">
            <v/>
          </cell>
          <cell r="H985"/>
          <cell r="I985"/>
          <cell r="J985"/>
          <cell r="K985"/>
          <cell r="L985"/>
          <cell r="M985"/>
          <cell r="N985"/>
          <cell r="O985"/>
          <cell r="P985"/>
          <cell r="Q985"/>
          <cell r="R985"/>
          <cell r="S985"/>
          <cell r="T985"/>
          <cell r="U985"/>
          <cell r="V985"/>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row>
        <row r="986">
          <cell r="C986">
            <v>0</v>
          </cell>
          <cell r="D986">
            <v>0</v>
          </cell>
          <cell r="E986">
            <v>0</v>
          </cell>
          <cell r="F986"/>
          <cell r="G986" t="str">
            <v/>
          </cell>
          <cell r="H986"/>
          <cell r="I986"/>
          <cell r="J986"/>
          <cell r="K986"/>
          <cell r="L986"/>
          <cell r="M986"/>
          <cell r="N986"/>
          <cell r="O986"/>
          <cell r="P986"/>
          <cell r="Q986"/>
          <cell r="R986"/>
          <cell r="S986"/>
          <cell r="T986"/>
          <cell r="U986"/>
          <cell r="V986"/>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row>
        <row r="987">
          <cell r="C987">
            <v>0</v>
          </cell>
          <cell r="D987">
            <v>0</v>
          </cell>
          <cell r="E987">
            <v>0</v>
          </cell>
          <cell r="F987"/>
          <cell r="G987" t="str">
            <v/>
          </cell>
          <cell r="H987"/>
          <cell r="I987"/>
          <cell r="J987"/>
          <cell r="K987"/>
          <cell r="L987"/>
          <cell r="M987"/>
          <cell r="N987"/>
          <cell r="O987"/>
          <cell r="P987"/>
          <cell r="Q987"/>
          <cell r="R987"/>
          <cell r="S987"/>
          <cell r="T987"/>
          <cell r="U987"/>
          <cell r="V987"/>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row>
        <row r="988">
          <cell r="C988">
            <v>0</v>
          </cell>
          <cell r="D988">
            <v>0</v>
          </cell>
          <cell r="E988">
            <v>0</v>
          </cell>
          <cell r="F988"/>
          <cell r="G988" t="str">
            <v/>
          </cell>
          <cell r="H988"/>
          <cell r="I988"/>
          <cell r="J988"/>
          <cell r="K988"/>
          <cell r="L988"/>
          <cell r="M988"/>
          <cell r="N988"/>
          <cell r="O988"/>
          <cell r="P988"/>
          <cell r="Q988"/>
          <cell r="R988"/>
          <cell r="S988"/>
          <cell r="T988"/>
          <cell r="U988"/>
          <cell r="V988"/>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row>
        <row r="989">
          <cell r="C989">
            <v>0</v>
          </cell>
          <cell r="D989">
            <v>0</v>
          </cell>
          <cell r="E989">
            <v>0</v>
          </cell>
          <cell r="F989"/>
          <cell r="G989" t="str">
            <v/>
          </cell>
          <cell r="H989"/>
          <cell r="I989"/>
          <cell r="J989"/>
          <cell r="K989"/>
          <cell r="L989"/>
          <cell r="M989"/>
          <cell r="N989"/>
          <cell r="O989"/>
          <cell r="P989"/>
          <cell r="Q989"/>
          <cell r="R989"/>
          <cell r="S989"/>
          <cell r="T989"/>
          <cell r="U989"/>
          <cell r="V989"/>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row>
        <row r="990">
          <cell r="C990">
            <v>0</v>
          </cell>
          <cell r="D990">
            <v>0</v>
          </cell>
          <cell r="E990">
            <v>0</v>
          </cell>
          <cell r="F990"/>
          <cell r="G990" t="str">
            <v/>
          </cell>
          <cell r="H990"/>
          <cell r="I990"/>
          <cell r="J990"/>
          <cell r="K990"/>
          <cell r="L990"/>
          <cell r="M990"/>
          <cell r="N990"/>
          <cell r="O990"/>
          <cell r="P990"/>
          <cell r="Q990"/>
          <cell r="R990"/>
          <cell r="S990"/>
          <cell r="T990"/>
          <cell r="U990"/>
          <cell r="V990"/>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row>
        <row r="991">
          <cell r="C991">
            <v>0</v>
          </cell>
          <cell r="D991">
            <v>0</v>
          </cell>
          <cell r="E991">
            <v>0</v>
          </cell>
          <cell r="F991"/>
          <cell r="G991" t="str">
            <v/>
          </cell>
          <cell r="H991"/>
          <cell r="I991"/>
          <cell r="J991"/>
          <cell r="K991"/>
          <cell r="L991"/>
          <cell r="M991"/>
          <cell r="N991"/>
          <cell r="O991"/>
          <cell r="P991"/>
          <cell r="Q991"/>
          <cell r="R991"/>
          <cell r="S991"/>
          <cell r="T991"/>
          <cell r="U991"/>
          <cell r="V991"/>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row>
        <row r="992">
          <cell r="C992">
            <v>0</v>
          </cell>
          <cell r="D992">
            <v>0</v>
          </cell>
          <cell r="E992">
            <v>0</v>
          </cell>
          <cell r="F992"/>
          <cell r="G992" t="str">
            <v/>
          </cell>
          <cell r="H992"/>
          <cell r="I992"/>
          <cell r="J992"/>
          <cell r="K992"/>
          <cell r="L992"/>
          <cell r="M992"/>
          <cell r="N992"/>
          <cell r="O992"/>
          <cell r="P992"/>
          <cell r="Q992"/>
          <cell r="R992"/>
          <cell r="S992"/>
          <cell r="T992"/>
          <cell r="U992"/>
          <cell r="V992"/>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row>
        <row r="993">
          <cell r="C993">
            <v>0</v>
          </cell>
          <cell r="D993">
            <v>0</v>
          </cell>
          <cell r="E993">
            <v>0</v>
          </cell>
          <cell r="F993"/>
          <cell r="G993" t="str">
            <v/>
          </cell>
          <cell r="H993"/>
          <cell r="I993"/>
          <cell r="J993"/>
          <cell r="K993"/>
          <cell r="L993"/>
          <cell r="M993"/>
          <cell r="N993"/>
          <cell r="O993"/>
          <cell r="P993"/>
          <cell r="Q993"/>
          <cell r="R993"/>
          <cell r="S993"/>
          <cell r="T993"/>
          <cell r="U993"/>
          <cell r="V993"/>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row>
        <row r="994">
          <cell r="C994">
            <v>0</v>
          </cell>
          <cell r="D994">
            <v>0</v>
          </cell>
          <cell r="E994">
            <v>0</v>
          </cell>
          <cell r="F994"/>
          <cell r="G994" t="str">
            <v/>
          </cell>
          <cell r="H994"/>
          <cell r="I994"/>
          <cell r="J994"/>
          <cell r="K994"/>
          <cell r="L994"/>
          <cell r="M994"/>
          <cell r="N994"/>
          <cell r="O994"/>
          <cell r="P994"/>
          <cell r="Q994"/>
          <cell r="R994"/>
          <cell r="S994"/>
          <cell r="T994"/>
          <cell r="U994"/>
          <cell r="V994"/>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row>
        <row r="995">
          <cell r="C995">
            <v>0</v>
          </cell>
          <cell r="D995">
            <v>0</v>
          </cell>
          <cell r="E995">
            <v>0</v>
          </cell>
          <cell r="F995"/>
          <cell r="G995" t="str">
            <v/>
          </cell>
          <cell r="H995"/>
          <cell r="I995"/>
          <cell r="J995"/>
          <cell r="K995"/>
          <cell r="L995"/>
          <cell r="M995"/>
          <cell r="N995"/>
          <cell r="O995"/>
          <cell r="P995"/>
          <cell r="Q995"/>
          <cell r="R995"/>
          <cell r="S995"/>
          <cell r="T995"/>
          <cell r="U995"/>
          <cell r="V995"/>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row>
        <row r="996">
          <cell r="C996">
            <v>0</v>
          </cell>
          <cell r="D996">
            <v>0</v>
          </cell>
          <cell r="E996">
            <v>0</v>
          </cell>
          <cell r="F996"/>
          <cell r="G996" t="str">
            <v/>
          </cell>
          <cell r="H996"/>
          <cell r="I996"/>
          <cell r="J996"/>
          <cell r="K996"/>
          <cell r="L996"/>
          <cell r="M996"/>
          <cell r="N996"/>
          <cell r="O996"/>
          <cell r="P996"/>
          <cell r="Q996"/>
          <cell r="R996"/>
          <cell r="S996"/>
          <cell r="T996"/>
          <cell r="U996"/>
          <cell r="V996"/>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row>
        <row r="997">
          <cell r="C997">
            <v>0</v>
          </cell>
          <cell r="D997">
            <v>0</v>
          </cell>
          <cell r="E997">
            <v>0</v>
          </cell>
          <cell r="F997"/>
          <cell r="G997" t="str">
            <v/>
          </cell>
          <cell r="H997"/>
          <cell r="I997"/>
          <cell r="J997"/>
          <cell r="K997"/>
          <cell r="L997"/>
          <cell r="M997"/>
          <cell r="N997"/>
          <cell r="O997"/>
          <cell r="P997"/>
          <cell r="Q997"/>
          <cell r="R997"/>
          <cell r="S997"/>
          <cell r="T997"/>
          <cell r="U997"/>
          <cell r="V997"/>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row>
        <row r="998">
          <cell r="C998">
            <v>0</v>
          </cell>
          <cell r="D998">
            <v>0</v>
          </cell>
          <cell r="E998">
            <v>0</v>
          </cell>
          <cell r="F998"/>
          <cell r="G998" t="str">
            <v/>
          </cell>
          <cell r="H998"/>
          <cell r="I998"/>
          <cell r="J998"/>
          <cell r="K998"/>
          <cell r="L998"/>
          <cell r="M998"/>
          <cell r="N998"/>
          <cell r="O998"/>
          <cell r="P998"/>
          <cell r="Q998"/>
          <cell r="R998"/>
          <cell r="S998"/>
          <cell r="T998"/>
          <cell r="U998"/>
          <cell r="V998"/>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row>
        <row r="999">
          <cell r="C999">
            <v>0</v>
          </cell>
          <cell r="D999">
            <v>0</v>
          </cell>
          <cell r="E999">
            <v>0</v>
          </cell>
          <cell r="F999"/>
          <cell r="G999" t="str">
            <v/>
          </cell>
          <cell r="H999"/>
          <cell r="I999"/>
          <cell r="J999"/>
          <cell r="K999"/>
          <cell r="L999"/>
          <cell r="M999"/>
          <cell r="N999"/>
          <cell r="O999"/>
          <cell r="P999"/>
          <cell r="Q999"/>
          <cell r="R999"/>
          <cell r="S999"/>
          <cell r="T999"/>
          <cell r="U999"/>
          <cell r="V999"/>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row>
        <row r="1000">
          <cell r="C1000">
            <v>0</v>
          </cell>
          <cell r="D1000">
            <v>0</v>
          </cell>
          <cell r="E1000">
            <v>0</v>
          </cell>
          <cell r="F1000"/>
          <cell r="G1000" t="str">
            <v/>
          </cell>
          <cell r="H1000"/>
          <cell r="I1000"/>
          <cell r="J1000"/>
          <cell r="K1000"/>
          <cell r="L1000"/>
          <cell r="M1000"/>
          <cell r="N1000"/>
          <cell r="O1000"/>
          <cell r="P1000"/>
          <cell r="Q1000"/>
          <cell r="R1000"/>
          <cell r="S1000"/>
          <cell r="T1000"/>
          <cell r="U1000"/>
          <cell r="V1000"/>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row>
        <row r="1001">
          <cell r="C1001">
            <v>0</v>
          </cell>
          <cell r="D1001">
            <v>0</v>
          </cell>
          <cell r="E1001">
            <v>0</v>
          </cell>
          <cell r="F1001"/>
          <cell r="G1001" t="str">
            <v/>
          </cell>
          <cell r="H1001"/>
          <cell r="I1001"/>
          <cell r="J1001"/>
          <cell r="K1001"/>
          <cell r="L1001"/>
          <cell r="M1001"/>
          <cell r="N1001"/>
          <cell r="O1001"/>
          <cell r="P1001"/>
          <cell r="Q1001"/>
          <cell r="R1001"/>
          <cell r="S1001"/>
          <cell r="T1001"/>
          <cell r="U1001"/>
          <cell r="V1001"/>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row>
        <row r="1002">
          <cell r="C1002">
            <v>0</v>
          </cell>
          <cell r="D1002">
            <v>0</v>
          </cell>
          <cell r="E1002">
            <v>0</v>
          </cell>
          <cell r="F1002"/>
          <cell r="G1002" t="str">
            <v/>
          </cell>
          <cell r="H1002"/>
          <cell r="I1002"/>
          <cell r="J1002"/>
          <cell r="K1002"/>
          <cell r="L1002"/>
          <cell r="M1002"/>
          <cell r="N1002"/>
          <cell r="O1002"/>
          <cell r="P1002"/>
          <cell r="Q1002"/>
          <cell r="R1002"/>
          <cell r="S1002"/>
          <cell r="T1002"/>
          <cell r="U1002"/>
          <cell r="V1002"/>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row>
        <row r="1003">
          <cell r="C1003">
            <v>0</v>
          </cell>
          <cell r="D1003">
            <v>0</v>
          </cell>
          <cell r="E1003">
            <v>0</v>
          </cell>
          <cell r="F1003"/>
          <cell r="G1003" t="str">
            <v/>
          </cell>
          <cell r="H1003"/>
          <cell r="I1003"/>
          <cell r="J1003"/>
          <cell r="K1003"/>
          <cell r="L1003"/>
          <cell r="M1003"/>
          <cell r="N1003"/>
          <cell r="O1003"/>
          <cell r="P1003"/>
          <cell r="Q1003"/>
          <cell r="R1003"/>
          <cell r="S1003"/>
          <cell r="T1003"/>
          <cell r="U1003"/>
          <cell r="V1003"/>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row>
        <row r="1004">
          <cell r="C1004">
            <v>0</v>
          </cell>
          <cell r="D1004">
            <v>0</v>
          </cell>
          <cell r="E1004">
            <v>0</v>
          </cell>
          <cell r="F1004"/>
          <cell r="G1004" t="str">
            <v/>
          </cell>
          <cell r="H1004"/>
          <cell r="I1004"/>
          <cell r="J1004"/>
          <cell r="K1004"/>
          <cell r="L1004"/>
          <cell r="M1004"/>
          <cell r="N1004"/>
          <cell r="O1004"/>
          <cell r="P1004"/>
          <cell r="Q1004"/>
          <cell r="R1004"/>
          <cell r="S1004"/>
          <cell r="T1004"/>
          <cell r="U1004"/>
          <cell r="V1004"/>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row>
        <row r="1005">
          <cell r="C1005">
            <v>0</v>
          </cell>
          <cell r="D1005">
            <v>0</v>
          </cell>
          <cell r="E1005">
            <v>0</v>
          </cell>
          <cell r="F1005"/>
          <cell r="G1005" t="str">
            <v/>
          </cell>
          <cell r="H1005"/>
          <cell r="I1005"/>
          <cell r="J1005"/>
          <cell r="K1005"/>
          <cell r="L1005"/>
          <cell r="M1005"/>
          <cell r="N1005"/>
          <cell r="O1005"/>
          <cell r="P1005"/>
          <cell r="Q1005"/>
          <cell r="R1005"/>
          <cell r="S1005"/>
          <cell r="T1005"/>
          <cell r="U1005"/>
          <cell r="V1005"/>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row>
        <row r="1006">
          <cell r="C1006">
            <v>0</v>
          </cell>
          <cell r="D1006">
            <v>0</v>
          </cell>
          <cell r="E1006">
            <v>0</v>
          </cell>
          <cell r="F1006"/>
          <cell r="G1006" t="str">
            <v/>
          </cell>
          <cell r="H1006"/>
          <cell r="I1006"/>
          <cell r="J1006"/>
          <cell r="K1006"/>
          <cell r="L1006"/>
          <cell r="M1006"/>
          <cell r="N1006"/>
          <cell r="O1006"/>
          <cell r="P1006"/>
          <cell r="Q1006"/>
          <cell r="R1006"/>
          <cell r="S1006"/>
          <cell r="T1006"/>
          <cell r="U1006"/>
          <cell r="V1006"/>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row>
        <row r="1007">
          <cell r="C1007">
            <v>0</v>
          </cell>
          <cell r="D1007">
            <v>0</v>
          </cell>
          <cell r="E1007">
            <v>0</v>
          </cell>
          <cell r="F1007"/>
          <cell r="G1007" t="str">
            <v/>
          </cell>
          <cell r="H1007"/>
          <cell r="I1007"/>
          <cell r="J1007"/>
          <cell r="K1007"/>
          <cell r="L1007"/>
          <cell r="M1007"/>
          <cell r="N1007"/>
          <cell r="O1007"/>
          <cell r="P1007"/>
          <cell r="Q1007"/>
          <cell r="R1007"/>
          <cell r="S1007"/>
          <cell r="T1007"/>
          <cell r="U1007"/>
          <cell r="V1007"/>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row>
        <row r="1008">
          <cell r="C1008">
            <v>0</v>
          </cell>
          <cell r="D1008">
            <v>0</v>
          </cell>
          <cell r="E1008">
            <v>0</v>
          </cell>
          <cell r="F1008"/>
          <cell r="G1008" t="str">
            <v/>
          </cell>
          <cell r="H1008"/>
          <cell r="I1008"/>
          <cell r="J1008"/>
          <cell r="K1008"/>
          <cell r="L1008"/>
          <cell r="M1008"/>
          <cell r="N1008"/>
          <cell r="O1008"/>
          <cell r="P1008"/>
          <cell r="Q1008"/>
          <cell r="R1008"/>
          <cell r="S1008"/>
          <cell r="T1008"/>
          <cell r="U1008"/>
          <cell r="V1008"/>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row>
        <row r="1009">
          <cell r="C1009">
            <v>0</v>
          </cell>
          <cell r="D1009">
            <v>0</v>
          </cell>
          <cell r="E1009">
            <v>0</v>
          </cell>
          <cell r="F1009"/>
          <cell r="G1009" t="str">
            <v/>
          </cell>
          <cell r="H1009"/>
          <cell r="I1009"/>
          <cell r="J1009"/>
          <cell r="K1009"/>
          <cell r="L1009"/>
          <cell r="M1009"/>
          <cell r="N1009"/>
          <cell r="O1009"/>
          <cell r="P1009"/>
          <cell r="Q1009"/>
          <cell r="R1009"/>
          <cell r="S1009"/>
          <cell r="T1009"/>
          <cell r="U1009"/>
          <cell r="V1009"/>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row>
        <row r="1010">
          <cell r="C1010">
            <v>0</v>
          </cell>
          <cell r="D1010">
            <v>0</v>
          </cell>
          <cell r="E1010">
            <v>0</v>
          </cell>
          <cell r="F1010"/>
          <cell r="G1010" t="str">
            <v/>
          </cell>
          <cell r="H1010"/>
          <cell r="I1010"/>
          <cell r="J1010"/>
          <cell r="K1010"/>
          <cell r="L1010"/>
          <cell r="M1010"/>
          <cell r="N1010"/>
          <cell r="O1010"/>
          <cell r="P1010"/>
          <cell r="Q1010"/>
          <cell r="R1010"/>
          <cell r="S1010"/>
          <cell r="T1010"/>
          <cell r="U1010"/>
          <cell r="V1010"/>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row>
        <row r="1011">
          <cell r="C1011">
            <v>0</v>
          </cell>
          <cell r="D1011">
            <v>0</v>
          </cell>
          <cell r="E1011">
            <v>0</v>
          </cell>
          <cell r="F1011"/>
          <cell r="G1011" t="str">
            <v/>
          </cell>
          <cell r="H1011"/>
          <cell r="I1011"/>
          <cell r="J1011"/>
          <cell r="K1011"/>
          <cell r="L1011"/>
          <cell r="M1011"/>
          <cell r="N1011"/>
          <cell r="O1011"/>
          <cell r="P1011"/>
          <cell r="Q1011"/>
          <cell r="R1011"/>
          <cell r="S1011"/>
          <cell r="T1011"/>
          <cell r="U1011"/>
          <cell r="V1011"/>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row>
        <row r="1012">
          <cell r="C1012">
            <v>0</v>
          </cell>
          <cell r="D1012">
            <v>0</v>
          </cell>
          <cell r="E1012">
            <v>0</v>
          </cell>
          <cell r="F1012"/>
          <cell r="G1012" t="str">
            <v/>
          </cell>
          <cell r="H1012"/>
          <cell r="I1012"/>
          <cell r="J1012"/>
          <cell r="K1012"/>
          <cell r="L1012"/>
          <cell r="M1012"/>
          <cell r="N1012"/>
          <cell r="O1012"/>
          <cell r="P1012"/>
          <cell r="Q1012"/>
          <cell r="R1012"/>
          <cell r="S1012"/>
          <cell r="T1012"/>
          <cell r="U1012"/>
          <cell r="V1012"/>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row>
        <row r="1013">
          <cell r="C1013">
            <v>0</v>
          </cell>
          <cell r="D1013">
            <v>0</v>
          </cell>
          <cell r="E1013">
            <v>0</v>
          </cell>
          <cell r="F1013"/>
          <cell r="G1013" t="str">
            <v/>
          </cell>
          <cell r="H1013"/>
          <cell r="I1013"/>
          <cell r="J1013"/>
          <cell r="K1013"/>
          <cell r="L1013"/>
          <cell r="M1013"/>
          <cell r="N1013"/>
          <cell r="O1013"/>
          <cell r="P1013"/>
          <cell r="Q1013"/>
          <cell r="R1013"/>
          <cell r="S1013"/>
          <cell r="T1013"/>
          <cell r="U1013"/>
          <cell r="V1013"/>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row>
        <row r="1014">
          <cell r="C1014">
            <v>0</v>
          </cell>
          <cell r="D1014">
            <v>0</v>
          </cell>
          <cell r="E1014">
            <v>0</v>
          </cell>
          <cell r="F1014"/>
          <cell r="G1014" t="str">
            <v/>
          </cell>
          <cell r="H1014"/>
          <cell r="I1014"/>
          <cell r="J1014"/>
          <cell r="K1014"/>
          <cell r="L1014"/>
          <cell r="M1014"/>
          <cell r="N1014"/>
          <cell r="O1014"/>
          <cell r="P1014"/>
          <cell r="Q1014"/>
          <cell r="R1014"/>
          <cell r="S1014"/>
          <cell r="T1014"/>
          <cell r="U1014"/>
          <cell r="V1014"/>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row>
        <row r="1015">
          <cell r="C1015">
            <v>0</v>
          </cell>
          <cell r="D1015">
            <v>0</v>
          </cell>
          <cell r="E1015">
            <v>0</v>
          </cell>
          <cell r="F1015"/>
          <cell r="G1015" t="str">
            <v/>
          </cell>
          <cell r="H1015"/>
          <cell r="I1015"/>
          <cell r="J1015"/>
          <cell r="K1015"/>
          <cell r="L1015"/>
          <cell r="M1015"/>
          <cell r="N1015"/>
          <cell r="O1015"/>
          <cell r="P1015"/>
          <cell r="Q1015"/>
          <cell r="R1015"/>
          <cell r="S1015"/>
          <cell r="T1015"/>
          <cell r="U1015"/>
          <cell r="V1015"/>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_Postulacion"/>
      <sheetName val="PROCESOS"/>
      <sheetName val="CONSOLIDADO"/>
      <sheetName val="PLANTILLA"/>
      <sheetName val="GENERAR"/>
      <sheetName val="DATOS"/>
      <sheetName val="NÓMINA_PUNTAJES"/>
      <sheetName val="APELACIÓN"/>
      <sheetName val="RESULTADOS_DEFINITIVOS"/>
      <sheetName val="PREPARA_CARGA"/>
      <sheetName val="CARGA_SIRH"/>
      <sheetName val="CORP + COD"/>
      <sheetName val="PARAMETROS"/>
      <sheetName val="CRONOGRAMA"/>
    </sheetNames>
    <sheetDataSet>
      <sheetData sheetId="0"/>
      <sheetData sheetId="1"/>
      <sheetData sheetId="2">
        <row r="1">
          <cell r="C1"/>
          <cell r="D1"/>
          <cell r="E1"/>
          <cell r="F1"/>
          <cell r="G1"/>
          <cell r="H1"/>
          <cell r="I1"/>
          <cell r="J1"/>
          <cell r="K1"/>
          <cell r="L1"/>
          <cell r="M1"/>
          <cell r="N1"/>
          <cell r="O1"/>
          <cell r="P1"/>
          <cell r="Q1"/>
          <cell r="R1"/>
          <cell r="S1"/>
          <cell r="T1"/>
          <cell r="U1"/>
          <cell r="V1"/>
          <cell r="W1"/>
          <cell r="X1" t="str">
            <v>SECCIÓN 2:
USO EXCLUSIVO DE RECURSOS HUMANOS DE DIRECCIÓN DE SERVICIO</v>
          </cell>
          <cell r="Y1"/>
          <cell r="Z1"/>
          <cell r="AA1"/>
          <cell r="AB1"/>
          <cell r="AC1"/>
          <cell r="AD1"/>
          <cell r="AE1"/>
          <cell r="AF1"/>
          <cell r="AG1"/>
          <cell r="AH1"/>
          <cell r="AI1"/>
          <cell r="AJ1"/>
          <cell r="AK1"/>
          <cell r="AL1" t="str">
            <v>SECCIÓN 3:
USO EXCLUSIVO DE COMITÉ DE SELECCIÓN</v>
          </cell>
          <cell r="AM1"/>
          <cell r="AN1"/>
          <cell r="AO1"/>
          <cell r="AP1"/>
          <cell r="AQ1"/>
          <cell r="AR1"/>
          <cell r="AS1"/>
          <cell r="AT1"/>
          <cell r="AU1"/>
          <cell r="AV1"/>
          <cell r="AW1"/>
          <cell r="AX1"/>
          <cell r="AY1"/>
          <cell r="AZ1"/>
          <cell r="BA1"/>
          <cell r="BB1"/>
          <cell r="BC1"/>
          <cell r="BD1"/>
          <cell r="BE1"/>
          <cell r="BF1"/>
          <cell r="BG1"/>
          <cell r="BH1"/>
          <cell r="BI1"/>
          <cell r="BJ1"/>
          <cell r="BK1"/>
          <cell r="BL1"/>
          <cell r="BM1"/>
          <cell r="BN1"/>
          <cell r="BO1"/>
          <cell r="BP1"/>
          <cell r="BQ1"/>
          <cell r="BR1"/>
          <cell r="BS1"/>
        </row>
        <row r="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cell r="BF2"/>
          <cell r="BG2"/>
          <cell r="BH2"/>
          <cell r="BI2"/>
          <cell r="BJ2"/>
          <cell r="BK2"/>
          <cell r="BL2"/>
          <cell r="BM2"/>
          <cell r="BN2"/>
          <cell r="BO2"/>
          <cell r="BP2"/>
          <cell r="BQ2"/>
          <cell r="BR2"/>
          <cell r="BS2"/>
        </row>
        <row r="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row>
        <row r="4">
          <cell r="C4"/>
          <cell r="D4"/>
          <cell r="E4"/>
          <cell r="F4"/>
          <cell r="G4"/>
          <cell r="H4"/>
          <cell r="I4"/>
          <cell r="J4"/>
          <cell r="K4"/>
          <cell r="L4"/>
          <cell r="M4"/>
          <cell r="N4"/>
          <cell r="O4"/>
          <cell r="P4"/>
          <cell r="Q4"/>
          <cell r="R4"/>
          <cell r="S4"/>
          <cell r="T4"/>
          <cell r="U4"/>
          <cell r="V4"/>
          <cell r="W4"/>
          <cell r="X4"/>
          <cell r="Y4"/>
          <cell r="Z4"/>
          <cell r="AA4"/>
          <cell r="AB4"/>
          <cell r="AC4"/>
          <cell r="AD4"/>
          <cell r="AE4"/>
          <cell r="AF4"/>
          <cell r="AG4"/>
          <cell r="AH4"/>
          <cell r="AI4"/>
          <cell r="AJ4"/>
          <cell r="AK4"/>
          <cell r="AL4"/>
          <cell r="AM4"/>
          <cell r="AN4"/>
          <cell r="AO4"/>
          <cell r="AP4"/>
          <cell r="AQ4"/>
          <cell r="AR4"/>
          <cell r="AS4"/>
          <cell r="AT4"/>
          <cell r="AU4"/>
          <cell r="AV4"/>
          <cell r="AW4"/>
          <cell r="AX4"/>
          <cell r="AY4"/>
          <cell r="AZ4"/>
          <cell r="BA4"/>
          <cell r="BB4"/>
          <cell r="BC4"/>
          <cell r="BD4"/>
          <cell r="BE4"/>
          <cell r="BF4"/>
          <cell r="BG4"/>
          <cell r="BH4"/>
          <cell r="BI4"/>
          <cell r="BJ4"/>
          <cell r="BK4"/>
          <cell r="BL4"/>
          <cell r="BM4"/>
          <cell r="BN4"/>
          <cell r="BO4"/>
          <cell r="BP4"/>
          <cell r="BQ4"/>
          <cell r="BR4"/>
          <cell r="BS4"/>
        </row>
        <row r="5">
          <cell r="C5"/>
          <cell r="D5"/>
          <cell r="E5"/>
          <cell r="F5"/>
          <cell r="G5"/>
          <cell r="H5"/>
          <cell r="I5"/>
          <cell r="J5"/>
          <cell r="K5"/>
          <cell r="L5"/>
          <cell r="M5"/>
          <cell r="N5" t="str">
            <v>ANT. TOTAL EN A. PUBLICA ETAPA III</v>
          </cell>
          <cell r="O5"/>
          <cell r="P5"/>
          <cell r="Q5"/>
          <cell r="R5"/>
          <cell r="S5"/>
          <cell r="T5"/>
          <cell r="U5"/>
          <cell r="V5"/>
          <cell r="W5"/>
          <cell r="X5" t="str">
            <v xml:space="preserve">
FECHA POSTULACIÓN
</v>
          </cell>
          <cell r="Y5" t="str">
            <v>REGISTRO MANUAL DE CALIFICACIONES.
Si la "columna Y" señala ADVERTENCIA DE REVISIÓN "SI" y en la "columna "Z" señalan PRESENTA OTRAS CALIFICACIONES "SI", entonces, en la "columna AA" se indican años cuyas calificaciones sirven para el proceso. 
En este caso, entre la "columna AB" y la "columna AG", se debe indicar las tres calificaciones a considerar, siendo "AÑO 1" y "NOTA 1" para la calificación más reciente y "AÑO 3" y "NOTA 3" para la más antigüa. 
*El indicar PRESENTA OTRAS CALIFICACIONES "SI", implica que todas las calificaciones a ponderar serán las que se señalen en esta sección, por lo que de ser necesario, se deben repetir las que ya tenía según la sección 1.</v>
          </cell>
          <cell r="Z5"/>
          <cell r="AA5"/>
          <cell r="AB5"/>
          <cell r="AC5"/>
          <cell r="AD5"/>
          <cell r="AE5"/>
          <cell r="AF5"/>
          <cell r="AG5"/>
          <cell r="AH5" t="str">
            <v>REGISTRO MANUAL DE TÍTULO EDUCACIONAL
Si la "columna AH" señala ADVERTENCIA DE REVISIÓN "SI" y la "columna AI" señala PRESENTA TÍTULO EDUCACIONAL "SI", entonces, en la "columna AJ" se debe indicar el título educacional que posee el funcionario y en la  "columna AK" se debe indicar si se trata de una licencia de enseñanza media o certificado de cuarto medio laboral  
*Necesariamente, PRESENTA TÍTULO EDUCACIONAL debe señalar "SI", pues solo así, considerará la información del nivel de estudis que debe señalarse en esta sección.</v>
          </cell>
          <cell r="AI5"/>
          <cell r="AJ5"/>
          <cell r="AK5"/>
          <cell r="AL5" t="str">
            <v>COMITÉ DE SELECCIÓN
(Completar celdas en amarillo, según corresponda)</v>
          </cell>
          <cell r="AM5"/>
          <cell r="AN5" t="str">
            <v xml:space="preserve">FACTOR: Experiencia Calificada como auxiliar en el Sector Público a la fecha de publicación del D.F.L. </v>
          </cell>
          <cell r="AO5"/>
          <cell r="AP5"/>
          <cell r="AQ5" t="str">
            <v xml:space="preserve">FACTOR: Capacitación a la fecha de publicación del D.F.L. </v>
          </cell>
          <cell r="AR5"/>
          <cell r="AS5"/>
          <cell r="AT5" t="str">
            <v>FACTOR: Evaluación de desempeño a la fecha de publicación del D.F.L.</v>
          </cell>
          <cell r="AU5"/>
          <cell r="AV5"/>
          <cell r="AW5"/>
          <cell r="AX5"/>
          <cell r="AY5"/>
          <cell r="AZ5" t="str">
            <v>FACTOR: Aptitud Específica para el Desempeño de la Función.</v>
          </cell>
          <cell r="BA5"/>
          <cell r="BB5"/>
          <cell r="BC5" t="str">
            <v xml:space="preserve">PUNTAJE TOTAL </v>
          </cell>
          <cell r="BD5" t="str">
            <v>APELACIÓN A COMITÉ DE SELECCIÓN
(Si hay celdas en amarillo, completar información en hoja "APELACIÓN")</v>
          </cell>
          <cell r="BE5"/>
          <cell r="BF5" t="str">
            <v>PUNTAJES DEFINITIVOS</v>
          </cell>
          <cell r="BG5"/>
          <cell r="BH5"/>
          <cell r="BI5"/>
          <cell r="BJ5" t="str">
            <v>PUNTAJE</v>
          </cell>
          <cell r="BK5" t="str">
            <v>DESEMPATE
(Aplica cuando dos o más participantes tienen el mismo puntaje final) 
Para los funcionarios empatados se requiere ingresar manualmente la antigüedad en el Servicio de Salud (años, meses y días), dado por la columna antigüedad total en el SS del informe Masivo de Antiguedades</v>
          </cell>
          <cell r="BL5"/>
          <cell r="BM5"/>
          <cell r="BN5"/>
          <cell r="BO5"/>
          <cell r="BP5"/>
          <cell r="BQ5"/>
          <cell r="BR5"/>
          <cell r="BS5" t="str">
            <v>ORDEN ENCAS.</v>
          </cell>
        </row>
        <row r="6">
          <cell r="C6"/>
          <cell r="D6"/>
          <cell r="E6"/>
          <cell r="F6"/>
          <cell r="G6"/>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cell r="BS6"/>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cell r="AT7"/>
          <cell r="AU7"/>
          <cell r="AV7"/>
          <cell r="AW7"/>
          <cell r="AX7"/>
          <cell r="AY7"/>
          <cell r="AZ7"/>
          <cell r="BA7"/>
          <cell r="BB7"/>
          <cell r="BC7"/>
          <cell r="BD7"/>
          <cell r="BE7"/>
          <cell r="BF7" t="str">
            <v>TOTAL DEFINITIVO FACTOR EXPERIENCIA CALIFICADA PROF. EN S. PÚBLICO</v>
          </cell>
          <cell r="BG7" t="str">
            <v>TOTAL DEFINITIVO FACTOR CAPACITACIÓN PERTINENTE</v>
          </cell>
          <cell r="BH7" t="str">
            <v>TOTAL DEFINITIVO FACTOR EVALUACIÓN DE DESEMPEÑO</v>
          </cell>
          <cell r="BI7" t="str">
            <v>TOTAL DEFINITIVO APTITUD ESPECÍFICA PARA EL DESEMPEÑO DE LA FUNC.</v>
          </cell>
          <cell r="BJ7"/>
          <cell r="BK7"/>
          <cell r="BL7"/>
          <cell r="BM7"/>
          <cell r="BN7"/>
          <cell r="BO7"/>
          <cell r="BP7"/>
          <cell r="BQ7"/>
          <cell r="BR7"/>
          <cell r="BS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cell r="BO8"/>
          <cell r="BP8"/>
          <cell r="BQ8"/>
          <cell r="BR8"/>
          <cell r="BS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cell r="AS10"/>
          <cell r="AT10"/>
          <cell r="AU10"/>
          <cell r="AV10"/>
          <cell r="AW10"/>
          <cell r="AX10"/>
          <cell r="AY10"/>
          <cell r="AZ10"/>
          <cell r="BA10"/>
          <cell r="BB10"/>
          <cell r="BC10"/>
          <cell r="BD10"/>
          <cell r="BE10"/>
          <cell r="BF10"/>
          <cell r="BG10"/>
          <cell r="BH10"/>
          <cell r="BI10"/>
          <cell r="BJ10"/>
          <cell r="BK10"/>
          <cell r="BL10"/>
          <cell r="BM10"/>
          <cell r="BN10"/>
          <cell r="BO10"/>
          <cell r="BP10"/>
          <cell r="BQ10"/>
          <cell r="BR10"/>
          <cell r="BS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cell r="AN12">
            <v>0.25</v>
          </cell>
          <cell r="AO12"/>
          <cell r="AP12"/>
          <cell r="AQ12">
            <v>0.25</v>
          </cell>
          <cell r="AR12"/>
          <cell r="AS12"/>
          <cell r="AT12">
            <v>0.25</v>
          </cell>
          <cell r="AU12"/>
          <cell r="AV12"/>
          <cell r="AW12"/>
          <cell r="AX12"/>
          <cell r="AY12"/>
          <cell r="AZ12">
            <v>0.25</v>
          </cell>
          <cell r="BA12"/>
          <cell r="BB12"/>
          <cell r="BC12"/>
          <cell r="BD12"/>
          <cell r="BE12"/>
          <cell r="BF12"/>
          <cell r="BG12"/>
          <cell r="BH12"/>
          <cell r="BI12"/>
          <cell r="BJ12"/>
          <cell r="BK12"/>
          <cell r="BL12"/>
          <cell r="BM12"/>
          <cell r="BN12"/>
          <cell r="BO12"/>
          <cell r="BP12"/>
          <cell r="BQ12"/>
          <cell r="BR12"/>
          <cell r="BS12"/>
        </row>
        <row r="13">
          <cell r="C13" t="str">
            <v>RUN</v>
          </cell>
          <cell r="D13" t="str">
            <v>DV</v>
          </cell>
          <cell r="E13" t="str">
            <v>CORR</v>
          </cell>
          <cell r="F13" t="str">
            <v>NOMBRE FUNCIONARIO</v>
          </cell>
          <cell r="G13" t="str">
            <v>LEY</v>
          </cell>
          <cell r="H13" t="str">
            <v>C. JURÍDICA</v>
          </cell>
          <cell r="I13" t="str">
            <v>PLANTA</v>
          </cell>
          <cell r="J13" t="str">
            <v>HRS.</v>
          </cell>
          <cell r="K13" t="str">
            <v>G°</v>
          </cell>
          <cell r="L13" t="str">
            <v>TÍTULO EDUCACIONAL</v>
          </cell>
          <cell r="M13" t="str">
            <v>N° DE SEMESTRES</v>
          </cell>
          <cell r="N13" t="str">
            <v>AÑOS</v>
          </cell>
          <cell r="O13" t="str">
            <v>MESES</v>
          </cell>
          <cell r="P13" t="str">
            <v>DÍAS</v>
          </cell>
          <cell r="Q13" t="str">
            <v>HRS. PEDAG. CAPAC.</v>
          </cell>
          <cell r="R13" t="str">
            <v>AÑO 1</v>
          </cell>
          <cell r="S13" t="str">
            <v>NOTA 1</v>
          </cell>
          <cell r="T13" t="str">
            <v>AÑO 2</v>
          </cell>
          <cell r="U13" t="str">
            <v>NOTA 2</v>
          </cell>
          <cell r="V13" t="str">
            <v>AÑO 3</v>
          </cell>
          <cell r="W13" t="str">
            <v>NOTA 3</v>
          </cell>
          <cell r="X13" t="str">
            <v>(Completar celdas en amarillo, según corresponda)</v>
          </cell>
          <cell r="Y13" t="str">
            <v>ADVERTENCIA DE REVISIÓN CALIFICACIONES</v>
          </cell>
          <cell r="Z13" t="str">
            <v>PRESENTA OTRAS CALIFICACIONES</v>
          </cell>
          <cell r="AA13" t="str">
            <v>AÑOS POSIBLES DE CALIFICACIONES</v>
          </cell>
          <cell r="AB13" t="str">
            <v>AÑO 1</v>
          </cell>
          <cell r="AC13" t="str">
            <v>NOTA 1</v>
          </cell>
          <cell r="AD13" t="str">
            <v>AÑO 2</v>
          </cell>
          <cell r="AE13" t="str">
            <v>NOTA 2</v>
          </cell>
          <cell r="AF13" t="str">
            <v>AÑO 3</v>
          </cell>
          <cell r="AG13" t="str">
            <v>NOTA 3</v>
          </cell>
          <cell r="AH13" t="str">
            <v>ADVERTENCIA DE REVISIÓN TÍTULO EDUCACIONAL</v>
          </cell>
          <cell r="AI13" t="str">
            <v>PRESENTA TÍTULO EDUCACIONAL
(SI/NO)</v>
          </cell>
          <cell r="AJ13" t="str">
            <v>TÍTULO EDUCACIONAL</v>
          </cell>
          <cell r="AK13" t="str">
            <v>LEM
CML</v>
          </cell>
          <cell r="AL13" t="str">
            <v>FECHA SESIÓN COMITÉ</v>
          </cell>
          <cell r="AM13" t="str">
            <v>OBSERVACIONES
COMITÉ DE SELECCIÓN</v>
          </cell>
          <cell r="AN13" t="str">
            <v>AÑOS</v>
          </cell>
          <cell r="AO13" t="str">
            <v>PUNTAJE</v>
          </cell>
          <cell r="AP13" t="str">
            <v>TOTAL PRELIMINAR FACTOR 25%</v>
          </cell>
          <cell r="AQ13" t="str">
            <v>HORAS</v>
          </cell>
          <cell r="AR13" t="str">
            <v>PUNTAJE</v>
          </cell>
          <cell r="AS13" t="str">
            <v>TOTAL PRELIMINAR FACTOR 25%</v>
          </cell>
          <cell r="AT13" t="str">
            <v>NOTA 1</v>
          </cell>
          <cell r="AU13" t="str">
            <v>NOTA 2</v>
          </cell>
          <cell r="AV13" t="str">
            <v>NOTA 3</v>
          </cell>
          <cell r="AW13" t="str">
            <v>PROMEDIO</v>
          </cell>
          <cell r="AX13" t="str">
            <v>PUNTAJE</v>
          </cell>
          <cell r="AY13" t="str">
            <v>TOTAL PRELIMINAR  FACTOR 25%</v>
          </cell>
          <cell r="AZ13" t="str">
            <v>TÍTULO EDUCACIONAL</v>
          </cell>
          <cell r="BA13" t="str">
            <v>PUNTAJE</v>
          </cell>
          <cell r="BB13" t="str">
            <v>TOTAL PRELIMINAR FACTOR 25%</v>
          </cell>
          <cell r="BC13" t="str">
            <v>PRELIMINAR</v>
          </cell>
          <cell r="BD13" t="str">
            <v>APELA SI/NO</v>
          </cell>
          <cell r="BE13" t="str">
            <v>ACOGE APELACIÓN SI/NO</v>
          </cell>
          <cell r="BF13">
            <v>0.25</v>
          </cell>
          <cell r="BG13">
            <v>0.25</v>
          </cell>
          <cell r="BH13">
            <v>0.25</v>
          </cell>
          <cell r="BI13">
            <v>0.25</v>
          </cell>
          <cell r="BJ13" t="str">
            <v>FINAL DEFINITIVO</v>
          </cell>
          <cell r="BK13" t="str">
            <v>EMPATE</v>
          </cell>
          <cell r="BL13" t="str">
            <v>ULTIMA CALIFICACIÓN</v>
          </cell>
          <cell r="BM13" t="str">
            <v>AÑOS EN EL SS</v>
          </cell>
          <cell r="BN13" t="str">
            <v>MESES EN EL SS</v>
          </cell>
          <cell r="BO13" t="str">
            <v>DIAS EN EL SS</v>
          </cell>
          <cell r="BP13" t="str">
            <v>PERSISTE EMPATE
SI/NO</v>
          </cell>
          <cell r="BQ13" t="str">
            <v>CRITERIOS APLICADOS POR DIRECTOR DE SS</v>
          </cell>
          <cell r="BR13" t="str">
            <v>ORDEN DESEMPATE</v>
          </cell>
          <cell r="BS13"/>
        </row>
        <row r="14">
          <cell r="C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cell r="AL14"/>
          <cell r="AM14"/>
          <cell r="AN14"/>
          <cell r="AO14"/>
          <cell r="AP14"/>
          <cell r="AQ14"/>
          <cell r="AR14"/>
          <cell r="AS14"/>
          <cell r="AT14"/>
          <cell r="AU14"/>
          <cell r="AV14"/>
          <cell r="AW14"/>
          <cell r="AX14"/>
          <cell r="AY14"/>
          <cell r="AZ14"/>
          <cell r="BA14"/>
          <cell r="BB14"/>
          <cell r="BC14"/>
          <cell r="BD14"/>
          <cell r="BE14"/>
          <cell r="BF14"/>
          <cell r="BG14"/>
          <cell r="BH14"/>
          <cell r="BI14"/>
          <cell r="BJ14"/>
          <cell r="BK14"/>
          <cell r="BL14"/>
          <cell r="BM14"/>
          <cell r="BN14"/>
          <cell r="BO14"/>
          <cell r="BP14"/>
          <cell r="BQ14"/>
          <cell r="BR14"/>
          <cell r="BS14"/>
        </row>
        <row r="15">
          <cell r="C15">
            <v>9144794</v>
          </cell>
          <cell r="D15">
            <v>0</v>
          </cell>
          <cell r="E15">
            <v>1</v>
          </cell>
          <cell r="F15" t="str">
            <v>CHIGUAY CHIGUAY JULIO</v>
          </cell>
          <cell r="G15" t="str">
            <v>LEY 18.834</v>
          </cell>
          <cell r="H15" t="str">
            <v>CONTRATAS</v>
          </cell>
          <cell r="I15" t="str">
            <v>AUXILIAR</v>
          </cell>
          <cell r="J15">
            <v>44</v>
          </cell>
          <cell r="K15">
            <v>23</v>
          </cell>
          <cell r="L15" t="str">
            <v>EDUCACION MEDIA COMPLETA</v>
          </cell>
          <cell r="M15">
            <v>0</v>
          </cell>
          <cell r="N15">
            <v>16</v>
          </cell>
          <cell r="O15">
            <v>8</v>
          </cell>
          <cell r="P15">
            <v>0</v>
          </cell>
          <cell r="Q15">
            <v>69</v>
          </cell>
          <cell r="R15">
            <v>2016</v>
          </cell>
          <cell r="S15">
            <v>70</v>
          </cell>
          <cell r="T15">
            <v>2015</v>
          </cell>
          <cell r="U15">
            <v>70</v>
          </cell>
          <cell r="V15">
            <v>2014</v>
          </cell>
          <cell r="W15">
            <v>70</v>
          </cell>
          <cell r="X15"/>
          <cell r="Y15" t="str">
            <v/>
          </cell>
          <cell r="Z15"/>
          <cell r="AA15" t="str">
            <v/>
          </cell>
          <cell r="AB15"/>
          <cell r="AC15"/>
          <cell r="AD15"/>
          <cell r="AE15"/>
          <cell r="AF15"/>
          <cell r="AG15"/>
          <cell r="AH15" t="str">
            <v/>
          </cell>
          <cell r="AI15" t="str">
            <v>SI</v>
          </cell>
          <cell r="AJ15"/>
          <cell r="AK15" t="str">
            <v>LEM</v>
          </cell>
          <cell r="AL15"/>
          <cell r="AM15"/>
          <cell r="AN15">
            <v>17</v>
          </cell>
          <cell r="AO15">
            <v>100</v>
          </cell>
          <cell r="AP15">
            <v>25</v>
          </cell>
          <cell r="AQ15">
            <v>69</v>
          </cell>
          <cell r="AR15">
            <v>100</v>
          </cell>
          <cell r="AS15">
            <v>25</v>
          </cell>
          <cell r="AT15">
            <v>70</v>
          </cell>
          <cell r="AU15">
            <v>70</v>
          </cell>
          <cell r="AV15">
            <v>70</v>
          </cell>
          <cell r="AW15">
            <v>70</v>
          </cell>
          <cell r="AX15">
            <v>100</v>
          </cell>
          <cell r="AY15">
            <v>25</v>
          </cell>
          <cell r="AZ15" t="str">
            <v>LEM</v>
          </cell>
          <cell r="BA15">
            <v>100</v>
          </cell>
          <cell r="BB15">
            <v>25</v>
          </cell>
          <cell r="BC15">
            <v>100</v>
          </cell>
          <cell r="BD15" t="str">
            <v/>
          </cell>
          <cell r="BE15" t="str">
            <v/>
          </cell>
          <cell r="BF15">
            <v>0</v>
          </cell>
          <cell r="BG15">
            <v>0</v>
          </cell>
          <cell r="BH15">
            <v>0</v>
          </cell>
          <cell r="BI15">
            <v>0</v>
          </cell>
          <cell r="BJ15">
            <v>0</v>
          </cell>
          <cell r="BK15" t="str">
            <v/>
          </cell>
          <cell r="BL15" t="e">
            <v>#NAME?</v>
          </cell>
          <cell r="BM15"/>
          <cell r="BN15"/>
          <cell r="BO15"/>
          <cell r="BP15" t="str">
            <v/>
          </cell>
          <cell r="BQ15"/>
          <cell r="BR15"/>
          <cell r="BS15"/>
        </row>
        <row r="16">
          <cell r="C16">
            <v>10666715</v>
          </cell>
          <cell r="D16">
            <v>2</v>
          </cell>
          <cell r="E16">
            <v>2</v>
          </cell>
          <cell r="F16" t="str">
            <v>GUACTE RIVERA ARTURO WILFREDO</v>
          </cell>
          <cell r="G16" t="str">
            <v>LEY 18.834</v>
          </cell>
          <cell r="H16" t="str">
            <v>CONTRATAS</v>
          </cell>
          <cell r="I16" t="str">
            <v>AUXILIAR</v>
          </cell>
          <cell r="J16">
            <v>44</v>
          </cell>
          <cell r="K16">
            <v>24</v>
          </cell>
          <cell r="L16" t="str">
            <v>EDUCACION MEDIA COMPLETA</v>
          </cell>
          <cell r="M16">
            <v>0</v>
          </cell>
          <cell r="N16">
            <v>9</v>
          </cell>
          <cell r="O16">
            <v>9</v>
          </cell>
          <cell r="P16">
            <v>2</v>
          </cell>
          <cell r="Q16">
            <v>162</v>
          </cell>
          <cell r="R16">
            <v>2016</v>
          </cell>
          <cell r="S16">
            <v>70</v>
          </cell>
          <cell r="T16">
            <v>2015</v>
          </cell>
          <cell r="U16">
            <v>70</v>
          </cell>
          <cell r="V16">
            <v>2014</v>
          </cell>
          <cell r="W16">
            <v>70</v>
          </cell>
          <cell r="X16">
            <v>43805</v>
          </cell>
          <cell r="Y16" t="str">
            <v/>
          </cell>
          <cell r="Z16"/>
          <cell r="AA16" t="str">
            <v/>
          </cell>
          <cell r="AB16"/>
          <cell r="AC16"/>
          <cell r="AD16"/>
          <cell r="AE16"/>
          <cell r="AF16"/>
          <cell r="AG16"/>
          <cell r="AH16" t="str">
            <v/>
          </cell>
          <cell r="AI16" t="str">
            <v>SI</v>
          </cell>
          <cell r="AJ16"/>
          <cell r="AK16" t="str">
            <v>LEM</v>
          </cell>
          <cell r="AL16">
            <v>43825</v>
          </cell>
          <cell r="AM16"/>
          <cell r="AN16">
            <v>10</v>
          </cell>
          <cell r="AO16">
            <v>70</v>
          </cell>
          <cell r="AP16">
            <v>17.5</v>
          </cell>
          <cell r="AQ16">
            <v>162</v>
          </cell>
          <cell r="AR16">
            <v>100</v>
          </cell>
          <cell r="AS16">
            <v>25</v>
          </cell>
          <cell r="AT16">
            <v>70</v>
          </cell>
          <cell r="AU16">
            <v>70</v>
          </cell>
          <cell r="AV16">
            <v>70</v>
          </cell>
          <cell r="AW16">
            <v>70</v>
          </cell>
          <cell r="AX16">
            <v>100</v>
          </cell>
          <cell r="AY16">
            <v>25</v>
          </cell>
          <cell r="AZ16" t="str">
            <v>LEM</v>
          </cell>
          <cell r="BA16">
            <v>100</v>
          </cell>
          <cell r="BB16">
            <v>25</v>
          </cell>
          <cell r="BC16">
            <v>92.5</v>
          </cell>
          <cell r="BD16" t="str">
            <v>NO</v>
          </cell>
          <cell r="BE16" t="str">
            <v/>
          </cell>
          <cell r="BF16">
            <v>17.5</v>
          </cell>
          <cell r="BG16">
            <v>25</v>
          </cell>
          <cell r="BH16">
            <v>25</v>
          </cell>
          <cell r="BI16">
            <v>25</v>
          </cell>
          <cell r="BJ16">
            <v>92.5</v>
          </cell>
          <cell r="BK16" t="str">
            <v/>
          </cell>
          <cell r="BL16">
            <v>70</v>
          </cell>
          <cell r="BM16">
            <v>9</v>
          </cell>
          <cell r="BN16">
            <v>9</v>
          </cell>
          <cell r="BO16">
            <v>1</v>
          </cell>
          <cell r="BP16" t="str">
            <v/>
          </cell>
          <cell r="BQ16"/>
          <cell r="BR16"/>
          <cell r="BS16">
            <v>1</v>
          </cell>
        </row>
        <row r="17">
          <cell r="C17">
            <v>16771525</v>
          </cell>
          <cell r="D17">
            <v>7</v>
          </cell>
          <cell r="E17">
            <v>1</v>
          </cell>
          <cell r="F17" t="str">
            <v>RUIZ IBACETA JUAN EDUARDO</v>
          </cell>
          <cell r="G17" t="str">
            <v>LEY 18.834</v>
          </cell>
          <cell r="H17" t="str">
            <v>TITULARES</v>
          </cell>
          <cell r="I17" t="str">
            <v>AUXILIAR</v>
          </cell>
          <cell r="J17">
            <v>44</v>
          </cell>
          <cell r="K17">
            <v>24</v>
          </cell>
          <cell r="L17" t="str">
            <v>AUXILIAR TECNICO MECANICA INDUSTRIAL</v>
          </cell>
          <cell r="M17">
            <v>0</v>
          </cell>
          <cell r="N17">
            <v>10</v>
          </cell>
          <cell r="O17">
            <v>0</v>
          </cell>
          <cell r="P17">
            <v>21</v>
          </cell>
          <cell r="Q17">
            <v>108</v>
          </cell>
          <cell r="R17">
            <v>2016</v>
          </cell>
          <cell r="S17">
            <v>70</v>
          </cell>
          <cell r="T17">
            <v>2015</v>
          </cell>
          <cell r="U17">
            <v>68</v>
          </cell>
          <cell r="V17">
            <v>2014</v>
          </cell>
          <cell r="W17">
            <v>68</v>
          </cell>
          <cell r="X17">
            <v>43808</v>
          </cell>
          <cell r="Y17" t="str">
            <v/>
          </cell>
          <cell r="Z17"/>
          <cell r="AA17" t="str">
            <v/>
          </cell>
          <cell r="AB17"/>
          <cell r="AC17"/>
          <cell r="AD17"/>
          <cell r="AE17"/>
          <cell r="AF17"/>
          <cell r="AG17"/>
          <cell r="AH17" t="str">
            <v/>
          </cell>
          <cell r="AI17" t="str">
            <v>SI</v>
          </cell>
          <cell r="AJ17"/>
          <cell r="AK17" t="str">
            <v>LEM</v>
          </cell>
          <cell r="AL17">
            <v>43825</v>
          </cell>
          <cell r="AM17"/>
          <cell r="AN17">
            <v>10</v>
          </cell>
          <cell r="AO17">
            <v>70</v>
          </cell>
          <cell r="AP17">
            <v>17.5</v>
          </cell>
          <cell r="AQ17">
            <v>108</v>
          </cell>
          <cell r="AR17">
            <v>100</v>
          </cell>
          <cell r="AS17">
            <v>25</v>
          </cell>
          <cell r="AT17">
            <v>70</v>
          </cell>
          <cell r="AU17">
            <v>68</v>
          </cell>
          <cell r="AV17">
            <v>68</v>
          </cell>
          <cell r="AW17">
            <v>69</v>
          </cell>
          <cell r="AX17">
            <v>96</v>
          </cell>
          <cell r="AY17">
            <v>24</v>
          </cell>
          <cell r="AZ17" t="str">
            <v>LEM</v>
          </cell>
          <cell r="BA17">
            <v>100</v>
          </cell>
          <cell r="BB17">
            <v>25</v>
          </cell>
          <cell r="BC17">
            <v>91.5</v>
          </cell>
          <cell r="BD17" t="str">
            <v>NO</v>
          </cell>
          <cell r="BE17" t="str">
            <v/>
          </cell>
          <cell r="BF17">
            <v>17.5</v>
          </cell>
          <cell r="BG17">
            <v>25</v>
          </cell>
          <cell r="BH17">
            <v>24</v>
          </cell>
          <cell r="BI17">
            <v>25</v>
          </cell>
          <cell r="BJ17">
            <v>91.5</v>
          </cell>
          <cell r="BK17" t="str">
            <v/>
          </cell>
          <cell r="BL17">
            <v>70</v>
          </cell>
          <cell r="BM17">
            <v>10</v>
          </cell>
          <cell r="BN17">
            <v>0</v>
          </cell>
          <cell r="BO17">
            <v>20</v>
          </cell>
          <cell r="BP17" t="str">
            <v/>
          </cell>
          <cell r="BQ17"/>
          <cell r="BR17"/>
          <cell r="BS17">
            <v>2</v>
          </cell>
        </row>
        <row r="18">
          <cell r="C18">
            <v>8617557</v>
          </cell>
          <cell r="D18">
            <v>6</v>
          </cell>
          <cell r="E18">
            <v>1</v>
          </cell>
          <cell r="F18" t="str">
            <v>SEGOVIA OCHOA FILIBERTO SEGUNDO</v>
          </cell>
          <cell r="G18" t="str">
            <v>LEY 18.834</v>
          </cell>
          <cell r="H18" t="str">
            <v>TITULARES</v>
          </cell>
          <cell r="I18" t="str">
            <v>AUXILIAR</v>
          </cell>
          <cell r="J18">
            <v>44</v>
          </cell>
          <cell r="K18">
            <v>24</v>
          </cell>
          <cell r="L18" t="str">
            <v>CHOFER AUXILIAR DE SERVICIO</v>
          </cell>
          <cell r="M18">
            <v>0</v>
          </cell>
          <cell r="N18">
            <v>9</v>
          </cell>
          <cell r="O18">
            <v>2</v>
          </cell>
          <cell r="P18">
            <v>15</v>
          </cell>
          <cell r="Q18">
            <v>135</v>
          </cell>
          <cell r="R18">
            <v>2016</v>
          </cell>
          <cell r="S18">
            <v>70</v>
          </cell>
          <cell r="T18">
            <v>2015</v>
          </cell>
          <cell r="U18">
            <v>70</v>
          </cell>
          <cell r="V18">
            <v>2014</v>
          </cell>
          <cell r="W18">
            <v>70</v>
          </cell>
          <cell r="X18">
            <v>43804</v>
          </cell>
          <cell r="Y18" t="str">
            <v/>
          </cell>
          <cell r="Z18"/>
          <cell r="AA18" t="str">
            <v/>
          </cell>
          <cell r="AB18"/>
          <cell r="AC18"/>
          <cell r="AD18"/>
          <cell r="AE18"/>
          <cell r="AF18"/>
          <cell r="AG18"/>
          <cell r="AH18" t="str">
            <v/>
          </cell>
          <cell r="AI18" t="str">
            <v>SI</v>
          </cell>
          <cell r="AJ18"/>
          <cell r="AK18" t="str">
            <v>LEM</v>
          </cell>
          <cell r="AL18">
            <v>43825</v>
          </cell>
          <cell r="AM18"/>
          <cell r="AN18">
            <v>9</v>
          </cell>
          <cell r="AO18">
            <v>64</v>
          </cell>
          <cell r="AP18">
            <v>16</v>
          </cell>
          <cell r="AQ18">
            <v>135</v>
          </cell>
          <cell r="AR18">
            <v>100</v>
          </cell>
          <cell r="AS18">
            <v>25</v>
          </cell>
          <cell r="AT18">
            <v>70</v>
          </cell>
          <cell r="AU18">
            <v>70</v>
          </cell>
          <cell r="AV18">
            <v>70</v>
          </cell>
          <cell r="AW18">
            <v>70</v>
          </cell>
          <cell r="AX18">
            <v>100</v>
          </cell>
          <cell r="AY18">
            <v>25</v>
          </cell>
          <cell r="AZ18" t="str">
            <v>LEM</v>
          </cell>
          <cell r="BA18">
            <v>100</v>
          </cell>
          <cell r="BB18">
            <v>25</v>
          </cell>
          <cell r="BC18">
            <v>91</v>
          </cell>
          <cell r="BD18" t="str">
            <v>NO</v>
          </cell>
          <cell r="BE18" t="str">
            <v/>
          </cell>
          <cell r="BF18">
            <v>16</v>
          </cell>
          <cell r="BG18">
            <v>25</v>
          </cell>
          <cell r="BH18">
            <v>25</v>
          </cell>
          <cell r="BI18">
            <v>25</v>
          </cell>
          <cell r="BJ18">
            <v>91</v>
          </cell>
          <cell r="BK18" t="str">
            <v>EMPATE</v>
          </cell>
          <cell r="BL18">
            <v>70</v>
          </cell>
          <cell r="BM18">
            <v>9</v>
          </cell>
          <cell r="BN18">
            <v>2</v>
          </cell>
          <cell r="BO18">
            <v>14</v>
          </cell>
          <cell r="BP18" t="str">
            <v/>
          </cell>
          <cell r="BQ18"/>
          <cell r="BR18"/>
          <cell r="BS18">
            <v>3</v>
          </cell>
        </row>
        <row r="19">
          <cell r="C19">
            <v>9248096</v>
          </cell>
          <cell r="D19">
            <v>8</v>
          </cell>
          <cell r="E19">
            <v>1</v>
          </cell>
          <cell r="F19" t="str">
            <v>VILLALON GUTIERREZ LUIS EDUARDO</v>
          </cell>
          <cell r="G19" t="str">
            <v>LEY 18.834</v>
          </cell>
          <cell r="H19" t="str">
            <v>TITULARES</v>
          </cell>
          <cell r="I19" t="str">
            <v>AUXILIAR</v>
          </cell>
          <cell r="J19">
            <v>44</v>
          </cell>
          <cell r="K19">
            <v>24</v>
          </cell>
          <cell r="L19" t="str">
            <v>AUXILIAR CUMPLE REQUISITO LEY 20.209</v>
          </cell>
          <cell r="M19">
            <v>0</v>
          </cell>
          <cell r="N19">
            <v>9</v>
          </cell>
          <cell r="O19">
            <v>1</v>
          </cell>
          <cell r="P19">
            <v>10</v>
          </cell>
          <cell r="Q19">
            <v>150</v>
          </cell>
          <cell r="R19">
            <v>2016</v>
          </cell>
          <cell r="S19">
            <v>70</v>
          </cell>
          <cell r="T19">
            <v>2015</v>
          </cell>
          <cell r="U19">
            <v>70</v>
          </cell>
          <cell r="V19">
            <v>2014</v>
          </cell>
          <cell r="W19">
            <v>70</v>
          </cell>
          <cell r="X19">
            <v>43804</v>
          </cell>
          <cell r="Y19" t="str">
            <v/>
          </cell>
          <cell r="Z19"/>
          <cell r="AA19" t="str">
            <v/>
          </cell>
          <cell r="AB19"/>
          <cell r="AC19"/>
          <cell r="AD19"/>
          <cell r="AE19"/>
          <cell r="AF19"/>
          <cell r="AG19"/>
          <cell r="AH19" t="str">
            <v/>
          </cell>
          <cell r="AI19" t="str">
            <v>SI</v>
          </cell>
          <cell r="AJ19"/>
          <cell r="AK19" t="str">
            <v>LEM</v>
          </cell>
          <cell r="AL19">
            <v>43825</v>
          </cell>
          <cell r="AM19"/>
          <cell r="AN19">
            <v>9</v>
          </cell>
          <cell r="AO19">
            <v>64</v>
          </cell>
          <cell r="AP19">
            <v>16</v>
          </cell>
          <cell r="AQ19">
            <v>150</v>
          </cell>
          <cell r="AR19">
            <v>100</v>
          </cell>
          <cell r="AS19">
            <v>25</v>
          </cell>
          <cell r="AT19">
            <v>70</v>
          </cell>
          <cell r="AU19">
            <v>70</v>
          </cell>
          <cell r="AV19">
            <v>70</v>
          </cell>
          <cell r="AW19">
            <v>70</v>
          </cell>
          <cell r="AX19">
            <v>100</v>
          </cell>
          <cell r="AY19">
            <v>25</v>
          </cell>
          <cell r="AZ19" t="str">
            <v>LEM</v>
          </cell>
          <cell r="BA19">
            <v>100</v>
          </cell>
          <cell r="BB19">
            <v>25</v>
          </cell>
          <cell r="BC19">
            <v>91</v>
          </cell>
          <cell r="BD19" t="str">
            <v>NO</v>
          </cell>
          <cell r="BE19" t="str">
            <v/>
          </cell>
          <cell r="BF19">
            <v>16</v>
          </cell>
          <cell r="BG19">
            <v>25</v>
          </cell>
          <cell r="BH19">
            <v>25</v>
          </cell>
          <cell r="BI19">
            <v>25</v>
          </cell>
          <cell r="BJ19">
            <v>91</v>
          </cell>
          <cell r="BK19" t="str">
            <v>EMPATE</v>
          </cell>
          <cell r="BL19">
            <v>70</v>
          </cell>
          <cell r="BM19">
            <v>9</v>
          </cell>
          <cell r="BN19">
            <v>1</v>
          </cell>
          <cell r="BO19">
            <v>9</v>
          </cell>
          <cell r="BP19" t="str">
            <v/>
          </cell>
          <cell r="BQ19"/>
          <cell r="BR19"/>
          <cell r="BS19">
            <v>4</v>
          </cell>
        </row>
        <row r="20">
          <cell r="C20">
            <v>13411719</v>
          </cell>
          <cell r="D20">
            <v>2</v>
          </cell>
          <cell r="E20">
            <v>1</v>
          </cell>
          <cell r="F20" t="str">
            <v>MALDONADO VALENZUELA MARCELA ALEJANDRA</v>
          </cell>
          <cell r="G20" t="str">
            <v>LEY 18.834</v>
          </cell>
          <cell r="H20" t="str">
            <v>TITULARES</v>
          </cell>
          <cell r="I20" t="str">
            <v>AUXILIAR</v>
          </cell>
          <cell r="J20">
            <v>44</v>
          </cell>
          <cell r="K20">
            <v>24</v>
          </cell>
          <cell r="L20" t="str">
            <v>AUXILIAR HUMANISTA CIENTIFICO</v>
          </cell>
          <cell r="M20">
            <v>0</v>
          </cell>
          <cell r="N20">
            <v>8</v>
          </cell>
          <cell r="O20">
            <v>11</v>
          </cell>
          <cell r="P20">
            <v>25</v>
          </cell>
          <cell r="Q20">
            <v>116</v>
          </cell>
          <cell r="R20">
            <v>2016</v>
          </cell>
          <cell r="S20">
            <v>70</v>
          </cell>
          <cell r="T20">
            <v>2015</v>
          </cell>
          <cell r="U20">
            <v>70</v>
          </cell>
          <cell r="V20">
            <v>2014</v>
          </cell>
          <cell r="W20">
            <v>70</v>
          </cell>
          <cell r="X20" t="str">
            <v>0512/2019</v>
          </cell>
          <cell r="Y20" t="str">
            <v/>
          </cell>
          <cell r="Z20"/>
          <cell r="AA20" t="str">
            <v/>
          </cell>
          <cell r="AB20"/>
          <cell r="AC20"/>
          <cell r="AD20"/>
          <cell r="AE20"/>
          <cell r="AF20"/>
          <cell r="AG20"/>
          <cell r="AH20" t="str">
            <v/>
          </cell>
          <cell r="AI20" t="str">
            <v>SI</v>
          </cell>
          <cell r="AJ20"/>
          <cell r="AK20" t="str">
            <v>LEM</v>
          </cell>
          <cell r="AL20">
            <v>43825</v>
          </cell>
          <cell r="AM20"/>
          <cell r="AN20">
            <v>9</v>
          </cell>
          <cell r="AO20">
            <v>64</v>
          </cell>
          <cell r="AP20">
            <v>16</v>
          </cell>
          <cell r="AQ20">
            <v>116</v>
          </cell>
          <cell r="AR20">
            <v>100</v>
          </cell>
          <cell r="AS20">
            <v>25</v>
          </cell>
          <cell r="AT20">
            <v>70</v>
          </cell>
          <cell r="AU20">
            <v>70</v>
          </cell>
          <cell r="AV20">
            <v>70</v>
          </cell>
          <cell r="AW20">
            <v>70</v>
          </cell>
          <cell r="AX20">
            <v>100</v>
          </cell>
          <cell r="AY20">
            <v>25</v>
          </cell>
          <cell r="AZ20" t="str">
            <v>LEM</v>
          </cell>
          <cell r="BA20">
            <v>100</v>
          </cell>
          <cell r="BB20">
            <v>25</v>
          </cell>
          <cell r="BC20">
            <v>91</v>
          </cell>
          <cell r="BD20" t="str">
            <v>NO</v>
          </cell>
          <cell r="BE20" t="str">
            <v/>
          </cell>
          <cell r="BF20">
            <v>16</v>
          </cell>
          <cell r="BG20">
            <v>25</v>
          </cell>
          <cell r="BH20">
            <v>25</v>
          </cell>
          <cell r="BI20">
            <v>25</v>
          </cell>
          <cell r="BJ20">
            <v>91</v>
          </cell>
          <cell r="BK20" t="str">
            <v>EMPATE</v>
          </cell>
          <cell r="BL20">
            <v>70</v>
          </cell>
          <cell r="BM20">
            <v>8</v>
          </cell>
          <cell r="BN20">
            <v>11</v>
          </cell>
          <cell r="BO20">
            <v>24</v>
          </cell>
          <cell r="BP20" t="str">
            <v/>
          </cell>
          <cell r="BQ20"/>
          <cell r="BR20"/>
          <cell r="BS20">
            <v>5</v>
          </cell>
        </row>
        <row r="21">
          <cell r="C21">
            <v>10367073</v>
          </cell>
          <cell r="D21" t="str">
            <v>K</v>
          </cell>
          <cell r="E21">
            <v>1</v>
          </cell>
          <cell r="F21" t="str">
            <v>ABURTO NECULPAN OLGA HORTENSIA</v>
          </cell>
          <cell r="G21" t="str">
            <v>LEY 18.834</v>
          </cell>
          <cell r="H21" t="str">
            <v>TITULARES</v>
          </cell>
          <cell r="I21" t="str">
            <v>AUXILIAR</v>
          </cell>
          <cell r="J21">
            <v>44</v>
          </cell>
          <cell r="K21">
            <v>24</v>
          </cell>
          <cell r="L21" t="str">
            <v>AUXILIAR ENSEÑANZA MEDIA</v>
          </cell>
          <cell r="M21">
            <v>0</v>
          </cell>
          <cell r="N21">
            <v>8</v>
          </cell>
          <cell r="O21">
            <v>5</v>
          </cell>
          <cell r="P21">
            <v>24</v>
          </cell>
          <cell r="Q21">
            <v>129</v>
          </cell>
          <cell r="R21">
            <v>2016</v>
          </cell>
          <cell r="S21">
            <v>70</v>
          </cell>
          <cell r="T21">
            <v>2015</v>
          </cell>
          <cell r="U21">
            <v>70</v>
          </cell>
          <cell r="V21">
            <v>2014</v>
          </cell>
          <cell r="W21">
            <v>70</v>
          </cell>
          <cell r="X21">
            <v>43804</v>
          </cell>
          <cell r="Y21" t="str">
            <v/>
          </cell>
          <cell r="Z21"/>
          <cell r="AA21" t="str">
            <v/>
          </cell>
          <cell r="AB21"/>
          <cell r="AC21"/>
          <cell r="AD21"/>
          <cell r="AE21"/>
          <cell r="AF21"/>
          <cell r="AG21"/>
          <cell r="AH21" t="str">
            <v/>
          </cell>
          <cell r="AI21" t="str">
            <v>SI</v>
          </cell>
          <cell r="AJ21"/>
          <cell r="AK21" t="str">
            <v>LEM</v>
          </cell>
          <cell r="AL21">
            <v>43825</v>
          </cell>
          <cell r="AM21"/>
          <cell r="AN21">
            <v>8</v>
          </cell>
          <cell r="AO21">
            <v>58</v>
          </cell>
          <cell r="AP21">
            <v>14.5</v>
          </cell>
          <cell r="AQ21">
            <v>129</v>
          </cell>
          <cell r="AR21">
            <v>100</v>
          </cell>
          <cell r="AS21">
            <v>25</v>
          </cell>
          <cell r="AT21">
            <v>70</v>
          </cell>
          <cell r="AU21">
            <v>70</v>
          </cell>
          <cell r="AV21">
            <v>70</v>
          </cell>
          <cell r="AW21">
            <v>70</v>
          </cell>
          <cell r="AX21">
            <v>100</v>
          </cell>
          <cell r="AY21">
            <v>25</v>
          </cell>
          <cell r="AZ21" t="str">
            <v>LEM</v>
          </cell>
          <cell r="BA21">
            <v>100</v>
          </cell>
          <cell r="BB21">
            <v>25</v>
          </cell>
          <cell r="BC21">
            <v>89.5</v>
          </cell>
          <cell r="BD21" t="str">
            <v>NO</v>
          </cell>
          <cell r="BE21" t="str">
            <v/>
          </cell>
          <cell r="BF21">
            <v>14.5</v>
          </cell>
          <cell r="BG21">
            <v>25</v>
          </cell>
          <cell r="BH21">
            <v>25</v>
          </cell>
          <cell r="BI21">
            <v>25</v>
          </cell>
          <cell r="BJ21">
            <v>89.5</v>
          </cell>
          <cell r="BK21" t="str">
            <v>EMPATE</v>
          </cell>
          <cell r="BL21">
            <v>70</v>
          </cell>
          <cell r="BM21">
            <v>8</v>
          </cell>
          <cell r="BN21">
            <v>6</v>
          </cell>
          <cell r="BO21">
            <v>19</v>
          </cell>
          <cell r="BP21" t="str">
            <v/>
          </cell>
          <cell r="BQ21"/>
          <cell r="BR21"/>
          <cell r="BS21">
            <v>6</v>
          </cell>
        </row>
        <row r="22">
          <cell r="C22">
            <v>10569712</v>
          </cell>
          <cell r="D22">
            <v>0</v>
          </cell>
          <cell r="E22">
            <v>7</v>
          </cell>
          <cell r="F22" t="str">
            <v>VALDIVIA BLANCHE DANIEL ALBERTO</v>
          </cell>
          <cell r="G22" t="str">
            <v>LEY 18.834</v>
          </cell>
          <cell r="H22" t="str">
            <v>CONTRATAS</v>
          </cell>
          <cell r="I22" t="str">
            <v>AUXILIAR</v>
          </cell>
          <cell r="J22">
            <v>44</v>
          </cell>
          <cell r="K22">
            <v>24</v>
          </cell>
          <cell r="L22" t="str">
            <v>AUXILIAR LICENCIA EDUCACION MEDIA</v>
          </cell>
          <cell r="M22">
            <v>0</v>
          </cell>
          <cell r="N22">
            <v>8</v>
          </cell>
          <cell r="O22">
            <v>5</v>
          </cell>
          <cell r="P22">
            <v>18</v>
          </cell>
          <cell r="Q22">
            <v>74</v>
          </cell>
          <cell r="R22">
            <v>2013</v>
          </cell>
          <cell r="S22">
            <v>70</v>
          </cell>
          <cell r="T22">
            <v>2012</v>
          </cell>
          <cell r="U22">
            <v>70</v>
          </cell>
          <cell r="V22">
            <v>2011</v>
          </cell>
          <cell r="W22">
            <v>70</v>
          </cell>
          <cell r="X22">
            <v>43804</v>
          </cell>
          <cell r="Y22" t="str">
            <v>SI</v>
          </cell>
          <cell r="Z22" t="str">
            <v>NO</v>
          </cell>
          <cell r="AA22" t="str">
            <v>16-15-14</v>
          </cell>
          <cell r="AB22"/>
          <cell r="AC22"/>
          <cell r="AD22"/>
          <cell r="AE22"/>
          <cell r="AF22"/>
          <cell r="AG22"/>
          <cell r="AH22" t="str">
            <v/>
          </cell>
          <cell r="AI22" t="str">
            <v>SI</v>
          </cell>
          <cell r="AJ22"/>
          <cell r="AK22" t="str">
            <v>LEM</v>
          </cell>
          <cell r="AL22">
            <v>43825</v>
          </cell>
          <cell r="AM22"/>
          <cell r="AN22">
            <v>8</v>
          </cell>
          <cell r="AO22">
            <v>58</v>
          </cell>
          <cell r="AP22">
            <v>14.5</v>
          </cell>
          <cell r="AQ22">
            <v>74</v>
          </cell>
          <cell r="AR22">
            <v>100</v>
          </cell>
          <cell r="AS22">
            <v>25</v>
          </cell>
          <cell r="AT22">
            <v>70</v>
          </cell>
          <cell r="AU22">
            <v>70</v>
          </cell>
          <cell r="AV22">
            <v>70</v>
          </cell>
          <cell r="AW22">
            <v>70</v>
          </cell>
          <cell r="AX22">
            <v>100</v>
          </cell>
          <cell r="AY22">
            <v>25</v>
          </cell>
          <cell r="AZ22" t="str">
            <v>LEM</v>
          </cell>
          <cell r="BA22">
            <v>100</v>
          </cell>
          <cell r="BB22">
            <v>25</v>
          </cell>
          <cell r="BC22">
            <v>89.5</v>
          </cell>
          <cell r="BD22" t="str">
            <v>NO</v>
          </cell>
          <cell r="BE22" t="str">
            <v/>
          </cell>
          <cell r="BF22">
            <v>14.5</v>
          </cell>
          <cell r="BG22">
            <v>25</v>
          </cell>
          <cell r="BH22">
            <v>25</v>
          </cell>
          <cell r="BI22">
            <v>25</v>
          </cell>
          <cell r="BJ22">
            <v>89.5</v>
          </cell>
          <cell r="BK22" t="str">
            <v>EMPATE</v>
          </cell>
          <cell r="BL22">
            <v>70</v>
          </cell>
          <cell r="BM22">
            <v>8</v>
          </cell>
          <cell r="BN22">
            <v>5</v>
          </cell>
          <cell r="BO22">
            <v>17</v>
          </cell>
          <cell r="BP22" t="str">
            <v/>
          </cell>
          <cell r="BQ22"/>
          <cell r="BR22"/>
          <cell r="BS22">
            <v>7</v>
          </cell>
        </row>
        <row r="23">
          <cell r="C23">
            <v>15980086</v>
          </cell>
          <cell r="D23">
            <v>5</v>
          </cell>
          <cell r="E23">
            <v>1</v>
          </cell>
          <cell r="F23" t="str">
            <v>TAVALI LOPEZ ITALO MANLIO</v>
          </cell>
          <cell r="G23" t="str">
            <v>LEY 18.834</v>
          </cell>
          <cell r="H23" t="str">
            <v>TITULARES</v>
          </cell>
          <cell r="I23" t="str">
            <v>AUXILIAR</v>
          </cell>
          <cell r="J23">
            <v>44</v>
          </cell>
          <cell r="K23">
            <v>24</v>
          </cell>
          <cell r="L23" t="str">
            <v>EDUCACION MEDIA COMPLETA</v>
          </cell>
          <cell r="M23">
            <v>0</v>
          </cell>
          <cell r="N23">
            <v>7</v>
          </cell>
          <cell r="O23">
            <v>8</v>
          </cell>
          <cell r="P23">
            <v>0</v>
          </cell>
          <cell r="Q23">
            <v>115</v>
          </cell>
          <cell r="R23">
            <v>2016</v>
          </cell>
          <cell r="S23">
            <v>70</v>
          </cell>
          <cell r="T23">
            <v>2015</v>
          </cell>
          <cell r="U23">
            <v>70</v>
          </cell>
          <cell r="V23">
            <v>2014</v>
          </cell>
          <cell r="W23">
            <v>68</v>
          </cell>
          <cell r="X23">
            <v>43804</v>
          </cell>
          <cell r="Y23" t="str">
            <v/>
          </cell>
          <cell r="Z23"/>
          <cell r="AA23" t="str">
            <v/>
          </cell>
          <cell r="AB23"/>
          <cell r="AC23"/>
          <cell r="AD23"/>
          <cell r="AE23"/>
          <cell r="AF23"/>
          <cell r="AG23"/>
          <cell r="AH23" t="str">
            <v/>
          </cell>
          <cell r="AI23" t="str">
            <v>SI</v>
          </cell>
          <cell r="AJ23"/>
          <cell r="AK23" t="str">
            <v>LEM</v>
          </cell>
          <cell r="AL23">
            <v>43825</v>
          </cell>
          <cell r="AM23"/>
          <cell r="AN23">
            <v>8</v>
          </cell>
          <cell r="AO23">
            <v>58</v>
          </cell>
          <cell r="AP23">
            <v>14.5</v>
          </cell>
          <cell r="AQ23">
            <v>115</v>
          </cell>
          <cell r="AR23">
            <v>100</v>
          </cell>
          <cell r="AS23">
            <v>25</v>
          </cell>
          <cell r="AT23">
            <v>70</v>
          </cell>
          <cell r="AU23">
            <v>70</v>
          </cell>
          <cell r="AV23">
            <v>68</v>
          </cell>
          <cell r="AW23">
            <v>69</v>
          </cell>
          <cell r="AX23">
            <v>96</v>
          </cell>
          <cell r="AY23">
            <v>24</v>
          </cell>
          <cell r="AZ23" t="str">
            <v>LEM</v>
          </cell>
          <cell r="BA23">
            <v>100</v>
          </cell>
          <cell r="BB23">
            <v>25</v>
          </cell>
          <cell r="BC23">
            <v>88.5</v>
          </cell>
          <cell r="BD23" t="str">
            <v>NO</v>
          </cell>
          <cell r="BE23" t="str">
            <v/>
          </cell>
          <cell r="BF23">
            <v>14.5</v>
          </cell>
          <cell r="BG23">
            <v>25</v>
          </cell>
          <cell r="BH23">
            <v>24</v>
          </cell>
          <cell r="BI23">
            <v>25</v>
          </cell>
          <cell r="BJ23">
            <v>88.5</v>
          </cell>
          <cell r="BK23" t="str">
            <v/>
          </cell>
          <cell r="BL23">
            <v>70</v>
          </cell>
          <cell r="BM23">
            <v>7</v>
          </cell>
          <cell r="BN23">
            <v>8</v>
          </cell>
          <cell r="BO23">
            <v>0</v>
          </cell>
          <cell r="BP23" t="str">
            <v/>
          </cell>
          <cell r="BQ23"/>
          <cell r="BR23"/>
          <cell r="BS23">
            <v>8</v>
          </cell>
        </row>
        <row r="24">
          <cell r="C24">
            <v>13842558</v>
          </cell>
          <cell r="D24">
            <v>4</v>
          </cell>
          <cell r="E24">
            <v>1</v>
          </cell>
          <cell r="F24" t="str">
            <v>RIVEROS FUENTES JORGE ARMANDO</v>
          </cell>
          <cell r="G24" t="str">
            <v>LEY 18.834</v>
          </cell>
          <cell r="H24" t="str">
            <v>TITULARES</v>
          </cell>
          <cell r="I24" t="str">
            <v>AUXILIAR</v>
          </cell>
          <cell r="J24">
            <v>44</v>
          </cell>
          <cell r="K24">
            <v>24</v>
          </cell>
          <cell r="L24" t="str">
            <v>AUXILIAR ENSEÑANZA MEDIA</v>
          </cell>
          <cell r="M24">
            <v>0</v>
          </cell>
          <cell r="N24">
            <v>7</v>
          </cell>
          <cell r="O24">
            <v>2</v>
          </cell>
          <cell r="P24">
            <v>22</v>
          </cell>
          <cell r="Q24">
            <v>202</v>
          </cell>
          <cell r="R24">
            <v>2016</v>
          </cell>
          <cell r="S24">
            <v>70</v>
          </cell>
          <cell r="T24">
            <v>2015</v>
          </cell>
          <cell r="U24">
            <v>70</v>
          </cell>
          <cell r="V24">
            <v>2014</v>
          </cell>
          <cell r="W24">
            <v>70</v>
          </cell>
          <cell r="X24">
            <v>43804</v>
          </cell>
          <cell r="Y24" t="str">
            <v/>
          </cell>
          <cell r="Z24"/>
          <cell r="AA24" t="str">
            <v/>
          </cell>
          <cell r="AB24"/>
          <cell r="AC24"/>
          <cell r="AD24"/>
          <cell r="AE24"/>
          <cell r="AF24"/>
          <cell r="AG24"/>
          <cell r="AH24" t="str">
            <v/>
          </cell>
          <cell r="AI24" t="str">
            <v>SI</v>
          </cell>
          <cell r="AJ24"/>
          <cell r="AK24" t="str">
            <v>LEM</v>
          </cell>
          <cell r="AL24">
            <v>43825</v>
          </cell>
          <cell r="AM24"/>
          <cell r="AN24">
            <v>7</v>
          </cell>
          <cell r="AO24">
            <v>52</v>
          </cell>
          <cell r="AP24">
            <v>13</v>
          </cell>
          <cell r="AQ24">
            <v>202</v>
          </cell>
          <cell r="AR24">
            <v>100</v>
          </cell>
          <cell r="AS24">
            <v>25</v>
          </cell>
          <cell r="AT24">
            <v>70</v>
          </cell>
          <cell r="AU24">
            <v>70</v>
          </cell>
          <cell r="AV24">
            <v>70</v>
          </cell>
          <cell r="AW24">
            <v>70</v>
          </cell>
          <cell r="AX24">
            <v>100</v>
          </cell>
          <cell r="AY24">
            <v>25</v>
          </cell>
          <cell r="AZ24" t="str">
            <v>LEM</v>
          </cell>
          <cell r="BA24">
            <v>100</v>
          </cell>
          <cell r="BB24">
            <v>25</v>
          </cell>
          <cell r="BC24">
            <v>88</v>
          </cell>
          <cell r="BD24" t="str">
            <v>NO</v>
          </cell>
          <cell r="BE24" t="str">
            <v/>
          </cell>
          <cell r="BF24">
            <v>13</v>
          </cell>
          <cell r="BG24">
            <v>25</v>
          </cell>
          <cell r="BH24">
            <v>25</v>
          </cell>
          <cell r="BI24">
            <v>25</v>
          </cell>
          <cell r="BJ24">
            <v>88</v>
          </cell>
          <cell r="BK24" t="str">
            <v>EMPATE</v>
          </cell>
          <cell r="BL24">
            <v>70</v>
          </cell>
          <cell r="BM24">
            <v>7</v>
          </cell>
          <cell r="BN24">
            <v>2</v>
          </cell>
          <cell r="BO24">
            <v>22</v>
          </cell>
          <cell r="BP24" t="str">
            <v/>
          </cell>
          <cell r="BQ24"/>
          <cell r="BR24"/>
          <cell r="BS24">
            <v>9</v>
          </cell>
        </row>
        <row r="25">
          <cell r="C25">
            <v>12929447</v>
          </cell>
          <cell r="D25">
            <v>7</v>
          </cell>
          <cell r="E25">
            <v>1</v>
          </cell>
          <cell r="F25" t="str">
            <v>ESPINOZA ARIAS MARCELA ALEJANDRA</v>
          </cell>
          <cell r="G25" t="str">
            <v>LEY 18.834</v>
          </cell>
          <cell r="H25" t="str">
            <v>CONTRATAS</v>
          </cell>
          <cell r="I25" t="str">
            <v>AUXILIAR</v>
          </cell>
          <cell r="J25">
            <v>44</v>
          </cell>
          <cell r="K25">
            <v>24</v>
          </cell>
          <cell r="L25" t="str">
            <v>EDUCACION MEDIA COMPLETA</v>
          </cell>
          <cell r="M25">
            <v>0</v>
          </cell>
          <cell r="N25">
            <v>6</v>
          </cell>
          <cell r="O25">
            <v>10</v>
          </cell>
          <cell r="P25">
            <v>3</v>
          </cell>
          <cell r="Q25">
            <v>148</v>
          </cell>
          <cell r="R25">
            <v>2016</v>
          </cell>
          <cell r="S25">
            <v>70</v>
          </cell>
          <cell r="T25">
            <v>2015</v>
          </cell>
          <cell r="U25">
            <v>70</v>
          </cell>
          <cell r="V25">
            <v>2014</v>
          </cell>
          <cell r="W25">
            <v>70</v>
          </cell>
          <cell r="X25">
            <v>43804</v>
          </cell>
          <cell r="Y25" t="str">
            <v/>
          </cell>
          <cell r="Z25"/>
          <cell r="AA25" t="str">
            <v/>
          </cell>
          <cell r="AB25"/>
          <cell r="AC25"/>
          <cell r="AD25"/>
          <cell r="AE25"/>
          <cell r="AF25"/>
          <cell r="AG25"/>
          <cell r="AH25" t="str">
            <v/>
          </cell>
          <cell r="AI25" t="str">
            <v>SI</v>
          </cell>
          <cell r="AJ25"/>
          <cell r="AK25" t="str">
            <v>LEM</v>
          </cell>
          <cell r="AL25">
            <v>43825</v>
          </cell>
          <cell r="AM25"/>
          <cell r="AN25">
            <v>7</v>
          </cell>
          <cell r="AO25">
            <v>52</v>
          </cell>
          <cell r="AP25">
            <v>13</v>
          </cell>
          <cell r="AQ25">
            <v>148</v>
          </cell>
          <cell r="AR25">
            <v>100</v>
          </cell>
          <cell r="AS25">
            <v>25</v>
          </cell>
          <cell r="AT25">
            <v>70</v>
          </cell>
          <cell r="AU25">
            <v>70</v>
          </cell>
          <cell r="AV25">
            <v>70</v>
          </cell>
          <cell r="AW25">
            <v>70</v>
          </cell>
          <cell r="AX25">
            <v>100</v>
          </cell>
          <cell r="AY25">
            <v>25</v>
          </cell>
          <cell r="AZ25" t="str">
            <v>LEM</v>
          </cell>
          <cell r="BA25">
            <v>100</v>
          </cell>
          <cell r="BB25">
            <v>25</v>
          </cell>
          <cell r="BC25">
            <v>88</v>
          </cell>
          <cell r="BD25" t="str">
            <v>NO</v>
          </cell>
          <cell r="BE25" t="str">
            <v/>
          </cell>
          <cell r="BF25">
            <v>13</v>
          </cell>
          <cell r="BG25">
            <v>25</v>
          </cell>
          <cell r="BH25">
            <v>25</v>
          </cell>
          <cell r="BI25">
            <v>25</v>
          </cell>
          <cell r="BJ25">
            <v>88</v>
          </cell>
          <cell r="BK25" t="str">
            <v>EMPATE</v>
          </cell>
          <cell r="BL25">
            <v>70</v>
          </cell>
          <cell r="BM25">
            <v>6</v>
          </cell>
          <cell r="BN25">
            <v>10</v>
          </cell>
          <cell r="BO25">
            <v>2</v>
          </cell>
          <cell r="BP25" t="str">
            <v/>
          </cell>
          <cell r="BQ25"/>
          <cell r="BR25"/>
          <cell r="BS25">
            <v>10</v>
          </cell>
        </row>
        <row r="26">
          <cell r="C26">
            <v>11814057</v>
          </cell>
          <cell r="D26">
            <v>5</v>
          </cell>
          <cell r="E26">
            <v>1</v>
          </cell>
          <cell r="F26" t="str">
            <v>FERNANDEZ VELASQUEZ VERONICA LORENA</v>
          </cell>
          <cell r="G26" t="str">
            <v>LEY 18.834</v>
          </cell>
          <cell r="H26" t="str">
            <v>CONTRATAS</v>
          </cell>
          <cell r="I26" t="str">
            <v>AUXILIAR</v>
          </cell>
          <cell r="J26">
            <v>44</v>
          </cell>
          <cell r="K26">
            <v>24</v>
          </cell>
          <cell r="L26" t="str">
            <v>AUXILIAR CUMPLE REQUISITO LEY 20.209</v>
          </cell>
          <cell r="M26">
            <v>8</v>
          </cell>
          <cell r="N26">
            <v>6</v>
          </cell>
          <cell r="O26">
            <v>9</v>
          </cell>
          <cell r="P26">
            <v>29</v>
          </cell>
          <cell r="Q26">
            <v>109</v>
          </cell>
          <cell r="R26">
            <v>2016</v>
          </cell>
          <cell r="S26">
            <v>70</v>
          </cell>
          <cell r="T26">
            <v>2015</v>
          </cell>
          <cell r="U26">
            <v>70</v>
          </cell>
          <cell r="V26">
            <v>2014</v>
          </cell>
          <cell r="W26">
            <v>70</v>
          </cell>
          <cell r="X26">
            <v>43804</v>
          </cell>
          <cell r="Y26" t="str">
            <v/>
          </cell>
          <cell r="Z26"/>
          <cell r="AA26" t="str">
            <v/>
          </cell>
          <cell r="AB26"/>
          <cell r="AC26"/>
          <cell r="AD26"/>
          <cell r="AE26"/>
          <cell r="AF26"/>
          <cell r="AG26"/>
          <cell r="AH26" t="str">
            <v/>
          </cell>
          <cell r="AI26" t="str">
            <v>SI</v>
          </cell>
          <cell r="AJ26"/>
          <cell r="AK26" t="str">
            <v>LEM</v>
          </cell>
          <cell r="AL26">
            <v>43825</v>
          </cell>
          <cell r="AM26"/>
          <cell r="AN26">
            <v>7</v>
          </cell>
          <cell r="AO26">
            <v>52</v>
          </cell>
          <cell r="AP26">
            <v>13</v>
          </cell>
          <cell r="AQ26">
            <v>109</v>
          </cell>
          <cell r="AR26">
            <v>100</v>
          </cell>
          <cell r="AS26">
            <v>25</v>
          </cell>
          <cell r="AT26">
            <v>70</v>
          </cell>
          <cell r="AU26">
            <v>70</v>
          </cell>
          <cell r="AV26">
            <v>70</v>
          </cell>
          <cell r="AW26">
            <v>70</v>
          </cell>
          <cell r="AX26">
            <v>100</v>
          </cell>
          <cell r="AY26">
            <v>25</v>
          </cell>
          <cell r="AZ26" t="str">
            <v>LEM</v>
          </cell>
          <cell r="BA26">
            <v>100</v>
          </cell>
          <cell r="BB26">
            <v>25</v>
          </cell>
          <cell r="BC26">
            <v>88</v>
          </cell>
          <cell r="BD26" t="str">
            <v>NO</v>
          </cell>
          <cell r="BE26" t="str">
            <v/>
          </cell>
          <cell r="BF26">
            <v>13</v>
          </cell>
          <cell r="BG26">
            <v>25</v>
          </cell>
          <cell r="BH26">
            <v>25</v>
          </cell>
          <cell r="BI26">
            <v>25</v>
          </cell>
          <cell r="BJ26">
            <v>88</v>
          </cell>
          <cell r="BK26" t="str">
            <v>EMPATE</v>
          </cell>
          <cell r="BL26">
            <v>70</v>
          </cell>
          <cell r="BM26">
            <v>6</v>
          </cell>
          <cell r="BN26">
            <v>9</v>
          </cell>
          <cell r="BO26">
            <v>28</v>
          </cell>
          <cell r="BP26" t="str">
            <v/>
          </cell>
          <cell r="BQ26"/>
          <cell r="BR26"/>
          <cell r="BS26">
            <v>11</v>
          </cell>
        </row>
        <row r="27">
          <cell r="C27">
            <v>9055984</v>
          </cell>
          <cell r="D27">
            <v>2</v>
          </cell>
          <cell r="E27">
            <v>1</v>
          </cell>
          <cell r="F27" t="str">
            <v>JIMENEZ AGUILERA BELISARIO JESUS</v>
          </cell>
          <cell r="G27" t="str">
            <v>LEY 18.834</v>
          </cell>
          <cell r="H27" t="str">
            <v>CONTRATAS</v>
          </cell>
          <cell r="I27" t="str">
            <v>AUXILIAR</v>
          </cell>
          <cell r="J27">
            <v>44</v>
          </cell>
          <cell r="K27">
            <v>24</v>
          </cell>
          <cell r="L27" t="str">
            <v>EDUCACION MEDIA COMPLETA</v>
          </cell>
          <cell r="M27">
            <v>0</v>
          </cell>
          <cell r="N27">
            <v>6</v>
          </cell>
          <cell r="O27">
            <v>8</v>
          </cell>
          <cell r="P27">
            <v>8</v>
          </cell>
          <cell r="Q27">
            <v>101</v>
          </cell>
          <cell r="R27">
            <v>2016</v>
          </cell>
          <cell r="S27">
            <v>70</v>
          </cell>
          <cell r="T27">
            <v>2015</v>
          </cell>
          <cell r="U27">
            <v>70</v>
          </cell>
          <cell r="V27">
            <v>2014</v>
          </cell>
          <cell r="W27">
            <v>70</v>
          </cell>
          <cell r="X27">
            <v>43805</v>
          </cell>
          <cell r="Y27" t="str">
            <v/>
          </cell>
          <cell r="Z27"/>
          <cell r="AA27" t="str">
            <v/>
          </cell>
          <cell r="AB27"/>
          <cell r="AC27"/>
          <cell r="AD27"/>
          <cell r="AE27"/>
          <cell r="AF27"/>
          <cell r="AG27"/>
          <cell r="AH27" t="str">
            <v/>
          </cell>
          <cell r="AI27" t="str">
            <v>SI</v>
          </cell>
          <cell r="AJ27"/>
          <cell r="AK27" t="str">
            <v>LEM</v>
          </cell>
          <cell r="AL27">
            <v>43825</v>
          </cell>
          <cell r="AM27"/>
          <cell r="AN27">
            <v>7</v>
          </cell>
          <cell r="AO27">
            <v>52</v>
          </cell>
          <cell r="AP27">
            <v>13</v>
          </cell>
          <cell r="AQ27">
            <v>101</v>
          </cell>
          <cell r="AR27">
            <v>100</v>
          </cell>
          <cell r="AS27">
            <v>25</v>
          </cell>
          <cell r="AT27">
            <v>70</v>
          </cell>
          <cell r="AU27">
            <v>70</v>
          </cell>
          <cell r="AV27">
            <v>70</v>
          </cell>
          <cell r="AW27">
            <v>70</v>
          </cell>
          <cell r="AX27">
            <v>100</v>
          </cell>
          <cell r="AY27">
            <v>25</v>
          </cell>
          <cell r="AZ27" t="str">
            <v>LEM</v>
          </cell>
          <cell r="BA27">
            <v>100</v>
          </cell>
          <cell r="BB27">
            <v>25</v>
          </cell>
          <cell r="BC27">
            <v>88</v>
          </cell>
          <cell r="BD27" t="str">
            <v>NO</v>
          </cell>
          <cell r="BE27" t="str">
            <v/>
          </cell>
          <cell r="BF27">
            <v>13</v>
          </cell>
          <cell r="BG27">
            <v>25</v>
          </cell>
          <cell r="BH27">
            <v>25</v>
          </cell>
          <cell r="BI27">
            <v>25</v>
          </cell>
          <cell r="BJ27">
            <v>88</v>
          </cell>
          <cell r="BK27" t="str">
            <v>EMPATE</v>
          </cell>
          <cell r="BL27">
            <v>70</v>
          </cell>
          <cell r="BM27">
            <v>6</v>
          </cell>
          <cell r="BN27">
            <v>8</v>
          </cell>
          <cell r="BO27">
            <v>7</v>
          </cell>
          <cell r="BP27" t="str">
            <v/>
          </cell>
          <cell r="BQ27"/>
          <cell r="BR27"/>
          <cell r="BS27">
            <v>12</v>
          </cell>
        </row>
        <row r="28">
          <cell r="C28">
            <v>10708684</v>
          </cell>
          <cell r="D28">
            <v>6</v>
          </cell>
          <cell r="E28">
            <v>1</v>
          </cell>
          <cell r="F28" t="str">
            <v>QUIÑONES VARGAS AURELIO MARCOS</v>
          </cell>
          <cell r="G28" t="str">
            <v>LEY 18.834</v>
          </cell>
          <cell r="H28" t="str">
            <v>TITULARES</v>
          </cell>
          <cell r="I28" t="str">
            <v>AUXILIAR</v>
          </cell>
          <cell r="J28">
            <v>44</v>
          </cell>
          <cell r="K28">
            <v>24</v>
          </cell>
          <cell r="L28" t="str">
            <v>AUXILIAR TERMINO ENSEÑANZA MEDIA</v>
          </cell>
          <cell r="M28">
            <v>0</v>
          </cell>
          <cell r="N28">
            <v>9</v>
          </cell>
          <cell r="O28">
            <v>9</v>
          </cell>
          <cell r="P28">
            <v>0</v>
          </cell>
          <cell r="Q28">
            <v>149</v>
          </cell>
          <cell r="R28">
            <v>2016</v>
          </cell>
          <cell r="S28">
            <v>70</v>
          </cell>
          <cell r="T28">
            <v>2015</v>
          </cell>
          <cell r="U28">
            <v>70</v>
          </cell>
          <cell r="V28">
            <v>2014</v>
          </cell>
          <cell r="W28">
            <v>70</v>
          </cell>
          <cell r="X28">
            <v>43808</v>
          </cell>
          <cell r="Y28" t="str">
            <v/>
          </cell>
          <cell r="Z28"/>
          <cell r="AA28" t="str">
            <v/>
          </cell>
          <cell r="AB28"/>
          <cell r="AC28"/>
          <cell r="AD28"/>
          <cell r="AE28"/>
          <cell r="AF28"/>
          <cell r="AG28"/>
          <cell r="AH28" t="str">
            <v/>
          </cell>
          <cell r="AI28" t="str">
            <v>SI</v>
          </cell>
          <cell r="AJ28"/>
          <cell r="AK28" t="str">
            <v>CML</v>
          </cell>
          <cell r="AL28">
            <v>43825</v>
          </cell>
          <cell r="AM28"/>
          <cell r="AN28">
            <v>10</v>
          </cell>
          <cell r="AO28">
            <v>70</v>
          </cell>
          <cell r="AP28">
            <v>17.5</v>
          </cell>
          <cell r="AQ28">
            <v>149</v>
          </cell>
          <cell r="AR28">
            <v>100</v>
          </cell>
          <cell r="AS28">
            <v>25</v>
          </cell>
          <cell r="AT28">
            <v>70</v>
          </cell>
          <cell r="AU28">
            <v>70</v>
          </cell>
          <cell r="AV28">
            <v>70</v>
          </cell>
          <cell r="AW28">
            <v>70</v>
          </cell>
          <cell r="AX28">
            <v>100</v>
          </cell>
          <cell r="AY28">
            <v>25</v>
          </cell>
          <cell r="AZ28" t="str">
            <v>CML</v>
          </cell>
          <cell r="BA28">
            <v>80</v>
          </cell>
          <cell r="BB28">
            <v>20</v>
          </cell>
          <cell r="BC28">
            <v>87.5</v>
          </cell>
          <cell r="BD28" t="str">
            <v>NO</v>
          </cell>
          <cell r="BE28" t="str">
            <v/>
          </cell>
          <cell r="BF28">
            <v>17.5</v>
          </cell>
          <cell r="BG28">
            <v>25</v>
          </cell>
          <cell r="BH28">
            <v>25</v>
          </cell>
          <cell r="BI28">
            <v>20</v>
          </cell>
          <cell r="BJ28">
            <v>87.5</v>
          </cell>
          <cell r="BK28" t="str">
            <v/>
          </cell>
          <cell r="BL28">
            <v>70</v>
          </cell>
          <cell r="BM28">
            <v>9</v>
          </cell>
          <cell r="BN28">
            <v>9</v>
          </cell>
          <cell r="BO28">
            <v>0</v>
          </cell>
          <cell r="BP28" t="str">
            <v/>
          </cell>
          <cell r="BQ28"/>
          <cell r="BR28"/>
          <cell r="BS28">
            <v>13</v>
          </cell>
        </row>
        <row r="29">
          <cell r="C29">
            <v>10017767</v>
          </cell>
          <cell r="D29">
            <v>6</v>
          </cell>
          <cell r="E29">
            <v>1</v>
          </cell>
          <cell r="F29" t="str">
            <v>MALDONADO VALENZUELA DANITZA DEL ROSARIO</v>
          </cell>
          <cell r="G29" t="str">
            <v>LEY 18.834</v>
          </cell>
          <cell r="H29" t="str">
            <v>TITULARES</v>
          </cell>
          <cell r="I29" t="str">
            <v>AUXILIAR</v>
          </cell>
          <cell r="J29">
            <v>44</v>
          </cell>
          <cell r="K29">
            <v>24</v>
          </cell>
          <cell r="L29" t="str">
            <v>AUXILIAR CUMPLE REQUISITO LEY 20.209</v>
          </cell>
          <cell r="M29">
            <v>0</v>
          </cell>
          <cell r="N29">
            <v>7</v>
          </cell>
          <cell r="O29">
            <v>5</v>
          </cell>
          <cell r="P29">
            <v>19</v>
          </cell>
          <cell r="Q29">
            <v>95</v>
          </cell>
          <cell r="R29">
            <v>2016</v>
          </cell>
          <cell r="S29">
            <v>70</v>
          </cell>
          <cell r="T29">
            <v>2015</v>
          </cell>
          <cell r="U29">
            <v>68</v>
          </cell>
          <cell r="V29">
            <v>2014</v>
          </cell>
          <cell r="W29">
            <v>68</v>
          </cell>
          <cell r="X29">
            <v>43804</v>
          </cell>
          <cell r="Y29" t="str">
            <v/>
          </cell>
          <cell r="Z29"/>
          <cell r="AA29" t="str">
            <v/>
          </cell>
          <cell r="AB29"/>
          <cell r="AC29"/>
          <cell r="AD29"/>
          <cell r="AE29"/>
          <cell r="AF29"/>
          <cell r="AG29"/>
          <cell r="AH29" t="str">
            <v/>
          </cell>
          <cell r="AI29" t="str">
            <v>SI</v>
          </cell>
          <cell r="AJ29"/>
          <cell r="AK29" t="str">
            <v>LEM</v>
          </cell>
          <cell r="AL29">
            <v>43825</v>
          </cell>
          <cell r="AM29"/>
          <cell r="AN29">
            <v>7</v>
          </cell>
          <cell r="AO29">
            <v>52</v>
          </cell>
          <cell r="AP29">
            <v>13</v>
          </cell>
          <cell r="AQ29">
            <v>95</v>
          </cell>
          <cell r="AR29">
            <v>100</v>
          </cell>
          <cell r="AS29">
            <v>25</v>
          </cell>
          <cell r="AT29">
            <v>70</v>
          </cell>
          <cell r="AU29">
            <v>68</v>
          </cell>
          <cell r="AV29">
            <v>68</v>
          </cell>
          <cell r="AW29">
            <v>69</v>
          </cell>
          <cell r="AX29">
            <v>96</v>
          </cell>
          <cell r="AY29">
            <v>24</v>
          </cell>
          <cell r="AZ29" t="str">
            <v>LEM</v>
          </cell>
          <cell r="BA29">
            <v>100</v>
          </cell>
          <cell r="BB29">
            <v>25</v>
          </cell>
          <cell r="BC29">
            <v>87</v>
          </cell>
          <cell r="BD29" t="str">
            <v>NO</v>
          </cell>
          <cell r="BE29" t="str">
            <v/>
          </cell>
          <cell r="BF29">
            <v>13</v>
          </cell>
          <cell r="BG29">
            <v>25</v>
          </cell>
          <cell r="BH29">
            <v>24</v>
          </cell>
          <cell r="BI29">
            <v>25</v>
          </cell>
          <cell r="BJ29">
            <v>87</v>
          </cell>
          <cell r="BK29" t="str">
            <v>EMPATE</v>
          </cell>
          <cell r="BL29">
            <v>70</v>
          </cell>
          <cell r="BM29">
            <v>7</v>
          </cell>
          <cell r="BN29">
            <v>5</v>
          </cell>
          <cell r="BO29">
            <v>18</v>
          </cell>
          <cell r="BP29" t="str">
            <v/>
          </cell>
          <cell r="BQ29"/>
          <cell r="BR29"/>
          <cell r="BS29">
            <v>14</v>
          </cell>
        </row>
        <row r="30">
          <cell r="C30">
            <v>15694671</v>
          </cell>
          <cell r="D30">
            <v>0</v>
          </cell>
          <cell r="E30">
            <v>2</v>
          </cell>
          <cell r="F30" t="str">
            <v>ROJAS FERNANDEZ LEONARDO ANTONIO ANDRES</v>
          </cell>
          <cell r="G30" t="str">
            <v>LEY 18.834</v>
          </cell>
          <cell r="H30" t="str">
            <v>CONTRATAS</v>
          </cell>
          <cell r="I30" t="str">
            <v>AUXILIAR</v>
          </cell>
          <cell r="J30">
            <v>44</v>
          </cell>
          <cell r="K30">
            <v>24</v>
          </cell>
          <cell r="L30" t="str">
            <v>OTROS TECNICOS TECNICO PROFESIONAL</v>
          </cell>
          <cell r="M30">
            <v>0</v>
          </cell>
          <cell r="N30">
            <v>6</v>
          </cell>
          <cell r="O30">
            <v>9</v>
          </cell>
          <cell r="P30">
            <v>27</v>
          </cell>
          <cell r="Q30">
            <v>55</v>
          </cell>
          <cell r="R30">
            <v>2016</v>
          </cell>
          <cell r="S30">
            <v>70</v>
          </cell>
          <cell r="T30">
            <v>2015</v>
          </cell>
          <cell r="U30">
            <v>68</v>
          </cell>
          <cell r="V30">
            <v>2014</v>
          </cell>
          <cell r="W30">
            <v>70</v>
          </cell>
          <cell r="X30">
            <v>43804</v>
          </cell>
          <cell r="Y30" t="str">
            <v/>
          </cell>
          <cell r="Z30"/>
          <cell r="AA30" t="str">
            <v/>
          </cell>
          <cell r="AB30"/>
          <cell r="AC30"/>
          <cell r="AD30"/>
          <cell r="AE30"/>
          <cell r="AF30"/>
          <cell r="AG30"/>
          <cell r="AH30" t="str">
            <v/>
          </cell>
          <cell r="AI30" t="str">
            <v>SI</v>
          </cell>
          <cell r="AJ30"/>
          <cell r="AK30" t="str">
            <v>LEM</v>
          </cell>
          <cell r="AL30">
            <v>43825</v>
          </cell>
          <cell r="AM30"/>
          <cell r="AN30">
            <v>7</v>
          </cell>
          <cell r="AO30">
            <v>52</v>
          </cell>
          <cell r="AP30">
            <v>13</v>
          </cell>
          <cell r="AQ30">
            <v>55</v>
          </cell>
          <cell r="AR30">
            <v>100</v>
          </cell>
          <cell r="AS30">
            <v>25</v>
          </cell>
          <cell r="AT30">
            <v>70</v>
          </cell>
          <cell r="AU30">
            <v>68</v>
          </cell>
          <cell r="AV30">
            <v>70</v>
          </cell>
          <cell r="AW30">
            <v>69</v>
          </cell>
          <cell r="AX30">
            <v>96</v>
          </cell>
          <cell r="AY30">
            <v>24</v>
          </cell>
          <cell r="AZ30" t="str">
            <v>LEM</v>
          </cell>
          <cell r="BA30">
            <v>100</v>
          </cell>
          <cell r="BB30">
            <v>25</v>
          </cell>
          <cell r="BC30">
            <v>87</v>
          </cell>
          <cell r="BD30" t="str">
            <v>NO</v>
          </cell>
          <cell r="BE30" t="str">
            <v/>
          </cell>
          <cell r="BF30">
            <v>13</v>
          </cell>
          <cell r="BG30">
            <v>25</v>
          </cell>
          <cell r="BH30">
            <v>24</v>
          </cell>
          <cell r="BI30">
            <v>25</v>
          </cell>
          <cell r="BJ30">
            <v>87</v>
          </cell>
          <cell r="BK30" t="str">
            <v>EMPATE</v>
          </cell>
          <cell r="BL30">
            <v>70</v>
          </cell>
          <cell r="BM30">
            <v>6</v>
          </cell>
          <cell r="BN30">
            <v>9</v>
          </cell>
          <cell r="BO30">
            <v>26</v>
          </cell>
          <cell r="BP30" t="str">
            <v/>
          </cell>
          <cell r="BQ30"/>
          <cell r="BR30"/>
          <cell r="BS30">
            <v>15</v>
          </cell>
        </row>
        <row r="31">
          <cell r="C31">
            <v>10510309</v>
          </cell>
          <cell r="D31">
            <v>3</v>
          </cell>
          <cell r="E31">
            <v>1</v>
          </cell>
          <cell r="F31" t="str">
            <v>GODOY JAMETT EVA IRIS</v>
          </cell>
          <cell r="G31" t="str">
            <v>LEY 18.834</v>
          </cell>
          <cell r="H31" t="str">
            <v>TITULARES</v>
          </cell>
          <cell r="I31" t="str">
            <v>AUXILIAR</v>
          </cell>
          <cell r="J31">
            <v>44</v>
          </cell>
          <cell r="K31">
            <v>24</v>
          </cell>
          <cell r="L31" t="str">
            <v>AUXILIAR CUMPLE REQUISITO LEY 20.209</v>
          </cell>
          <cell r="M31">
            <v>0</v>
          </cell>
          <cell r="N31">
            <v>7</v>
          </cell>
          <cell r="O31">
            <v>1</v>
          </cell>
          <cell r="P31">
            <v>0</v>
          </cell>
          <cell r="Q31">
            <v>103</v>
          </cell>
          <cell r="R31">
            <v>2016</v>
          </cell>
          <cell r="S31">
            <v>68</v>
          </cell>
          <cell r="T31">
            <v>2015</v>
          </cell>
          <cell r="U31">
            <v>68</v>
          </cell>
          <cell r="V31">
            <v>2014</v>
          </cell>
          <cell r="W31">
            <v>70</v>
          </cell>
          <cell r="X31">
            <v>43805</v>
          </cell>
          <cell r="Y31" t="str">
            <v/>
          </cell>
          <cell r="Z31"/>
          <cell r="AA31" t="str">
            <v/>
          </cell>
          <cell r="AB31"/>
          <cell r="AC31"/>
          <cell r="AD31"/>
          <cell r="AE31"/>
          <cell r="AF31"/>
          <cell r="AG31"/>
          <cell r="AH31" t="str">
            <v/>
          </cell>
          <cell r="AI31" t="str">
            <v>SI</v>
          </cell>
          <cell r="AJ31"/>
          <cell r="AK31" t="str">
            <v>LEM</v>
          </cell>
          <cell r="AL31">
            <v>43825</v>
          </cell>
          <cell r="AM31"/>
          <cell r="AN31">
            <v>7</v>
          </cell>
          <cell r="AO31">
            <v>52</v>
          </cell>
          <cell r="AP31">
            <v>13</v>
          </cell>
          <cell r="AQ31">
            <v>103</v>
          </cell>
          <cell r="AR31">
            <v>100</v>
          </cell>
          <cell r="AS31">
            <v>25</v>
          </cell>
          <cell r="AT31">
            <v>68</v>
          </cell>
          <cell r="AU31">
            <v>68</v>
          </cell>
          <cell r="AV31">
            <v>70</v>
          </cell>
          <cell r="AW31">
            <v>69</v>
          </cell>
          <cell r="AX31">
            <v>96</v>
          </cell>
          <cell r="AY31">
            <v>24</v>
          </cell>
          <cell r="AZ31" t="str">
            <v>LEM</v>
          </cell>
          <cell r="BA31">
            <v>100</v>
          </cell>
          <cell r="BB31">
            <v>25</v>
          </cell>
          <cell r="BC31">
            <v>87</v>
          </cell>
          <cell r="BD31" t="str">
            <v>NO</v>
          </cell>
          <cell r="BE31" t="str">
            <v/>
          </cell>
          <cell r="BF31">
            <v>13</v>
          </cell>
          <cell r="BG31">
            <v>25</v>
          </cell>
          <cell r="BH31">
            <v>24</v>
          </cell>
          <cell r="BI31">
            <v>25</v>
          </cell>
          <cell r="BJ31">
            <v>87</v>
          </cell>
          <cell r="BK31" t="str">
            <v>EMPATE</v>
          </cell>
          <cell r="BL31">
            <v>68</v>
          </cell>
          <cell r="BM31">
            <v>7</v>
          </cell>
          <cell r="BN31">
            <v>2</v>
          </cell>
          <cell r="BO31">
            <v>0</v>
          </cell>
          <cell r="BP31" t="str">
            <v/>
          </cell>
          <cell r="BQ31"/>
          <cell r="BR31"/>
          <cell r="BS31">
            <v>16</v>
          </cell>
        </row>
        <row r="32">
          <cell r="C32">
            <v>10007265</v>
          </cell>
          <cell r="D32">
            <v>3</v>
          </cell>
          <cell r="E32">
            <v>1</v>
          </cell>
          <cell r="F32" t="str">
            <v>BASAEZ CACERES HERIBERTO EMILIO</v>
          </cell>
          <cell r="G32" t="str">
            <v>LEY 18.834</v>
          </cell>
          <cell r="H32" t="str">
            <v>TITULARES</v>
          </cell>
          <cell r="I32" t="str">
            <v>AUXILIAR</v>
          </cell>
          <cell r="J32">
            <v>44</v>
          </cell>
          <cell r="K32">
            <v>24</v>
          </cell>
          <cell r="L32" t="str">
            <v>AUXILIAR CUMPLE REQUISITO LEY 20.209</v>
          </cell>
          <cell r="M32">
            <v>0</v>
          </cell>
          <cell r="N32">
            <v>6</v>
          </cell>
          <cell r="O32">
            <v>4</v>
          </cell>
          <cell r="P32">
            <v>10</v>
          </cell>
          <cell r="Q32">
            <v>231</v>
          </cell>
          <cell r="R32">
            <v>2016</v>
          </cell>
          <cell r="S32">
            <v>70</v>
          </cell>
          <cell r="T32">
            <v>2015</v>
          </cell>
          <cell r="U32">
            <v>70</v>
          </cell>
          <cell r="V32">
            <v>2014</v>
          </cell>
          <cell r="W32">
            <v>70</v>
          </cell>
          <cell r="X32">
            <v>43804</v>
          </cell>
          <cell r="Y32" t="str">
            <v/>
          </cell>
          <cell r="Z32"/>
          <cell r="AA32" t="str">
            <v/>
          </cell>
          <cell r="AB32"/>
          <cell r="AC32"/>
          <cell r="AD32"/>
          <cell r="AE32"/>
          <cell r="AF32"/>
          <cell r="AG32"/>
          <cell r="AH32" t="str">
            <v/>
          </cell>
          <cell r="AI32" t="str">
            <v>SI</v>
          </cell>
          <cell r="AJ32"/>
          <cell r="AK32" t="str">
            <v>LEM</v>
          </cell>
          <cell r="AL32">
            <v>43825</v>
          </cell>
          <cell r="AM32"/>
          <cell r="AN32">
            <v>6</v>
          </cell>
          <cell r="AO32">
            <v>46</v>
          </cell>
          <cell r="AP32">
            <v>11.5</v>
          </cell>
          <cell r="AQ32">
            <v>231</v>
          </cell>
          <cell r="AR32">
            <v>100</v>
          </cell>
          <cell r="AS32">
            <v>25</v>
          </cell>
          <cell r="AT32">
            <v>70</v>
          </cell>
          <cell r="AU32">
            <v>70</v>
          </cell>
          <cell r="AV32">
            <v>70</v>
          </cell>
          <cell r="AW32">
            <v>70</v>
          </cell>
          <cell r="AX32">
            <v>100</v>
          </cell>
          <cell r="AY32">
            <v>25</v>
          </cell>
          <cell r="AZ32" t="str">
            <v>LEM</v>
          </cell>
          <cell r="BA32">
            <v>100</v>
          </cell>
          <cell r="BB32">
            <v>25</v>
          </cell>
          <cell r="BC32">
            <v>86.5</v>
          </cell>
          <cell r="BD32" t="str">
            <v>NO</v>
          </cell>
          <cell r="BE32" t="str">
            <v/>
          </cell>
          <cell r="BF32">
            <v>11.5</v>
          </cell>
          <cell r="BG32">
            <v>25</v>
          </cell>
          <cell r="BH32">
            <v>25</v>
          </cell>
          <cell r="BI32">
            <v>25</v>
          </cell>
          <cell r="BJ32">
            <v>86.5</v>
          </cell>
          <cell r="BK32" t="str">
            <v>EMPATE</v>
          </cell>
          <cell r="BL32">
            <v>70</v>
          </cell>
          <cell r="BM32">
            <v>6</v>
          </cell>
          <cell r="BN32">
            <v>4</v>
          </cell>
          <cell r="BO32">
            <v>9</v>
          </cell>
          <cell r="BP32" t="str">
            <v/>
          </cell>
          <cell r="BQ32"/>
          <cell r="BR32"/>
          <cell r="BS32">
            <v>17</v>
          </cell>
        </row>
        <row r="33">
          <cell r="C33">
            <v>16468102</v>
          </cell>
          <cell r="D33">
            <v>5</v>
          </cell>
          <cell r="E33">
            <v>1</v>
          </cell>
          <cell r="F33" t="str">
            <v>GOMEZ GONZALEZ JUAN JOSE</v>
          </cell>
          <cell r="G33" t="str">
            <v>LEY 18.834</v>
          </cell>
          <cell r="H33" t="str">
            <v>TITULARES</v>
          </cell>
          <cell r="I33" t="str">
            <v>AUXILIAR</v>
          </cell>
          <cell r="J33">
            <v>44</v>
          </cell>
          <cell r="K33">
            <v>24</v>
          </cell>
          <cell r="L33" t="str">
            <v>OTROS TECNICOS TECNICO EN ADMINISTRACION</v>
          </cell>
          <cell r="M33">
            <v>0</v>
          </cell>
          <cell r="N33">
            <v>6</v>
          </cell>
          <cell r="O33">
            <v>4</v>
          </cell>
          <cell r="P33">
            <v>0</v>
          </cell>
          <cell r="Q33">
            <v>155</v>
          </cell>
          <cell r="R33">
            <v>2016</v>
          </cell>
          <cell r="S33">
            <v>70</v>
          </cell>
          <cell r="T33">
            <v>2015</v>
          </cell>
          <cell r="U33">
            <v>70</v>
          </cell>
          <cell r="V33">
            <v>2014</v>
          </cell>
          <cell r="W33">
            <v>70</v>
          </cell>
          <cell r="X33">
            <v>43804</v>
          </cell>
          <cell r="Y33" t="str">
            <v/>
          </cell>
          <cell r="Z33"/>
          <cell r="AA33" t="str">
            <v/>
          </cell>
          <cell r="AB33"/>
          <cell r="AC33"/>
          <cell r="AD33"/>
          <cell r="AE33"/>
          <cell r="AF33"/>
          <cell r="AG33"/>
          <cell r="AH33" t="str">
            <v/>
          </cell>
          <cell r="AI33" t="str">
            <v>SI</v>
          </cell>
          <cell r="AJ33"/>
          <cell r="AK33" t="str">
            <v>LEM</v>
          </cell>
          <cell r="AL33">
            <v>43825</v>
          </cell>
          <cell r="AM33"/>
          <cell r="AN33">
            <v>6</v>
          </cell>
          <cell r="AO33">
            <v>46</v>
          </cell>
          <cell r="AP33">
            <v>11.5</v>
          </cell>
          <cell r="AQ33">
            <v>155</v>
          </cell>
          <cell r="AR33">
            <v>100</v>
          </cell>
          <cell r="AS33">
            <v>25</v>
          </cell>
          <cell r="AT33">
            <v>70</v>
          </cell>
          <cell r="AU33">
            <v>70</v>
          </cell>
          <cell r="AV33">
            <v>70</v>
          </cell>
          <cell r="AW33">
            <v>70</v>
          </cell>
          <cell r="AX33">
            <v>100</v>
          </cell>
          <cell r="AY33">
            <v>25</v>
          </cell>
          <cell r="AZ33" t="str">
            <v>LEM</v>
          </cell>
          <cell r="BA33">
            <v>100</v>
          </cell>
          <cell r="BB33">
            <v>25</v>
          </cell>
          <cell r="BC33">
            <v>86.5</v>
          </cell>
          <cell r="BD33" t="str">
            <v>NO</v>
          </cell>
          <cell r="BE33" t="str">
            <v/>
          </cell>
          <cell r="BF33">
            <v>11.5</v>
          </cell>
          <cell r="BG33">
            <v>25</v>
          </cell>
          <cell r="BH33">
            <v>25</v>
          </cell>
          <cell r="BI33">
            <v>25</v>
          </cell>
          <cell r="BJ33">
            <v>86.5</v>
          </cell>
          <cell r="BK33" t="str">
            <v>EMPATE</v>
          </cell>
          <cell r="BL33">
            <v>70</v>
          </cell>
          <cell r="BM33">
            <v>6</v>
          </cell>
          <cell r="BN33">
            <v>4</v>
          </cell>
          <cell r="BO33">
            <v>0</v>
          </cell>
          <cell r="BP33" t="str">
            <v/>
          </cell>
          <cell r="BQ33"/>
          <cell r="BR33"/>
          <cell r="BS33">
            <v>18</v>
          </cell>
        </row>
        <row r="34">
          <cell r="C34">
            <v>8705036</v>
          </cell>
          <cell r="D34" t="str">
            <v>K</v>
          </cell>
          <cell r="E34">
            <v>1</v>
          </cell>
          <cell r="F34" t="str">
            <v>CASTILLO GUTIERREZ LUIS RAMON</v>
          </cell>
          <cell r="G34" t="str">
            <v>LEY 18.834</v>
          </cell>
          <cell r="H34" t="str">
            <v>CONTRATAS</v>
          </cell>
          <cell r="I34" t="str">
            <v>AUXILIAR</v>
          </cell>
          <cell r="J34">
            <v>44</v>
          </cell>
          <cell r="K34">
            <v>24</v>
          </cell>
          <cell r="L34" t="str">
            <v>EDUCACION MEDIA COMPLETA</v>
          </cell>
          <cell r="M34">
            <v>0</v>
          </cell>
          <cell r="N34">
            <v>6</v>
          </cell>
          <cell r="O34">
            <v>2</v>
          </cell>
          <cell r="P34">
            <v>24</v>
          </cell>
          <cell r="Q34">
            <v>270</v>
          </cell>
          <cell r="R34">
            <v>2016</v>
          </cell>
          <cell r="S34">
            <v>70</v>
          </cell>
          <cell r="T34">
            <v>2015</v>
          </cell>
          <cell r="U34">
            <v>70</v>
          </cell>
          <cell r="V34">
            <v>2014</v>
          </cell>
          <cell r="W34">
            <v>70</v>
          </cell>
          <cell r="X34">
            <v>43805</v>
          </cell>
          <cell r="Y34" t="str">
            <v/>
          </cell>
          <cell r="Z34"/>
          <cell r="AA34" t="str">
            <v/>
          </cell>
          <cell r="AB34"/>
          <cell r="AC34"/>
          <cell r="AD34"/>
          <cell r="AE34"/>
          <cell r="AF34"/>
          <cell r="AG34"/>
          <cell r="AH34" t="str">
            <v/>
          </cell>
          <cell r="AI34" t="str">
            <v>SI</v>
          </cell>
          <cell r="AJ34"/>
          <cell r="AK34" t="str">
            <v>LEM</v>
          </cell>
          <cell r="AL34">
            <v>43825</v>
          </cell>
          <cell r="AM34"/>
          <cell r="AN34">
            <v>6</v>
          </cell>
          <cell r="AO34">
            <v>46</v>
          </cell>
          <cell r="AP34">
            <v>11.5</v>
          </cell>
          <cell r="AQ34">
            <v>270</v>
          </cell>
          <cell r="AR34">
            <v>100</v>
          </cell>
          <cell r="AS34">
            <v>25</v>
          </cell>
          <cell r="AT34">
            <v>70</v>
          </cell>
          <cell r="AU34">
            <v>70</v>
          </cell>
          <cell r="AV34">
            <v>70</v>
          </cell>
          <cell r="AW34">
            <v>70</v>
          </cell>
          <cell r="AX34">
            <v>100</v>
          </cell>
          <cell r="AY34">
            <v>25</v>
          </cell>
          <cell r="AZ34" t="str">
            <v>LEM</v>
          </cell>
          <cell r="BA34">
            <v>100</v>
          </cell>
          <cell r="BB34">
            <v>25</v>
          </cell>
          <cell r="BC34">
            <v>86.5</v>
          </cell>
          <cell r="BD34" t="str">
            <v>NO</v>
          </cell>
          <cell r="BE34" t="str">
            <v/>
          </cell>
          <cell r="BF34">
            <v>11.5</v>
          </cell>
          <cell r="BG34">
            <v>25</v>
          </cell>
          <cell r="BH34">
            <v>25</v>
          </cell>
          <cell r="BI34">
            <v>25</v>
          </cell>
          <cell r="BJ34">
            <v>86.5</v>
          </cell>
          <cell r="BK34" t="str">
            <v>EMPATE</v>
          </cell>
          <cell r="BL34">
            <v>70</v>
          </cell>
          <cell r="BM34">
            <v>6</v>
          </cell>
          <cell r="BN34">
            <v>2</v>
          </cell>
          <cell r="BO34">
            <v>23</v>
          </cell>
          <cell r="BP34" t="str">
            <v/>
          </cell>
          <cell r="BQ34"/>
          <cell r="BR34"/>
          <cell r="BS34">
            <v>19</v>
          </cell>
        </row>
        <row r="35">
          <cell r="C35">
            <v>12957983</v>
          </cell>
          <cell r="D35">
            <v>8</v>
          </cell>
          <cell r="E35">
            <v>1</v>
          </cell>
          <cell r="F35" t="str">
            <v>PAVEZ TELLO CARLOS FERNANDO</v>
          </cell>
          <cell r="G35" t="str">
            <v>LEY 18.834</v>
          </cell>
          <cell r="H35" t="str">
            <v>CONTRATAS</v>
          </cell>
          <cell r="I35" t="str">
            <v>AUXILIAR</v>
          </cell>
          <cell r="J35">
            <v>44</v>
          </cell>
          <cell r="K35">
            <v>24</v>
          </cell>
          <cell r="L35" t="str">
            <v>AUXILIAR CUMPLE REQUISITO LEY 20.209</v>
          </cell>
          <cell r="M35">
            <v>0</v>
          </cell>
          <cell r="N35">
            <v>5</v>
          </cell>
          <cell r="O35">
            <v>8</v>
          </cell>
          <cell r="P35">
            <v>16</v>
          </cell>
          <cell r="Q35">
            <v>236</v>
          </cell>
          <cell r="R35">
            <v>2016</v>
          </cell>
          <cell r="S35">
            <v>70</v>
          </cell>
          <cell r="T35">
            <v>2015</v>
          </cell>
          <cell r="U35">
            <v>70</v>
          </cell>
          <cell r="V35">
            <v>2014</v>
          </cell>
          <cell r="W35">
            <v>70</v>
          </cell>
          <cell r="X35">
            <v>43804</v>
          </cell>
          <cell r="Y35" t="str">
            <v/>
          </cell>
          <cell r="Z35"/>
          <cell r="AA35" t="str">
            <v/>
          </cell>
          <cell r="AB35"/>
          <cell r="AC35"/>
          <cell r="AD35"/>
          <cell r="AE35"/>
          <cell r="AF35"/>
          <cell r="AG35"/>
          <cell r="AH35" t="str">
            <v/>
          </cell>
          <cell r="AI35" t="str">
            <v>SI</v>
          </cell>
          <cell r="AJ35"/>
          <cell r="AK35" t="str">
            <v>LEM</v>
          </cell>
          <cell r="AL35">
            <v>43825</v>
          </cell>
          <cell r="AM35"/>
          <cell r="AN35">
            <v>6</v>
          </cell>
          <cell r="AO35">
            <v>46</v>
          </cell>
          <cell r="AP35">
            <v>11.5</v>
          </cell>
          <cell r="AQ35">
            <v>236</v>
          </cell>
          <cell r="AR35">
            <v>100</v>
          </cell>
          <cell r="AS35">
            <v>25</v>
          </cell>
          <cell r="AT35">
            <v>70</v>
          </cell>
          <cell r="AU35">
            <v>70</v>
          </cell>
          <cell r="AV35">
            <v>70</v>
          </cell>
          <cell r="AW35">
            <v>70</v>
          </cell>
          <cell r="AX35">
            <v>100</v>
          </cell>
          <cell r="AY35">
            <v>25</v>
          </cell>
          <cell r="AZ35" t="str">
            <v>LEM</v>
          </cell>
          <cell r="BA35">
            <v>100</v>
          </cell>
          <cell r="BB35">
            <v>25</v>
          </cell>
          <cell r="BC35">
            <v>86.5</v>
          </cell>
          <cell r="BD35" t="str">
            <v>NO</v>
          </cell>
          <cell r="BE35" t="str">
            <v/>
          </cell>
          <cell r="BF35">
            <v>11.5</v>
          </cell>
          <cell r="BG35">
            <v>25</v>
          </cell>
          <cell r="BH35">
            <v>25</v>
          </cell>
          <cell r="BI35">
            <v>25</v>
          </cell>
          <cell r="BJ35">
            <v>86.5</v>
          </cell>
          <cell r="BK35" t="str">
            <v>EMPATE</v>
          </cell>
          <cell r="BL35">
            <v>70</v>
          </cell>
          <cell r="BM35">
            <v>5</v>
          </cell>
          <cell r="BN35">
            <v>8</v>
          </cell>
          <cell r="BO35">
            <v>18</v>
          </cell>
          <cell r="BP35" t="str">
            <v/>
          </cell>
          <cell r="BQ35"/>
          <cell r="BR35"/>
          <cell r="BS35">
            <v>20</v>
          </cell>
        </row>
        <row r="36">
          <cell r="C36">
            <v>12609816</v>
          </cell>
          <cell r="D36">
            <v>2</v>
          </cell>
          <cell r="E36">
            <v>1</v>
          </cell>
          <cell r="F36" t="str">
            <v>SANCHEZ ASCUI CRISTINA PAOLA</v>
          </cell>
          <cell r="G36" t="str">
            <v>LEY 18.834</v>
          </cell>
          <cell r="H36" t="str">
            <v>CONTRATAS</v>
          </cell>
          <cell r="I36" t="str">
            <v>ADMINISTRATIVO</v>
          </cell>
          <cell r="J36">
            <v>44</v>
          </cell>
          <cell r="K36">
            <v>22</v>
          </cell>
          <cell r="L36" t="str">
            <v>EDUCACION MEDIA COMPLETA</v>
          </cell>
          <cell r="M36">
            <v>4</v>
          </cell>
          <cell r="N36">
            <v>5</v>
          </cell>
          <cell r="O36">
            <v>2</v>
          </cell>
          <cell r="P36">
            <v>13</v>
          </cell>
          <cell r="Q36">
            <v>233</v>
          </cell>
          <cell r="R36">
            <v>2016</v>
          </cell>
          <cell r="S36">
            <v>70</v>
          </cell>
          <cell r="T36">
            <v>2015</v>
          </cell>
          <cell r="U36">
            <v>70</v>
          </cell>
          <cell r="V36">
            <v>2014</v>
          </cell>
          <cell r="W36">
            <v>70</v>
          </cell>
          <cell r="X36">
            <v>43805</v>
          </cell>
          <cell r="Y36" t="str">
            <v/>
          </cell>
          <cell r="Z36"/>
          <cell r="AA36" t="str">
            <v/>
          </cell>
          <cell r="AB36"/>
          <cell r="AC36"/>
          <cell r="AD36"/>
          <cell r="AE36"/>
          <cell r="AF36"/>
          <cell r="AG36"/>
          <cell r="AH36" t="str">
            <v/>
          </cell>
          <cell r="AI36" t="str">
            <v>SI</v>
          </cell>
          <cell r="AJ36"/>
          <cell r="AK36" t="str">
            <v>LEM</v>
          </cell>
          <cell r="AL36">
            <v>43825</v>
          </cell>
          <cell r="AM36"/>
          <cell r="AN36">
            <v>5</v>
          </cell>
          <cell r="AO36">
            <v>40</v>
          </cell>
          <cell r="AP36">
            <v>10</v>
          </cell>
          <cell r="AQ36">
            <v>233</v>
          </cell>
          <cell r="AR36">
            <v>100</v>
          </cell>
          <cell r="AS36">
            <v>25</v>
          </cell>
          <cell r="AT36">
            <v>70</v>
          </cell>
          <cell r="AU36">
            <v>70</v>
          </cell>
          <cell r="AV36">
            <v>70</v>
          </cell>
          <cell r="AW36">
            <v>70</v>
          </cell>
          <cell r="AX36">
            <v>100</v>
          </cell>
          <cell r="AY36">
            <v>25</v>
          </cell>
          <cell r="AZ36" t="str">
            <v>LEM</v>
          </cell>
          <cell r="BA36">
            <v>100</v>
          </cell>
          <cell r="BB36">
            <v>25</v>
          </cell>
          <cell r="BC36">
            <v>85</v>
          </cell>
          <cell r="BD36" t="str">
            <v>NO</v>
          </cell>
          <cell r="BE36" t="str">
            <v/>
          </cell>
          <cell r="BF36">
            <v>10</v>
          </cell>
          <cell r="BG36">
            <v>25</v>
          </cell>
          <cell r="BH36">
            <v>25</v>
          </cell>
          <cell r="BI36">
            <v>25</v>
          </cell>
          <cell r="BJ36">
            <v>85</v>
          </cell>
          <cell r="BK36" t="str">
            <v/>
          </cell>
          <cell r="BL36">
            <v>70</v>
          </cell>
          <cell r="BM36">
            <v>7</v>
          </cell>
          <cell r="BN36">
            <v>11</v>
          </cell>
          <cell r="BO36">
            <v>24</v>
          </cell>
          <cell r="BP36" t="str">
            <v/>
          </cell>
          <cell r="BQ36"/>
          <cell r="BR36"/>
          <cell r="BS36">
            <v>21</v>
          </cell>
        </row>
        <row r="37">
          <cell r="C37">
            <v>10662673</v>
          </cell>
          <cell r="D37">
            <v>1</v>
          </cell>
          <cell r="E37">
            <v>1</v>
          </cell>
          <cell r="F37" t="str">
            <v>CLAVERIA ALFARO MIGUEL ARTEMIO</v>
          </cell>
          <cell r="G37" t="str">
            <v>LEY 18.834</v>
          </cell>
          <cell r="H37" t="str">
            <v>CONTRATAS</v>
          </cell>
          <cell r="I37" t="str">
            <v>AUXILIAR</v>
          </cell>
          <cell r="J37">
            <v>44</v>
          </cell>
          <cell r="K37">
            <v>24</v>
          </cell>
          <cell r="L37" t="str">
            <v>EDUCACION MEDIA COMPLETA</v>
          </cell>
          <cell r="M37">
            <v>0</v>
          </cell>
          <cell r="N37">
            <v>4</v>
          </cell>
          <cell r="O37">
            <v>2</v>
          </cell>
          <cell r="P37">
            <v>27</v>
          </cell>
          <cell r="Q37">
            <v>189</v>
          </cell>
          <cell r="R37">
            <v>2016</v>
          </cell>
          <cell r="S37">
            <v>70</v>
          </cell>
          <cell r="T37">
            <v>2015</v>
          </cell>
          <cell r="U37">
            <v>70</v>
          </cell>
          <cell r="V37">
            <v>2014</v>
          </cell>
          <cell r="W37">
            <v>70</v>
          </cell>
          <cell r="X37">
            <v>43805</v>
          </cell>
          <cell r="Y37" t="str">
            <v/>
          </cell>
          <cell r="Z37"/>
          <cell r="AA37" t="str">
            <v/>
          </cell>
          <cell r="AB37"/>
          <cell r="AC37"/>
          <cell r="AD37"/>
          <cell r="AE37"/>
          <cell r="AF37"/>
          <cell r="AG37"/>
          <cell r="AH37" t="str">
            <v/>
          </cell>
          <cell r="AI37" t="str">
            <v>SI</v>
          </cell>
          <cell r="AJ37"/>
          <cell r="AK37" t="str">
            <v>LEM</v>
          </cell>
          <cell r="AL37">
            <v>43825</v>
          </cell>
          <cell r="AM37" t="str">
            <v>No cumple con las condiciones para postular (5 años continuos o discontinuos)</v>
          </cell>
          <cell r="AN37">
            <v>4</v>
          </cell>
          <cell r="AO37">
            <v>34</v>
          </cell>
          <cell r="AP37">
            <v>8.5</v>
          </cell>
          <cell r="AQ37">
            <v>189</v>
          </cell>
          <cell r="AR37">
            <v>100</v>
          </cell>
          <cell r="AS37">
            <v>25</v>
          </cell>
          <cell r="AT37">
            <v>70</v>
          </cell>
          <cell r="AU37">
            <v>70</v>
          </cell>
          <cell r="AV37">
            <v>70</v>
          </cell>
          <cell r="AW37">
            <v>70</v>
          </cell>
          <cell r="AX37">
            <v>100</v>
          </cell>
          <cell r="AY37">
            <v>25</v>
          </cell>
          <cell r="AZ37" t="str">
            <v>LEM</v>
          </cell>
          <cell r="BA37">
            <v>100</v>
          </cell>
          <cell r="BB37">
            <v>25</v>
          </cell>
          <cell r="BC37">
            <v>83.5</v>
          </cell>
          <cell r="BD37" t="str">
            <v>NO</v>
          </cell>
          <cell r="BE37" t="str">
            <v/>
          </cell>
          <cell r="BF37">
            <v>8.5</v>
          </cell>
          <cell r="BG37">
            <v>25</v>
          </cell>
          <cell r="BH37">
            <v>25</v>
          </cell>
          <cell r="BI37">
            <v>25</v>
          </cell>
          <cell r="BJ37">
            <v>83.5</v>
          </cell>
          <cell r="BK37" t="str">
            <v/>
          </cell>
          <cell r="BL37">
            <v>70</v>
          </cell>
          <cell r="BM37">
            <v>4</v>
          </cell>
          <cell r="BN37">
            <v>2</v>
          </cell>
          <cell r="BO37">
            <v>26</v>
          </cell>
          <cell r="BP37" t="str">
            <v/>
          </cell>
          <cell r="BQ37"/>
          <cell r="BR37"/>
          <cell r="BS37">
            <v>22</v>
          </cell>
        </row>
        <row r="38">
          <cell r="C38">
            <v>16469336</v>
          </cell>
          <cell r="D38">
            <v>8</v>
          </cell>
          <cell r="E38">
            <v>1</v>
          </cell>
          <cell r="F38" t="str">
            <v>QUISPE ESPINOZA CARLOS HUMBERTO</v>
          </cell>
          <cell r="G38" t="str">
            <v>LEY 18.834</v>
          </cell>
          <cell r="H38" t="str">
            <v>CONTRATAS</v>
          </cell>
          <cell r="I38" t="str">
            <v>AUXILIAR</v>
          </cell>
          <cell r="J38">
            <v>44</v>
          </cell>
          <cell r="K38">
            <v>24</v>
          </cell>
          <cell r="L38" t="str">
            <v>AUXILIAR CUMPLE REQUISITO LEY 20.209</v>
          </cell>
          <cell r="M38">
            <v>0</v>
          </cell>
          <cell r="N38">
            <v>6</v>
          </cell>
          <cell r="O38">
            <v>1</v>
          </cell>
          <cell r="P38">
            <v>6</v>
          </cell>
          <cell r="Q38">
            <v>41</v>
          </cell>
          <cell r="R38">
            <v>2016</v>
          </cell>
          <cell r="S38">
            <v>70</v>
          </cell>
          <cell r="T38">
            <v>2015</v>
          </cell>
          <cell r="U38">
            <v>70</v>
          </cell>
          <cell r="V38">
            <v>2014</v>
          </cell>
          <cell r="W38">
            <v>70</v>
          </cell>
          <cell r="X38">
            <v>43804</v>
          </cell>
          <cell r="Y38" t="str">
            <v/>
          </cell>
          <cell r="Z38"/>
          <cell r="AA38" t="str">
            <v/>
          </cell>
          <cell r="AB38"/>
          <cell r="AC38"/>
          <cell r="AD38"/>
          <cell r="AE38"/>
          <cell r="AF38"/>
          <cell r="AG38"/>
          <cell r="AH38" t="str">
            <v/>
          </cell>
          <cell r="AI38" t="str">
            <v>SI</v>
          </cell>
          <cell r="AJ38"/>
          <cell r="AK38" t="str">
            <v>LEM</v>
          </cell>
          <cell r="AL38">
            <v>43825</v>
          </cell>
          <cell r="AM38"/>
          <cell r="AN38">
            <v>6</v>
          </cell>
          <cell r="AO38">
            <v>46</v>
          </cell>
          <cell r="AP38">
            <v>11.5</v>
          </cell>
          <cell r="AQ38">
            <v>41</v>
          </cell>
          <cell r="AR38">
            <v>86</v>
          </cell>
          <cell r="AS38">
            <v>21.5</v>
          </cell>
          <cell r="AT38">
            <v>70</v>
          </cell>
          <cell r="AU38">
            <v>70</v>
          </cell>
          <cell r="AV38">
            <v>70</v>
          </cell>
          <cell r="AW38">
            <v>70</v>
          </cell>
          <cell r="AX38">
            <v>100</v>
          </cell>
          <cell r="AY38">
            <v>25</v>
          </cell>
          <cell r="AZ38" t="str">
            <v>LEM</v>
          </cell>
          <cell r="BA38">
            <v>100</v>
          </cell>
          <cell r="BB38">
            <v>25</v>
          </cell>
          <cell r="BC38">
            <v>83</v>
          </cell>
          <cell r="BD38" t="str">
            <v>NO</v>
          </cell>
          <cell r="BE38" t="str">
            <v/>
          </cell>
          <cell r="BF38">
            <v>11.5</v>
          </cell>
          <cell r="BG38">
            <v>21.5</v>
          </cell>
          <cell r="BH38">
            <v>25</v>
          </cell>
          <cell r="BI38">
            <v>25</v>
          </cell>
          <cell r="BJ38">
            <v>83</v>
          </cell>
          <cell r="BK38" t="str">
            <v/>
          </cell>
          <cell r="BL38">
            <v>70</v>
          </cell>
          <cell r="BM38">
            <v>6</v>
          </cell>
          <cell r="BN38">
            <v>1</v>
          </cell>
          <cell r="BO38">
            <v>5</v>
          </cell>
          <cell r="BP38" t="str">
            <v/>
          </cell>
          <cell r="BQ38"/>
          <cell r="BR38"/>
          <cell r="BS38">
            <v>23</v>
          </cell>
        </row>
        <row r="39">
          <cell r="C39">
            <v>6620070</v>
          </cell>
          <cell r="D39">
            <v>1</v>
          </cell>
          <cell r="E39">
            <v>1</v>
          </cell>
          <cell r="F39" t="str">
            <v>VALLADARES VALLADARES PRIMITIVA DEL CARMEN</v>
          </cell>
          <cell r="G39" t="str">
            <v>LEY 18.834</v>
          </cell>
          <cell r="H39" t="str">
            <v>CONTRATAS</v>
          </cell>
          <cell r="I39" t="str">
            <v>AUXILIAR</v>
          </cell>
          <cell r="J39">
            <v>44</v>
          </cell>
          <cell r="K39">
            <v>24</v>
          </cell>
          <cell r="L39" t="str">
            <v>EDUCACION MEDIA COMPLETA</v>
          </cell>
          <cell r="M39">
            <v>0</v>
          </cell>
          <cell r="N39">
            <v>5</v>
          </cell>
          <cell r="O39">
            <v>8</v>
          </cell>
          <cell r="P39">
            <v>15</v>
          </cell>
          <cell r="Q39">
            <v>68</v>
          </cell>
          <cell r="R39">
            <v>2016</v>
          </cell>
          <cell r="S39">
            <v>70</v>
          </cell>
          <cell r="T39">
            <v>2015</v>
          </cell>
          <cell r="U39">
            <v>70</v>
          </cell>
          <cell r="V39">
            <v>2014</v>
          </cell>
          <cell r="W39">
            <v>70</v>
          </cell>
          <cell r="X39">
            <v>43804</v>
          </cell>
          <cell r="Y39" t="str">
            <v/>
          </cell>
          <cell r="Z39"/>
          <cell r="AA39" t="str">
            <v/>
          </cell>
          <cell r="AB39"/>
          <cell r="AC39"/>
          <cell r="AD39"/>
          <cell r="AE39"/>
          <cell r="AF39"/>
          <cell r="AG39"/>
          <cell r="AH39" t="str">
            <v/>
          </cell>
          <cell r="AI39" t="str">
            <v>SI</v>
          </cell>
          <cell r="AJ39"/>
          <cell r="AK39" t="str">
            <v>CML</v>
          </cell>
          <cell r="AL39">
            <v>43825</v>
          </cell>
          <cell r="AM39"/>
          <cell r="AN39">
            <v>6</v>
          </cell>
          <cell r="AO39">
            <v>46</v>
          </cell>
          <cell r="AP39">
            <v>11.5</v>
          </cell>
          <cell r="AQ39">
            <v>68</v>
          </cell>
          <cell r="AR39">
            <v>100</v>
          </cell>
          <cell r="AS39">
            <v>25</v>
          </cell>
          <cell r="AT39">
            <v>70</v>
          </cell>
          <cell r="AU39">
            <v>70</v>
          </cell>
          <cell r="AV39">
            <v>70</v>
          </cell>
          <cell r="AW39">
            <v>70</v>
          </cell>
          <cell r="AX39">
            <v>100</v>
          </cell>
          <cell r="AY39">
            <v>25</v>
          </cell>
          <cell r="AZ39" t="str">
            <v>CML</v>
          </cell>
          <cell r="BA39">
            <v>80</v>
          </cell>
          <cell r="BB39">
            <v>20</v>
          </cell>
          <cell r="BC39">
            <v>81.5</v>
          </cell>
          <cell r="BD39" t="str">
            <v>NO</v>
          </cell>
          <cell r="BE39" t="str">
            <v/>
          </cell>
          <cell r="BF39">
            <v>11.5</v>
          </cell>
          <cell r="BG39">
            <v>25</v>
          </cell>
          <cell r="BH39">
            <v>25</v>
          </cell>
          <cell r="BI39">
            <v>20</v>
          </cell>
          <cell r="BJ39">
            <v>81.5</v>
          </cell>
          <cell r="BK39" t="str">
            <v/>
          </cell>
          <cell r="BL39">
            <v>70</v>
          </cell>
          <cell r="BM39">
            <v>5</v>
          </cell>
          <cell r="BN39">
            <v>8</v>
          </cell>
          <cell r="BO39">
            <v>14</v>
          </cell>
          <cell r="BP39" t="str">
            <v/>
          </cell>
          <cell r="BQ39"/>
          <cell r="BR39"/>
          <cell r="BS39">
            <v>24</v>
          </cell>
        </row>
        <row r="40">
          <cell r="C40">
            <v>9064573</v>
          </cell>
          <cell r="D40">
            <v>0</v>
          </cell>
          <cell r="E40">
            <v>1</v>
          </cell>
          <cell r="F40" t="str">
            <v>BUGUEÑO MERIDA JUAN MIGUEL</v>
          </cell>
          <cell r="G40" t="str">
            <v>LEY 18.834</v>
          </cell>
          <cell r="H40" t="str">
            <v>CONTRATAS</v>
          </cell>
          <cell r="I40" t="str">
            <v>AUXILIAR</v>
          </cell>
          <cell r="J40">
            <v>44</v>
          </cell>
          <cell r="K40">
            <v>24</v>
          </cell>
          <cell r="L40" t="str">
            <v>AUXILIAR CUMPLE REQUISITO LEY 20.209</v>
          </cell>
          <cell r="M40">
            <v>0</v>
          </cell>
          <cell r="N40">
            <v>4</v>
          </cell>
          <cell r="O40">
            <v>11</v>
          </cell>
          <cell r="P40">
            <v>28</v>
          </cell>
          <cell r="Q40">
            <v>101</v>
          </cell>
          <cell r="R40">
            <v>2016</v>
          </cell>
          <cell r="S40">
            <v>70</v>
          </cell>
          <cell r="T40">
            <v>2015</v>
          </cell>
          <cell r="U40">
            <v>67</v>
          </cell>
          <cell r="V40">
            <v>2014</v>
          </cell>
          <cell r="W40">
            <v>70</v>
          </cell>
          <cell r="X40">
            <v>43805</v>
          </cell>
          <cell r="Y40" t="str">
            <v/>
          </cell>
          <cell r="Z40"/>
          <cell r="AA40" t="str">
            <v/>
          </cell>
          <cell r="AB40"/>
          <cell r="AC40"/>
          <cell r="AD40"/>
          <cell r="AE40"/>
          <cell r="AF40"/>
          <cell r="AG40"/>
          <cell r="AH40" t="str">
            <v/>
          </cell>
          <cell r="AI40" t="str">
            <v>SI</v>
          </cell>
          <cell r="AJ40"/>
          <cell r="AK40" t="str">
            <v>CML</v>
          </cell>
          <cell r="AL40">
            <v>43825</v>
          </cell>
          <cell r="AM40" t="str">
            <v>No cumple con las condiciones para postular (5 años continuos o discontinuos)</v>
          </cell>
          <cell r="AN40">
            <v>5</v>
          </cell>
          <cell r="AO40">
            <v>40</v>
          </cell>
          <cell r="AP40">
            <v>10</v>
          </cell>
          <cell r="AQ40">
            <v>101</v>
          </cell>
          <cell r="AR40">
            <v>100</v>
          </cell>
          <cell r="AS40">
            <v>25</v>
          </cell>
          <cell r="AT40">
            <v>70</v>
          </cell>
          <cell r="AU40">
            <v>67</v>
          </cell>
          <cell r="AV40">
            <v>70</v>
          </cell>
          <cell r="AW40">
            <v>69</v>
          </cell>
          <cell r="AX40">
            <v>96</v>
          </cell>
          <cell r="AY40">
            <v>24</v>
          </cell>
          <cell r="AZ40" t="str">
            <v>CML</v>
          </cell>
          <cell r="BA40">
            <v>80</v>
          </cell>
          <cell r="BB40">
            <v>20</v>
          </cell>
          <cell r="BC40">
            <v>79</v>
          </cell>
          <cell r="BD40" t="str">
            <v>SI</v>
          </cell>
          <cell r="BE40" t="str">
            <v>NO</v>
          </cell>
          <cell r="BF40">
            <v>10</v>
          </cell>
          <cell r="BG40">
            <v>25</v>
          </cell>
          <cell r="BH40">
            <v>24</v>
          </cell>
          <cell r="BI40">
            <v>20</v>
          </cell>
          <cell r="BJ40">
            <v>79</v>
          </cell>
          <cell r="BK40" t="str">
            <v/>
          </cell>
          <cell r="BL40">
            <v>70</v>
          </cell>
          <cell r="BM40">
            <v>4</v>
          </cell>
          <cell r="BN40">
            <v>11</v>
          </cell>
          <cell r="BO40">
            <v>28</v>
          </cell>
          <cell r="BP40" t="str">
            <v/>
          </cell>
          <cell r="BQ40"/>
          <cell r="BR40"/>
          <cell r="BS40">
            <v>25</v>
          </cell>
        </row>
        <row r="41">
          <cell r="C41">
            <v>10207359</v>
          </cell>
          <cell r="D41">
            <v>2</v>
          </cell>
          <cell r="E41">
            <v>1</v>
          </cell>
          <cell r="F41" t="str">
            <v>VASQUEZ CONTRERAS PATRICIA XIMENA</v>
          </cell>
          <cell r="G41" t="str">
            <v>LEY 18.834</v>
          </cell>
          <cell r="H41" t="str">
            <v>CONTRATAS</v>
          </cell>
          <cell r="I41" t="str">
            <v>AUXILIAR</v>
          </cell>
          <cell r="J41">
            <v>44</v>
          </cell>
          <cell r="K41">
            <v>24</v>
          </cell>
          <cell r="L41" t="str">
            <v>EDUCACION MEDIA COMPLETA</v>
          </cell>
          <cell r="M41">
            <v>0</v>
          </cell>
          <cell r="N41">
            <v>4</v>
          </cell>
          <cell r="O41">
            <v>6</v>
          </cell>
          <cell r="P41">
            <v>9</v>
          </cell>
          <cell r="Q41">
            <v>135</v>
          </cell>
          <cell r="R41">
            <v>2016</v>
          </cell>
          <cell r="S41">
            <v>70</v>
          </cell>
          <cell r="T41">
            <v>2015</v>
          </cell>
          <cell r="U41">
            <v>70</v>
          </cell>
          <cell r="V41">
            <v>0</v>
          </cell>
          <cell r="W41">
            <v>0</v>
          </cell>
          <cell r="X41">
            <v>43805</v>
          </cell>
          <cell r="Y41" t="str">
            <v>SI</v>
          </cell>
          <cell r="Z41"/>
          <cell r="AA41" t="str">
            <v/>
          </cell>
          <cell r="AB41"/>
          <cell r="AC41"/>
          <cell r="AD41"/>
          <cell r="AE41"/>
          <cell r="AF41"/>
          <cell r="AG41"/>
          <cell r="AH41" t="str">
            <v/>
          </cell>
          <cell r="AI41" t="str">
            <v>SI</v>
          </cell>
          <cell r="AJ41"/>
          <cell r="AK41" t="str">
            <v>LEM</v>
          </cell>
          <cell r="AL41">
            <v>43825</v>
          </cell>
          <cell r="AM41" t="str">
            <v>No cumple con las condiciones para postular (5 años continuos o discontinuos)</v>
          </cell>
          <cell r="AN41">
            <v>5</v>
          </cell>
          <cell r="AO41">
            <v>40</v>
          </cell>
          <cell r="AP41">
            <v>10</v>
          </cell>
          <cell r="AQ41">
            <v>135</v>
          </cell>
          <cell r="AR41">
            <v>100</v>
          </cell>
          <cell r="AS41">
            <v>25</v>
          </cell>
          <cell r="AT41">
            <v>70</v>
          </cell>
          <cell r="AU41">
            <v>70</v>
          </cell>
          <cell r="AV41">
            <v>0</v>
          </cell>
          <cell r="AW41">
            <v>47</v>
          </cell>
          <cell r="AX41">
            <v>52</v>
          </cell>
          <cell r="AY41">
            <v>13</v>
          </cell>
          <cell r="AZ41" t="str">
            <v>LEM</v>
          </cell>
          <cell r="BA41">
            <v>100</v>
          </cell>
          <cell r="BB41">
            <v>25</v>
          </cell>
          <cell r="BC41">
            <v>73</v>
          </cell>
          <cell r="BD41" t="str">
            <v>SI</v>
          </cell>
          <cell r="BE41" t="str">
            <v>NO</v>
          </cell>
          <cell r="BF41">
            <v>10</v>
          </cell>
          <cell r="BG41">
            <v>25</v>
          </cell>
          <cell r="BH41">
            <v>13</v>
          </cell>
          <cell r="BI41">
            <v>25</v>
          </cell>
          <cell r="BJ41">
            <v>73</v>
          </cell>
          <cell r="BK41" t="str">
            <v/>
          </cell>
          <cell r="BL41">
            <v>70</v>
          </cell>
          <cell r="BM41">
            <v>4</v>
          </cell>
          <cell r="BN41">
            <v>6</v>
          </cell>
          <cell r="BO41">
            <v>8</v>
          </cell>
          <cell r="BP41" t="str">
            <v/>
          </cell>
          <cell r="BQ41"/>
          <cell r="BR41"/>
          <cell r="BS41">
            <v>26</v>
          </cell>
        </row>
        <row r="42">
          <cell r="C42">
            <v>17554325</v>
          </cell>
          <cell r="D42">
            <v>2</v>
          </cell>
          <cell r="E42">
            <v>6</v>
          </cell>
          <cell r="F42" t="str">
            <v>LLUSCO ESCOBAR EDUARDO ANDRES</v>
          </cell>
          <cell r="G42" t="str">
            <v>LEY 18.834</v>
          </cell>
          <cell r="H42" t="str">
            <v>CONTRATAS</v>
          </cell>
          <cell r="I42" t="str">
            <v>AUXILIAR</v>
          </cell>
          <cell r="J42">
            <v>44</v>
          </cell>
          <cell r="K42">
            <v>24</v>
          </cell>
          <cell r="L42" t="str">
            <v>EDUCACION MEDIA COMPLETA</v>
          </cell>
          <cell r="M42">
            <v>0</v>
          </cell>
          <cell r="N42">
            <v>4</v>
          </cell>
          <cell r="O42">
            <v>2</v>
          </cell>
          <cell r="P42">
            <v>29</v>
          </cell>
          <cell r="Q42">
            <v>97</v>
          </cell>
          <cell r="R42">
            <v>2016</v>
          </cell>
          <cell r="S42">
            <v>70</v>
          </cell>
          <cell r="T42">
            <v>2015</v>
          </cell>
          <cell r="U42">
            <v>70</v>
          </cell>
          <cell r="V42">
            <v>0</v>
          </cell>
          <cell r="W42">
            <v>0</v>
          </cell>
          <cell r="X42">
            <v>43805</v>
          </cell>
          <cell r="Y42" t="str">
            <v>SI</v>
          </cell>
          <cell r="Z42"/>
          <cell r="AA42" t="str">
            <v/>
          </cell>
          <cell r="AB42"/>
          <cell r="AC42"/>
          <cell r="AD42"/>
          <cell r="AE42"/>
          <cell r="AF42"/>
          <cell r="AG42"/>
          <cell r="AH42" t="str">
            <v/>
          </cell>
          <cell r="AI42" t="str">
            <v>SI</v>
          </cell>
          <cell r="AJ42"/>
          <cell r="AK42" t="str">
            <v>LEM</v>
          </cell>
          <cell r="AL42">
            <v>43825</v>
          </cell>
          <cell r="AM42" t="str">
            <v>No cumple con las condiciones para postular (5 años continuos o discontinuos)</v>
          </cell>
          <cell r="AN42">
            <v>4</v>
          </cell>
          <cell r="AO42">
            <v>34</v>
          </cell>
          <cell r="AP42">
            <v>8.5</v>
          </cell>
          <cell r="AQ42">
            <v>97</v>
          </cell>
          <cell r="AR42">
            <v>100</v>
          </cell>
          <cell r="AS42">
            <v>25</v>
          </cell>
          <cell r="AT42">
            <v>70</v>
          </cell>
          <cell r="AU42">
            <v>70</v>
          </cell>
          <cell r="AV42">
            <v>0</v>
          </cell>
          <cell r="AW42">
            <v>47</v>
          </cell>
          <cell r="AX42">
            <v>52</v>
          </cell>
          <cell r="AY42">
            <v>13</v>
          </cell>
          <cell r="AZ42" t="str">
            <v>LEM</v>
          </cell>
          <cell r="BA42">
            <v>100</v>
          </cell>
          <cell r="BB42">
            <v>25</v>
          </cell>
          <cell r="BC42">
            <v>71.5</v>
          </cell>
          <cell r="BD42" t="str">
            <v>NO</v>
          </cell>
          <cell r="BE42" t="str">
            <v/>
          </cell>
          <cell r="BF42">
            <v>8.5</v>
          </cell>
          <cell r="BG42">
            <v>25</v>
          </cell>
          <cell r="BH42">
            <v>13</v>
          </cell>
          <cell r="BI42">
            <v>25</v>
          </cell>
          <cell r="BJ42">
            <v>71.5</v>
          </cell>
          <cell r="BK42" t="str">
            <v/>
          </cell>
          <cell r="BL42">
            <v>70</v>
          </cell>
          <cell r="BM42">
            <v>4</v>
          </cell>
          <cell r="BN42">
            <v>2</v>
          </cell>
          <cell r="BO42">
            <v>28</v>
          </cell>
          <cell r="BP42" t="str">
            <v/>
          </cell>
          <cell r="BQ42"/>
          <cell r="BR42"/>
          <cell r="BS42">
            <v>27</v>
          </cell>
        </row>
        <row r="43">
          <cell r="C43">
            <v>6985184</v>
          </cell>
          <cell r="D43">
            <v>3</v>
          </cell>
          <cell r="E43">
            <v>1</v>
          </cell>
          <cell r="F43" t="str">
            <v>CASTILLO ROMO ENRIQUE SEGUNDO</v>
          </cell>
          <cell r="G43" t="str">
            <v>LEY 18.834</v>
          </cell>
          <cell r="H43" t="str">
            <v>TITULARES</v>
          </cell>
          <cell r="I43" t="str">
            <v>AUXILIAR</v>
          </cell>
          <cell r="J43">
            <v>44</v>
          </cell>
          <cell r="K43">
            <v>23</v>
          </cell>
          <cell r="L43" t="str">
            <v>ADMINISTRATIVO ENSEÑANZA MEDIA</v>
          </cell>
          <cell r="M43">
            <v>0</v>
          </cell>
          <cell r="N43">
            <v>8</v>
          </cell>
          <cell r="O43">
            <v>10</v>
          </cell>
          <cell r="P43">
            <v>0</v>
          </cell>
          <cell r="Q43">
            <v>20</v>
          </cell>
          <cell r="R43">
            <v>2016</v>
          </cell>
          <cell r="S43">
            <v>70</v>
          </cell>
          <cell r="T43">
            <v>2015</v>
          </cell>
          <cell r="U43">
            <v>70</v>
          </cell>
          <cell r="V43">
            <v>2014</v>
          </cell>
          <cell r="W43">
            <v>70</v>
          </cell>
          <cell r="X43">
            <v>43811</v>
          </cell>
          <cell r="Y43" t="str">
            <v/>
          </cell>
          <cell r="Z43"/>
          <cell r="AA43" t="str">
            <v/>
          </cell>
          <cell r="AB43"/>
          <cell r="AC43"/>
          <cell r="AD43"/>
          <cell r="AE43"/>
          <cell r="AF43"/>
          <cell r="AG43"/>
          <cell r="AH43" t="str">
            <v/>
          </cell>
          <cell r="AI43" t="str">
            <v>SI</v>
          </cell>
          <cell r="AJ43" t="str">
            <v>Licencia enseñanza Media</v>
          </cell>
          <cell r="AK43" t="str">
            <v>LEM</v>
          </cell>
          <cell r="AL43">
            <v>43825</v>
          </cell>
          <cell r="AM43"/>
          <cell r="AN43">
            <v>9</v>
          </cell>
          <cell r="AO43">
            <v>64</v>
          </cell>
          <cell r="AP43">
            <v>16</v>
          </cell>
          <cell r="AQ43">
            <v>20</v>
          </cell>
          <cell r="AR43">
            <v>16</v>
          </cell>
          <cell r="AS43">
            <v>4</v>
          </cell>
          <cell r="AT43">
            <v>70</v>
          </cell>
          <cell r="AU43">
            <v>70</v>
          </cell>
          <cell r="AV43">
            <v>70</v>
          </cell>
          <cell r="AW43">
            <v>70</v>
          </cell>
          <cell r="AX43">
            <v>100</v>
          </cell>
          <cell r="AY43">
            <v>25</v>
          </cell>
          <cell r="AZ43" t="str">
            <v>LEM</v>
          </cell>
          <cell r="BA43">
            <v>100</v>
          </cell>
          <cell r="BB43">
            <v>25</v>
          </cell>
          <cell r="BC43">
            <v>70</v>
          </cell>
          <cell r="BD43" t="str">
            <v>NO</v>
          </cell>
          <cell r="BE43" t="str">
            <v/>
          </cell>
          <cell r="BF43">
            <v>16</v>
          </cell>
          <cell r="BG43">
            <v>4</v>
          </cell>
          <cell r="BH43">
            <v>25</v>
          </cell>
          <cell r="BI43">
            <v>25</v>
          </cell>
          <cell r="BJ43">
            <v>70</v>
          </cell>
          <cell r="BK43" t="str">
            <v/>
          </cell>
          <cell r="BL43">
            <v>70</v>
          </cell>
          <cell r="BM43">
            <v>8</v>
          </cell>
          <cell r="BN43">
            <v>10</v>
          </cell>
          <cell r="BO43">
            <v>0</v>
          </cell>
          <cell r="BP43" t="str">
            <v/>
          </cell>
          <cell r="BQ43"/>
          <cell r="BR43"/>
          <cell r="BS43">
            <v>28</v>
          </cell>
        </row>
        <row r="44">
          <cell r="C44">
            <v>12210335</v>
          </cell>
          <cell r="D44">
            <v>8</v>
          </cell>
          <cell r="E44">
            <v>2</v>
          </cell>
          <cell r="F44" t="str">
            <v>CORTEZ BRUNA ROBERTO ALEJANDRO</v>
          </cell>
          <cell r="G44" t="str">
            <v>LEY 18.834</v>
          </cell>
          <cell r="H44" t="str">
            <v>CONTRATAS</v>
          </cell>
          <cell r="I44" t="str">
            <v>AUXILIAR</v>
          </cell>
          <cell r="J44">
            <v>44</v>
          </cell>
          <cell r="K44">
            <v>24</v>
          </cell>
          <cell r="L44" t="str">
            <v>AUXILIAR ENSEÑANZA MEDIA</v>
          </cell>
          <cell r="M44">
            <v>0</v>
          </cell>
          <cell r="N44">
            <v>5</v>
          </cell>
          <cell r="O44">
            <v>1</v>
          </cell>
          <cell r="P44">
            <v>1</v>
          </cell>
          <cell r="Q44">
            <v>27</v>
          </cell>
          <cell r="R44">
            <v>2016</v>
          </cell>
          <cell r="S44">
            <v>70</v>
          </cell>
          <cell r="T44">
            <v>2015</v>
          </cell>
          <cell r="U44">
            <v>70</v>
          </cell>
          <cell r="V44">
            <v>2014</v>
          </cell>
          <cell r="W44">
            <v>70</v>
          </cell>
          <cell r="X44">
            <v>43804</v>
          </cell>
          <cell r="Y44" t="str">
            <v/>
          </cell>
          <cell r="Z44"/>
          <cell r="AA44" t="str">
            <v/>
          </cell>
          <cell r="AB44"/>
          <cell r="AC44"/>
          <cell r="AD44"/>
          <cell r="AE44"/>
          <cell r="AF44"/>
          <cell r="AG44"/>
          <cell r="AH44" t="str">
            <v/>
          </cell>
          <cell r="AI44" t="str">
            <v>SI</v>
          </cell>
          <cell r="AJ44"/>
          <cell r="AK44" t="str">
            <v>LEM</v>
          </cell>
          <cell r="AL44">
            <v>43825</v>
          </cell>
          <cell r="AM44"/>
          <cell r="AN44">
            <v>5</v>
          </cell>
          <cell r="AO44">
            <v>40</v>
          </cell>
          <cell r="AP44">
            <v>10</v>
          </cell>
          <cell r="AQ44">
            <v>27</v>
          </cell>
          <cell r="AR44">
            <v>30</v>
          </cell>
          <cell r="AS44">
            <v>7.5</v>
          </cell>
          <cell r="AT44">
            <v>70</v>
          </cell>
          <cell r="AU44">
            <v>70</v>
          </cell>
          <cell r="AV44">
            <v>70</v>
          </cell>
          <cell r="AW44">
            <v>70</v>
          </cell>
          <cell r="AX44">
            <v>100</v>
          </cell>
          <cell r="AY44">
            <v>25</v>
          </cell>
          <cell r="AZ44" t="str">
            <v>LEM</v>
          </cell>
          <cell r="BA44">
            <v>100</v>
          </cell>
          <cell r="BB44">
            <v>25</v>
          </cell>
          <cell r="BC44">
            <v>67.5</v>
          </cell>
          <cell r="BD44" t="str">
            <v>NO</v>
          </cell>
          <cell r="BE44" t="str">
            <v/>
          </cell>
          <cell r="BF44">
            <v>10</v>
          </cell>
          <cell r="BG44">
            <v>7.5</v>
          </cell>
          <cell r="BH44">
            <v>25</v>
          </cell>
          <cell r="BI44">
            <v>25</v>
          </cell>
          <cell r="BJ44">
            <v>67.5</v>
          </cell>
          <cell r="BK44" t="str">
            <v/>
          </cell>
          <cell r="BL44">
            <v>70</v>
          </cell>
          <cell r="BM44">
            <v>5</v>
          </cell>
          <cell r="BN44">
            <v>1</v>
          </cell>
          <cell r="BO44">
            <v>0</v>
          </cell>
          <cell r="BP44" t="str">
            <v/>
          </cell>
          <cell r="BQ44"/>
          <cell r="BR44"/>
          <cell r="BS44">
            <v>29</v>
          </cell>
        </row>
        <row r="45">
          <cell r="C45">
            <v>16771540</v>
          </cell>
          <cell r="D45">
            <v>0</v>
          </cell>
          <cell r="E45">
            <v>1</v>
          </cell>
          <cell r="F45" t="str">
            <v>LOVERA ATAHUICHE RUBEN ADRIAN</v>
          </cell>
          <cell r="G45" t="str">
            <v>LEY 18.834</v>
          </cell>
          <cell r="H45" t="str">
            <v>TITULARES</v>
          </cell>
          <cell r="I45" t="str">
            <v>AUXILIAR</v>
          </cell>
          <cell r="J45">
            <v>44</v>
          </cell>
          <cell r="K45">
            <v>24</v>
          </cell>
          <cell r="L45" t="str">
            <v>AUXILIAR CUMPLE REQUISITO LEY 20.209</v>
          </cell>
          <cell r="M45">
            <v>0</v>
          </cell>
          <cell r="N45">
            <v>9</v>
          </cell>
          <cell r="O45">
            <v>3</v>
          </cell>
          <cell r="P45">
            <v>22</v>
          </cell>
          <cell r="Q45">
            <v>0</v>
          </cell>
          <cell r="R45">
            <v>2016</v>
          </cell>
          <cell r="S45">
            <v>70</v>
          </cell>
          <cell r="T45">
            <v>2015</v>
          </cell>
          <cell r="U45">
            <v>70</v>
          </cell>
          <cell r="V45">
            <v>2014</v>
          </cell>
          <cell r="W45">
            <v>70</v>
          </cell>
          <cell r="X45">
            <v>43804</v>
          </cell>
          <cell r="Y45" t="str">
            <v/>
          </cell>
          <cell r="Z45"/>
          <cell r="AA45" t="str">
            <v/>
          </cell>
          <cell r="AB45"/>
          <cell r="AC45"/>
          <cell r="AD45"/>
          <cell r="AE45"/>
          <cell r="AF45"/>
          <cell r="AG45"/>
          <cell r="AH45" t="str">
            <v/>
          </cell>
          <cell r="AI45" t="str">
            <v>SI</v>
          </cell>
          <cell r="AJ45"/>
          <cell r="AK45" t="str">
            <v>LEM</v>
          </cell>
          <cell r="AL45">
            <v>43825</v>
          </cell>
          <cell r="AM45"/>
          <cell r="AN45">
            <v>9</v>
          </cell>
          <cell r="AO45">
            <v>64</v>
          </cell>
          <cell r="AP45">
            <v>16</v>
          </cell>
          <cell r="AQ45">
            <v>0</v>
          </cell>
          <cell r="AR45">
            <v>0</v>
          </cell>
          <cell r="AS45">
            <v>0</v>
          </cell>
          <cell r="AT45">
            <v>70</v>
          </cell>
          <cell r="AU45">
            <v>70</v>
          </cell>
          <cell r="AV45">
            <v>70</v>
          </cell>
          <cell r="AW45">
            <v>70</v>
          </cell>
          <cell r="AX45">
            <v>100</v>
          </cell>
          <cell r="AY45">
            <v>25</v>
          </cell>
          <cell r="AZ45" t="str">
            <v>LEM</v>
          </cell>
          <cell r="BA45">
            <v>100</v>
          </cell>
          <cell r="BB45">
            <v>25</v>
          </cell>
          <cell r="BC45">
            <v>66</v>
          </cell>
          <cell r="BD45" t="str">
            <v>SI</v>
          </cell>
          <cell r="BE45" t="str">
            <v>NO</v>
          </cell>
          <cell r="BF45">
            <v>16</v>
          </cell>
          <cell r="BG45">
            <v>0</v>
          </cell>
          <cell r="BH45">
            <v>25</v>
          </cell>
          <cell r="BI45">
            <v>25</v>
          </cell>
          <cell r="BJ45">
            <v>66</v>
          </cell>
          <cell r="BK45" t="str">
            <v>EMPATE</v>
          </cell>
          <cell r="BL45">
            <v>70</v>
          </cell>
          <cell r="BM45">
            <v>9</v>
          </cell>
          <cell r="BN45">
            <v>3</v>
          </cell>
          <cell r="BO45">
            <v>21</v>
          </cell>
          <cell r="BP45" t="str">
            <v/>
          </cell>
          <cell r="BQ45"/>
          <cell r="BR45"/>
          <cell r="BS45">
            <v>30</v>
          </cell>
        </row>
        <row r="46">
          <cell r="C46">
            <v>9884516</v>
          </cell>
          <cell r="D46" t="str">
            <v>K</v>
          </cell>
          <cell r="E46">
            <v>1</v>
          </cell>
          <cell r="F46" t="str">
            <v>VASQUEZ CHOQUE JORGE VICENTE</v>
          </cell>
          <cell r="G46" t="str">
            <v>LEY 18.834</v>
          </cell>
          <cell r="H46" t="str">
            <v>TITULARES</v>
          </cell>
          <cell r="I46" t="str">
            <v>AUXILIAR</v>
          </cell>
          <cell r="J46">
            <v>44</v>
          </cell>
          <cell r="K46">
            <v>23</v>
          </cell>
          <cell r="L46" t="str">
            <v>ADMINISTRATIVO ENSEÑANZA MEDIA.</v>
          </cell>
          <cell r="M46">
            <v>0</v>
          </cell>
          <cell r="N46">
            <v>9</v>
          </cell>
          <cell r="O46">
            <v>2</v>
          </cell>
          <cell r="P46">
            <v>9</v>
          </cell>
          <cell r="Q46">
            <v>0</v>
          </cell>
          <cell r="R46">
            <v>2016</v>
          </cell>
          <cell r="S46">
            <v>70</v>
          </cell>
          <cell r="T46">
            <v>2015</v>
          </cell>
          <cell r="U46">
            <v>70</v>
          </cell>
          <cell r="V46">
            <v>2014</v>
          </cell>
          <cell r="W46">
            <v>70</v>
          </cell>
          <cell r="X46">
            <v>43811</v>
          </cell>
          <cell r="Y46" t="str">
            <v/>
          </cell>
          <cell r="Z46"/>
          <cell r="AA46" t="str">
            <v/>
          </cell>
          <cell r="AB46"/>
          <cell r="AC46"/>
          <cell r="AD46"/>
          <cell r="AE46"/>
          <cell r="AF46"/>
          <cell r="AG46"/>
          <cell r="AH46" t="str">
            <v/>
          </cell>
          <cell r="AI46" t="str">
            <v>SI</v>
          </cell>
          <cell r="AJ46"/>
          <cell r="AK46" t="str">
            <v>LEM</v>
          </cell>
          <cell r="AL46">
            <v>43825</v>
          </cell>
          <cell r="AM46"/>
          <cell r="AN46">
            <v>9</v>
          </cell>
          <cell r="AO46">
            <v>64</v>
          </cell>
          <cell r="AP46">
            <v>16</v>
          </cell>
          <cell r="AQ46">
            <v>0</v>
          </cell>
          <cell r="AR46">
            <v>0</v>
          </cell>
          <cell r="AS46">
            <v>0</v>
          </cell>
          <cell r="AT46">
            <v>70</v>
          </cell>
          <cell r="AU46">
            <v>70</v>
          </cell>
          <cell r="AV46">
            <v>70</v>
          </cell>
          <cell r="AW46">
            <v>70</v>
          </cell>
          <cell r="AX46">
            <v>100</v>
          </cell>
          <cell r="AY46">
            <v>25</v>
          </cell>
          <cell r="AZ46" t="str">
            <v>LEM</v>
          </cell>
          <cell r="BA46">
            <v>100</v>
          </cell>
          <cell r="BB46">
            <v>25</v>
          </cell>
          <cell r="BC46">
            <v>66</v>
          </cell>
          <cell r="BD46" t="str">
            <v>NO</v>
          </cell>
          <cell r="BE46" t="str">
            <v/>
          </cell>
          <cell r="BF46">
            <v>16</v>
          </cell>
          <cell r="BG46">
            <v>0</v>
          </cell>
          <cell r="BH46">
            <v>25</v>
          </cell>
          <cell r="BI46">
            <v>25</v>
          </cell>
          <cell r="BJ46">
            <v>66</v>
          </cell>
          <cell r="BK46" t="str">
            <v>EMPATE</v>
          </cell>
          <cell r="BL46">
            <v>70</v>
          </cell>
          <cell r="BM46">
            <v>9</v>
          </cell>
          <cell r="BN46">
            <v>2</v>
          </cell>
          <cell r="BO46">
            <v>9</v>
          </cell>
          <cell r="BP46" t="str">
            <v/>
          </cell>
          <cell r="BQ46"/>
          <cell r="BR46"/>
          <cell r="BS46">
            <v>31</v>
          </cell>
        </row>
        <row r="47">
          <cell r="C47">
            <v>6651264</v>
          </cell>
          <cell r="D47">
            <v>9</v>
          </cell>
          <cell r="E47">
            <v>1</v>
          </cell>
          <cell r="F47" t="str">
            <v>FLORES RODRIGUEZ MANUEL DEL CARMEN</v>
          </cell>
          <cell r="G47" t="str">
            <v>LEY 18.834</v>
          </cell>
          <cell r="H47" t="str">
            <v>TITULARES</v>
          </cell>
          <cell r="I47" t="str">
            <v>AUXILIAR</v>
          </cell>
          <cell r="J47">
            <v>44</v>
          </cell>
          <cell r="K47">
            <v>24</v>
          </cell>
          <cell r="L47" t="str">
            <v>AUXILIAR CUMPLE REQUISITO LEY 20.209</v>
          </cell>
          <cell r="M47">
            <v>0</v>
          </cell>
          <cell r="N47">
            <v>8</v>
          </cell>
          <cell r="O47">
            <v>8</v>
          </cell>
          <cell r="P47">
            <v>1</v>
          </cell>
          <cell r="Q47">
            <v>0</v>
          </cell>
          <cell r="R47">
            <v>2016</v>
          </cell>
          <cell r="S47">
            <v>70</v>
          </cell>
          <cell r="T47">
            <v>2015</v>
          </cell>
          <cell r="U47">
            <v>70</v>
          </cell>
          <cell r="V47">
            <v>2014</v>
          </cell>
          <cell r="W47">
            <v>70</v>
          </cell>
          <cell r="X47">
            <v>43808</v>
          </cell>
          <cell r="Y47" t="str">
            <v/>
          </cell>
          <cell r="Z47"/>
          <cell r="AA47" t="str">
            <v/>
          </cell>
          <cell r="AB47"/>
          <cell r="AC47"/>
          <cell r="AD47"/>
          <cell r="AE47"/>
          <cell r="AF47"/>
          <cell r="AG47"/>
          <cell r="AH47" t="str">
            <v/>
          </cell>
          <cell r="AI47" t="str">
            <v>SI</v>
          </cell>
          <cell r="AJ47"/>
          <cell r="AK47" t="str">
            <v>LEM</v>
          </cell>
          <cell r="AL47">
            <v>43825</v>
          </cell>
          <cell r="AM47"/>
          <cell r="AN47">
            <v>9</v>
          </cell>
          <cell r="AO47">
            <v>64</v>
          </cell>
          <cell r="AP47">
            <v>16</v>
          </cell>
          <cell r="AQ47">
            <v>0</v>
          </cell>
          <cell r="AR47">
            <v>0</v>
          </cell>
          <cell r="AS47">
            <v>0</v>
          </cell>
          <cell r="AT47">
            <v>70</v>
          </cell>
          <cell r="AU47">
            <v>70</v>
          </cell>
          <cell r="AV47">
            <v>70</v>
          </cell>
          <cell r="AW47">
            <v>70</v>
          </cell>
          <cell r="AX47">
            <v>100</v>
          </cell>
          <cell r="AY47">
            <v>25</v>
          </cell>
          <cell r="AZ47" t="str">
            <v>LEM</v>
          </cell>
          <cell r="BA47">
            <v>100</v>
          </cell>
          <cell r="BB47">
            <v>25</v>
          </cell>
          <cell r="BC47">
            <v>66</v>
          </cell>
          <cell r="BD47" t="str">
            <v>NO</v>
          </cell>
          <cell r="BE47" t="str">
            <v/>
          </cell>
          <cell r="BF47">
            <v>16</v>
          </cell>
          <cell r="BG47">
            <v>0</v>
          </cell>
          <cell r="BH47">
            <v>25</v>
          </cell>
          <cell r="BI47">
            <v>25</v>
          </cell>
          <cell r="BJ47">
            <v>66</v>
          </cell>
          <cell r="BK47" t="str">
            <v>EMPATE</v>
          </cell>
          <cell r="BL47">
            <v>70</v>
          </cell>
          <cell r="BM47">
            <v>8</v>
          </cell>
          <cell r="BN47">
            <v>8</v>
          </cell>
          <cell r="BO47">
            <v>0</v>
          </cell>
          <cell r="BP47" t="str">
            <v/>
          </cell>
          <cell r="BQ47"/>
          <cell r="BR47"/>
          <cell r="BS47">
            <v>32</v>
          </cell>
        </row>
        <row r="48">
          <cell r="C48">
            <v>13819738</v>
          </cell>
          <cell r="D48">
            <v>7</v>
          </cell>
          <cell r="E48">
            <v>1</v>
          </cell>
          <cell r="F48" t="str">
            <v>ASTUDILLO NAILLANCA DANIELA DEL CARMEN</v>
          </cell>
          <cell r="G48" t="str">
            <v>LEY 18.834</v>
          </cell>
          <cell r="H48" t="str">
            <v>CONTRATAS</v>
          </cell>
          <cell r="I48" t="str">
            <v>AUXILIAR</v>
          </cell>
          <cell r="J48">
            <v>44</v>
          </cell>
          <cell r="K48">
            <v>24</v>
          </cell>
          <cell r="L48" t="str">
            <v>EDUCACION MEDIA COMPLETA</v>
          </cell>
          <cell r="M48">
            <v>0</v>
          </cell>
          <cell r="N48">
            <v>5</v>
          </cell>
          <cell r="O48">
            <v>6</v>
          </cell>
          <cell r="P48">
            <v>23</v>
          </cell>
          <cell r="Q48">
            <v>35</v>
          </cell>
          <cell r="R48">
            <v>2016</v>
          </cell>
          <cell r="S48">
            <v>70</v>
          </cell>
          <cell r="T48">
            <v>2015</v>
          </cell>
          <cell r="U48">
            <v>70</v>
          </cell>
          <cell r="V48">
            <v>0</v>
          </cell>
          <cell r="W48">
            <v>0</v>
          </cell>
          <cell r="X48">
            <v>43808</v>
          </cell>
          <cell r="Y48" t="str">
            <v>SI</v>
          </cell>
          <cell r="Z48" t="str">
            <v>NO</v>
          </cell>
          <cell r="AA48" t="str">
            <v>-14-13-12</v>
          </cell>
          <cell r="AB48"/>
          <cell r="AC48"/>
          <cell r="AD48"/>
          <cell r="AE48"/>
          <cell r="AF48"/>
          <cell r="AG48"/>
          <cell r="AH48" t="str">
            <v/>
          </cell>
          <cell r="AI48" t="str">
            <v>SI</v>
          </cell>
          <cell r="AJ48"/>
          <cell r="AK48" t="str">
            <v>LEM</v>
          </cell>
          <cell r="AL48">
            <v>43825</v>
          </cell>
          <cell r="AM48"/>
          <cell r="AN48">
            <v>6</v>
          </cell>
          <cell r="AO48">
            <v>46</v>
          </cell>
          <cell r="AP48">
            <v>11.5</v>
          </cell>
          <cell r="AQ48">
            <v>35</v>
          </cell>
          <cell r="AR48">
            <v>58</v>
          </cell>
          <cell r="AS48">
            <v>14.5</v>
          </cell>
          <cell r="AT48">
            <v>70</v>
          </cell>
          <cell r="AU48">
            <v>70</v>
          </cell>
          <cell r="AV48">
            <v>0</v>
          </cell>
          <cell r="AW48">
            <v>47</v>
          </cell>
          <cell r="AX48">
            <v>52</v>
          </cell>
          <cell r="AY48">
            <v>13</v>
          </cell>
          <cell r="AZ48" t="str">
            <v>LEM</v>
          </cell>
          <cell r="BA48">
            <v>100</v>
          </cell>
          <cell r="BB48">
            <v>25</v>
          </cell>
          <cell r="BC48">
            <v>64</v>
          </cell>
          <cell r="BD48" t="str">
            <v>NO</v>
          </cell>
          <cell r="BE48" t="str">
            <v/>
          </cell>
          <cell r="BF48">
            <v>11.5</v>
          </cell>
          <cell r="BG48">
            <v>14.5</v>
          </cell>
          <cell r="BH48">
            <v>13</v>
          </cell>
          <cell r="BI48">
            <v>25</v>
          </cell>
          <cell r="BJ48">
            <v>64</v>
          </cell>
          <cell r="BK48" t="str">
            <v/>
          </cell>
          <cell r="BL48">
            <v>70</v>
          </cell>
          <cell r="BM48">
            <v>5</v>
          </cell>
          <cell r="BN48">
            <v>6</v>
          </cell>
          <cell r="BO48">
            <v>22</v>
          </cell>
          <cell r="BP48" t="str">
            <v/>
          </cell>
          <cell r="BQ48"/>
          <cell r="BR48"/>
          <cell r="BS48">
            <v>33</v>
          </cell>
        </row>
        <row r="49">
          <cell r="C49">
            <v>10723955</v>
          </cell>
          <cell r="D49">
            <v>3</v>
          </cell>
          <cell r="E49">
            <v>1</v>
          </cell>
          <cell r="F49" t="str">
            <v>CHURA MAITA CLAUDIA ALEJANDRA</v>
          </cell>
          <cell r="G49" t="str">
            <v>LEY 18.834</v>
          </cell>
          <cell r="H49" t="str">
            <v>CONTRATAS</v>
          </cell>
          <cell r="I49" t="str">
            <v>AUXILIAR</v>
          </cell>
          <cell r="J49">
            <v>44</v>
          </cell>
          <cell r="K49">
            <v>24</v>
          </cell>
          <cell r="L49" t="str">
            <v>EDUCACION MEDIA COMPLETA</v>
          </cell>
          <cell r="M49">
            <v>0</v>
          </cell>
          <cell r="N49">
            <v>6</v>
          </cell>
          <cell r="O49">
            <v>0</v>
          </cell>
          <cell r="P49">
            <v>11</v>
          </cell>
          <cell r="Q49">
            <v>56</v>
          </cell>
          <cell r="R49">
            <v>2013</v>
          </cell>
          <cell r="S49">
            <v>70</v>
          </cell>
          <cell r="T49">
            <v>0</v>
          </cell>
          <cell r="U49">
            <v>0</v>
          </cell>
          <cell r="V49">
            <v>0</v>
          </cell>
          <cell r="W49">
            <v>0</v>
          </cell>
          <cell r="X49">
            <v>43805</v>
          </cell>
          <cell r="Y49" t="str">
            <v>SI</v>
          </cell>
          <cell r="Z49" t="str">
            <v>NO</v>
          </cell>
          <cell r="AA49" t="str">
            <v>16-15-14-12</v>
          </cell>
          <cell r="AB49"/>
          <cell r="AC49"/>
          <cell r="AD49"/>
          <cell r="AE49"/>
          <cell r="AF49"/>
          <cell r="AG49"/>
          <cell r="AH49" t="str">
            <v/>
          </cell>
          <cell r="AI49" t="str">
            <v>SI</v>
          </cell>
          <cell r="AJ49"/>
          <cell r="AK49" t="str">
            <v>LEM</v>
          </cell>
          <cell r="AL49">
            <v>43825</v>
          </cell>
          <cell r="AM49"/>
          <cell r="AN49">
            <v>6</v>
          </cell>
          <cell r="AO49">
            <v>46</v>
          </cell>
          <cell r="AP49">
            <v>11.5</v>
          </cell>
          <cell r="AQ49">
            <v>56</v>
          </cell>
          <cell r="AR49">
            <v>100</v>
          </cell>
          <cell r="AS49">
            <v>25</v>
          </cell>
          <cell r="AT49">
            <v>70</v>
          </cell>
          <cell r="AU49">
            <v>0</v>
          </cell>
          <cell r="AV49">
            <v>0</v>
          </cell>
          <cell r="AW49">
            <v>23</v>
          </cell>
          <cell r="AX49">
            <v>4</v>
          </cell>
          <cell r="AY49">
            <v>1</v>
          </cell>
          <cell r="AZ49" t="str">
            <v>LEM</v>
          </cell>
          <cell r="BA49">
            <v>100</v>
          </cell>
          <cell r="BB49">
            <v>25</v>
          </cell>
          <cell r="BC49">
            <v>62.5</v>
          </cell>
          <cell r="BD49" t="str">
            <v>SI</v>
          </cell>
          <cell r="BE49" t="str">
            <v>NO</v>
          </cell>
          <cell r="BF49">
            <v>11.5</v>
          </cell>
          <cell r="BG49">
            <v>25</v>
          </cell>
          <cell r="BH49">
            <v>1</v>
          </cell>
          <cell r="BI49">
            <v>25</v>
          </cell>
          <cell r="BJ49">
            <v>62.5</v>
          </cell>
          <cell r="BK49" t="str">
            <v/>
          </cell>
          <cell r="BL49">
            <v>70</v>
          </cell>
          <cell r="BM49">
            <v>6</v>
          </cell>
          <cell r="BN49">
            <v>0</v>
          </cell>
          <cell r="BO49">
            <v>10</v>
          </cell>
          <cell r="BP49" t="str">
            <v/>
          </cell>
          <cell r="BQ49"/>
          <cell r="BR49"/>
          <cell r="BS49">
            <v>34</v>
          </cell>
        </row>
        <row r="50">
          <cell r="C50">
            <v>6959646</v>
          </cell>
          <cell r="D50">
            <v>0</v>
          </cell>
          <cell r="E50">
            <v>1</v>
          </cell>
          <cell r="F50" t="str">
            <v>FLORES CASTRO HECTOR NEFTALI</v>
          </cell>
          <cell r="G50" t="str">
            <v>LEY 18.834</v>
          </cell>
          <cell r="H50" t="str">
            <v>CONTRATAS</v>
          </cell>
          <cell r="I50" t="str">
            <v>AUXILIAR</v>
          </cell>
          <cell r="J50">
            <v>44</v>
          </cell>
          <cell r="K50">
            <v>24</v>
          </cell>
          <cell r="L50" t="str">
            <v>EDUCACION MEDIA COMPLETA</v>
          </cell>
          <cell r="M50">
            <v>0</v>
          </cell>
          <cell r="N50">
            <v>5</v>
          </cell>
          <cell r="O50">
            <v>6</v>
          </cell>
          <cell r="P50">
            <v>6</v>
          </cell>
          <cell r="Q50">
            <v>0</v>
          </cell>
          <cell r="R50">
            <v>2016</v>
          </cell>
          <cell r="S50">
            <v>70</v>
          </cell>
          <cell r="T50">
            <v>2015</v>
          </cell>
          <cell r="U50">
            <v>70</v>
          </cell>
          <cell r="V50">
            <v>2014</v>
          </cell>
          <cell r="W50">
            <v>70</v>
          </cell>
          <cell r="X50">
            <v>43815</v>
          </cell>
          <cell r="Y50" t="str">
            <v/>
          </cell>
          <cell r="Z50"/>
          <cell r="AA50" t="str">
            <v/>
          </cell>
          <cell r="AB50"/>
          <cell r="AC50"/>
          <cell r="AD50"/>
          <cell r="AE50"/>
          <cell r="AF50"/>
          <cell r="AG50"/>
          <cell r="AH50" t="str">
            <v/>
          </cell>
          <cell r="AI50" t="str">
            <v>SI</v>
          </cell>
          <cell r="AJ50"/>
          <cell r="AK50" t="str">
            <v>LEM</v>
          </cell>
          <cell r="AL50">
            <v>43825</v>
          </cell>
          <cell r="AM50"/>
          <cell r="AN50">
            <v>6</v>
          </cell>
          <cell r="AO50">
            <v>46</v>
          </cell>
          <cell r="AP50">
            <v>11.5</v>
          </cell>
          <cell r="AQ50">
            <v>0</v>
          </cell>
          <cell r="AR50">
            <v>0</v>
          </cell>
          <cell r="AS50">
            <v>0</v>
          </cell>
          <cell r="AT50">
            <v>70</v>
          </cell>
          <cell r="AU50">
            <v>70</v>
          </cell>
          <cell r="AV50">
            <v>70</v>
          </cell>
          <cell r="AW50">
            <v>70</v>
          </cell>
          <cell r="AX50">
            <v>100</v>
          </cell>
          <cell r="AY50">
            <v>25</v>
          </cell>
          <cell r="AZ50" t="str">
            <v>LEM</v>
          </cell>
          <cell r="BA50">
            <v>100</v>
          </cell>
          <cell r="BB50">
            <v>25</v>
          </cell>
          <cell r="BC50">
            <v>61.5</v>
          </cell>
          <cell r="BD50" t="str">
            <v>NO</v>
          </cell>
          <cell r="BE50" t="str">
            <v/>
          </cell>
          <cell r="BF50">
            <v>11.5</v>
          </cell>
          <cell r="BG50">
            <v>0</v>
          </cell>
          <cell r="BH50">
            <v>25</v>
          </cell>
          <cell r="BI50">
            <v>25</v>
          </cell>
          <cell r="BJ50">
            <v>61.5</v>
          </cell>
          <cell r="BK50" t="str">
            <v/>
          </cell>
          <cell r="BL50">
            <v>70</v>
          </cell>
          <cell r="BM50">
            <v>5</v>
          </cell>
          <cell r="BN50">
            <v>6</v>
          </cell>
          <cell r="BO50">
            <v>5</v>
          </cell>
          <cell r="BP50" t="str">
            <v/>
          </cell>
          <cell r="BQ50"/>
          <cell r="BR50"/>
          <cell r="BS50">
            <v>35</v>
          </cell>
        </row>
        <row r="51">
          <cell r="C51">
            <v>14544813</v>
          </cell>
          <cell r="D51">
            <v>1</v>
          </cell>
          <cell r="E51">
            <v>8</v>
          </cell>
          <cell r="F51" t="str">
            <v>JORDAN GUERRERO MAURICIO ENRIQUE</v>
          </cell>
          <cell r="G51" t="str">
            <v>LEY 18.834</v>
          </cell>
          <cell r="H51" t="str">
            <v>CONTRATAS</v>
          </cell>
          <cell r="I51" t="str">
            <v>AUXILIAR</v>
          </cell>
          <cell r="J51">
            <v>44</v>
          </cell>
          <cell r="K51">
            <v>24</v>
          </cell>
          <cell r="L51" t="str">
            <v>EDUCACION MEDIA COMPLETA</v>
          </cell>
          <cell r="M51">
            <v>0</v>
          </cell>
          <cell r="N51">
            <v>2</v>
          </cell>
          <cell r="O51">
            <v>10</v>
          </cell>
          <cell r="P51">
            <v>25</v>
          </cell>
          <cell r="Q51">
            <v>81</v>
          </cell>
          <cell r="R51">
            <v>0</v>
          </cell>
          <cell r="S51">
            <v>0</v>
          </cell>
          <cell r="T51">
            <v>0</v>
          </cell>
          <cell r="U51">
            <v>0</v>
          </cell>
          <cell r="V51">
            <v>0</v>
          </cell>
          <cell r="W51">
            <v>0</v>
          </cell>
          <cell r="X51">
            <v>43805</v>
          </cell>
          <cell r="Y51" t="str">
            <v>SI</v>
          </cell>
          <cell r="Z51"/>
          <cell r="AA51" t="str">
            <v/>
          </cell>
          <cell r="AB51"/>
          <cell r="AC51"/>
          <cell r="AD51"/>
          <cell r="AE51"/>
          <cell r="AF51"/>
          <cell r="AG51"/>
          <cell r="AH51" t="str">
            <v/>
          </cell>
          <cell r="AI51" t="str">
            <v>SI</v>
          </cell>
          <cell r="AJ51"/>
          <cell r="AK51" t="str">
            <v>LEM</v>
          </cell>
          <cell r="AL51">
            <v>43825</v>
          </cell>
          <cell r="AM51" t="str">
            <v>Revisar tiempo de servicio, se reviso y No cumple con las condiciones para postular (5 años continuos o discontinuos)</v>
          </cell>
          <cell r="AN51">
            <v>3</v>
          </cell>
          <cell r="AO51">
            <v>28</v>
          </cell>
          <cell r="AP51">
            <v>7</v>
          </cell>
          <cell r="AQ51">
            <v>81</v>
          </cell>
          <cell r="AR51">
            <v>100</v>
          </cell>
          <cell r="AS51">
            <v>25</v>
          </cell>
          <cell r="AT51">
            <v>0</v>
          </cell>
          <cell r="AU51">
            <v>0</v>
          </cell>
          <cell r="AV51">
            <v>0</v>
          </cell>
          <cell r="AW51">
            <v>0</v>
          </cell>
          <cell r="AX51">
            <v>0</v>
          </cell>
          <cell r="AY51">
            <v>0</v>
          </cell>
          <cell r="AZ51" t="str">
            <v>LEM</v>
          </cell>
          <cell r="BA51">
            <v>100</v>
          </cell>
          <cell r="BB51">
            <v>25</v>
          </cell>
          <cell r="BC51">
            <v>57</v>
          </cell>
          <cell r="BD51" t="str">
            <v>NO</v>
          </cell>
          <cell r="BE51" t="str">
            <v/>
          </cell>
          <cell r="BF51">
            <v>7</v>
          </cell>
          <cell r="BG51">
            <v>25</v>
          </cell>
          <cell r="BH51">
            <v>0</v>
          </cell>
          <cell r="BI51">
            <v>25</v>
          </cell>
          <cell r="BJ51">
            <v>57</v>
          </cell>
          <cell r="BK51" t="str">
            <v>EMPATE</v>
          </cell>
          <cell r="BL51">
            <v>0</v>
          </cell>
          <cell r="BM51">
            <v>2</v>
          </cell>
          <cell r="BN51">
            <v>10</v>
          </cell>
          <cell r="BO51">
            <v>24</v>
          </cell>
          <cell r="BP51" t="str">
            <v/>
          </cell>
          <cell r="BQ51"/>
          <cell r="BR51"/>
          <cell r="BS51">
            <v>36</v>
          </cell>
        </row>
        <row r="52">
          <cell r="C52">
            <v>10509027</v>
          </cell>
          <cell r="D52">
            <v>7</v>
          </cell>
          <cell r="E52">
            <v>3</v>
          </cell>
          <cell r="F52" t="str">
            <v>SUPANTA PINAYA MILENA SANDRA</v>
          </cell>
          <cell r="G52" t="str">
            <v>LEY 18.834</v>
          </cell>
          <cell r="H52" t="str">
            <v>CONTRATAS</v>
          </cell>
          <cell r="I52" t="str">
            <v>AUXILIAR</v>
          </cell>
          <cell r="J52">
            <v>44</v>
          </cell>
          <cell r="K52">
            <v>24</v>
          </cell>
          <cell r="L52" t="str">
            <v>EDUCACION MEDIA COMPLETA</v>
          </cell>
          <cell r="M52">
            <v>0</v>
          </cell>
          <cell r="N52">
            <v>2</v>
          </cell>
          <cell r="O52">
            <v>9</v>
          </cell>
          <cell r="P52">
            <v>15</v>
          </cell>
          <cell r="Q52">
            <v>56</v>
          </cell>
          <cell r="R52">
            <v>0</v>
          </cell>
          <cell r="S52">
            <v>0</v>
          </cell>
          <cell r="T52">
            <v>0</v>
          </cell>
          <cell r="U52">
            <v>0</v>
          </cell>
          <cell r="V52">
            <v>0</v>
          </cell>
          <cell r="W52">
            <v>0</v>
          </cell>
          <cell r="X52">
            <v>43805</v>
          </cell>
          <cell r="Y52" t="str">
            <v>SI</v>
          </cell>
          <cell r="Z52"/>
          <cell r="AA52" t="str">
            <v/>
          </cell>
          <cell r="AB52"/>
          <cell r="AC52"/>
          <cell r="AD52"/>
          <cell r="AE52"/>
          <cell r="AF52"/>
          <cell r="AG52"/>
          <cell r="AH52" t="str">
            <v/>
          </cell>
          <cell r="AI52" t="str">
            <v>SI</v>
          </cell>
          <cell r="AJ52"/>
          <cell r="AK52" t="str">
            <v>LEM</v>
          </cell>
          <cell r="AL52">
            <v>43825</v>
          </cell>
          <cell r="AM52" t="str">
            <v>No cumple con las condiciones para postular (5 años continuos o discontinuos)</v>
          </cell>
          <cell r="AN52">
            <v>3</v>
          </cell>
          <cell r="AO52">
            <v>28</v>
          </cell>
          <cell r="AP52">
            <v>7</v>
          </cell>
          <cell r="AQ52">
            <v>56</v>
          </cell>
          <cell r="AR52">
            <v>100</v>
          </cell>
          <cell r="AS52">
            <v>25</v>
          </cell>
          <cell r="AT52">
            <v>0</v>
          </cell>
          <cell r="AU52">
            <v>0</v>
          </cell>
          <cell r="AV52">
            <v>0</v>
          </cell>
          <cell r="AW52">
            <v>0</v>
          </cell>
          <cell r="AX52">
            <v>0</v>
          </cell>
          <cell r="AY52">
            <v>0</v>
          </cell>
          <cell r="AZ52" t="str">
            <v>LEM</v>
          </cell>
          <cell r="BA52">
            <v>100</v>
          </cell>
          <cell r="BB52">
            <v>25</v>
          </cell>
          <cell r="BC52">
            <v>57</v>
          </cell>
          <cell r="BD52" t="str">
            <v>NO</v>
          </cell>
          <cell r="BE52" t="str">
            <v/>
          </cell>
          <cell r="BF52">
            <v>7</v>
          </cell>
          <cell r="BG52">
            <v>25</v>
          </cell>
          <cell r="BH52">
            <v>0</v>
          </cell>
          <cell r="BI52">
            <v>25</v>
          </cell>
          <cell r="BJ52">
            <v>57</v>
          </cell>
          <cell r="BK52" t="str">
            <v>EMPATE</v>
          </cell>
          <cell r="BL52">
            <v>0</v>
          </cell>
          <cell r="BM52">
            <v>2</v>
          </cell>
          <cell r="BN52">
            <v>9</v>
          </cell>
          <cell r="BO52">
            <v>14</v>
          </cell>
          <cell r="BP52" t="str">
            <v/>
          </cell>
          <cell r="BQ52"/>
          <cell r="BR52"/>
          <cell r="BS52">
            <v>37</v>
          </cell>
        </row>
        <row r="53">
          <cell r="C53">
            <v>17555129</v>
          </cell>
          <cell r="D53">
            <v>8</v>
          </cell>
          <cell r="E53">
            <v>1</v>
          </cell>
          <cell r="F53" t="str">
            <v>MUÑOZ PEREZ RODRIGO AMADIEL</v>
          </cell>
          <cell r="G53" t="str">
            <v>LEY 18.834</v>
          </cell>
          <cell r="H53" t="str">
            <v>CONTRATAS</v>
          </cell>
          <cell r="I53" t="str">
            <v>AUXILIAR</v>
          </cell>
          <cell r="J53">
            <v>44</v>
          </cell>
          <cell r="K53">
            <v>24</v>
          </cell>
          <cell r="L53" t="str">
            <v>EDUCACION MEDIA COMPLETA</v>
          </cell>
          <cell r="M53">
            <v>0</v>
          </cell>
          <cell r="N53">
            <v>3</v>
          </cell>
          <cell r="O53">
            <v>8</v>
          </cell>
          <cell r="P53">
            <v>0</v>
          </cell>
          <cell r="Q53">
            <v>27</v>
          </cell>
          <cell r="R53">
            <v>2016</v>
          </cell>
          <cell r="S53">
            <v>70</v>
          </cell>
          <cell r="T53">
            <v>2015</v>
          </cell>
          <cell r="U53">
            <v>70</v>
          </cell>
          <cell r="V53">
            <v>0</v>
          </cell>
          <cell r="W53">
            <v>0</v>
          </cell>
          <cell r="X53">
            <v>43805</v>
          </cell>
          <cell r="Y53" t="str">
            <v>SI</v>
          </cell>
          <cell r="Z53"/>
          <cell r="AA53" t="str">
            <v/>
          </cell>
          <cell r="AB53"/>
          <cell r="AC53"/>
          <cell r="AD53"/>
          <cell r="AE53"/>
          <cell r="AF53"/>
          <cell r="AG53"/>
          <cell r="AH53" t="str">
            <v/>
          </cell>
          <cell r="AI53" t="str">
            <v>SI</v>
          </cell>
          <cell r="AJ53"/>
          <cell r="AK53" t="str">
            <v>LEM</v>
          </cell>
          <cell r="AL53">
            <v>43825</v>
          </cell>
          <cell r="AM53" t="str">
            <v>No cumple con las condiciones para postular (5 años continuos o discontinuos)</v>
          </cell>
          <cell r="AN53">
            <v>4</v>
          </cell>
          <cell r="AO53">
            <v>34</v>
          </cell>
          <cell r="AP53">
            <v>8.5</v>
          </cell>
          <cell r="AQ53">
            <v>27</v>
          </cell>
          <cell r="AR53">
            <v>30</v>
          </cell>
          <cell r="AS53">
            <v>7.5</v>
          </cell>
          <cell r="AT53">
            <v>70</v>
          </cell>
          <cell r="AU53">
            <v>70</v>
          </cell>
          <cell r="AV53">
            <v>0</v>
          </cell>
          <cell r="AW53">
            <v>47</v>
          </cell>
          <cell r="AX53">
            <v>52</v>
          </cell>
          <cell r="AY53">
            <v>13</v>
          </cell>
          <cell r="AZ53" t="str">
            <v>LEM</v>
          </cell>
          <cell r="BA53">
            <v>100</v>
          </cell>
          <cell r="BB53">
            <v>25</v>
          </cell>
          <cell r="BC53">
            <v>54</v>
          </cell>
          <cell r="BD53" t="str">
            <v>NO</v>
          </cell>
          <cell r="BE53" t="str">
            <v/>
          </cell>
          <cell r="BF53">
            <v>8.5</v>
          </cell>
          <cell r="BG53">
            <v>7.5</v>
          </cell>
          <cell r="BH53">
            <v>13</v>
          </cell>
          <cell r="BI53">
            <v>25</v>
          </cell>
          <cell r="BJ53">
            <v>54</v>
          </cell>
          <cell r="BK53" t="str">
            <v/>
          </cell>
          <cell r="BL53">
            <v>70</v>
          </cell>
          <cell r="BM53">
            <v>3</v>
          </cell>
          <cell r="BN53">
            <v>8</v>
          </cell>
          <cell r="BO53">
            <v>0</v>
          </cell>
          <cell r="BP53" t="str">
            <v/>
          </cell>
          <cell r="BQ53"/>
          <cell r="BR53"/>
          <cell r="BS53">
            <v>38</v>
          </cell>
        </row>
        <row r="54">
          <cell r="C54"/>
          <cell r="D54"/>
          <cell r="E54"/>
          <cell r="F54"/>
          <cell r="G54"/>
          <cell r="H54"/>
          <cell r="I54"/>
          <cell r="J54"/>
          <cell r="K54"/>
          <cell r="L54"/>
          <cell r="M54"/>
          <cell r="N54"/>
          <cell r="O54"/>
          <cell r="P54"/>
          <cell r="Q54"/>
          <cell r="R54"/>
          <cell r="S54"/>
          <cell r="T54"/>
          <cell r="U54"/>
          <cell r="V54"/>
          <cell r="W54"/>
          <cell r="X54"/>
          <cell r="Y54" t="str">
            <v/>
          </cell>
          <cell r="Z54"/>
          <cell r="AA54" t="str">
            <v/>
          </cell>
          <cell r="AB54"/>
          <cell r="AC54"/>
          <cell r="AD54"/>
          <cell r="AE54"/>
          <cell r="AF54"/>
          <cell r="AG54"/>
          <cell r="AH54" t="str">
            <v/>
          </cell>
          <cell r="AI54"/>
          <cell r="AJ54"/>
          <cell r="AK54"/>
          <cell r="AL54"/>
          <cell r="AM54"/>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t="str">
            <v>NO</v>
          </cell>
          <cell r="BE54" t="str">
            <v/>
          </cell>
          <cell r="BF54">
            <v>0</v>
          </cell>
          <cell r="BG54">
            <v>0</v>
          </cell>
          <cell r="BH54">
            <v>0</v>
          </cell>
          <cell r="BI54">
            <v>0</v>
          </cell>
          <cell r="BJ54">
            <v>0</v>
          </cell>
          <cell r="BK54" t="str">
            <v/>
          </cell>
          <cell r="BL54" t="e">
            <v>#NAME?</v>
          </cell>
          <cell r="BM54"/>
          <cell r="BN54"/>
          <cell r="BO54"/>
          <cell r="BP54" t="str">
            <v/>
          </cell>
          <cell r="BQ54"/>
          <cell r="BR54"/>
          <cell r="BS54">
            <v>39</v>
          </cell>
        </row>
        <row r="55">
          <cell r="C55"/>
          <cell r="D55"/>
          <cell r="E55"/>
          <cell r="F55"/>
          <cell r="G55"/>
          <cell r="H55"/>
          <cell r="I55"/>
          <cell r="J55"/>
          <cell r="K55"/>
          <cell r="L55"/>
          <cell r="M55"/>
          <cell r="N55"/>
          <cell r="O55"/>
          <cell r="P55"/>
          <cell r="Q55"/>
          <cell r="R55"/>
          <cell r="S55"/>
          <cell r="T55"/>
          <cell r="U55"/>
          <cell r="V55"/>
          <cell r="W55"/>
          <cell r="X55"/>
          <cell r="Y55" t="str">
            <v/>
          </cell>
          <cell r="Z55"/>
          <cell r="AA55" t="str">
            <v/>
          </cell>
          <cell r="AB55"/>
          <cell r="AC55"/>
          <cell r="AD55"/>
          <cell r="AE55"/>
          <cell r="AF55"/>
          <cell r="AG55"/>
          <cell r="AH55" t="str">
            <v/>
          </cell>
          <cell r="AI55"/>
          <cell r="AJ55"/>
          <cell r="AK55"/>
          <cell r="AL55"/>
          <cell r="AM55"/>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t="str">
            <v>NO</v>
          </cell>
          <cell r="BE55" t="str">
            <v/>
          </cell>
          <cell r="BF55">
            <v>0</v>
          </cell>
          <cell r="BG55">
            <v>0</v>
          </cell>
          <cell r="BH55">
            <v>0</v>
          </cell>
          <cell r="BI55">
            <v>0</v>
          </cell>
          <cell r="BJ55">
            <v>0</v>
          </cell>
          <cell r="BK55" t="str">
            <v/>
          </cell>
          <cell r="BL55" t="e">
            <v>#NAME?</v>
          </cell>
          <cell r="BM55"/>
          <cell r="BN55"/>
          <cell r="BO55"/>
          <cell r="BP55" t="str">
            <v/>
          </cell>
          <cell r="BQ55"/>
          <cell r="BR55"/>
          <cell r="BS55">
            <v>40</v>
          </cell>
        </row>
        <row r="56">
          <cell r="C56"/>
          <cell r="D56"/>
          <cell r="E56"/>
          <cell r="F56"/>
          <cell r="G56"/>
          <cell r="H56"/>
          <cell r="I56"/>
          <cell r="J56"/>
          <cell r="K56"/>
          <cell r="L56"/>
          <cell r="M56"/>
          <cell r="N56"/>
          <cell r="O56"/>
          <cell r="P56"/>
          <cell r="Q56"/>
          <cell r="R56"/>
          <cell r="S56"/>
          <cell r="T56"/>
          <cell r="U56"/>
          <cell r="V56"/>
          <cell r="W56"/>
          <cell r="X56"/>
          <cell r="Y56" t="str">
            <v/>
          </cell>
          <cell r="Z56"/>
          <cell r="AA56" t="str">
            <v/>
          </cell>
          <cell r="AB56"/>
          <cell r="AC56"/>
          <cell r="AD56"/>
          <cell r="AE56"/>
          <cell r="AF56"/>
          <cell r="AG56"/>
          <cell r="AH56" t="str">
            <v/>
          </cell>
          <cell r="AI56"/>
          <cell r="AJ56"/>
          <cell r="AK56"/>
          <cell r="AL56"/>
          <cell r="AM56"/>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t="str">
            <v>NO</v>
          </cell>
          <cell r="BE56" t="str">
            <v/>
          </cell>
          <cell r="BF56">
            <v>0</v>
          </cell>
          <cell r="BG56">
            <v>0</v>
          </cell>
          <cell r="BH56">
            <v>0</v>
          </cell>
          <cell r="BI56">
            <v>0</v>
          </cell>
          <cell r="BJ56">
            <v>0</v>
          </cell>
          <cell r="BK56" t="str">
            <v/>
          </cell>
          <cell r="BL56" t="e">
            <v>#NAME?</v>
          </cell>
          <cell r="BM56"/>
          <cell r="BN56"/>
          <cell r="BO56"/>
          <cell r="BP56" t="str">
            <v/>
          </cell>
          <cell r="BQ56"/>
          <cell r="BR56"/>
          <cell r="BS56">
            <v>41</v>
          </cell>
        </row>
        <row r="57">
          <cell r="C57"/>
          <cell r="D57"/>
          <cell r="E57"/>
          <cell r="F57"/>
          <cell r="G57"/>
          <cell r="H57"/>
          <cell r="I57"/>
          <cell r="J57"/>
          <cell r="K57"/>
          <cell r="L57"/>
          <cell r="M57"/>
          <cell r="N57"/>
          <cell r="O57"/>
          <cell r="P57"/>
          <cell r="Q57"/>
          <cell r="R57"/>
          <cell r="S57"/>
          <cell r="T57"/>
          <cell r="U57"/>
          <cell r="V57"/>
          <cell r="W57"/>
          <cell r="X57" t="str">
            <v>k</v>
          </cell>
          <cell r="Y57" t="str">
            <v/>
          </cell>
          <cell r="Z57"/>
          <cell r="AA57" t="str">
            <v/>
          </cell>
          <cell r="AB57"/>
          <cell r="AC57"/>
          <cell r="AD57"/>
          <cell r="AE57"/>
          <cell r="AF57"/>
          <cell r="AG57"/>
          <cell r="AH57" t="str">
            <v/>
          </cell>
          <cell r="AI57"/>
          <cell r="AJ57"/>
          <cell r="AK57"/>
          <cell r="AL57"/>
          <cell r="AM57"/>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t="str">
            <v>NO</v>
          </cell>
          <cell r="BE57" t="str">
            <v/>
          </cell>
          <cell r="BF57">
            <v>0</v>
          </cell>
          <cell r="BG57">
            <v>0</v>
          </cell>
          <cell r="BH57">
            <v>0</v>
          </cell>
          <cell r="BI57">
            <v>0</v>
          </cell>
          <cell r="BJ57">
            <v>0</v>
          </cell>
          <cell r="BK57" t="str">
            <v/>
          </cell>
          <cell r="BL57" t="e">
            <v>#NAME?</v>
          </cell>
          <cell r="BM57"/>
          <cell r="BN57"/>
          <cell r="BO57"/>
          <cell r="BP57" t="str">
            <v/>
          </cell>
          <cell r="BQ57"/>
          <cell r="BR57"/>
          <cell r="BS57">
            <v>42</v>
          </cell>
        </row>
        <row r="58">
          <cell r="C58"/>
          <cell r="D58"/>
          <cell r="E58"/>
          <cell r="F58"/>
          <cell r="G58"/>
          <cell r="H58"/>
          <cell r="I58"/>
          <cell r="J58"/>
          <cell r="K58"/>
          <cell r="L58"/>
          <cell r="M58"/>
          <cell r="N58"/>
          <cell r="O58"/>
          <cell r="P58"/>
          <cell r="Q58"/>
          <cell r="R58"/>
          <cell r="S58"/>
          <cell r="T58"/>
          <cell r="U58"/>
          <cell r="V58"/>
          <cell r="W58"/>
          <cell r="X58"/>
          <cell r="Y58" t="str">
            <v/>
          </cell>
          <cell r="Z58"/>
          <cell r="AA58" t="str">
            <v/>
          </cell>
          <cell r="AB58"/>
          <cell r="AC58"/>
          <cell r="AD58"/>
          <cell r="AE58"/>
          <cell r="AF58"/>
          <cell r="AG58"/>
          <cell r="AH58" t="str">
            <v/>
          </cell>
          <cell r="AI58"/>
          <cell r="AJ58"/>
          <cell r="AK58"/>
          <cell r="AL58"/>
          <cell r="AM58"/>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t="str">
            <v>NO</v>
          </cell>
          <cell r="BE58" t="str">
            <v/>
          </cell>
          <cell r="BF58">
            <v>0</v>
          </cell>
          <cell r="BG58">
            <v>0</v>
          </cell>
          <cell r="BH58">
            <v>0</v>
          </cell>
          <cell r="BI58">
            <v>0</v>
          </cell>
          <cell r="BJ58">
            <v>0</v>
          </cell>
          <cell r="BK58" t="str">
            <v/>
          </cell>
          <cell r="BL58" t="e">
            <v>#NAME?</v>
          </cell>
          <cell r="BM58"/>
          <cell r="BN58"/>
          <cell r="BO58"/>
          <cell r="BP58" t="str">
            <v/>
          </cell>
          <cell r="BQ58"/>
          <cell r="BR58"/>
          <cell r="BS58">
            <v>43</v>
          </cell>
        </row>
        <row r="59">
          <cell r="C59"/>
          <cell r="D59"/>
          <cell r="E59"/>
          <cell r="F59"/>
          <cell r="G59"/>
          <cell r="H59"/>
          <cell r="I59"/>
          <cell r="J59"/>
          <cell r="K59"/>
          <cell r="L59"/>
          <cell r="M59"/>
          <cell r="N59"/>
          <cell r="O59"/>
          <cell r="P59"/>
          <cell r="Q59"/>
          <cell r="R59"/>
          <cell r="S59"/>
          <cell r="T59"/>
          <cell r="U59"/>
          <cell r="V59"/>
          <cell r="W59"/>
          <cell r="X59"/>
          <cell r="Y59" t="str">
            <v/>
          </cell>
          <cell r="Z59"/>
          <cell r="AA59" t="str">
            <v/>
          </cell>
          <cell r="AB59"/>
          <cell r="AC59"/>
          <cell r="AD59"/>
          <cell r="AE59"/>
          <cell r="AF59"/>
          <cell r="AG59"/>
          <cell r="AH59" t="str">
            <v/>
          </cell>
          <cell r="AI59"/>
          <cell r="AJ59"/>
          <cell r="AK59"/>
          <cell r="AL59"/>
          <cell r="AM59"/>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t="str">
            <v>NO</v>
          </cell>
          <cell r="BE59" t="str">
            <v/>
          </cell>
          <cell r="BF59">
            <v>0</v>
          </cell>
          <cell r="BG59">
            <v>0</v>
          </cell>
          <cell r="BH59">
            <v>0</v>
          </cell>
          <cell r="BI59">
            <v>0</v>
          </cell>
          <cell r="BJ59">
            <v>0</v>
          </cell>
          <cell r="BK59" t="str">
            <v/>
          </cell>
          <cell r="BL59" t="e">
            <v>#NAME?</v>
          </cell>
          <cell r="BM59"/>
          <cell r="BN59"/>
          <cell r="BO59"/>
          <cell r="BP59" t="str">
            <v/>
          </cell>
          <cell r="BQ59"/>
          <cell r="BR59"/>
          <cell r="BS59">
            <v>44</v>
          </cell>
        </row>
        <row r="60">
          <cell r="C60"/>
          <cell r="D60"/>
          <cell r="E60"/>
          <cell r="F60"/>
          <cell r="G60"/>
          <cell r="H60"/>
          <cell r="I60"/>
          <cell r="J60"/>
          <cell r="K60"/>
          <cell r="L60"/>
          <cell r="M60"/>
          <cell r="N60"/>
          <cell r="O60"/>
          <cell r="P60"/>
          <cell r="Q60"/>
          <cell r="R60"/>
          <cell r="S60"/>
          <cell r="T60"/>
          <cell r="U60"/>
          <cell r="V60"/>
          <cell r="W60"/>
          <cell r="X60"/>
          <cell r="Y60" t="str">
            <v/>
          </cell>
          <cell r="Z60"/>
          <cell r="AA60" t="str">
            <v/>
          </cell>
          <cell r="AB60"/>
          <cell r="AC60"/>
          <cell r="AD60"/>
          <cell r="AE60"/>
          <cell r="AF60"/>
          <cell r="AG60"/>
          <cell r="AH60" t="str">
            <v/>
          </cell>
          <cell r="AI60"/>
          <cell r="AJ60"/>
          <cell r="AK60"/>
          <cell r="AL60"/>
          <cell r="AM60"/>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t="str">
            <v>NO</v>
          </cell>
          <cell r="BE60" t="str">
            <v/>
          </cell>
          <cell r="BF60">
            <v>0</v>
          </cell>
          <cell r="BG60">
            <v>0</v>
          </cell>
          <cell r="BH60">
            <v>0</v>
          </cell>
          <cell r="BI60">
            <v>0</v>
          </cell>
          <cell r="BJ60">
            <v>0</v>
          </cell>
          <cell r="BK60" t="str">
            <v/>
          </cell>
          <cell r="BL60" t="e">
            <v>#NAME?</v>
          </cell>
          <cell r="BM60"/>
          <cell r="BN60"/>
          <cell r="BO60"/>
          <cell r="BP60" t="str">
            <v/>
          </cell>
          <cell r="BQ60"/>
          <cell r="BR60"/>
          <cell r="BS60">
            <v>45</v>
          </cell>
        </row>
        <row r="61">
          <cell r="C61"/>
          <cell r="D61"/>
          <cell r="E61"/>
          <cell r="F61"/>
          <cell r="G61"/>
          <cell r="H61"/>
          <cell r="I61"/>
          <cell r="J61"/>
          <cell r="K61"/>
          <cell r="L61"/>
          <cell r="M61"/>
          <cell r="N61"/>
          <cell r="O61"/>
          <cell r="P61"/>
          <cell r="Q61"/>
          <cell r="R61"/>
          <cell r="S61"/>
          <cell r="T61"/>
          <cell r="U61"/>
          <cell r="V61"/>
          <cell r="W61"/>
          <cell r="X61"/>
          <cell r="Y61" t="str">
            <v/>
          </cell>
          <cell r="Z61"/>
          <cell r="AA61" t="str">
            <v/>
          </cell>
          <cell r="AB61"/>
          <cell r="AC61"/>
          <cell r="AD61"/>
          <cell r="AE61"/>
          <cell r="AF61"/>
          <cell r="AG61"/>
          <cell r="AH61" t="str">
            <v/>
          </cell>
          <cell r="AI61"/>
          <cell r="AJ61"/>
          <cell r="AK61"/>
          <cell r="AL61"/>
          <cell r="AM61"/>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t="str">
            <v>NO</v>
          </cell>
          <cell r="BE61" t="str">
            <v/>
          </cell>
          <cell r="BF61">
            <v>0</v>
          </cell>
          <cell r="BG61">
            <v>0</v>
          </cell>
          <cell r="BH61">
            <v>0</v>
          </cell>
          <cell r="BI61">
            <v>0</v>
          </cell>
          <cell r="BJ61">
            <v>0</v>
          </cell>
          <cell r="BK61" t="str">
            <v/>
          </cell>
          <cell r="BL61" t="e">
            <v>#NAME?</v>
          </cell>
          <cell r="BM61"/>
          <cell r="BN61"/>
          <cell r="BO61"/>
          <cell r="BP61" t="str">
            <v/>
          </cell>
          <cell r="BQ61"/>
          <cell r="BR61"/>
          <cell r="BS61">
            <v>46</v>
          </cell>
        </row>
        <row r="62">
          <cell r="C62"/>
          <cell r="D62"/>
          <cell r="E62"/>
          <cell r="F62"/>
          <cell r="G62"/>
          <cell r="H62"/>
          <cell r="I62"/>
          <cell r="J62"/>
          <cell r="K62"/>
          <cell r="L62"/>
          <cell r="M62"/>
          <cell r="N62"/>
          <cell r="O62"/>
          <cell r="P62"/>
          <cell r="Q62"/>
          <cell r="R62"/>
          <cell r="S62"/>
          <cell r="T62"/>
          <cell r="U62"/>
          <cell r="V62"/>
          <cell r="W62"/>
          <cell r="X62"/>
          <cell r="Y62" t="str">
            <v/>
          </cell>
          <cell r="Z62"/>
          <cell r="AA62" t="str">
            <v/>
          </cell>
          <cell r="AB62"/>
          <cell r="AC62"/>
          <cell r="AD62"/>
          <cell r="AE62"/>
          <cell r="AF62"/>
          <cell r="AG62"/>
          <cell r="AH62" t="str">
            <v/>
          </cell>
          <cell r="AI62"/>
          <cell r="AJ62"/>
          <cell r="AK62"/>
          <cell r="AL62"/>
          <cell r="AM62"/>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t="str">
            <v>NO</v>
          </cell>
          <cell r="BE62" t="str">
            <v/>
          </cell>
          <cell r="BF62">
            <v>0</v>
          </cell>
          <cell r="BG62">
            <v>0</v>
          </cell>
          <cell r="BH62">
            <v>0</v>
          </cell>
          <cell r="BI62">
            <v>0</v>
          </cell>
          <cell r="BJ62">
            <v>0</v>
          </cell>
          <cell r="BK62" t="str">
            <v/>
          </cell>
          <cell r="BL62" t="e">
            <v>#NAME?</v>
          </cell>
          <cell r="BM62"/>
          <cell r="BN62"/>
          <cell r="BO62"/>
          <cell r="BP62" t="str">
            <v/>
          </cell>
          <cell r="BQ62"/>
          <cell r="BR62"/>
          <cell r="BS62">
            <v>47</v>
          </cell>
        </row>
        <row r="63">
          <cell r="C63"/>
          <cell r="D63"/>
          <cell r="E63"/>
          <cell r="F63"/>
          <cell r="G63"/>
          <cell r="H63"/>
          <cell r="I63"/>
          <cell r="J63"/>
          <cell r="K63"/>
          <cell r="L63"/>
          <cell r="M63"/>
          <cell r="N63"/>
          <cell r="O63"/>
          <cell r="P63"/>
          <cell r="Q63"/>
          <cell r="R63"/>
          <cell r="S63"/>
          <cell r="T63"/>
          <cell r="U63"/>
          <cell r="V63"/>
          <cell r="W63"/>
          <cell r="X63"/>
          <cell r="Y63" t="str">
            <v/>
          </cell>
          <cell r="Z63"/>
          <cell r="AA63" t="str">
            <v/>
          </cell>
          <cell r="AB63"/>
          <cell r="AC63"/>
          <cell r="AD63"/>
          <cell r="AE63"/>
          <cell r="AF63"/>
          <cell r="AG63"/>
          <cell r="AH63" t="str">
            <v/>
          </cell>
          <cell r="AI63"/>
          <cell r="AJ63"/>
          <cell r="AK63"/>
          <cell r="AL63"/>
          <cell r="AM63"/>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t="str">
            <v>NO</v>
          </cell>
          <cell r="BE63" t="str">
            <v/>
          </cell>
          <cell r="BF63">
            <v>0</v>
          </cell>
          <cell r="BG63">
            <v>0</v>
          </cell>
          <cell r="BH63">
            <v>0</v>
          </cell>
          <cell r="BI63">
            <v>0</v>
          </cell>
          <cell r="BJ63">
            <v>0</v>
          </cell>
          <cell r="BK63" t="str">
            <v/>
          </cell>
          <cell r="BL63" t="e">
            <v>#NAME?</v>
          </cell>
          <cell r="BM63"/>
          <cell r="BN63"/>
          <cell r="BO63"/>
          <cell r="BP63" t="str">
            <v/>
          </cell>
          <cell r="BQ63"/>
          <cell r="BR63"/>
          <cell r="BS63">
            <v>48</v>
          </cell>
        </row>
        <row r="64">
          <cell r="C64"/>
          <cell r="D64"/>
          <cell r="E64"/>
          <cell r="F64"/>
          <cell r="G64"/>
          <cell r="H64"/>
          <cell r="I64"/>
          <cell r="J64"/>
          <cell r="K64"/>
          <cell r="L64"/>
          <cell r="M64"/>
          <cell r="N64"/>
          <cell r="O64"/>
          <cell r="P64"/>
          <cell r="Q64"/>
          <cell r="R64"/>
          <cell r="S64"/>
          <cell r="T64"/>
          <cell r="U64"/>
          <cell r="V64"/>
          <cell r="W64"/>
          <cell r="X64"/>
          <cell r="Y64" t="str">
            <v/>
          </cell>
          <cell r="Z64"/>
          <cell r="AA64" t="str">
            <v/>
          </cell>
          <cell r="AB64"/>
          <cell r="AC64"/>
          <cell r="AD64"/>
          <cell r="AE64"/>
          <cell r="AF64"/>
          <cell r="AG64"/>
          <cell r="AH64" t="str">
            <v/>
          </cell>
          <cell r="AI64"/>
          <cell r="AJ64"/>
          <cell r="AK64"/>
          <cell r="AL64"/>
          <cell r="AM64"/>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t="str">
            <v>NO</v>
          </cell>
          <cell r="BE64" t="str">
            <v/>
          </cell>
          <cell r="BF64">
            <v>0</v>
          </cell>
          <cell r="BG64">
            <v>0</v>
          </cell>
          <cell r="BH64">
            <v>0</v>
          </cell>
          <cell r="BI64">
            <v>0</v>
          </cell>
          <cell r="BJ64">
            <v>0</v>
          </cell>
          <cell r="BK64" t="str">
            <v/>
          </cell>
          <cell r="BL64" t="e">
            <v>#NAME?</v>
          </cell>
          <cell r="BM64"/>
          <cell r="BN64"/>
          <cell r="BO64"/>
          <cell r="BP64" t="str">
            <v/>
          </cell>
          <cell r="BQ64"/>
          <cell r="BR64"/>
          <cell r="BS64">
            <v>49</v>
          </cell>
        </row>
        <row r="65">
          <cell r="C65"/>
          <cell r="D65"/>
          <cell r="E65"/>
          <cell r="F65"/>
          <cell r="G65"/>
          <cell r="H65"/>
          <cell r="I65"/>
          <cell r="J65"/>
          <cell r="K65"/>
          <cell r="L65"/>
          <cell r="M65"/>
          <cell r="N65"/>
          <cell r="O65"/>
          <cell r="P65"/>
          <cell r="Q65"/>
          <cell r="R65"/>
          <cell r="S65"/>
          <cell r="T65"/>
          <cell r="U65"/>
          <cell r="V65"/>
          <cell r="W65"/>
          <cell r="X65"/>
          <cell r="Y65" t="str">
            <v/>
          </cell>
          <cell r="Z65"/>
          <cell r="AA65" t="str">
            <v/>
          </cell>
          <cell r="AB65"/>
          <cell r="AC65"/>
          <cell r="AD65"/>
          <cell r="AE65"/>
          <cell r="AF65"/>
          <cell r="AG65"/>
          <cell r="AH65" t="str">
            <v/>
          </cell>
          <cell r="AI65"/>
          <cell r="AJ65"/>
          <cell r="AK65"/>
          <cell r="AL65"/>
          <cell r="AM65"/>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t="str">
            <v>NO</v>
          </cell>
          <cell r="BE65" t="str">
            <v/>
          </cell>
          <cell r="BF65">
            <v>0</v>
          </cell>
          <cell r="BG65">
            <v>0</v>
          </cell>
          <cell r="BH65">
            <v>0</v>
          </cell>
          <cell r="BI65">
            <v>0</v>
          </cell>
          <cell r="BJ65">
            <v>0</v>
          </cell>
          <cell r="BK65" t="str">
            <v/>
          </cell>
          <cell r="BL65" t="e">
            <v>#NAME?</v>
          </cell>
          <cell r="BM65"/>
          <cell r="BN65"/>
          <cell r="BO65"/>
          <cell r="BP65" t="str">
            <v/>
          </cell>
          <cell r="BQ65"/>
          <cell r="BR65"/>
          <cell r="BS65">
            <v>50</v>
          </cell>
        </row>
        <row r="66">
          <cell r="C66"/>
          <cell r="D66"/>
          <cell r="E66"/>
          <cell r="F66"/>
          <cell r="G66"/>
          <cell r="H66"/>
          <cell r="I66"/>
          <cell r="J66"/>
          <cell r="K66"/>
          <cell r="L66"/>
          <cell r="M66"/>
          <cell r="N66"/>
          <cell r="O66"/>
          <cell r="P66"/>
          <cell r="Q66"/>
          <cell r="R66"/>
          <cell r="S66"/>
          <cell r="T66"/>
          <cell r="U66"/>
          <cell r="V66"/>
          <cell r="W66"/>
          <cell r="X66"/>
          <cell r="Y66" t="str">
            <v/>
          </cell>
          <cell r="Z66"/>
          <cell r="AA66" t="str">
            <v/>
          </cell>
          <cell r="AB66"/>
          <cell r="AC66"/>
          <cell r="AD66"/>
          <cell r="AE66"/>
          <cell r="AF66"/>
          <cell r="AG66"/>
          <cell r="AH66" t="str">
            <v/>
          </cell>
          <cell r="AI66"/>
          <cell r="AJ66"/>
          <cell r="AK66"/>
          <cell r="AL66"/>
          <cell r="AM66"/>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t="str">
            <v>NO</v>
          </cell>
          <cell r="BE66" t="str">
            <v/>
          </cell>
          <cell r="BF66">
            <v>0</v>
          </cell>
          <cell r="BG66">
            <v>0</v>
          </cell>
          <cell r="BH66">
            <v>0</v>
          </cell>
          <cell r="BI66">
            <v>0</v>
          </cell>
          <cell r="BJ66">
            <v>0</v>
          </cell>
          <cell r="BK66" t="str">
            <v/>
          </cell>
          <cell r="BL66" t="e">
            <v>#NAME?</v>
          </cell>
          <cell r="BM66"/>
          <cell r="BN66"/>
          <cell r="BO66"/>
          <cell r="BP66" t="str">
            <v/>
          </cell>
          <cell r="BQ66"/>
          <cell r="BR66"/>
          <cell r="BS66">
            <v>51</v>
          </cell>
        </row>
        <row r="67">
          <cell r="C67"/>
          <cell r="D67"/>
          <cell r="E67"/>
          <cell r="F67"/>
          <cell r="G67"/>
          <cell r="H67"/>
          <cell r="I67"/>
          <cell r="J67"/>
          <cell r="K67"/>
          <cell r="L67"/>
          <cell r="M67"/>
          <cell r="N67"/>
          <cell r="O67"/>
          <cell r="P67"/>
          <cell r="Q67"/>
          <cell r="R67"/>
          <cell r="S67"/>
          <cell r="T67"/>
          <cell r="U67"/>
          <cell r="V67"/>
          <cell r="W67"/>
          <cell r="X67"/>
          <cell r="Y67" t="str">
            <v/>
          </cell>
          <cell r="Z67"/>
          <cell r="AA67" t="str">
            <v/>
          </cell>
          <cell r="AB67"/>
          <cell r="AC67"/>
          <cell r="AD67"/>
          <cell r="AE67"/>
          <cell r="AF67"/>
          <cell r="AG67"/>
          <cell r="AH67" t="str">
            <v/>
          </cell>
          <cell r="AI67"/>
          <cell r="AJ67"/>
          <cell r="AK67"/>
          <cell r="AL67"/>
          <cell r="AM67"/>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t="str">
            <v>NO</v>
          </cell>
          <cell r="BE67" t="str">
            <v/>
          </cell>
          <cell r="BF67">
            <v>0</v>
          </cell>
          <cell r="BG67">
            <v>0</v>
          </cell>
          <cell r="BH67">
            <v>0</v>
          </cell>
          <cell r="BI67">
            <v>0</v>
          </cell>
          <cell r="BJ67">
            <v>0</v>
          </cell>
          <cell r="BK67" t="str">
            <v/>
          </cell>
          <cell r="BL67" t="e">
            <v>#NAME?</v>
          </cell>
          <cell r="BM67"/>
          <cell r="BN67"/>
          <cell r="BO67"/>
          <cell r="BP67" t="str">
            <v/>
          </cell>
          <cell r="BQ67"/>
          <cell r="BR67"/>
          <cell r="BS67">
            <v>52</v>
          </cell>
        </row>
        <row r="68">
          <cell r="C68"/>
          <cell r="D68"/>
          <cell r="E68"/>
          <cell r="F68"/>
          <cell r="G68"/>
          <cell r="H68"/>
          <cell r="I68"/>
          <cell r="J68"/>
          <cell r="K68"/>
          <cell r="L68"/>
          <cell r="M68"/>
          <cell r="N68"/>
          <cell r="O68"/>
          <cell r="P68"/>
          <cell r="Q68"/>
          <cell r="R68"/>
          <cell r="S68"/>
          <cell r="T68"/>
          <cell r="U68"/>
          <cell r="V68"/>
          <cell r="W68"/>
          <cell r="X68"/>
          <cell r="Y68" t="str">
            <v/>
          </cell>
          <cell r="Z68"/>
          <cell r="AA68" t="str">
            <v/>
          </cell>
          <cell r="AB68"/>
          <cell r="AC68"/>
          <cell r="AD68"/>
          <cell r="AE68"/>
          <cell r="AF68"/>
          <cell r="AG68"/>
          <cell r="AH68" t="str">
            <v/>
          </cell>
          <cell r="AI68"/>
          <cell r="AJ68"/>
          <cell r="AK68"/>
          <cell r="AL68"/>
          <cell r="AM68"/>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t="str">
            <v>NO</v>
          </cell>
          <cell r="BE68" t="str">
            <v/>
          </cell>
          <cell r="BF68">
            <v>0</v>
          </cell>
          <cell r="BG68">
            <v>0</v>
          </cell>
          <cell r="BH68">
            <v>0</v>
          </cell>
          <cell r="BI68">
            <v>0</v>
          </cell>
          <cell r="BJ68">
            <v>0</v>
          </cell>
          <cell r="BK68" t="str">
            <v/>
          </cell>
          <cell r="BL68" t="e">
            <v>#NAME?</v>
          </cell>
          <cell r="BM68"/>
          <cell r="BN68"/>
          <cell r="BO68"/>
          <cell r="BP68" t="str">
            <v/>
          </cell>
          <cell r="BQ68"/>
          <cell r="BR68"/>
          <cell r="BS68">
            <v>53</v>
          </cell>
        </row>
        <row r="69">
          <cell r="C69"/>
          <cell r="D69"/>
          <cell r="E69"/>
          <cell r="F69"/>
          <cell r="G69"/>
          <cell r="H69"/>
          <cell r="I69"/>
          <cell r="J69"/>
          <cell r="K69"/>
          <cell r="L69"/>
          <cell r="M69"/>
          <cell r="N69"/>
          <cell r="O69"/>
          <cell r="P69"/>
          <cell r="Q69"/>
          <cell r="R69"/>
          <cell r="S69"/>
          <cell r="T69"/>
          <cell r="U69"/>
          <cell r="V69"/>
          <cell r="W69"/>
          <cell r="X69"/>
          <cell r="Y69" t="str">
            <v/>
          </cell>
          <cell r="Z69"/>
          <cell r="AA69" t="str">
            <v/>
          </cell>
          <cell r="AB69"/>
          <cell r="AC69"/>
          <cell r="AD69"/>
          <cell r="AE69"/>
          <cell r="AF69"/>
          <cell r="AG69"/>
          <cell r="AH69" t="str">
            <v/>
          </cell>
          <cell r="AI69"/>
          <cell r="AJ69"/>
          <cell r="AK69"/>
          <cell r="AL69"/>
          <cell r="AM69"/>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t="str">
            <v>NO</v>
          </cell>
          <cell r="BE69" t="str">
            <v/>
          </cell>
          <cell r="BF69">
            <v>0</v>
          </cell>
          <cell r="BG69">
            <v>0</v>
          </cell>
          <cell r="BH69">
            <v>0</v>
          </cell>
          <cell r="BI69">
            <v>0</v>
          </cell>
          <cell r="BJ69">
            <v>0</v>
          </cell>
          <cell r="BK69" t="str">
            <v/>
          </cell>
          <cell r="BL69" t="e">
            <v>#NAME?</v>
          </cell>
          <cell r="BM69"/>
          <cell r="BN69"/>
          <cell r="BO69"/>
          <cell r="BP69" t="str">
            <v/>
          </cell>
          <cell r="BQ69"/>
          <cell r="BR69"/>
          <cell r="BS69">
            <v>54</v>
          </cell>
        </row>
        <row r="70">
          <cell r="C70"/>
          <cell r="D70"/>
          <cell r="E70"/>
          <cell r="F70"/>
          <cell r="G70"/>
          <cell r="H70"/>
          <cell r="I70"/>
          <cell r="J70"/>
          <cell r="K70"/>
          <cell r="L70"/>
          <cell r="M70"/>
          <cell r="N70"/>
          <cell r="O70"/>
          <cell r="P70"/>
          <cell r="Q70"/>
          <cell r="R70"/>
          <cell r="S70"/>
          <cell r="T70"/>
          <cell r="U70"/>
          <cell r="V70"/>
          <cell r="W70"/>
          <cell r="X70"/>
          <cell r="Y70" t="str">
            <v/>
          </cell>
          <cell r="Z70"/>
          <cell r="AA70" t="str">
            <v/>
          </cell>
          <cell r="AB70"/>
          <cell r="AC70"/>
          <cell r="AD70"/>
          <cell r="AE70"/>
          <cell r="AF70"/>
          <cell r="AG70"/>
          <cell r="AH70" t="str">
            <v/>
          </cell>
          <cell r="AI70"/>
          <cell r="AJ70"/>
          <cell r="AK70"/>
          <cell r="AL70"/>
          <cell r="AM70"/>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t="str">
            <v>NO</v>
          </cell>
          <cell r="BE70" t="str">
            <v/>
          </cell>
          <cell r="BF70">
            <v>0</v>
          </cell>
          <cell r="BG70">
            <v>0</v>
          </cell>
          <cell r="BH70">
            <v>0</v>
          </cell>
          <cell r="BI70">
            <v>0</v>
          </cell>
          <cell r="BJ70">
            <v>0</v>
          </cell>
          <cell r="BK70" t="str">
            <v/>
          </cell>
          <cell r="BL70" t="e">
            <v>#NAME?</v>
          </cell>
          <cell r="BM70"/>
          <cell r="BN70"/>
          <cell r="BO70"/>
          <cell r="BP70" t="str">
            <v/>
          </cell>
          <cell r="BQ70"/>
          <cell r="BR70"/>
          <cell r="BS70">
            <v>55</v>
          </cell>
        </row>
        <row r="71">
          <cell r="C71"/>
          <cell r="D71"/>
          <cell r="E71"/>
          <cell r="F71"/>
          <cell r="G71"/>
          <cell r="H71"/>
          <cell r="I71"/>
          <cell r="J71"/>
          <cell r="K71"/>
          <cell r="L71"/>
          <cell r="M71"/>
          <cell r="N71"/>
          <cell r="O71"/>
          <cell r="P71"/>
          <cell r="Q71"/>
          <cell r="R71"/>
          <cell r="S71"/>
          <cell r="T71"/>
          <cell r="U71"/>
          <cell r="V71"/>
          <cell r="W71"/>
          <cell r="X71"/>
          <cell r="Y71" t="str">
            <v/>
          </cell>
          <cell r="Z71"/>
          <cell r="AA71" t="str">
            <v/>
          </cell>
          <cell r="AB71"/>
          <cell r="AC71"/>
          <cell r="AD71"/>
          <cell r="AE71"/>
          <cell r="AF71"/>
          <cell r="AG71"/>
          <cell r="AH71" t="str">
            <v/>
          </cell>
          <cell r="AI71"/>
          <cell r="AJ71"/>
          <cell r="AK71"/>
          <cell r="AL71"/>
          <cell r="AM71"/>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t="str">
            <v>NO</v>
          </cell>
          <cell r="BE71" t="str">
            <v/>
          </cell>
          <cell r="BF71">
            <v>0</v>
          </cell>
          <cell r="BG71">
            <v>0</v>
          </cell>
          <cell r="BH71">
            <v>0</v>
          </cell>
          <cell r="BI71">
            <v>0</v>
          </cell>
          <cell r="BJ71">
            <v>0</v>
          </cell>
          <cell r="BK71" t="str">
            <v/>
          </cell>
          <cell r="BL71" t="e">
            <v>#NAME?</v>
          </cell>
          <cell r="BM71"/>
          <cell r="BN71"/>
          <cell r="BO71"/>
          <cell r="BP71" t="str">
            <v/>
          </cell>
          <cell r="BQ71"/>
          <cell r="BR71"/>
          <cell r="BS71">
            <v>56</v>
          </cell>
        </row>
        <row r="72">
          <cell r="C72"/>
          <cell r="D72"/>
          <cell r="E72"/>
          <cell r="F72"/>
          <cell r="G72"/>
          <cell r="H72"/>
          <cell r="I72"/>
          <cell r="J72"/>
          <cell r="K72"/>
          <cell r="L72"/>
          <cell r="M72"/>
          <cell r="N72"/>
          <cell r="O72"/>
          <cell r="P72"/>
          <cell r="Q72"/>
          <cell r="R72"/>
          <cell r="S72"/>
          <cell r="T72"/>
          <cell r="U72"/>
          <cell r="V72"/>
          <cell r="W72"/>
          <cell r="X72"/>
          <cell r="Y72" t="str">
            <v/>
          </cell>
          <cell r="Z72"/>
          <cell r="AA72" t="str">
            <v/>
          </cell>
          <cell r="AB72"/>
          <cell r="AC72"/>
          <cell r="AD72"/>
          <cell r="AE72"/>
          <cell r="AF72"/>
          <cell r="AG72"/>
          <cell r="AH72" t="str">
            <v/>
          </cell>
          <cell r="AI72"/>
          <cell r="AJ72"/>
          <cell r="AK72"/>
          <cell r="AL72"/>
          <cell r="AM72"/>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t="str">
            <v>NO</v>
          </cell>
          <cell r="BE72" t="str">
            <v/>
          </cell>
          <cell r="BF72">
            <v>0</v>
          </cell>
          <cell r="BG72">
            <v>0</v>
          </cell>
          <cell r="BH72">
            <v>0</v>
          </cell>
          <cell r="BI72">
            <v>0</v>
          </cell>
          <cell r="BJ72">
            <v>0</v>
          </cell>
          <cell r="BK72" t="str">
            <v/>
          </cell>
          <cell r="BL72" t="e">
            <v>#NAME?</v>
          </cell>
          <cell r="BM72"/>
          <cell r="BN72"/>
          <cell r="BO72"/>
          <cell r="BP72" t="str">
            <v/>
          </cell>
          <cell r="BQ72"/>
          <cell r="BR72"/>
          <cell r="BS72">
            <v>57</v>
          </cell>
        </row>
        <row r="73">
          <cell r="C73"/>
          <cell r="D73"/>
          <cell r="E73"/>
          <cell r="F73"/>
          <cell r="G73"/>
          <cell r="H73"/>
          <cell r="I73"/>
          <cell r="J73"/>
          <cell r="K73"/>
          <cell r="L73"/>
          <cell r="M73"/>
          <cell r="N73"/>
          <cell r="O73"/>
          <cell r="P73"/>
          <cell r="Q73"/>
          <cell r="R73"/>
          <cell r="S73"/>
          <cell r="T73"/>
          <cell r="U73"/>
          <cell r="V73"/>
          <cell r="W73"/>
          <cell r="X73"/>
          <cell r="Y73" t="str">
            <v/>
          </cell>
          <cell r="Z73"/>
          <cell r="AA73" t="str">
            <v/>
          </cell>
          <cell r="AB73"/>
          <cell r="AC73"/>
          <cell r="AD73"/>
          <cell r="AE73"/>
          <cell r="AF73"/>
          <cell r="AG73"/>
          <cell r="AH73" t="str">
            <v/>
          </cell>
          <cell r="AI73"/>
          <cell r="AJ73"/>
          <cell r="AK73"/>
          <cell r="AL73"/>
          <cell r="AM73"/>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t="str">
            <v>NO</v>
          </cell>
          <cell r="BE73" t="str">
            <v/>
          </cell>
          <cell r="BF73">
            <v>0</v>
          </cell>
          <cell r="BG73">
            <v>0</v>
          </cell>
          <cell r="BH73">
            <v>0</v>
          </cell>
          <cell r="BI73">
            <v>0</v>
          </cell>
          <cell r="BJ73">
            <v>0</v>
          </cell>
          <cell r="BK73" t="str">
            <v/>
          </cell>
          <cell r="BL73" t="e">
            <v>#NAME?</v>
          </cell>
          <cell r="BM73"/>
          <cell r="BN73"/>
          <cell r="BO73"/>
          <cell r="BP73" t="str">
            <v/>
          </cell>
          <cell r="BQ73"/>
          <cell r="BR73"/>
          <cell r="BS73">
            <v>58</v>
          </cell>
        </row>
        <row r="74">
          <cell r="C74"/>
          <cell r="D74"/>
          <cell r="E74"/>
          <cell r="F74"/>
          <cell r="G74"/>
          <cell r="H74"/>
          <cell r="I74"/>
          <cell r="J74"/>
          <cell r="K74"/>
          <cell r="L74"/>
          <cell r="M74"/>
          <cell r="N74"/>
          <cell r="O74"/>
          <cell r="P74"/>
          <cell r="Q74"/>
          <cell r="R74"/>
          <cell r="S74"/>
          <cell r="T74"/>
          <cell r="U74"/>
          <cell r="V74"/>
          <cell r="W74"/>
          <cell r="X74"/>
          <cell r="Y74" t="str">
            <v/>
          </cell>
          <cell r="Z74"/>
          <cell r="AA74" t="str">
            <v/>
          </cell>
          <cell r="AB74"/>
          <cell r="AC74"/>
          <cell r="AD74"/>
          <cell r="AE74"/>
          <cell r="AF74"/>
          <cell r="AG74"/>
          <cell r="AH74" t="str">
            <v/>
          </cell>
          <cell r="AI74"/>
          <cell r="AJ74"/>
          <cell r="AK74"/>
          <cell r="AL74"/>
          <cell r="AM74"/>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t="str">
            <v>NO</v>
          </cell>
          <cell r="BE74" t="str">
            <v/>
          </cell>
          <cell r="BF74">
            <v>0</v>
          </cell>
          <cell r="BG74">
            <v>0</v>
          </cell>
          <cell r="BH74">
            <v>0</v>
          </cell>
          <cell r="BI74">
            <v>0</v>
          </cell>
          <cell r="BJ74">
            <v>0</v>
          </cell>
          <cell r="BK74" t="str">
            <v/>
          </cell>
          <cell r="BL74" t="e">
            <v>#NAME?</v>
          </cell>
          <cell r="BM74"/>
          <cell r="BN74"/>
          <cell r="BO74"/>
          <cell r="BP74" t="str">
            <v/>
          </cell>
          <cell r="BQ74"/>
          <cell r="BR74"/>
          <cell r="BS74">
            <v>59</v>
          </cell>
        </row>
        <row r="75">
          <cell r="C75"/>
          <cell r="D75"/>
          <cell r="E75"/>
          <cell r="F75"/>
          <cell r="G75"/>
          <cell r="H75"/>
          <cell r="I75"/>
          <cell r="J75"/>
          <cell r="K75"/>
          <cell r="L75"/>
          <cell r="M75"/>
          <cell r="N75"/>
          <cell r="O75"/>
          <cell r="P75"/>
          <cell r="Q75"/>
          <cell r="R75"/>
          <cell r="S75"/>
          <cell r="T75"/>
          <cell r="U75"/>
          <cell r="V75"/>
          <cell r="W75"/>
          <cell r="X75"/>
          <cell r="Y75" t="str">
            <v/>
          </cell>
          <cell r="Z75"/>
          <cell r="AA75" t="str">
            <v/>
          </cell>
          <cell r="AB75"/>
          <cell r="AC75"/>
          <cell r="AD75"/>
          <cell r="AE75"/>
          <cell r="AF75"/>
          <cell r="AG75"/>
          <cell r="AH75" t="str">
            <v/>
          </cell>
          <cell r="AI75"/>
          <cell r="AJ75"/>
          <cell r="AK75"/>
          <cell r="AL75"/>
          <cell r="AM75"/>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t="str">
            <v>NO</v>
          </cell>
          <cell r="BE75" t="str">
            <v/>
          </cell>
          <cell r="BF75">
            <v>0</v>
          </cell>
          <cell r="BG75">
            <v>0</v>
          </cell>
          <cell r="BH75">
            <v>0</v>
          </cell>
          <cell r="BI75">
            <v>0</v>
          </cell>
          <cell r="BJ75">
            <v>0</v>
          </cell>
          <cell r="BK75" t="str">
            <v/>
          </cell>
          <cell r="BL75" t="e">
            <v>#NAME?</v>
          </cell>
          <cell r="BM75"/>
          <cell r="BN75"/>
          <cell r="BO75"/>
          <cell r="BP75" t="str">
            <v/>
          </cell>
          <cell r="BQ75"/>
          <cell r="BR75"/>
          <cell r="BS75">
            <v>60</v>
          </cell>
        </row>
        <row r="76">
          <cell r="C76"/>
          <cell r="D76"/>
          <cell r="E76"/>
          <cell r="F76"/>
          <cell r="G76"/>
          <cell r="H76"/>
          <cell r="I76"/>
          <cell r="J76"/>
          <cell r="K76"/>
          <cell r="L76"/>
          <cell r="M76"/>
          <cell r="N76"/>
          <cell r="O76"/>
          <cell r="P76"/>
          <cell r="Q76"/>
          <cell r="R76"/>
          <cell r="S76"/>
          <cell r="T76"/>
          <cell r="U76"/>
          <cell r="V76"/>
          <cell r="W76"/>
          <cell r="X76"/>
          <cell r="Y76" t="str">
            <v/>
          </cell>
          <cell r="Z76"/>
          <cell r="AA76" t="str">
            <v/>
          </cell>
          <cell r="AB76"/>
          <cell r="AC76"/>
          <cell r="AD76"/>
          <cell r="AE76"/>
          <cell r="AF76"/>
          <cell r="AG76"/>
          <cell r="AH76" t="str">
            <v/>
          </cell>
          <cell r="AI76"/>
          <cell r="AJ76"/>
          <cell r="AK76"/>
          <cell r="AL76"/>
          <cell r="AM76"/>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t="str">
            <v>NO</v>
          </cell>
          <cell r="BE76" t="str">
            <v/>
          </cell>
          <cell r="BF76">
            <v>0</v>
          </cell>
          <cell r="BG76">
            <v>0</v>
          </cell>
          <cell r="BH76">
            <v>0</v>
          </cell>
          <cell r="BI76">
            <v>0</v>
          </cell>
          <cell r="BJ76">
            <v>0</v>
          </cell>
          <cell r="BK76" t="str">
            <v/>
          </cell>
          <cell r="BL76" t="e">
            <v>#NAME?</v>
          </cell>
          <cell r="BM76"/>
          <cell r="BN76"/>
          <cell r="BO76"/>
          <cell r="BP76" t="str">
            <v/>
          </cell>
          <cell r="BQ76"/>
          <cell r="BR76"/>
          <cell r="BS76">
            <v>61</v>
          </cell>
        </row>
        <row r="77">
          <cell r="C77"/>
          <cell r="D77"/>
          <cell r="E77"/>
          <cell r="F77"/>
          <cell r="G77"/>
          <cell r="H77"/>
          <cell r="I77"/>
          <cell r="J77"/>
          <cell r="K77"/>
          <cell r="L77"/>
          <cell r="M77"/>
          <cell r="N77"/>
          <cell r="O77"/>
          <cell r="P77"/>
          <cell r="Q77"/>
          <cell r="R77"/>
          <cell r="S77"/>
          <cell r="T77"/>
          <cell r="U77"/>
          <cell r="V77"/>
          <cell r="W77"/>
          <cell r="X77"/>
          <cell r="Y77" t="str">
            <v/>
          </cell>
          <cell r="Z77"/>
          <cell r="AA77" t="str">
            <v/>
          </cell>
          <cell r="AB77"/>
          <cell r="AC77"/>
          <cell r="AD77"/>
          <cell r="AE77"/>
          <cell r="AF77"/>
          <cell r="AG77"/>
          <cell r="AH77" t="str">
            <v/>
          </cell>
          <cell r="AI77"/>
          <cell r="AJ77"/>
          <cell r="AK77"/>
          <cell r="AL77"/>
          <cell r="AM77"/>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t="str">
            <v>NO</v>
          </cell>
          <cell r="BE77" t="str">
            <v/>
          </cell>
          <cell r="BF77">
            <v>0</v>
          </cell>
          <cell r="BG77">
            <v>0</v>
          </cell>
          <cell r="BH77">
            <v>0</v>
          </cell>
          <cell r="BI77">
            <v>0</v>
          </cell>
          <cell r="BJ77">
            <v>0</v>
          </cell>
          <cell r="BK77" t="str">
            <v/>
          </cell>
          <cell r="BL77" t="e">
            <v>#NAME?</v>
          </cell>
          <cell r="BM77"/>
          <cell r="BN77"/>
          <cell r="BO77"/>
          <cell r="BP77" t="str">
            <v/>
          </cell>
          <cell r="BQ77"/>
          <cell r="BR77"/>
          <cell r="BS77">
            <v>62</v>
          </cell>
        </row>
        <row r="78">
          <cell r="C78"/>
          <cell r="D78"/>
          <cell r="E78"/>
          <cell r="F78"/>
          <cell r="G78"/>
          <cell r="H78"/>
          <cell r="I78"/>
          <cell r="J78"/>
          <cell r="K78"/>
          <cell r="L78"/>
          <cell r="M78"/>
          <cell r="N78"/>
          <cell r="O78"/>
          <cell r="P78"/>
          <cell r="Q78"/>
          <cell r="R78"/>
          <cell r="S78"/>
          <cell r="T78"/>
          <cell r="U78"/>
          <cell r="V78"/>
          <cell r="W78"/>
          <cell r="X78"/>
          <cell r="Y78" t="str">
            <v/>
          </cell>
          <cell r="Z78"/>
          <cell r="AA78" t="str">
            <v/>
          </cell>
          <cell r="AB78"/>
          <cell r="AC78"/>
          <cell r="AD78"/>
          <cell r="AE78"/>
          <cell r="AF78"/>
          <cell r="AG78"/>
          <cell r="AH78" t="str">
            <v/>
          </cell>
          <cell r="AI78"/>
          <cell r="AJ78"/>
          <cell r="AK78"/>
          <cell r="AL78"/>
          <cell r="AM78"/>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t="str">
            <v>NO</v>
          </cell>
          <cell r="BE78" t="str">
            <v/>
          </cell>
          <cell r="BF78">
            <v>0</v>
          </cell>
          <cell r="BG78">
            <v>0</v>
          </cell>
          <cell r="BH78">
            <v>0</v>
          </cell>
          <cell r="BI78">
            <v>0</v>
          </cell>
          <cell r="BJ78">
            <v>0</v>
          </cell>
          <cell r="BK78" t="str">
            <v/>
          </cell>
          <cell r="BL78" t="e">
            <v>#NAME?</v>
          </cell>
          <cell r="BM78"/>
          <cell r="BN78"/>
          <cell r="BO78"/>
          <cell r="BP78" t="str">
            <v/>
          </cell>
          <cell r="BQ78"/>
          <cell r="BR78"/>
          <cell r="BS78">
            <v>63</v>
          </cell>
        </row>
        <row r="79">
          <cell r="C79"/>
          <cell r="D79"/>
          <cell r="E79"/>
          <cell r="F79"/>
          <cell r="G79"/>
          <cell r="H79"/>
          <cell r="I79"/>
          <cell r="J79"/>
          <cell r="K79"/>
          <cell r="L79"/>
          <cell r="M79"/>
          <cell r="N79"/>
          <cell r="O79"/>
          <cell r="P79"/>
          <cell r="Q79"/>
          <cell r="R79"/>
          <cell r="S79"/>
          <cell r="T79"/>
          <cell r="U79"/>
          <cell r="V79"/>
          <cell r="W79"/>
          <cell r="X79"/>
          <cell r="Y79" t="str">
            <v/>
          </cell>
          <cell r="Z79"/>
          <cell r="AA79" t="str">
            <v/>
          </cell>
          <cell r="AB79"/>
          <cell r="AC79"/>
          <cell r="AD79"/>
          <cell r="AE79"/>
          <cell r="AF79"/>
          <cell r="AG79"/>
          <cell r="AH79" t="str">
            <v/>
          </cell>
          <cell r="AI79"/>
          <cell r="AJ79"/>
          <cell r="AK79"/>
          <cell r="AL79"/>
          <cell r="AM79"/>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t="str">
            <v>NO</v>
          </cell>
          <cell r="BE79" t="str">
            <v/>
          </cell>
          <cell r="BF79">
            <v>0</v>
          </cell>
          <cell r="BG79">
            <v>0</v>
          </cell>
          <cell r="BH79">
            <v>0</v>
          </cell>
          <cell r="BI79">
            <v>0</v>
          </cell>
          <cell r="BJ79">
            <v>0</v>
          </cell>
          <cell r="BK79" t="str">
            <v/>
          </cell>
          <cell r="BL79" t="e">
            <v>#NAME?</v>
          </cell>
          <cell r="BM79"/>
          <cell r="BN79"/>
          <cell r="BO79"/>
          <cell r="BP79" t="str">
            <v/>
          </cell>
          <cell r="BQ79"/>
          <cell r="BR79"/>
          <cell r="BS79">
            <v>64</v>
          </cell>
        </row>
        <row r="80">
          <cell r="C80"/>
          <cell r="D80"/>
          <cell r="E80"/>
          <cell r="F80"/>
          <cell r="G80"/>
          <cell r="H80"/>
          <cell r="I80"/>
          <cell r="J80"/>
          <cell r="K80"/>
          <cell r="L80"/>
          <cell r="M80"/>
          <cell r="N80"/>
          <cell r="O80"/>
          <cell r="P80"/>
          <cell r="Q80"/>
          <cell r="R80"/>
          <cell r="S80"/>
          <cell r="T80"/>
          <cell r="U80"/>
          <cell r="V80"/>
          <cell r="W80"/>
          <cell r="X80"/>
          <cell r="Y80" t="str">
            <v/>
          </cell>
          <cell r="Z80"/>
          <cell r="AA80" t="str">
            <v/>
          </cell>
          <cell r="AB80"/>
          <cell r="AC80"/>
          <cell r="AD80"/>
          <cell r="AE80"/>
          <cell r="AF80"/>
          <cell r="AG80"/>
          <cell r="AH80" t="str">
            <v/>
          </cell>
          <cell r="AI80"/>
          <cell r="AJ80"/>
          <cell r="AK80"/>
          <cell r="AL80"/>
          <cell r="AM80"/>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t="str">
            <v>NO</v>
          </cell>
          <cell r="BE80" t="str">
            <v/>
          </cell>
          <cell r="BF80">
            <v>0</v>
          </cell>
          <cell r="BG80">
            <v>0</v>
          </cell>
          <cell r="BH80">
            <v>0</v>
          </cell>
          <cell r="BI80">
            <v>0</v>
          </cell>
          <cell r="BJ80">
            <v>0</v>
          </cell>
          <cell r="BK80" t="str">
            <v/>
          </cell>
          <cell r="BL80" t="e">
            <v>#NAME?</v>
          </cell>
          <cell r="BM80"/>
          <cell r="BN80"/>
          <cell r="BO80"/>
          <cell r="BP80" t="str">
            <v/>
          </cell>
          <cell r="BQ80"/>
          <cell r="BR80"/>
          <cell r="BS80">
            <v>65</v>
          </cell>
        </row>
        <row r="81">
          <cell r="C81"/>
          <cell r="D81"/>
          <cell r="E81"/>
          <cell r="F81"/>
          <cell r="G81"/>
          <cell r="H81"/>
          <cell r="I81"/>
          <cell r="J81"/>
          <cell r="K81"/>
          <cell r="L81"/>
          <cell r="M81"/>
          <cell r="N81"/>
          <cell r="O81"/>
          <cell r="P81"/>
          <cell r="Q81"/>
          <cell r="R81"/>
          <cell r="S81"/>
          <cell r="T81"/>
          <cell r="U81"/>
          <cell r="V81"/>
          <cell r="W81"/>
          <cell r="X81"/>
          <cell r="Y81" t="str">
            <v/>
          </cell>
          <cell r="Z81"/>
          <cell r="AA81" t="str">
            <v/>
          </cell>
          <cell r="AB81"/>
          <cell r="AC81"/>
          <cell r="AD81"/>
          <cell r="AE81"/>
          <cell r="AF81"/>
          <cell r="AG81"/>
          <cell r="AH81" t="str">
            <v/>
          </cell>
          <cell r="AI81"/>
          <cell r="AJ81"/>
          <cell r="AK81"/>
          <cell r="AL81"/>
          <cell r="AM81"/>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t="str">
            <v>NO</v>
          </cell>
          <cell r="BE81" t="str">
            <v/>
          </cell>
          <cell r="BF81">
            <v>0</v>
          </cell>
          <cell r="BG81">
            <v>0</v>
          </cell>
          <cell r="BH81">
            <v>0</v>
          </cell>
          <cell r="BI81">
            <v>0</v>
          </cell>
          <cell r="BJ81">
            <v>0</v>
          </cell>
          <cell r="BK81" t="str">
            <v/>
          </cell>
          <cell r="BL81" t="e">
            <v>#NAME?</v>
          </cell>
          <cell r="BM81"/>
          <cell r="BN81"/>
          <cell r="BO81"/>
          <cell r="BP81" t="str">
            <v/>
          </cell>
          <cell r="BQ81"/>
          <cell r="BR81"/>
          <cell r="BS81">
            <v>66</v>
          </cell>
        </row>
        <row r="82">
          <cell r="C82"/>
          <cell r="D82"/>
          <cell r="E82"/>
          <cell r="F82"/>
          <cell r="G82"/>
          <cell r="H82"/>
          <cell r="I82"/>
          <cell r="J82"/>
          <cell r="K82"/>
          <cell r="L82"/>
          <cell r="M82"/>
          <cell r="N82"/>
          <cell r="O82"/>
          <cell r="P82"/>
          <cell r="Q82"/>
          <cell r="R82"/>
          <cell r="S82"/>
          <cell r="T82"/>
          <cell r="U82"/>
          <cell r="V82"/>
          <cell r="W82"/>
          <cell r="X82"/>
          <cell r="Y82" t="str">
            <v/>
          </cell>
          <cell r="Z82"/>
          <cell r="AA82" t="str">
            <v/>
          </cell>
          <cell r="AB82"/>
          <cell r="AC82"/>
          <cell r="AD82"/>
          <cell r="AE82"/>
          <cell r="AF82"/>
          <cell r="AG82"/>
          <cell r="AH82" t="str">
            <v/>
          </cell>
          <cell r="AI82"/>
          <cell r="AJ82"/>
          <cell r="AK82"/>
          <cell r="AL82"/>
          <cell r="AM82"/>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t="str">
            <v>NO</v>
          </cell>
          <cell r="BE82" t="str">
            <v/>
          </cell>
          <cell r="BF82">
            <v>0</v>
          </cell>
          <cell r="BG82">
            <v>0</v>
          </cell>
          <cell r="BH82">
            <v>0</v>
          </cell>
          <cell r="BI82">
            <v>0</v>
          </cell>
          <cell r="BJ82">
            <v>0</v>
          </cell>
          <cell r="BK82" t="str">
            <v/>
          </cell>
          <cell r="BL82" t="e">
            <v>#NAME?</v>
          </cell>
          <cell r="BM82"/>
          <cell r="BN82"/>
          <cell r="BO82"/>
          <cell r="BP82" t="str">
            <v/>
          </cell>
          <cell r="BQ82"/>
          <cell r="BR82"/>
          <cell r="BS82">
            <v>67</v>
          </cell>
        </row>
        <row r="83">
          <cell r="C83"/>
          <cell r="D83"/>
          <cell r="E83"/>
          <cell r="F83"/>
          <cell r="G83"/>
          <cell r="H83"/>
          <cell r="I83"/>
          <cell r="J83"/>
          <cell r="K83"/>
          <cell r="L83"/>
          <cell r="M83"/>
          <cell r="N83"/>
          <cell r="O83"/>
          <cell r="P83"/>
          <cell r="Q83"/>
          <cell r="R83"/>
          <cell r="S83"/>
          <cell r="T83"/>
          <cell r="U83"/>
          <cell r="V83"/>
          <cell r="W83"/>
          <cell r="X83"/>
          <cell r="Y83" t="str">
            <v/>
          </cell>
          <cell r="Z83"/>
          <cell r="AA83" t="str">
            <v/>
          </cell>
          <cell r="AB83"/>
          <cell r="AC83"/>
          <cell r="AD83"/>
          <cell r="AE83"/>
          <cell r="AF83"/>
          <cell r="AG83"/>
          <cell r="AH83" t="str">
            <v/>
          </cell>
          <cell r="AI83"/>
          <cell r="AJ83"/>
          <cell r="AK83"/>
          <cell r="AL83"/>
          <cell r="AM83"/>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t="str">
            <v>NO</v>
          </cell>
          <cell r="BE83" t="str">
            <v/>
          </cell>
          <cell r="BF83">
            <v>0</v>
          </cell>
          <cell r="BG83">
            <v>0</v>
          </cell>
          <cell r="BH83">
            <v>0</v>
          </cell>
          <cell r="BI83">
            <v>0</v>
          </cell>
          <cell r="BJ83">
            <v>0</v>
          </cell>
          <cell r="BK83" t="str">
            <v/>
          </cell>
          <cell r="BL83" t="e">
            <v>#NAME?</v>
          </cell>
          <cell r="BM83"/>
          <cell r="BN83"/>
          <cell r="BO83"/>
          <cell r="BP83" t="str">
            <v/>
          </cell>
          <cell r="BQ83"/>
          <cell r="BR83"/>
          <cell r="BS83">
            <v>68</v>
          </cell>
        </row>
        <row r="84">
          <cell r="C84"/>
          <cell r="D84"/>
          <cell r="E84"/>
          <cell r="F84"/>
          <cell r="G84"/>
          <cell r="H84"/>
          <cell r="I84"/>
          <cell r="J84"/>
          <cell r="K84"/>
          <cell r="L84"/>
          <cell r="M84"/>
          <cell r="N84"/>
          <cell r="O84"/>
          <cell r="P84"/>
          <cell r="Q84"/>
          <cell r="R84"/>
          <cell r="S84"/>
          <cell r="T84"/>
          <cell r="U84"/>
          <cell r="V84"/>
          <cell r="W84"/>
          <cell r="X84"/>
          <cell r="Y84" t="str">
            <v/>
          </cell>
          <cell r="Z84"/>
          <cell r="AA84" t="str">
            <v/>
          </cell>
          <cell r="AB84"/>
          <cell r="AC84"/>
          <cell r="AD84"/>
          <cell r="AE84"/>
          <cell r="AF84"/>
          <cell r="AG84"/>
          <cell r="AH84" t="str">
            <v/>
          </cell>
          <cell r="AI84"/>
          <cell r="AJ84"/>
          <cell r="AK84"/>
          <cell r="AL84"/>
          <cell r="AM84"/>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t="str">
            <v>NO</v>
          </cell>
          <cell r="BE84" t="str">
            <v/>
          </cell>
          <cell r="BF84">
            <v>0</v>
          </cell>
          <cell r="BG84">
            <v>0</v>
          </cell>
          <cell r="BH84">
            <v>0</v>
          </cell>
          <cell r="BI84">
            <v>0</v>
          </cell>
          <cell r="BJ84">
            <v>0</v>
          </cell>
          <cell r="BK84" t="str">
            <v/>
          </cell>
          <cell r="BL84" t="e">
            <v>#NAME?</v>
          </cell>
          <cell r="BM84"/>
          <cell r="BN84"/>
          <cell r="BO84"/>
          <cell r="BP84" t="str">
            <v/>
          </cell>
          <cell r="BQ84"/>
          <cell r="BR84"/>
          <cell r="BS84">
            <v>69</v>
          </cell>
        </row>
        <row r="85">
          <cell r="C85"/>
          <cell r="D85"/>
          <cell r="E85"/>
          <cell r="F85"/>
          <cell r="G85"/>
          <cell r="H85"/>
          <cell r="I85"/>
          <cell r="J85"/>
          <cell r="K85"/>
          <cell r="L85"/>
          <cell r="M85"/>
          <cell r="N85"/>
          <cell r="O85"/>
          <cell r="P85"/>
          <cell r="Q85"/>
          <cell r="R85"/>
          <cell r="S85"/>
          <cell r="T85"/>
          <cell r="U85"/>
          <cell r="V85"/>
          <cell r="W85"/>
          <cell r="X85"/>
          <cell r="Y85" t="str">
            <v/>
          </cell>
          <cell r="Z85"/>
          <cell r="AA85" t="str">
            <v/>
          </cell>
          <cell r="AB85"/>
          <cell r="AC85"/>
          <cell r="AD85"/>
          <cell r="AE85"/>
          <cell r="AF85"/>
          <cell r="AG85"/>
          <cell r="AH85" t="str">
            <v/>
          </cell>
          <cell r="AI85"/>
          <cell r="AJ85"/>
          <cell r="AK85"/>
          <cell r="AL85"/>
          <cell r="AM85"/>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t="str">
            <v>NO</v>
          </cell>
          <cell r="BE85" t="str">
            <v/>
          </cell>
          <cell r="BF85">
            <v>0</v>
          </cell>
          <cell r="BG85">
            <v>0</v>
          </cell>
          <cell r="BH85">
            <v>0</v>
          </cell>
          <cell r="BI85">
            <v>0</v>
          </cell>
          <cell r="BJ85">
            <v>0</v>
          </cell>
          <cell r="BK85" t="str">
            <v/>
          </cell>
          <cell r="BL85" t="e">
            <v>#NAME?</v>
          </cell>
          <cell r="BM85"/>
          <cell r="BN85"/>
          <cell r="BO85"/>
          <cell r="BP85" t="str">
            <v/>
          </cell>
          <cell r="BQ85"/>
          <cell r="BR85"/>
          <cell r="BS85">
            <v>70</v>
          </cell>
        </row>
        <row r="86">
          <cell r="C86"/>
          <cell r="D86"/>
          <cell r="E86"/>
          <cell r="F86"/>
          <cell r="G86"/>
          <cell r="H86"/>
          <cell r="I86"/>
          <cell r="J86"/>
          <cell r="K86"/>
          <cell r="L86"/>
          <cell r="M86"/>
          <cell r="N86"/>
          <cell r="O86"/>
          <cell r="P86"/>
          <cell r="Q86"/>
          <cell r="R86"/>
          <cell r="S86"/>
          <cell r="T86"/>
          <cell r="U86"/>
          <cell r="V86"/>
          <cell r="W86"/>
          <cell r="X86"/>
          <cell r="Y86" t="str">
            <v/>
          </cell>
          <cell r="Z86"/>
          <cell r="AA86" t="str">
            <v/>
          </cell>
          <cell r="AB86"/>
          <cell r="AC86"/>
          <cell r="AD86"/>
          <cell r="AE86"/>
          <cell r="AF86"/>
          <cell r="AG86"/>
          <cell r="AH86" t="str">
            <v/>
          </cell>
          <cell r="AI86"/>
          <cell r="AJ86"/>
          <cell r="AK86"/>
          <cell r="AL86"/>
          <cell r="AM86"/>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t="str">
            <v>NO</v>
          </cell>
          <cell r="BE86" t="str">
            <v/>
          </cell>
          <cell r="BF86">
            <v>0</v>
          </cell>
          <cell r="BG86">
            <v>0</v>
          </cell>
          <cell r="BH86">
            <v>0</v>
          </cell>
          <cell r="BI86">
            <v>0</v>
          </cell>
          <cell r="BJ86">
            <v>0</v>
          </cell>
          <cell r="BK86" t="str">
            <v/>
          </cell>
          <cell r="BL86" t="e">
            <v>#NAME?</v>
          </cell>
          <cell r="BM86"/>
          <cell r="BN86"/>
          <cell r="BO86"/>
          <cell r="BP86" t="str">
            <v/>
          </cell>
          <cell r="BQ86"/>
          <cell r="BR86"/>
          <cell r="BS86">
            <v>71</v>
          </cell>
        </row>
        <row r="87">
          <cell r="C87"/>
          <cell r="D87"/>
          <cell r="E87"/>
          <cell r="F87"/>
          <cell r="G87"/>
          <cell r="H87"/>
          <cell r="I87"/>
          <cell r="J87"/>
          <cell r="K87"/>
          <cell r="L87"/>
          <cell r="M87"/>
          <cell r="N87"/>
          <cell r="O87"/>
          <cell r="P87"/>
          <cell r="Q87"/>
          <cell r="R87"/>
          <cell r="S87"/>
          <cell r="T87"/>
          <cell r="U87"/>
          <cell r="V87"/>
          <cell r="W87"/>
          <cell r="X87"/>
          <cell r="Y87" t="str">
            <v/>
          </cell>
          <cell r="Z87"/>
          <cell r="AA87" t="str">
            <v/>
          </cell>
          <cell r="AB87"/>
          <cell r="AC87"/>
          <cell r="AD87"/>
          <cell r="AE87"/>
          <cell r="AF87"/>
          <cell r="AG87"/>
          <cell r="AH87" t="str">
            <v/>
          </cell>
          <cell r="AI87"/>
          <cell r="AJ87"/>
          <cell r="AK87"/>
          <cell r="AL87"/>
          <cell r="AM87"/>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t="str">
            <v>NO</v>
          </cell>
          <cell r="BE87" t="str">
            <v/>
          </cell>
          <cell r="BF87">
            <v>0</v>
          </cell>
          <cell r="BG87">
            <v>0</v>
          </cell>
          <cell r="BH87">
            <v>0</v>
          </cell>
          <cell r="BI87">
            <v>0</v>
          </cell>
          <cell r="BJ87">
            <v>0</v>
          </cell>
          <cell r="BK87" t="str">
            <v/>
          </cell>
          <cell r="BL87" t="e">
            <v>#NAME?</v>
          </cell>
          <cell r="BM87"/>
          <cell r="BN87"/>
          <cell r="BO87"/>
          <cell r="BP87" t="str">
            <v/>
          </cell>
          <cell r="BQ87"/>
          <cell r="BR87"/>
          <cell r="BS87">
            <v>72</v>
          </cell>
        </row>
        <row r="88">
          <cell r="C88"/>
          <cell r="D88"/>
          <cell r="E88"/>
          <cell r="F88"/>
          <cell r="G88"/>
          <cell r="H88"/>
          <cell r="I88"/>
          <cell r="J88"/>
          <cell r="K88"/>
          <cell r="L88"/>
          <cell r="M88"/>
          <cell r="N88"/>
          <cell r="O88"/>
          <cell r="P88"/>
          <cell r="Q88"/>
          <cell r="R88"/>
          <cell r="S88"/>
          <cell r="T88"/>
          <cell r="U88"/>
          <cell r="V88"/>
          <cell r="W88"/>
          <cell r="X88"/>
          <cell r="Y88" t="str">
            <v/>
          </cell>
          <cell r="Z88"/>
          <cell r="AA88" t="str">
            <v/>
          </cell>
          <cell r="AB88"/>
          <cell r="AC88"/>
          <cell r="AD88"/>
          <cell r="AE88"/>
          <cell r="AF88"/>
          <cell r="AG88"/>
          <cell r="AH88" t="str">
            <v/>
          </cell>
          <cell r="AI88"/>
          <cell r="AJ88"/>
          <cell r="AK88"/>
          <cell r="AL88"/>
          <cell r="AM88"/>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t="str">
            <v>NO</v>
          </cell>
          <cell r="BE88" t="str">
            <v/>
          </cell>
          <cell r="BF88">
            <v>0</v>
          </cell>
          <cell r="BG88">
            <v>0</v>
          </cell>
          <cell r="BH88">
            <v>0</v>
          </cell>
          <cell r="BI88">
            <v>0</v>
          </cell>
          <cell r="BJ88">
            <v>0</v>
          </cell>
          <cell r="BK88" t="str">
            <v/>
          </cell>
          <cell r="BL88" t="e">
            <v>#NAME?</v>
          </cell>
          <cell r="BM88"/>
          <cell r="BN88"/>
          <cell r="BO88"/>
          <cell r="BP88" t="str">
            <v/>
          </cell>
          <cell r="BQ88"/>
          <cell r="BR88"/>
          <cell r="BS88">
            <v>73</v>
          </cell>
        </row>
        <row r="89">
          <cell r="C89"/>
          <cell r="D89"/>
          <cell r="E89"/>
          <cell r="F89"/>
          <cell r="G89"/>
          <cell r="H89"/>
          <cell r="I89"/>
          <cell r="J89"/>
          <cell r="K89"/>
          <cell r="L89"/>
          <cell r="M89"/>
          <cell r="N89"/>
          <cell r="O89"/>
          <cell r="P89"/>
          <cell r="Q89"/>
          <cell r="R89"/>
          <cell r="S89"/>
          <cell r="T89"/>
          <cell r="U89"/>
          <cell r="V89"/>
          <cell r="W89"/>
          <cell r="X89"/>
          <cell r="Y89" t="str">
            <v/>
          </cell>
          <cell r="Z89"/>
          <cell r="AA89" t="str">
            <v/>
          </cell>
          <cell r="AB89"/>
          <cell r="AC89"/>
          <cell r="AD89"/>
          <cell r="AE89"/>
          <cell r="AF89"/>
          <cell r="AG89"/>
          <cell r="AH89" t="str">
            <v/>
          </cell>
          <cell r="AI89"/>
          <cell r="AJ89"/>
          <cell r="AK89"/>
          <cell r="AL89"/>
          <cell r="AM89"/>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t="str">
            <v>NO</v>
          </cell>
          <cell r="BE89" t="str">
            <v/>
          </cell>
          <cell r="BF89">
            <v>0</v>
          </cell>
          <cell r="BG89">
            <v>0</v>
          </cell>
          <cell r="BH89">
            <v>0</v>
          </cell>
          <cell r="BI89">
            <v>0</v>
          </cell>
          <cell r="BJ89">
            <v>0</v>
          </cell>
          <cell r="BK89" t="str">
            <v/>
          </cell>
          <cell r="BL89" t="e">
            <v>#NAME?</v>
          </cell>
          <cell r="BM89"/>
          <cell r="BN89"/>
          <cell r="BO89"/>
          <cell r="BP89" t="str">
            <v/>
          </cell>
          <cell r="BQ89"/>
          <cell r="BR89"/>
          <cell r="BS89">
            <v>74</v>
          </cell>
        </row>
        <row r="90">
          <cell r="C90"/>
          <cell r="D90"/>
          <cell r="E90"/>
          <cell r="F90"/>
          <cell r="G90"/>
          <cell r="H90"/>
          <cell r="I90"/>
          <cell r="J90"/>
          <cell r="K90"/>
          <cell r="L90"/>
          <cell r="M90"/>
          <cell r="N90"/>
          <cell r="O90"/>
          <cell r="P90"/>
          <cell r="Q90"/>
          <cell r="R90"/>
          <cell r="S90"/>
          <cell r="T90"/>
          <cell r="U90"/>
          <cell r="V90"/>
          <cell r="W90"/>
          <cell r="X90"/>
          <cell r="Y90" t="str">
            <v/>
          </cell>
          <cell r="Z90"/>
          <cell r="AA90" t="str">
            <v/>
          </cell>
          <cell r="AB90"/>
          <cell r="AC90"/>
          <cell r="AD90"/>
          <cell r="AE90"/>
          <cell r="AF90"/>
          <cell r="AG90"/>
          <cell r="AH90" t="str">
            <v/>
          </cell>
          <cell r="AI90"/>
          <cell r="AJ90"/>
          <cell r="AK90"/>
          <cell r="AL90"/>
          <cell r="AM90"/>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t="str">
            <v>NO</v>
          </cell>
          <cell r="BE90" t="str">
            <v/>
          </cell>
          <cell r="BF90">
            <v>0</v>
          </cell>
          <cell r="BG90">
            <v>0</v>
          </cell>
          <cell r="BH90">
            <v>0</v>
          </cell>
          <cell r="BI90">
            <v>0</v>
          </cell>
          <cell r="BJ90">
            <v>0</v>
          </cell>
          <cell r="BK90" t="str">
            <v/>
          </cell>
          <cell r="BL90" t="e">
            <v>#NAME?</v>
          </cell>
          <cell r="BM90"/>
          <cell r="BN90"/>
          <cell r="BO90"/>
          <cell r="BP90" t="str">
            <v/>
          </cell>
          <cell r="BQ90"/>
          <cell r="BR90"/>
          <cell r="BS90">
            <v>75</v>
          </cell>
        </row>
        <row r="91">
          <cell r="C91"/>
          <cell r="D91"/>
          <cell r="E91"/>
          <cell r="F91"/>
          <cell r="G91"/>
          <cell r="H91"/>
          <cell r="I91"/>
          <cell r="J91"/>
          <cell r="K91"/>
          <cell r="L91"/>
          <cell r="M91"/>
          <cell r="N91"/>
          <cell r="O91"/>
          <cell r="P91"/>
          <cell r="Q91"/>
          <cell r="R91"/>
          <cell r="S91"/>
          <cell r="T91"/>
          <cell r="U91"/>
          <cell r="V91"/>
          <cell r="W91"/>
          <cell r="X91"/>
          <cell r="Y91" t="str">
            <v/>
          </cell>
          <cell r="Z91"/>
          <cell r="AA91" t="str">
            <v/>
          </cell>
          <cell r="AB91"/>
          <cell r="AC91"/>
          <cell r="AD91"/>
          <cell r="AE91"/>
          <cell r="AF91"/>
          <cell r="AG91"/>
          <cell r="AH91" t="str">
            <v/>
          </cell>
          <cell r="AI91"/>
          <cell r="AJ91"/>
          <cell r="AK91"/>
          <cell r="AL91"/>
          <cell r="AM91"/>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t="str">
            <v>NO</v>
          </cell>
          <cell r="BE91" t="str">
            <v/>
          </cell>
          <cell r="BF91">
            <v>0</v>
          </cell>
          <cell r="BG91">
            <v>0</v>
          </cell>
          <cell r="BH91">
            <v>0</v>
          </cell>
          <cell r="BI91">
            <v>0</v>
          </cell>
          <cell r="BJ91">
            <v>0</v>
          </cell>
          <cell r="BK91" t="str">
            <v/>
          </cell>
          <cell r="BL91" t="e">
            <v>#NAME?</v>
          </cell>
          <cell r="BM91"/>
          <cell r="BN91"/>
          <cell r="BO91"/>
          <cell r="BP91" t="str">
            <v/>
          </cell>
          <cell r="BQ91"/>
          <cell r="BR91"/>
          <cell r="BS91">
            <v>76</v>
          </cell>
        </row>
        <row r="92">
          <cell r="C92"/>
          <cell r="D92"/>
          <cell r="E92"/>
          <cell r="F92"/>
          <cell r="G92"/>
          <cell r="H92"/>
          <cell r="I92"/>
          <cell r="J92"/>
          <cell r="K92"/>
          <cell r="L92"/>
          <cell r="M92"/>
          <cell r="N92"/>
          <cell r="O92"/>
          <cell r="P92"/>
          <cell r="Q92"/>
          <cell r="R92"/>
          <cell r="S92"/>
          <cell r="T92"/>
          <cell r="U92"/>
          <cell r="V92"/>
          <cell r="W92"/>
          <cell r="X92"/>
          <cell r="Y92" t="str">
            <v/>
          </cell>
          <cell r="Z92"/>
          <cell r="AA92" t="str">
            <v/>
          </cell>
          <cell r="AB92"/>
          <cell r="AC92"/>
          <cell r="AD92"/>
          <cell r="AE92"/>
          <cell r="AF92"/>
          <cell r="AG92"/>
          <cell r="AH92" t="str">
            <v/>
          </cell>
          <cell r="AI92"/>
          <cell r="AJ92"/>
          <cell r="AK92"/>
          <cell r="AL92"/>
          <cell r="AM92"/>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t="str">
            <v>NO</v>
          </cell>
          <cell r="BE92" t="str">
            <v/>
          </cell>
          <cell r="BF92">
            <v>0</v>
          </cell>
          <cell r="BG92">
            <v>0</v>
          </cell>
          <cell r="BH92">
            <v>0</v>
          </cell>
          <cell r="BI92">
            <v>0</v>
          </cell>
          <cell r="BJ92">
            <v>0</v>
          </cell>
          <cell r="BK92" t="str">
            <v/>
          </cell>
          <cell r="BL92" t="e">
            <v>#NAME?</v>
          </cell>
          <cell r="BM92"/>
          <cell r="BN92"/>
          <cell r="BO92"/>
          <cell r="BP92" t="str">
            <v/>
          </cell>
          <cell r="BQ92"/>
          <cell r="BR92"/>
          <cell r="BS92">
            <v>77</v>
          </cell>
        </row>
        <row r="93">
          <cell r="C93"/>
          <cell r="D93"/>
          <cell r="E93"/>
          <cell r="F93"/>
          <cell r="G93"/>
          <cell r="H93"/>
          <cell r="I93"/>
          <cell r="J93"/>
          <cell r="K93"/>
          <cell r="L93"/>
          <cell r="M93"/>
          <cell r="N93"/>
          <cell r="O93"/>
          <cell r="P93"/>
          <cell r="Q93"/>
          <cell r="R93"/>
          <cell r="S93"/>
          <cell r="T93"/>
          <cell r="U93"/>
          <cell r="V93"/>
          <cell r="W93"/>
          <cell r="X93"/>
          <cell r="Y93" t="str">
            <v/>
          </cell>
          <cell r="Z93"/>
          <cell r="AA93" t="str">
            <v/>
          </cell>
          <cell r="AB93"/>
          <cell r="AC93"/>
          <cell r="AD93"/>
          <cell r="AE93"/>
          <cell r="AF93"/>
          <cell r="AG93"/>
          <cell r="AH93" t="str">
            <v/>
          </cell>
          <cell r="AI93"/>
          <cell r="AJ93"/>
          <cell r="AK93"/>
          <cell r="AL93"/>
          <cell r="AM93"/>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t="str">
            <v>NO</v>
          </cell>
          <cell r="BE93" t="str">
            <v/>
          </cell>
          <cell r="BF93">
            <v>0</v>
          </cell>
          <cell r="BG93">
            <v>0</v>
          </cell>
          <cell r="BH93">
            <v>0</v>
          </cell>
          <cell r="BI93">
            <v>0</v>
          </cell>
          <cell r="BJ93">
            <v>0</v>
          </cell>
          <cell r="BK93" t="str">
            <v/>
          </cell>
          <cell r="BL93" t="e">
            <v>#NAME?</v>
          </cell>
          <cell r="BM93"/>
          <cell r="BN93"/>
          <cell r="BO93"/>
          <cell r="BP93" t="str">
            <v/>
          </cell>
          <cell r="BQ93"/>
          <cell r="BR93"/>
          <cell r="BS93">
            <v>78</v>
          </cell>
        </row>
        <row r="94">
          <cell r="C94"/>
          <cell r="D94"/>
          <cell r="E94"/>
          <cell r="F94"/>
          <cell r="G94"/>
          <cell r="H94"/>
          <cell r="I94"/>
          <cell r="J94"/>
          <cell r="K94"/>
          <cell r="L94"/>
          <cell r="M94"/>
          <cell r="N94"/>
          <cell r="O94"/>
          <cell r="P94"/>
          <cell r="Q94"/>
          <cell r="R94"/>
          <cell r="S94"/>
          <cell r="T94"/>
          <cell r="U94"/>
          <cell r="V94"/>
          <cell r="W94"/>
          <cell r="X94"/>
          <cell r="Y94" t="str">
            <v/>
          </cell>
          <cell r="Z94"/>
          <cell r="AA94" t="str">
            <v/>
          </cell>
          <cell r="AB94"/>
          <cell r="AC94"/>
          <cell r="AD94"/>
          <cell r="AE94"/>
          <cell r="AF94"/>
          <cell r="AG94"/>
          <cell r="AH94" t="str">
            <v/>
          </cell>
          <cell r="AI94"/>
          <cell r="AJ94"/>
          <cell r="AK94"/>
          <cell r="AL94"/>
          <cell r="AM94"/>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t="str">
            <v>NO</v>
          </cell>
          <cell r="BE94" t="str">
            <v/>
          </cell>
          <cell r="BF94">
            <v>0</v>
          </cell>
          <cell r="BG94">
            <v>0</v>
          </cell>
          <cell r="BH94">
            <v>0</v>
          </cell>
          <cell r="BI94">
            <v>0</v>
          </cell>
          <cell r="BJ94">
            <v>0</v>
          </cell>
          <cell r="BK94" t="str">
            <v/>
          </cell>
          <cell r="BL94" t="e">
            <v>#NAME?</v>
          </cell>
          <cell r="BM94"/>
          <cell r="BN94"/>
          <cell r="BO94"/>
          <cell r="BP94" t="str">
            <v/>
          </cell>
          <cell r="BQ94"/>
          <cell r="BR94"/>
          <cell r="BS94">
            <v>79</v>
          </cell>
        </row>
        <row r="95">
          <cell r="C95"/>
          <cell r="D95"/>
          <cell r="E95"/>
          <cell r="F95"/>
          <cell r="G95"/>
          <cell r="H95"/>
          <cell r="I95"/>
          <cell r="J95"/>
          <cell r="K95"/>
          <cell r="L95"/>
          <cell r="M95"/>
          <cell r="N95"/>
          <cell r="O95"/>
          <cell r="P95"/>
          <cell r="Q95"/>
          <cell r="R95"/>
          <cell r="S95"/>
          <cell r="T95"/>
          <cell r="U95"/>
          <cell r="V95"/>
          <cell r="W95"/>
          <cell r="X95"/>
          <cell r="Y95" t="str">
            <v/>
          </cell>
          <cell r="Z95"/>
          <cell r="AA95" t="str">
            <v/>
          </cell>
          <cell r="AB95"/>
          <cell r="AC95"/>
          <cell r="AD95"/>
          <cell r="AE95"/>
          <cell r="AF95"/>
          <cell r="AG95"/>
          <cell r="AH95" t="str">
            <v/>
          </cell>
          <cell r="AI95"/>
          <cell r="AJ95"/>
          <cell r="AK95"/>
          <cell r="AL95"/>
          <cell r="AM95"/>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t="str">
            <v>NO</v>
          </cell>
          <cell r="BE95" t="str">
            <v/>
          </cell>
          <cell r="BF95">
            <v>0</v>
          </cell>
          <cell r="BG95">
            <v>0</v>
          </cell>
          <cell r="BH95">
            <v>0</v>
          </cell>
          <cell r="BI95">
            <v>0</v>
          </cell>
          <cell r="BJ95">
            <v>0</v>
          </cell>
          <cell r="BK95" t="str">
            <v/>
          </cell>
          <cell r="BL95" t="e">
            <v>#NAME?</v>
          </cell>
          <cell r="BM95"/>
          <cell r="BN95"/>
          <cell r="BO95"/>
          <cell r="BP95" t="str">
            <v/>
          </cell>
          <cell r="BQ95"/>
          <cell r="BR95"/>
          <cell r="BS95">
            <v>80</v>
          </cell>
        </row>
        <row r="96">
          <cell r="C96"/>
          <cell r="D96"/>
          <cell r="E96"/>
          <cell r="F96"/>
          <cell r="G96"/>
          <cell r="H96"/>
          <cell r="I96"/>
          <cell r="J96"/>
          <cell r="K96"/>
          <cell r="L96"/>
          <cell r="M96"/>
          <cell r="N96"/>
          <cell r="O96"/>
          <cell r="P96"/>
          <cell r="Q96"/>
          <cell r="R96"/>
          <cell r="S96"/>
          <cell r="T96"/>
          <cell r="U96"/>
          <cell r="V96"/>
          <cell r="W96"/>
          <cell r="X96"/>
          <cell r="Y96" t="str">
            <v/>
          </cell>
          <cell r="Z96"/>
          <cell r="AA96" t="str">
            <v/>
          </cell>
          <cell r="AB96"/>
          <cell r="AC96"/>
          <cell r="AD96"/>
          <cell r="AE96"/>
          <cell r="AF96"/>
          <cell r="AG96"/>
          <cell r="AH96" t="str">
            <v/>
          </cell>
          <cell r="AI96"/>
          <cell r="AJ96"/>
          <cell r="AK96"/>
          <cell r="AL96"/>
          <cell r="AM96"/>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t="str">
            <v>NO</v>
          </cell>
          <cell r="BE96" t="str">
            <v/>
          </cell>
          <cell r="BF96">
            <v>0</v>
          </cell>
          <cell r="BG96">
            <v>0</v>
          </cell>
          <cell r="BH96">
            <v>0</v>
          </cell>
          <cell r="BI96">
            <v>0</v>
          </cell>
          <cell r="BJ96">
            <v>0</v>
          </cell>
          <cell r="BK96" t="str">
            <v/>
          </cell>
          <cell r="BL96" t="e">
            <v>#NAME?</v>
          </cell>
          <cell r="BM96"/>
          <cell r="BN96"/>
          <cell r="BO96"/>
          <cell r="BP96" t="str">
            <v/>
          </cell>
          <cell r="BQ96"/>
          <cell r="BR96"/>
          <cell r="BS96">
            <v>81</v>
          </cell>
        </row>
        <row r="97">
          <cell r="C97"/>
          <cell r="D97"/>
          <cell r="E97"/>
          <cell r="F97"/>
          <cell r="G97"/>
          <cell r="H97"/>
          <cell r="I97"/>
          <cell r="J97"/>
          <cell r="K97"/>
          <cell r="L97"/>
          <cell r="M97"/>
          <cell r="N97"/>
          <cell r="O97"/>
          <cell r="P97"/>
          <cell r="Q97"/>
          <cell r="R97"/>
          <cell r="S97"/>
          <cell r="T97"/>
          <cell r="U97"/>
          <cell r="V97"/>
          <cell r="W97"/>
          <cell r="X97"/>
          <cell r="Y97" t="str">
            <v/>
          </cell>
          <cell r="Z97"/>
          <cell r="AA97" t="str">
            <v/>
          </cell>
          <cell r="AB97"/>
          <cell r="AC97"/>
          <cell r="AD97"/>
          <cell r="AE97"/>
          <cell r="AF97"/>
          <cell r="AG97"/>
          <cell r="AH97" t="str">
            <v/>
          </cell>
          <cell r="AI97"/>
          <cell r="AJ97"/>
          <cell r="AK97"/>
          <cell r="AL97"/>
          <cell r="AM97"/>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t="str">
            <v>NO</v>
          </cell>
          <cell r="BE97" t="str">
            <v/>
          </cell>
          <cell r="BF97">
            <v>0</v>
          </cell>
          <cell r="BG97">
            <v>0</v>
          </cell>
          <cell r="BH97">
            <v>0</v>
          </cell>
          <cell r="BI97">
            <v>0</v>
          </cell>
          <cell r="BJ97">
            <v>0</v>
          </cell>
          <cell r="BK97" t="str">
            <v/>
          </cell>
          <cell r="BL97" t="e">
            <v>#NAME?</v>
          </cell>
          <cell r="BM97"/>
          <cell r="BN97"/>
          <cell r="BO97"/>
          <cell r="BP97" t="str">
            <v/>
          </cell>
          <cell r="BQ97"/>
          <cell r="BR97"/>
          <cell r="BS97">
            <v>82</v>
          </cell>
        </row>
        <row r="98">
          <cell r="C98"/>
          <cell r="D98"/>
          <cell r="E98"/>
          <cell r="F98"/>
          <cell r="G98"/>
          <cell r="H98"/>
          <cell r="I98"/>
          <cell r="J98"/>
          <cell r="K98"/>
          <cell r="L98"/>
          <cell r="M98"/>
          <cell r="N98"/>
          <cell r="O98"/>
          <cell r="P98"/>
          <cell r="Q98"/>
          <cell r="R98"/>
          <cell r="S98"/>
          <cell r="T98"/>
          <cell r="U98"/>
          <cell r="V98"/>
          <cell r="W98"/>
          <cell r="X98"/>
          <cell r="Y98" t="str">
            <v/>
          </cell>
          <cell r="Z98"/>
          <cell r="AA98" t="str">
            <v/>
          </cell>
          <cell r="AB98"/>
          <cell r="AC98"/>
          <cell r="AD98"/>
          <cell r="AE98"/>
          <cell r="AF98"/>
          <cell r="AG98"/>
          <cell r="AH98" t="str">
            <v/>
          </cell>
          <cell r="AI98"/>
          <cell r="AJ98"/>
          <cell r="AK98"/>
          <cell r="AL98"/>
          <cell r="AM98"/>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t="str">
            <v>NO</v>
          </cell>
          <cell r="BE98" t="str">
            <v/>
          </cell>
          <cell r="BF98">
            <v>0</v>
          </cell>
          <cell r="BG98">
            <v>0</v>
          </cell>
          <cell r="BH98">
            <v>0</v>
          </cell>
          <cell r="BI98">
            <v>0</v>
          </cell>
          <cell r="BJ98">
            <v>0</v>
          </cell>
          <cell r="BK98" t="str">
            <v/>
          </cell>
          <cell r="BL98" t="e">
            <v>#NAME?</v>
          </cell>
          <cell r="BM98"/>
          <cell r="BN98"/>
          <cell r="BO98"/>
          <cell r="BP98" t="str">
            <v/>
          </cell>
          <cell r="BQ98"/>
          <cell r="BR98"/>
          <cell r="BS98">
            <v>83</v>
          </cell>
        </row>
        <row r="99">
          <cell r="C99"/>
          <cell r="D99"/>
          <cell r="E99"/>
          <cell r="F99"/>
          <cell r="G99"/>
          <cell r="H99"/>
          <cell r="I99"/>
          <cell r="J99"/>
          <cell r="K99"/>
          <cell r="L99"/>
          <cell r="M99"/>
          <cell r="N99"/>
          <cell r="O99"/>
          <cell r="P99"/>
          <cell r="Q99"/>
          <cell r="R99"/>
          <cell r="S99"/>
          <cell r="T99"/>
          <cell r="U99"/>
          <cell r="V99"/>
          <cell r="W99"/>
          <cell r="X99"/>
          <cell r="Y99" t="str">
            <v/>
          </cell>
          <cell r="Z99"/>
          <cell r="AA99" t="str">
            <v/>
          </cell>
          <cell r="AB99"/>
          <cell r="AC99"/>
          <cell r="AD99"/>
          <cell r="AE99"/>
          <cell r="AF99"/>
          <cell r="AG99"/>
          <cell r="AH99" t="str">
            <v/>
          </cell>
          <cell r="AI99"/>
          <cell r="AJ99"/>
          <cell r="AK99"/>
          <cell r="AL99"/>
          <cell r="AM99"/>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t="str">
            <v>NO</v>
          </cell>
          <cell r="BE99" t="str">
            <v/>
          </cell>
          <cell r="BF99">
            <v>0</v>
          </cell>
          <cell r="BG99">
            <v>0</v>
          </cell>
          <cell r="BH99">
            <v>0</v>
          </cell>
          <cell r="BI99">
            <v>0</v>
          </cell>
          <cell r="BJ99">
            <v>0</v>
          </cell>
          <cell r="BK99" t="str">
            <v/>
          </cell>
          <cell r="BL99" t="e">
            <v>#NAME?</v>
          </cell>
          <cell r="BM99"/>
          <cell r="BN99"/>
          <cell r="BO99"/>
          <cell r="BP99" t="str">
            <v/>
          </cell>
          <cell r="BQ99"/>
          <cell r="BR99"/>
          <cell r="BS99">
            <v>84</v>
          </cell>
        </row>
        <row r="100">
          <cell r="C100"/>
          <cell r="D100"/>
          <cell r="E100"/>
          <cell r="F100"/>
          <cell r="G100"/>
          <cell r="H100"/>
          <cell r="I100"/>
          <cell r="J100"/>
          <cell r="K100"/>
          <cell r="L100"/>
          <cell r="M100"/>
          <cell r="N100"/>
          <cell r="O100"/>
          <cell r="P100"/>
          <cell r="Q100"/>
          <cell r="R100"/>
          <cell r="S100"/>
          <cell r="T100"/>
          <cell r="U100"/>
          <cell r="V100"/>
          <cell r="W100"/>
          <cell r="X100"/>
          <cell r="Y100" t="str">
            <v/>
          </cell>
          <cell r="Z100"/>
          <cell r="AA100" t="str">
            <v/>
          </cell>
          <cell r="AB100"/>
          <cell r="AC100"/>
          <cell r="AD100"/>
          <cell r="AE100"/>
          <cell r="AF100"/>
          <cell r="AG100"/>
          <cell r="AH100" t="str">
            <v/>
          </cell>
          <cell r="AI100"/>
          <cell r="AJ100"/>
          <cell r="AK100"/>
          <cell r="AL100"/>
          <cell r="AM100"/>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t="str">
            <v>NO</v>
          </cell>
          <cell r="BE100" t="str">
            <v/>
          </cell>
          <cell r="BF100">
            <v>0</v>
          </cell>
          <cell r="BG100">
            <v>0</v>
          </cell>
          <cell r="BH100">
            <v>0</v>
          </cell>
          <cell r="BI100">
            <v>0</v>
          </cell>
          <cell r="BJ100">
            <v>0</v>
          </cell>
          <cell r="BK100" t="str">
            <v/>
          </cell>
          <cell r="BL100" t="e">
            <v>#NAME?</v>
          </cell>
          <cell r="BM100"/>
          <cell r="BN100"/>
          <cell r="BO100"/>
          <cell r="BP100" t="str">
            <v/>
          </cell>
          <cell r="BQ100"/>
          <cell r="BR100"/>
          <cell r="BS100">
            <v>85</v>
          </cell>
        </row>
        <row r="101">
          <cell r="C101"/>
          <cell r="D101"/>
          <cell r="E101"/>
          <cell r="F101"/>
          <cell r="G101"/>
          <cell r="H101"/>
          <cell r="I101"/>
          <cell r="J101"/>
          <cell r="K101"/>
          <cell r="L101"/>
          <cell r="M101"/>
          <cell r="N101"/>
          <cell r="O101"/>
          <cell r="P101"/>
          <cell r="Q101"/>
          <cell r="R101"/>
          <cell r="S101"/>
          <cell r="T101"/>
          <cell r="U101"/>
          <cell r="V101"/>
          <cell r="W101"/>
          <cell r="X101"/>
          <cell r="Y101" t="str">
            <v/>
          </cell>
          <cell r="Z101"/>
          <cell r="AA101" t="str">
            <v/>
          </cell>
          <cell r="AB101"/>
          <cell r="AC101"/>
          <cell r="AD101"/>
          <cell r="AE101"/>
          <cell r="AF101"/>
          <cell r="AG101"/>
          <cell r="AH101" t="str">
            <v/>
          </cell>
          <cell r="AI101"/>
          <cell r="AJ101"/>
          <cell r="AK101"/>
          <cell r="AL101"/>
          <cell r="AM101"/>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t="str">
            <v>NO</v>
          </cell>
          <cell r="BE101" t="str">
            <v/>
          </cell>
          <cell r="BF101">
            <v>0</v>
          </cell>
          <cell r="BG101">
            <v>0</v>
          </cell>
          <cell r="BH101">
            <v>0</v>
          </cell>
          <cell r="BI101">
            <v>0</v>
          </cell>
          <cell r="BJ101">
            <v>0</v>
          </cell>
          <cell r="BK101" t="str">
            <v/>
          </cell>
          <cell r="BL101" t="e">
            <v>#NAME?</v>
          </cell>
          <cell r="BM101"/>
          <cell r="BN101"/>
          <cell r="BO101"/>
          <cell r="BP101" t="str">
            <v/>
          </cell>
          <cell r="BQ101"/>
          <cell r="BR101"/>
          <cell r="BS101">
            <v>86</v>
          </cell>
        </row>
        <row r="102">
          <cell r="C102"/>
          <cell r="D102"/>
          <cell r="E102"/>
          <cell r="F102"/>
          <cell r="G102"/>
          <cell r="H102"/>
          <cell r="I102"/>
          <cell r="J102"/>
          <cell r="K102"/>
          <cell r="L102"/>
          <cell r="M102"/>
          <cell r="N102"/>
          <cell r="O102"/>
          <cell r="P102"/>
          <cell r="Q102"/>
          <cell r="R102"/>
          <cell r="S102"/>
          <cell r="T102"/>
          <cell r="U102"/>
          <cell r="V102"/>
          <cell r="W102"/>
          <cell r="X102"/>
          <cell r="Y102" t="str">
            <v/>
          </cell>
          <cell r="Z102"/>
          <cell r="AA102" t="str">
            <v/>
          </cell>
          <cell r="AB102"/>
          <cell r="AC102"/>
          <cell r="AD102"/>
          <cell r="AE102"/>
          <cell r="AF102"/>
          <cell r="AG102"/>
          <cell r="AH102" t="str">
            <v/>
          </cell>
          <cell r="AI102"/>
          <cell r="AJ102"/>
          <cell r="AK102"/>
          <cell r="AL102"/>
          <cell r="AM102"/>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t="str">
            <v>NO</v>
          </cell>
          <cell r="BE102" t="str">
            <v/>
          </cell>
          <cell r="BF102">
            <v>0</v>
          </cell>
          <cell r="BG102">
            <v>0</v>
          </cell>
          <cell r="BH102">
            <v>0</v>
          </cell>
          <cell r="BI102">
            <v>0</v>
          </cell>
          <cell r="BJ102">
            <v>0</v>
          </cell>
          <cell r="BK102" t="str">
            <v/>
          </cell>
          <cell r="BL102" t="e">
            <v>#NAME?</v>
          </cell>
          <cell r="BM102"/>
          <cell r="BN102"/>
          <cell r="BO102"/>
          <cell r="BP102" t="str">
            <v/>
          </cell>
          <cell r="BQ102"/>
          <cell r="BR102"/>
          <cell r="BS102">
            <v>87</v>
          </cell>
        </row>
        <row r="103">
          <cell r="C103"/>
          <cell r="D103"/>
          <cell r="E103"/>
          <cell r="F103"/>
          <cell r="G103"/>
          <cell r="H103"/>
          <cell r="I103"/>
          <cell r="J103"/>
          <cell r="K103"/>
          <cell r="L103"/>
          <cell r="M103"/>
          <cell r="N103"/>
          <cell r="O103"/>
          <cell r="P103"/>
          <cell r="Q103"/>
          <cell r="R103"/>
          <cell r="S103"/>
          <cell r="T103"/>
          <cell r="U103"/>
          <cell r="V103"/>
          <cell r="W103"/>
          <cell r="X103"/>
          <cell r="Y103" t="str">
            <v/>
          </cell>
          <cell r="Z103"/>
          <cell r="AA103" t="str">
            <v/>
          </cell>
          <cell r="AB103"/>
          <cell r="AC103"/>
          <cell r="AD103"/>
          <cell r="AE103"/>
          <cell r="AF103"/>
          <cell r="AG103"/>
          <cell r="AH103" t="str">
            <v/>
          </cell>
          <cell r="AI103"/>
          <cell r="AJ103"/>
          <cell r="AK103"/>
          <cell r="AL103"/>
          <cell r="AM103"/>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t="str">
            <v>NO</v>
          </cell>
          <cell r="BE103" t="str">
            <v/>
          </cell>
          <cell r="BF103">
            <v>0</v>
          </cell>
          <cell r="BG103">
            <v>0</v>
          </cell>
          <cell r="BH103">
            <v>0</v>
          </cell>
          <cell r="BI103">
            <v>0</v>
          </cell>
          <cell r="BJ103">
            <v>0</v>
          </cell>
          <cell r="BK103" t="str">
            <v/>
          </cell>
          <cell r="BL103" t="e">
            <v>#NAME?</v>
          </cell>
          <cell r="BM103"/>
          <cell r="BN103"/>
          <cell r="BO103"/>
          <cell r="BP103" t="str">
            <v/>
          </cell>
          <cell r="BQ103"/>
          <cell r="BR103"/>
          <cell r="BS103">
            <v>88</v>
          </cell>
        </row>
        <row r="104">
          <cell r="C104"/>
          <cell r="D104"/>
          <cell r="E104"/>
          <cell r="F104"/>
          <cell r="G104"/>
          <cell r="H104"/>
          <cell r="I104"/>
          <cell r="J104"/>
          <cell r="K104"/>
          <cell r="L104"/>
          <cell r="M104"/>
          <cell r="N104"/>
          <cell r="O104"/>
          <cell r="P104"/>
          <cell r="Q104"/>
          <cell r="R104"/>
          <cell r="S104"/>
          <cell r="T104"/>
          <cell r="U104"/>
          <cell r="V104"/>
          <cell r="W104"/>
          <cell r="X104"/>
          <cell r="Y104" t="str">
            <v/>
          </cell>
          <cell r="Z104"/>
          <cell r="AA104" t="str">
            <v/>
          </cell>
          <cell r="AB104"/>
          <cell r="AC104"/>
          <cell r="AD104"/>
          <cell r="AE104"/>
          <cell r="AF104"/>
          <cell r="AG104"/>
          <cell r="AH104" t="str">
            <v/>
          </cell>
          <cell r="AI104"/>
          <cell r="AJ104"/>
          <cell r="AK104"/>
          <cell r="AL104"/>
          <cell r="AM104"/>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t="str">
            <v>NO</v>
          </cell>
          <cell r="BE104" t="str">
            <v/>
          </cell>
          <cell r="BF104">
            <v>0</v>
          </cell>
          <cell r="BG104">
            <v>0</v>
          </cell>
          <cell r="BH104">
            <v>0</v>
          </cell>
          <cell r="BI104">
            <v>0</v>
          </cell>
          <cell r="BJ104">
            <v>0</v>
          </cell>
          <cell r="BK104" t="str">
            <v/>
          </cell>
          <cell r="BL104" t="e">
            <v>#NAME?</v>
          </cell>
          <cell r="BM104"/>
          <cell r="BN104"/>
          <cell r="BO104"/>
          <cell r="BP104" t="str">
            <v/>
          </cell>
          <cell r="BQ104"/>
          <cell r="BR104"/>
          <cell r="BS104">
            <v>89</v>
          </cell>
        </row>
        <row r="105">
          <cell r="C105"/>
          <cell r="D105"/>
          <cell r="E105"/>
          <cell r="F105"/>
          <cell r="G105"/>
          <cell r="H105"/>
          <cell r="I105"/>
          <cell r="J105"/>
          <cell r="K105"/>
          <cell r="L105"/>
          <cell r="M105"/>
          <cell r="N105"/>
          <cell r="O105"/>
          <cell r="P105"/>
          <cell r="Q105"/>
          <cell r="R105"/>
          <cell r="S105"/>
          <cell r="T105"/>
          <cell r="U105"/>
          <cell r="V105"/>
          <cell r="W105"/>
          <cell r="X105"/>
          <cell r="Y105" t="str">
            <v/>
          </cell>
          <cell r="Z105"/>
          <cell r="AA105" t="str">
            <v/>
          </cell>
          <cell r="AB105"/>
          <cell r="AC105"/>
          <cell r="AD105"/>
          <cell r="AE105"/>
          <cell r="AF105"/>
          <cell r="AG105"/>
          <cell r="AH105" t="str">
            <v/>
          </cell>
          <cell r="AI105"/>
          <cell r="AJ105"/>
          <cell r="AK105"/>
          <cell r="AL105"/>
          <cell r="AM105"/>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t="str">
            <v>NO</v>
          </cell>
          <cell r="BE105" t="str">
            <v/>
          </cell>
          <cell r="BF105">
            <v>0</v>
          </cell>
          <cell r="BG105">
            <v>0</v>
          </cell>
          <cell r="BH105">
            <v>0</v>
          </cell>
          <cell r="BI105">
            <v>0</v>
          </cell>
          <cell r="BJ105">
            <v>0</v>
          </cell>
          <cell r="BK105" t="str">
            <v/>
          </cell>
          <cell r="BL105" t="e">
            <v>#NAME?</v>
          </cell>
          <cell r="BM105"/>
          <cell r="BN105"/>
          <cell r="BO105"/>
          <cell r="BP105" t="str">
            <v/>
          </cell>
          <cell r="BQ105"/>
          <cell r="BR105"/>
          <cell r="BS105">
            <v>90</v>
          </cell>
        </row>
        <row r="106">
          <cell r="C106"/>
          <cell r="D106"/>
          <cell r="E106"/>
          <cell r="F106"/>
          <cell r="G106"/>
          <cell r="H106"/>
          <cell r="I106"/>
          <cell r="J106"/>
          <cell r="K106"/>
          <cell r="L106"/>
          <cell r="M106"/>
          <cell r="N106"/>
          <cell r="O106"/>
          <cell r="P106"/>
          <cell r="Q106"/>
          <cell r="R106"/>
          <cell r="S106"/>
          <cell r="T106"/>
          <cell r="U106"/>
          <cell r="V106"/>
          <cell r="W106"/>
          <cell r="X106"/>
          <cell r="Y106" t="str">
            <v/>
          </cell>
          <cell r="Z106"/>
          <cell r="AA106" t="str">
            <v/>
          </cell>
          <cell r="AB106"/>
          <cell r="AC106"/>
          <cell r="AD106"/>
          <cell r="AE106"/>
          <cell r="AF106"/>
          <cell r="AG106"/>
          <cell r="AH106" t="str">
            <v/>
          </cell>
          <cell r="AI106"/>
          <cell r="AJ106"/>
          <cell r="AK106"/>
          <cell r="AL106"/>
          <cell r="AM106"/>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t="str">
            <v>NO</v>
          </cell>
          <cell r="BE106" t="str">
            <v/>
          </cell>
          <cell r="BF106">
            <v>0</v>
          </cell>
          <cell r="BG106">
            <v>0</v>
          </cell>
          <cell r="BH106">
            <v>0</v>
          </cell>
          <cell r="BI106">
            <v>0</v>
          </cell>
          <cell r="BJ106">
            <v>0</v>
          </cell>
          <cell r="BK106" t="str">
            <v/>
          </cell>
          <cell r="BL106" t="e">
            <v>#NAME?</v>
          </cell>
          <cell r="BM106"/>
          <cell r="BN106"/>
          <cell r="BO106"/>
          <cell r="BP106" t="str">
            <v/>
          </cell>
          <cell r="BQ106"/>
          <cell r="BR106"/>
          <cell r="BS106">
            <v>91</v>
          </cell>
        </row>
        <row r="107">
          <cell r="C107"/>
          <cell r="D107"/>
          <cell r="E107"/>
          <cell r="F107"/>
          <cell r="G107"/>
          <cell r="H107"/>
          <cell r="I107"/>
          <cell r="J107"/>
          <cell r="K107"/>
          <cell r="L107"/>
          <cell r="M107"/>
          <cell r="N107"/>
          <cell r="O107"/>
          <cell r="P107"/>
          <cell r="Q107"/>
          <cell r="R107"/>
          <cell r="S107"/>
          <cell r="T107"/>
          <cell r="U107"/>
          <cell r="V107"/>
          <cell r="W107"/>
          <cell r="X107"/>
          <cell r="Y107" t="str">
            <v/>
          </cell>
          <cell r="Z107"/>
          <cell r="AA107" t="str">
            <v/>
          </cell>
          <cell r="AB107"/>
          <cell r="AC107"/>
          <cell r="AD107"/>
          <cell r="AE107"/>
          <cell r="AF107"/>
          <cell r="AG107"/>
          <cell r="AH107" t="str">
            <v/>
          </cell>
          <cell r="AI107"/>
          <cell r="AJ107"/>
          <cell r="AK107"/>
          <cell r="AL107"/>
          <cell r="AM107"/>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t="str">
            <v>NO</v>
          </cell>
          <cell r="BE107" t="str">
            <v/>
          </cell>
          <cell r="BF107">
            <v>0</v>
          </cell>
          <cell r="BG107">
            <v>0</v>
          </cell>
          <cell r="BH107">
            <v>0</v>
          </cell>
          <cell r="BI107">
            <v>0</v>
          </cell>
          <cell r="BJ107">
            <v>0</v>
          </cell>
          <cell r="BK107" t="str">
            <v/>
          </cell>
          <cell r="BL107" t="e">
            <v>#NAME?</v>
          </cell>
          <cell r="BM107"/>
          <cell r="BN107"/>
          <cell r="BO107"/>
          <cell r="BP107" t="str">
            <v/>
          </cell>
          <cell r="BQ107"/>
          <cell r="BR107"/>
          <cell r="BS107">
            <v>92</v>
          </cell>
        </row>
        <row r="108">
          <cell r="C108"/>
          <cell r="D108"/>
          <cell r="E108"/>
          <cell r="F108"/>
          <cell r="G108"/>
          <cell r="H108"/>
          <cell r="I108"/>
          <cell r="J108"/>
          <cell r="K108"/>
          <cell r="L108"/>
          <cell r="M108"/>
          <cell r="N108"/>
          <cell r="O108"/>
          <cell r="P108"/>
          <cell r="Q108"/>
          <cell r="R108"/>
          <cell r="S108"/>
          <cell r="T108"/>
          <cell r="U108"/>
          <cell r="V108"/>
          <cell r="W108"/>
          <cell r="X108"/>
          <cell r="Y108" t="str">
            <v/>
          </cell>
          <cell r="Z108"/>
          <cell r="AA108" t="str">
            <v/>
          </cell>
          <cell r="AB108"/>
          <cell r="AC108"/>
          <cell r="AD108"/>
          <cell r="AE108"/>
          <cell r="AF108"/>
          <cell r="AG108"/>
          <cell r="AH108" t="str">
            <v/>
          </cell>
          <cell r="AI108"/>
          <cell r="AJ108"/>
          <cell r="AK108"/>
          <cell r="AL108"/>
          <cell r="AM108"/>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t="str">
            <v>NO</v>
          </cell>
          <cell r="BE108" t="str">
            <v/>
          </cell>
          <cell r="BF108">
            <v>0</v>
          </cell>
          <cell r="BG108">
            <v>0</v>
          </cell>
          <cell r="BH108">
            <v>0</v>
          </cell>
          <cell r="BI108">
            <v>0</v>
          </cell>
          <cell r="BJ108">
            <v>0</v>
          </cell>
          <cell r="BK108" t="str">
            <v/>
          </cell>
          <cell r="BL108" t="e">
            <v>#NAME?</v>
          </cell>
          <cell r="BM108"/>
          <cell r="BN108"/>
          <cell r="BO108"/>
          <cell r="BP108" t="str">
            <v/>
          </cell>
          <cell r="BQ108"/>
          <cell r="BR108"/>
          <cell r="BS108">
            <v>93</v>
          </cell>
        </row>
        <row r="109">
          <cell r="C109"/>
          <cell r="D109"/>
          <cell r="E109"/>
          <cell r="F109"/>
          <cell r="G109"/>
          <cell r="H109"/>
          <cell r="I109"/>
          <cell r="J109"/>
          <cell r="K109"/>
          <cell r="L109"/>
          <cell r="M109"/>
          <cell r="N109"/>
          <cell r="O109"/>
          <cell r="P109"/>
          <cell r="Q109"/>
          <cell r="R109"/>
          <cell r="S109"/>
          <cell r="T109"/>
          <cell r="U109"/>
          <cell r="V109"/>
          <cell r="W109"/>
          <cell r="X109"/>
          <cell r="Y109" t="str">
            <v/>
          </cell>
          <cell r="Z109"/>
          <cell r="AA109" t="str">
            <v/>
          </cell>
          <cell r="AB109"/>
          <cell r="AC109"/>
          <cell r="AD109"/>
          <cell r="AE109"/>
          <cell r="AF109"/>
          <cell r="AG109"/>
          <cell r="AH109" t="str">
            <v/>
          </cell>
          <cell r="AI109"/>
          <cell r="AJ109"/>
          <cell r="AK109"/>
          <cell r="AL109"/>
          <cell r="AM109"/>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t="str">
            <v>NO</v>
          </cell>
          <cell r="BE109" t="str">
            <v/>
          </cell>
          <cell r="BF109">
            <v>0</v>
          </cell>
          <cell r="BG109">
            <v>0</v>
          </cell>
          <cell r="BH109">
            <v>0</v>
          </cell>
          <cell r="BI109">
            <v>0</v>
          </cell>
          <cell r="BJ109">
            <v>0</v>
          </cell>
          <cell r="BK109" t="str">
            <v/>
          </cell>
          <cell r="BL109" t="e">
            <v>#NAME?</v>
          </cell>
          <cell r="BM109"/>
          <cell r="BN109"/>
          <cell r="BO109"/>
          <cell r="BP109" t="str">
            <v/>
          </cell>
          <cell r="BQ109"/>
          <cell r="BR109"/>
          <cell r="BS109">
            <v>94</v>
          </cell>
        </row>
        <row r="110">
          <cell r="C110"/>
          <cell r="D110"/>
          <cell r="E110"/>
          <cell r="F110"/>
          <cell r="G110"/>
          <cell r="H110"/>
          <cell r="I110"/>
          <cell r="J110"/>
          <cell r="K110"/>
          <cell r="L110"/>
          <cell r="M110"/>
          <cell r="N110"/>
          <cell r="O110"/>
          <cell r="P110"/>
          <cell r="Q110"/>
          <cell r="R110"/>
          <cell r="S110"/>
          <cell r="T110"/>
          <cell r="U110"/>
          <cell r="V110"/>
          <cell r="W110"/>
          <cell r="X110"/>
          <cell r="Y110" t="str">
            <v/>
          </cell>
          <cell r="Z110"/>
          <cell r="AA110" t="str">
            <v/>
          </cell>
          <cell r="AB110"/>
          <cell r="AC110"/>
          <cell r="AD110"/>
          <cell r="AE110"/>
          <cell r="AF110"/>
          <cell r="AG110"/>
          <cell r="AH110" t="str">
            <v/>
          </cell>
          <cell r="AI110"/>
          <cell r="AJ110"/>
          <cell r="AK110"/>
          <cell r="AL110"/>
          <cell r="AM110"/>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t="str">
            <v>NO</v>
          </cell>
          <cell r="BE110" t="str">
            <v/>
          </cell>
          <cell r="BF110">
            <v>0</v>
          </cell>
          <cell r="BG110">
            <v>0</v>
          </cell>
          <cell r="BH110">
            <v>0</v>
          </cell>
          <cell r="BI110">
            <v>0</v>
          </cell>
          <cell r="BJ110">
            <v>0</v>
          </cell>
          <cell r="BK110" t="str">
            <v/>
          </cell>
          <cell r="BL110" t="e">
            <v>#NAME?</v>
          </cell>
          <cell r="BM110"/>
          <cell r="BN110"/>
          <cell r="BO110"/>
          <cell r="BP110" t="str">
            <v/>
          </cell>
          <cell r="BQ110"/>
          <cell r="BR110"/>
          <cell r="BS110">
            <v>95</v>
          </cell>
        </row>
        <row r="111">
          <cell r="C111"/>
          <cell r="D111"/>
          <cell r="E111"/>
          <cell r="F111"/>
          <cell r="G111"/>
          <cell r="H111"/>
          <cell r="I111"/>
          <cell r="J111"/>
          <cell r="K111"/>
          <cell r="L111"/>
          <cell r="M111"/>
          <cell r="N111"/>
          <cell r="O111"/>
          <cell r="P111"/>
          <cell r="Q111"/>
          <cell r="R111"/>
          <cell r="S111"/>
          <cell r="T111"/>
          <cell r="U111"/>
          <cell r="V111"/>
          <cell r="W111"/>
          <cell r="X111"/>
          <cell r="Y111" t="str">
            <v/>
          </cell>
          <cell r="Z111"/>
          <cell r="AA111" t="str">
            <v/>
          </cell>
          <cell r="AB111"/>
          <cell r="AC111"/>
          <cell r="AD111"/>
          <cell r="AE111"/>
          <cell r="AF111"/>
          <cell r="AG111"/>
          <cell r="AH111" t="str">
            <v/>
          </cell>
          <cell r="AI111"/>
          <cell r="AJ111"/>
          <cell r="AK111"/>
          <cell r="AL111"/>
          <cell r="AM111"/>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t="str">
            <v>NO</v>
          </cell>
          <cell r="BE111" t="str">
            <v/>
          </cell>
          <cell r="BF111">
            <v>0</v>
          </cell>
          <cell r="BG111">
            <v>0</v>
          </cell>
          <cell r="BH111">
            <v>0</v>
          </cell>
          <cell r="BI111">
            <v>0</v>
          </cell>
          <cell r="BJ111">
            <v>0</v>
          </cell>
          <cell r="BK111" t="str">
            <v/>
          </cell>
          <cell r="BL111" t="e">
            <v>#NAME?</v>
          </cell>
          <cell r="BM111"/>
          <cell r="BN111"/>
          <cell r="BO111"/>
          <cell r="BP111" t="str">
            <v/>
          </cell>
          <cell r="BQ111"/>
          <cell r="BR111"/>
          <cell r="BS111">
            <v>96</v>
          </cell>
        </row>
        <row r="112">
          <cell r="C112"/>
          <cell r="D112"/>
          <cell r="E112"/>
          <cell r="F112"/>
          <cell r="G112"/>
          <cell r="H112"/>
          <cell r="I112"/>
          <cell r="J112"/>
          <cell r="K112"/>
          <cell r="L112"/>
          <cell r="M112"/>
          <cell r="N112"/>
          <cell r="O112"/>
          <cell r="P112"/>
          <cell r="Q112"/>
          <cell r="R112"/>
          <cell r="S112"/>
          <cell r="T112"/>
          <cell r="U112"/>
          <cell r="V112"/>
          <cell r="W112"/>
          <cell r="X112"/>
          <cell r="Y112" t="str">
            <v/>
          </cell>
          <cell r="Z112"/>
          <cell r="AA112" t="str">
            <v/>
          </cell>
          <cell r="AB112"/>
          <cell r="AC112"/>
          <cell r="AD112"/>
          <cell r="AE112"/>
          <cell r="AF112"/>
          <cell r="AG112"/>
          <cell r="AH112" t="str">
            <v/>
          </cell>
          <cell r="AI112"/>
          <cell r="AJ112"/>
          <cell r="AK112"/>
          <cell r="AL112"/>
          <cell r="AM112"/>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t="str">
            <v>NO</v>
          </cell>
          <cell r="BE112" t="str">
            <v/>
          </cell>
          <cell r="BF112">
            <v>0</v>
          </cell>
          <cell r="BG112">
            <v>0</v>
          </cell>
          <cell r="BH112">
            <v>0</v>
          </cell>
          <cell r="BI112">
            <v>0</v>
          </cell>
          <cell r="BJ112">
            <v>0</v>
          </cell>
          <cell r="BK112" t="str">
            <v/>
          </cell>
          <cell r="BL112" t="e">
            <v>#NAME?</v>
          </cell>
          <cell r="BM112"/>
          <cell r="BN112"/>
          <cell r="BO112"/>
          <cell r="BP112" t="str">
            <v/>
          </cell>
          <cell r="BQ112"/>
          <cell r="BR112"/>
          <cell r="BS112">
            <v>97</v>
          </cell>
        </row>
        <row r="113">
          <cell r="C113"/>
          <cell r="D113"/>
          <cell r="E113"/>
          <cell r="F113"/>
          <cell r="G113"/>
          <cell r="H113"/>
          <cell r="I113"/>
          <cell r="J113"/>
          <cell r="K113"/>
          <cell r="L113"/>
          <cell r="M113"/>
          <cell r="N113"/>
          <cell r="O113"/>
          <cell r="P113"/>
          <cell r="Q113"/>
          <cell r="R113"/>
          <cell r="S113"/>
          <cell r="T113"/>
          <cell r="U113"/>
          <cell r="V113"/>
          <cell r="W113"/>
          <cell r="X113"/>
          <cell r="Y113" t="str">
            <v/>
          </cell>
          <cell r="Z113"/>
          <cell r="AA113" t="str">
            <v/>
          </cell>
          <cell r="AB113"/>
          <cell r="AC113"/>
          <cell r="AD113"/>
          <cell r="AE113"/>
          <cell r="AF113"/>
          <cell r="AG113"/>
          <cell r="AH113" t="str">
            <v/>
          </cell>
          <cell r="AI113"/>
          <cell r="AJ113"/>
          <cell r="AK113"/>
          <cell r="AL113"/>
          <cell r="AM113"/>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t="str">
            <v>NO</v>
          </cell>
          <cell r="BE113" t="str">
            <v/>
          </cell>
          <cell r="BF113">
            <v>0</v>
          </cell>
          <cell r="BG113">
            <v>0</v>
          </cell>
          <cell r="BH113">
            <v>0</v>
          </cell>
          <cell r="BI113">
            <v>0</v>
          </cell>
          <cell r="BJ113">
            <v>0</v>
          </cell>
          <cell r="BK113" t="str">
            <v/>
          </cell>
          <cell r="BL113" t="e">
            <v>#NAME?</v>
          </cell>
          <cell r="BM113"/>
          <cell r="BN113"/>
          <cell r="BO113"/>
          <cell r="BP113" t="str">
            <v/>
          </cell>
          <cell r="BQ113"/>
          <cell r="BR113"/>
          <cell r="BS113">
            <v>98</v>
          </cell>
        </row>
        <row r="114">
          <cell r="C114"/>
          <cell r="D114"/>
          <cell r="E114"/>
          <cell r="F114"/>
          <cell r="G114"/>
          <cell r="H114"/>
          <cell r="I114"/>
          <cell r="J114"/>
          <cell r="K114"/>
          <cell r="L114"/>
          <cell r="M114"/>
          <cell r="N114"/>
          <cell r="O114"/>
          <cell r="P114"/>
          <cell r="Q114"/>
          <cell r="R114"/>
          <cell r="S114"/>
          <cell r="T114"/>
          <cell r="U114"/>
          <cell r="V114"/>
          <cell r="W114"/>
          <cell r="X114"/>
          <cell r="Y114" t="str">
            <v/>
          </cell>
          <cell r="Z114"/>
          <cell r="AA114" t="str">
            <v/>
          </cell>
          <cell r="AB114"/>
          <cell r="AC114"/>
          <cell r="AD114"/>
          <cell r="AE114"/>
          <cell r="AF114"/>
          <cell r="AG114"/>
          <cell r="AH114" t="str">
            <v/>
          </cell>
          <cell r="AI114"/>
          <cell r="AJ114"/>
          <cell r="AK114"/>
          <cell r="AL114"/>
          <cell r="AM114"/>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t="str">
            <v>NO</v>
          </cell>
          <cell r="BE114" t="str">
            <v/>
          </cell>
          <cell r="BF114">
            <v>0</v>
          </cell>
          <cell r="BG114">
            <v>0</v>
          </cell>
          <cell r="BH114">
            <v>0</v>
          </cell>
          <cell r="BI114">
            <v>0</v>
          </cell>
          <cell r="BJ114">
            <v>0</v>
          </cell>
          <cell r="BK114" t="str">
            <v/>
          </cell>
          <cell r="BL114" t="e">
            <v>#NAME?</v>
          </cell>
          <cell r="BM114"/>
          <cell r="BN114"/>
          <cell r="BO114"/>
          <cell r="BP114" t="str">
            <v/>
          </cell>
          <cell r="BQ114"/>
          <cell r="BR114"/>
          <cell r="BS114">
            <v>99</v>
          </cell>
        </row>
        <row r="115">
          <cell r="C115"/>
          <cell r="D115"/>
          <cell r="E115"/>
          <cell r="F115"/>
          <cell r="G115"/>
          <cell r="H115"/>
          <cell r="I115"/>
          <cell r="J115"/>
          <cell r="K115"/>
          <cell r="L115"/>
          <cell r="M115"/>
          <cell r="N115"/>
          <cell r="O115"/>
          <cell r="P115"/>
          <cell r="Q115"/>
          <cell r="R115"/>
          <cell r="S115"/>
          <cell r="T115"/>
          <cell r="U115"/>
          <cell r="V115"/>
          <cell r="W115"/>
          <cell r="X115"/>
          <cell r="Y115" t="str">
            <v/>
          </cell>
          <cell r="Z115"/>
          <cell r="AA115" t="str">
            <v/>
          </cell>
          <cell r="AB115"/>
          <cell r="AC115"/>
          <cell r="AD115"/>
          <cell r="AE115"/>
          <cell r="AF115"/>
          <cell r="AG115"/>
          <cell r="AH115" t="str">
            <v/>
          </cell>
          <cell r="AI115"/>
          <cell r="AJ115"/>
          <cell r="AK115"/>
          <cell r="AL115"/>
          <cell r="AM115"/>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t="str">
            <v>NO</v>
          </cell>
          <cell r="BE115" t="str">
            <v/>
          </cell>
          <cell r="BF115">
            <v>0</v>
          </cell>
          <cell r="BG115">
            <v>0</v>
          </cell>
          <cell r="BH115">
            <v>0</v>
          </cell>
          <cell r="BI115">
            <v>0</v>
          </cell>
          <cell r="BJ115">
            <v>0</v>
          </cell>
          <cell r="BK115" t="str">
            <v/>
          </cell>
          <cell r="BL115" t="e">
            <v>#NAME?</v>
          </cell>
          <cell r="BM115"/>
          <cell r="BN115"/>
          <cell r="BO115"/>
          <cell r="BP115" t="str">
            <v/>
          </cell>
          <cell r="BQ115"/>
          <cell r="BR115"/>
          <cell r="BS115">
            <v>100</v>
          </cell>
        </row>
        <row r="116">
          <cell r="C116"/>
          <cell r="D116"/>
          <cell r="E116"/>
          <cell r="F116"/>
          <cell r="G116"/>
          <cell r="H116"/>
          <cell r="I116"/>
          <cell r="J116"/>
          <cell r="K116"/>
          <cell r="L116"/>
          <cell r="M116"/>
          <cell r="N116"/>
          <cell r="O116"/>
          <cell r="P116"/>
          <cell r="Q116"/>
          <cell r="R116"/>
          <cell r="S116"/>
          <cell r="T116"/>
          <cell r="U116"/>
          <cell r="V116"/>
          <cell r="W116"/>
          <cell r="X116"/>
          <cell r="Y116" t="str">
            <v/>
          </cell>
          <cell r="Z116"/>
          <cell r="AA116" t="str">
            <v/>
          </cell>
          <cell r="AB116"/>
          <cell r="AC116"/>
          <cell r="AD116"/>
          <cell r="AE116"/>
          <cell r="AF116"/>
          <cell r="AG116"/>
          <cell r="AH116" t="str">
            <v/>
          </cell>
          <cell r="AI116"/>
          <cell r="AJ116"/>
          <cell r="AK116"/>
          <cell r="AL116"/>
          <cell r="AM116"/>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t="str">
            <v>NO</v>
          </cell>
          <cell r="BE116" t="str">
            <v/>
          </cell>
          <cell r="BF116">
            <v>0</v>
          </cell>
          <cell r="BG116">
            <v>0</v>
          </cell>
          <cell r="BH116">
            <v>0</v>
          </cell>
          <cell r="BI116">
            <v>0</v>
          </cell>
          <cell r="BJ116">
            <v>0</v>
          </cell>
          <cell r="BK116" t="str">
            <v/>
          </cell>
          <cell r="BL116" t="e">
            <v>#NAME?</v>
          </cell>
          <cell r="BM116"/>
          <cell r="BN116"/>
          <cell r="BO116"/>
          <cell r="BP116" t="str">
            <v/>
          </cell>
          <cell r="BQ116"/>
          <cell r="BR116"/>
          <cell r="BS116">
            <v>101</v>
          </cell>
        </row>
        <row r="117">
          <cell r="C117"/>
          <cell r="D117"/>
          <cell r="E117"/>
          <cell r="F117"/>
          <cell r="G117"/>
          <cell r="H117"/>
          <cell r="I117"/>
          <cell r="J117"/>
          <cell r="K117"/>
          <cell r="L117"/>
          <cell r="M117"/>
          <cell r="N117"/>
          <cell r="O117"/>
          <cell r="P117"/>
          <cell r="Q117"/>
          <cell r="R117"/>
          <cell r="S117"/>
          <cell r="T117"/>
          <cell r="U117"/>
          <cell r="V117"/>
          <cell r="W117"/>
          <cell r="X117"/>
          <cell r="Y117" t="str">
            <v/>
          </cell>
          <cell r="Z117"/>
          <cell r="AA117" t="str">
            <v/>
          </cell>
          <cell r="AB117"/>
          <cell r="AC117"/>
          <cell r="AD117"/>
          <cell r="AE117"/>
          <cell r="AF117"/>
          <cell r="AG117"/>
          <cell r="AH117" t="str">
            <v/>
          </cell>
          <cell r="AI117"/>
          <cell r="AJ117"/>
          <cell r="AK117"/>
          <cell r="AL117"/>
          <cell r="AM117"/>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t="str">
            <v>NO</v>
          </cell>
          <cell r="BE117" t="str">
            <v/>
          </cell>
          <cell r="BF117">
            <v>0</v>
          </cell>
          <cell r="BG117">
            <v>0</v>
          </cell>
          <cell r="BH117">
            <v>0</v>
          </cell>
          <cell r="BI117">
            <v>0</v>
          </cell>
          <cell r="BJ117">
            <v>0</v>
          </cell>
          <cell r="BK117" t="str">
            <v/>
          </cell>
          <cell r="BL117" t="e">
            <v>#NAME?</v>
          </cell>
          <cell r="BM117"/>
          <cell r="BN117"/>
          <cell r="BO117"/>
          <cell r="BP117" t="str">
            <v/>
          </cell>
          <cell r="BQ117"/>
          <cell r="BR117"/>
          <cell r="BS117">
            <v>102</v>
          </cell>
        </row>
        <row r="118">
          <cell r="C118"/>
          <cell r="D118"/>
          <cell r="E118"/>
          <cell r="F118"/>
          <cell r="G118"/>
          <cell r="H118"/>
          <cell r="I118"/>
          <cell r="J118"/>
          <cell r="K118"/>
          <cell r="L118"/>
          <cell r="M118"/>
          <cell r="N118"/>
          <cell r="O118"/>
          <cell r="P118"/>
          <cell r="Q118"/>
          <cell r="R118"/>
          <cell r="S118"/>
          <cell r="T118"/>
          <cell r="U118"/>
          <cell r="V118"/>
          <cell r="W118"/>
          <cell r="X118"/>
          <cell r="Y118" t="str">
            <v/>
          </cell>
          <cell r="Z118"/>
          <cell r="AA118" t="str">
            <v/>
          </cell>
          <cell r="AB118"/>
          <cell r="AC118"/>
          <cell r="AD118"/>
          <cell r="AE118"/>
          <cell r="AF118"/>
          <cell r="AG118"/>
          <cell r="AH118" t="str">
            <v/>
          </cell>
          <cell r="AI118"/>
          <cell r="AJ118"/>
          <cell r="AK118"/>
          <cell r="AL118"/>
          <cell r="AM118"/>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t="str">
            <v>NO</v>
          </cell>
          <cell r="BE118" t="str">
            <v/>
          </cell>
          <cell r="BF118">
            <v>0</v>
          </cell>
          <cell r="BG118">
            <v>0</v>
          </cell>
          <cell r="BH118">
            <v>0</v>
          </cell>
          <cell r="BI118">
            <v>0</v>
          </cell>
          <cell r="BJ118">
            <v>0</v>
          </cell>
          <cell r="BK118" t="str">
            <v/>
          </cell>
          <cell r="BL118" t="e">
            <v>#NAME?</v>
          </cell>
          <cell r="BM118"/>
          <cell r="BN118"/>
          <cell r="BO118"/>
          <cell r="BP118" t="str">
            <v/>
          </cell>
          <cell r="BQ118"/>
          <cell r="BR118"/>
          <cell r="BS118">
            <v>103</v>
          </cell>
        </row>
        <row r="119">
          <cell r="C119"/>
          <cell r="D119"/>
          <cell r="E119"/>
          <cell r="F119"/>
          <cell r="G119"/>
          <cell r="H119"/>
          <cell r="I119"/>
          <cell r="J119"/>
          <cell r="K119"/>
          <cell r="L119"/>
          <cell r="M119"/>
          <cell r="N119"/>
          <cell r="O119"/>
          <cell r="P119"/>
          <cell r="Q119"/>
          <cell r="R119"/>
          <cell r="S119"/>
          <cell r="T119"/>
          <cell r="U119"/>
          <cell r="V119"/>
          <cell r="W119"/>
          <cell r="X119"/>
          <cell r="Y119" t="str">
            <v/>
          </cell>
          <cell r="Z119"/>
          <cell r="AA119" t="str">
            <v/>
          </cell>
          <cell r="AB119"/>
          <cell r="AC119"/>
          <cell r="AD119"/>
          <cell r="AE119"/>
          <cell r="AF119"/>
          <cell r="AG119"/>
          <cell r="AH119" t="str">
            <v/>
          </cell>
          <cell r="AI119"/>
          <cell r="AJ119"/>
          <cell r="AK119"/>
          <cell r="AL119"/>
          <cell r="AM119"/>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t="str">
            <v>NO</v>
          </cell>
          <cell r="BE119" t="str">
            <v/>
          </cell>
          <cell r="BF119">
            <v>0</v>
          </cell>
          <cell r="BG119">
            <v>0</v>
          </cell>
          <cell r="BH119">
            <v>0</v>
          </cell>
          <cell r="BI119">
            <v>0</v>
          </cell>
          <cell r="BJ119">
            <v>0</v>
          </cell>
          <cell r="BK119" t="str">
            <v/>
          </cell>
          <cell r="BL119" t="e">
            <v>#NAME?</v>
          </cell>
          <cell r="BM119"/>
          <cell r="BN119"/>
          <cell r="BO119"/>
          <cell r="BP119" t="str">
            <v/>
          </cell>
          <cell r="BQ119"/>
          <cell r="BR119"/>
          <cell r="BS119">
            <v>104</v>
          </cell>
        </row>
        <row r="120">
          <cell r="C120"/>
          <cell r="D120"/>
          <cell r="E120"/>
          <cell r="F120"/>
          <cell r="G120"/>
          <cell r="H120"/>
          <cell r="I120"/>
          <cell r="J120"/>
          <cell r="K120"/>
          <cell r="L120"/>
          <cell r="M120"/>
          <cell r="N120"/>
          <cell r="O120"/>
          <cell r="P120"/>
          <cell r="Q120"/>
          <cell r="R120"/>
          <cell r="S120"/>
          <cell r="T120"/>
          <cell r="U120"/>
          <cell r="V120"/>
          <cell r="W120"/>
          <cell r="X120"/>
          <cell r="Y120" t="str">
            <v/>
          </cell>
          <cell r="Z120"/>
          <cell r="AA120" t="str">
            <v/>
          </cell>
          <cell r="AB120"/>
          <cell r="AC120"/>
          <cell r="AD120"/>
          <cell r="AE120"/>
          <cell r="AF120"/>
          <cell r="AG120"/>
          <cell r="AH120" t="str">
            <v/>
          </cell>
          <cell r="AI120"/>
          <cell r="AJ120"/>
          <cell r="AK120"/>
          <cell r="AL120"/>
          <cell r="AM120"/>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t="str">
            <v>NO</v>
          </cell>
          <cell r="BE120" t="str">
            <v/>
          </cell>
          <cell r="BF120">
            <v>0</v>
          </cell>
          <cell r="BG120">
            <v>0</v>
          </cell>
          <cell r="BH120">
            <v>0</v>
          </cell>
          <cell r="BI120">
            <v>0</v>
          </cell>
          <cell r="BJ120">
            <v>0</v>
          </cell>
          <cell r="BK120" t="str">
            <v/>
          </cell>
          <cell r="BL120" t="e">
            <v>#NAME?</v>
          </cell>
          <cell r="BM120"/>
          <cell r="BN120"/>
          <cell r="BO120"/>
          <cell r="BP120" t="str">
            <v/>
          </cell>
          <cell r="BQ120"/>
          <cell r="BR120"/>
          <cell r="BS120">
            <v>105</v>
          </cell>
        </row>
        <row r="121">
          <cell r="C121"/>
          <cell r="D121"/>
          <cell r="E121"/>
          <cell r="F121"/>
          <cell r="G121"/>
          <cell r="H121"/>
          <cell r="I121"/>
          <cell r="J121"/>
          <cell r="K121"/>
          <cell r="L121"/>
          <cell r="M121"/>
          <cell r="N121"/>
          <cell r="O121"/>
          <cell r="P121"/>
          <cell r="Q121"/>
          <cell r="R121"/>
          <cell r="S121"/>
          <cell r="T121"/>
          <cell r="U121"/>
          <cell r="V121"/>
          <cell r="W121"/>
          <cell r="X121"/>
          <cell r="Y121" t="str">
            <v/>
          </cell>
          <cell r="Z121"/>
          <cell r="AA121" t="str">
            <v/>
          </cell>
          <cell r="AB121"/>
          <cell r="AC121"/>
          <cell r="AD121"/>
          <cell r="AE121"/>
          <cell r="AF121"/>
          <cell r="AG121"/>
          <cell r="AH121" t="str">
            <v/>
          </cell>
          <cell r="AI121"/>
          <cell r="AJ121"/>
          <cell r="AK121"/>
          <cell r="AL121"/>
          <cell r="AM121"/>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t="str">
            <v>NO</v>
          </cell>
          <cell r="BE121" t="str">
            <v/>
          </cell>
          <cell r="BF121">
            <v>0</v>
          </cell>
          <cell r="BG121">
            <v>0</v>
          </cell>
          <cell r="BH121">
            <v>0</v>
          </cell>
          <cell r="BI121">
            <v>0</v>
          </cell>
          <cell r="BJ121">
            <v>0</v>
          </cell>
          <cell r="BK121" t="str">
            <v/>
          </cell>
          <cell r="BL121" t="e">
            <v>#NAME?</v>
          </cell>
          <cell r="BM121"/>
          <cell r="BN121"/>
          <cell r="BO121"/>
          <cell r="BP121" t="str">
            <v/>
          </cell>
          <cell r="BQ121"/>
          <cell r="BR121"/>
          <cell r="BS121">
            <v>106</v>
          </cell>
        </row>
        <row r="122">
          <cell r="C122"/>
          <cell r="D122"/>
          <cell r="E122"/>
          <cell r="F122"/>
          <cell r="G122"/>
          <cell r="H122"/>
          <cell r="I122"/>
          <cell r="J122"/>
          <cell r="K122"/>
          <cell r="L122"/>
          <cell r="M122"/>
          <cell r="N122"/>
          <cell r="O122"/>
          <cell r="P122"/>
          <cell r="Q122"/>
          <cell r="R122"/>
          <cell r="S122"/>
          <cell r="T122"/>
          <cell r="U122"/>
          <cell r="V122"/>
          <cell r="W122"/>
          <cell r="X122"/>
          <cell r="Y122" t="str">
            <v/>
          </cell>
          <cell r="Z122"/>
          <cell r="AA122" t="str">
            <v/>
          </cell>
          <cell r="AB122"/>
          <cell r="AC122"/>
          <cell r="AD122"/>
          <cell r="AE122"/>
          <cell r="AF122"/>
          <cell r="AG122"/>
          <cell r="AH122" t="str">
            <v/>
          </cell>
          <cell r="AI122"/>
          <cell r="AJ122"/>
          <cell r="AK122"/>
          <cell r="AL122"/>
          <cell r="AM122"/>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t="str">
            <v>NO</v>
          </cell>
          <cell r="BE122" t="str">
            <v/>
          </cell>
          <cell r="BF122">
            <v>0</v>
          </cell>
          <cell r="BG122">
            <v>0</v>
          </cell>
          <cell r="BH122">
            <v>0</v>
          </cell>
          <cell r="BI122">
            <v>0</v>
          </cell>
          <cell r="BJ122">
            <v>0</v>
          </cell>
          <cell r="BK122" t="str">
            <v/>
          </cell>
          <cell r="BL122" t="e">
            <v>#NAME?</v>
          </cell>
          <cell r="BM122"/>
          <cell r="BN122"/>
          <cell r="BO122"/>
          <cell r="BP122" t="str">
            <v/>
          </cell>
          <cell r="BQ122"/>
          <cell r="BR122"/>
          <cell r="BS122">
            <v>107</v>
          </cell>
        </row>
        <row r="123">
          <cell r="C123"/>
          <cell r="D123"/>
          <cell r="E123"/>
          <cell r="F123"/>
          <cell r="G123"/>
          <cell r="H123"/>
          <cell r="I123"/>
          <cell r="J123"/>
          <cell r="K123"/>
          <cell r="L123"/>
          <cell r="M123"/>
          <cell r="N123"/>
          <cell r="O123"/>
          <cell r="P123"/>
          <cell r="Q123"/>
          <cell r="R123"/>
          <cell r="S123"/>
          <cell r="T123"/>
          <cell r="U123"/>
          <cell r="V123"/>
          <cell r="W123"/>
          <cell r="X123"/>
          <cell r="Y123" t="str">
            <v/>
          </cell>
          <cell r="Z123"/>
          <cell r="AA123" t="str">
            <v/>
          </cell>
          <cell r="AB123"/>
          <cell r="AC123"/>
          <cell r="AD123"/>
          <cell r="AE123"/>
          <cell r="AF123"/>
          <cell r="AG123"/>
          <cell r="AH123" t="str">
            <v/>
          </cell>
          <cell r="AI123"/>
          <cell r="AJ123"/>
          <cell r="AK123"/>
          <cell r="AL123"/>
          <cell r="AM123"/>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t="str">
            <v>NO</v>
          </cell>
          <cell r="BE123" t="str">
            <v/>
          </cell>
          <cell r="BF123">
            <v>0</v>
          </cell>
          <cell r="BG123">
            <v>0</v>
          </cell>
          <cell r="BH123">
            <v>0</v>
          </cell>
          <cell r="BI123">
            <v>0</v>
          </cell>
          <cell r="BJ123">
            <v>0</v>
          </cell>
          <cell r="BK123" t="str">
            <v/>
          </cell>
          <cell r="BL123" t="e">
            <v>#NAME?</v>
          </cell>
          <cell r="BM123"/>
          <cell r="BN123"/>
          <cell r="BO123"/>
          <cell r="BP123" t="str">
            <v/>
          </cell>
          <cell r="BQ123"/>
          <cell r="BR123"/>
          <cell r="BS123">
            <v>108</v>
          </cell>
        </row>
        <row r="124">
          <cell r="C124"/>
          <cell r="D124"/>
          <cell r="E124"/>
          <cell r="F124"/>
          <cell r="G124"/>
          <cell r="H124"/>
          <cell r="I124"/>
          <cell r="J124"/>
          <cell r="K124"/>
          <cell r="L124"/>
          <cell r="M124"/>
          <cell r="N124"/>
          <cell r="O124"/>
          <cell r="P124"/>
          <cell r="Q124"/>
          <cell r="R124"/>
          <cell r="S124"/>
          <cell r="T124"/>
          <cell r="U124"/>
          <cell r="V124"/>
          <cell r="W124"/>
          <cell r="X124"/>
          <cell r="Y124" t="str">
            <v/>
          </cell>
          <cell r="Z124"/>
          <cell r="AA124" t="str">
            <v/>
          </cell>
          <cell r="AB124"/>
          <cell r="AC124"/>
          <cell r="AD124"/>
          <cell r="AE124"/>
          <cell r="AF124"/>
          <cell r="AG124"/>
          <cell r="AH124" t="str">
            <v/>
          </cell>
          <cell r="AI124"/>
          <cell r="AJ124"/>
          <cell r="AK124"/>
          <cell r="AL124"/>
          <cell r="AM124"/>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t="str">
            <v>NO</v>
          </cell>
          <cell r="BE124" t="str">
            <v/>
          </cell>
          <cell r="BF124">
            <v>0</v>
          </cell>
          <cell r="BG124">
            <v>0</v>
          </cell>
          <cell r="BH124">
            <v>0</v>
          </cell>
          <cell r="BI124">
            <v>0</v>
          </cell>
          <cell r="BJ124">
            <v>0</v>
          </cell>
          <cell r="BK124" t="str">
            <v/>
          </cell>
          <cell r="BL124" t="e">
            <v>#NAME?</v>
          </cell>
          <cell r="BM124"/>
          <cell r="BN124"/>
          <cell r="BO124"/>
          <cell r="BP124" t="str">
            <v/>
          </cell>
          <cell r="BQ124"/>
          <cell r="BR124"/>
          <cell r="BS124">
            <v>109</v>
          </cell>
        </row>
        <row r="125">
          <cell r="C125"/>
          <cell r="D125"/>
          <cell r="E125"/>
          <cell r="F125"/>
          <cell r="G125"/>
          <cell r="H125"/>
          <cell r="I125"/>
          <cell r="J125"/>
          <cell r="K125"/>
          <cell r="L125"/>
          <cell r="M125"/>
          <cell r="N125"/>
          <cell r="O125"/>
          <cell r="P125"/>
          <cell r="Q125"/>
          <cell r="R125"/>
          <cell r="S125"/>
          <cell r="T125"/>
          <cell r="U125"/>
          <cell r="V125"/>
          <cell r="W125"/>
          <cell r="X125"/>
          <cell r="Y125" t="str">
            <v/>
          </cell>
          <cell r="Z125"/>
          <cell r="AA125" t="str">
            <v/>
          </cell>
          <cell r="AB125"/>
          <cell r="AC125"/>
          <cell r="AD125"/>
          <cell r="AE125"/>
          <cell r="AF125"/>
          <cell r="AG125"/>
          <cell r="AH125" t="str">
            <v/>
          </cell>
          <cell r="AI125"/>
          <cell r="AJ125"/>
          <cell r="AK125"/>
          <cell r="AL125"/>
          <cell r="AM125"/>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t="str">
            <v>NO</v>
          </cell>
          <cell r="BE125" t="str">
            <v/>
          </cell>
          <cell r="BF125">
            <v>0</v>
          </cell>
          <cell r="BG125">
            <v>0</v>
          </cell>
          <cell r="BH125">
            <v>0</v>
          </cell>
          <cell r="BI125">
            <v>0</v>
          </cell>
          <cell r="BJ125">
            <v>0</v>
          </cell>
          <cell r="BK125" t="str">
            <v/>
          </cell>
          <cell r="BL125" t="e">
            <v>#NAME?</v>
          </cell>
          <cell r="BM125"/>
          <cell r="BN125"/>
          <cell r="BO125"/>
          <cell r="BP125" t="str">
            <v/>
          </cell>
          <cell r="BQ125"/>
          <cell r="BR125"/>
          <cell r="BS125">
            <v>110</v>
          </cell>
        </row>
        <row r="126">
          <cell r="C126"/>
          <cell r="D126"/>
          <cell r="E126"/>
          <cell r="F126"/>
          <cell r="G126"/>
          <cell r="H126"/>
          <cell r="I126"/>
          <cell r="J126"/>
          <cell r="K126"/>
          <cell r="L126"/>
          <cell r="M126"/>
          <cell r="N126"/>
          <cell r="O126"/>
          <cell r="P126"/>
          <cell r="Q126"/>
          <cell r="R126"/>
          <cell r="S126"/>
          <cell r="T126"/>
          <cell r="U126"/>
          <cell r="V126"/>
          <cell r="W126"/>
          <cell r="X126"/>
          <cell r="Y126" t="str">
            <v/>
          </cell>
          <cell r="Z126"/>
          <cell r="AA126" t="str">
            <v/>
          </cell>
          <cell r="AB126"/>
          <cell r="AC126"/>
          <cell r="AD126"/>
          <cell r="AE126"/>
          <cell r="AF126"/>
          <cell r="AG126"/>
          <cell r="AH126" t="str">
            <v/>
          </cell>
          <cell r="AI126"/>
          <cell r="AJ126"/>
          <cell r="AK126"/>
          <cell r="AL126"/>
          <cell r="AM126"/>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t="str">
            <v>NO</v>
          </cell>
          <cell r="BE126" t="str">
            <v/>
          </cell>
          <cell r="BF126">
            <v>0</v>
          </cell>
          <cell r="BG126">
            <v>0</v>
          </cell>
          <cell r="BH126">
            <v>0</v>
          </cell>
          <cell r="BI126">
            <v>0</v>
          </cell>
          <cell r="BJ126">
            <v>0</v>
          </cell>
          <cell r="BK126" t="str">
            <v/>
          </cell>
          <cell r="BL126" t="e">
            <v>#NAME?</v>
          </cell>
          <cell r="BM126"/>
          <cell r="BN126"/>
          <cell r="BO126"/>
          <cell r="BP126" t="str">
            <v/>
          </cell>
          <cell r="BQ126"/>
          <cell r="BR126"/>
          <cell r="BS126">
            <v>111</v>
          </cell>
        </row>
        <row r="127">
          <cell r="C127"/>
          <cell r="D127"/>
          <cell r="E127"/>
          <cell r="F127"/>
          <cell r="G127"/>
          <cell r="H127"/>
          <cell r="I127"/>
          <cell r="J127"/>
          <cell r="K127"/>
          <cell r="L127"/>
          <cell r="M127"/>
          <cell r="N127"/>
          <cell r="O127"/>
          <cell r="P127"/>
          <cell r="Q127"/>
          <cell r="R127"/>
          <cell r="S127"/>
          <cell r="T127"/>
          <cell r="U127"/>
          <cell r="V127"/>
          <cell r="W127"/>
          <cell r="X127"/>
          <cell r="Y127" t="str">
            <v/>
          </cell>
          <cell r="Z127"/>
          <cell r="AA127" t="str">
            <v/>
          </cell>
          <cell r="AB127"/>
          <cell r="AC127"/>
          <cell r="AD127"/>
          <cell r="AE127"/>
          <cell r="AF127"/>
          <cell r="AG127"/>
          <cell r="AH127" t="str">
            <v/>
          </cell>
          <cell r="AI127"/>
          <cell r="AJ127"/>
          <cell r="AK127"/>
          <cell r="AL127"/>
          <cell r="AM127"/>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t="str">
            <v>NO</v>
          </cell>
          <cell r="BE127" t="str">
            <v/>
          </cell>
          <cell r="BF127">
            <v>0</v>
          </cell>
          <cell r="BG127">
            <v>0</v>
          </cell>
          <cell r="BH127">
            <v>0</v>
          </cell>
          <cell r="BI127">
            <v>0</v>
          </cell>
          <cell r="BJ127">
            <v>0</v>
          </cell>
          <cell r="BK127" t="str">
            <v/>
          </cell>
          <cell r="BL127" t="e">
            <v>#NAME?</v>
          </cell>
          <cell r="BM127"/>
          <cell r="BN127"/>
          <cell r="BO127"/>
          <cell r="BP127" t="str">
            <v/>
          </cell>
          <cell r="BQ127"/>
          <cell r="BR127"/>
          <cell r="BS127">
            <v>112</v>
          </cell>
        </row>
        <row r="128">
          <cell r="C128"/>
          <cell r="D128"/>
          <cell r="E128"/>
          <cell r="F128"/>
          <cell r="G128"/>
          <cell r="H128"/>
          <cell r="I128"/>
          <cell r="J128"/>
          <cell r="K128"/>
          <cell r="L128"/>
          <cell r="M128"/>
          <cell r="N128"/>
          <cell r="O128"/>
          <cell r="P128"/>
          <cell r="Q128"/>
          <cell r="R128"/>
          <cell r="S128"/>
          <cell r="T128"/>
          <cell r="U128"/>
          <cell r="V128"/>
          <cell r="W128"/>
          <cell r="X128"/>
          <cell r="Y128" t="str">
            <v/>
          </cell>
          <cell r="Z128"/>
          <cell r="AA128" t="str">
            <v/>
          </cell>
          <cell r="AB128"/>
          <cell r="AC128"/>
          <cell r="AD128"/>
          <cell r="AE128"/>
          <cell r="AF128"/>
          <cell r="AG128"/>
          <cell r="AH128" t="str">
            <v/>
          </cell>
          <cell r="AI128"/>
          <cell r="AJ128"/>
          <cell r="AK128"/>
          <cell r="AL128"/>
          <cell r="AM128"/>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t="str">
            <v>NO</v>
          </cell>
          <cell r="BE128" t="str">
            <v/>
          </cell>
          <cell r="BF128">
            <v>0</v>
          </cell>
          <cell r="BG128">
            <v>0</v>
          </cell>
          <cell r="BH128">
            <v>0</v>
          </cell>
          <cell r="BI128">
            <v>0</v>
          </cell>
          <cell r="BJ128">
            <v>0</v>
          </cell>
          <cell r="BK128" t="str">
            <v/>
          </cell>
          <cell r="BL128" t="e">
            <v>#NAME?</v>
          </cell>
          <cell r="BM128"/>
          <cell r="BN128"/>
          <cell r="BO128"/>
          <cell r="BP128" t="str">
            <v/>
          </cell>
          <cell r="BQ128"/>
          <cell r="BR128"/>
          <cell r="BS128">
            <v>113</v>
          </cell>
        </row>
        <row r="129">
          <cell r="C129"/>
          <cell r="D129"/>
          <cell r="E129"/>
          <cell r="F129"/>
          <cell r="G129"/>
          <cell r="H129"/>
          <cell r="I129"/>
          <cell r="J129"/>
          <cell r="K129"/>
          <cell r="L129"/>
          <cell r="M129"/>
          <cell r="N129"/>
          <cell r="O129"/>
          <cell r="P129"/>
          <cell r="Q129"/>
          <cell r="R129"/>
          <cell r="S129"/>
          <cell r="T129"/>
          <cell r="U129"/>
          <cell r="V129"/>
          <cell r="W129"/>
          <cell r="X129"/>
          <cell r="Y129" t="str">
            <v/>
          </cell>
          <cell r="Z129"/>
          <cell r="AA129" t="str">
            <v/>
          </cell>
          <cell r="AB129"/>
          <cell r="AC129"/>
          <cell r="AD129"/>
          <cell r="AE129"/>
          <cell r="AF129"/>
          <cell r="AG129"/>
          <cell r="AH129" t="str">
            <v/>
          </cell>
          <cell r="AI129"/>
          <cell r="AJ129"/>
          <cell r="AK129"/>
          <cell r="AL129"/>
          <cell r="AM129"/>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t="str">
            <v>NO</v>
          </cell>
          <cell r="BE129" t="str">
            <v/>
          </cell>
          <cell r="BF129">
            <v>0</v>
          </cell>
          <cell r="BG129">
            <v>0</v>
          </cell>
          <cell r="BH129">
            <v>0</v>
          </cell>
          <cell r="BI129">
            <v>0</v>
          </cell>
          <cell r="BJ129">
            <v>0</v>
          </cell>
          <cell r="BK129" t="str">
            <v/>
          </cell>
          <cell r="BL129" t="e">
            <v>#NAME?</v>
          </cell>
          <cell r="BM129"/>
          <cell r="BN129"/>
          <cell r="BO129"/>
          <cell r="BP129" t="str">
            <v/>
          </cell>
          <cell r="BQ129"/>
          <cell r="BR129"/>
          <cell r="BS129">
            <v>114</v>
          </cell>
        </row>
        <row r="130">
          <cell r="C130"/>
          <cell r="D130"/>
          <cell r="E130"/>
          <cell r="F130"/>
          <cell r="G130"/>
          <cell r="H130"/>
          <cell r="I130"/>
          <cell r="J130"/>
          <cell r="K130"/>
          <cell r="L130"/>
          <cell r="M130"/>
          <cell r="N130"/>
          <cell r="O130"/>
          <cell r="P130"/>
          <cell r="Q130"/>
          <cell r="R130"/>
          <cell r="S130"/>
          <cell r="T130"/>
          <cell r="U130"/>
          <cell r="V130"/>
          <cell r="W130"/>
          <cell r="X130"/>
          <cell r="Y130" t="str">
            <v/>
          </cell>
          <cell r="Z130"/>
          <cell r="AA130" t="str">
            <v/>
          </cell>
          <cell r="AB130"/>
          <cell r="AC130"/>
          <cell r="AD130"/>
          <cell r="AE130"/>
          <cell r="AF130"/>
          <cell r="AG130"/>
          <cell r="AH130" t="str">
            <v/>
          </cell>
          <cell r="AI130"/>
          <cell r="AJ130"/>
          <cell r="AK130"/>
          <cell r="AL130"/>
          <cell r="AM130"/>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t="str">
            <v>NO</v>
          </cell>
          <cell r="BE130" t="str">
            <v/>
          </cell>
          <cell r="BF130">
            <v>0</v>
          </cell>
          <cell r="BG130">
            <v>0</v>
          </cell>
          <cell r="BH130">
            <v>0</v>
          </cell>
          <cell r="BI130">
            <v>0</v>
          </cell>
          <cell r="BJ130">
            <v>0</v>
          </cell>
          <cell r="BK130" t="str">
            <v/>
          </cell>
          <cell r="BL130" t="e">
            <v>#NAME?</v>
          </cell>
          <cell r="BM130"/>
          <cell r="BN130"/>
          <cell r="BO130"/>
          <cell r="BP130" t="str">
            <v/>
          </cell>
          <cell r="BQ130"/>
          <cell r="BR130"/>
          <cell r="BS130">
            <v>115</v>
          </cell>
        </row>
        <row r="131">
          <cell r="C131"/>
          <cell r="D131"/>
          <cell r="E131"/>
          <cell r="F131"/>
          <cell r="G131"/>
          <cell r="H131"/>
          <cell r="I131"/>
          <cell r="J131"/>
          <cell r="K131"/>
          <cell r="L131"/>
          <cell r="M131"/>
          <cell r="N131"/>
          <cell r="O131"/>
          <cell r="P131"/>
          <cell r="Q131"/>
          <cell r="R131"/>
          <cell r="S131"/>
          <cell r="T131"/>
          <cell r="U131"/>
          <cell r="V131"/>
          <cell r="W131"/>
          <cell r="X131"/>
          <cell r="Y131" t="str">
            <v/>
          </cell>
          <cell r="Z131"/>
          <cell r="AA131" t="str">
            <v/>
          </cell>
          <cell r="AB131"/>
          <cell r="AC131"/>
          <cell r="AD131"/>
          <cell r="AE131"/>
          <cell r="AF131"/>
          <cell r="AG131"/>
          <cell r="AH131" t="str">
            <v/>
          </cell>
          <cell r="AI131"/>
          <cell r="AJ131"/>
          <cell r="AK131"/>
          <cell r="AL131"/>
          <cell r="AM131"/>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t="str">
            <v>NO</v>
          </cell>
          <cell r="BE131" t="str">
            <v/>
          </cell>
          <cell r="BF131">
            <v>0</v>
          </cell>
          <cell r="BG131">
            <v>0</v>
          </cell>
          <cell r="BH131">
            <v>0</v>
          </cell>
          <cell r="BI131">
            <v>0</v>
          </cell>
          <cell r="BJ131">
            <v>0</v>
          </cell>
          <cell r="BK131" t="str">
            <v/>
          </cell>
          <cell r="BL131" t="e">
            <v>#NAME?</v>
          </cell>
          <cell r="BM131"/>
          <cell r="BN131"/>
          <cell r="BO131"/>
          <cell r="BP131" t="str">
            <v/>
          </cell>
          <cell r="BQ131"/>
          <cell r="BR131"/>
          <cell r="BS131">
            <v>116</v>
          </cell>
        </row>
        <row r="132">
          <cell r="C132"/>
          <cell r="D132"/>
          <cell r="E132"/>
          <cell r="F132"/>
          <cell r="G132"/>
          <cell r="H132"/>
          <cell r="I132"/>
          <cell r="J132"/>
          <cell r="K132"/>
          <cell r="L132"/>
          <cell r="M132"/>
          <cell r="N132"/>
          <cell r="O132"/>
          <cell r="P132"/>
          <cell r="Q132"/>
          <cell r="R132"/>
          <cell r="S132"/>
          <cell r="T132"/>
          <cell r="U132"/>
          <cell r="V132"/>
          <cell r="W132"/>
          <cell r="X132"/>
          <cell r="Y132" t="str">
            <v/>
          </cell>
          <cell r="Z132"/>
          <cell r="AA132" t="str">
            <v/>
          </cell>
          <cell r="AB132"/>
          <cell r="AC132"/>
          <cell r="AD132"/>
          <cell r="AE132"/>
          <cell r="AF132"/>
          <cell r="AG132"/>
          <cell r="AH132" t="str">
            <v/>
          </cell>
          <cell r="AI132"/>
          <cell r="AJ132"/>
          <cell r="AK132"/>
          <cell r="AL132"/>
          <cell r="AM132"/>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t="str">
            <v>NO</v>
          </cell>
          <cell r="BE132" t="str">
            <v/>
          </cell>
          <cell r="BF132">
            <v>0</v>
          </cell>
          <cell r="BG132">
            <v>0</v>
          </cell>
          <cell r="BH132">
            <v>0</v>
          </cell>
          <cell r="BI132">
            <v>0</v>
          </cell>
          <cell r="BJ132">
            <v>0</v>
          </cell>
          <cell r="BK132" t="str">
            <v/>
          </cell>
          <cell r="BL132" t="e">
            <v>#NAME?</v>
          </cell>
          <cell r="BM132"/>
          <cell r="BN132"/>
          <cell r="BO132"/>
          <cell r="BP132" t="str">
            <v/>
          </cell>
          <cell r="BQ132"/>
          <cell r="BR132"/>
          <cell r="BS132">
            <v>117</v>
          </cell>
        </row>
        <row r="133">
          <cell r="C133"/>
          <cell r="D133"/>
          <cell r="E133"/>
          <cell r="F133"/>
          <cell r="G133"/>
          <cell r="H133"/>
          <cell r="I133"/>
          <cell r="J133"/>
          <cell r="K133"/>
          <cell r="L133"/>
          <cell r="M133"/>
          <cell r="N133"/>
          <cell r="O133"/>
          <cell r="P133"/>
          <cell r="Q133"/>
          <cell r="R133"/>
          <cell r="S133"/>
          <cell r="T133"/>
          <cell r="U133"/>
          <cell r="V133"/>
          <cell r="W133"/>
          <cell r="X133"/>
          <cell r="Y133" t="str">
            <v/>
          </cell>
          <cell r="Z133"/>
          <cell r="AA133" t="str">
            <v/>
          </cell>
          <cell r="AB133"/>
          <cell r="AC133"/>
          <cell r="AD133"/>
          <cell r="AE133"/>
          <cell r="AF133"/>
          <cell r="AG133"/>
          <cell r="AH133" t="str">
            <v/>
          </cell>
          <cell r="AI133"/>
          <cell r="AJ133"/>
          <cell r="AK133"/>
          <cell r="AL133"/>
          <cell r="AM133"/>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t="str">
            <v>NO</v>
          </cell>
          <cell r="BE133" t="str">
            <v/>
          </cell>
          <cell r="BF133">
            <v>0</v>
          </cell>
          <cell r="BG133">
            <v>0</v>
          </cell>
          <cell r="BH133">
            <v>0</v>
          </cell>
          <cell r="BI133">
            <v>0</v>
          </cell>
          <cell r="BJ133">
            <v>0</v>
          </cell>
          <cell r="BK133" t="str">
            <v/>
          </cell>
          <cell r="BL133" t="e">
            <v>#NAME?</v>
          </cell>
          <cell r="BM133"/>
          <cell r="BN133"/>
          <cell r="BO133"/>
          <cell r="BP133" t="str">
            <v/>
          </cell>
          <cell r="BQ133"/>
          <cell r="BR133"/>
          <cell r="BS133">
            <v>118</v>
          </cell>
        </row>
        <row r="134">
          <cell r="C134"/>
          <cell r="D134"/>
          <cell r="E134"/>
          <cell r="F134"/>
          <cell r="G134"/>
          <cell r="H134"/>
          <cell r="I134"/>
          <cell r="J134"/>
          <cell r="K134"/>
          <cell r="L134"/>
          <cell r="M134"/>
          <cell r="N134"/>
          <cell r="O134"/>
          <cell r="P134"/>
          <cell r="Q134"/>
          <cell r="R134"/>
          <cell r="S134"/>
          <cell r="T134"/>
          <cell r="U134"/>
          <cell r="V134"/>
          <cell r="W134"/>
          <cell r="X134"/>
          <cell r="Y134" t="str">
            <v/>
          </cell>
          <cell r="Z134"/>
          <cell r="AA134" t="str">
            <v/>
          </cell>
          <cell r="AB134"/>
          <cell r="AC134"/>
          <cell r="AD134"/>
          <cell r="AE134"/>
          <cell r="AF134"/>
          <cell r="AG134"/>
          <cell r="AH134" t="str">
            <v/>
          </cell>
          <cell r="AI134"/>
          <cell r="AJ134"/>
          <cell r="AK134"/>
          <cell r="AL134"/>
          <cell r="AM134"/>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t="str">
            <v>NO</v>
          </cell>
          <cell r="BE134" t="str">
            <v/>
          </cell>
          <cell r="BF134">
            <v>0</v>
          </cell>
          <cell r="BG134">
            <v>0</v>
          </cell>
          <cell r="BH134">
            <v>0</v>
          </cell>
          <cell r="BI134">
            <v>0</v>
          </cell>
          <cell r="BJ134">
            <v>0</v>
          </cell>
          <cell r="BK134" t="str">
            <v/>
          </cell>
          <cell r="BL134" t="e">
            <v>#NAME?</v>
          </cell>
          <cell r="BM134"/>
          <cell r="BN134"/>
          <cell r="BO134"/>
          <cell r="BP134" t="str">
            <v/>
          </cell>
          <cell r="BQ134"/>
          <cell r="BR134"/>
          <cell r="BS134">
            <v>119</v>
          </cell>
        </row>
        <row r="135">
          <cell r="C135"/>
          <cell r="D135"/>
          <cell r="E135"/>
          <cell r="F135"/>
          <cell r="G135"/>
          <cell r="H135"/>
          <cell r="I135"/>
          <cell r="J135"/>
          <cell r="K135"/>
          <cell r="L135"/>
          <cell r="M135"/>
          <cell r="N135"/>
          <cell r="O135"/>
          <cell r="P135"/>
          <cell r="Q135"/>
          <cell r="R135"/>
          <cell r="S135"/>
          <cell r="T135"/>
          <cell r="U135"/>
          <cell r="V135"/>
          <cell r="W135"/>
          <cell r="X135"/>
          <cell r="Y135" t="str">
            <v/>
          </cell>
          <cell r="Z135"/>
          <cell r="AA135" t="str">
            <v/>
          </cell>
          <cell r="AB135"/>
          <cell r="AC135"/>
          <cell r="AD135"/>
          <cell r="AE135"/>
          <cell r="AF135"/>
          <cell r="AG135"/>
          <cell r="AH135" t="str">
            <v/>
          </cell>
          <cell r="AI135"/>
          <cell r="AJ135"/>
          <cell r="AK135"/>
          <cell r="AL135"/>
          <cell r="AM135"/>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t="str">
            <v>NO</v>
          </cell>
          <cell r="BE135" t="str">
            <v/>
          </cell>
          <cell r="BF135">
            <v>0</v>
          </cell>
          <cell r="BG135">
            <v>0</v>
          </cell>
          <cell r="BH135">
            <v>0</v>
          </cell>
          <cell r="BI135">
            <v>0</v>
          </cell>
          <cell r="BJ135">
            <v>0</v>
          </cell>
          <cell r="BK135" t="str">
            <v/>
          </cell>
          <cell r="BL135" t="e">
            <v>#NAME?</v>
          </cell>
          <cell r="BM135"/>
          <cell r="BN135"/>
          <cell r="BO135"/>
          <cell r="BP135" t="str">
            <v/>
          </cell>
          <cell r="BQ135"/>
          <cell r="BR135"/>
          <cell r="BS135">
            <v>120</v>
          </cell>
        </row>
        <row r="136">
          <cell r="C136"/>
          <cell r="D136"/>
          <cell r="E136"/>
          <cell r="F136"/>
          <cell r="G136"/>
          <cell r="H136"/>
          <cell r="I136"/>
          <cell r="J136"/>
          <cell r="K136"/>
          <cell r="L136"/>
          <cell r="M136"/>
          <cell r="N136"/>
          <cell r="O136"/>
          <cell r="P136"/>
          <cell r="Q136"/>
          <cell r="R136"/>
          <cell r="S136"/>
          <cell r="T136"/>
          <cell r="U136"/>
          <cell r="V136"/>
          <cell r="W136"/>
          <cell r="X136"/>
          <cell r="Y136" t="str">
            <v/>
          </cell>
          <cell r="Z136"/>
          <cell r="AA136" t="str">
            <v/>
          </cell>
          <cell r="AB136"/>
          <cell r="AC136"/>
          <cell r="AD136"/>
          <cell r="AE136"/>
          <cell r="AF136"/>
          <cell r="AG136"/>
          <cell r="AH136" t="str">
            <v/>
          </cell>
          <cell r="AI136"/>
          <cell r="AJ136"/>
          <cell r="AK136"/>
          <cell r="AL136"/>
          <cell r="AM136"/>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t="str">
            <v>NO</v>
          </cell>
          <cell r="BE136" t="str">
            <v/>
          </cell>
          <cell r="BF136">
            <v>0</v>
          </cell>
          <cell r="BG136">
            <v>0</v>
          </cell>
          <cell r="BH136">
            <v>0</v>
          </cell>
          <cell r="BI136">
            <v>0</v>
          </cell>
          <cell r="BJ136">
            <v>0</v>
          </cell>
          <cell r="BK136" t="str">
            <v/>
          </cell>
          <cell r="BL136" t="e">
            <v>#NAME?</v>
          </cell>
          <cell r="BM136"/>
          <cell r="BN136"/>
          <cell r="BO136"/>
          <cell r="BP136" t="str">
            <v/>
          </cell>
          <cell r="BQ136"/>
          <cell r="BR136"/>
          <cell r="BS136">
            <v>121</v>
          </cell>
        </row>
        <row r="137">
          <cell r="C137"/>
          <cell r="D137"/>
          <cell r="E137"/>
          <cell r="F137"/>
          <cell r="G137"/>
          <cell r="H137"/>
          <cell r="I137"/>
          <cell r="J137"/>
          <cell r="K137"/>
          <cell r="L137"/>
          <cell r="M137"/>
          <cell r="N137"/>
          <cell r="O137"/>
          <cell r="P137"/>
          <cell r="Q137"/>
          <cell r="R137"/>
          <cell r="S137"/>
          <cell r="T137"/>
          <cell r="U137"/>
          <cell r="V137"/>
          <cell r="W137"/>
          <cell r="X137"/>
          <cell r="Y137" t="str">
            <v/>
          </cell>
          <cell r="Z137"/>
          <cell r="AA137" t="str">
            <v/>
          </cell>
          <cell r="AB137"/>
          <cell r="AC137"/>
          <cell r="AD137"/>
          <cell r="AE137"/>
          <cell r="AF137"/>
          <cell r="AG137"/>
          <cell r="AH137" t="str">
            <v/>
          </cell>
          <cell r="AI137"/>
          <cell r="AJ137"/>
          <cell r="AK137"/>
          <cell r="AL137"/>
          <cell r="AM137"/>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t="str">
            <v>NO</v>
          </cell>
          <cell r="BE137" t="str">
            <v/>
          </cell>
          <cell r="BF137">
            <v>0</v>
          </cell>
          <cell r="BG137">
            <v>0</v>
          </cell>
          <cell r="BH137">
            <v>0</v>
          </cell>
          <cell r="BI137">
            <v>0</v>
          </cell>
          <cell r="BJ137">
            <v>0</v>
          </cell>
          <cell r="BK137" t="str">
            <v/>
          </cell>
          <cell r="BL137" t="e">
            <v>#NAME?</v>
          </cell>
          <cell r="BM137"/>
          <cell r="BN137"/>
          <cell r="BO137"/>
          <cell r="BP137" t="str">
            <v/>
          </cell>
          <cell r="BQ137"/>
          <cell r="BR137"/>
          <cell r="BS137">
            <v>122</v>
          </cell>
        </row>
        <row r="138">
          <cell r="C138"/>
          <cell r="D138"/>
          <cell r="E138"/>
          <cell r="F138"/>
          <cell r="G138"/>
          <cell r="H138"/>
          <cell r="I138"/>
          <cell r="J138"/>
          <cell r="K138"/>
          <cell r="L138"/>
          <cell r="M138"/>
          <cell r="N138"/>
          <cell r="O138"/>
          <cell r="P138"/>
          <cell r="Q138"/>
          <cell r="R138"/>
          <cell r="S138"/>
          <cell r="T138"/>
          <cell r="U138"/>
          <cell r="V138"/>
          <cell r="W138"/>
          <cell r="X138"/>
          <cell r="Y138" t="str">
            <v/>
          </cell>
          <cell r="Z138"/>
          <cell r="AA138" t="str">
            <v/>
          </cell>
          <cell r="AB138"/>
          <cell r="AC138"/>
          <cell r="AD138"/>
          <cell r="AE138"/>
          <cell r="AF138"/>
          <cell r="AG138"/>
          <cell r="AH138" t="str">
            <v/>
          </cell>
          <cell r="AI138"/>
          <cell r="AJ138"/>
          <cell r="AK138"/>
          <cell r="AL138"/>
          <cell r="AM138"/>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t="str">
            <v>NO</v>
          </cell>
          <cell r="BE138" t="str">
            <v/>
          </cell>
          <cell r="BF138">
            <v>0</v>
          </cell>
          <cell r="BG138">
            <v>0</v>
          </cell>
          <cell r="BH138">
            <v>0</v>
          </cell>
          <cell r="BI138">
            <v>0</v>
          </cell>
          <cell r="BJ138">
            <v>0</v>
          </cell>
          <cell r="BK138" t="str">
            <v/>
          </cell>
          <cell r="BL138" t="e">
            <v>#NAME?</v>
          </cell>
          <cell r="BM138"/>
          <cell r="BN138"/>
          <cell r="BO138"/>
          <cell r="BP138" t="str">
            <v/>
          </cell>
          <cell r="BQ138"/>
          <cell r="BR138"/>
          <cell r="BS138">
            <v>123</v>
          </cell>
        </row>
        <row r="139">
          <cell r="C139"/>
          <cell r="D139"/>
          <cell r="E139"/>
          <cell r="F139"/>
          <cell r="G139"/>
          <cell r="H139"/>
          <cell r="I139"/>
          <cell r="J139"/>
          <cell r="K139"/>
          <cell r="L139"/>
          <cell r="M139"/>
          <cell r="N139"/>
          <cell r="O139"/>
          <cell r="P139"/>
          <cell r="Q139"/>
          <cell r="R139"/>
          <cell r="S139"/>
          <cell r="T139"/>
          <cell r="U139"/>
          <cell r="V139"/>
          <cell r="W139"/>
          <cell r="X139"/>
          <cell r="Y139" t="str">
            <v/>
          </cell>
          <cell r="Z139"/>
          <cell r="AA139" t="str">
            <v/>
          </cell>
          <cell r="AB139"/>
          <cell r="AC139"/>
          <cell r="AD139"/>
          <cell r="AE139"/>
          <cell r="AF139"/>
          <cell r="AG139"/>
          <cell r="AH139" t="str">
            <v/>
          </cell>
          <cell r="AI139"/>
          <cell r="AJ139"/>
          <cell r="AK139"/>
          <cell r="AL139"/>
          <cell r="AM139"/>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t="str">
            <v>NO</v>
          </cell>
          <cell r="BE139" t="str">
            <v/>
          </cell>
          <cell r="BF139">
            <v>0</v>
          </cell>
          <cell r="BG139">
            <v>0</v>
          </cell>
          <cell r="BH139">
            <v>0</v>
          </cell>
          <cell r="BI139">
            <v>0</v>
          </cell>
          <cell r="BJ139">
            <v>0</v>
          </cell>
          <cell r="BK139" t="str">
            <v/>
          </cell>
          <cell r="BL139" t="e">
            <v>#NAME?</v>
          </cell>
          <cell r="BM139"/>
          <cell r="BN139"/>
          <cell r="BO139"/>
          <cell r="BP139" t="str">
            <v/>
          </cell>
          <cell r="BQ139"/>
          <cell r="BR139"/>
          <cell r="BS139">
            <v>124</v>
          </cell>
        </row>
        <row r="140">
          <cell r="C140"/>
          <cell r="D140"/>
          <cell r="E140"/>
          <cell r="F140"/>
          <cell r="G140"/>
          <cell r="H140"/>
          <cell r="I140"/>
          <cell r="J140"/>
          <cell r="K140"/>
          <cell r="L140"/>
          <cell r="M140"/>
          <cell r="N140"/>
          <cell r="O140"/>
          <cell r="P140"/>
          <cell r="Q140"/>
          <cell r="R140"/>
          <cell r="S140"/>
          <cell r="T140"/>
          <cell r="U140"/>
          <cell r="V140"/>
          <cell r="W140"/>
          <cell r="X140"/>
          <cell r="Y140" t="str">
            <v/>
          </cell>
          <cell r="Z140"/>
          <cell r="AA140" t="str">
            <v/>
          </cell>
          <cell r="AB140"/>
          <cell r="AC140"/>
          <cell r="AD140"/>
          <cell r="AE140"/>
          <cell r="AF140"/>
          <cell r="AG140"/>
          <cell r="AH140" t="str">
            <v/>
          </cell>
          <cell r="AI140"/>
          <cell r="AJ140"/>
          <cell r="AK140"/>
          <cell r="AL140"/>
          <cell r="AM140"/>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t="str">
            <v>NO</v>
          </cell>
          <cell r="BE140" t="str">
            <v/>
          </cell>
          <cell r="BF140">
            <v>0</v>
          </cell>
          <cell r="BG140">
            <v>0</v>
          </cell>
          <cell r="BH140">
            <v>0</v>
          </cell>
          <cell r="BI140">
            <v>0</v>
          </cell>
          <cell r="BJ140">
            <v>0</v>
          </cell>
          <cell r="BK140" t="str">
            <v/>
          </cell>
          <cell r="BL140" t="e">
            <v>#NAME?</v>
          </cell>
          <cell r="BM140"/>
          <cell r="BN140"/>
          <cell r="BO140"/>
          <cell r="BP140" t="str">
            <v/>
          </cell>
          <cell r="BQ140"/>
          <cell r="BR140"/>
          <cell r="BS140">
            <v>125</v>
          </cell>
        </row>
        <row r="141">
          <cell r="C141"/>
          <cell r="D141"/>
          <cell r="E141"/>
          <cell r="F141"/>
          <cell r="G141"/>
          <cell r="H141"/>
          <cell r="I141"/>
          <cell r="J141"/>
          <cell r="K141"/>
          <cell r="L141"/>
          <cell r="M141"/>
          <cell r="N141"/>
          <cell r="O141"/>
          <cell r="P141"/>
          <cell r="Q141"/>
          <cell r="R141"/>
          <cell r="S141"/>
          <cell r="T141"/>
          <cell r="U141"/>
          <cell r="V141"/>
          <cell r="W141"/>
          <cell r="X141"/>
          <cell r="Y141" t="str">
            <v/>
          </cell>
          <cell r="Z141"/>
          <cell r="AA141" t="str">
            <v/>
          </cell>
          <cell r="AB141"/>
          <cell r="AC141"/>
          <cell r="AD141"/>
          <cell r="AE141"/>
          <cell r="AF141"/>
          <cell r="AG141"/>
          <cell r="AH141" t="str">
            <v/>
          </cell>
          <cell r="AI141"/>
          <cell r="AJ141"/>
          <cell r="AK141"/>
          <cell r="AL141"/>
          <cell r="AM141"/>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t="str">
            <v>NO</v>
          </cell>
          <cell r="BE141" t="str">
            <v/>
          </cell>
          <cell r="BF141">
            <v>0</v>
          </cell>
          <cell r="BG141">
            <v>0</v>
          </cell>
          <cell r="BH141">
            <v>0</v>
          </cell>
          <cell r="BI141">
            <v>0</v>
          </cell>
          <cell r="BJ141">
            <v>0</v>
          </cell>
          <cell r="BK141" t="str">
            <v/>
          </cell>
          <cell r="BL141" t="e">
            <v>#NAME?</v>
          </cell>
          <cell r="BM141"/>
          <cell r="BN141"/>
          <cell r="BO141"/>
          <cell r="BP141" t="str">
            <v/>
          </cell>
          <cell r="BQ141"/>
          <cell r="BR141"/>
          <cell r="BS141">
            <v>126</v>
          </cell>
        </row>
        <row r="142">
          <cell r="C142"/>
          <cell r="D142"/>
          <cell r="E142"/>
          <cell r="F142"/>
          <cell r="G142"/>
          <cell r="H142"/>
          <cell r="I142"/>
          <cell r="J142"/>
          <cell r="K142"/>
          <cell r="L142"/>
          <cell r="M142"/>
          <cell r="N142"/>
          <cell r="O142"/>
          <cell r="P142"/>
          <cell r="Q142"/>
          <cell r="R142"/>
          <cell r="S142"/>
          <cell r="T142"/>
          <cell r="U142"/>
          <cell r="V142"/>
          <cell r="W142"/>
          <cell r="X142"/>
          <cell r="Y142" t="str">
            <v/>
          </cell>
          <cell r="Z142"/>
          <cell r="AA142" t="str">
            <v/>
          </cell>
          <cell r="AB142"/>
          <cell r="AC142"/>
          <cell r="AD142"/>
          <cell r="AE142"/>
          <cell r="AF142"/>
          <cell r="AG142"/>
          <cell r="AH142" t="str">
            <v/>
          </cell>
          <cell r="AI142"/>
          <cell r="AJ142"/>
          <cell r="AK142"/>
          <cell r="AL142"/>
          <cell r="AM142"/>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t="str">
            <v>NO</v>
          </cell>
          <cell r="BE142" t="str">
            <v/>
          </cell>
          <cell r="BF142">
            <v>0</v>
          </cell>
          <cell r="BG142">
            <v>0</v>
          </cell>
          <cell r="BH142">
            <v>0</v>
          </cell>
          <cell r="BI142">
            <v>0</v>
          </cell>
          <cell r="BJ142">
            <v>0</v>
          </cell>
          <cell r="BK142" t="str">
            <v/>
          </cell>
          <cell r="BL142" t="e">
            <v>#NAME?</v>
          </cell>
          <cell r="BM142"/>
          <cell r="BN142"/>
          <cell r="BO142"/>
          <cell r="BP142" t="str">
            <v/>
          </cell>
          <cell r="BQ142"/>
          <cell r="BR142"/>
          <cell r="BS142">
            <v>127</v>
          </cell>
        </row>
        <row r="143">
          <cell r="C143"/>
          <cell r="D143"/>
          <cell r="E143"/>
          <cell r="F143"/>
          <cell r="G143"/>
          <cell r="H143"/>
          <cell r="I143"/>
          <cell r="J143"/>
          <cell r="K143"/>
          <cell r="L143"/>
          <cell r="M143"/>
          <cell r="N143"/>
          <cell r="O143"/>
          <cell r="P143"/>
          <cell r="Q143"/>
          <cell r="R143"/>
          <cell r="S143"/>
          <cell r="T143"/>
          <cell r="U143"/>
          <cell r="V143"/>
          <cell r="W143"/>
          <cell r="X143"/>
          <cell r="Y143" t="str">
            <v/>
          </cell>
          <cell r="Z143"/>
          <cell r="AA143" t="str">
            <v/>
          </cell>
          <cell r="AB143"/>
          <cell r="AC143"/>
          <cell r="AD143"/>
          <cell r="AE143"/>
          <cell r="AF143"/>
          <cell r="AG143"/>
          <cell r="AH143" t="str">
            <v/>
          </cell>
          <cell r="AI143"/>
          <cell r="AJ143"/>
          <cell r="AK143"/>
          <cell r="AL143"/>
          <cell r="AM143"/>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t="str">
            <v>NO</v>
          </cell>
          <cell r="BE143" t="str">
            <v/>
          </cell>
          <cell r="BF143">
            <v>0</v>
          </cell>
          <cell r="BG143">
            <v>0</v>
          </cell>
          <cell r="BH143">
            <v>0</v>
          </cell>
          <cell r="BI143">
            <v>0</v>
          </cell>
          <cell r="BJ143">
            <v>0</v>
          </cell>
          <cell r="BK143" t="str">
            <v/>
          </cell>
          <cell r="BL143" t="e">
            <v>#NAME?</v>
          </cell>
          <cell r="BM143"/>
          <cell r="BN143"/>
          <cell r="BO143"/>
          <cell r="BP143" t="str">
            <v/>
          </cell>
          <cell r="BQ143"/>
          <cell r="BR143"/>
          <cell r="BS143">
            <v>128</v>
          </cell>
        </row>
        <row r="144">
          <cell r="C144"/>
          <cell r="D144"/>
          <cell r="E144"/>
          <cell r="F144"/>
          <cell r="G144"/>
          <cell r="H144"/>
          <cell r="I144"/>
          <cell r="J144"/>
          <cell r="K144"/>
          <cell r="L144"/>
          <cell r="M144"/>
          <cell r="N144"/>
          <cell r="O144"/>
          <cell r="P144"/>
          <cell r="Q144"/>
          <cell r="R144"/>
          <cell r="S144"/>
          <cell r="T144"/>
          <cell r="U144"/>
          <cell r="V144"/>
          <cell r="W144"/>
          <cell r="X144"/>
          <cell r="Y144" t="str">
            <v/>
          </cell>
          <cell r="Z144"/>
          <cell r="AA144" t="str">
            <v/>
          </cell>
          <cell r="AB144"/>
          <cell r="AC144"/>
          <cell r="AD144"/>
          <cell r="AE144"/>
          <cell r="AF144"/>
          <cell r="AG144"/>
          <cell r="AH144" t="str">
            <v/>
          </cell>
          <cell r="AI144"/>
          <cell r="AJ144"/>
          <cell r="AK144"/>
          <cell r="AL144"/>
          <cell r="AM144"/>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t="str">
            <v>NO</v>
          </cell>
          <cell r="BE144" t="str">
            <v/>
          </cell>
          <cell r="BF144">
            <v>0</v>
          </cell>
          <cell r="BG144">
            <v>0</v>
          </cell>
          <cell r="BH144">
            <v>0</v>
          </cell>
          <cell r="BI144">
            <v>0</v>
          </cell>
          <cell r="BJ144">
            <v>0</v>
          </cell>
          <cell r="BK144" t="str">
            <v/>
          </cell>
          <cell r="BL144" t="e">
            <v>#NAME?</v>
          </cell>
          <cell r="BM144"/>
          <cell r="BN144"/>
          <cell r="BO144"/>
          <cell r="BP144" t="str">
            <v/>
          </cell>
          <cell r="BQ144"/>
          <cell r="BR144"/>
          <cell r="BS144">
            <v>129</v>
          </cell>
        </row>
        <row r="145">
          <cell r="C145"/>
          <cell r="D145"/>
          <cell r="E145"/>
          <cell r="F145"/>
          <cell r="G145"/>
          <cell r="H145"/>
          <cell r="I145"/>
          <cell r="J145"/>
          <cell r="K145"/>
          <cell r="L145"/>
          <cell r="M145"/>
          <cell r="N145"/>
          <cell r="O145"/>
          <cell r="P145"/>
          <cell r="Q145"/>
          <cell r="R145"/>
          <cell r="S145"/>
          <cell r="T145"/>
          <cell r="U145"/>
          <cell r="V145"/>
          <cell r="W145"/>
          <cell r="X145"/>
          <cell r="Y145" t="str">
            <v/>
          </cell>
          <cell r="Z145"/>
          <cell r="AA145" t="str">
            <v/>
          </cell>
          <cell r="AB145"/>
          <cell r="AC145"/>
          <cell r="AD145"/>
          <cell r="AE145"/>
          <cell r="AF145"/>
          <cell r="AG145"/>
          <cell r="AH145" t="str">
            <v/>
          </cell>
          <cell r="AI145"/>
          <cell r="AJ145"/>
          <cell r="AK145"/>
          <cell r="AL145"/>
          <cell r="AM145"/>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t="str">
            <v>NO</v>
          </cell>
          <cell r="BE145" t="str">
            <v/>
          </cell>
          <cell r="BF145">
            <v>0</v>
          </cell>
          <cell r="BG145">
            <v>0</v>
          </cell>
          <cell r="BH145">
            <v>0</v>
          </cell>
          <cell r="BI145">
            <v>0</v>
          </cell>
          <cell r="BJ145">
            <v>0</v>
          </cell>
          <cell r="BK145" t="str">
            <v/>
          </cell>
          <cell r="BL145" t="e">
            <v>#NAME?</v>
          </cell>
          <cell r="BM145"/>
          <cell r="BN145"/>
          <cell r="BO145"/>
          <cell r="BP145" t="str">
            <v/>
          </cell>
          <cell r="BQ145"/>
          <cell r="BR145"/>
          <cell r="BS145">
            <v>130</v>
          </cell>
        </row>
        <row r="146">
          <cell r="C146"/>
          <cell r="D146"/>
          <cell r="E146"/>
          <cell r="F146"/>
          <cell r="G146"/>
          <cell r="H146"/>
          <cell r="I146"/>
          <cell r="J146"/>
          <cell r="K146"/>
          <cell r="L146"/>
          <cell r="M146"/>
          <cell r="N146"/>
          <cell r="O146"/>
          <cell r="P146"/>
          <cell r="Q146"/>
          <cell r="R146"/>
          <cell r="S146"/>
          <cell r="T146"/>
          <cell r="U146"/>
          <cell r="V146"/>
          <cell r="W146"/>
          <cell r="X146"/>
          <cell r="Y146" t="str">
            <v/>
          </cell>
          <cell r="Z146"/>
          <cell r="AA146" t="str">
            <v/>
          </cell>
          <cell r="AB146"/>
          <cell r="AC146"/>
          <cell r="AD146"/>
          <cell r="AE146"/>
          <cell r="AF146"/>
          <cell r="AG146"/>
          <cell r="AH146" t="str">
            <v/>
          </cell>
          <cell r="AI146"/>
          <cell r="AJ146"/>
          <cell r="AK146"/>
          <cell r="AL146"/>
          <cell r="AM146"/>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t="str">
            <v>NO</v>
          </cell>
          <cell r="BE146" t="str">
            <v/>
          </cell>
          <cell r="BF146">
            <v>0</v>
          </cell>
          <cell r="BG146">
            <v>0</v>
          </cell>
          <cell r="BH146">
            <v>0</v>
          </cell>
          <cell r="BI146">
            <v>0</v>
          </cell>
          <cell r="BJ146">
            <v>0</v>
          </cell>
          <cell r="BK146" t="str">
            <v/>
          </cell>
          <cell r="BL146" t="e">
            <v>#NAME?</v>
          </cell>
          <cell r="BM146"/>
          <cell r="BN146"/>
          <cell r="BO146"/>
          <cell r="BP146" t="str">
            <v/>
          </cell>
          <cell r="BQ146"/>
          <cell r="BR146"/>
          <cell r="BS146">
            <v>131</v>
          </cell>
        </row>
        <row r="147">
          <cell r="C147"/>
          <cell r="D147"/>
          <cell r="E147"/>
          <cell r="F147"/>
          <cell r="G147"/>
          <cell r="H147"/>
          <cell r="I147"/>
          <cell r="J147"/>
          <cell r="K147"/>
          <cell r="L147"/>
          <cell r="M147"/>
          <cell r="N147"/>
          <cell r="O147"/>
          <cell r="P147"/>
          <cell r="Q147"/>
          <cell r="R147"/>
          <cell r="S147"/>
          <cell r="T147"/>
          <cell r="U147"/>
          <cell r="V147"/>
          <cell r="W147"/>
          <cell r="X147"/>
          <cell r="Y147" t="str">
            <v/>
          </cell>
          <cell r="Z147"/>
          <cell r="AA147" t="str">
            <v/>
          </cell>
          <cell r="AB147"/>
          <cell r="AC147"/>
          <cell r="AD147"/>
          <cell r="AE147"/>
          <cell r="AF147"/>
          <cell r="AG147"/>
          <cell r="AH147" t="str">
            <v/>
          </cell>
          <cell r="AI147"/>
          <cell r="AJ147"/>
          <cell r="AK147"/>
          <cell r="AL147"/>
          <cell r="AM147"/>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t="str">
            <v>NO</v>
          </cell>
          <cell r="BE147" t="str">
            <v/>
          </cell>
          <cell r="BF147">
            <v>0</v>
          </cell>
          <cell r="BG147">
            <v>0</v>
          </cell>
          <cell r="BH147">
            <v>0</v>
          </cell>
          <cell r="BI147">
            <v>0</v>
          </cell>
          <cell r="BJ147">
            <v>0</v>
          </cell>
          <cell r="BK147" t="str">
            <v/>
          </cell>
          <cell r="BL147" t="e">
            <v>#NAME?</v>
          </cell>
          <cell r="BM147"/>
          <cell r="BN147"/>
          <cell r="BO147"/>
          <cell r="BP147" t="str">
            <v/>
          </cell>
          <cell r="BQ147"/>
          <cell r="BR147"/>
          <cell r="BS147">
            <v>132</v>
          </cell>
        </row>
        <row r="148">
          <cell r="C148"/>
          <cell r="D148"/>
          <cell r="E148"/>
          <cell r="F148"/>
          <cell r="G148"/>
          <cell r="H148"/>
          <cell r="I148"/>
          <cell r="J148"/>
          <cell r="K148"/>
          <cell r="L148"/>
          <cell r="M148"/>
          <cell r="N148"/>
          <cell r="O148"/>
          <cell r="P148"/>
          <cell r="Q148"/>
          <cell r="R148"/>
          <cell r="S148"/>
          <cell r="T148"/>
          <cell r="U148"/>
          <cell r="V148"/>
          <cell r="W148"/>
          <cell r="X148"/>
          <cell r="Y148" t="str">
            <v/>
          </cell>
          <cell r="Z148"/>
          <cell r="AA148" t="str">
            <v/>
          </cell>
          <cell r="AB148"/>
          <cell r="AC148"/>
          <cell r="AD148"/>
          <cell r="AE148"/>
          <cell r="AF148"/>
          <cell r="AG148"/>
          <cell r="AH148" t="str">
            <v/>
          </cell>
          <cell r="AI148"/>
          <cell r="AJ148"/>
          <cell r="AK148"/>
          <cell r="AL148"/>
          <cell r="AM148"/>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t="str">
            <v>NO</v>
          </cell>
          <cell r="BE148" t="str">
            <v/>
          </cell>
          <cell r="BF148">
            <v>0</v>
          </cell>
          <cell r="BG148">
            <v>0</v>
          </cell>
          <cell r="BH148">
            <v>0</v>
          </cell>
          <cell r="BI148">
            <v>0</v>
          </cell>
          <cell r="BJ148">
            <v>0</v>
          </cell>
          <cell r="BK148" t="str">
            <v/>
          </cell>
          <cell r="BL148" t="e">
            <v>#NAME?</v>
          </cell>
          <cell r="BM148"/>
          <cell r="BN148"/>
          <cell r="BO148"/>
          <cell r="BP148" t="str">
            <v/>
          </cell>
          <cell r="BQ148"/>
          <cell r="BR148"/>
          <cell r="BS148">
            <v>133</v>
          </cell>
        </row>
        <row r="149">
          <cell r="C149"/>
          <cell r="D149"/>
          <cell r="E149"/>
          <cell r="F149"/>
          <cell r="G149"/>
          <cell r="H149"/>
          <cell r="I149"/>
          <cell r="J149"/>
          <cell r="K149"/>
          <cell r="L149"/>
          <cell r="M149"/>
          <cell r="N149"/>
          <cell r="O149"/>
          <cell r="P149"/>
          <cell r="Q149"/>
          <cell r="R149"/>
          <cell r="S149"/>
          <cell r="T149"/>
          <cell r="U149"/>
          <cell r="V149"/>
          <cell r="W149"/>
          <cell r="X149"/>
          <cell r="Y149" t="str">
            <v/>
          </cell>
          <cell r="Z149"/>
          <cell r="AA149" t="str">
            <v/>
          </cell>
          <cell r="AB149"/>
          <cell r="AC149"/>
          <cell r="AD149"/>
          <cell r="AE149"/>
          <cell r="AF149"/>
          <cell r="AG149"/>
          <cell r="AH149" t="str">
            <v/>
          </cell>
          <cell r="AI149"/>
          <cell r="AJ149"/>
          <cell r="AK149"/>
          <cell r="AL149"/>
          <cell r="AM149"/>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t="str">
            <v>NO</v>
          </cell>
          <cell r="BE149" t="str">
            <v/>
          </cell>
          <cell r="BF149">
            <v>0</v>
          </cell>
          <cell r="BG149">
            <v>0</v>
          </cell>
          <cell r="BH149">
            <v>0</v>
          </cell>
          <cell r="BI149">
            <v>0</v>
          </cell>
          <cell r="BJ149">
            <v>0</v>
          </cell>
          <cell r="BK149" t="str">
            <v/>
          </cell>
          <cell r="BL149" t="e">
            <v>#NAME?</v>
          </cell>
          <cell r="BM149"/>
          <cell r="BN149"/>
          <cell r="BO149"/>
          <cell r="BP149" t="str">
            <v/>
          </cell>
          <cell r="BQ149"/>
          <cell r="BR149"/>
          <cell r="BS149">
            <v>134</v>
          </cell>
        </row>
        <row r="150">
          <cell r="C150"/>
          <cell r="D150"/>
          <cell r="E150"/>
          <cell r="F150"/>
          <cell r="G150"/>
          <cell r="H150"/>
          <cell r="I150"/>
          <cell r="J150"/>
          <cell r="K150"/>
          <cell r="L150"/>
          <cell r="M150"/>
          <cell r="N150"/>
          <cell r="O150"/>
          <cell r="P150"/>
          <cell r="Q150"/>
          <cell r="R150"/>
          <cell r="S150"/>
          <cell r="T150"/>
          <cell r="U150"/>
          <cell r="V150"/>
          <cell r="W150"/>
          <cell r="X150"/>
          <cell r="Y150" t="str">
            <v/>
          </cell>
          <cell r="Z150"/>
          <cell r="AA150" t="str">
            <v/>
          </cell>
          <cell r="AB150"/>
          <cell r="AC150"/>
          <cell r="AD150"/>
          <cell r="AE150"/>
          <cell r="AF150"/>
          <cell r="AG150"/>
          <cell r="AH150" t="str">
            <v/>
          </cell>
          <cell r="AI150"/>
          <cell r="AJ150"/>
          <cell r="AK150"/>
          <cell r="AL150"/>
          <cell r="AM150"/>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t="str">
            <v>NO</v>
          </cell>
          <cell r="BE150" t="str">
            <v/>
          </cell>
          <cell r="BF150">
            <v>0</v>
          </cell>
          <cell r="BG150">
            <v>0</v>
          </cell>
          <cell r="BH150">
            <v>0</v>
          </cell>
          <cell r="BI150">
            <v>0</v>
          </cell>
          <cell r="BJ150">
            <v>0</v>
          </cell>
          <cell r="BK150" t="str">
            <v/>
          </cell>
          <cell r="BL150" t="e">
            <v>#NAME?</v>
          </cell>
          <cell r="BM150"/>
          <cell r="BN150"/>
          <cell r="BO150"/>
          <cell r="BP150" t="str">
            <v/>
          </cell>
          <cell r="BQ150"/>
          <cell r="BR150"/>
          <cell r="BS150">
            <v>135</v>
          </cell>
        </row>
        <row r="151">
          <cell r="C151"/>
          <cell r="D151"/>
          <cell r="E151"/>
          <cell r="F151"/>
          <cell r="G151"/>
          <cell r="H151"/>
          <cell r="I151"/>
          <cell r="J151"/>
          <cell r="K151"/>
          <cell r="L151"/>
          <cell r="M151"/>
          <cell r="N151"/>
          <cell r="O151"/>
          <cell r="P151"/>
          <cell r="Q151"/>
          <cell r="R151"/>
          <cell r="S151"/>
          <cell r="T151"/>
          <cell r="U151"/>
          <cell r="V151"/>
          <cell r="W151"/>
          <cell r="X151"/>
          <cell r="Y151" t="str">
            <v/>
          </cell>
          <cell r="Z151"/>
          <cell r="AA151" t="str">
            <v/>
          </cell>
          <cell r="AB151"/>
          <cell r="AC151"/>
          <cell r="AD151"/>
          <cell r="AE151"/>
          <cell r="AF151"/>
          <cell r="AG151"/>
          <cell r="AH151" t="str">
            <v/>
          </cell>
          <cell r="AI151"/>
          <cell r="AJ151"/>
          <cell r="AK151"/>
          <cell r="AL151"/>
          <cell r="AM151"/>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t="str">
            <v>NO</v>
          </cell>
          <cell r="BE151" t="str">
            <v/>
          </cell>
          <cell r="BF151">
            <v>0</v>
          </cell>
          <cell r="BG151">
            <v>0</v>
          </cell>
          <cell r="BH151">
            <v>0</v>
          </cell>
          <cell r="BI151">
            <v>0</v>
          </cell>
          <cell r="BJ151">
            <v>0</v>
          </cell>
          <cell r="BK151" t="str">
            <v/>
          </cell>
          <cell r="BL151" t="e">
            <v>#NAME?</v>
          </cell>
          <cell r="BM151"/>
          <cell r="BN151"/>
          <cell r="BO151"/>
          <cell r="BP151" t="str">
            <v/>
          </cell>
          <cell r="BQ151"/>
          <cell r="BR151"/>
          <cell r="BS151">
            <v>136</v>
          </cell>
        </row>
        <row r="152">
          <cell r="C152"/>
          <cell r="D152"/>
          <cell r="E152"/>
          <cell r="F152"/>
          <cell r="G152"/>
          <cell r="H152"/>
          <cell r="I152"/>
          <cell r="J152"/>
          <cell r="K152"/>
          <cell r="L152"/>
          <cell r="M152"/>
          <cell r="N152"/>
          <cell r="O152"/>
          <cell r="P152"/>
          <cell r="Q152"/>
          <cell r="R152"/>
          <cell r="S152"/>
          <cell r="T152"/>
          <cell r="U152"/>
          <cell r="V152"/>
          <cell r="W152"/>
          <cell r="X152"/>
          <cell r="Y152" t="str">
            <v/>
          </cell>
          <cell r="Z152"/>
          <cell r="AA152" t="str">
            <v/>
          </cell>
          <cell r="AB152"/>
          <cell r="AC152"/>
          <cell r="AD152"/>
          <cell r="AE152"/>
          <cell r="AF152"/>
          <cell r="AG152"/>
          <cell r="AH152" t="str">
            <v/>
          </cell>
          <cell r="AI152"/>
          <cell r="AJ152"/>
          <cell r="AK152"/>
          <cell r="AL152"/>
          <cell r="AM152"/>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t="str">
            <v>NO</v>
          </cell>
          <cell r="BE152" t="str">
            <v/>
          </cell>
          <cell r="BF152">
            <v>0</v>
          </cell>
          <cell r="BG152">
            <v>0</v>
          </cell>
          <cell r="BH152">
            <v>0</v>
          </cell>
          <cell r="BI152">
            <v>0</v>
          </cell>
          <cell r="BJ152">
            <v>0</v>
          </cell>
          <cell r="BK152" t="str">
            <v/>
          </cell>
          <cell r="BL152" t="e">
            <v>#NAME?</v>
          </cell>
          <cell r="BM152"/>
          <cell r="BN152"/>
          <cell r="BO152"/>
          <cell r="BP152" t="str">
            <v/>
          </cell>
          <cell r="BQ152"/>
          <cell r="BR152"/>
          <cell r="BS152">
            <v>137</v>
          </cell>
        </row>
        <row r="153">
          <cell r="C153"/>
          <cell r="D153"/>
          <cell r="E153"/>
          <cell r="F153"/>
          <cell r="G153"/>
          <cell r="H153"/>
          <cell r="I153"/>
          <cell r="J153"/>
          <cell r="K153"/>
          <cell r="L153"/>
          <cell r="M153"/>
          <cell r="N153"/>
          <cell r="O153"/>
          <cell r="P153"/>
          <cell r="Q153"/>
          <cell r="R153"/>
          <cell r="S153"/>
          <cell r="T153"/>
          <cell r="U153"/>
          <cell r="V153"/>
          <cell r="W153"/>
          <cell r="X153"/>
          <cell r="Y153" t="str">
            <v/>
          </cell>
          <cell r="Z153"/>
          <cell r="AA153" t="str">
            <v/>
          </cell>
          <cell r="AB153"/>
          <cell r="AC153"/>
          <cell r="AD153"/>
          <cell r="AE153"/>
          <cell r="AF153"/>
          <cell r="AG153"/>
          <cell r="AH153" t="str">
            <v/>
          </cell>
          <cell r="AI153"/>
          <cell r="AJ153"/>
          <cell r="AK153"/>
          <cell r="AL153"/>
          <cell r="AM153"/>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t="str">
            <v>NO</v>
          </cell>
          <cell r="BE153" t="str">
            <v/>
          </cell>
          <cell r="BF153">
            <v>0</v>
          </cell>
          <cell r="BG153">
            <v>0</v>
          </cell>
          <cell r="BH153">
            <v>0</v>
          </cell>
          <cell r="BI153">
            <v>0</v>
          </cell>
          <cell r="BJ153">
            <v>0</v>
          </cell>
          <cell r="BK153" t="str">
            <v/>
          </cell>
          <cell r="BL153" t="e">
            <v>#NAME?</v>
          </cell>
          <cell r="BM153"/>
          <cell r="BN153"/>
          <cell r="BO153"/>
          <cell r="BP153" t="str">
            <v/>
          </cell>
          <cell r="BQ153"/>
          <cell r="BR153"/>
          <cell r="BS153">
            <v>138</v>
          </cell>
        </row>
        <row r="154">
          <cell r="C154"/>
          <cell r="D154"/>
          <cell r="E154"/>
          <cell r="F154"/>
          <cell r="G154"/>
          <cell r="H154"/>
          <cell r="I154"/>
          <cell r="J154"/>
          <cell r="K154"/>
          <cell r="L154"/>
          <cell r="M154"/>
          <cell r="N154"/>
          <cell r="O154"/>
          <cell r="P154"/>
          <cell r="Q154"/>
          <cell r="R154"/>
          <cell r="S154"/>
          <cell r="T154"/>
          <cell r="U154"/>
          <cell r="V154"/>
          <cell r="W154"/>
          <cell r="X154"/>
          <cell r="Y154" t="str">
            <v/>
          </cell>
          <cell r="Z154"/>
          <cell r="AA154" t="str">
            <v/>
          </cell>
          <cell r="AB154"/>
          <cell r="AC154"/>
          <cell r="AD154"/>
          <cell r="AE154"/>
          <cell r="AF154"/>
          <cell r="AG154"/>
          <cell r="AH154" t="str">
            <v/>
          </cell>
          <cell r="AI154"/>
          <cell r="AJ154"/>
          <cell r="AK154"/>
          <cell r="AL154"/>
          <cell r="AM154"/>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t="str">
            <v>NO</v>
          </cell>
          <cell r="BE154" t="str">
            <v/>
          </cell>
          <cell r="BF154">
            <v>0</v>
          </cell>
          <cell r="BG154">
            <v>0</v>
          </cell>
          <cell r="BH154">
            <v>0</v>
          </cell>
          <cell r="BI154">
            <v>0</v>
          </cell>
          <cell r="BJ154">
            <v>0</v>
          </cell>
          <cell r="BK154" t="str">
            <v/>
          </cell>
          <cell r="BL154" t="e">
            <v>#NAME?</v>
          </cell>
          <cell r="BM154"/>
          <cell r="BN154"/>
          <cell r="BO154"/>
          <cell r="BP154" t="str">
            <v/>
          </cell>
          <cell r="BQ154"/>
          <cell r="BR154"/>
          <cell r="BS154">
            <v>139</v>
          </cell>
        </row>
        <row r="155">
          <cell r="C155"/>
          <cell r="D155"/>
          <cell r="E155"/>
          <cell r="F155"/>
          <cell r="G155"/>
          <cell r="H155"/>
          <cell r="I155"/>
          <cell r="J155"/>
          <cell r="K155"/>
          <cell r="L155"/>
          <cell r="M155"/>
          <cell r="N155"/>
          <cell r="O155"/>
          <cell r="P155"/>
          <cell r="Q155"/>
          <cell r="R155"/>
          <cell r="S155"/>
          <cell r="T155"/>
          <cell r="U155"/>
          <cell r="V155"/>
          <cell r="W155"/>
          <cell r="X155"/>
          <cell r="Y155" t="str">
            <v/>
          </cell>
          <cell r="Z155"/>
          <cell r="AA155" t="str">
            <v/>
          </cell>
          <cell r="AB155"/>
          <cell r="AC155"/>
          <cell r="AD155"/>
          <cell r="AE155"/>
          <cell r="AF155"/>
          <cell r="AG155"/>
          <cell r="AH155" t="str">
            <v/>
          </cell>
          <cell r="AI155"/>
          <cell r="AJ155"/>
          <cell r="AK155"/>
          <cell r="AL155"/>
          <cell r="AM155"/>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t="str">
            <v>NO</v>
          </cell>
          <cell r="BE155" t="str">
            <v/>
          </cell>
          <cell r="BF155">
            <v>0</v>
          </cell>
          <cell r="BG155">
            <v>0</v>
          </cell>
          <cell r="BH155">
            <v>0</v>
          </cell>
          <cell r="BI155">
            <v>0</v>
          </cell>
          <cell r="BJ155">
            <v>0</v>
          </cell>
          <cell r="BK155" t="str">
            <v/>
          </cell>
          <cell r="BL155" t="e">
            <v>#NAME?</v>
          </cell>
          <cell r="BM155"/>
          <cell r="BN155"/>
          <cell r="BO155"/>
          <cell r="BP155" t="str">
            <v/>
          </cell>
          <cell r="BQ155"/>
          <cell r="BR155"/>
          <cell r="BS155">
            <v>140</v>
          </cell>
        </row>
        <row r="156">
          <cell r="C156"/>
          <cell r="D156"/>
          <cell r="E156"/>
          <cell r="F156"/>
          <cell r="G156"/>
          <cell r="H156"/>
          <cell r="I156"/>
          <cell r="J156"/>
          <cell r="K156"/>
          <cell r="L156"/>
          <cell r="M156"/>
          <cell r="N156"/>
          <cell r="O156"/>
          <cell r="P156"/>
          <cell r="Q156"/>
          <cell r="R156"/>
          <cell r="S156"/>
          <cell r="T156"/>
          <cell r="U156"/>
          <cell r="V156"/>
          <cell r="W156"/>
          <cell r="X156"/>
          <cell r="Y156" t="str">
            <v/>
          </cell>
          <cell r="Z156"/>
          <cell r="AA156" t="str">
            <v/>
          </cell>
          <cell r="AB156"/>
          <cell r="AC156"/>
          <cell r="AD156"/>
          <cell r="AE156"/>
          <cell r="AF156"/>
          <cell r="AG156"/>
          <cell r="AH156" t="str">
            <v/>
          </cell>
          <cell r="AI156"/>
          <cell r="AJ156"/>
          <cell r="AK156"/>
          <cell r="AL156"/>
          <cell r="AM156"/>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t="str">
            <v>NO</v>
          </cell>
          <cell r="BE156" t="str">
            <v/>
          </cell>
          <cell r="BF156">
            <v>0</v>
          </cell>
          <cell r="BG156">
            <v>0</v>
          </cell>
          <cell r="BH156">
            <v>0</v>
          </cell>
          <cell r="BI156">
            <v>0</v>
          </cell>
          <cell r="BJ156">
            <v>0</v>
          </cell>
          <cell r="BK156" t="str">
            <v/>
          </cell>
          <cell r="BL156" t="e">
            <v>#NAME?</v>
          </cell>
          <cell r="BM156"/>
          <cell r="BN156"/>
          <cell r="BO156"/>
          <cell r="BP156" t="str">
            <v/>
          </cell>
          <cell r="BQ156"/>
          <cell r="BR156"/>
          <cell r="BS156">
            <v>141</v>
          </cell>
        </row>
        <row r="157">
          <cell r="C157"/>
          <cell r="D157"/>
          <cell r="E157"/>
          <cell r="F157"/>
          <cell r="G157"/>
          <cell r="H157"/>
          <cell r="I157"/>
          <cell r="J157"/>
          <cell r="K157"/>
          <cell r="L157"/>
          <cell r="M157"/>
          <cell r="N157"/>
          <cell r="O157"/>
          <cell r="P157"/>
          <cell r="Q157"/>
          <cell r="R157"/>
          <cell r="S157"/>
          <cell r="T157"/>
          <cell r="U157"/>
          <cell r="V157"/>
          <cell r="W157"/>
          <cell r="X157"/>
          <cell r="Y157" t="str">
            <v/>
          </cell>
          <cell r="Z157"/>
          <cell r="AA157" t="str">
            <v/>
          </cell>
          <cell r="AB157"/>
          <cell r="AC157"/>
          <cell r="AD157"/>
          <cell r="AE157"/>
          <cell r="AF157"/>
          <cell r="AG157"/>
          <cell r="AH157" t="str">
            <v/>
          </cell>
          <cell r="AI157"/>
          <cell r="AJ157"/>
          <cell r="AK157"/>
          <cell r="AL157"/>
          <cell r="AM157"/>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t="str">
            <v>NO</v>
          </cell>
          <cell r="BE157" t="str">
            <v/>
          </cell>
          <cell r="BF157">
            <v>0</v>
          </cell>
          <cell r="BG157">
            <v>0</v>
          </cell>
          <cell r="BH157">
            <v>0</v>
          </cell>
          <cell r="BI157">
            <v>0</v>
          </cell>
          <cell r="BJ157">
            <v>0</v>
          </cell>
          <cell r="BK157" t="str">
            <v/>
          </cell>
          <cell r="BL157" t="e">
            <v>#NAME?</v>
          </cell>
          <cell r="BM157"/>
          <cell r="BN157"/>
          <cell r="BO157"/>
          <cell r="BP157" t="str">
            <v/>
          </cell>
          <cell r="BQ157"/>
          <cell r="BR157"/>
          <cell r="BS157">
            <v>142</v>
          </cell>
        </row>
        <row r="158">
          <cell r="C158"/>
          <cell r="D158"/>
          <cell r="E158"/>
          <cell r="F158"/>
          <cell r="G158"/>
          <cell r="H158"/>
          <cell r="I158"/>
          <cell r="J158"/>
          <cell r="K158"/>
          <cell r="L158"/>
          <cell r="M158"/>
          <cell r="N158"/>
          <cell r="O158"/>
          <cell r="P158"/>
          <cell r="Q158"/>
          <cell r="R158"/>
          <cell r="S158"/>
          <cell r="T158"/>
          <cell r="U158"/>
          <cell r="V158"/>
          <cell r="W158"/>
          <cell r="X158"/>
          <cell r="Y158" t="str">
            <v/>
          </cell>
          <cell r="Z158"/>
          <cell r="AA158" t="str">
            <v/>
          </cell>
          <cell r="AB158"/>
          <cell r="AC158"/>
          <cell r="AD158"/>
          <cell r="AE158"/>
          <cell r="AF158"/>
          <cell r="AG158"/>
          <cell r="AH158" t="str">
            <v/>
          </cell>
          <cell r="AI158"/>
          <cell r="AJ158"/>
          <cell r="AK158"/>
          <cell r="AL158"/>
          <cell r="AM158"/>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t="str">
            <v>NO</v>
          </cell>
          <cell r="BE158" t="str">
            <v/>
          </cell>
          <cell r="BF158">
            <v>0</v>
          </cell>
          <cell r="BG158">
            <v>0</v>
          </cell>
          <cell r="BH158">
            <v>0</v>
          </cell>
          <cell r="BI158">
            <v>0</v>
          </cell>
          <cell r="BJ158">
            <v>0</v>
          </cell>
          <cell r="BK158" t="str">
            <v/>
          </cell>
          <cell r="BL158" t="e">
            <v>#NAME?</v>
          </cell>
          <cell r="BM158"/>
          <cell r="BN158"/>
          <cell r="BO158"/>
          <cell r="BP158" t="str">
            <v/>
          </cell>
          <cell r="BQ158"/>
          <cell r="BR158"/>
          <cell r="BS158">
            <v>143</v>
          </cell>
        </row>
        <row r="159">
          <cell r="C159"/>
          <cell r="D159"/>
          <cell r="E159"/>
          <cell r="F159"/>
          <cell r="G159"/>
          <cell r="H159"/>
          <cell r="I159"/>
          <cell r="J159"/>
          <cell r="K159"/>
          <cell r="L159"/>
          <cell r="M159"/>
          <cell r="N159"/>
          <cell r="O159"/>
          <cell r="P159"/>
          <cell r="Q159"/>
          <cell r="R159"/>
          <cell r="S159"/>
          <cell r="T159"/>
          <cell r="U159"/>
          <cell r="V159"/>
          <cell r="W159"/>
          <cell r="X159"/>
          <cell r="Y159" t="str">
            <v/>
          </cell>
          <cell r="Z159"/>
          <cell r="AA159" t="str">
            <v/>
          </cell>
          <cell r="AB159"/>
          <cell r="AC159"/>
          <cell r="AD159"/>
          <cell r="AE159"/>
          <cell r="AF159"/>
          <cell r="AG159"/>
          <cell r="AH159" t="str">
            <v/>
          </cell>
          <cell r="AI159"/>
          <cell r="AJ159"/>
          <cell r="AK159"/>
          <cell r="AL159"/>
          <cell r="AM159"/>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t="str">
            <v>NO</v>
          </cell>
          <cell r="BE159" t="str">
            <v/>
          </cell>
          <cell r="BF159">
            <v>0</v>
          </cell>
          <cell r="BG159">
            <v>0</v>
          </cell>
          <cell r="BH159">
            <v>0</v>
          </cell>
          <cell r="BI159">
            <v>0</v>
          </cell>
          <cell r="BJ159">
            <v>0</v>
          </cell>
          <cell r="BK159" t="str">
            <v/>
          </cell>
          <cell r="BL159" t="e">
            <v>#NAME?</v>
          </cell>
          <cell r="BM159"/>
          <cell r="BN159"/>
          <cell r="BO159"/>
          <cell r="BP159" t="str">
            <v/>
          </cell>
          <cell r="BQ159"/>
          <cell r="BR159"/>
          <cell r="BS159">
            <v>144</v>
          </cell>
        </row>
        <row r="160">
          <cell r="C160"/>
          <cell r="D160"/>
          <cell r="E160"/>
          <cell r="F160"/>
          <cell r="G160"/>
          <cell r="H160"/>
          <cell r="I160"/>
          <cell r="J160"/>
          <cell r="K160"/>
          <cell r="L160"/>
          <cell r="M160"/>
          <cell r="N160"/>
          <cell r="O160"/>
          <cell r="P160"/>
          <cell r="Q160"/>
          <cell r="R160"/>
          <cell r="S160"/>
          <cell r="T160"/>
          <cell r="U160"/>
          <cell r="V160"/>
          <cell r="W160"/>
          <cell r="X160"/>
          <cell r="Y160" t="str">
            <v/>
          </cell>
          <cell r="Z160"/>
          <cell r="AA160" t="str">
            <v/>
          </cell>
          <cell r="AB160"/>
          <cell r="AC160"/>
          <cell r="AD160"/>
          <cell r="AE160"/>
          <cell r="AF160"/>
          <cell r="AG160"/>
          <cell r="AH160" t="str">
            <v/>
          </cell>
          <cell r="AI160"/>
          <cell r="AJ160"/>
          <cell r="AK160"/>
          <cell r="AL160"/>
          <cell r="AM160"/>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t="str">
            <v>NO</v>
          </cell>
          <cell r="BE160" t="str">
            <v/>
          </cell>
          <cell r="BF160">
            <v>0</v>
          </cell>
          <cell r="BG160">
            <v>0</v>
          </cell>
          <cell r="BH160">
            <v>0</v>
          </cell>
          <cell r="BI160">
            <v>0</v>
          </cell>
          <cell r="BJ160">
            <v>0</v>
          </cell>
          <cell r="BK160" t="str">
            <v/>
          </cell>
          <cell r="BL160" t="e">
            <v>#NAME?</v>
          </cell>
          <cell r="BM160"/>
          <cell r="BN160"/>
          <cell r="BO160"/>
          <cell r="BP160" t="str">
            <v/>
          </cell>
          <cell r="BQ160"/>
          <cell r="BR160"/>
          <cell r="BS160">
            <v>145</v>
          </cell>
        </row>
        <row r="161">
          <cell r="C161"/>
          <cell r="D161"/>
          <cell r="E161"/>
          <cell r="F161"/>
          <cell r="G161"/>
          <cell r="H161"/>
          <cell r="I161"/>
          <cell r="J161"/>
          <cell r="K161"/>
          <cell r="L161"/>
          <cell r="M161"/>
          <cell r="N161"/>
          <cell r="O161"/>
          <cell r="P161"/>
          <cell r="Q161"/>
          <cell r="R161"/>
          <cell r="S161"/>
          <cell r="T161"/>
          <cell r="U161"/>
          <cell r="V161"/>
          <cell r="W161"/>
          <cell r="X161"/>
          <cell r="Y161" t="str">
            <v/>
          </cell>
          <cell r="Z161"/>
          <cell r="AA161" t="str">
            <v/>
          </cell>
          <cell r="AB161"/>
          <cell r="AC161"/>
          <cell r="AD161"/>
          <cell r="AE161"/>
          <cell r="AF161"/>
          <cell r="AG161"/>
          <cell r="AH161" t="str">
            <v/>
          </cell>
          <cell r="AI161"/>
          <cell r="AJ161"/>
          <cell r="AK161"/>
          <cell r="AL161"/>
          <cell r="AM161"/>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t="str">
            <v>NO</v>
          </cell>
          <cell r="BE161" t="str">
            <v/>
          </cell>
          <cell r="BF161">
            <v>0</v>
          </cell>
          <cell r="BG161">
            <v>0</v>
          </cell>
          <cell r="BH161">
            <v>0</v>
          </cell>
          <cell r="BI161">
            <v>0</v>
          </cell>
          <cell r="BJ161">
            <v>0</v>
          </cell>
          <cell r="BK161" t="str">
            <v/>
          </cell>
          <cell r="BL161" t="e">
            <v>#NAME?</v>
          </cell>
          <cell r="BM161"/>
          <cell r="BN161"/>
          <cell r="BO161"/>
          <cell r="BP161" t="str">
            <v/>
          </cell>
          <cell r="BQ161"/>
          <cell r="BR161"/>
          <cell r="BS161">
            <v>146</v>
          </cell>
        </row>
        <row r="162">
          <cell r="C162"/>
          <cell r="D162"/>
          <cell r="E162"/>
          <cell r="F162"/>
          <cell r="G162"/>
          <cell r="H162"/>
          <cell r="I162"/>
          <cell r="J162"/>
          <cell r="K162"/>
          <cell r="L162"/>
          <cell r="M162"/>
          <cell r="N162"/>
          <cell r="O162"/>
          <cell r="P162"/>
          <cell r="Q162"/>
          <cell r="R162"/>
          <cell r="S162"/>
          <cell r="T162"/>
          <cell r="U162"/>
          <cell r="V162"/>
          <cell r="W162"/>
          <cell r="X162"/>
          <cell r="Y162" t="str">
            <v/>
          </cell>
          <cell r="Z162"/>
          <cell r="AA162" t="str">
            <v/>
          </cell>
          <cell r="AB162"/>
          <cell r="AC162"/>
          <cell r="AD162"/>
          <cell r="AE162"/>
          <cell r="AF162"/>
          <cell r="AG162"/>
          <cell r="AH162" t="str">
            <v/>
          </cell>
          <cell r="AI162"/>
          <cell r="AJ162"/>
          <cell r="AK162"/>
          <cell r="AL162"/>
          <cell r="AM162"/>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t="str">
            <v>NO</v>
          </cell>
          <cell r="BE162" t="str">
            <v/>
          </cell>
          <cell r="BF162">
            <v>0</v>
          </cell>
          <cell r="BG162">
            <v>0</v>
          </cell>
          <cell r="BH162">
            <v>0</v>
          </cell>
          <cell r="BI162">
            <v>0</v>
          </cell>
          <cell r="BJ162">
            <v>0</v>
          </cell>
          <cell r="BK162" t="str">
            <v/>
          </cell>
          <cell r="BL162" t="e">
            <v>#NAME?</v>
          </cell>
          <cell r="BM162"/>
          <cell r="BN162"/>
          <cell r="BO162"/>
          <cell r="BP162" t="str">
            <v/>
          </cell>
          <cell r="BQ162"/>
          <cell r="BR162"/>
          <cell r="BS162">
            <v>147</v>
          </cell>
        </row>
        <row r="163">
          <cell r="C163"/>
          <cell r="D163"/>
          <cell r="E163"/>
          <cell r="F163"/>
          <cell r="G163"/>
          <cell r="H163"/>
          <cell r="I163"/>
          <cell r="J163"/>
          <cell r="K163"/>
          <cell r="L163"/>
          <cell r="M163"/>
          <cell r="N163"/>
          <cell r="O163"/>
          <cell r="P163"/>
          <cell r="Q163"/>
          <cell r="R163"/>
          <cell r="S163"/>
          <cell r="T163"/>
          <cell r="U163"/>
          <cell r="V163"/>
          <cell r="W163"/>
          <cell r="X163"/>
          <cell r="Y163" t="str">
            <v/>
          </cell>
          <cell r="Z163"/>
          <cell r="AA163" t="str">
            <v/>
          </cell>
          <cell r="AB163"/>
          <cell r="AC163"/>
          <cell r="AD163"/>
          <cell r="AE163"/>
          <cell r="AF163"/>
          <cell r="AG163"/>
          <cell r="AH163" t="str">
            <v/>
          </cell>
          <cell r="AI163"/>
          <cell r="AJ163"/>
          <cell r="AK163"/>
          <cell r="AL163"/>
          <cell r="AM163"/>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t="str">
            <v>NO</v>
          </cell>
          <cell r="BE163" t="str">
            <v/>
          </cell>
          <cell r="BF163">
            <v>0</v>
          </cell>
          <cell r="BG163">
            <v>0</v>
          </cell>
          <cell r="BH163">
            <v>0</v>
          </cell>
          <cell r="BI163">
            <v>0</v>
          </cell>
          <cell r="BJ163">
            <v>0</v>
          </cell>
          <cell r="BK163" t="str">
            <v/>
          </cell>
          <cell r="BL163" t="e">
            <v>#NAME?</v>
          </cell>
          <cell r="BM163"/>
          <cell r="BN163"/>
          <cell r="BO163"/>
          <cell r="BP163" t="str">
            <v/>
          </cell>
          <cell r="BQ163"/>
          <cell r="BR163"/>
          <cell r="BS163">
            <v>148</v>
          </cell>
        </row>
        <row r="164">
          <cell r="C164"/>
          <cell r="D164"/>
          <cell r="E164"/>
          <cell r="F164"/>
          <cell r="G164"/>
          <cell r="H164"/>
          <cell r="I164"/>
          <cell r="J164"/>
          <cell r="K164"/>
          <cell r="L164"/>
          <cell r="M164"/>
          <cell r="N164"/>
          <cell r="O164"/>
          <cell r="P164"/>
          <cell r="Q164"/>
          <cell r="R164"/>
          <cell r="S164"/>
          <cell r="T164"/>
          <cell r="U164"/>
          <cell r="V164"/>
          <cell r="W164"/>
          <cell r="X164"/>
          <cell r="Y164" t="str">
            <v/>
          </cell>
          <cell r="Z164"/>
          <cell r="AA164" t="str">
            <v/>
          </cell>
          <cell r="AB164"/>
          <cell r="AC164"/>
          <cell r="AD164"/>
          <cell r="AE164"/>
          <cell r="AF164"/>
          <cell r="AG164"/>
          <cell r="AH164" t="str">
            <v/>
          </cell>
          <cell r="AI164"/>
          <cell r="AJ164"/>
          <cell r="AK164"/>
          <cell r="AL164"/>
          <cell r="AM164"/>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t="str">
            <v>NO</v>
          </cell>
          <cell r="BE164" t="str">
            <v/>
          </cell>
          <cell r="BF164">
            <v>0</v>
          </cell>
          <cell r="BG164">
            <v>0</v>
          </cell>
          <cell r="BH164">
            <v>0</v>
          </cell>
          <cell r="BI164">
            <v>0</v>
          </cell>
          <cell r="BJ164">
            <v>0</v>
          </cell>
          <cell r="BK164" t="str">
            <v/>
          </cell>
          <cell r="BL164" t="e">
            <v>#NAME?</v>
          </cell>
          <cell r="BM164"/>
          <cell r="BN164"/>
          <cell r="BO164"/>
          <cell r="BP164" t="str">
            <v/>
          </cell>
          <cell r="BQ164"/>
          <cell r="BR164"/>
          <cell r="BS164">
            <v>149</v>
          </cell>
        </row>
        <row r="165">
          <cell r="C165"/>
          <cell r="D165"/>
          <cell r="E165"/>
          <cell r="F165"/>
          <cell r="G165"/>
          <cell r="H165"/>
          <cell r="I165"/>
          <cell r="J165"/>
          <cell r="K165"/>
          <cell r="L165"/>
          <cell r="M165"/>
          <cell r="N165"/>
          <cell r="O165"/>
          <cell r="P165"/>
          <cell r="Q165"/>
          <cell r="R165"/>
          <cell r="S165"/>
          <cell r="T165"/>
          <cell r="U165"/>
          <cell r="V165"/>
          <cell r="W165"/>
          <cell r="X165"/>
          <cell r="Y165" t="str">
            <v/>
          </cell>
          <cell r="Z165"/>
          <cell r="AA165" t="str">
            <v/>
          </cell>
          <cell r="AB165"/>
          <cell r="AC165"/>
          <cell r="AD165"/>
          <cell r="AE165"/>
          <cell r="AF165"/>
          <cell r="AG165"/>
          <cell r="AH165" t="str">
            <v/>
          </cell>
          <cell r="AI165"/>
          <cell r="AJ165"/>
          <cell r="AK165"/>
          <cell r="AL165"/>
          <cell r="AM165"/>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t="str">
            <v>NO</v>
          </cell>
          <cell r="BE165" t="str">
            <v/>
          </cell>
          <cell r="BF165">
            <v>0</v>
          </cell>
          <cell r="BG165">
            <v>0</v>
          </cell>
          <cell r="BH165">
            <v>0</v>
          </cell>
          <cell r="BI165">
            <v>0</v>
          </cell>
          <cell r="BJ165">
            <v>0</v>
          </cell>
          <cell r="BK165" t="str">
            <v/>
          </cell>
          <cell r="BL165" t="e">
            <v>#NAME?</v>
          </cell>
          <cell r="BM165"/>
          <cell r="BN165"/>
          <cell r="BO165"/>
          <cell r="BP165" t="str">
            <v/>
          </cell>
          <cell r="BQ165"/>
          <cell r="BR165"/>
          <cell r="BS165">
            <v>150</v>
          </cell>
        </row>
        <row r="166">
          <cell r="C166"/>
          <cell r="D166"/>
          <cell r="E166"/>
          <cell r="F166"/>
          <cell r="G166"/>
          <cell r="H166"/>
          <cell r="I166"/>
          <cell r="J166"/>
          <cell r="K166"/>
          <cell r="L166"/>
          <cell r="M166"/>
          <cell r="N166"/>
          <cell r="O166"/>
          <cell r="P166"/>
          <cell r="Q166"/>
          <cell r="R166"/>
          <cell r="S166"/>
          <cell r="T166"/>
          <cell r="U166"/>
          <cell r="V166"/>
          <cell r="W166"/>
          <cell r="X166"/>
          <cell r="Y166" t="str">
            <v/>
          </cell>
          <cell r="Z166"/>
          <cell r="AA166" t="str">
            <v/>
          </cell>
          <cell r="AB166"/>
          <cell r="AC166"/>
          <cell r="AD166"/>
          <cell r="AE166"/>
          <cell r="AF166"/>
          <cell r="AG166"/>
          <cell r="AH166" t="str">
            <v/>
          </cell>
          <cell r="AI166"/>
          <cell r="AJ166"/>
          <cell r="AK166"/>
          <cell r="AL166"/>
          <cell r="AM166"/>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t="str">
            <v>NO</v>
          </cell>
          <cell r="BE166" t="str">
            <v/>
          </cell>
          <cell r="BF166">
            <v>0</v>
          </cell>
          <cell r="BG166">
            <v>0</v>
          </cell>
          <cell r="BH166">
            <v>0</v>
          </cell>
          <cell r="BI166">
            <v>0</v>
          </cell>
          <cell r="BJ166">
            <v>0</v>
          </cell>
          <cell r="BK166" t="str">
            <v/>
          </cell>
          <cell r="BL166" t="e">
            <v>#NAME?</v>
          </cell>
          <cell r="BM166"/>
          <cell r="BN166"/>
          <cell r="BO166"/>
          <cell r="BP166" t="str">
            <v/>
          </cell>
          <cell r="BQ166"/>
          <cell r="BR166"/>
          <cell r="BS166">
            <v>151</v>
          </cell>
        </row>
        <row r="167">
          <cell r="C167"/>
          <cell r="D167"/>
          <cell r="E167"/>
          <cell r="F167"/>
          <cell r="G167"/>
          <cell r="H167"/>
          <cell r="I167"/>
          <cell r="J167"/>
          <cell r="K167"/>
          <cell r="L167"/>
          <cell r="M167"/>
          <cell r="N167"/>
          <cell r="O167"/>
          <cell r="P167"/>
          <cell r="Q167"/>
          <cell r="R167"/>
          <cell r="S167"/>
          <cell r="T167"/>
          <cell r="U167"/>
          <cell r="V167"/>
          <cell r="W167"/>
          <cell r="X167"/>
          <cell r="Y167" t="str">
            <v/>
          </cell>
          <cell r="Z167"/>
          <cell r="AA167" t="str">
            <v/>
          </cell>
          <cell r="AB167"/>
          <cell r="AC167"/>
          <cell r="AD167"/>
          <cell r="AE167"/>
          <cell r="AF167"/>
          <cell r="AG167"/>
          <cell r="AH167" t="str">
            <v/>
          </cell>
          <cell r="AI167"/>
          <cell r="AJ167"/>
          <cell r="AK167"/>
          <cell r="AL167"/>
          <cell r="AM167"/>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t="str">
            <v>NO</v>
          </cell>
          <cell r="BE167" t="str">
            <v/>
          </cell>
          <cell r="BF167">
            <v>0</v>
          </cell>
          <cell r="BG167">
            <v>0</v>
          </cell>
          <cell r="BH167">
            <v>0</v>
          </cell>
          <cell r="BI167">
            <v>0</v>
          </cell>
          <cell r="BJ167">
            <v>0</v>
          </cell>
          <cell r="BK167" t="str">
            <v/>
          </cell>
          <cell r="BL167" t="e">
            <v>#NAME?</v>
          </cell>
          <cell r="BM167"/>
          <cell r="BN167"/>
          <cell r="BO167"/>
          <cell r="BP167" t="str">
            <v/>
          </cell>
          <cell r="BQ167"/>
          <cell r="BR167"/>
          <cell r="BS167">
            <v>152</v>
          </cell>
        </row>
        <row r="168">
          <cell r="C168"/>
          <cell r="D168"/>
          <cell r="E168"/>
          <cell r="F168"/>
          <cell r="G168"/>
          <cell r="H168"/>
          <cell r="I168"/>
          <cell r="J168"/>
          <cell r="K168"/>
          <cell r="L168"/>
          <cell r="M168"/>
          <cell r="N168"/>
          <cell r="O168"/>
          <cell r="P168"/>
          <cell r="Q168"/>
          <cell r="R168"/>
          <cell r="S168"/>
          <cell r="T168"/>
          <cell r="U168"/>
          <cell r="V168"/>
          <cell r="W168"/>
          <cell r="X168"/>
          <cell r="Y168" t="str">
            <v/>
          </cell>
          <cell r="Z168"/>
          <cell r="AA168" t="str">
            <v/>
          </cell>
          <cell r="AB168"/>
          <cell r="AC168"/>
          <cell r="AD168"/>
          <cell r="AE168"/>
          <cell r="AF168"/>
          <cell r="AG168"/>
          <cell r="AH168" t="str">
            <v/>
          </cell>
          <cell r="AI168"/>
          <cell r="AJ168"/>
          <cell r="AK168"/>
          <cell r="AL168"/>
          <cell r="AM168"/>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t="str">
            <v>NO</v>
          </cell>
          <cell r="BE168" t="str">
            <v/>
          </cell>
          <cell r="BF168">
            <v>0</v>
          </cell>
          <cell r="BG168">
            <v>0</v>
          </cell>
          <cell r="BH168">
            <v>0</v>
          </cell>
          <cell r="BI168">
            <v>0</v>
          </cell>
          <cell r="BJ168">
            <v>0</v>
          </cell>
          <cell r="BK168" t="str">
            <v/>
          </cell>
          <cell r="BL168" t="e">
            <v>#NAME?</v>
          </cell>
          <cell r="BM168"/>
          <cell r="BN168"/>
          <cell r="BO168"/>
          <cell r="BP168" t="str">
            <v/>
          </cell>
          <cell r="BQ168"/>
          <cell r="BR168"/>
          <cell r="BS168">
            <v>153</v>
          </cell>
        </row>
        <row r="169">
          <cell r="C169"/>
          <cell r="D169"/>
          <cell r="E169"/>
          <cell r="F169"/>
          <cell r="G169"/>
          <cell r="H169"/>
          <cell r="I169"/>
          <cell r="J169"/>
          <cell r="K169"/>
          <cell r="L169"/>
          <cell r="M169"/>
          <cell r="N169"/>
          <cell r="O169"/>
          <cell r="P169"/>
          <cell r="Q169"/>
          <cell r="R169"/>
          <cell r="S169"/>
          <cell r="T169"/>
          <cell r="U169"/>
          <cell r="V169"/>
          <cell r="W169"/>
          <cell r="X169"/>
          <cell r="Y169" t="str">
            <v/>
          </cell>
          <cell r="Z169"/>
          <cell r="AA169" t="str">
            <v/>
          </cell>
          <cell r="AB169"/>
          <cell r="AC169"/>
          <cell r="AD169"/>
          <cell r="AE169"/>
          <cell r="AF169"/>
          <cell r="AG169"/>
          <cell r="AH169" t="str">
            <v/>
          </cell>
          <cell r="AI169"/>
          <cell r="AJ169"/>
          <cell r="AK169"/>
          <cell r="AL169"/>
          <cell r="AM169"/>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t="str">
            <v>NO</v>
          </cell>
          <cell r="BE169" t="str">
            <v/>
          </cell>
          <cell r="BF169">
            <v>0</v>
          </cell>
          <cell r="BG169">
            <v>0</v>
          </cell>
          <cell r="BH169">
            <v>0</v>
          </cell>
          <cell r="BI169">
            <v>0</v>
          </cell>
          <cell r="BJ169">
            <v>0</v>
          </cell>
          <cell r="BK169" t="str">
            <v/>
          </cell>
          <cell r="BL169" t="e">
            <v>#NAME?</v>
          </cell>
          <cell r="BM169"/>
          <cell r="BN169"/>
          <cell r="BO169"/>
          <cell r="BP169" t="str">
            <v/>
          </cell>
          <cell r="BQ169"/>
          <cell r="BR169"/>
          <cell r="BS169">
            <v>154</v>
          </cell>
        </row>
        <row r="170">
          <cell r="C170"/>
          <cell r="D170"/>
          <cell r="E170"/>
          <cell r="F170"/>
          <cell r="G170"/>
          <cell r="H170"/>
          <cell r="I170"/>
          <cell r="J170"/>
          <cell r="K170"/>
          <cell r="L170"/>
          <cell r="M170"/>
          <cell r="N170"/>
          <cell r="O170"/>
          <cell r="P170"/>
          <cell r="Q170"/>
          <cell r="R170"/>
          <cell r="S170"/>
          <cell r="T170"/>
          <cell r="U170"/>
          <cell r="V170"/>
          <cell r="W170"/>
          <cell r="X170"/>
          <cell r="Y170" t="str">
            <v/>
          </cell>
          <cell r="Z170"/>
          <cell r="AA170" t="str">
            <v/>
          </cell>
          <cell r="AB170"/>
          <cell r="AC170"/>
          <cell r="AD170"/>
          <cell r="AE170"/>
          <cell r="AF170"/>
          <cell r="AG170"/>
          <cell r="AH170" t="str">
            <v/>
          </cell>
          <cell r="AI170"/>
          <cell r="AJ170"/>
          <cell r="AK170"/>
          <cell r="AL170"/>
          <cell r="AM170"/>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t="str">
            <v>NO</v>
          </cell>
          <cell r="BE170" t="str">
            <v/>
          </cell>
          <cell r="BF170">
            <v>0</v>
          </cell>
          <cell r="BG170">
            <v>0</v>
          </cell>
          <cell r="BH170">
            <v>0</v>
          </cell>
          <cell r="BI170">
            <v>0</v>
          </cell>
          <cell r="BJ170">
            <v>0</v>
          </cell>
          <cell r="BK170" t="str">
            <v/>
          </cell>
          <cell r="BL170" t="e">
            <v>#NAME?</v>
          </cell>
          <cell r="BM170"/>
          <cell r="BN170"/>
          <cell r="BO170"/>
          <cell r="BP170" t="str">
            <v/>
          </cell>
          <cell r="BQ170"/>
          <cell r="BR170"/>
          <cell r="BS170">
            <v>155</v>
          </cell>
        </row>
        <row r="171">
          <cell r="C171"/>
          <cell r="D171"/>
          <cell r="E171"/>
          <cell r="F171"/>
          <cell r="G171"/>
          <cell r="H171"/>
          <cell r="I171"/>
          <cell r="J171"/>
          <cell r="K171"/>
          <cell r="L171"/>
          <cell r="M171"/>
          <cell r="N171"/>
          <cell r="O171"/>
          <cell r="P171"/>
          <cell r="Q171"/>
          <cell r="R171"/>
          <cell r="S171"/>
          <cell r="T171"/>
          <cell r="U171"/>
          <cell r="V171"/>
          <cell r="W171"/>
          <cell r="X171"/>
          <cell r="Y171" t="str">
            <v/>
          </cell>
          <cell r="Z171"/>
          <cell r="AA171" t="str">
            <v/>
          </cell>
          <cell r="AB171"/>
          <cell r="AC171"/>
          <cell r="AD171"/>
          <cell r="AE171"/>
          <cell r="AF171"/>
          <cell r="AG171"/>
          <cell r="AH171" t="str">
            <v/>
          </cell>
          <cell r="AI171"/>
          <cell r="AJ171"/>
          <cell r="AK171"/>
          <cell r="AL171"/>
          <cell r="AM171"/>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t="str">
            <v>NO</v>
          </cell>
          <cell r="BE171" t="str">
            <v/>
          </cell>
          <cell r="BF171">
            <v>0</v>
          </cell>
          <cell r="BG171">
            <v>0</v>
          </cell>
          <cell r="BH171">
            <v>0</v>
          </cell>
          <cell r="BI171">
            <v>0</v>
          </cell>
          <cell r="BJ171">
            <v>0</v>
          </cell>
          <cell r="BK171" t="str">
            <v/>
          </cell>
          <cell r="BL171" t="e">
            <v>#NAME?</v>
          </cell>
          <cell r="BM171"/>
          <cell r="BN171"/>
          <cell r="BO171"/>
          <cell r="BP171" t="str">
            <v/>
          </cell>
          <cell r="BQ171"/>
          <cell r="BR171"/>
          <cell r="BS171">
            <v>156</v>
          </cell>
        </row>
        <row r="172">
          <cell r="C172"/>
          <cell r="D172"/>
          <cell r="E172"/>
          <cell r="F172"/>
          <cell r="G172"/>
          <cell r="H172"/>
          <cell r="I172"/>
          <cell r="J172"/>
          <cell r="K172"/>
          <cell r="L172"/>
          <cell r="M172"/>
          <cell r="N172"/>
          <cell r="O172"/>
          <cell r="P172"/>
          <cell r="Q172"/>
          <cell r="R172"/>
          <cell r="S172"/>
          <cell r="T172"/>
          <cell r="U172"/>
          <cell r="V172"/>
          <cell r="W172"/>
          <cell r="X172"/>
          <cell r="Y172" t="str">
            <v/>
          </cell>
          <cell r="Z172"/>
          <cell r="AA172" t="str">
            <v/>
          </cell>
          <cell r="AB172"/>
          <cell r="AC172"/>
          <cell r="AD172"/>
          <cell r="AE172"/>
          <cell r="AF172"/>
          <cell r="AG172"/>
          <cell r="AH172" t="str">
            <v/>
          </cell>
          <cell r="AI172"/>
          <cell r="AJ172"/>
          <cell r="AK172"/>
          <cell r="AL172"/>
          <cell r="AM172"/>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t="str">
            <v>NO</v>
          </cell>
          <cell r="BE172" t="str">
            <v/>
          </cell>
          <cell r="BF172">
            <v>0</v>
          </cell>
          <cell r="BG172">
            <v>0</v>
          </cell>
          <cell r="BH172">
            <v>0</v>
          </cell>
          <cell r="BI172">
            <v>0</v>
          </cell>
          <cell r="BJ172">
            <v>0</v>
          </cell>
          <cell r="BK172" t="str">
            <v/>
          </cell>
          <cell r="BL172" t="e">
            <v>#NAME?</v>
          </cell>
          <cell r="BM172"/>
          <cell r="BN172"/>
          <cell r="BO172"/>
          <cell r="BP172" t="str">
            <v/>
          </cell>
          <cell r="BQ172"/>
          <cell r="BR172"/>
          <cell r="BS172">
            <v>157</v>
          </cell>
        </row>
        <row r="173">
          <cell r="C173"/>
          <cell r="D173"/>
          <cell r="E173"/>
          <cell r="F173"/>
          <cell r="G173"/>
          <cell r="H173"/>
          <cell r="I173"/>
          <cell r="J173"/>
          <cell r="K173"/>
          <cell r="L173"/>
          <cell r="M173"/>
          <cell r="N173"/>
          <cell r="O173"/>
          <cell r="P173"/>
          <cell r="Q173"/>
          <cell r="R173"/>
          <cell r="S173"/>
          <cell r="T173"/>
          <cell r="U173"/>
          <cell r="V173"/>
          <cell r="W173"/>
          <cell r="X173"/>
          <cell r="Y173" t="str">
            <v/>
          </cell>
          <cell r="Z173"/>
          <cell r="AA173" t="str">
            <v/>
          </cell>
          <cell r="AB173"/>
          <cell r="AC173"/>
          <cell r="AD173"/>
          <cell r="AE173"/>
          <cell r="AF173"/>
          <cell r="AG173"/>
          <cell r="AH173" t="str">
            <v/>
          </cell>
          <cell r="AI173"/>
          <cell r="AJ173"/>
          <cell r="AK173"/>
          <cell r="AL173"/>
          <cell r="AM173"/>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t="str">
            <v>NO</v>
          </cell>
          <cell r="BE173" t="str">
            <v/>
          </cell>
          <cell r="BF173">
            <v>0</v>
          </cell>
          <cell r="BG173">
            <v>0</v>
          </cell>
          <cell r="BH173">
            <v>0</v>
          </cell>
          <cell r="BI173">
            <v>0</v>
          </cell>
          <cell r="BJ173">
            <v>0</v>
          </cell>
          <cell r="BK173" t="str">
            <v/>
          </cell>
          <cell r="BL173" t="e">
            <v>#NAME?</v>
          </cell>
          <cell r="BM173"/>
          <cell r="BN173"/>
          <cell r="BO173"/>
          <cell r="BP173" t="str">
            <v/>
          </cell>
          <cell r="BQ173"/>
          <cell r="BR173"/>
          <cell r="BS173">
            <v>158</v>
          </cell>
        </row>
        <row r="174">
          <cell r="C174"/>
          <cell r="D174"/>
          <cell r="E174"/>
          <cell r="F174"/>
          <cell r="G174"/>
          <cell r="H174"/>
          <cell r="I174"/>
          <cell r="J174"/>
          <cell r="K174"/>
          <cell r="L174"/>
          <cell r="M174"/>
          <cell r="N174"/>
          <cell r="O174"/>
          <cell r="P174"/>
          <cell r="Q174"/>
          <cell r="R174"/>
          <cell r="S174"/>
          <cell r="T174"/>
          <cell r="U174"/>
          <cell r="V174"/>
          <cell r="W174"/>
          <cell r="X174"/>
          <cell r="Y174" t="str">
            <v/>
          </cell>
          <cell r="Z174"/>
          <cell r="AA174" t="str">
            <v/>
          </cell>
          <cell r="AB174"/>
          <cell r="AC174"/>
          <cell r="AD174"/>
          <cell r="AE174"/>
          <cell r="AF174"/>
          <cell r="AG174"/>
          <cell r="AH174" t="str">
            <v/>
          </cell>
          <cell r="AI174"/>
          <cell r="AJ174"/>
          <cell r="AK174"/>
          <cell r="AL174"/>
          <cell r="AM174"/>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t="str">
            <v>NO</v>
          </cell>
          <cell r="BE174" t="str">
            <v/>
          </cell>
          <cell r="BF174">
            <v>0</v>
          </cell>
          <cell r="BG174">
            <v>0</v>
          </cell>
          <cell r="BH174">
            <v>0</v>
          </cell>
          <cell r="BI174">
            <v>0</v>
          </cell>
          <cell r="BJ174">
            <v>0</v>
          </cell>
          <cell r="BK174" t="str">
            <v/>
          </cell>
          <cell r="BL174" t="e">
            <v>#NAME?</v>
          </cell>
          <cell r="BM174"/>
          <cell r="BN174"/>
          <cell r="BO174"/>
          <cell r="BP174" t="str">
            <v/>
          </cell>
          <cell r="BQ174"/>
          <cell r="BR174"/>
          <cell r="BS174">
            <v>159</v>
          </cell>
        </row>
        <row r="175">
          <cell r="C175"/>
          <cell r="D175"/>
          <cell r="E175"/>
          <cell r="F175"/>
          <cell r="G175"/>
          <cell r="H175"/>
          <cell r="I175"/>
          <cell r="J175"/>
          <cell r="K175"/>
          <cell r="L175"/>
          <cell r="M175"/>
          <cell r="N175"/>
          <cell r="O175"/>
          <cell r="P175"/>
          <cell r="Q175"/>
          <cell r="R175"/>
          <cell r="S175"/>
          <cell r="T175"/>
          <cell r="U175"/>
          <cell r="V175"/>
          <cell r="W175"/>
          <cell r="X175"/>
          <cell r="Y175" t="str">
            <v/>
          </cell>
          <cell r="Z175"/>
          <cell r="AA175" t="str">
            <v/>
          </cell>
          <cell r="AB175"/>
          <cell r="AC175"/>
          <cell r="AD175"/>
          <cell r="AE175"/>
          <cell r="AF175"/>
          <cell r="AG175"/>
          <cell r="AH175" t="str">
            <v/>
          </cell>
          <cell r="AI175"/>
          <cell r="AJ175"/>
          <cell r="AK175"/>
          <cell r="AL175"/>
          <cell r="AM175"/>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t="str">
            <v>NO</v>
          </cell>
          <cell r="BE175" t="str">
            <v/>
          </cell>
          <cell r="BF175">
            <v>0</v>
          </cell>
          <cell r="BG175">
            <v>0</v>
          </cell>
          <cell r="BH175">
            <v>0</v>
          </cell>
          <cell r="BI175">
            <v>0</v>
          </cell>
          <cell r="BJ175">
            <v>0</v>
          </cell>
          <cell r="BK175" t="str">
            <v/>
          </cell>
          <cell r="BL175" t="e">
            <v>#NAME?</v>
          </cell>
          <cell r="BM175"/>
          <cell r="BN175"/>
          <cell r="BO175"/>
          <cell r="BP175" t="str">
            <v/>
          </cell>
          <cell r="BQ175"/>
          <cell r="BR175"/>
          <cell r="BS175">
            <v>160</v>
          </cell>
        </row>
        <row r="176">
          <cell r="C176"/>
          <cell r="D176"/>
          <cell r="E176"/>
          <cell r="F176"/>
          <cell r="G176"/>
          <cell r="H176"/>
          <cell r="I176"/>
          <cell r="J176"/>
          <cell r="K176"/>
          <cell r="L176"/>
          <cell r="M176"/>
          <cell r="N176"/>
          <cell r="O176"/>
          <cell r="P176"/>
          <cell r="Q176"/>
          <cell r="R176"/>
          <cell r="S176"/>
          <cell r="T176"/>
          <cell r="U176"/>
          <cell r="V176"/>
          <cell r="W176"/>
          <cell r="X176"/>
          <cell r="Y176" t="str">
            <v/>
          </cell>
          <cell r="Z176"/>
          <cell r="AA176" t="str">
            <v/>
          </cell>
          <cell r="AB176"/>
          <cell r="AC176"/>
          <cell r="AD176"/>
          <cell r="AE176"/>
          <cell r="AF176"/>
          <cell r="AG176"/>
          <cell r="AH176" t="str">
            <v/>
          </cell>
          <cell r="AI176"/>
          <cell r="AJ176"/>
          <cell r="AK176"/>
          <cell r="AL176"/>
          <cell r="AM176"/>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t="str">
            <v>NO</v>
          </cell>
          <cell r="BE176" t="str">
            <v/>
          </cell>
          <cell r="BF176">
            <v>0</v>
          </cell>
          <cell r="BG176">
            <v>0</v>
          </cell>
          <cell r="BH176">
            <v>0</v>
          </cell>
          <cell r="BI176">
            <v>0</v>
          </cell>
          <cell r="BJ176">
            <v>0</v>
          </cell>
          <cell r="BK176" t="str">
            <v/>
          </cell>
          <cell r="BL176" t="e">
            <v>#NAME?</v>
          </cell>
          <cell r="BM176"/>
          <cell r="BN176"/>
          <cell r="BO176"/>
          <cell r="BP176" t="str">
            <v/>
          </cell>
          <cell r="BQ176"/>
          <cell r="BR176"/>
          <cell r="BS176">
            <v>161</v>
          </cell>
        </row>
        <row r="177">
          <cell r="C177"/>
          <cell r="D177"/>
          <cell r="E177"/>
          <cell r="F177"/>
          <cell r="G177"/>
          <cell r="H177"/>
          <cell r="I177"/>
          <cell r="J177"/>
          <cell r="K177"/>
          <cell r="L177"/>
          <cell r="M177"/>
          <cell r="N177"/>
          <cell r="O177"/>
          <cell r="P177"/>
          <cell r="Q177"/>
          <cell r="R177"/>
          <cell r="S177"/>
          <cell r="T177"/>
          <cell r="U177"/>
          <cell r="V177"/>
          <cell r="W177"/>
          <cell r="X177"/>
          <cell r="Y177" t="str">
            <v/>
          </cell>
          <cell r="Z177"/>
          <cell r="AA177" t="str">
            <v/>
          </cell>
          <cell r="AB177"/>
          <cell r="AC177"/>
          <cell r="AD177"/>
          <cell r="AE177"/>
          <cell r="AF177"/>
          <cell r="AG177"/>
          <cell r="AH177" t="str">
            <v/>
          </cell>
          <cell r="AI177"/>
          <cell r="AJ177"/>
          <cell r="AK177"/>
          <cell r="AL177"/>
          <cell r="AM177"/>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t="str">
            <v>NO</v>
          </cell>
          <cell r="BE177" t="str">
            <v/>
          </cell>
          <cell r="BF177">
            <v>0</v>
          </cell>
          <cell r="BG177">
            <v>0</v>
          </cell>
          <cell r="BH177">
            <v>0</v>
          </cell>
          <cell r="BI177">
            <v>0</v>
          </cell>
          <cell r="BJ177">
            <v>0</v>
          </cell>
          <cell r="BK177" t="str">
            <v/>
          </cell>
          <cell r="BL177" t="e">
            <v>#NAME?</v>
          </cell>
          <cell r="BM177"/>
          <cell r="BN177"/>
          <cell r="BO177"/>
          <cell r="BP177" t="str">
            <v/>
          </cell>
          <cell r="BQ177"/>
          <cell r="BR177"/>
          <cell r="BS177">
            <v>162</v>
          </cell>
        </row>
        <row r="178">
          <cell r="C178"/>
          <cell r="D178"/>
          <cell r="E178"/>
          <cell r="F178"/>
          <cell r="G178"/>
          <cell r="H178"/>
          <cell r="I178"/>
          <cell r="J178"/>
          <cell r="K178"/>
          <cell r="L178"/>
          <cell r="M178"/>
          <cell r="N178"/>
          <cell r="O178"/>
          <cell r="P178"/>
          <cell r="Q178"/>
          <cell r="R178"/>
          <cell r="S178"/>
          <cell r="T178"/>
          <cell r="U178"/>
          <cell r="V178"/>
          <cell r="W178"/>
          <cell r="X178"/>
          <cell r="Y178" t="str">
            <v/>
          </cell>
          <cell r="Z178"/>
          <cell r="AA178" t="str">
            <v/>
          </cell>
          <cell r="AB178"/>
          <cell r="AC178"/>
          <cell r="AD178"/>
          <cell r="AE178"/>
          <cell r="AF178"/>
          <cell r="AG178"/>
          <cell r="AH178" t="str">
            <v/>
          </cell>
          <cell r="AI178"/>
          <cell r="AJ178"/>
          <cell r="AK178"/>
          <cell r="AL178"/>
          <cell r="AM178"/>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t="str">
            <v>NO</v>
          </cell>
          <cell r="BE178" t="str">
            <v/>
          </cell>
          <cell r="BF178">
            <v>0</v>
          </cell>
          <cell r="BG178">
            <v>0</v>
          </cell>
          <cell r="BH178">
            <v>0</v>
          </cell>
          <cell r="BI178">
            <v>0</v>
          </cell>
          <cell r="BJ178">
            <v>0</v>
          </cell>
          <cell r="BK178" t="str">
            <v/>
          </cell>
          <cell r="BL178" t="e">
            <v>#NAME?</v>
          </cell>
          <cell r="BM178"/>
          <cell r="BN178"/>
          <cell r="BO178"/>
          <cell r="BP178" t="str">
            <v/>
          </cell>
          <cell r="BQ178"/>
          <cell r="BR178"/>
          <cell r="BS178">
            <v>163</v>
          </cell>
        </row>
        <row r="179">
          <cell r="C179"/>
          <cell r="D179"/>
          <cell r="E179"/>
          <cell r="F179"/>
          <cell r="G179"/>
          <cell r="H179"/>
          <cell r="I179"/>
          <cell r="J179"/>
          <cell r="K179"/>
          <cell r="L179"/>
          <cell r="M179"/>
          <cell r="N179"/>
          <cell r="O179"/>
          <cell r="P179"/>
          <cell r="Q179"/>
          <cell r="R179"/>
          <cell r="S179"/>
          <cell r="T179"/>
          <cell r="U179"/>
          <cell r="V179"/>
          <cell r="W179"/>
          <cell r="X179"/>
          <cell r="Y179" t="str">
            <v/>
          </cell>
          <cell r="Z179"/>
          <cell r="AA179" t="str">
            <v/>
          </cell>
          <cell r="AB179"/>
          <cell r="AC179"/>
          <cell r="AD179"/>
          <cell r="AE179"/>
          <cell r="AF179"/>
          <cell r="AG179"/>
          <cell r="AH179" t="str">
            <v/>
          </cell>
          <cell r="AI179"/>
          <cell r="AJ179"/>
          <cell r="AK179"/>
          <cell r="AL179"/>
          <cell r="AM179"/>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t="str">
            <v>NO</v>
          </cell>
          <cell r="BE179" t="str">
            <v/>
          </cell>
          <cell r="BF179">
            <v>0</v>
          </cell>
          <cell r="BG179">
            <v>0</v>
          </cell>
          <cell r="BH179">
            <v>0</v>
          </cell>
          <cell r="BI179">
            <v>0</v>
          </cell>
          <cell r="BJ179">
            <v>0</v>
          </cell>
          <cell r="BK179" t="str">
            <v/>
          </cell>
          <cell r="BL179" t="e">
            <v>#NAME?</v>
          </cell>
          <cell r="BM179"/>
          <cell r="BN179"/>
          <cell r="BO179"/>
          <cell r="BP179" t="str">
            <v/>
          </cell>
          <cell r="BQ179"/>
          <cell r="BR179"/>
          <cell r="BS179">
            <v>164</v>
          </cell>
        </row>
        <row r="180">
          <cell r="C180"/>
          <cell r="D180"/>
          <cell r="E180"/>
          <cell r="F180"/>
          <cell r="G180"/>
          <cell r="H180"/>
          <cell r="I180"/>
          <cell r="J180"/>
          <cell r="K180"/>
          <cell r="L180"/>
          <cell r="M180"/>
          <cell r="N180"/>
          <cell r="O180"/>
          <cell r="P180"/>
          <cell r="Q180"/>
          <cell r="R180"/>
          <cell r="S180"/>
          <cell r="T180"/>
          <cell r="U180"/>
          <cell r="V180"/>
          <cell r="W180"/>
          <cell r="X180"/>
          <cell r="Y180" t="str">
            <v/>
          </cell>
          <cell r="Z180"/>
          <cell r="AA180" t="str">
            <v/>
          </cell>
          <cell r="AB180"/>
          <cell r="AC180"/>
          <cell r="AD180"/>
          <cell r="AE180"/>
          <cell r="AF180"/>
          <cell r="AG180"/>
          <cell r="AH180" t="str">
            <v/>
          </cell>
          <cell r="AI180"/>
          <cell r="AJ180"/>
          <cell r="AK180"/>
          <cell r="AL180"/>
          <cell r="AM180"/>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t="str">
            <v>NO</v>
          </cell>
          <cell r="BE180" t="str">
            <v/>
          </cell>
          <cell r="BF180">
            <v>0</v>
          </cell>
          <cell r="BG180">
            <v>0</v>
          </cell>
          <cell r="BH180">
            <v>0</v>
          </cell>
          <cell r="BI180">
            <v>0</v>
          </cell>
          <cell r="BJ180">
            <v>0</v>
          </cell>
          <cell r="BK180" t="str">
            <v/>
          </cell>
          <cell r="BL180" t="e">
            <v>#NAME?</v>
          </cell>
          <cell r="BM180"/>
          <cell r="BN180"/>
          <cell r="BO180"/>
          <cell r="BP180" t="str">
            <v/>
          </cell>
          <cell r="BQ180"/>
          <cell r="BR180"/>
          <cell r="BS180">
            <v>165</v>
          </cell>
        </row>
        <row r="181">
          <cell r="C181"/>
          <cell r="D181"/>
          <cell r="E181"/>
          <cell r="F181"/>
          <cell r="G181"/>
          <cell r="H181"/>
          <cell r="I181"/>
          <cell r="J181"/>
          <cell r="K181"/>
          <cell r="L181"/>
          <cell r="M181"/>
          <cell r="N181"/>
          <cell r="O181"/>
          <cell r="P181"/>
          <cell r="Q181"/>
          <cell r="R181"/>
          <cell r="S181"/>
          <cell r="T181"/>
          <cell r="U181"/>
          <cell r="V181"/>
          <cell r="W181"/>
          <cell r="X181"/>
          <cell r="Y181" t="str">
            <v/>
          </cell>
          <cell r="Z181"/>
          <cell r="AA181" t="str">
            <v/>
          </cell>
          <cell r="AB181"/>
          <cell r="AC181"/>
          <cell r="AD181"/>
          <cell r="AE181"/>
          <cell r="AF181"/>
          <cell r="AG181"/>
          <cell r="AH181" t="str">
            <v/>
          </cell>
          <cell r="AI181"/>
          <cell r="AJ181"/>
          <cell r="AK181"/>
          <cell r="AL181"/>
          <cell r="AM181"/>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t="str">
            <v>NO</v>
          </cell>
          <cell r="BE181" t="str">
            <v/>
          </cell>
          <cell r="BF181">
            <v>0</v>
          </cell>
          <cell r="BG181">
            <v>0</v>
          </cell>
          <cell r="BH181">
            <v>0</v>
          </cell>
          <cell r="BI181">
            <v>0</v>
          </cell>
          <cell r="BJ181">
            <v>0</v>
          </cell>
          <cell r="BK181" t="str">
            <v/>
          </cell>
          <cell r="BL181" t="e">
            <v>#NAME?</v>
          </cell>
          <cell r="BM181"/>
          <cell r="BN181"/>
          <cell r="BO181"/>
          <cell r="BP181" t="str">
            <v/>
          </cell>
          <cell r="BQ181"/>
          <cell r="BR181"/>
          <cell r="BS181">
            <v>166</v>
          </cell>
        </row>
        <row r="182">
          <cell r="C182"/>
          <cell r="D182"/>
          <cell r="E182"/>
          <cell r="F182"/>
          <cell r="G182"/>
          <cell r="H182"/>
          <cell r="I182"/>
          <cell r="J182"/>
          <cell r="K182"/>
          <cell r="L182"/>
          <cell r="M182"/>
          <cell r="N182"/>
          <cell r="O182"/>
          <cell r="P182"/>
          <cell r="Q182"/>
          <cell r="R182"/>
          <cell r="S182"/>
          <cell r="T182"/>
          <cell r="U182"/>
          <cell r="V182"/>
          <cell r="W182"/>
          <cell r="X182"/>
          <cell r="Y182" t="str">
            <v/>
          </cell>
          <cell r="Z182"/>
          <cell r="AA182" t="str">
            <v/>
          </cell>
          <cell r="AB182"/>
          <cell r="AC182"/>
          <cell r="AD182"/>
          <cell r="AE182"/>
          <cell r="AF182"/>
          <cell r="AG182"/>
          <cell r="AH182" t="str">
            <v/>
          </cell>
          <cell r="AI182"/>
          <cell r="AJ182"/>
          <cell r="AK182"/>
          <cell r="AL182"/>
          <cell r="AM182"/>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t="str">
            <v>NO</v>
          </cell>
          <cell r="BE182" t="str">
            <v/>
          </cell>
          <cell r="BF182">
            <v>0</v>
          </cell>
          <cell r="BG182">
            <v>0</v>
          </cell>
          <cell r="BH182">
            <v>0</v>
          </cell>
          <cell r="BI182">
            <v>0</v>
          </cell>
          <cell r="BJ182">
            <v>0</v>
          </cell>
          <cell r="BK182" t="str">
            <v/>
          </cell>
          <cell r="BL182" t="e">
            <v>#NAME?</v>
          </cell>
          <cell r="BM182"/>
          <cell r="BN182"/>
          <cell r="BO182"/>
          <cell r="BP182" t="str">
            <v/>
          </cell>
          <cell r="BQ182"/>
          <cell r="BR182"/>
          <cell r="BS182">
            <v>167</v>
          </cell>
        </row>
        <row r="183">
          <cell r="C183"/>
          <cell r="D183"/>
          <cell r="E183"/>
          <cell r="F183"/>
          <cell r="G183"/>
          <cell r="H183"/>
          <cell r="I183"/>
          <cell r="J183"/>
          <cell r="K183"/>
          <cell r="L183"/>
          <cell r="M183"/>
          <cell r="N183"/>
          <cell r="O183"/>
          <cell r="P183"/>
          <cell r="Q183"/>
          <cell r="R183"/>
          <cell r="S183"/>
          <cell r="T183"/>
          <cell r="U183"/>
          <cell r="V183"/>
          <cell r="W183"/>
          <cell r="X183"/>
          <cell r="Y183" t="str">
            <v/>
          </cell>
          <cell r="Z183"/>
          <cell r="AA183" t="str">
            <v/>
          </cell>
          <cell r="AB183"/>
          <cell r="AC183"/>
          <cell r="AD183"/>
          <cell r="AE183"/>
          <cell r="AF183"/>
          <cell r="AG183"/>
          <cell r="AH183" t="str">
            <v/>
          </cell>
          <cell r="AI183"/>
          <cell r="AJ183"/>
          <cell r="AK183"/>
          <cell r="AL183"/>
          <cell r="AM183"/>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t="str">
            <v>NO</v>
          </cell>
          <cell r="BE183" t="str">
            <v/>
          </cell>
          <cell r="BF183">
            <v>0</v>
          </cell>
          <cell r="BG183">
            <v>0</v>
          </cell>
          <cell r="BH183">
            <v>0</v>
          </cell>
          <cell r="BI183">
            <v>0</v>
          </cell>
          <cell r="BJ183">
            <v>0</v>
          </cell>
          <cell r="BK183" t="str">
            <v/>
          </cell>
          <cell r="BL183" t="e">
            <v>#NAME?</v>
          </cell>
          <cell r="BM183"/>
          <cell r="BN183"/>
          <cell r="BO183"/>
          <cell r="BP183" t="str">
            <v/>
          </cell>
          <cell r="BQ183"/>
          <cell r="BR183"/>
          <cell r="BS183">
            <v>168</v>
          </cell>
        </row>
        <row r="184">
          <cell r="C184"/>
          <cell r="D184"/>
          <cell r="E184"/>
          <cell r="F184"/>
          <cell r="G184"/>
          <cell r="H184"/>
          <cell r="I184"/>
          <cell r="J184"/>
          <cell r="K184"/>
          <cell r="L184"/>
          <cell r="M184"/>
          <cell r="N184"/>
          <cell r="O184"/>
          <cell r="P184"/>
          <cell r="Q184"/>
          <cell r="R184"/>
          <cell r="S184"/>
          <cell r="T184"/>
          <cell r="U184"/>
          <cell r="V184"/>
          <cell r="W184"/>
          <cell r="X184"/>
          <cell r="Y184" t="str">
            <v/>
          </cell>
          <cell r="Z184"/>
          <cell r="AA184" t="str">
            <v/>
          </cell>
          <cell r="AB184"/>
          <cell r="AC184"/>
          <cell r="AD184"/>
          <cell r="AE184"/>
          <cell r="AF184"/>
          <cell r="AG184"/>
          <cell r="AH184" t="str">
            <v/>
          </cell>
          <cell r="AI184"/>
          <cell r="AJ184"/>
          <cell r="AK184"/>
          <cell r="AL184"/>
          <cell r="AM184"/>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t="str">
            <v>NO</v>
          </cell>
          <cell r="BE184" t="str">
            <v/>
          </cell>
          <cell r="BF184">
            <v>0</v>
          </cell>
          <cell r="BG184">
            <v>0</v>
          </cell>
          <cell r="BH184">
            <v>0</v>
          </cell>
          <cell r="BI184">
            <v>0</v>
          </cell>
          <cell r="BJ184">
            <v>0</v>
          </cell>
          <cell r="BK184" t="str">
            <v/>
          </cell>
          <cell r="BL184" t="e">
            <v>#NAME?</v>
          </cell>
          <cell r="BM184"/>
          <cell r="BN184"/>
          <cell r="BO184"/>
          <cell r="BP184" t="str">
            <v/>
          </cell>
          <cell r="BQ184"/>
          <cell r="BR184"/>
          <cell r="BS184">
            <v>169</v>
          </cell>
        </row>
        <row r="185">
          <cell r="C185"/>
          <cell r="D185"/>
          <cell r="E185"/>
          <cell r="F185"/>
          <cell r="G185"/>
          <cell r="H185"/>
          <cell r="I185"/>
          <cell r="J185"/>
          <cell r="K185"/>
          <cell r="L185"/>
          <cell r="M185"/>
          <cell r="N185"/>
          <cell r="O185"/>
          <cell r="P185"/>
          <cell r="Q185"/>
          <cell r="R185"/>
          <cell r="S185"/>
          <cell r="T185"/>
          <cell r="U185"/>
          <cell r="V185"/>
          <cell r="W185"/>
          <cell r="X185"/>
          <cell r="Y185" t="str">
            <v/>
          </cell>
          <cell r="Z185"/>
          <cell r="AA185" t="str">
            <v/>
          </cell>
          <cell r="AB185"/>
          <cell r="AC185"/>
          <cell r="AD185"/>
          <cell r="AE185"/>
          <cell r="AF185"/>
          <cell r="AG185"/>
          <cell r="AH185" t="str">
            <v/>
          </cell>
          <cell r="AI185"/>
          <cell r="AJ185"/>
          <cell r="AK185"/>
          <cell r="AL185"/>
          <cell r="AM185"/>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t="str">
            <v>NO</v>
          </cell>
          <cell r="BE185" t="str">
            <v/>
          </cell>
          <cell r="BF185">
            <v>0</v>
          </cell>
          <cell r="BG185">
            <v>0</v>
          </cell>
          <cell r="BH185">
            <v>0</v>
          </cell>
          <cell r="BI185">
            <v>0</v>
          </cell>
          <cell r="BJ185">
            <v>0</v>
          </cell>
          <cell r="BK185" t="str">
            <v/>
          </cell>
          <cell r="BL185" t="e">
            <v>#NAME?</v>
          </cell>
          <cell r="BM185"/>
          <cell r="BN185"/>
          <cell r="BO185"/>
          <cell r="BP185" t="str">
            <v/>
          </cell>
          <cell r="BQ185"/>
          <cell r="BR185"/>
          <cell r="BS185">
            <v>170</v>
          </cell>
        </row>
        <row r="186">
          <cell r="C186"/>
          <cell r="D186"/>
          <cell r="E186"/>
          <cell r="F186"/>
          <cell r="G186"/>
          <cell r="H186"/>
          <cell r="I186"/>
          <cell r="J186"/>
          <cell r="K186"/>
          <cell r="L186"/>
          <cell r="M186"/>
          <cell r="N186"/>
          <cell r="O186"/>
          <cell r="P186"/>
          <cell r="Q186"/>
          <cell r="R186"/>
          <cell r="S186"/>
          <cell r="T186"/>
          <cell r="U186"/>
          <cell r="V186"/>
          <cell r="W186"/>
          <cell r="X186"/>
          <cell r="Y186" t="str">
            <v/>
          </cell>
          <cell r="Z186"/>
          <cell r="AA186" t="str">
            <v/>
          </cell>
          <cell r="AB186"/>
          <cell r="AC186"/>
          <cell r="AD186"/>
          <cell r="AE186"/>
          <cell r="AF186"/>
          <cell r="AG186"/>
          <cell r="AH186" t="str">
            <v/>
          </cell>
          <cell r="AI186"/>
          <cell r="AJ186"/>
          <cell r="AK186"/>
          <cell r="AL186"/>
          <cell r="AM186"/>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t="str">
            <v>NO</v>
          </cell>
          <cell r="BE186" t="str">
            <v/>
          </cell>
          <cell r="BF186">
            <v>0</v>
          </cell>
          <cell r="BG186">
            <v>0</v>
          </cell>
          <cell r="BH186">
            <v>0</v>
          </cell>
          <cell r="BI186">
            <v>0</v>
          </cell>
          <cell r="BJ186">
            <v>0</v>
          </cell>
          <cell r="BK186" t="str">
            <v/>
          </cell>
          <cell r="BL186" t="e">
            <v>#NAME?</v>
          </cell>
          <cell r="BM186"/>
          <cell r="BN186"/>
          <cell r="BO186"/>
          <cell r="BP186" t="str">
            <v/>
          </cell>
          <cell r="BQ186"/>
          <cell r="BR186"/>
          <cell r="BS186">
            <v>171</v>
          </cell>
        </row>
        <row r="187">
          <cell r="C187"/>
          <cell r="D187"/>
          <cell r="E187"/>
          <cell r="F187"/>
          <cell r="G187"/>
          <cell r="H187"/>
          <cell r="I187"/>
          <cell r="J187"/>
          <cell r="K187"/>
          <cell r="L187"/>
          <cell r="M187"/>
          <cell r="N187"/>
          <cell r="O187"/>
          <cell r="P187"/>
          <cell r="Q187"/>
          <cell r="R187"/>
          <cell r="S187"/>
          <cell r="T187"/>
          <cell r="U187"/>
          <cell r="V187"/>
          <cell r="W187"/>
          <cell r="X187"/>
          <cell r="Y187" t="str">
            <v/>
          </cell>
          <cell r="Z187"/>
          <cell r="AA187" t="str">
            <v/>
          </cell>
          <cell r="AB187"/>
          <cell r="AC187"/>
          <cell r="AD187"/>
          <cell r="AE187"/>
          <cell r="AF187"/>
          <cell r="AG187"/>
          <cell r="AH187" t="str">
            <v/>
          </cell>
          <cell r="AI187"/>
          <cell r="AJ187"/>
          <cell r="AK187"/>
          <cell r="AL187"/>
          <cell r="AM187"/>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t="str">
            <v>NO</v>
          </cell>
          <cell r="BE187" t="str">
            <v/>
          </cell>
          <cell r="BF187">
            <v>0</v>
          </cell>
          <cell r="BG187">
            <v>0</v>
          </cell>
          <cell r="BH187">
            <v>0</v>
          </cell>
          <cell r="BI187">
            <v>0</v>
          </cell>
          <cell r="BJ187">
            <v>0</v>
          </cell>
          <cell r="BK187" t="str">
            <v/>
          </cell>
          <cell r="BL187" t="e">
            <v>#NAME?</v>
          </cell>
          <cell r="BM187"/>
          <cell r="BN187"/>
          <cell r="BO187"/>
          <cell r="BP187" t="str">
            <v/>
          </cell>
          <cell r="BQ187"/>
          <cell r="BR187"/>
          <cell r="BS187">
            <v>172</v>
          </cell>
        </row>
        <row r="188">
          <cell r="C188"/>
          <cell r="D188"/>
          <cell r="E188"/>
          <cell r="F188"/>
          <cell r="G188"/>
          <cell r="H188"/>
          <cell r="I188"/>
          <cell r="J188"/>
          <cell r="K188"/>
          <cell r="L188"/>
          <cell r="M188"/>
          <cell r="N188"/>
          <cell r="O188"/>
          <cell r="P188"/>
          <cell r="Q188"/>
          <cell r="R188"/>
          <cell r="S188"/>
          <cell r="T188"/>
          <cell r="U188"/>
          <cell r="V188"/>
          <cell r="W188"/>
          <cell r="X188"/>
          <cell r="Y188" t="str">
            <v/>
          </cell>
          <cell r="Z188"/>
          <cell r="AA188" t="str">
            <v/>
          </cell>
          <cell r="AB188"/>
          <cell r="AC188"/>
          <cell r="AD188"/>
          <cell r="AE188"/>
          <cell r="AF188"/>
          <cell r="AG188"/>
          <cell r="AH188" t="str">
            <v/>
          </cell>
          <cell r="AI188"/>
          <cell r="AJ188"/>
          <cell r="AK188"/>
          <cell r="AL188"/>
          <cell r="AM188"/>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t="str">
            <v>NO</v>
          </cell>
          <cell r="BE188" t="str">
            <v/>
          </cell>
          <cell r="BF188">
            <v>0</v>
          </cell>
          <cell r="BG188">
            <v>0</v>
          </cell>
          <cell r="BH188">
            <v>0</v>
          </cell>
          <cell r="BI188">
            <v>0</v>
          </cell>
          <cell r="BJ188">
            <v>0</v>
          </cell>
          <cell r="BK188" t="str">
            <v/>
          </cell>
          <cell r="BL188" t="e">
            <v>#NAME?</v>
          </cell>
          <cell r="BM188"/>
          <cell r="BN188"/>
          <cell r="BO188"/>
          <cell r="BP188" t="str">
            <v/>
          </cell>
          <cell r="BQ188"/>
          <cell r="BR188"/>
          <cell r="BS188">
            <v>173</v>
          </cell>
        </row>
        <row r="189">
          <cell r="C189"/>
          <cell r="D189"/>
          <cell r="E189"/>
          <cell r="F189"/>
          <cell r="G189"/>
          <cell r="H189"/>
          <cell r="I189"/>
          <cell r="J189"/>
          <cell r="K189"/>
          <cell r="L189"/>
          <cell r="M189"/>
          <cell r="N189"/>
          <cell r="O189"/>
          <cell r="P189"/>
          <cell r="Q189"/>
          <cell r="R189"/>
          <cell r="S189"/>
          <cell r="T189"/>
          <cell r="U189"/>
          <cell r="V189"/>
          <cell r="W189"/>
          <cell r="X189"/>
          <cell r="Y189" t="str">
            <v/>
          </cell>
          <cell r="Z189"/>
          <cell r="AA189" t="str">
            <v/>
          </cell>
          <cell r="AB189"/>
          <cell r="AC189"/>
          <cell r="AD189"/>
          <cell r="AE189"/>
          <cell r="AF189"/>
          <cell r="AG189"/>
          <cell r="AH189" t="str">
            <v/>
          </cell>
          <cell r="AI189"/>
          <cell r="AJ189"/>
          <cell r="AK189"/>
          <cell r="AL189"/>
          <cell r="AM189"/>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t="str">
            <v>NO</v>
          </cell>
          <cell r="BE189" t="str">
            <v/>
          </cell>
          <cell r="BF189">
            <v>0</v>
          </cell>
          <cell r="BG189">
            <v>0</v>
          </cell>
          <cell r="BH189">
            <v>0</v>
          </cell>
          <cell r="BI189">
            <v>0</v>
          </cell>
          <cell r="BJ189">
            <v>0</v>
          </cell>
          <cell r="BK189" t="str">
            <v/>
          </cell>
          <cell r="BL189" t="e">
            <v>#NAME?</v>
          </cell>
          <cell r="BM189"/>
          <cell r="BN189"/>
          <cell r="BO189"/>
          <cell r="BP189" t="str">
            <v/>
          </cell>
          <cell r="BQ189"/>
          <cell r="BR189"/>
          <cell r="BS189">
            <v>174</v>
          </cell>
        </row>
        <row r="190">
          <cell r="C190"/>
          <cell r="D190"/>
          <cell r="E190"/>
          <cell r="F190"/>
          <cell r="G190"/>
          <cell r="H190"/>
          <cell r="I190"/>
          <cell r="J190"/>
          <cell r="K190"/>
          <cell r="L190"/>
          <cell r="M190"/>
          <cell r="N190"/>
          <cell r="O190"/>
          <cell r="P190"/>
          <cell r="Q190"/>
          <cell r="R190"/>
          <cell r="S190"/>
          <cell r="T190"/>
          <cell r="U190"/>
          <cell r="V190"/>
          <cell r="W190"/>
          <cell r="X190"/>
          <cell r="Y190" t="str">
            <v/>
          </cell>
          <cell r="Z190"/>
          <cell r="AA190" t="str">
            <v/>
          </cell>
          <cell r="AB190"/>
          <cell r="AC190"/>
          <cell r="AD190"/>
          <cell r="AE190"/>
          <cell r="AF190"/>
          <cell r="AG190"/>
          <cell r="AH190" t="str">
            <v/>
          </cell>
          <cell r="AI190"/>
          <cell r="AJ190"/>
          <cell r="AK190"/>
          <cell r="AL190"/>
          <cell r="AM190"/>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t="str">
            <v>NO</v>
          </cell>
          <cell r="BE190" t="str">
            <v/>
          </cell>
          <cell r="BF190">
            <v>0</v>
          </cell>
          <cell r="BG190">
            <v>0</v>
          </cell>
          <cell r="BH190">
            <v>0</v>
          </cell>
          <cell r="BI190">
            <v>0</v>
          </cell>
          <cell r="BJ190">
            <v>0</v>
          </cell>
          <cell r="BK190" t="str">
            <v/>
          </cell>
          <cell r="BL190" t="e">
            <v>#NAME?</v>
          </cell>
          <cell r="BM190"/>
          <cell r="BN190"/>
          <cell r="BO190"/>
          <cell r="BP190" t="str">
            <v/>
          </cell>
          <cell r="BQ190"/>
          <cell r="BR190"/>
          <cell r="BS190">
            <v>175</v>
          </cell>
        </row>
        <row r="191">
          <cell r="C191"/>
          <cell r="D191"/>
          <cell r="E191"/>
          <cell r="F191"/>
          <cell r="G191"/>
          <cell r="H191"/>
          <cell r="I191"/>
          <cell r="J191"/>
          <cell r="K191"/>
          <cell r="L191"/>
          <cell r="M191"/>
          <cell r="N191"/>
          <cell r="O191"/>
          <cell r="P191"/>
          <cell r="Q191"/>
          <cell r="R191"/>
          <cell r="S191"/>
          <cell r="T191"/>
          <cell r="U191"/>
          <cell r="V191"/>
          <cell r="W191"/>
          <cell r="X191"/>
          <cell r="Y191" t="str">
            <v/>
          </cell>
          <cell r="Z191"/>
          <cell r="AA191" t="str">
            <v/>
          </cell>
          <cell r="AB191"/>
          <cell r="AC191"/>
          <cell r="AD191"/>
          <cell r="AE191"/>
          <cell r="AF191"/>
          <cell r="AG191"/>
          <cell r="AH191" t="str">
            <v/>
          </cell>
          <cell r="AI191"/>
          <cell r="AJ191"/>
          <cell r="AK191"/>
          <cell r="AL191"/>
          <cell r="AM191"/>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t="str">
            <v>NO</v>
          </cell>
          <cell r="BE191" t="str">
            <v/>
          </cell>
          <cell r="BF191">
            <v>0</v>
          </cell>
          <cell r="BG191">
            <v>0</v>
          </cell>
          <cell r="BH191">
            <v>0</v>
          </cell>
          <cell r="BI191">
            <v>0</v>
          </cell>
          <cell r="BJ191">
            <v>0</v>
          </cell>
          <cell r="BK191" t="str">
            <v/>
          </cell>
          <cell r="BL191" t="e">
            <v>#NAME?</v>
          </cell>
          <cell r="BM191"/>
          <cell r="BN191"/>
          <cell r="BO191"/>
          <cell r="BP191" t="str">
            <v/>
          </cell>
          <cell r="BQ191"/>
          <cell r="BR191"/>
          <cell r="BS191">
            <v>176</v>
          </cell>
        </row>
        <row r="192">
          <cell r="C192"/>
          <cell r="D192"/>
          <cell r="E192"/>
          <cell r="F192"/>
          <cell r="G192"/>
          <cell r="H192"/>
          <cell r="I192"/>
          <cell r="J192"/>
          <cell r="K192"/>
          <cell r="L192"/>
          <cell r="M192"/>
          <cell r="N192"/>
          <cell r="O192"/>
          <cell r="P192"/>
          <cell r="Q192"/>
          <cell r="R192"/>
          <cell r="S192"/>
          <cell r="T192"/>
          <cell r="U192"/>
          <cell r="V192"/>
          <cell r="W192"/>
          <cell r="X192"/>
          <cell r="Y192" t="str">
            <v/>
          </cell>
          <cell r="Z192"/>
          <cell r="AA192" t="str">
            <v/>
          </cell>
          <cell r="AB192"/>
          <cell r="AC192"/>
          <cell r="AD192"/>
          <cell r="AE192"/>
          <cell r="AF192"/>
          <cell r="AG192"/>
          <cell r="AH192" t="str">
            <v/>
          </cell>
          <cell r="AI192"/>
          <cell r="AJ192"/>
          <cell r="AK192"/>
          <cell r="AL192"/>
          <cell r="AM192"/>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t="str">
            <v>NO</v>
          </cell>
          <cell r="BE192" t="str">
            <v/>
          </cell>
          <cell r="BF192">
            <v>0</v>
          </cell>
          <cell r="BG192">
            <v>0</v>
          </cell>
          <cell r="BH192">
            <v>0</v>
          </cell>
          <cell r="BI192">
            <v>0</v>
          </cell>
          <cell r="BJ192">
            <v>0</v>
          </cell>
          <cell r="BK192" t="str">
            <v/>
          </cell>
          <cell r="BL192" t="e">
            <v>#NAME?</v>
          </cell>
          <cell r="BM192"/>
          <cell r="BN192"/>
          <cell r="BO192"/>
          <cell r="BP192" t="str">
            <v/>
          </cell>
          <cell r="BQ192"/>
          <cell r="BR192"/>
          <cell r="BS192">
            <v>177</v>
          </cell>
        </row>
        <row r="193">
          <cell r="C193"/>
          <cell r="D193"/>
          <cell r="E193"/>
          <cell r="F193"/>
          <cell r="G193"/>
          <cell r="H193"/>
          <cell r="I193"/>
          <cell r="J193"/>
          <cell r="K193"/>
          <cell r="L193"/>
          <cell r="M193"/>
          <cell r="N193"/>
          <cell r="O193"/>
          <cell r="P193"/>
          <cell r="Q193"/>
          <cell r="R193"/>
          <cell r="S193"/>
          <cell r="T193"/>
          <cell r="U193"/>
          <cell r="V193"/>
          <cell r="W193"/>
          <cell r="X193"/>
          <cell r="Y193" t="str">
            <v/>
          </cell>
          <cell r="Z193"/>
          <cell r="AA193" t="str">
            <v/>
          </cell>
          <cell r="AB193"/>
          <cell r="AC193"/>
          <cell r="AD193"/>
          <cell r="AE193"/>
          <cell r="AF193"/>
          <cell r="AG193"/>
          <cell r="AH193" t="str">
            <v/>
          </cell>
          <cell r="AI193"/>
          <cell r="AJ193"/>
          <cell r="AK193"/>
          <cell r="AL193"/>
          <cell r="AM193"/>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t="str">
            <v>NO</v>
          </cell>
          <cell r="BE193" t="str">
            <v/>
          </cell>
          <cell r="BF193">
            <v>0</v>
          </cell>
          <cell r="BG193">
            <v>0</v>
          </cell>
          <cell r="BH193">
            <v>0</v>
          </cell>
          <cell r="BI193">
            <v>0</v>
          </cell>
          <cell r="BJ193">
            <v>0</v>
          </cell>
          <cell r="BK193" t="str">
            <v/>
          </cell>
          <cell r="BL193" t="e">
            <v>#NAME?</v>
          </cell>
          <cell r="BM193"/>
          <cell r="BN193"/>
          <cell r="BO193"/>
          <cell r="BP193" t="str">
            <v/>
          </cell>
          <cell r="BQ193"/>
          <cell r="BR193"/>
          <cell r="BS193">
            <v>178</v>
          </cell>
        </row>
        <row r="194">
          <cell r="C194"/>
          <cell r="D194"/>
          <cell r="E194"/>
          <cell r="F194"/>
          <cell r="G194"/>
          <cell r="H194"/>
          <cell r="I194"/>
          <cell r="J194"/>
          <cell r="K194"/>
          <cell r="L194"/>
          <cell r="M194"/>
          <cell r="N194"/>
          <cell r="O194"/>
          <cell r="P194"/>
          <cell r="Q194"/>
          <cell r="R194"/>
          <cell r="S194"/>
          <cell r="T194"/>
          <cell r="U194"/>
          <cell r="V194"/>
          <cell r="W194"/>
          <cell r="X194"/>
          <cell r="Y194" t="str">
            <v/>
          </cell>
          <cell r="Z194"/>
          <cell r="AA194" t="str">
            <v/>
          </cell>
          <cell r="AB194"/>
          <cell r="AC194"/>
          <cell r="AD194"/>
          <cell r="AE194"/>
          <cell r="AF194"/>
          <cell r="AG194"/>
          <cell r="AH194" t="str">
            <v/>
          </cell>
          <cell r="AI194"/>
          <cell r="AJ194"/>
          <cell r="AK194"/>
          <cell r="AL194"/>
          <cell r="AM194"/>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t="str">
            <v>NO</v>
          </cell>
          <cell r="BE194" t="str">
            <v/>
          </cell>
          <cell r="BF194">
            <v>0</v>
          </cell>
          <cell r="BG194">
            <v>0</v>
          </cell>
          <cell r="BH194">
            <v>0</v>
          </cell>
          <cell r="BI194">
            <v>0</v>
          </cell>
          <cell r="BJ194">
            <v>0</v>
          </cell>
          <cell r="BK194" t="str">
            <v/>
          </cell>
          <cell r="BL194" t="e">
            <v>#NAME?</v>
          </cell>
          <cell r="BM194"/>
          <cell r="BN194"/>
          <cell r="BO194"/>
          <cell r="BP194" t="str">
            <v/>
          </cell>
          <cell r="BQ194"/>
          <cell r="BR194"/>
          <cell r="BS194">
            <v>179</v>
          </cell>
        </row>
        <row r="195">
          <cell r="C195"/>
          <cell r="D195"/>
          <cell r="E195"/>
          <cell r="F195"/>
          <cell r="G195"/>
          <cell r="H195"/>
          <cell r="I195"/>
          <cell r="J195"/>
          <cell r="K195"/>
          <cell r="L195"/>
          <cell r="M195"/>
          <cell r="N195"/>
          <cell r="O195"/>
          <cell r="P195"/>
          <cell r="Q195"/>
          <cell r="R195"/>
          <cell r="S195"/>
          <cell r="T195"/>
          <cell r="U195"/>
          <cell r="V195"/>
          <cell r="W195"/>
          <cell r="X195"/>
          <cell r="Y195" t="str">
            <v/>
          </cell>
          <cell r="Z195"/>
          <cell r="AA195" t="str">
            <v/>
          </cell>
          <cell r="AB195"/>
          <cell r="AC195"/>
          <cell r="AD195"/>
          <cell r="AE195"/>
          <cell r="AF195"/>
          <cell r="AG195"/>
          <cell r="AH195" t="str">
            <v/>
          </cell>
          <cell r="AI195"/>
          <cell r="AJ195"/>
          <cell r="AK195"/>
          <cell r="AL195"/>
          <cell r="AM195"/>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t="str">
            <v>NO</v>
          </cell>
          <cell r="BE195" t="str">
            <v/>
          </cell>
          <cell r="BF195">
            <v>0</v>
          </cell>
          <cell r="BG195">
            <v>0</v>
          </cell>
          <cell r="BH195">
            <v>0</v>
          </cell>
          <cell r="BI195">
            <v>0</v>
          </cell>
          <cell r="BJ195">
            <v>0</v>
          </cell>
          <cell r="BK195" t="str">
            <v/>
          </cell>
          <cell r="BL195" t="e">
            <v>#NAME?</v>
          </cell>
          <cell r="BM195"/>
          <cell r="BN195"/>
          <cell r="BO195"/>
          <cell r="BP195" t="str">
            <v/>
          </cell>
          <cell r="BQ195"/>
          <cell r="BR195"/>
          <cell r="BS195">
            <v>180</v>
          </cell>
        </row>
        <row r="196">
          <cell r="C196"/>
          <cell r="D196"/>
          <cell r="E196"/>
          <cell r="F196"/>
          <cell r="G196"/>
          <cell r="H196"/>
          <cell r="I196"/>
          <cell r="J196"/>
          <cell r="K196"/>
          <cell r="L196"/>
          <cell r="M196"/>
          <cell r="N196"/>
          <cell r="O196"/>
          <cell r="P196"/>
          <cell r="Q196"/>
          <cell r="R196"/>
          <cell r="S196"/>
          <cell r="T196"/>
          <cell r="U196"/>
          <cell r="V196"/>
          <cell r="W196"/>
          <cell r="X196"/>
          <cell r="Y196" t="str">
            <v/>
          </cell>
          <cell r="Z196"/>
          <cell r="AA196" t="str">
            <v/>
          </cell>
          <cell r="AB196"/>
          <cell r="AC196"/>
          <cell r="AD196"/>
          <cell r="AE196"/>
          <cell r="AF196"/>
          <cell r="AG196"/>
          <cell r="AH196" t="str">
            <v/>
          </cell>
          <cell r="AI196"/>
          <cell r="AJ196"/>
          <cell r="AK196"/>
          <cell r="AL196"/>
          <cell r="AM196"/>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t="str">
            <v>NO</v>
          </cell>
          <cell r="BE196" t="str">
            <v/>
          </cell>
          <cell r="BF196">
            <v>0</v>
          </cell>
          <cell r="BG196">
            <v>0</v>
          </cell>
          <cell r="BH196">
            <v>0</v>
          </cell>
          <cell r="BI196">
            <v>0</v>
          </cell>
          <cell r="BJ196">
            <v>0</v>
          </cell>
          <cell r="BK196" t="str">
            <v/>
          </cell>
          <cell r="BL196" t="e">
            <v>#NAME?</v>
          </cell>
          <cell r="BM196"/>
          <cell r="BN196"/>
          <cell r="BO196"/>
          <cell r="BP196" t="str">
            <v/>
          </cell>
          <cell r="BQ196"/>
          <cell r="BR196"/>
          <cell r="BS196">
            <v>181</v>
          </cell>
        </row>
        <row r="197">
          <cell r="C197"/>
          <cell r="D197"/>
          <cell r="E197"/>
          <cell r="F197"/>
          <cell r="G197"/>
          <cell r="H197"/>
          <cell r="I197"/>
          <cell r="J197"/>
          <cell r="K197"/>
          <cell r="L197"/>
          <cell r="M197"/>
          <cell r="N197"/>
          <cell r="O197"/>
          <cell r="P197"/>
          <cell r="Q197"/>
          <cell r="R197"/>
          <cell r="S197"/>
          <cell r="T197"/>
          <cell r="U197"/>
          <cell r="V197"/>
          <cell r="W197"/>
          <cell r="X197"/>
          <cell r="Y197" t="str">
            <v/>
          </cell>
          <cell r="Z197"/>
          <cell r="AA197" t="str">
            <v/>
          </cell>
          <cell r="AB197"/>
          <cell r="AC197"/>
          <cell r="AD197"/>
          <cell r="AE197"/>
          <cell r="AF197"/>
          <cell r="AG197"/>
          <cell r="AH197" t="str">
            <v/>
          </cell>
          <cell r="AI197"/>
          <cell r="AJ197"/>
          <cell r="AK197"/>
          <cell r="AL197"/>
          <cell r="AM197"/>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t="str">
            <v>NO</v>
          </cell>
          <cell r="BE197" t="str">
            <v/>
          </cell>
          <cell r="BF197">
            <v>0</v>
          </cell>
          <cell r="BG197">
            <v>0</v>
          </cell>
          <cell r="BH197">
            <v>0</v>
          </cell>
          <cell r="BI197">
            <v>0</v>
          </cell>
          <cell r="BJ197">
            <v>0</v>
          </cell>
          <cell r="BK197" t="str">
            <v/>
          </cell>
          <cell r="BL197" t="e">
            <v>#NAME?</v>
          </cell>
          <cell r="BM197"/>
          <cell r="BN197"/>
          <cell r="BO197"/>
          <cell r="BP197" t="str">
            <v/>
          </cell>
          <cell r="BQ197"/>
          <cell r="BR197"/>
          <cell r="BS197">
            <v>182</v>
          </cell>
        </row>
        <row r="198">
          <cell r="C198"/>
          <cell r="D198"/>
          <cell r="E198"/>
          <cell r="F198"/>
          <cell r="G198"/>
          <cell r="H198"/>
          <cell r="I198"/>
          <cell r="J198"/>
          <cell r="K198"/>
          <cell r="L198"/>
          <cell r="M198"/>
          <cell r="N198"/>
          <cell r="O198"/>
          <cell r="P198"/>
          <cell r="Q198"/>
          <cell r="R198"/>
          <cell r="S198"/>
          <cell r="T198"/>
          <cell r="U198"/>
          <cell r="V198"/>
          <cell r="W198"/>
          <cell r="X198"/>
          <cell r="Y198" t="str">
            <v/>
          </cell>
          <cell r="Z198"/>
          <cell r="AA198" t="str">
            <v/>
          </cell>
          <cell r="AB198"/>
          <cell r="AC198"/>
          <cell r="AD198"/>
          <cell r="AE198"/>
          <cell r="AF198"/>
          <cell r="AG198"/>
          <cell r="AH198" t="str">
            <v/>
          </cell>
          <cell r="AI198"/>
          <cell r="AJ198"/>
          <cell r="AK198"/>
          <cell r="AL198"/>
          <cell r="AM198"/>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t="str">
            <v>NO</v>
          </cell>
          <cell r="BE198" t="str">
            <v/>
          </cell>
          <cell r="BF198">
            <v>0</v>
          </cell>
          <cell r="BG198">
            <v>0</v>
          </cell>
          <cell r="BH198">
            <v>0</v>
          </cell>
          <cell r="BI198">
            <v>0</v>
          </cell>
          <cell r="BJ198">
            <v>0</v>
          </cell>
          <cell r="BK198" t="str">
            <v/>
          </cell>
          <cell r="BL198" t="e">
            <v>#NAME?</v>
          </cell>
          <cell r="BM198"/>
          <cell r="BN198"/>
          <cell r="BO198"/>
          <cell r="BP198" t="str">
            <v/>
          </cell>
          <cell r="BQ198"/>
          <cell r="BR198"/>
          <cell r="BS198">
            <v>183</v>
          </cell>
        </row>
        <row r="199">
          <cell r="C199"/>
          <cell r="D199"/>
          <cell r="E199"/>
          <cell r="F199"/>
          <cell r="G199"/>
          <cell r="H199"/>
          <cell r="I199"/>
          <cell r="J199"/>
          <cell r="K199"/>
          <cell r="L199"/>
          <cell r="M199"/>
          <cell r="N199"/>
          <cell r="O199"/>
          <cell r="P199"/>
          <cell r="Q199"/>
          <cell r="R199"/>
          <cell r="S199"/>
          <cell r="T199"/>
          <cell r="U199"/>
          <cell r="V199"/>
          <cell r="W199"/>
          <cell r="X199"/>
          <cell r="Y199" t="str">
            <v/>
          </cell>
          <cell r="Z199"/>
          <cell r="AA199" t="str">
            <v/>
          </cell>
          <cell r="AB199"/>
          <cell r="AC199"/>
          <cell r="AD199"/>
          <cell r="AE199"/>
          <cell r="AF199"/>
          <cell r="AG199"/>
          <cell r="AH199" t="str">
            <v/>
          </cell>
          <cell r="AI199"/>
          <cell r="AJ199"/>
          <cell r="AK199"/>
          <cell r="AL199"/>
          <cell r="AM199"/>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t="str">
            <v>NO</v>
          </cell>
          <cell r="BE199" t="str">
            <v/>
          </cell>
          <cell r="BF199">
            <v>0</v>
          </cell>
          <cell r="BG199">
            <v>0</v>
          </cell>
          <cell r="BH199">
            <v>0</v>
          </cell>
          <cell r="BI199">
            <v>0</v>
          </cell>
          <cell r="BJ199">
            <v>0</v>
          </cell>
          <cell r="BK199" t="str">
            <v/>
          </cell>
          <cell r="BL199" t="e">
            <v>#NAME?</v>
          </cell>
          <cell r="BM199"/>
          <cell r="BN199"/>
          <cell r="BO199"/>
          <cell r="BP199" t="str">
            <v/>
          </cell>
          <cell r="BQ199"/>
          <cell r="BR199"/>
          <cell r="BS199">
            <v>184</v>
          </cell>
        </row>
        <row r="200">
          <cell r="C200"/>
          <cell r="D200"/>
          <cell r="E200"/>
          <cell r="F200"/>
          <cell r="G200"/>
          <cell r="H200"/>
          <cell r="I200"/>
          <cell r="J200"/>
          <cell r="K200"/>
          <cell r="L200"/>
          <cell r="M200"/>
          <cell r="N200"/>
          <cell r="O200"/>
          <cell r="P200"/>
          <cell r="Q200"/>
          <cell r="R200"/>
          <cell r="S200"/>
          <cell r="T200"/>
          <cell r="U200"/>
          <cell r="V200"/>
          <cell r="W200"/>
          <cell r="X200"/>
          <cell r="Y200" t="str">
            <v/>
          </cell>
          <cell r="Z200"/>
          <cell r="AA200" t="str">
            <v/>
          </cell>
          <cell r="AB200"/>
          <cell r="AC200"/>
          <cell r="AD200"/>
          <cell r="AE200"/>
          <cell r="AF200"/>
          <cell r="AG200"/>
          <cell r="AH200" t="str">
            <v/>
          </cell>
          <cell r="AI200"/>
          <cell r="AJ200"/>
          <cell r="AK200"/>
          <cell r="AL200"/>
          <cell r="AM200"/>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t="str">
            <v>NO</v>
          </cell>
          <cell r="BE200" t="str">
            <v/>
          </cell>
          <cell r="BF200">
            <v>0</v>
          </cell>
          <cell r="BG200">
            <v>0</v>
          </cell>
          <cell r="BH200">
            <v>0</v>
          </cell>
          <cell r="BI200">
            <v>0</v>
          </cell>
          <cell r="BJ200">
            <v>0</v>
          </cell>
          <cell r="BK200" t="str">
            <v/>
          </cell>
          <cell r="BL200" t="e">
            <v>#NAME?</v>
          </cell>
          <cell r="BM200"/>
          <cell r="BN200"/>
          <cell r="BO200"/>
          <cell r="BP200" t="str">
            <v/>
          </cell>
          <cell r="BQ200"/>
          <cell r="BR200"/>
          <cell r="BS200">
            <v>185</v>
          </cell>
        </row>
        <row r="201">
          <cell r="C201"/>
          <cell r="D201"/>
          <cell r="E201"/>
          <cell r="F201"/>
          <cell r="G201"/>
          <cell r="H201"/>
          <cell r="I201"/>
          <cell r="J201"/>
          <cell r="K201"/>
          <cell r="L201"/>
          <cell r="M201"/>
          <cell r="N201"/>
          <cell r="O201"/>
          <cell r="P201"/>
          <cell r="Q201"/>
          <cell r="R201"/>
          <cell r="S201"/>
          <cell r="T201"/>
          <cell r="U201"/>
          <cell r="V201"/>
          <cell r="W201"/>
          <cell r="X201"/>
          <cell r="Y201" t="str">
            <v/>
          </cell>
          <cell r="Z201"/>
          <cell r="AA201" t="str">
            <v/>
          </cell>
          <cell r="AB201"/>
          <cell r="AC201"/>
          <cell r="AD201"/>
          <cell r="AE201"/>
          <cell r="AF201"/>
          <cell r="AG201"/>
          <cell r="AH201" t="str">
            <v/>
          </cell>
          <cell r="AI201"/>
          <cell r="AJ201"/>
          <cell r="AK201"/>
          <cell r="AL201"/>
          <cell r="AM201"/>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t="str">
            <v>NO</v>
          </cell>
          <cell r="BE201" t="str">
            <v/>
          </cell>
          <cell r="BF201">
            <v>0</v>
          </cell>
          <cell r="BG201">
            <v>0</v>
          </cell>
          <cell r="BH201">
            <v>0</v>
          </cell>
          <cell r="BI201">
            <v>0</v>
          </cell>
          <cell r="BJ201">
            <v>0</v>
          </cell>
          <cell r="BK201" t="str">
            <v/>
          </cell>
          <cell r="BL201" t="e">
            <v>#NAME?</v>
          </cell>
          <cell r="BM201"/>
          <cell r="BN201"/>
          <cell r="BO201"/>
          <cell r="BP201" t="str">
            <v/>
          </cell>
          <cell r="BQ201"/>
          <cell r="BR201"/>
          <cell r="BS201">
            <v>186</v>
          </cell>
        </row>
        <row r="202">
          <cell r="C202"/>
          <cell r="D202"/>
          <cell r="E202"/>
          <cell r="F202"/>
          <cell r="G202"/>
          <cell r="H202"/>
          <cell r="I202"/>
          <cell r="J202"/>
          <cell r="K202"/>
          <cell r="L202"/>
          <cell r="M202"/>
          <cell r="N202"/>
          <cell r="O202"/>
          <cell r="P202"/>
          <cell r="Q202"/>
          <cell r="R202"/>
          <cell r="S202"/>
          <cell r="T202"/>
          <cell r="U202"/>
          <cell r="V202"/>
          <cell r="W202"/>
          <cell r="X202"/>
          <cell r="Y202" t="str">
            <v/>
          </cell>
          <cell r="Z202"/>
          <cell r="AA202" t="str">
            <v/>
          </cell>
          <cell r="AB202"/>
          <cell r="AC202"/>
          <cell r="AD202"/>
          <cell r="AE202"/>
          <cell r="AF202"/>
          <cell r="AG202"/>
          <cell r="AH202" t="str">
            <v/>
          </cell>
          <cell r="AI202"/>
          <cell r="AJ202"/>
          <cell r="AK202"/>
          <cell r="AL202"/>
          <cell r="AM202"/>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t="str">
            <v>NO</v>
          </cell>
          <cell r="BE202" t="str">
            <v/>
          </cell>
          <cell r="BF202">
            <v>0</v>
          </cell>
          <cell r="BG202">
            <v>0</v>
          </cell>
          <cell r="BH202">
            <v>0</v>
          </cell>
          <cell r="BI202">
            <v>0</v>
          </cell>
          <cell r="BJ202">
            <v>0</v>
          </cell>
          <cell r="BK202" t="str">
            <v/>
          </cell>
          <cell r="BL202" t="e">
            <v>#NAME?</v>
          </cell>
          <cell r="BM202"/>
          <cell r="BN202"/>
          <cell r="BO202"/>
          <cell r="BP202" t="str">
            <v/>
          </cell>
          <cell r="BQ202"/>
          <cell r="BR202"/>
          <cell r="BS202">
            <v>187</v>
          </cell>
        </row>
        <row r="203">
          <cell r="C203"/>
          <cell r="D203"/>
          <cell r="E203"/>
          <cell r="F203"/>
          <cell r="G203"/>
          <cell r="H203"/>
          <cell r="I203"/>
          <cell r="J203"/>
          <cell r="K203"/>
          <cell r="L203"/>
          <cell r="M203"/>
          <cell r="N203"/>
          <cell r="O203"/>
          <cell r="P203"/>
          <cell r="Q203"/>
          <cell r="R203"/>
          <cell r="S203"/>
          <cell r="T203"/>
          <cell r="U203"/>
          <cell r="V203"/>
          <cell r="W203"/>
          <cell r="X203"/>
          <cell r="Y203" t="str">
            <v/>
          </cell>
          <cell r="Z203"/>
          <cell r="AA203" t="str">
            <v/>
          </cell>
          <cell r="AB203"/>
          <cell r="AC203"/>
          <cell r="AD203"/>
          <cell r="AE203"/>
          <cell r="AF203"/>
          <cell r="AG203"/>
          <cell r="AH203" t="str">
            <v/>
          </cell>
          <cell r="AI203"/>
          <cell r="AJ203"/>
          <cell r="AK203"/>
          <cell r="AL203"/>
          <cell r="AM203"/>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t="str">
            <v>NO</v>
          </cell>
          <cell r="BE203" t="str">
            <v/>
          </cell>
          <cell r="BF203">
            <v>0</v>
          </cell>
          <cell r="BG203">
            <v>0</v>
          </cell>
          <cell r="BH203">
            <v>0</v>
          </cell>
          <cell r="BI203">
            <v>0</v>
          </cell>
          <cell r="BJ203">
            <v>0</v>
          </cell>
          <cell r="BK203" t="str">
            <v/>
          </cell>
          <cell r="BL203" t="e">
            <v>#NAME?</v>
          </cell>
          <cell r="BM203"/>
          <cell r="BN203"/>
          <cell r="BO203"/>
          <cell r="BP203" t="str">
            <v/>
          </cell>
          <cell r="BQ203"/>
          <cell r="BR203"/>
          <cell r="BS203">
            <v>188</v>
          </cell>
        </row>
        <row r="204">
          <cell r="C204"/>
          <cell r="D204"/>
          <cell r="E204"/>
          <cell r="F204"/>
          <cell r="G204"/>
          <cell r="H204"/>
          <cell r="I204"/>
          <cell r="J204"/>
          <cell r="K204"/>
          <cell r="L204"/>
          <cell r="M204"/>
          <cell r="N204"/>
          <cell r="O204"/>
          <cell r="P204"/>
          <cell r="Q204"/>
          <cell r="R204"/>
          <cell r="S204"/>
          <cell r="T204"/>
          <cell r="U204"/>
          <cell r="V204"/>
          <cell r="W204"/>
          <cell r="X204"/>
          <cell r="Y204" t="str">
            <v/>
          </cell>
          <cell r="Z204"/>
          <cell r="AA204" t="str">
            <v/>
          </cell>
          <cell r="AB204"/>
          <cell r="AC204"/>
          <cell r="AD204"/>
          <cell r="AE204"/>
          <cell r="AF204"/>
          <cell r="AG204"/>
          <cell r="AH204" t="str">
            <v/>
          </cell>
          <cell r="AI204"/>
          <cell r="AJ204"/>
          <cell r="AK204"/>
          <cell r="AL204"/>
          <cell r="AM204"/>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t="str">
            <v>NO</v>
          </cell>
          <cell r="BE204" t="str">
            <v/>
          </cell>
          <cell r="BF204">
            <v>0</v>
          </cell>
          <cell r="BG204">
            <v>0</v>
          </cell>
          <cell r="BH204">
            <v>0</v>
          </cell>
          <cell r="BI204">
            <v>0</v>
          </cell>
          <cell r="BJ204">
            <v>0</v>
          </cell>
          <cell r="BK204" t="str">
            <v/>
          </cell>
          <cell r="BL204" t="e">
            <v>#NAME?</v>
          </cell>
          <cell r="BM204"/>
          <cell r="BN204"/>
          <cell r="BO204"/>
          <cell r="BP204" t="str">
            <v/>
          </cell>
          <cell r="BQ204"/>
          <cell r="BR204"/>
          <cell r="BS204">
            <v>189</v>
          </cell>
        </row>
        <row r="205">
          <cell r="C205"/>
          <cell r="D205"/>
          <cell r="E205"/>
          <cell r="F205"/>
          <cell r="G205"/>
          <cell r="H205"/>
          <cell r="I205"/>
          <cell r="J205"/>
          <cell r="K205"/>
          <cell r="L205"/>
          <cell r="M205"/>
          <cell r="N205"/>
          <cell r="O205"/>
          <cell r="P205"/>
          <cell r="Q205"/>
          <cell r="R205"/>
          <cell r="S205"/>
          <cell r="T205"/>
          <cell r="U205"/>
          <cell r="V205"/>
          <cell r="W205"/>
          <cell r="X205"/>
          <cell r="Y205" t="str">
            <v/>
          </cell>
          <cell r="Z205"/>
          <cell r="AA205" t="str">
            <v/>
          </cell>
          <cell r="AB205"/>
          <cell r="AC205"/>
          <cell r="AD205"/>
          <cell r="AE205"/>
          <cell r="AF205"/>
          <cell r="AG205"/>
          <cell r="AH205" t="str">
            <v/>
          </cell>
          <cell r="AI205"/>
          <cell r="AJ205"/>
          <cell r="AK205"/>
          <cell r="AL205"/>
          <cell r="AM205"/>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t="str">
            <v>NO</v>
          </cell>
          <cell r="BE205" t="str">
            <v/>
          </cell>
          <cell r="BF205">
            <v>0</v>
          </cell>
          <cell r="BG205">
            <v>0</v>
          </cell>
          <cell r="BH205">
            <v>0</v>
          </cell>
          <cell r="BI205">
            <v>0</v>
          </cell>
          <cell r="BJ205">
            <v>0</v>
          </cell>
          <cell r="BK205" t="str">
            <v/>
          </cell>
          <cell r="BL205" t="e">
            <v>#NAME?</v>
          </cell>
          <cell r="BM205"/>
          <cell r="BN205"/>
          <cell r="BO205"/>
          <cell r="BP205" t="str">
            <v/>
          </cell>
          <cell r="BQ205"/>
          <cell r="BR205"/>
          <cell r="BS205">
            <v>190</v>
          </cell>
        </row>
        <row r="206">
          <cell r="C206"/>
          <cell r="D206"/>
          <cell r="E206"/>
          <cell r="F206"/>
          <cell r="G206"/>
          <cell r="H206"/>
          <cell r="I206"/>
          <cell r="J206"/>
          <cell r="K206"/>
          <cell r="L206"/>
          <cell r="M206"/>
          <cell r="N206"/>
          <cell r="O206"/>
          <cell r="P206"/>
          <cell r="Q206"/>
          <cell r="R206"/>
          <cell r="S206"/>
          <cell r="T206"/>
          <cell r="U206"/>
          <cell r="V206"/>
          <cell r="W206"/>
          <cell r="X206"/>
          <cell r="Y206" t="str">
            <v/>
          </cell>
          <cell r="Z206"/>
          <cell r="AA206" t="str">
            <v/>
          </cell>
          <cell r="AB206"/>
          <cell r="AC206"/>
          <cell r="AD206"/>
          <cell r="AE206"/>
          <cell r="AF206"/>
          <cell r="AG206"/>
          <cell r="AH206" t="str">
            <v/>
          </cell>
          <cell r="AI206"/>
          <cell r="AJ206"/>
          <cell r="AK206"/>
          <cell r="AL206"/>
          <cell r="AM206"/>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t="str">
            <v>NO</v>
          </cell>
          <cell r="BE206" t="str">
            <v/>
          </cell>
          <cell r="BF206">
            <v>0</v>
          </cell>
          <cell r="BG206">
            <v>0</v>
          </cell>
          <cell r="BH206">
            <v>0</v>
          </cell>
          <cell r="BI206">
            <v>0</v>
          </cell>
          <cell r="BJ206">
            <v>0</v>
          </cell>
          <cell r="BK206" t="str">
            <v/>
          </cell>
          <cell r="BL206" t="e">
            <v>#NAME?</v>
          </cell>
          <cell r="BM206"/>
          <cell r="BN206"/>
          <cell r="BO206"/>
          <cell r="BP206" t="str">
            <v/>
          </cell>
          <cell r="BQ206"/>
          <cell r="BR206"/>
          <cell r="BS206">
            <v>191</v>
          </cell>
        </row>
        <row r="207">
          <cell r="C207"/>
          <cell r="D207"/>
          <cell r="E207"/>
          <cell r="F207"/>
          <cell r="G207"/>
          <cell r="H207"/>
          <cell r="I207"/>
          <cell r="J207"/>
          <cell r="K207"/>
          <cell r="L207"/>
          <cell r="M207"/>
          <cell r="N207"/>
          <cell r="O207"/>
          <cell r="P207"/>
          <cell r="Q207"/>
          <cell r="R207"/>
          <cell r="S207"/>
          <cell r="T207"/>
          <cell r="U207"/>
          <cell r="V207"/>
          <cell r="W207"/>
          <cell r="X207"/>
          <cell r="Y207" t="str">
            <v/>
          </cell>
          <cell r="Z207"/>
          <cell r="AA207" t="str">
            <v/>
          </cell>
          <cell r="AB207"/>
          <cell r="AC207"/>
          <cell r="AD207"/>
          <cell r="AE207"/>
          <cell r="AF207"/>
          <cell r="AG207"/>
          <cell r="AH207" t="str">
            <v/>
          </cell>
          <cell r="AI207"/>
          <cell r="AJ207"/>
          <cell r="AK207"/>
          <cell r="AL207"/>
          <cell r="AM207"/>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t="str">
            <v>NO</v>
          </cell>
          <cell r="BE207" t="str">
            <v/>
          </cell>
          <cell r="BF207">
            <v>0</v>
          </cell>
          <cell r="BG207">
            <v>0</v>
          </cell>
          <cell r="BH207">
            <v>0</v>
          </cell>
          <cell r="BI207">
            <v>0</v>
          </cell>
          <cell r="BJ207">
            <v>0</v>
          </cell>
          <cell r="BK207" t="str">
            <v/>
          </cell>
          <cell r="BL207" t="e">
            <v>#NAME?</v>
          </cell>
          <cell r="BM207"/>
          <cell r="BN207"/>
          <cell r="BO207"/>
          <cell r="BP207" t="str">
            <v/>
          </cell>
          <cell r="BQ207"/>
          <cell r="BR207"/>
          <cell r="BS207">
            <v>192</v>
          </cell>
        </row>
        <row r="208">
          <cell r="C208"/>
          <cell r="D208"/>
          <cell r="E208"/>
          <cell r="F208"/>
          <cell r="G208"/>
          <cell r="H208"/>
          <cell r="I208"/>
          <cell r="J208"/>
          <cell r="K208"/>
          <cell r="L208"/>
          <cell r="M208"/>
          <cell r="N208"/>
          <cell r="O208"/>
          <cell r="P208"/>
          <cell r="Q208"/>
          <cell r="R208"/>
          <cell r="S208"/>
          <cell r="T208"/>
          <cell r="U208"/>
          <cell r="V208"/>
          <cell r="W208"/>
          <cell r="X208"/>
          <cell r="Y208" t="str">
            <v/>
          </cell>
          <cell r="Z208"/>
          <cell r="AA208" t="str">
            <v/>
          </cell>
          <cell r="AB208"/>
          <cell r="AC208"/>
          <cell r="AD208"/>
          <cell r="AE208"/>
          <cell r="AF208"/>
          <cell r="AG208"/>
          <cell r="AH208" t="str">
            <v/>
          </cell>
          <cell r="AI208"/>
          <cell r="AJ208"/>
          <cell r="AK208"/>
          <cell r="AL208"/>
          <cell r="AM208"/>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t="str">
            <v>NO</v>
          </cell>
          <cell r="BE208" t="str">
            <v/>
          </cell>
          <cell r="BF208">
            <v>0</v>
          </cell>
          <cell r="BG208">
            <v>0</v>
          </cell>
          <cell r="BH208">
            <v>0</v>
          </cell>
          <cell r="BI208">
            <v>0</v>
          </cell>
          <cell r="BJ208">
            <v>0</v>
          </cell>
          <cell r="BK208" t="str">
            <v/>
          </cell>
          <cell r="BL208" t="e">
            <v>#NAME?</v>
          </cell>
          <cell r="BM208"/>
          <cell r="BN208"/>
          <cell r="BO208"/>
          <cell r="BP208" t="str">
            <v/>
          </cell>
          <cell r="BQ208"/>
          <cell r="BR208"/>
          <cell r="BS208">
            <v>193</v>
          </cell>
        </row>
        <row r="209">
          <cell r="C209"/>
          <cell r="D209"/>
          <cell r="E209"/>
          <cell r="F209"/>
          <cell r="G209"/>
          <cell r="H209"/>
          <cell r="I209"/>
          <cell r="J209"/>
          <cell r="K209"/>
          <cell r="L209"/>
          <cell r="M209"/>
          <cell r="N209"/>
          <cell r="O209"/>
          <cell r="P209"/>
          <cell r="Q209"/>
          <cell r="R209"/>
          <cell r="S209"/>
          <cell r="T209"/>
          <cell r="U209"/>
          <cell r="V209"/>
          <cell r="W209"/>
          <cell r="X209"/>
          <cell r="Y209" t="str">
            <v/>
          </cell>
          <cell r="Z209"/>
          <cell r="AA209" t="str">
            <v/>
          </cell>
          <cell r="AB209"/>
          <cell r="AC209"/>
          <cell r="AD209"/>
          <cell r="AE209"/>
          <cell r="AF209"/>
          <cell r="AG209"/>
          <cell r="AH209" t="str">
            <v/>
          </cell>
          <cell r="AI209"/>
          <cell r="AJ209"/>
          <cell r="AK209"/>
          <cell r="AL209"/>
          <cell r="AM209"/>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t="str">
            <v>NO</v>
          </cell>
          <cell r="BE209" t="str">
            <v/>
          </cell>
          <cell r="BF209">
            <v>0</v>
          </cell>
          <cell r="BG209">
            <v>0</v>
          </cell>
          <cell r="BH209">
            <v>0</v>
          </cell>
          <cell r="BI209">
            <v>0</v>
          </cell>
          <cell r="BJ209">
            <v>0</v>
          </cell>
          <cell r="BK209" t="str">
            <v/>
          </cell>
          <cell r="BL209" t="e">
            <v>#NAME?</v>
          </cell>
          <cell r="BM209"/>
          <cell r="BN209"/>
          <cell r="BO209"/>
          <cell r="BP209" t="str">
            <v/>
          </cell>
          <cell r="BQ209"/>
          <cell r="BR209"/>
          <cell r="BS209">
            <v>194</v>
          </cell>
        </row>
        <row r="210">
          <cell r="C210"/>
          <cell r="D210"/>
          <cell r="E210"/>
          <cell r="F210"/>
          <cell r="G210"/>
          <cell r="H210"/>
          <cell r="I210"/>
          <cell r="J210"/>
          <cell r="K210"/>
          <cell r="L210"/>
          <cell r="M210"/>
          <cell r="N210"/>
          <cell r="O210"/>
          <cell r="P210"/>
          <cell r="Q210"/>
          <cell r="R210"/>
          <cell r="S210"/>
          <cell r="T210"/>
          <cell r="U210"/>
          <cell r="V210"/>
          <cell r="W210"/>
          <cell r="X210"/>
          <cell r="Y210" t="str">
            <v/>
          </cell>
          <cell r="Z210"/>
          <cell r="AA210" t="str">
            <v/>
          </cell>
          <cell r="AB210"/>
          <cell r="AC210"/>
          <cell r="AD210"/>
          <cell r="AE210"/>
          <cell r="AF210"/>
          <cell r="AG210"/>
          <cell r="AH210" t="str">
            <v/>
          </cell>
          <cell r="AI210"/>
          <cell r="AJ210"/>
          <cell r="AK210"/>
          <cell r="AL210"/>
          <cell r="AM210"/>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t="str">
            <v>NO</v>
          </cell>
          <cell r="BE210" t="str">
            <v/>
          </cell>
          <cell r="BF210">
            <v>0</v>
          </cell>
          <cell r="BG210">
            <v>0</v>
          </cell>
          <cell r="BH210">
            <v>0</v>
          </cell>
          <cell r="BI210">
            <v>0</v>
          </cell>
          <cell r="BJ210">
            <v>0</v>
          </cell>
          <cell r="BK210" t="str">
            <v/>
          </cell>
          <cell r="BL210" t="e">
            <v>#NAME?</v>
          </cell>
          <cell r="BM210"/>
          <cell r="BN210"/>
          <cell r="BO210"/>
          <cell r="BP210" t="str">
            <v/>
          </cell>
          <cell r="BQ210"/>
          <cell r="BR210"/>
          <cell r="BS210">
            <v>195</v>
          </cell>
        </row>
        <row r="211">
          <cell r="C211"/>
          <cell r="D211"/>
          <cell r="E211"/>
          <cell r="F211"/>
          <cell r="G211"/>
          <cell r="H211"/>
          <cell r="I211"/>
          <cell r="J211"/>
          <cell r="K211"/>
          <cell r="L211"/>
          <cell r="M211"/>
          <cell r="N211"/>
          <cell r="O211"/>
          <cell r="P211"/>
          <cell r="Q211"/>
          <cell r="R211"/>
          <cell r="S211"/>
          <cell r="T211"/>
          <cell r="U211"/>
          <cell r="V211"/>
          <cell r="W211"/>
          <cell r="X211"/>
          <cell r="Y211" t="str">
            <v/>
          </cell>
          <cell r="Z211"/>
          <cell r="AA211" t="str">
            <v/>
          </cell>
          <cell r="AB211"/>
          <cell r="AC211"/>
          <cell r="AD211"/>
          <cell r="AE211"/>
          <cell r="AF211"/>
          <cell r="AG211"/>
          <cell r="AH211" t="str">
            <v/>
          </cell>
          <cell r="AI211"/>
          <cell r="AJ211"/>
          <cell r="AK211"/>
          <cell r="AL211"/>
          <cell r="AM211"/>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t="str">
            <v>NO</v>
          </cell>
          <cell r="BE211" t="str">
            <v/>
          </cell>
          <cell r="BF211">
            <v>0</v>
          </cell>
          <cell r="BG211">
            <v>0</v>
          </cell>
          <cell r="BH211">
            <v>0</v>
          </cell>
          <cell r="BI211">
            <v>0</v>
          </cell>
          <cell r="BJ211">
            <v>0</v>
          </cell>
          <cell r="BK211" t="str">
            <v/>
          </cell>
          <cell r="BL211" t="e">
            <v>#NAME?</v>
          </cell>
          <cell r="BM211"/>
          <cell r="BN211"/>
          <cell r="BO211"/>
          <cell r="BP211" t="str">
            <v/>
          </cell>
          <cell r="BQ211"/>
          <cell r="BR211"/>
          <cell r="BS211">
            <v>196</v>
          </cell>
        </row>
        <row r="212">
          <cell r="C212"/>
          <cell r="D212"/>
          <cell r="E212"/>
          <cell r="F212"/>
          <cell r="G212"/>
          <cell r="H212"/>
          <cell r="I212"/>
          <cell r="J212"/>
          <cell r="K212"/>
          <cell r="L212"/>
          <cell r="M212"/>
          <cell r="N212"/>
          <cell r="O212"/>
          <cell r="P212"/>
          <cell r="Q212"/>
          <cell r="R212"/>
          <cell r="S212"/>
          <cell r="T212"/>
          <cell r="U212"/>
          <cell r="V212"/>
          <cell r="W212"/>
          <cell r="X212"/>
          <cell r="Y212" t="str">
            <v/>
          </cell>
          <cell r="Z212"/>
          <cell r="AA212" t="str">
            <v/>
          </cell>
          <cell r="AB212"/>
          <cell r="AC212"/>
          <cell r="AD212"/>
          <cell r="AE212"/>
          <cell r="AF212"/>
          <cell r="AG212"/>
          <cell r="AH212" t="str">
            <v/>
          </cell>
          <cell r="AI212"/>
          <cell r="AJ212"/>
          <cell r="AK212"/>
          <cell r="AL212"/>
          <cell r="AM212"/>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t="str">
            <v>NO</v>
          </cell>
          <cell r="BE212" t="str">
            <v/>
          </cell>
          <cell r="BF212">
            <v>0</v>
          </cell>
          <cell r="BG212">
            <v>0</v>
          </cell>
          <cell r="BH212">
            <v>0</v>
          </cell>
          <cell r="BI212">
            <v>0</v>
          </cell>
          <cell r="BJ212">
            <v>0</v>
          </cell>
          <cell r="BK212" t="str">
            <v/>
          </cell>
          <cell r="BL212" t="e">
            <v>#NAME?</v>
          </cell>
          <cell r="BM212"/>
          <cell r="BN212"/>
          <cell r="BO212"/>
          <cell r="BP212" t="str">
            <v/>
          </cell>
          <cell r="BQ212"/>
          <cell r="BR212"/>
          <cell r="BS212">
            <v>197</v>
          </cell>
        </row>
        <row r="213">
          <cell r="C213"/>
          <cell r="D213"/>
          <cell r="E213"/>
          <cell r="F213"/>
          <cell r="G213"/>
          <cell r="H213"/>
          <cell r="I213"/>
          <cell r="J213"/>
          <cell r="K213"/>
          <cell r="L213"/>
          <cell r="M213"/>
          <cell r="N213"/>
          <cell r="O213"/>
          <cell r="P213"/>
          <cell r="Q213"/>
          <cell r="R213"/>
          <cell r="S213"/>
          <cell r="T213"/>
          <cell r="U213"/>
          <cell r="V213"/>
          <cell r="W213"/>
          <cell r="X213"/>
          <cell r="Y213" t="str">
            <v/>
          </cell>
          <cell r="Z213"/>
          <cell r="AA213" t="str">
            <v/>
          </cell>
          <cell r="AB213"/>
          <cell r="AC213"/>
          <cell r="AD213"/>
          <cell r="AE213"/>
          <cell r="AF213"/>
          <cell r="AG213"/>
          <cell r="AH213" t="str">
            <v/>
          </cell>
          <cell r="AI213"/>
          <cell r="AJ213"/>
          <cell r="AK213"/>
          <cell r="AL213"/>
          <cell r="AM213"/>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t="str">
            <v>NO</v>
          </cell>
          <cell r="BE213" t="str">
            <v/>
          </cell>
          <cell r="BF213">
            <v>0</v>
          </cell>
          <cell r="BG213">
            <v>0</v>
          </cell>
          <cell r="BH213">
            <v>0</v>
          </cell>
          <cell r="BI213">
            <v>0</v>
          </cell>
          <cell r="BJ213">
            <v>0</v>
          </cell>
          <cell r="BK213" t="str">
            <v/>
          </cell>
          <cell r="BL213" t="e">
            <v>#NAME?</v>
          </cell>
          <cell r="BM213"/>
          <cell r="BN213"/>
          <cell r="BO213"/>
          <cell r="BP213" t="str">
            <v/>
          </cell>
          <cell r="BQ213"/>
          <cell r="BR213"/>
          <cell r="BS213">
            <v>198</v>
          </cell>
        </row>
        <row r="214">
          <cell r="C214"/>
          <cell r="D214"/>
          <cell r="E214"/>
          <cell r="F214"/>
          <cell r="G214"/>
          <cell r="H214"/>
          <cell r="I214"/>
          <cell r="J214"/>
          <cell r="K214"/>
          <cell r="L214"/>
          <cell r="M214"/>
          <cell r="N214"/>
          <cell r="O214"/>
          <cell r="P214"/>
          <cell r="Q214"/>
          <cell r="R214"/>
          <cell r="S214"/>
          <cell r="T214"/>
          <cell r="U214"/>
          <cell r="V214"/>
          <cell r="W214"/>
          <cell r="X214"/>
          <cell r="Y214" t="str">
            <v/>
          </cell>
          <cell r="Z214"/>
          <cell r="AA214" t="str">
            <v/>
          </cell>
          <cell r="AB214"/>
          <cell r="AC214"/>
          <cell r="AD214"/>
          <cell r="AE214"/>
          <cell r="AF214"/>
          <cell r="AG214"/>
          <cell r="AH214" t="str">
            <v/>
          </cell>
          <cell r="AI214"/>
          <cell r="AJ214"/>
          <cell r="AK214"/>
          <cell r="AL214"/>
          <cell r="AM214"/>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t="str">
            <v>NO</v>
          </cell>
          <cell r="BE214" t="str">
            <v/>
          </cell>
          <cell r="BF214">
            <v>0</v>
          </cell>
          <cell r="BG214">
            <v>0</v>
          </cell>
          <cell r="BH214">
            <v>0</v>
          </cell>
          <cell r="BI214">
            <v>0</v>
          </cell>
          <cell r="BJ214">
            <v>0</v>
          </cell>
          <cell r="BK214" t="str">
            <v/>
          </cell>
          <cell r="BL214" t="e">
            <v>#NAME?</v>
          </cell>
          <cell r="BM214"/>
          <cell r="BN214"/>
          <cell r="BO214"/>
          <cell r="BP214" t="str">
            <v/>
          </cell>
          <cell r="BQ214"/>
          <cell r="BR214"/>
          <cell r="BS214">
            <v>199</v>
          </cell>
        </row>
        <row r="215">
          <cell r="C215"/>
          <cell r="D215"/>
          <cell r="E215"/>
          <cell r="F215"/>
          <cell r="G215"/>
          <cell r="H215"/>
          <cell r="I215"/>
          <cell r="J215"/>
          <cell r="K215"/>
          <cell r="L215"/>
          <cell r="M215"/>
          <cell r="N215"/>
          <cell r="O215"/>
          <cell r="P215"/>
          <cell r="Q215"/>
          <cell r="R215"/>
          <cell r="S215"/>
          <cell r="T215"/>
          <cell r="U215"/>
          <cell r="V215"/>
          <cell r="W215"/>
          <cell r="X215"/>
          <cell r="Y215" t="str">
            <v/>
          </cell>
          <cell r="Z215"/>
          <cell r="AA215" t="str">
            <v/>
          </cell>
          <cell r="AB215"/>
          <cell r="AC215"/>
          <cell r="AD215"/>
          <cell r="AE215"/>
          <cell r="AF215"/>
          <cell r="AG215"/>
          <cell r="AH215" t="str">
            <v/>
          </cell>
          <cell r="AI215"/>
          <cell r="AJ215"/>
          <cell r="AK215"/>
          <cell r="AL215"/>
          <cell r="AM215"/>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t="str">
            <v>NO</v>
          </cell>
          <cell r="BE215" t="str">
            <v/>
          </cell>
          <cell r="BF215">
            <v>0</v>
          </cell>
          <cell r="BG215">
            <v>0</v>
          </cell>
          <cell r="BH215">
            <v>0</v>
          </cell>
          <cell r="BI215">
            <v>0</v>
          </cell>
          <cell r="BJ215">
            <v>0</v>
          </cell>
          <cell r="BK215" t="str">
            <v/>
          </cell>
          <cell r="BL215" t="e">
            <v>#NAME?</v>
          </cell>
          <cell r="BM215"/>
          <cell r="BN215"/>
          <cell r="BO215"/>
          <cell r="BP215" t="str">
            <v/>
          </cell>
          <cell r="BQ215"/>
          <cell r="BR215"/>
          <cell r="BS215">
            <v>200</v>
          </cell>
        </row>
        <row r="216">
          <cell r="C216"/>
          <cell r="D216"/>
          <cell r="E216"/>
          <cell r="F216"/>
          <cell r="G216"/>
          <cell r="H216"/>
          <cell r="I216"/>
          <cell r="J216"/>
          <cell r="K216"/>
          <cell r="L216"/>
          <cell r="M216"/>
          <cell r="N216"/>
          <cell r="O216"/>
          <cell r="P216"/>
          <cell r="Q216"/>
          <cell r="R216"/>
          <cell r="S216"/>
          <cell r="T216"/>
          <cell r="U216"/>
          <cell r="V216"/>
          <cell r="W216"/>
          <cell r="X216"/>
          <cell r="Y216" t="str">
            <v/>
          </cell>
          <cell r="Z216"/>
          <cell r="AA216" t="str">
            <v/>
          </cell>
          <cell r="AB216"/>
          <cell r="AC216"/>
          <cell r="AD216"/>
          <cell r="AE216"/>
          <cell r="AF216"/>
          <cell r="AG216"/>
          <cell r="AH216" t="str">
            <v/>
          </cell>
          <cell r="AI216"/>
          <cell r="AJ216"/>
          <cell r="AK216"/>
          <cell r="AL216"/>
          <cell r="AM216"/>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t="str">
            <v>NO</v>
          </cell>
          <cell r="BE216" t="str">
            <v/>
          </cell>
          <cell r="BF216">
            <v>0</v>
          </cell>
          <cell r="BG216">
            <v>0</v>
          </cell>
          <cell r="BH216">
            <v>0</v>
          </cell>
          <cell r="BI216">
            <v>0</v>
          </cell>
          <cell r="BJ216">
            <v>0</v>
          </cell>
          <cell r="BK216" t="str">
            <v/>
          </cell>
          <cell r="BL216" t="e">
            <v>#NAME?</v>
          </cell>
          <cell r="BM216"/>
          <cell r="BN216"/>
          <cell r="BO216"/>
          <cell r="BP216" t="str">
            <v/>
          </cell>
          <cell r="BQ216"/>
          <cell r="BR216"/>
          <cell r="BS216">
            <v>201</v>
          </cell>
        </row>
        <row r="217">
          <cell r="C217"/>
          <cell r="D217"/>
          <cell r="E217"/>
          <cell r="F217"/>
          <cell r="G217"/>
          <cell r="H217"/>
          <cell r="I217"/>
          <cell r="J217"/>
          <cell r="K217"/>
          <cell r="L217"/>
          <cell r="M217"/>
          <cell r="N217"/>
          <cell r="O217"/>
          <cell r="P217"/>
          <cell r="Q217"/>
          <cell r="R217"/>
          <cell r="S217"/>
          <cell r="T217"/>
          <cell r="U217"/>
          <cell r="V217"/>
          <cell r="W217"/>
          <cell r="X217"/>
          <cell r="Y217" t="str">
            <v/>
          </cell>
          <cell r="Z217"/>
          <cell r="AA217" t="str">
            <v/>
          </cell>
          <cell r="AB217"/>
          <cell r="AC217"/>
          <cell r="AD217"/>
          <cell r="AE217"/>
          <cell r="AF217"/>
          <cell r="AG217"/>
          <cell r="AH217" t="str">
            <v/>
          </cell>
          <cell r="AI217"/>
          <cell r="AJ217"/>
          <cell r="AK217"/>
          <cell r="AL217"/>
          <cell r="AM217"/>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t="str">
            <v>NO</v>
          </cell>
          <cell r="BE217" t="str">
            <v/>
          </cell>
          <cell r="BF217">
            <v>0</v>
          </cell>
          <cell r="BG217">
            <v>0</v>
          </cell>
          <cell r="BH217">
            <v>0</v>
          </cell>
          <cell r="BI217">
            <v>0</v>
          </cell>
          <cell r="BJ217">
            <v>0</v>
          </cell>
          <cell r="BK217" t="str">
            <v/>
          </cell>
          <cell r="BL217" t="e">
            <v>#NAME?</v>
          </cell>
          <cell r="BM217"/>
          <cell r="BN217"/>
          <cell r="BO217"/>
          <cell r="BP217" t="str">
            <v/>
          </cell>
          <cell r="BQ217"/>
          <cell r="BR217"/>
          <cell r="BS217">
            <v>202</v>
          </cell>
        </row>
        <row r="218">
          <cell r="C218"/>
          <cell r="D218"/>
          <cell r="E218"/>
          <cell r="F218"/>
          <cell r="G218"/>
          <cell r="H218"/>
          <cell r="I218"/>
          <cell r="J218"/>
          <cell r="K218"/>
          <cell r="L218"/>
          <cell r="M218"/>
          <cell r="N218"/>
          <cell r="O218"/>
          <cell r="P218"/>
          <cell r="Q218"/>
          <cell r="R218"/>
          <cell r="S218"/>
          <cell r="T218"/>
          <cell r="U218"/>
          <cell r="V218"/>
          <cell r="W218"/>
          <cell r="X218"/>
          <cell r="Y218" t="str">
            <v/>
          </cell>
          <cell r="Z218"/>
          <cell r="AA218" t="str">
            <v/>
          </cell>
          <cell r="AB218"/>
          <cell r="AC218"/>
          <cell r="AD218"/>
          <cell r="AE218"/>
          <cell r="AF218"/>
          <cell r="AG218"/>
          <cell r="AH218" t="str">
            <v/>
          </cell>
          <cell r="AI218"/>
          <cell r="AJ218"/>
          <cell r="AK218"/>
          <cell r="AL218"/>
          <cell r="AM218"/>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t="str">
            <v>NO</v>
          </cell>
          <cell r="BE218" t="str">
            <v/>
          </cell>
          <cell r="BF218">
            <v>0</v>
          </cell>
          <cell r="BG218">
            <v>0</v>
          </cell>
          <cell r="BH218">
            <v>0</v>
          </cell>
          <cell r="BI218">
            <v>0</v>
          </cell>
          <cell r="BJ218">
            <v>0</v>
          </cell>
          <cell r="BK218" t="str">
            <v/>
          </cell>
          <cell r="BL218" t="e">
            <v>#NAME?</v>
          </cell>
          <cell r="BM218"/>
          <cell r="BN218"/>
          <cell r="BO218"/>
          <cell r="BP218" t="str">
            <v/>
          </cell>
          <cell r="BQ218"/>
          <cell r="BR218"/>
          <cell r="BS218">
            <v>203</v>
          </cell>
        </row>
        <row r="219">
          <cell r="C219"/>
          <cell r="D219"/>
          <cell r="E219"/>
          <cell r="F219"/>
          <cell r="G219"/>
          <cell r="H219"/>
          <cell r="I219"/>
          <cell r="J219"/>
          <cell r="K219"/>
          <cell r="L219"/>
          <cell r="M219"/>
          <cell r="N219"/>
          <cell r="O219"/>
          <cell r="P219"/>
          <cell r="Q219"/>
          <cell r="R219"/>
          <cell r="S219"/>
          <cell r="T219"/>
          <cell r="U219"/>
          <cell r="V219"/>
          <cell r="W219"/>
          <cell r="X219"/>
          <cell r="Y219" t="str">
            <v/>
          </cell>
          <cell r="Z219"/>
          <cell r="AA219" t="str">
            <v/>
          </cell>
          <cell r="AB219"/>
          <cell r="AC219"/>
          <cell r="AD219"/>
          <cell r="AE219"/>
          <cell r="AF219"/>
          <cell r="AG219"/>
          <cell r="AH219" t="str">
            <v/>
          </cell>
          <cell r="AI219"/>
          <cell r="AJ219"/>
          <cell r="AK219"/>
          <cell r="AL219"/>
          <cell r="AM219"/>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t="str">
            <v>NO</v>
          </cell>
          <cell r="BE219" t="str">
            <v/>
          </cell>
          <cell r="BF219">
            <v>0</v>
          </cell>
          <cell r="BG219">
            <v>0</v>
          </cell>
          <cell r="BH219">
            <v>0</v>
          </cell>
          <cell r="BI219">
            <v>0</v>
          </cell>
          <cell r="BJ219">
            <v>0</v>
          </cell>
          <cell r="BK219" t="str">
            <v/>
          </cell>
          <cell r="BL219" t="e">
            <v>#NAME?</v>
          </cell>
          <cell r="BM219"/>
          <cell r="BN219"/>
          <cell r="BO219"/>
          <cell r="BP219" t="str">
            <v/>
          </cell>
          <cell r="BQ219"/>
          <cell r="BR219"/>
          <cell r="BS219">
            <v>204</v>
          </cell>
        </row>
        <row r="220">
          <cell r="C220"/>
          <cell r="D220"/>
          <cell r="E220"/>
          <cell r="F220"/>
          <cell r="G220"/>
          <cell r="H220"/>
          <cell r="I220"/>
          <cell r="J220"/>
          <cell r="K220"/>
          <cell r="L220"/>
          <cell r="M220"/>
          <cell r="N220"/>
          <cell r="O220"/>
          <cell r="P220"/>
          <cell r="Q220"/>
          <cell r="R220"/>
          <cell r="S220"/>
          <cell r="T220"/>
          <cell r="U220"/>
          <cell r="V220"/>
          <cell r="W220"/>
          <cell r="X220"/>
          <cell r="Y220" t="str">
            <v/>
          </cell>
          <cell r="Z220"/>
          <cell r="AA220" t="str">
            <v/>
          </cell>
          <cell r="AB220"/>
          <cell r="AC220"/>
          <cell r="AD220"/>
          <cell r="AE220"/>
          <cell r="AF220"/>
          <cell r="AG220"/>
          <cell r="AH220" t="str">
            <v/>
          </cell>
          <cell r="AI220"/>
          <cell r="AJ220"/>
          <cell r="AK220"/>
          <cell r="AL220"/>
          <cell r="AM220"/>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t="str">
            <v>NO</v>
          </cell>
          <cell r="BE220" t="str">
            <v/>
          </cell>
          <cell r="BF220">
            <v>0</v>
          </cell>
          <cell r="BG220">
            <v>0</v>
          </cell>
          <cell r="BH220">
            <v>0</v>
          </cell>
          <cell r="BI220">
            <v>0</v>
          </cell>
          <cell r="BJ220">
            <v>0</v>
          </cell>
          <cell r="BK220" t="str">
            <v/>
          </cell>
          <cell r="BL220" t="e">
            <v>#NAME?</v>
          </cell>
          <cell r="BM220"/>
          <cell r="BN220"/>
          <cell r="BO220"/>
          <cell r="BP220" t="str">
            <v/>
          </cell>
          <cell r="BQ220"/>
          <cell r="BR220"/>
          <cell r="BS220">
            <v>205</v>
          </cell>
        </row>
        <row r="221">
          <cell r="C221"/>
          <cell r="D221"/>
          <cell r="E221"/>
          <cell r="F221"/>
          <cell r="G221"/>
          <cell r="H221"/>
          <cell r="I221"/>
          <cell r="J221"/>
          <cell r="K221"/>
          <cell r="L221"/>
          <cell r="M221"/>
          <cell r="N221"/>
          <cell r="O221"/>
          <cell r="P221"/>
          <cell r="Q221"/>
          <cell r="R221"/>
          <cell r="S221"/>
          <cell r="T221"/>
          <cell r="U221"/>
          <cell r="V221"/>
          <cell r="W221"/>
          <cell r="X221"/>
          <cell r="Y221" t="str">
            <v/>
          </cell>
          <cell r="Z221"/>
          <cell r="AA221" t="str">
            <v/>
          </cell>
          <cell r="AB221"/>
          <cell r="AC221"/>
          <cell r="AD221"/>
          <cell r="AE221"/>
          <cell r="AF221"/>
          <cell r="AG221"/>
          <cell r="AH221" t="str">
            <v/>
          </cell>
          <cell r="AI221"/>
          <cell r="AJ221"/>
          <cell r="AK221"/>
          <cell r="AL221"/>
          <cell r="AM221"/>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t="str">
            <v>NO</v>
          </cell>
          <cell r="BE221" t="str">
            <v/>
          </cell>
          <cell r="BF221">
            <v>0</v>
          </cell>
          <cell r="BG221">
            <v>0</v>
          </cell>
          <cell r="BH221">
            <v>0</v>
          </cell>
          <cell r="BI221">
            <v>0</v>
          </cell>
          <cell r="BJ221">
            <v>0</v>
          </cell>
          <cell r="BK221" t="str">
            <v/>
          </cell>
          <cell r="BL221" t="e">
            <v>#NAME?</v>
          </cell>
          <cell r="BM221"/>
          <cell r="BN221"/>
          <cell r="BO221"/>
          <cell r="BP221" t="str">
            <v/>
          </cell>
          <cell r="BQ221"/>
          <cell r="BR221"/>
          <cell r="BS221">
            <v>206</v>
          </cell>
        </row>
        <row r="222">
          <cell r="C222"/>
          <cell r="D222"/>
          <cell r="E222"/>
          <cell r="F222"/>
          <cell r="G222"/>
          <cell r="H222"/>
          <cell r="I222"/>
          <cell r="J222"/>
          <cell r="K222"/>
          <cell r="L222"/>
          <cell r="M222"/>
          <cell r="N222"/>
          <cell r="O222"/>
          <cell r="P222"/>
          <cell r="Q222"/>
          <cell r="R222"/>
          <cell r="S222"/>
          <cell r="T222"/>
          <cell r="U222"/>
          <cell r="V222"/>
          <cell r="W222"/>
          <cell r="X222"/>
          <cell r="Y222" t="str">
            <v/>
          </cell>
          <cell r="Z222"/>
          <cell r="AA222" t="str">
            <v/>
          </cell>
          <cell r="AB222"/>
          <cell r="AC222"/>
          <cell r="AD222"/>
          <cell r="AE222"/>
          <cell r="AF222"/>
          <cell r="AG222"/>
          <cell r="AH222" t="str">
            <v/>
          </cell>
          <cell r="AI222"/>
          <cell r="AJ222"/>
          <cell r="AK222"/>
          <cell r="AL222"/>
          <cell r="AM222"/>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t="str">
            <v>NO</v>
          </cell>
          <cell r="BE222" t="str">
            <v/>
          </cell>
          <cell r="BF222">
            <v>0</v>
          </cell>
          <cell r="BG222">
            <v>0</v>
          </cell>
          <cell r="BH222">
            <v>0</v>
          </cell>
          <cell r="BI222">
            <v>0</v>
          </cell>
          <cell r="BJ222">
            <v>0</v>
          </cell>
          <cell r="BK222" t="str">
            <v/>
          </cell>
          <cell r="BL222" t="e">
            <v>#NAME?</v>
          </cell>
          <cell r="BM222"/>
          <cell r="BN222"/>
          <cell r="BO222"/>
          <cell r="BP222" t="str">
            <v/>
          </cell>
          <cell r="BQ222"/>
          <cell r="BR222"/>
          <cell r="BS222">
            <v>207</v>
          </cell>
        </row>
        <row r="223">
          <cell r="C223"/>
          <cell r="D223"/>
          <cell r="E223"/>
          <cell r="F223"/>
          <cell r="G223"/>
          <cell r="H223"/>
          <cell r="I223"/>
          <cell r="J223"/>
          <cell r="K223"/>
          <cell r="L223"/>
          <cell r="M223"/>
          <cell r="N223"/>
          <cell r="O223"/>
          <cell r="P223"/>
          <cell r="Q223"/>
          <cell r="R223"/>
          <cell r="S223"/>
          <cell r="T223"/>
          <cell r="U223"/>
          <cell r="V223"/>
          <cell r="W223"/>
          <cell r="X223"/>
          <cell r="Y223" t="str">
            <v/>
          </cell>
          <cell r="Z223"/>
          <cell r="AA223" t="str">
            <v/>
          </cell>
          <cell r="AB223"/>
          <cell r="AC223"/>
          <cell r="AD223"/>
          <cell r="AE223"/>
          <cell r="AF223"/>
          <cell r="AG223"/>
          <cell r="AH223" t="str">
            <v/>
          </cell>
          <cell r="AI223"/>
          <cell r="AJ223"/>
          <cell r="AK223"/>
          <cell r="AL223"/>
          <cell r="AM223"/>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t="str">
            <v>NO</v>
          </cell>
          <cell r="BE223" t="str">
            <v/>
          </cell>
          <cell r="BF223">
            <v>0</v>
          </cell>
          <cell r="BG223">
            <v>0</v>
          </cell>
          <cell r="BH223">
            <v>0</v>
          </cell>
          <cell r="BI223">
            <v>0</v>
          </cell>
          <cell r="BJ223">
            <v>0</v>
          </cell>
          <cell r="BK223" t="str">
            <v/>
          </cell>
          <cell r="BL223" t="e">
            <v>#NAME?</v>
          </cell>
          <cell r="BM223"/>
          <cell r="BN223"/>
          <cell r="BO223"/>
          <cell r="BP223" t="str">
            <v/>
          </cell>
          <cell r="BQ223"/>
          <cell r="BR223"/>
          <cell r="BS223">
            <v>208</v>
          </cell>
        </row>
        <row r="224">
          <cell r="C224"/>
          <cell r="D224"/>
          <cell r="E224"/>
          <cell r="F224"/>
          <cell r="G224"/>
          <cell r="H224"/>
          <cell r="I224"/>
          <cell r="J224"/>
          <cell r="K224"/>
          <cell r="L224"/>
          <cell r="M224"/>
          <cell r="N224"/>
          <cell r="O224"/>
          <cell r="P224"/>
          <cell r="Q224"/>
          <cell r="R224"/>
          <cell r="S224"/>
          <cell r="T224"/>
          <cell r="U224"/>
          <cell r="V224"/>
          <cell r="W224"/>
          <cell r="X224"/>
          <cell r="Y224" t="str">
            <v/>
          </cell>
          <cell r="Z224"/>
          <cell r="AA224" t="str">
            <v/>
          </cell>
          <cell r="AB224"/>
          <cell r="AC224"/>
          <cell r="AD224"/>
          <cell r="AE224"/>
          <cell r="AF224"/>
          <cell r="AG224"/>
          <cell r="AH224" t="str">
            <v/>
          </cell>
          <cell r="AI224"/>
          <cell r="AJ224"/>
          <cell r="AK224"/>
          <cell r="AL224"/>
          <cell r="AM224"/>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t="str">
            <v>NO</v>
          </cell>
          <cell r="BE224" t="str">
            <v/>
          </cell>
          <cell r="BF224">
            <v>0</v>
          </cell>
          <cell r="BG224">
            <v>0</v>
          </cell>
          <cell r="BH224">
            <v>0</v>
          </cell>
          <cell r="BI224">
            <v>0</v>
          </cell>
          <cell r="BJ224">
            <v>0</v>
          </cell>
          <cell r="BK224" t="str">
            <v/>
          </cell>
          <cell r="BL224" t="e">
            <v>#NAME?</v>
          </cell>
          <cell r="BM224"/>
          <cell r="BN224"/>
          <cell r="BO224"/>
          <cell r="BP224" t="str">
            <v/>
          </cell>
          <cell r="BQ224"/>
          <cell r="BR224"/>
          <cell r="BS224">
            <v>209</v>
          </cell>
        </row>
        <row r="225">
          <cell r="C225"/>
          <cell r="D225"/>
          <cell r="E225"/>
          <cell r="F225"/>
          <cell r="G225"/>
          <cell r="H225"/>
          <cell r="I225"/>
          <cell r="J225"/>
          <cell r="K225"/>
          <cell r="L225"/>
          <cell r="M225"/>
          <cell r="N225"/>
          <cell r="O225"/>
          <cell r="P225"/>
          <cell r="Q225"/>
          <cell r="R225"/>
          <cell r="S225"/>
          <cell r="T225"/>
          <cell r="U225"/>
          <cell r="V225"/>
          <cell r="W225"/>
          <cell r="X225"/>
          <cell r="Y225" t="str">
            <v/>
          </cell>
          <cell r="Z225"/>
          <cell r="AA225" t="str">
            <v/>
          </cell>
          <cell r="AB225"/>
          <cell r="AC225"/>
          <cell r="AD225"/>
          <cell r="AE225"/>
          <cell r="AF225"/>
          <cell r="AG225"/>
          <cell r="AH225" t="str">
            <v/>
          </cell>
          <cell r="AI225"/>
          <cell r="AJ225"/>
          <cell r="AK225"/>
          <cell r="AL225"/>
          <cell r="AM225"/>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t="str">
            <v>NO</v>
          </cell>
          <cell r="BE225" t="str">
            <v/>
          </cell>
          <cell r="BF225">
            <v>0</v>
          </cell>
          <cell r="BG225">
            <v>0</v>
          </cell>
          <cell r="BH225">
            <v>0</v>
          </cell>
          <cell r="BI225">
            <v>0</v>
          </cell>
          <cell r="BJ225">
            <v>0</v>
          </cell>
          <cell r="BK225" t="str">
            <v/>
          </cell>
          <cell r="BL225" t="e">
            <v>#NAME?</v>
          </cell>
          <cell r="BM225"/>
          <cell r="BN225"/>
          <cell r="BO225"/>
          <cell r="BP225" t="str">
            <v/>
          </cell>
          <cell r="BQ225"/>
          <cell r="BR225"/>
          <cell r="BS225">
            <v>210</v>
          </cell>
        </row>
        <row r="226">
          <cell r="C226"/>
          <cell r="D226"/>
          <cell r="E226"/>
          <cell r="F226"/>
          <cell r="G226"/>
          <cell r="H226"/>
          <cell r="I226"/>
          <cell r="J226"/>
          <cell r="K226"/>
          <cell r="L226"/>
          <cell r="M226"/>
          <cell r="N226"/>
          <cell r="O226"/>
          <cell r="P226"/>
          <cell r="Q226"/>
          <cell r="R226"/>
          <cell r="S226"/>
          <cell r="T226"/>
          <cell r="U226"/>
          <cell r="V226"/>
          <cell r="W226"/>
          <cell r="X226"/>
          <cell r="Y226" t="str">
            <v/>
          </cell>
          <cell r="Z226"/>
          <cell r="AA226" t="str">
            <v/>
          </cell>
          <cell r="AB226"/>
          <cell r="AC226"/>
          <cell r="AD226"/>
          <cell r="AE226"/>
          <cell r="AF226"/>
          <cell r="AG226"/>
          <cell r="AH226" t="str">
            <v/>
          </cell>
          <cell r="AI226"/>
          <cell r="AJ226"/>
          <cell r="AK226"/>
          <cell r="AL226"/>
          <cell r="AM226"/>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t="str">
            <v>NO</v>
          </cell>
          <cell r="BE226" t="str">
            <v/>
          </cell>
          <cell r="BF226">
            <v>0</v>
          </cell>
          <cell r="BG226">
            <v>0</v>
          </cell>
          <cell r="BH226">
            <v>0</v>
          </cell>
          <cell r="BI226">
            <v>0</v>
          </cell>
          <cell r="BJ226">
            <v>0</v>
          </cell>
          <cell r="BK226" t="str">
            <v/>
          </cell>
          <cell r="BL226" t="e">
            <v>#NAME?</v>
          </cell>
          <cell r="BM226"/>
          <cell r="BN226"/>
          <cell r="BO226"/>
          <cell r="BP226" t="str">
            <v/>
          </cell>
          <cell r="BQ226"/>
          <cell r="BR226"/>
          <cell r="BS226">
            <v>211</v>
          </cell>
        </row>
        <row r="227">
          <cell r="C227"/>
          <cell r="D227"/>
          <cell r="E227"/>
          <cell r="F227"/>
          <cell r="G227"/>
          <cell r="H227"/>
          <cell r="I227"/>
          <cell r="J227"/>
          <cell r="K227"/>
          <cell r="L227"/>
          <cell r="M227"/>
          <cell r="N227"/>
          <cell r="O227"/>
          <cell r="P227"/>
          <cell r="Q227"/>
          <cell r="R227"/>
          <cell r="S227"/>
          <cell r="T227"/>
          <cell r="U227"/>
          <cell r="V227"/>
          <cell r="W227"/>
          <cell r="X227"/>
          <cell r="Y227" t="str">
            <v/>
          </cell>
          <cell r="Z227"/>
          <cell r="AA227" t="str">
            <v/>
          </cell>
          <cell r="AB227"/>
          <cell r="AC227"/>
          <cell r="AD227"/>
          <cell r="AE227"/>
          <cell r="AF227"/>
          <cell r="AG227"/>
          <cell r="AH227" t="str">
            <v/>
          </cell>
          <cell r="AI227"/>
          <cell r="AJ227"/>
          <cell r="AK227"/>
          <cell r="AL227"/>
          <cell r="AM227"/>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t="str">
            <v>NO</v>
          </cell>
          <cell r="BE227" t="str">
            <v/>
          </cell>
          <cell r="BF227">
            <v>0</v>
          </cell>
          <cell r="BG227">
            <v>0</v>
          </cell>
          <cell r="BH227">
            <v>0</v>
          </cell>
          <cell r="BI227">
            <v>0</v>
          </cell>
          <cell r="BJ227">
            <v>0</v>
          </cell>
          <cell r="BK227" t="str">
            <v/>
          </cell>
          <cell r="BL227" t="e">
            <v>#NAME?</v>
          </cell>
          <cell r="BM227"/>
          <cell r="BN227"/>
          <cell r="BO227"/>
          <cell r="BP227" t="str">
            <v/>
          </cell>
          <cell r="BQ227"/>
          <cell r="BR227"/>
          <cell r="BS227">
            <v>212</v>
          </cell>
        </row>
        <row r="228">
          <cell r="C228"/>
          <cell r="D228"/>
          <cell r="E228"/>
          <cell r="F228"/>
          <cell r="G228"/>
          <cell r="H228"/>
          <cell r="I228"/>
          <cell r="J228"/>
          <cell r="K228"/>
          <cell r="L228"/>
          <cell r="M228"/>
          <cell r="N228"/>
          <cell r="O228"/>
          <cell r="P228"/>
          <cell r="Q228"/>
          <cell r="R228"/>
          <cell r="S228"/>
          <cell r="T228"/>
          <cell r="U228"/>
          <cell r="V228"/>
          <cell r="W228"/>
          <cell r="X228"/>
          <cell r="Y228" t="str">
            <v/>
          </cell>
          <cell r="Z228"/>
          <cell r="AA228" t="str">
            <v/>
          </cell>
          <cell r="AB228"/>
          <cell r="AC228"/>
          <cell r="AD228"/>
          <cell r="AE228"/>
          <cell r="AF228"/>
          <cell r="AG228"/>
          <cell r="AH228" t="str">
            <v/>
          </cell>
          <cell r="AI228"/>
          <cell r="AJ228"/>
          <cell r="AK228"/>
          <cell r="AL228"/>
          <cell r="AM228"/>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t="str">
            <v>NO</v>
          </cell>
          <cell r="BE228" t="str">
            <v/>
          </cell>
          <cell r="BF228">
            <v>0</v>
          </cell>
          <cell r="BG228">
            <v>0</v>
          </cell>
          <cell r="BH228">
            <v>0</v>
          </cell>
          <cell r="BI228">
            <v>0</v>
          </cell>
          <cell r="BJ228">
            <v>0</v>
          </cell>
          <cell r="BK228" t="str">
            <v/>
          </cell>
          <cell r="BL228" t="e">
            <v>#NAME?</v>
          </cell>
          <cell r="BM228"/>
          <cell r="BN228"/>
          <cell r="BO228"/>
          <cell r="BP228" t="str">
            <v/>
          </cell>
          <cell r="BQ228"/>
          <cell r="BR228"/>
          <cell r="BS228">
            <v>213</v>
          </cell>
        </row>
        <row r="229">
          <cell r="C229"/>
          <cell r="D229"/>
          <cell r="E229"/>
          <cell r="F229"/>
          <cell r="G229"/>
          <cell r="H229"/>
          <cell r="I229"/>
          <cell r="J229"/>
          <cell r="K229"/>
          <cell r="L229"/>
          <cell r="M229"/>
          <cell r="N229"/>
          <cell r="O229"/>
          <cell r="P229"/>
          <cell r="Q229"/>
          <cell r="R229"/>
          <cell r="S229"/>
          <cell r="T229"/>
          <cell r="U229"/>
          <cell r="V229"/>
          <cell r="W229"/>
          <cell r="X229"/>
          <cell r="Y229" t="str">
            <v/>
          </cell>
          <cell r="Z229"/>
          <cell r="AA229" t="str">
            <v/>
          </cell>
          <cell r="AB229"/>
          <cell r="AC229"/>
          <cell r="AD229"/>
          <cell r="AE229"/>
          <cell r="AF229"/>
          <cell r="AG229"/>
          <cell r="AH229" t="str">
            <v/>
          </cell>
          <cell r="AI229"/>
          <cell r="AJ229"/>
          <cell r="AK229"/>
          <cell r="AL229"/>
          <cell r="AM229"/>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t="str">
            <v>NO</v>
          </cell>
          <cell r="BE229" t="str">
            <v/>
          </cell>
          <cell r="BF229">
            <v>0</v>
          </cell>
          <cell r="BG229">
            <v>0</v>
          </cell>
          <cell r="BH229">
            <v>0</v>
          </cell>
          <cell r="BI229">
            <v>0</v>
          </cell>
          <cell r="BJ229">
            <v>0</v>
          </cell>
          <cell r="BK229" t="str">
            <v/>
          </cell>
          <cell r="BL229" t="e">
            <v>#NAME?</v>
          </cell>
          <cell r="BM229"/>
          <cell r="BN229"/>
          <cell r="BO229"/>
          <cell r="BP229" t="str">
            <v/>
          </cell>
          <cell r="BQ229"/>
          <cell r="BR229"/>
          <cell r="BS229">
            <v>214</v>
          </cell>
        </row>
        <row r="230">
          <cell r="C230"/>
          <cell r="D230"/>
          <cell r="E230"/>
          <cell r="F230"/>
          <cell r="G230"/>
          <cell r="H230"/>
          <cell r="I230"/>
          <cell r="J230"/>
          <cell r="K230"/>
          <cell r="L230"/>
          <cell r="M230"/>
          <cell r="N230"/>
          <cell r="O230"/>
          <cell r="P230"/>
          <cell r="Q230"/>
          <cell r="R230"/>
          <cell r="S230"/>
          <cell r="T230"/>
          <cell r="U230"/>
          <cell r="V230"/>
          <cell r="W230"/>
          <cell r="X230"/>
          <cell r="Y230" t="str">
            <v/>
          </cell>
          <cell r="Z230"/>
          <cell r="AA230" t="str">
            <v/>
          </cell>
          <cell r="AB230"/>
          <cell r="AC230"/>
          <cell r="AD230"/>
          <cell r="AE230"/>
          <cell r="AF230"/>
          <cell r="AG230"/>
          <cell r="AH230" t="str">
            <v/>
          </cell>
          <cell r="AI230"/>
          <cell r="AJ230"/>
          <cell r="AK230"/>
          <cell r="AL230"/>
          <cell r="AM230"/>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t="str">
            <v>NO</v>
          </cell>
          <cell r="BE230" t="str">
            <v/>
          </cell>
          <cell r="BF230">
            <v>0</v>
          </cell>
          <cell r="BG230">
            <v>0</v>
          </cell>
          <cell r="BH230">
            <v>0</v>
          </cell>
          <cell r="BI230">
            <v>0</v>
          </cell>
          <cell r="BJ230">
            <v>0</v>
          </cell>
          <cell r="BK230" t="str">
            <v/>
          </cell>
          <cell r="BL230" t="e">
            <v>#NAME?</v>
          </cell>
          <cell r="BM230"/>
          <cell r="BN230"/>
          <cell r="BO230"/>
          <cell r="BP230" t="str">
            <v/>
          </cell>
          <cell r="BQ230"/>
          <cell r="BR230"/>
          <cell r="BS230">
            <v>215</v>
          </cell>
        </row>
        <row r="231">
          <cell r="C231"/>
          <cell r="D231"/>
          <cell r="E231"/>
          <cell r="F231"/>
          <cell r="G231"/>
          <cell r="H231"/>
          <cell r="I231"/>
          <cell r="J231"/>
          <cell r="K231"/>
          <cell r="L231"/>
          <cell r="M231"/>
          <cell r="N231"/>
          <cell r="O231"/>
          <cell r="P231"/>
          <cell r="Q231"/>
          <cell r="R231"/>
          <cell r="S231"/>
          <cell r="T231"/>
          <cell r="U231"/>
          <cell r="V231"/>
          <cell r="W231"/>
          <cell r="X231"/>
          <cell r="Y231" t="str">
            <v/>
          </cell>
          <cell r="Z231"/>
          <cell r="AA231" t="str">
            <v/>
          </cell>
          <cell r="AB231"/>
          <cell r="AC231"/>
          <cell r="AD231"/>
          <cell r="AE231"/>
          <cell r="AF231"/>
          <cell r="AG231"/>
          <cell r="AH231" t="str">
            <v/>
          </cell>
          <cell r="AI231"/>
          <cell r="AJ231"/>
          <cell r="AK231"/>
          <cell r="AL231"/>
          <cell r="AM231"/>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t="str">
            <v>NO</v>
          </cell>
          <cell r="BE231" t="str">
            <v/>
          </cell>
          <cell r="BF231">
            <v>0</v>
          </cell>
          <cell r="BG231">
            <v>0</v>
          </cell>
          <cell r="BH231">
            <v>0</v>
          </cell>
          <cell r="BI231">
            <v>0</v>
          </cell>
          <cell r="BJ231">
            <v>0</v>
          </cell>
          <cell r="BK231" t="str">
            <v/>
          </cell>
          <cell r="BL231" t="e">
            <v>#NAME?</v>
          </cell>
          <cell r="BM231"/>
          <cell r="BN231"/>
          <cell r="BO231"/>
          <cell r="BP231" t="str">
            <v/>
          </cell>
          <cell r="BQ231"/>
          <cell r="BR231"/>
          <cell r="BS231">
            <v>216</v>
          </cell>
        </row>
        <row r="232">
          <cell r="C232"/>
          <cell r="D232"/>
          <cell r="E232"/>
          <cell r="F232"/>
          <cell r="G232"/>
          <cell r="H232"/>
          <cell r="I232"/>
          <cell r="J232"/>
          <cell r="K232"/>
          <cell r="L232"/>
          <cell r="M232"/>
          <cell r="N232"/>
          <cell r="O232"/>
          <cell r="P232"/>
          <cell r="Q232"/>
          <cell r="R232"/>
          <cell r="S232"/>
          <cell r="T232"/>
          <cell r="U232"/>
          <cell r="V232"/>
          <cell r="W232"/>
          <cell r="X232"/>
          <cell r="Y232" t="str">
            <v/>
          </cell>
          <cell r="Z232"/>
          <cell r="AA232" t="str">
            <v/>
          </cell>
          <cell r="AB232"/>
          <cell r="AC232"/>
          <cell r="AD232"/>
          <cell r="AE232"/>
          <cell r="AF232"/>
          <cell r="AG232"/>
          <cell r="AH232" t="str">
            <v/>
          </cell>
          <cell r="AI232"/>
          <cell r="AJ232"/>
          <cell r="AK232"/>
          <cell r="AL232"/>
          <cell r="AM232"/>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t="str">
            <v>NO</v>
          </cell>
          <cell r="BE232" t="str">
            <v/>
          </cell>
          <cell r="BF232">
            <v>0</v>
          </cell>
          <cell r="BG232">
            <v>0</v>
          </cell>
          <cell r="BH232">
            <v>0</v>
          </cell>
          <cell r="BI232">
            <v>0</v>
          </cell>
          <cell r="BJ232">
            <v>0</v>
          </cell>
          <cell r="BK232" t="str">
            <v/>
          </cell>
          <cell r="BL232" t="e">
            <v>#NAME?</v>
          </cell>
          <cell r="BM232"/>
          <cell r="BN232"/>
          <cell r="BO232"/>
          <cell r="BP232" t="str">
            <v/>
          </cell>
          <cell r="BQ232"/>
          <cell r="BR232"/>
          <cell r="BS232">
            <v>217</v>
          </cell>
        </row>
        <row r="233">
          <cell r="C233"/>
          <cell r="D233"/>
          <cell r="E233"/>
          <cell r="F233"/>
          <cell r="G233"/>
          <cell r="H233"/>
          <cell r="I233"/>
          <cell r="J233"/>
          <cell r="K233"/>
          <cell r="L233"/>
          <cell r="M233"/>
          <cell r="N233"/>
          <cell r="O233"/>
          <cell r="P233"/>
          <cell r="Q233"/>
          <cell r="R233"/>
          <cell r="S233"/>
          <cell r="T233"/>
          <cell r="U233"/>
          <cell r="V233"/>
          <cell r="W233"/>
          <cell r="X233"/>
          <cell r="Y233" t="str">
            <v/>
          </cell>
          <cell r="Z233"/>
          <cell r="AA233" t="str">
            <v/>
          </cell>
          <cell r="AB233"/>
          <cell r="AC233"/>
          <cell r="AD233"/>
          <cell r="AE233"/>
          <cell r="AF233"/>
          <cell r="AG233"/>
          <cell r="AH233" t="str">
            <v/>
          </cell>
          <cell r="AI233"/>
          <cell r="AJ233"/>
          <cell r="AK233"/>
          <cell r="AL233"/>
          <cell r="AM233"/>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t="str">
            <v>NO</v>
          </cell>
          <cell r="BE233" t="str">
            <v/>
          </cell>
          <cell r="BF233">
            <v>0</v>
          </cell>
          <cell r="BG233">
            <v>0</v>
          </cell>
          <cell r="BH233">
            <v>0</v>
          </cell>
          <cell r="BI233">
            <v>0</v>
          </cell>
          <cell r="BJ233">
            <v>0</v>
          </cell>
          <cell r="BK233" t="str">
            <v/>
          </cell>
          <cell r="BL233" t="e">
            <v>#NAME?</v>
          </cell>
          <cell r="BM233"/>
          <cell r="BN233"/>
          <cell r="BO233"/>
          <cell r="BP233" t="str">
            <v/>
          </cell>
          <cell r="BQ233"/>
          <cell r="BR233"/>
          <cell r="BS233">
            <v>218</v>
          </cell>
        </row>
        <row r="234">
          <cell r="C234"/>
          <cell r="D234"/>
          <cell r="E234"/>
          <cell r="F234"/>
          <cell r="G234"/>
          <cell r="H234"/>
          <cell r="I234"/>
          <cell r="J234"/>
          <cell r="K234"/>
          <cell r="L234"/>
          <cell r="M234"/>
          <cell r="N234"/>
          <cell r="O234"/>
          <cell r="P234"/>
          <cell r="Q234"/>
          <cell r="R234"/>
          <cell r="S234"/>
          <cell r="T234"/>
          <cell r="U234"/>
          <cell r="V234"/>
          <cell r="W234"/>
          <cell r="X234"/>
          <cell r="Y234" t="str">
            <v/>
          </cell>
          <cell r="Z234"/>
          <cell r="AA234" t="str">
            <v/>
          </cell>
          <cell r="AB234"/>
          <cell r="AC234"/>
          <cell r="AD234"/>
          <cell r="AE234"/>
          <cell r="AF234"/>
          <cell r="AG234"/>
          <cell r="AH234" t="str">
            <v/>
          </cell>
          <cell r="AI234"/>
          <cell r="AJ234"/>
          <cell r="AK234"/>
          <cell r="AL234"/>
          <cell r="AM234"/>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t="str">
            <v>NO</v>
          </cell>
          <cell r="BE234" t="str">
            <v/>
          </cell>
          <cell r="BF234">
            <v>0</v>
          </cell>
          <cell r="BG234">
            <v>0</v>
          </cell>
          <cell r="BH234">
            <v>0</v>
          </cell>
          <cell r="BI234">
            <v>0</v>
          </cell>
          <cell r="BJ234">
            <v>0</v>
          </cell>
          <cell r="BK234" t="str">
            <v/>
          </cell>
          <cell r="BL234" t="e">
            <v>#NAME?</v>
          </cell>
          <cell r="BM234"/>
          <cell r="BN234"/>
          <cell r="BO234"/>
          <cell r="BP234" t="str">
            <v/>
          </cell>
          <cell r="BQ234"/>
          <cell r="BR234"/>
          <cell r="BS234">
            <v>219</v>
          </cell>
        </row>
        <row r="235">
          <cell r="C235"/>
          <cell r="D235"/>
          <cell r="E235"/>
          <cell r="F235"/>
          <cell r="G235"/>
          <cell r="H235"/>
          <cell r="I235"/>
          <cell r="J235"/>
          <cell r="K235"/>
          <cell r="L235"/>
          <cell r="M235"/>
          <cell r="N235"/>
          <cell r="O235"/>
          <cell r="P235"/>
          <cell r="Q235"/>
          <cell r="R235"/>
          <cell r="S235"/>
          <cell r="T235"/>
          <cell r="U235"/>
          <cell r="V235"/>
          <cell r="W235"/>
          <cell r="X235"/>
          <cell r="Y235" t="str">
            <v/>
          </cell>
          <cell r="Z235"/>
          <cell r="AA235" t="str">
            <v/>
          </cell>
          <cell r="AB235"/>
          <cell r="AC235"/>
          <cell r="AD235"/>
          <cell r="AE235"/>
          <cell r="AF235"/>
          <cell r="AG235"/>
          <cell r="AH235" t="str">
            <v/>
          </cell>
          <cell r="AI235"/>
          <cell r="AJ235"/>
          <cell r="AK235"/>
          <cell r="AL235"/>
          <cell r="AM235"/>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t="str">
            <v>NO</v>
          </cell>
          <cell r="BE235" t="str">
            <v/>
          </cell>
          <cell r="BF235">
            <v>0</v>
          </cell>
          <cell r="BG235">
            <v>0</v>
          </cell>
          <cell r="BH235">
            <v>0</v>
          </cell>
          <cell r="BI235">
            <v>0</v>
          </cell>
          <cell r="BJ235">
            <v>0</v>
          </cell>
          <cell r="BK235" t="str">
            <v/>
          </cell>
          <cell r="BL235" t="e">
            <v>#NAME?</v>
          </cell>
          <cell r="BM235"/>
          <cell r="BN235"/>
          <cell r="BO235"/>
          <cell r="BP235" t="str">
            <v/>
          </cell>
          <cell r="BQ235"/>
          <cell r="BR235"/>
          <cell r="BS235">
            <v>220</v>
          </cell>
        </row>
        <row r="236">
          <cell r="C236"/>
          <cell r="D236"/>
          <cell r="E236"/>
          <cell r="F236"/>
          <cell r="G236"/>
          <cell r="H236"/>
          <cell r="I236"/>
          <cell r="J236"/>
          <cell r="K236"/>
          <cell r="L236"/>
          <cell r="M236"/>
          <cell r="N236"/>
          <cell r="O236"/>
          <cell r="P236"/>
          <cell r="Q236"/>
          <cell r="R236"/>
          <cell r="S236"/>
          <cell r="T236"/>
          <cell r="U236"/>
          <cell r="V236"/>
          <cell r="W236"/>
          <cell r="X236"/>
          <cell r="Y236" t="str">
            <v/>
          </cell>
          <cell r="Z236"/>
          <cell r="AA236" t="str">
            <v/>
          </cell>
          <cell r="AB236"/>
          <cell r="AC236"/>
          <cell r="AD236"/>
          <cell r="AE236"/>
          <cell r="AF236"/>
          <cell r="AG236"/>
          <cell r="AH236" t="str">
            <v/>
          </cell>
          <cell r="AI236"/>
          <cell r="AJ236"/>
          <cell r="AK236"/>
          <cell r="AL236"/>
          <cell r="AM236"/>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t="str">
            <v>NO</v>
          </cell>
          <cell r="BE236" t="str">
            <v/>
          </cell>
          <cell r="BF236">
            <v>0</v>
          </cell>
          <cell r="BG236">
            <v>0</v>
          </cell>
          <cell r="BH236">
            <v>0</v>
          </cell>
          <cell r="BI236">
            <v>0</v>
          </cell>
          <cell r="BJ236">
            <v>0</v>
          </cell>
          <cell r="BK236" t="str">
            <v/>
          </cell>
          <cell r="BL236" t="e">
            <v>#NAME?</v>
          </cell>
          <cell r="BM236"/>
          <cell r="BN236"/>
          <cell r="BO236"/>
          <cell r="BP236" t="str">
            <v/>
          </cell>
          <cell r="BQ236"/>
          <cell r="BR236"/>
          <cell r="BS236">
            <v>221</v>
          </cell>
        </row>
        <row r="237">
          <cell r="C237"/>
          <cell r="D237"/>
          <cell r="E237"/>
          <cell r="F237"/>
          <cell r="G237"/>
          <cell r="H237"/>
          <cell r="I237"/>
          <cell r="J237"/>
          <cell r="K237"/>
          <cell r="L237"/>
          <cell r="M237"/>
          <cell r="N237"/>
          <cell r="O237"/>
          <cell r="P237"/>
          <cell r="Q237"/>
          <cell r="R237"/>
          <cell r="S237"/>
          <cell r="T237"/>
          <cell r="U237"/>
          <cell r="V237"/>
          <cell r="W237"/>
          <cell r="X237"/>
          <cell r="Y237" t="str">
            <v/>
          </cell>
          <cell r="Z237"/>
          <cell r="AA237" t="str">
            <v/>
          </cell>
          <cell r="AB237"/>
          <cell r="AC237"/>
          <cell r="AD237"/>
          <cell r="AE237"/>
          <cell r="AF237"/>
          <cell r="AG237"/>
          <cell r="AH237" t="str">
            <v/>
          </cell>
          <cell r="AI237"/>
          <cell r="AJ237"/>
          <cell r="AK237"/>
          <cell r="AL237"/>
          <cell r="AM237"/>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t="str">
            <v>NO</v>
          </cell>
          <cell r="BE237" t="str">
            <v/>
          </cell>
          <cell r="BF237">
            <v>0</v>
          </cell>
          <cell r="BG237">
            <v>0</v>
          </cell>
          <cell r="BH237">
            <v>0</v>
          </cell>
          <cell r="BI237">
            <v>0</v>
          </cell>
          <cell r="BJ237">
            <v>0</v>
          </cell>
          <cell r="BK237" t="str">
            <v/>
          </cell>
          <cell r="BL237" t="e">
            <v>#NAME?</v>
          </cell>
          <cell r="BM237"/>
          <cell r="BN237"/>
          <cell r="BO237"/>
          <cell r="BP237" t="str">
            <v/>
          </cell>
          <cell r="BQ237"/>
          <cell r="BR237"/>
          <cell r="BS237">
            <v>222</v>
          </cell>
        </row>
        <row r="238">
          <cell r="C238"/>
          <cell r="D238"/>
          <cell r="E238"/>
          <cell r="F238"/>
          <cell r="G238"/>
          <cell r="H238"/>
          <cell r="I238"/>
          <cell r="J238"/>
          <cell r="K238"/>
          <cell r="L238"/>
          <cell r="M238"/>
          <cell r="N238"/>
          <cell r="O238"/>
          <cell r="P238"/>
          <cell r="Q238"/>
          <cell r="R238"/>
          <cell r="S238"/>
          <cell r="T238"/>
          <cell r="U238"/>
          <cell r="V238"/>
          <cell r="W238"/>
          <cell r="X238"/>
          <cell r="Y238" t="str">
            <v/>
          </cell>
          <cell r="Z238"/>
          <cell r="AA238" t="str">
            <v/>
          </cell>
          <cell r="AB238"/>
          <cell r="AC238"/>
          <cell r="AD238"/>
          <cell r="AE238"/>
          <cell r="AF238"/>
          <cell r="AG238"/>
          <cell r="AH238" t="str">
            <v/>
          </cell>
          <cell r="AI238"/>
          <cell r="AJ238"/>
          <cell r="AK238"/>
          <cell r="AL238"/>
          <cell r="AM238"/>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t="str">
            <v>NO</v>
          </cell>
          <cell r="BE238" t="str">
            <v/>
          </cell>
          <cell r="BF238">
            <v>0</v>
          </cell>
          <cell r="BG238">
            <v>0</v>
          </cell>
          <cell r="BH238">
            <v>0</v>
          </cell>
          <cell r="BI238">
            <v>0</v>
          </cell>
          <cell r="BJ238">
            <v>0</v>
          </cell>
          <cell r="BK238" t="str">
            <v/>
          </cell>
          <cell r="BL238" t="e">
            <v>#NAME?</v>
          </cell>
          <cell r="BM238"/>
          <cell r="BN238"/>
          <cell r="BO238"/>
          <cell r="BP238" t="str">
            <v/>
          </cell>
          <cell r="BQ238"/>
          <cell r="BR238"/>
          <cell r="BS238">
            <v>223</v>
          </cell>
        </row>
        <row r="239">
          <cell r="C239"/>
          <cell r="D239"/>
          <cell r="E239"/>
          <cell r="F239"/>
          <cell r="G239"/>
          <cell r="H239"/>
          <cell r="I239"/>
          <cell r="J239"/>
          <cell r="K239"/>
          <cell r="L239"/>
          <cell r="M239"/>
          <cell r="N239"/>
          <cell r="O239"/>
          <cell r="P239"/>
          <cell r="Q239"/>
          <cell r="R239"/>
          <cell r="S239"/>
          <cell r="T239"/>
          <cell r="U239"/>
          <cell r="V239"/>
          <cell r="W239"/>
          <cell r="X239"/>
          <cell r="Y239" t="str">
            <v/>
          </cell>
          <cell r="Z239"/>
          <cell r="AA239" t="str">
            <v/>
          </cell>
          <cell r="AB239"/>
          <cell r="AC239"/>
          <cell r="AD239"/>
          <cell r="AE239"/>
          <cell r="AF239"/>
          <cell r="AG239"/>
          <cell r="AH239" t="str">
            <v/>
          </cell>
          <cell r="AI239"/>
          <cell r="AJ239"/>
          <cell r="AK239"/>
          <cell r="AL239"/>
          <cell r="AM239"/>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t="str">
            <v>NO</v>
          </cell>
          <cell r="BE239" t="str">
            <v/>
          </cell>
          <cell r="BF239">
            <v>0</v>
          </cell>
          <cell r="BG239">
            <v>0</v>
          </cell>
          <cell r="BH239">
            <v>0</v>
          </cell>
          <cell r="BI239">
            <v>0</v>
          </cell>
          <cell r="BJ239">
            <v>0</v>
          </cell>
          <cell r="BK239" t="str">
            <v/>
          </cell>
          <cell r="BL239" t="e">
            <v>#NAME?</v>
          </cell>
          <cell r="BM239"/>
          <cell r="BN239"/>
          <cell r="BO239"/>
          <cell r="BP239" t="str">
            <v/>
          </cell>
          <cell r="BQ239"/>
          <cell r="BR239"/>
          <cell r="BS239">
            <v>224</v>
          </cell>
        </row>
        <row r="240">
          <cell r="C240"/>
          <cell r="D240"/>
          <cell r="E240"/>
          <cell r="F240"/>
          <cell r="G240"/>
          <cell r="H240"/>
          <cell r="I240"/>
          <cell r="J240"/>
          <cell r="K240"/>
          <cell r="L240"/>
          <cell r="M240"/>
          <cell r="N240"/>
          <cell r="O240"/>
          <cell r="P240"/>
          <cell r="Q240"/>
          <cell r="R240"/>
          <cell r="S240"/>
          <cell r="T240"/>
          <cell r="U240"/>
          <cell r="V240"/>
          <cell r="W240"/>
          <cell r="X240"/>
          <cell r="Y240" t="str">
            <v/>
          </cell>
          <cell r="Z240"/>
          <cell r="AA240" t="str">
            <v/>
          </cell>
          <cell r="AB240"/>
          <cell r="AC240"/>
          <cell r="AD240"/>
          <cell r="AE240"/>
          <cell r="AF240"/>
          <cell r="AG240"/>
          <cell r="AH240" t="str">
            <v/>
          </cell>
          <cell r="AI240"/>
          <cell r="AJ240"/>
          <cell r="AK240"/>
          <cell r="AL240"/>
          <cell r="AM240"/>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t="str">
            <v>NO</v>
          </cell>
          <cell r="BE240" t="str">
            <v/>
          </cell>
          <cell r="BF240">
            <v>0</v>
          </cell>
          <cell r="BG240">
            <v>0</v>
          </cell>
          <cell r="BH240">
            <v>0</v>
          </cell>
          <cell r="BI240">
            <v>0</v>
          </cell>
          <cell r="BJ240">
            <v>0</v>
          </cell>
          <cell r="BK240" t="str">
            <v/>
          </cell>
          <cell r="BL240" t="e">
            <v>#NAME?</v>
          </cell>
          <cell r="BM240"/>
          <cell r="BN240"/>
          <cell r="BO240"/>
          <cell r="BP240" t="str">
            <v/>
          </cell>
          <cell r="BQ240"/>
          <cell r="BR240"/>
          <cell r="BS240">
            <v>225</v>
          </cell>
        </row>
        <row r="241">
          <cell r="C241"/>
          <cell r="D241"/>
          <cell r="E241"/>
          <cell r="F241"/>
          <cell r="G241"/>
          <cell r="H241"/>
          <cell r="I241"/>
          <cell r="J241"/>
          <cell r="K241"/>
          <cell r="L241"/>
          <cell r="M241"/>
          <cell r="N241"/>
          <cell r="O241"/>
          <cell r="P241"/>
          <cell r="Q241"/>
          <cell r="R241"/>
          <cell r="S241"/>
          <cell r="T241"/>
          <cell r="U241"/>
          <cell r="V241"/>
          <cell r="W241"/>
          <cell r="X241"/>
          <cell r="Y241" t="str">
            <v/>
          </cell>
          <cell r="Z241"/>
          <cell r="AA241" t="str">
            <v/>
          </cell>
          <cell r="AB241"/>
          <cell r="AC241"/>
          <cell r="AD241"/>
          <cell r="AE241"/>
          <cell r="AF241"/>
          <cell r="AG241"/>
          <cell r="AH241" t="str">
            <v/>
          </cell>
          <cell r="AI241"/>
          <cell r="AJ241"/>
          <cell r="AK241"/>
          <cell r="AL241"/>
          <cell r="AM241"/>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t="str">
            <v>NO</v>
          </cell>
          <cell r="BE241" t="str">
            <v/>
          </cell>
          <cell r="BF241">
            <v>0</v>
          </cell>
          <cell r="BG241">
            <v>0</v>
          </cell>
          <cell r="BH241">
            <v>0</v>
          </cell>
          <cell r="BI241">
            <v>0</v>
          </cell>
          <cell r="BJ241">
            <v>0</v>
          </cell>
          <cell r="BK241" t="str">
            <v/>
          </cell>
          <cell r="BL241" t="e">
            <v>#NAME?</v>
          </cell>
          <cell r="BM241"/>
          <cell r="BN241"/>
          <cell r="BO241"/>
          <cell r="BP241" t="str">
            <v/>
          </cell>
          <cell r="BQ241"/>
          <cell r="BR241"/>
          <cell r="BS241">
            <v>226</v>
          </cell>
        </row>
        <row r="242">
          <cell r="C242"/>
          <cell r="D242"/>
          <cell r="E242"/>
          <cell r="F242"/>
          <cell r="G242"/>
          <cell r="H242"/>
          <cell r="I242"/>
          <cell r="J242"/>
          <cell r="K242"/>
          <cell r="L242"/>
          <cell r="M242"/>
          <cell r="N242"/>
          <cell r="O242"/>
          <cell r="P242"/>
          <cell r="Q242"/>
          <cell r="R242"/>
          <cell r="S242"/>
          <cell r="T242"/>
          <cell r="U242"/>
          <cell r="V242"/>
          <cell r="W242"/>
          <cell r="X242"/>
          <cell r="Y242" t="str">
            <v/>
          </cell>
          <cell r="Z242"/>
          <cell r="AA242" t="str">
            <v/>
          </cell>
          <cell r="AB242"/>
          <cell r="AC242"/>
          <cell r="AD242"/>
          <cell r="AE242"/>
          <cell r="AF242"/>
          <cell r="AG242"/>
          <cell r="AH242" t="str">
            <v/>
          </cell>
          <cell r="AI242"/>
          <cell r="AJ242"/>
          <cell r="AK242"/>
          <cell r="AL242"/>
          <cell r="AM242"/>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t="str">
            <v>NO</v>
          </cell>
          <cell r="BE242" t="str">
            <v/>
          </cell>
          <cell r="BF242">
            <v>0</v>
          </cell>
          <cell r="BG242">
            <v>0</v>
          </cell>
          <cell r="BH242">
            <v>0</v>
          </cell>
          <cell r="BI242">
            <v>0</v>
          </cell>
          <cell r="BJ242">
            <v>0</v>
          </cell>
          <cell r="BK242" t="str">
            <v/>
          </cell>
          <cell r="BL242" t="e">
            <v>#NAME?</v>
          </cell>
          <cell r="BM242"/>
          <cell r="BN242"/>
          <cell r="BO242"/>
          <cell r="BP242" t="str">
            <v/>
          </cell>
          <cell r="BQ242"/>
          <cell r="BR242"/>
          <cell r="BS242">
            <v>227</v>
          </cell>
        </row>
        <row r="243">
          <cell r="C243"/>
          <cell r="D243"/>
          <cell r="E243"/>
          <cell r="F243"/>
          <cell r="G243"/>
          <cell r="H243"/>
          <cell r="I243"/>
          <cell r="J243"/>
          <cell r="K243"/>
          <cell r="L243"/>
          <cell r="M243"/>
          <cell r="N243"/>
          <cell r="O243"/>
          <cell r="P243"/>
          <cell r="Q243"/>
          <cell r="R243"/>
          <cell r="S243"/>
          <cell r="T243"/>
          <cell r="U243"/>
          <cell r="V243"/>
          <cell r="W243"/>
          <cell r="X243"/>
          <cell r="Y243" t="str">
            <v/>
          </cell>
          <cell r="Z243"/>
          <cell r="AA243" t="str">
            <v/>
          </cell>
          <cell r="AB243"/>
          <cell r="AC243"/>
          <cell r="AD243"/>
          <cell r="AE243"/>
          <cell r="AF243"/>
          <cell r="AG243"/>
          <cell r="AH243" t="str">
            <v/>
          </cell>
          <cell r="AI243"/>
          <cell r="AJ243"/>
          <cell r="AK243"/>
          <cell r="AL243"/>
          <cell r="AM243"/>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t="str">
            <v>NO</v>
          </cell>
          <cell r="BE243" t="str">
            <v/>
          </cell>
          <cell r="BF243">
            <v>0</v>
          </cell>
          <cell r="BG243">
            <v>0</v>
          </cell>
          <cell r="BH243">
            <v>0</v>
          </cell>
          <cell r="BI243">
            <v>0</v>
          </cell>
          <cell r="BJ243">
            <v>0</v>
          </cell>
          <cell r="BK243" t="str">
            <v/>
          </cell>
          <cell r="BL243" t="e">
            <v>#NAME?</v>
          </cell>
          <cell r="BM243"/>
          <cell r="BN243"/>
          <cell r="BO243"/>
          <cell r="BP243" t="str">
            <v/>
          </cell>
          <cell r="BQ243"/>
          <cell r="BR243"/>
          <cell r="BS243">
            <v>228</v>
          </cell>
        </row>
        <row r="244">
          <cell r="C244"/>
          <cell r="D244"/>
          <cell r="E244"/>
          <cell r="F244"/>
          <cell r="G244"/>
          <cell r="H244"/>
          <cell r="I244"/>
          <cell r="J244"/>
          <cell r="K244"/>
          <cell r="L244"/>
          <cell r="M244"/>
          <cell r="N244"/>
          <cell r="O244"/>
          <cell r="P244"/>
          <cell r="Q244"/>
          <cell r="R244"/>
          <cell r="S244"/>
          <cell r="T244"/>
          <cell r="U244"/>
          <cell r="V244"/>
          <cell r="W244"/>
          <cell r="X244"/>
          <cell r="Y244" t="str">
            <v/>
          </cell>
          <cell r="Z244"/>
          <cell r="AA244" t="str">
            <v/>
          </cell>
          <cell r="AB244"/>
          <cell r="AC244"/>
          <cell r="AD244"/>
          <cell r="AE244"/>
          <cell r="AF244"/>
          <cell r="AG244"/>
          <cell r="AH244" t="str">
            <v/>
          </cell>
          <cell r="AI244"/>
          <cell r="AJ244"/>
          <cell r="AK244"/>
          <cell r="AL244"/>
          <cell r="AM244"/>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t="str">
            <v>NO</v>
          </cell>
          <cell r="BE244" t="str">
            <v/>
          </cell>
          <cell r="BF244">
            <v>0</v>
          </cell>
          <cell r="BG244">
            <v>0</v>
          </cell>
          <cell r="BH244">
            <v>0</v>
          </cell>
          <cell r="BI244">
            <v>0</v>
          </cell>
          <cell r="BJ244">
            <v>0</v>
          </cell>
          <cell r="BK244" t="str">
            <v/>
          </cell>
          <cell r="BL244" t="e">
            <v>#NAME?</v>
          </cell>
          <cell r="BM244"/>
          <cell r="BN244"/>
          <cell r="BO244"/>
          <cell r="BP244" t="str">
            <v/>
          </cell>
          <cell r="BQ244"/>
          <cell r="BR244"/>
          <cell r="BS244">
            <v>229</v>
          </cell>
        </row>
        <row r="245">
          <cell r="C245"/>
          <cell r="D245"/>
          <cell r="E245"/>
          <cell r="F245"/>
          <cell r="G245"/>
          <cell r="H245"/>
          <cell r="I245"/>
          <cell r="J245"/>
          <cell r="K245"/>
          <cell r="L245"/>
          <cell r="M245"/>
          <cell r="N245"/>
          <cell r="O245"/>
          <cell r="P245"/>
          <cell r="Q245"/>
          <cell r="R245"/>
          <cell r="S245"/>
          <cell r="T245"/>
          <cell r="U245"/>
          <cell r="V245"/>
          <cell r="W245"/>
          <cell r="X245"/>
          <cell r="Y245" t="str">
            <v/>
          </cell>
          <cell r="Z245"/>
          <cell r="AA245" t="str">
            <v/>
          </cell>
          <cell r="AB245"/>
          <cell r="AC245"/>
          <cell r="AD245"/>
          <cell r="AE245"/>
          <cell r="AF245"/>
          <cell r="AG245"/>
          <cell r="AH245" t="str">
            <v/>
          </cell>
          <cell r="AI245"/>
          <cell r="AJ245"/>
          <cell r="AK245"/>
          <cell r="AL245"/>
          <cell r="AM245"/>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t="str">
            <v>NO</v>
          </cell>
          <cell r="BE245" t="str">
            <v/>
          </cell>
          <cell r="BF245">
            <v>0</v>
          </cell>
          <cell r="BG245">
            <v>0</v>
          </cell>
          <cell r="BH245">
            <v>0</v>
          </cell>
          <cell r="BI245">
            <v>0</v>
          </cell>
          <cell r="BJ245">
            <v>0</v>
          </cell>
          <cell r="BK245" t="str">
            <v/>
          </cell>
          <cell r="BL245" t="e">
            <v>#NAME?</v>
          </cell>
          <cell r="BM245"/>
          <cell r="BN245"/>
          <cell r="BO245"/>
          <cell r="BP245" t="str">
            <v/>
          </cell>
          <cell r="BQ245"/>
          <cell r="BR245"/>
          <cell r="BS245">
            <v>230</v>
          </cell>
        </row>
        <row r="246">
          <cell r="C246"/>
          <cell r="D246"/>
          <cell r="E246"/>
          <cell r="F246"/>
          <cell r="G246"/>
          <cell r="H246"/>
          <cell r="I246"/>
          <cell r="J246"/>
          <cell r="K246"/>
          <cell r="L246"/>
          <cell r="M246"/>
          <cell r="N246"/>
          <cell r="O246"/>
          <cell r="P246"/>
          <cell r="Q246"/>
          <cell r="R246"/>
          <cell r="S246"/>
          <cell r="T246"/>
          <cell r="U246"/>
          <cell r="V246"/>
          <cell r="W246"/>
          <cell r="X246"/>
          <cell r="Y246" t="str">
            <v/>
          </cell>
          <cell r="Z246"/>
          <cell r="AA246" t="str">
            <v/>
          </cell>
          <cell r="AB246"/>
          <cell r="AC246"/>
          <cell r="AD246"/>
          <cell r="AE246"/>
          <cell r="AF246"/>
          <cell r="AG246"/>
          <cell r="AH246" t="str">
            <v/>
          </cell>
          <cell r="AI246"/>
          <cell r="AJ246"/>
          <cell r="AK246"/>
          <cell r="AL246"/>
          <cell r="AM246"/>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t="str">
            <v>NO</v>
          </cell>
          <cell r="BE246" t="str">
            <v/>
          </cell>
          <cell r="BF246">
            <v>0</v>
          </cell>
          <cell r="BG246">
            <v>0</v>
          </cell>
          <cell r="BH246">
            <v>0</v>
          </cell>
          <cell r="BI246">
            <v>0</v>
          </cell>
          <cell r="BJ246">
            <v>0</v>
          </cell>
          <cell r="BK246" t="str">
            <v/>
          </cell>
          <cell r="BL246" t="e">
            <v>#NAME?</v>
          </cell>
          <cell r="BM246"/>
          <cell r="BN246"/>
          <cell r="BO246"/>
          <cell r="BP246" t="str">
            <v/>
          </cell>
          <cell r="BQ246"/>
          <cell r="BR246"/>
          <cell r="BS246">
            <v>231</v>
          </cell>
        </row>
        <row r="247">
          <cell r="C247"/>
          <cell r="D247"/>
          <cell r="E247"/>
          <cell r="F247"/>
          <cell r="G247"/>
          <cell r="H247"/>
          <cell r="I247"/>
          <cell r="J247"/>
          <cell r="K247"/>
          <cell r="L247"/>
          <cell r="M247"/>
          <cell r="N247"/>
          <cell r="O247"/>
          <cell r="P247"/>
          <cell r="Q247"/>
          <cell r="R247"/>
          <cell r="S247"/>
          <cell r="T247"/>
          <cell r="U247"/>
          <cell r="V247"/>
          <cell r="W247"/>
          <cell r="X247"/>
          <cell r="Y247" t="str">
            <v/>
          </cell>
          <cell r="Z247"/>
          <cell r="AA247" t="str">
            <v/>
          </cell>
          <cell r="AB247"/>
          <cell r="AC247"/>
          <cell r="AD247"/>
          <cell r="AE247"/>
          <cell r="AF247"/>
          <cell r="AG247"/>
          <cell r="AH247" t="str">
            <v/>
          </cell>
          <cell r="AI247"/>
          <cell r="AJ247"/>
          <cell r="AK247"/>
          <cell r="AL247"/>
          <cell r="AM247"/>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t="str">
            <v>NO</v>
          </cell>
          <cell r="BE247" t="str">
            <v/>
          </cell>
          <cell r="BF247">
            <v>0</v>
          </cell>
          <cell r="BG247">
            <v>0</v>
          </cell>
          <cell r="BH247">
            <v>0</v>
          </cell>
          <cell r="BI247">
            <v>0</v>
          </cell>
          <cell r="BJ247">
            <v>0</v>
          </cell>
          <cell r="BK247" t="str">
            <v/>
          </cell>
          <cell r="BL247" t="e">
            <v>#NAME?</v>
          </cell>
          <cell r="BM247"/>
          <cell r="BN247"/>
          <cell r="BO247"/>
          <cell r="BP247" t="str">
            <v/>
          </cell>
          <cell r="BQ247"/>
          <cell r="BR247"/>
          <cell r="BS247">
            <v>232</v>
          </cell>
        </row>
        <row r="248">
          <cell r="C248"/>
          <cell r="D248"/>
          <cell r="E248"/>
          <cell r="F248"/>
          <cell r="G248"/>
          <cell r="H248"/>
          <cell r="I248"/>
          <cell r="J248"/>
          <cell r="K248"/>
          <cell r="L248"/>
          <cell r="M248"/>
          <cell r="N248"/>
          <cell r="O248"/>
          <cell r="P248"/>
          <cell r="Q248"/>
          <cell r="R248"/>
          <cell r="S248"/>
          <cell r="T248"/>
          <cell r="U248"/>
          <cell r="V248"/>
          <cell r="W248"/>
          <cell r="X248"/>
          <cell r="Y248" t="str">
            <v/>
          </cell>
          <cell r="Z248"/>
          <cell r="AA248" t="str">
            <v/>
          </cell>
          <cell r="AB248"/>
          <cell r="AC248"/>
          <cell r="AD248"/>
          <cell r="AE248"/>
          <cell r="AF248"/>
          <cell r="AG248"/>
          <cell r="AH248" t="str">
            <v/>
          </cell>
          <cell r="AI248"/>
          <cell r="AJ248"/>
          <cell r="AK248"/>
          <cell r="AL248"/>
          <cell r="AM248"/>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t="str">
            <v>NO</v>
          </cell>
          <cell r="BE248" t="str">
            <v/>
          </cell>
          <cell r="BF248">
            <v>0</v>
          </cell>
          <cell r="BG248">
            <v>0</v>
          </cell>
          <cell r="BH248">
            <v>0</v>
          </cell>
          <cell r="BI248">
            <v>0</v>
          </cell>
          <cell r="BJ248">
            <v>0</v>
          </cell>
          <cell r="BK248" t="str">
            <v/>
          </cell>
          <cell r="BL248" t="e">
            <v>#NAME?</v>
          </cell>
          <cell r="BM248"/>
          <cell r="BN248"/>
          <cell r="BO248"/>
          <cell r="BP248" t="str">
            <v/>
          </cell>
          <cell r="BQ248"/>
          <cell r="BR248"/>
          <cell r="BS248">
            <v>233</v>
          </cell>
        </row>
        <row r="249">
          <cell r="C249"/>
          <cell r="D249"/>
          <cell r="E249"/>
          <cell r="F249"/>
          <cell r="G249"/>
          <cell r="H249"/>
          <cell r="I249"/>
          <cell r="J249"/>
          <cell r="K249"/>
          <cell r="L249"/>
          <cell r="M249"/>
          <cell r="N249"/>
          <cell r="O249"/>
          <cell r="P249"/>
          <cell r="Q249"/>
          <cell r="R249"/>
          <cell r="S249"/>
          <cell r="T249"/>
          <cell r="U249"/>
          <cell r="V249"/>
          <cell r="W249"/>
          <cell r="X249"/>
          <cell r="Y249" t="str">
            <v/>
          </cell>
          <cell r="Z249"/>
          <cell r="AA249" t="str">
            <v/>
          </cell>
          <cell r="AB249"/>
          <cell r="AC249"/>
          <cell r="AD249"/>
          <cell r="AE249"/>
          <cell r="AF249"/>
          <cell r="AG249"/>
          <cell r="AH249" t="str">
            <v/>
          </cell>
          <cell r="AI249"/>
          <cell r="AJ249"/>
          <cell r="AK249"/>
          <cell r="AL249"/>
          <cell r="AM249"/>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t="str">
            <v>NO</v>
          </cell>
          <cell r="BE249" t="str">
            <v/>
          </cell>
          <cell r="BF249">
            <v>0</v>
          </cell>
          <cell r="BG249">
            <v>0</v>
          </cell>
          <cell r="BH249">
            <v>0</v>
          </cell>
          <cell r="BI249">
            <v>0</v>
          </cell>
          <cell r="BJ249">
            <v>0</v>
          </cell>
          <cell r="BK249" t="str">
            <v/>
          </cell>
          <cell r="BL249" t="e">
            <v>#NAME?</v>
          </cell>
          <cell r="BM249"/>
          <cell r="BN249"/>
          <cell r="BO249"/>
          <cell r="BP249" t="str">
            <v/>
          </cell>
          <cell r="BQ249"/>
          <cell r="BR249"/>
          <cell r="BS249">
            <v>234</v>
          </cell>
        </row>
        <row r="250">
          <cell r="C250"/>
          <cell r="D250"/>
          <cell r="E250"/>
          <cell r="F250"/>
          <cell r="G250"/>
          <cell r="H250"/>
          <cell r="I250"/>
          <cell r="J250"/>
          <cell r="K250"/>
          <cell r="L250"/>
          <cell r="M250"/>
          <cell r="N250"/>
          <cell r="O250"/>
          <cell r="P250"/>
          <cell r="Q250"/>
          <cell r="R250"/>
          <cell r="S250"/>
          <cell r="T250"/>
          <cell r="U250"/>
          <cell r="V250"/>
          <cell r="W250"/>
          <cell r="X250"/>
          <cell r="Y250" t="str">
            <v/>
          </cell>
          <cell r="Z250"/>
          <cell r="AA250" t="str">
            <v/>
          </cell>
          <cell r="AB250"/>
          <cell r="AC250"/>
          <cell r="AD250"/>
          <cell r="AE250"/>
          <cell r="AF250"/>
          <cell r="AG250"/>
          <cell r="AH250" t="str">
            <v/>
          </cell>
          <cell r="AI250"/>
          <cell r="AJ250"/>
          <cell r="AK250"/>
          <cell r="AL250"/>
          <cell r="AM250"/>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t="str">
            <v>NO</v>
          </cell>
          <cell r="BE250" t="str">
            <v/>
          </cell>
          <cell r="BF250">
            <v>0</v>
          </cell>
          <cell r="BG250">
            <v>0</v>
          </cell>
          <cell r="BH250">
            <v>0</v>
          </cell>
          <cell r="BI250">
            <v>0</v>
          </cell>
          <cell r="BJ250">
            <v>0</v>
          </cell>
          <cell r="BK250" t="str">
            <v/>
          </cell>
          <cell r="BL250" t="e">
            <v>#NAME?</v>
          </cell>
          <cell r="BM250"/>
          <cell r="BN250"/>
          <cell r="BO250"/>
          <cell r="BP250" t="str">
            <v/>
          </cell>
          <cell r="BQ250"/>
          <cell r="BR250"/>
          <cell r="BS250">
            <v>235</v>
          </cell>
        </row>
        <row r="251">
          <cell r="C251"/>
          <cell r="D251"/>
          <cell r="E251"/>
          <cell r="F251"/>
          <cell r="G251"/>
          <cell r="H251"/>
          <cell r="I251"/>
          <cell r="J251"/>
          <cell r="K251"/>
          <cell r="L251"/>
          <cell r="M251"/>
          <cell r="N251"/>
          <cell r="O251"/>
          <cell r="P251"/>
          <cell r="Q251"/>
          <cell r="R251"/>
          <cell r="S251"/>
          <cell r="T251"/>
          <cell r="U251"/>
          <cell r="V251"/>
          <cell r="W251"/>
          <cell r="X251"/>
          <cell r="Y251" t="str">
            <v/>
          </cell>
          <cell r="Z251"/>
          <cell r="AA251" t="str">
            <v/>
          </cell>
          <cell r="AB251"/>
          <cell r="AC251"/>
          <cell r="AD251"/>
          <cell r="AE251"/>
          <cell r="AF251"/>
          <cell r="AG251"/>
          <cell r="AH251" t="str">
            <v/>
          </cell>
          <cell r="AI251"/>
          <cell r="AJ251"/>
          <cell r="AK251"/>
          <cell r="AL251"/>
          <cell r="AM251"/>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t="str">
            <v>NO</v>
          </cell>
          <cell r="BE251" t="str">
            <v/>
          </cell>
          <cell r="BF251">
            <v>0</v>
          </cell>
          <cell r="BG251">
            <v>0</v>
          </cell>
          <cell r="BH251">
            <v>0</v>
          </cell>
          <cell r="BI251">
            <v>0</v>
          </cell>
          <cell r="BJ251">
            <v>0</v>
          </cell>
          <cell r="BK251" t="str">
            <v/>
          </cell>
          <cell r="BL251" t="e">
            <v>#NAME?</v>
          </cell>
          <cell r="BM251"/>
          <cell r="BN251"/>
          <cell r="BO251"/>
          <cell r="BP251" t="str">
            <v/>
          </cell>
          <cell r="BQ251"/>
          <cell r="BR251"/>
          <cell r="BS251">
            <v>236</v>
          </cell>
        </row>
        <row r="252">
          <cell r="C252"/>
          <cell r="D252"/>
          <cell r="E252"/>
          <cell r="F252"/>
          <cell r="G252"/>
          <cell r="H252"/>
          <cell r="I252"/>
          <cell r="J252"/>
          <cell r="K252"/>
          <cell r="L252"/>
          <cell r="M252"/>
          <cell r="N252"/>
          <cell r="O252"/>
          <cell r="P252"/>
          <cell r="Q252"/>
          <cell r="R252"/>
          <cell r="S252"/>
          <cell r="T252"/>
          <cell r="U252"/>
          <cell r="V252"/>
          <cell r="W252"/>
          <cell r="X252"/>
          <cell r="Y252" t="str">
            <v/>
          </cell>
          <cell r="Z252"/>
          <cell r="AA252" t="str">
            <v/>
          </cell>
          <cell r="AB252"/>
          <cell r="AC252"/>
          <cell r="AD252"/>
          <cell r="AE252"/>
          <cell r="AF252"/>
          <cell r="AG252"/>
          <cell r="AH252" t="str">
            <v/>
          </cell>
          <cell r="AI252"/>
          <cell r="AJ252"/>
          <cell r="AK252"/>
          <cell r="AL252"/>
          <cell r="AM252"/>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t="str">
            <v>NO</v>
          </cell>
          <cell r="BE252" t="str">
            <v/>
          </cell>
          <cell r="BF252">
            <v>0</v>
          </cell>
          <cell r="BG252">
            <v>0</v>
          </cell>
          <cell r="BH252">
            <v>0</v>
          </cell>
          <cell r="BI252">
            <v>0</v>
          </cell>
          <cell r="BJ252">
            <v>0</v>
          </cell>
          <cell r="BK252" t="str">
            <v/>
          </cell>
          <cell r="BL252" t="e">
            <v>#NAME?</v>
          </cell>
          <cell r="BM252"/>
          <cell r="BN252"/>
          <cell r="BO252"/>
          <cell r="BP252" t="str">
            <v/>
          </cell>
          <cell r="BQ252"/>
          <cell r="BR252"/>
          <cell r="BS252">
            <v>237</v>
          </cell>
        </row>
        <row r="253">
          <cell r="C253"/>
          <cell r="D253"/>
          <cell r="E253"/>
          <cell r="F253"/>
          <cell r="G253"/>
          <cell r="H253"/>
          <cell r="I253"/>
          <cell r="J253"/>
          <cell r="K253"/>
          <cell r="L253"/>
          <cell r="M253"/>
          <cell r="N253"/>
          <cell r="O253"/>
          <cell r="P253"/>
          <cell r="Q253"/>
          <cell r="R253"/>
          <cell r="S253"/>
          <cell r="T253"/>
          <cell r="U253"/>
          <cell r="V253"/>
          <cell r="W253"/>
          <cell r="X253"/>
          <cell r="Y253" t="str">
            <v/>
          </cell>
          <cell r="Z253"/>
          <cell r="AA253" t="str">
            <v/>
          </cell>
          <cell r="AB253"/>
          <cell r="AC253"/>
          <cell r="AD253"/>
          <cell r="AE253"/>
          <cell r="AF253"/>
          <cell r="AG253"/>
          <cell r="AH253" t="str">
            <v/>
          </cell>
          <cell r="AI253"/>
          <cell r="AJ253"/>
          <cell r="AK253"/>
          <cell r="AL253"/>
          <cell r="AM253"/>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t="str">
            <v>NO</v>
          </cell>
          <cell r="BE253" t="str">
            <v/>
          </cell>
          <cell r="BF253">
            <v>0</v>
          </cell>
          <cell r="BG253">
            <v>0</v>
          </cell>
          <cell r="BH253">
            <v>0</v>
          </cell>
          <cell r="BI253">
            <v>0</v>
          </cell>
          <cell r="BJ253">
            <v>0</v>
          </cell>
          <cell r="BK253" t="str">
            <v/>
          </cell>
          <cell r="BL253" t="e">
            <v>#NAME?</v>
          </cell>
          <cell r="BM253"/>
          <cell r="BN253"/>
          <cell r="BO253"/>
          <cell r="BP253" t="str">
            <v/>
          </cell>
          <cell r="BQ253"/>
          <cell r="BR253"/>
          <cell r="BS253">
            <v>238</v>
          </cell>
        </row>
        <row r="254">
          <cell r="C254"/>
          <cell r="D254"/>
          <cell r="E254"/>
          <cell r="F254"/>
          <cell r="G254"/>
          <cell r="H254"/>
          <cell r="I254"/>
          <cell r="J254"/>
          <cell r="K254"/>
          <cell r="L254"/>
          <cell r="M254"/>
          <cell r="N254"/>
          <cell r="O254"/>
          <cell r="P254"/>
          <cell r="Q254"/>
          <cell r="R254"/>
          <cell r="S254"/>
          <cell r="T254"/>
          <cell r="U254"/>
          <cell r="V254"/>
          <cell r="W254"/>
          <cell r="X254"/>
          <cell r="Y254" t="str">
            <v/>
          </cell>
          <cell r="Z254"/>
          <cell r="AA254" t="str">
            <v/>
          </cell>
          <cell r="AB254"/>
          <cell r="AC254"/>
          <cell r="AD254"/>
          <cell r="AE254"/>
          <cell r="AF254"/>
          <cell r="AG254"/>
          <cell r="AH254" t="str">
            <v/>
          </cell>
          <cell r="AI254"/>
          <cell r="AJ254"/>
          <cell r="AK254"/>
          <cell r="AL254"/>
          <cell r="AM254"/>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t="str">
            <v>NO</v>
          </cell>
          <cell r="BE254" t="str">
            <v/>
          </cell>
          <cell r="BF254">
            <v>0</v>
          </cell>
          <cell r="BG254">
            <v>0</v>
          </cell>
          <cell r="BH254">
            <v>0</v>
          </cell>
          <cell r="BI254">
            <v>0</v>
          </cell>
          <cell r="BJ254">
            <v>0</v>
          </cell>
          <cell r="BK254" t="str">
            <v/>
          </cell>
          <cell r="BL254" t="e">
            <v>#NAME?</v>
          </cell>
          <cell r="BM254"/>
          <cell r="BN254"/>
          <cell r="BO254"/>
          <cell r="BP254" t="str">
            <v/>
          </cell>
          <cell r="BQ254"/>
          <cell r="BR254"/>
          <cell r="BS254">
            <v>239</v>
          </cell>
        </row>
        <row r="255">
          <cell r="C255"/>
          <cell r="D255"/>
          <cell r="E255"/>
          <cell r="F255"/>
          <cell r="G255"/>
          <cell r="H255"/>
          <cell r="I255"/>
          <cell r="J255"/>
          <cell r="K255"/>
          <cell r="L255"/>
          <cell r="M255"/>
          <cell r="N255"/>
          <cell r="O255"/>
          <cell r="P255"/>
          <cell r="Q255"/>
          <cell r="R255"/>
          <cell r="S255"/>
          <cell r="T255"/>
          <cell r="U255"/>
          <cell r="V255"/>
          <cell r="W255"/>
          <cell r="X255"/>
          <cell r="Y255" t="str">
            <v/>
          </cell>
          <cell r="Z255"/>
          <cell r="AA255" t="str">
            <v/>
          </cell>
          <cell r="AB255"/>
          <cell r="AC255"/>
          <cell r="AD255"/>
          <cell r="AE255"/>
          <cell r="AF255"/>
          <cell r="AG255"/>
          <cell r="AH255" t="str">
            <v/>
          </cell>
          <cell r="AI255"/>
          <cell r="AJ255"/>
          <cell r="AK255"/>
          <cell r="AL255"/>
          <cell r="AM255"/>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t="str">
            <v>NO</v>
          </cell>
          <cell r="BE255" t="str">
            <v/>
          </cell>
          <cell r="BF255">
            <v>0</v>
          </cell>
          <cell r="BG255">
            <v>0</v>
          </cell>
          <cell r="BH255">
            <v>0</v>
          </cell>
          <cell r="BI255">
            <v>0</v>
          </cell>
          <cell r="BJ255">
            <v>0</v>
          </cell>
          <cell r="BK255" t="str">
            <v/>
          </cell>
          <cell r="BL255" t="e">
            <v>#NAME?</v>
          </cell>
          <cell r="BM255"/>
          <cell r="BN255"/>
          <cell r="BO255"/>
          <cell r="BP255" t="str">
            <v/>
          </cell>
          <cell r="BQ255"/>
          <cell r="BR255"/>
          <cell r="BS255">
            <v>240</v>
          </cell>
        </row>
        <row r="256">
          <cell r="C256"/>
          <cell r="D256"/>
          <cell r="E256"/>
          <cell r="F256"/>
          <cell r="G256"/>
          <cell r="H256"/>
          <cell r="I256"/>
          <cell r="J256"/>
          <cell r="K256"/>
          <cell r="L256"/>
          <cell r="M256"/>
          <cell r="N256"/>
          <cell r="O256"/>
          <cell r="P256"/>
          <cell r="Q256"/>
          <cell r="R256"/>
          <cell r="S256"/>
          <cell r="T256"/>
          <cell r="U256"/>
          <cell r="V256"/>
          <cell r="W256"/>
          <cell r="X256"/>
          <cell r="Y256" t="str">
            <v/>
          </cell>
          <cell r="Z256"/>
          <cell r="AA256" t="str">
            <v/>
          </cell>
          <cell r="AB256"/>
          <cell r="AC256"/>
          <cell r="AD256"/>
          <cell r="AE256"/>
          <cell r="AF256"/>
          <cell r="AG256"/>
          <cell r="AH256" t="str">
            <v/>
          </cell>
          <cell r="AI256"/>
          <cell r="AJ256"/>
          <cell r="AK256"/>
          <cell r="AL256"/>
          <cell r="AM256"/>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t="str">
            <v>NO</v>
          </cell>
          <cell r="BE256" t="str">
            <v/>
          </cell>
          <cell r="BF256">
            <v>0</v>
          </cell>
          <cell r="BG256">
            <v>0</v>
          </cell>
          <cell r="BH256">
            <v>0</v>
          </cell>
          <cell r="BI256">
            <v>0</v>
          </cell>
          <cell r="BJ256">
            <v>0</v>
          </cell>
          <cell r="BK256" t="str">
            <v/>
          </cell>
          <cell r="BL256" t="e">
            <v>#NAME?</v>
          </cell>
          <cell r="BM256"/>
          <cell r="BN256"/>
          <cell r="BO256"/>
          <cell r="BP256" t="str">
            <v/>
          </cell>
          <cell r="BQ256"/>
          <cell r="BR256"/>
          <cell r="BS256">
            <v>241</v>
          </cell>
        </row>
        <row r="257">
          <cell r="C257"/>
          <cell r="D257"/>
          <cell r="E257"/>
          <cell r="F257"/>
          <cell r="G257"/>
          <cell r="H257"/>
          <cell r="I257"/>
          <cell r="J257"/>
          <cell r="K257"/>
          <cell r="L257"/>
          <cell r="M257"/>
          <cell r="N257"/>
          <cell r="O257"/>
          <cell r="P257"/>
          <cell r="Q257"/>
          <cell r="R257"/>
          <cell r="S257"/>
          <cell r="T257"/>
          <cell r="U257"/>
          <cell r="V257"/>
          <cell r="W257"/>
          <cell r="X257"/>
          <cell r="Y257" t="str">
            <v/>
          </cell>
          <cell r="Z257"/>
          <cell r="AA257" t="str">
            <v/>
          </cell>
          <cell r="AB257"/>
          <cell r="AC257"/>
          <cell r="AD257"/>
          <cell r="AE257"/>
          <cell r="AF257"/>
          <cell r="AG257"/>
          <cell r="AH257" t="str">
            <v/>
          </cell>
          <cell r="AI257"/>
          <cell r="AJ257"/>
          <cell r="AK257"/>
          <cell r="AL257"/>
          <cell r="AM257"/>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t="str">
            <v>NO</v>
          </cell>
          <cell r="BE257" t="str">
            <v/>
          </cell>
          <cell r="BF257">
            <v>0</v>
          </cell>
          <cell r="BG257">
            <v>0</v>
          </cell>
          <cell r="BH257">
            <v>0</v>
          </cell>
          <cell r="BI257">
            <v>0</v>
          </cell>
          <cell r="BJ257">
            <v>0</v>
          </cell>
          <cell r="BK257" t="str">
            <v/>
          </cell>
          <cell r="BL257" t="e">
            <v>#NAME?</v>
          </cell>
          <cell r="BM257"/>
          <cell r="BN257"/>
          <cell r="BO257"/>
          <cell r="BP257" t="str">
            <v/>
          </cell>
          <cell r="BQ257"/>
          <cell r="BR257"/>
          <cell r="BS257">
            <v>242</v>
          </cell>
        </row>
        <row r="258">
          <cell r="C258"/>
          <cell r="D258"/>
          <cell r="E258"/>
          <cell r="F258"/>
          <cell r="G258"/>
          <cell r="H258"/>
          <cell r="I258"/>
          <cell r="J258"/>
          <cell r="K258"/>
          <cell r="L258"/>
          <cell r="M258"/>
          <cell r="N258"/>
          <cell r="O258"/>
          <cell r="P258"/>
          <cell r="Q258"/>
          <cell r="R258"/>
          <cell r="S258"/>
          <cell r="T258"/>
          <cell r="U258"/>
          <cell r="V258"/>
          <cell r="W258"/>
          <cell r="X258"/>
          <cell r="Y258" t="str">
            <v/>
          </cell>
          <cell r="Z258"/>
          <cell r="AA258" t="str">
            <v/>
          </cell>
          <cell r="AB258"/>
          <cell r="AC258"/>
          <cell r="AD258"/>
          <cell r="AE258"/>
          <cell r="AF258"/>
          <cell r="AG258"/>
          <cell r="AH258" t="str">
            <v/>
          </cell>
          <cell r="AI258"/>
          <cell r="AJ258"/>
          <cell r="AK258"/>
          <cell r="AL258"/>
          <cell r="AM258"/>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t="str">
            <v>NO</v>
          </cell>
          <cell r="BE258" t="str">
            <v/>
          </cell>
          <cell r="BF258">
            <v>0</v>
          </cell>
          <cell r="BG258">
            <v>0</v>
          </cell>
          <cell r="BH258">
            <v>0</v>
          </cell>
          <cell r="BI258">
            <v>0</v>
          </cell>
          <cell r="BJ258">
            <v>0</v>
          </cell>
          <cell r="BK258" t="str">
            <v/>
          </cell>
          <cell r="BL258" t="e">
            <v>#NAME?</v>
          </cell>
          <cell r="BM258"/>
          <cell r="BN258"/>
          <cell r="BO258"/>
          <cell r="BP258" t="str">
            <v/>
          </cell>
          <cell r="BQ258"/>
          <cell r="BR258"/>
          <cell r="BS258">
            <v>243</v>
          </cell>
        </row>
        <row r="259">
          <cell r="C259"/>
          <cell r="D259"/>
          <cell r="E259"/>
          <cell r="F259"/>
          <cell r="G259"/>
          <cell r="H259"/>
          <cell r="I259"/>
          <cell r="J259"/>
          <cell r="K259"/>
          <cell r="L259"/>
          <cell r="M259"/>
          <cell r="N259"/>
          <cell r="O259"/>
          <cell r="P259"/>
          <cell r="Q259"/>
          <cell r="R259"/>
          <cell r="S259"/>
          <cell r="T259"/>
          <cell r="U259"/>
          <cell r="V259"/>
          <cell r="W259"/>
          <cell r="X259"/>
          <cell r="Y259" t="str">
            <v/>
          </cell>
          <cell r="Z259"/>
          <cell r="AA259" t="str">
            <v/>
          </cell>
          <cell r="AB259"/>
          <cell r="AC259"/>
          <cell r="AD259"/>
          <cell r="AE259"/>
          <cell r="AF259"/>
          <cell r="AG259"/>
          <cell r="AH259" t="str">
            <v/>
          </cell>
          <cell r="AI259"/>
          <cell r="AJ259"/>
          <cell r="AK259"/>
          <cell r="AL259"/>
          <cell r="AM259"/>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t="str">
            <v>NO</v>
          </cell>
          <cell r="BE259" t="str">
            <v/>
          </cell>
          <cell r="BF259">
            <v>0</v>
          </cell>
          <cell r="BG259">
            <v>0</v>
          </cell>
          <cell r="BH259">
            <v>0</v>
          </cell>
          <cell r="BI259">
            <v>0</v>
          </cell>
          <cell r="BJ259">
            <v>0</v>
          </cell>
          <cell r="BK259" t="str">
            <v/>
          </cell>
          <cell r="BL259" t="e">
            <v>#NAME?</v>
          </cell>
          <cell r="BM259"/>
          <cell r="BN259"/>
          <cell r="BO259"/>
          <cell r="BP259" t="str">
            <v/>
          </cell>
          <cell r="BQ259"/>
          <cell r="BR259"/>
          <cell r="BS259">
            <v>244</v>
          </cell>
        </row>
        <row r="260">
          <cell r="C260"/>
          <cell r="D260"/>
          <cell r="E260"/>
          <cell r="F260"/>
          <cell r="G260"/>
          <cell r="H260"/>
          <cell r="I260"/>
          <cell r="J260"/>
          <cell r="K260"/>
          <cell r="L260"/>
          <cell r="M260"/>
          <cell r="N260"/>
          <cell r="O260"/>
          <cell r="P260"/>
          <cell r="Q260"/>
          <cell r="R260"/>
          <cell r="S260"/>
          <cell r="T260"/>
          <cell r="U260"/>
          <cell r="V260"/>
          <cell r="W260"/>
          <cell r="X260"/>
          <cell r="Y260" t="str">
            <v/>
          </cell>
          <cell r="Z260"/>
          <cell r="AA260" t="str">
            <v/>
          </cell>
          <cell r="AB260"/>
          <cell r="AC260"/>
          <cell r="AD260"/>
          <cell r="AE260"/>
          <cell r="AF260"/>
          <cell r="AG260"/>
          <cell r="AH260" t="str">
            <v/>
          </cell>
          <cell r="AI260"/>
          <cell r="AJ260"/>
          <cell r="AK260"/>
          <cell r="AL260"/>
          <cell r="AM260"/>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t="str">
            <v>NO</v>
          </cell>
          <cell r="BE260" t="str">
            <v/>
          </cell>
          <cell r="BF260">
            <v>0</v>
          </cell>
          <cell r="BG260">
            <v>0</v>
          </cell>
          <cell r="BH260">
            <v>0</v>
          </cell>
          <cell r="BI260">
            <v>0</v>
          </cell>
          <cell r="BJ260">
            <v>0</v>
          </cell>
          <cell r="BK260" t="str">
            <v/>
          </cell>
          <cell r="BL260" t="e">
            <v>#NAME?</v>
          </cell>
          <cell r="BM260"/>
          <cell r="BN260"/>
          <cell r="BO260"/>
          <cell r="BP260" t="str">
            <v/>
          </cell>
          <cell r="BQ260"/>
          <cell r="BR260"/>
          <cell r="BS260">
            <v>245</v>
          </cell>
        </row>
        <row r="261">
          <cell r="C261"/>
          <cell r="D261"/>
          <cell r="E261"/>
          <cell r="F261"/>
          <cell r="G261"/>
          <cell r="H261"/>
          <cell r="I261"/>
          <cell r="J261"/>
          <cell r="K261"/>
          <cell r="L261"/>
          <cell r="M261"/>
          <cell r="N261"/>
          <cell r="O261"/>
          <cell r="P261"/>
          <cell r="Q261"/>
          <cell r="R261"/>
          <cell r="S261"/>
          <cell r="T261"/>
          <cell r="U261"/>
          <cell r="V261"/>
          <cell r="W261"/>
          <cell r="X261"/>
          <cell r="Y261" t="str">
            <v/>
          </cell>
          <cell r="Z261"/>
          <cell r="AA261" t="str">
            <v/>
          </cell>
          <cell r="AB261"/>
          <cell r="AC261"/>
          <cell r="AD261"/>
          <cell r="AE261"/>
          <cell r="AF261"/>
          <cell r="AG261"/>
          <cell r="AH261" t="str">
            <v/>
          </cell>
          <cell r="AI261"/>
          <cell r="AJ261"/>
          <cell r="AK261"/>
          <cell r="AL261"/>
          <cell r="AM261"/>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t="str">
            <v>NO</v>
          </cell>
          <cell r="BE261" t="str">
            <v/>
          </cell>
          <cell r="BF261">
            <v>0</v>
          </cell>
          <cell r="BG261">
            <v>0</v>
          </cell>
          <cell r="BH261">
            <v>0</v>
          </cell>
          <cell r="BI261">
            <v>0</v>
          </cell>
          <cell r="BJ261">
            <v>0</v>
          </cell>
          <cell r="BK261" t="str">
            <v/>
          </cell>
          <cell r="BL261" t="e">
            <v>#NAME?</v>
          </cell>
          <cell r="BM261"/>
          <cell r="BN261"/>
          <cell r="BO261"/>
          <cell r="BP261" t="str">
            <v/>
          </cell>
          <cell r="BQ261"/>
          <cell r="BR261"/>
          <cell r="BS261">
            <v>246</v>
          </cell>
        </row>
        <row r="262">
          <cell r="C262"/>
          <cell r="D262"/>
          <cell r="E262"/>
          <cell r="F262"/>
          <cell r="G262"/>
          <cell r="H262"/>
          <cell r="I262"/>
          <cell r="J262"/>
          <cell r="K262"/>
          <cell r="L262"/>
          <cell r="M262"/>
          <cell r="N262"/>
          <cell r="O262"/>
          <cell r="P262"/>
          <cell r="Q262"/>
          <cell r="R262"/>
          <cell r="S262"/>
          <cell r="T262"/>
          <cell r="U262"/>
          <cell r="V262"/>
          <cell r="W262"/>
          <cell r="X262"/>
          <cell r="Y262" t="str">
            <v/>
          </cell>
          <cell r="Z262"/>
          <cell r="AA262" t="str">
            <v/>
          </cell>
          <cell r="AB262"/>
          <cell r="AC262"/>
          <cell r="AD262"/>
          <cell r="AE262"/>
          <cell r="AF262"/>
          <cell r="AG262"/>
          <cell r="AH262" t="str">
            <v/>
          </cell>
          <cell r="AI262"/>
          <cell r="AJ262"/>
          <cell r="AK262"/>
          <cell r="AL262"/>
          <cell r="AM262"/>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t="str">
            <v>NO</v>
          </cell>
          <cell r="BE262" t="str">
            <v/>
          </cell>
          <cell r="BF262">
            <v>0</v>
          </cell>
          <cell r="BG262">
            <v>0</v>
          </cell>
          <cell r="BH262">
            <v>0</v>
          </cell>
          <cell r="BI262">
            <v>0</v>
          </cell>
          <cell r="BJ262">
            <v>0</v>
          </cell>
          <cell r="BK262" t="str">
            <v/>
          </cell>
          <cell r="BL262" t="e">
            <v>#NAME?</v>
          </cell>
          <cell r="BM262"/>
          <cell r="BN262"/>
          <cell r="BO262"/>
          <cell r="BP262" t="str">
            <v/>
          </cell>
          <cell r="BQ262"/>
          <cell r="BR262"/>
          <cell r="BS262">
            <v>247</v>
          </cell>
        </row>
        <row r="263">
          <cell r="C263"/>
          <cell r="D263"/>
          <cell r="E263"/>
          <cell r="F263"/>
          <cell r="G263"/>
          <cell r="H263"/>
          <cell r="I263"/>
          <cell r="J263"/>
          <cell r="K263"/>
          <cell r="L263"/>
          <cell r="M263"/>
          <cell r="N263"/>
          <cell r="O263"/>
          <cell r="P263"/>
          <cell r="Q263"/>
          <cell r="R263"/>
          <cell r="S263"/>
          <cell r="T263"/>
          <cell r="U263"/>
          <cell r="V263"/>
          <cell r="W263"/>
          <cell r="X263"/>
          <cell r="Y263" t="str">
            <v/>
          </cell>
          <cell r="Z263"/>
          <cell r="AA263" t="str">
            <v/>
          </cell>
          <cell r="AB263"/>
          <cell r="AC263"/>
          <cell r="AD263"/>
          <cell r="AE263"/>
          <cell r="AF263"/>
          <cell r="AG263"/>
          <cell r="AH263" t="str">
            <v/>
          </cell>
          <cell r="AI263"/>
          <cell r="AJ263"/>
          <cell r="AK263"/>
          <cell r="AL263"/>
          <cell r="AM263"/>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t="str">
            <v>NO</v>
          </cell>
          <cell r="BE263" t="str">
            <v/>
          </cell>
          <cell r="BF263">
            <v>0</v>
          </cell>
          <cell r="BG263">
            <v>0</v>
          </cell>
          <cell r="BH263">
            <v>0</v>
          </cell>
          <cell r="BI263">
            <v>0</v>
          </cell>
          <cell r="BJ263">
            <v>0</v>
          </cell>
          <cell r="BK263" t="str">
            <v/>
          </cell>
          <cell r="BL263" t="e">
            <v>#NAME?</v>
          </cell>
          <cell r="BM263"/>
          <cell r="BN263"/>
          <cell r="BO263"/>
          <cell r="BP263" t="str">
            <v/>
          </cell>
          <cell r="BQ263"/>
          <cell r="BR263"/>
          <cell r="BS263">
            <v>248</v>
          </cell>
        </row>
        <row r="264">
          <cell r="C264"/>
          <cell r="D264"/>
          <cell r="E264"/>
          <cell r="F264"/>
          <cell r="G264"/>
          <cell r="H264"/>
          <cell r="I264"/>
          <cell r="J264"/>
          <cell r="K264"/>
          <cell r="L264"/>
          <cell r="M264"/>
          <cell r="N264"/>
          <cell r="O264"/>
          <cell r="P264"/>
          <cell r="Q264"/>
          <cell r="R264"/>
          <cell r="S264"/>
          <cell r="T264"/>
          <cell r="U264"/>
          <cell r="V264"/>
          <cell r="W264"/>
          <cell r="X264"/>
          <cell r="Y264" t="str">
            <v/>
          </cell>
          <cell r="Z264"/>
          <cell r="AA264" t="str">
            <v/>
          </cell>
          <cell r="AB264"/>
          <cell r="AC264"/>
          <cell r="AD264"/>
          <cell r="AE264"/>
          <cell r="AF264"/>
          <cell r="AG264"/>
          <cell r="AH264" t="str">
            <v/>
          </cell>
          <cell r="AI264"/>
          <cell r="AJ264"/>
          <cell r="AK264"/>
          <cell r="AL264"/>
          <cell r="AM264"/>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t="str">
            <v>NO</v>
          </cell>
          <cell r="BE264" t="str">
            <v/>
          </cell>
          <cell r="BF264">
            <v>0</v>
          </cell>
          <cell r="BG264">
            <v>0</v>
          </cell>
          <cell r="BH264">
            <v>0</v>
          </cell>
          <cell r="BI264">
            <v>0</v>
          </cell>
          <cell r="BJ264">
            <v>0</v>
          </cell>
          <cell r="BK264" t="str">
            <v/>
          </cell>
          <cell r="BL264" t="e">
            <v>#NAME?</v>
          </cell>
          <cell r="BM264"/>
          <cell r="BN264"/>
          <cell r="BO264"/>
          <cell r="BP264" t="str">
            <v/>
          </cell>
          <cell r="BQ264"/>
          <cell r="BR264"/>
          <cell r="BS264">
            <v>249</v>
          </cell>
        </row>
        <row r="265">
          <cell r="C265"/>
          <cell r="D265"/>
          <cell r="E265"/>
          <cell r="F265"/>
          <cell r="G265"/>
          <cell r="H265"/>
          <cell r="I265"/>
          <cell r="J265"/>
          <cell r="K265"/>
          <cell r="L265"/>
          <cell r="M265"/>
          <cell r="N265"/>
          <cell r="O265"/>
          <cell r="P265"/>
          <cell r="Q265"/>
          <cell r="R265"/>
          <cell r="S265"/>
          <cell r="T265"/>
          <cell r="U265"/>
          <cell r="V265"/>
          <cell r="W265"/>
          <cell r="X265"/>
          <cell r="Y265" t="str">
            <v/>
          </cell>
          <cell r="Z265"/>
          <cell r="AA265" t="str">
            <v/>
          </cell>
          <cell r="AB265"/>
          <cell r="AC265"/>
          <cell r="AD265"/>
          <cell r="AE265"/>
          <cell r="AF265"/>
          <cell r="AG265"/>
          <cell r="AH265" t="str">
            <v/>
          </cell>
          <cell r="AI265"/>
          <cell r="AJ265"/>
          <cell r="AK265"/>
          <cell r="AL265"/>
          <cell r="AM265"/>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t="str">
            <v>NO</v>
          </cell>
          <cell r="BE265" t="str">
            <v/>
          </cell>
          <cell r="BF265">
            <v>0</v>
          </cell>
          <cell r="BG265">
            <v>0</v>
          </cell>
          <cell r="BH265">
            <v>0</v>
          </cell>
          <cell r="BI265">
            <v>0</v>
          </cell>
          <cell r="BJ265">
            <v>0</v>
          </cell>
          <cell r="BK265" t="str">
            <v/>
          </cell>
          <cell r="BL265" t="e">
            <v>#NAME?</v>
          </cell>
          <cell r="BM265"/>
          <cell r="BN265"/>
          <cell r="BO265"/>
          <cell r="BP265" t="str">
            <v/>
          </cell>
          <cell r="BQ265"/>
          <cell r="BR265"/>
          <cell r="BS265">
            <v>250</v>
          </cell>
        </row>
        <row r="266">
          <cell r="C266"/>
          <cell r="D266"/>
          <cell r="E266"/>
          <cell r="F266"/>
          <cell r="G266"/>
          <cell r="H266"/>
          <cell r="I266"/>
          <cell r="J266"/>
          <cell r="K266"/>
          <cell r="L266"/>
          <cell r="M266"/>
          <cell r="N266"/>
          <cell r="O266"/>
          <cell r="P266"/>
          <cell r="Q266"/>
          <cell r="R266"/>
          <cell r="S266"/>
          <cell r="T266"/>
          <cell r="U266"/>
          <cell r="V266"/>
          <cell r="W266"/>
          <cell r="X266"/>
          <cell r="Y266" t="str">
            <v/>
          </cell>
          <cell r="Z266"/>
          <cell r="AA266" t="str">
            <v/>
          </cell>
          <cell r="AB266"/>
          <cell r="AC266"/>
          <cell r="AD266"/>
          <cell r="AE266"/>
          <cell r="AF266"/>
          <cell r="AG266"/>
          <cell r="AH266" t="str">
            <v/>
          </cell>
          <cell r="AI266"/>
          <cell r="AJ266"/>
          <cell r="AK266"/>
          <cell r="AL266"/>
          <cell r="AM266"/>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t="str">
            <v>NO</v>
          </cell>
          <cell r="BE266" t="str">
            <v/>
          </cell>
          <cell r="BF266">
            <v>0</v>
          </cell>
          <cell r="BG266">
            <v>0</v>
          </cell>
          <cell r="BH266">
            <v>0</v>
          </cell>
          <cell r="BI266">
            <v>0</v>
          </cell>
          <cell r="BJ266">
            <v>0</v>
          </cell>
          <cell r="BK266" t="str">
            <v/>
          </cell>
          <cell r="BL266" t="e">
            <v>#NAME?</v>
          </cell>
          <cell r="BM266"/>
          <cell r="BN266"/>
          <cell r="BO266"/>
          <cell r="BP266" t="str">
            <v/>
          </cell>
          <cell r="BQ266"/>
          <cell r="BR266"/>
          <cell r="BS266">
            <v>251</v>
          </cell>
        </row>
        <row r="267">
          <cell r="C267"/>
          <cell r="D267"/>
          <cell r="E267"/>
          <cell r="F267"/>
          <cell r="G267"/>
          <cell r="H267"/>
          <cell r="I267"/>
          <cell r="J267"/>
          <cell r="K267"/>
          <cell r="L267"/>
          <cell r="M267"/>
          <cell r="N267"/>
          <cell r="O267"/>
          <cell r="P267"/>
          <cell r="Q267"/>
          <cell r="R267"/>
          <cell r="S267"/>
          <cell r="T267"/>
          <cell r="U267"/>
          <cell r="V267"/>
          <cell r="W267"/>
          <cell r="X267"/>
          <cell r="Y267" t="str">
            <v/>
          </cell>
          <cell r="Z267"/>
          <cell r="AA267" t="str">
            <v/>
          </cell>
          <cell r="AB267"/>
          <cell r="AC267"/>
          <cell r="AD267"/>
          <cell r="AE267"/>
          <cell r="AF267"/>
          <cell r="AG267"/>
          <cell r="AH267" t="str">
            <v/>
          </cell>
          <cell r="AI267"/>
          <cell r="AJ267"/>
          <cell r="AK267"/>
          <cell r="AL267"/>
          <cell r="AM267"/>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t="str">
            <v>NO</v>
          </cell>
          <cell r="BE267" t="str">
            <v/>
          </cell>
          <cell r="BF267">
            <v>0</v>
          </cell>
          <cell r="BG267">
            <v>0</v>
          </cell>
          <cell r="BH267">
            <v>0</v>
          </cell>
          <cell r="BI267">
            <v>0</v>
          </cell>
          <cell r="BJ267">
            <v>0</v>
          </cell>
          <cell r="BK267" t="str">
            <v/>
          </cell>
          <cell r="BL267" t="e">
            <v>#NAME?</v>
          </cell>
          <cell r="BM267"/>
          <cell r="BN267"/>
          <cell r="BO267"/>
          <cell r="BP267" t="str">
            <v/>
          </cell>
          <cell r="BQ267"/>
          <cell r="BR267"/>
          <cell r="BS267">
            <v>252</v>
          </cell>
        </row>
        <row r="268">
          <cell r="C268"/>
          <cell r="D268"/>
          <cell r="E268"/>
          <cell r="F268"/>
          <cell r="G268"/>
          <cell r="H268"/>
          <cell r="I268"/>
          <cell r="J268"/>
          <cell r="K268"/>
          <cell r="L268"/>
          <cell r="M268"/>
          <cell r="N268"/>
          <cell r="O268"/>
          <cell r="P268"/>
          <cell r="Q268"/>
          <cell r="R268"/>
          <cell r="S268"/>
          <cell r="T268"/>
          <cell r="U268"/>
          <cell r="V268"/>
          <cell r="W268"/>
          <cell r="X268"/>
          <cell r="Y268" t="str">
            <v/>
          </cell>
          <cell r="Z268"/>
          <cell r="AA268" t="str">
            <v/>
          </cell>
          <cell r="AB268"/>
          <cell r="AC268"/>
          <cell r="AD268"/>
          <cell r="AE268"/>
          <cell r="AF268"/>
          <cell r="AG268"/>
          <cell r="AH268" t="str">
            <v/>
          </cell>
          <cell r="AI268"/>
          <cell r="AJ268"/>
          <cell r="AK268"/>
          <cell r="AL268"/>
          <cell r="AM268"/>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t="str">
            <v>NO</v>
          </cell>
          <cell r="BE268" t="str">
            <v/>
          </cell>
          <cell r="BF268">
            <v>0</v>
          </cell>
          <cell r="BG268">
            <v>0</v>
          </cell>
          <cell r="BH268">
            <v>0</v>
          </cell>
          <cell r="BI268">
            <v>0</v>
          </cell>
          <cell r="BJ268">
            <v>0</v>
          </cell>
          <cell r="BK268" t="str">
            <v/>
          </cell>
          <cell r="BL268" t="e">
            <v>#NAME?</v>
          </cell>
          <cell r="BM268"/>
          <cell r="BN268"/>
          <cell r="BO268"/>
          <cell r="BP268" t="str">
            <v/>
          </cell>
          <cell r="BQ268"/>
          <cell r="BR268"/>
          <cell r="BS268">
            <v>253</v>
          </cell>
        </row>
        <row r="269">
          <cell r="C269"/>
          <cell r="D269"/>
          <cell r="E269"/>
          <cell r="F269"/>
          <cell r="G269"/>
          <cell r="H269"/>
          <cell r="I269"/>
          <cell r="J269"/>
          <cell r="K269"/>
          <cell r="L269"/>
          <cell r="M269"/>
          <cell r="N269"/>
          <cell r="O269"/>
          <cell r="P269"/>
          <cell r="Q269"/>
          <cell r="R269"/>
          <cell r="S269"/>
          <cell r="T269"/>
          <cell r="U269"/>
          <cell r="V269"/>
          <cell r="W269"/>
          <cell r="X269"/>
          <cell r="Y269" t="str">
            <v/>
          </cell>
          <cell r="Z269"/>
          <cell r="AA269" t="str">
            <v/>
          </cell>
          <cell r="AB269"/>
          <cell r="AC269"/>
          <cell r="AD269"/>
          <cell r="AE269"/>
          <cell r="AF269"/>
          <cell r="AG269"/>
          <cell r="AH269" t="str">
            <v/>
          </cell>
          <cell r="AI269"/>
          <cell r="AJ269"/>
          <cell r="AK269"/>
          <cell r="AL269"/>
          <cell r="AM269"/>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t="str">
            <v>NO</v>
          </cell>
          <cell r="BE269" t="str">
            <v/>
          </cell>
          <cell r="BF269">
            <v>0</v>
          </cell>
          <cell r="BG269">
            <v>0</v>
          </cell>
          <cell r="BH269">
            <v>0</v>
          </cell>
          <cell r="BI269">
            <v>0</v>
          </cell>
          <cell r="BJ269">
            <v>0</v>
          </cell>
          <cell r="BK269" t="str">
            <v/>
          </cell>
          <cell r="BL269" t="e">
            <v>#NAME?</v>
          </cell>
          <cell r="BM269"/>
          <cell r="BN269"/>
          <cell r="BO269"/>
          <cell r="BP269" t="str">
            <v/>
          </cell>
          <cell r="BQ269"/>
          <cell r="BR269"/>
          <cell r="BS269">
            <v>254</v>
          </cell>
        </row>
        <row r="270">
          <cell r="C270"/>
          <cell r="D270"/>
          <cell r="E270"/>
          <cell r="F270"/>
          <cell r="G270"/>
          <cell r="H270"/>
          <cell r="I270"/>
          <cell r="J270"/>
          <cell r="K270"/>
          <cell r="L270"/>
          <cell r="M270"/>
          <cell r="N270"/>
          <cell r="O270"/>
          <cell r="P270"/>
          <cell r="Q270"/>
          <cell r="R270"/>
          <cell r="S270"/>
          <cell r="T270"/>
          <cell r="U270"/>
          <cell r="V270"/>
          <cell r="W270"/>
          <cell r="X270"/>
          <cell r="Y270" t="str">
            <v/>
          </cell>
          <cell r="Z270"/>
          <cell r="AA270" t="str">
            <v/>
          </cell>
          <cell r="AB270"/>
          <cell r="AC270"/>
          <cell r="AD270"/>
          <cell r="AE270"/>
          <cell r="AF270"/>
          <cell r="AG270"/>
          <cell r="AH270" t="str">
            <v/>
          </cell>
          <cell r="AI270"/>
          <cell r="AJ270"/>
          <cell r="AK270"/>
          <cell r="AL270"/>
          <cell r="AM270"/>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t="str">
            <v>NO</v>
          </cell>
          <cell r="BE270" t="str">
            <v/>
          </cell>
          <cell r="BF270">
            <v>0</v>
          </cell>
          <cell r="BG270">
            <v>0</v>
          </cell>
          <cell r="BH270">
            <v>0</v>
          </cell>
          <cell r="BI270">
            <v>0</v>
          </cell>
          <cell r="BJ270">
            <v>0</v>
          </cell>
          <cell r="BK270" t="str">
            <v/>
          </cell>
          <cell r="BL270" t="e">
            <v>#NAME?</v>
          </cell>
          <cell r="BM270"/>
          <cell r="BN270"/>
          <cell r="BO270"/>
          <cell r="BP270" t="str">
            <v/>
          </cell>
          <cell r="BQ270"/>
          <cell r="BR270"/>
          <cell r="BS270">
            <v>255</v>
          </cell>
        </row>
        <row r="271">
          <cell r="C271"/>
          <cell r="D271"/>
          <cell r="E271"/>
          <cell r="F271"/>
          <cell r="G271"/>
          <cell r="H271"/>
          <cell r="I271"/>
          <cell r="J271"/>
          <cell r="K271"/>
          <cell r="L271"/>
          <cell r="M271"/>
          <cell r="N271"/>
          <cell r="O271"/>
          <cell r="P271"/>
          <cell r="Q271"/>
          <cell r="R271"/>
          <cell r="S271"/>
          <cell r="T271"/>
          <cell r="U271"/>
          <cell r="V271"/>
          <cell r="W271"/>
          <cell r="X271"/>
          <cell r="Y271" t="str">
            <v/>
          </cell>
          <cell r="Z271"/>
          <cell r="AA271" t="str">
            <v/>
          </cell>
          <cell r="AB271"/>
          <cell r="AC271"/>
          <cell r="AD271"/>
          <cell r="AE271"/>
          <cell r="AF271"/>
          <cell r="AG271"/>
          <cell r="AH271" t="str">
            <v/>
          </cell>
          <cell r="AI271"/>
          <cell r="AJ271"/>
          <cell r="AK271"/>
          <cell r="AL271"/>
          <cell r="AM271"/>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t="str">
            <v>NO</v>
          </cell>
          <cell r="BE271" t="str">
            <v/>
          </cell>
          <cell r="BF271">
            <v>0</v>
          </cell>
          <cell r="BG271">
            <v>0</v>
          </cell>
          <cell r="BH271">
            <v>0</v>
          </cell>
          <cell r="BI271">
            <v>0</v>
          </cell>
          <cell r="BJ271">
            <v>0</v>
          </cell>
          <cell r="BK271" t="str">
            <v/>
          </cell>
          <cell r="BL271" t="e">
            <v>#NAME?</v>
          </cell>
          <cell r="BM271"/>
          <cell r="BN271"/>
          <cell r="BO271"/>
          <cell r="BP271" t="str">
            <v/>
          </cell>
          <cell r="BQ271"/>
          <cell r="BR271"/>
          <cell r="BS271">
            <v>256</v>
          </cell>
        </row>
        <row r="272">
          <cell r="C272"/>
          <cell r="D272"/>
          <cell r="E272"/>
          <cell r="F272"/>
          <cell r="G272"/>
          <cell r="H272"/>
          <cell r="I272"/>
          <cell r="J272"/>
          <cell r="K272"/>
          <cell r="L272"/>
          <cell r="M272"/>
          <cell r="N272"/>
          <cell r="O272"/>
          <cell r="P272"/>
          <cell r="Q272"/>
          <cell r="R272"/>
          <cell r="S272"/>
          <cell r="T272"/>
          <cell r="U272"/>
          <cell r="V272"/>
          <cell r="W272"/>
          <cell r="X272"/>
          <cell r="Y272" t="str">
            <v/>
          </cell>
          <cell r="Z272"/>
          <cell r="AA272" t="str">
            <v/>
          </cell>
          <cell r="AB272"/>
          <cell r="AC272"/>
          <cell r="AD272"/>
          <cell r="AE272"/>
          <cell r="AF272"/>
          <cell r="AG272"/>
          <cell r="AH272" t="str">
            <v/>
          </cell>
          <cell r="AI272"/>
          <cell r="AJ272"/>
          <cell r="AK272"/>
          <cell r="AL272"/>
          <cell r="AM272"/>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t="str">
            <v>NO</v>
          </cell>
          <cell r="BE272" t="str">
            <v/>
          </cell>
          <cell r="BF272">
            <v>0</v>
          </cell>
          <cell r="BG272">
            <v>0</v>
          </cell>
          <cell r="BH272">
            <v>0</v>
          </cell>
          <cell r="BI272">
            <v>0</v>
          </cell>
          <cell r="BJ272">
            <v>0</v>
          </cell>
          <cell r="BK272" t="str">
            <v/>
          </cell>
          <cell r="BL272" t="e">
            <v>#NAME?</v>
          </cell>
          <cell r="BM272"/>
          <cell r="BN272"/>
          <cell r="BO272"/>
          <cell r="BP272" t="str">
            <v/>
          </cell>
          <cell r="BQ272"/>
          <cell r="BR272"/>
          <cell r="BS272">
            <v>257</v>
          </cell>
        </row>
        <row r="273">
          <cell r="C273"/>
          <cell r="D273"/>
          <cell r="E273"/>
          <cell r="F273"/>
          <cell r="G273"/>
          <cell r="H273"/>
          <cell r="I273"/>
          <cell r="J273"/>
          <cell r="K273"/>
          <cell r="L273"/>
          <cell r="M273"/>
          <cell r="N273"/>
          <cell r="O273"/>
          <cell r="P273"/>
          <cell r="Q273"/>
          <cell r="R273"/>
          <cell r="S273"/>
          <cell r="T273"/>
          <cell r="U273"/>
          <cell r="V273"/>
          <cell r="W273"/>
          <cell r="X273"/>
          <cell r="Y273" t="str">
            <v/>
          </cell>
          <cell r="Z273"/>
          <cell r="AA273" t="str">
            <v/>
          </cell>
          <cell r="AB273"/>
          <cell r="AC273"/>
          <cell r="AD273"/>
          <cell r="AE273"/>
          <cell r="AF273"/>
          <cell r="AG273"/>
          <cell r="AH273" t="str">
            <v/>
          </cell>
          <cell r="AI273"/>
          <cell r="AJ273"/>
          <cell r="AK273"/>
          <cell r="AL273"/>
          <cell r="AM273"/>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t="str">
            <v>NO</v>
          </cell>
          <cell r="BE273" t="str">
            <v/>
          </cell>
          <cell r="BF273">
            <v>0</v>
          </cell>
          <cell r="BG273">
            <v>0</v>
          </cell>
          <cell r="BH273">
            <v>0</v>
          </cell>
          <cell r="BI273">
            <v>0</v>
          </cell>
          <cell r="BJ273">
            <v>0</v>
          </cell>
          <cell r="BK273" t="str">
            <v/>
          </cell>
          <cell r="BL273" t="e">
            <v>#NAME?</v>
          </cell>
          <cell r="BM273"/>
          <cell r="BN273"/>
          <cell r="BO273"/>
          <cell r="BP273" t="str">
            <v/>
          </cell>
          <cell r="BQ273"/>
          <cell r="BR273"/>
          <cell r="BS273">
            <v>258</v>
          </cell>
        </row>
        <row r="274">
          <cell r="C274"/>
          <cell r="D274"/>
          <cell r="E274"/>
          <cell r="F274"/>
          <cell r="G274"/>
          <cell r="H274"/>
          <cell r="I274"/>
          <cell r="J274"/>
          <cell r="K274"/>
          <cell r="L274"/>
          <cell r="M274"/>
          <cell r="N274"/>
          <cell r="O274"/>
          <cell r="P274"/>
          <cell r="Q274"/>
          <cell r="R274"/>
          <cell r="S274"/>
          <cell r="T274"/>
          <cell r="U274"/>
          <cell r="V274"/>
          <cell r="W274"/>
          <cell r="X274"/>
          <cell r="Y274" t="str">
            <v/>
          </cell>
          <cell r="Z274"/>
          <cell r="AA274" t="str">
            <v/>
          </cell>
          <cell r="AB274"/>
          <cell r="AC274"/>
          <cell r="AD274"/>
          <cell r="AE274"/>
          <cell r="AF274"/>
          <cell r="AG274"/>
          <cell r="AH274" t="str">
            <v/>
          </cell>
          <cell r="AI274"/>
          <cell r="AJ274"/>
          <cell r="AK274"/>
          <cell r="AL274"/>
          <cell r="AM274"/>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t="str">
            <v>NO</v>
          </cell>
          <cell r="BE274" t="str">
            <v/>
          </cell>
          <cell r="BF274">
            <v>0</v>
          </cell>
          <cell r="BG274">
            <v>0</v>
          </cell>
          <cell r="BH274">
            <v>0</v>
          </cell>
          <cell r="BI274">
            <v>0</v>
          </cell>
          <cell r="BJ274">
            <v>0</v>
          </cell>
          <cell r="BK274" t="str">
            <v/>
          </cell>
          <cell r="BL274" t="e">
            <v>#NAME?</v>
          </cell>
          <cell r="BM274"/>
          <cell r="BN274"/>
          <cell r="BO274"/>
          <cell r="BP274" t="str">
            <v/>
          </cell>
          <cell r="BQ274"/>
          <cell r="BR274"/>
          <cell r="BS274">
            <v>259</v>
          </cell>
        </row>
        <row r="275">
          <cell r="C275"/>
          <cell r="D275"/>
          <cell r="E275"/>
          <cell r="F275"/>
          <cell r="G275"/>
          <cell r="H275"/>
          <cell r="I275"/>
          <cell r="J275"/>
          <cell r="K275"/>
          <cell r="L275"/>
          <cell r="M275"/>
          <cell r="N275"/>
          <cell r="O275"/>
          <cell r="P275"/>
          <cell r="Q275"/>
          <cell r="R275"/>
          <cell r="S275"/>
          <cell r="T275"/>
          <cell r="U275"/>
          <cell r="V275"/>
          <cell r="W275"/>
          <cell r="X275"/>
          <cell r="Y275" t="str">
            <v/>
          </cell>
          <cell r="Z275"/>
          <cell r="AA275" t="str">
            <v/>
          </cell>
          <cell r="AB275"/>
          <cell r="AC275"/>
          <cell r="AD275"/>
          <cell r="AE275"/>
          <cell r="AF275"/>
          <cell r="AG275"/>
          <cell r="AH275" t="str">
            <v/>
          </cell>
          <cell r="AI275"/>
          <cell r="AJ275"/>
          <cell r="AK275"/>
          <cell r="AL275"/>
          <cell r="AM275"/>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t="str">
            <v>NO</v>
          </cell>
          <cell r="BE275" t="str">
            <v/>
          </cell>
          <cell r="BF275">
            <v>0</v>
          </cell>
          <cell r="BG275">
            <v>0</v>
          </cell>
          <cell r="BH275">
            <v>0</v>
          </cell>
          <cell r="BI275">
            <v>0</v>
          </cell>
          <cell r="BJ275">
            <v>0</v>
          </cell>
          <cell r="BK275" t="str">
            <v/>
          </cell>
          <cell r="BL275" t="e">
            <v>#NAME?</v>
          </cell>
          <cell r="BM275"/>
          <cell r="BN275"/>
          <cell r="BO275"/>
          <cell r="BP275" t="str">
            <v/>
          </cell>
          <cell r="BQ275"/>
          <cell r="BR275"/>
          <cell r="BS275">
            <v>260</v>
          </cell>
        </row>
        <row r="276">
          <cell r="C276"/>
          <cell r="D276"/>
          <cell r="E276"/>
          <cell r="F276"/>
          <cell r="G276"/>
          <cell r="H276"/>
          <cell r="I276"/>
          <cell r="J276"/>
          <cell r="K276"/>
          <cell r="L276"/>
          <cell r="M276"/>
          <cell r="N276"/>
          <cell r="O276"/>
          <cell r="P276"/>
          <cell r="Q276"/>
          <cell r="R276"/>
          <cell r="S276"/>
          <cell r="T276"/>
          <cell r="U276"/>
          <cell r="V276"/>
          <cell r="W276"/>
          <cell r="X276"/>
          <cell r="Y276" t="str">
            <v/>
          </cell>
          <cell r="Z276"/>
          <cell r="AA276" t="str">
            <v/>
          </cell>
          <cell r="AB276"/>
          <cell r="AC276"/>
          <cell r="AD276"/>
          <cell r="AE276"/>
          <cell r="AF276"/>
          <cell r="AG276"/>
          <cell r="AH276" t="str">
            <v/>
          </cell>
          <cell r="AI276"/>
          <cell r="AJ276"/>
          <cell r="AK276"/>
          <cell r="AL276"/>
          <cell r="AM276"/>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t="str">
            <v>NO</v>
          </cell>
          <cell r="BE276" t="str">
            <v/>
          </cell>
          <cell r="BF276">
            <v>0</v>
          </cell>
          <cell r="BG276">
            <v>0</v>
          </cell>
          <cell r="BH276">
            <v>0</v>
          </cell>
          <cell r="BI276">
            <v>0</v>
          </cell>
          <cell r="BJ276">
            <v>0</v>
          </cell>
          <cell r="BK276" t="str">
            <v/>
          </cell>
          <cell r="BL276" t="e">
            <v>#NAME?</v>
          </cell>
          <cell r="BM276"/>
          <cell r="BN276"/>
          <cell r="BO276"/>
          <cell r="BP276" t="str">
            <v/>
          </cell>
          <cell r="BQ276"/>
          <cell r="BR276"/>
          <cell r="BS276">
            <v>261</v>
          </cell>
        </row>
        <row r="277">
          <cell r="C277"/>
          <cell r="D277"/>
          <cell r="E277"/>
          <cell r="F277"/>
          <cell r="G277"/>
          <cell r="H277"/>
          <cell r="I277"/>
          <cell r="J277"/>
          <cell r="K277"/>
          <cell r="L277"/>
          <cell r="M277"/>
          <cell r="N277"/>
          <cell r="O277"/>
          <cell r="P277"/>
          <cell r="Q277"/>
          <cell r="R277"/>
          <cell r="S277"/>
          <cell r="T277"/>
          <cell r="U277"/>
          <cell r="V277"/>
          <cell r="W277"/>
          <cell r="X277"/>
          <cell r="Y277" t="str">
            <v/>
          </cell>
          <cell r="Z277"/>
          <cell r="AA277" t="str">
            <v/>
          </cell>
          <cell r="AB277"/>
          <cell r="AC277"/>
          <cell r="AD277"/>
          <cell r="AE277"/>
          <cell r="AF277"/>
          <cell r="AG277"/>
          <cell r="AH277" t="str">
            <v/>
          </cell>
          <cell r="AI277"/>
          <cell r="AJ277"/>
          <cell r="AK277"/>
          <cell r="AL277"/>
          <cell r="AM277"/>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t="str">
            <v>NO</v>
          </cell>
          <cell r="BE277" t="str">
            <v/>
          </cell>
          <cell r="BF277">
            <v>0</v>
          </cell>
          <cell r="BG277">
            <v>0</v>
          </cell>
          <cell r="BH277">
            <v>0</v>
          </cell>
          <cell r="BI277">
            <v>0</v>
          </cell>
          <cell r="BJ277">
            <v>0</v>
          </cell>
          <cell r="BK277" t="str">
            <v/>
          </cell>
          <cell r="BL277" t="e">
            <v>#NAME?</v>
          </cell>
          <cell r="BM277"/>
          <cell r="BN277"/>
          <cell r="BO277"/>
          <cell r="BP277" t="str">
            <v/>
          </cell>
          <cell r="BQ277"/>
          <cell r="BR277"/>
          <cell r="BS277">
            <v>262</v>
          </cell>
        </row>
        <row r="278">
          <cell r="C278"/>
          <cell r="D278"/>
          <cell r="E278"/>
          <cell r="F278"/>
          <cell r="G278"/>
          <cell r="H278"/>
          <cell r="I278"/>
          <cell r="J278"/>
          <cell r="K278"/>
          <cell r="L278"/>
          <cell r="M278"/>
          <cell r="N278"/>
          <cell r="O278"/>
          <cell r="P278"/>
          <cell r="Q278"/>
          <cell r="R278"/>
          <cell r="S278"/>
          <cell r="T278"/>
          <cell r="U278"/>
          <cell r="V278"/>
          <cell r="W278"/>
          <cell r="X278"/>
          <cell r="Y278" t="str">
            <v/>
          </cell>
          <cell r="Z278"/>
          <cell r="AA278" t="str">
            <v/>
          </cell>
          <cell r="AB278"/>
          <cell r="AC278"/>
          <cell r="AD278"/>
          <cell r="AE278"/>
          <cell r="AF278"/>
          <cell r="AG278"/>
          <cell r="AH278" t="str">
            <v/>
          </cell>
          <cell r="AI278"/>
          <cell r="AJ278"/>
          <cell r="AK278"/>
          <cell r="AL278"/>
          <cell r="AM278"/>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t="str">
            <v>NO</v>
          </cell>
          <cell r="BE278" t="str">
            <v/>
          </cell>
          <cell r="BF278">
            <v>0</v>
          </cell>
          <cell r="BG278">
            <v>0</v>
          </cell>
          <cell r="BH278">
            <v>0</v>
          </cell>
          <cell r="BI278">
            <v>0</v>
          </cell>
          <cell r="BJ278">
            <v>0</v>
          </cell>
          <cell r="BK278" t="str">
            <v/>
          </cell>
          <cell r="BL278" t="e">
            <v>#NAME?</v>
          </cell>
          <cell r="BM278"/>
          <cell r="BN278"/>
          <cell r="BO278"/>
          <cell r="BP278" t="str">
            <v/>
          </cell>
          <cell r="BQ278"/>
          <cell r="BR278"/>
          <cell r="BS278">
            <v>263</v>
          </cell>
        </row>
        <row r="279">
          <cell r="C279"/>
          <cell r="D279"/>
          <cell r="E279"/>
          <cell r="F279"/>
          <cell r="G279"/>
          <cell r="H279"/>
          <cell r="I279"/>
          <cell r="J279"/>
          <cell r="K279"/>
          <cell r="L279"/>
          <cell r="M279"/>
          <cell r="N279"/>
          <cell r="O279"/>
          <cell r="P279"/>
          <cell r="Q279"/>
          <cell r="R279"/>
          <cell r="S279"/>
          <cell r="T279"/>
          <cell r="U279"/>
          <cell r="V279"/>
          <cell r="W279"/>
          <cell r="X279"/>
          <cell r="Y279" t="str">
            <v/>
          </cell>
          <cell r="Z279"/>
          <cell r="AA279" t="str">
            <v/>
          </cell>
          <cell r="AB279"/>
          <cell r="AC279"/>
          <cell r="AD279"/>
          <cell r="AE279"/>
          <cell r="AF279"/>
          <cell r="AG279"/>
          <cell r="AH279" t="str">
            <v/>
          </cell>
          <cell r="AI279"/>
          <cell r="AJ279"/>
          <cell r="AK279"/>
          <cell r="AL279"/>
          <cell r="AM279"/>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t="str">
            <v>NO</v>
          </cell>
          <cell r="BE279" t="str">
            <v/>
          </cell>
          <cell r="BF279">
            <v>0</v>
          </cell>
          <cell r="BG279">
            <v>0</v>
          </cell>
          <cell r="BH279">
            <v>0</v>
          </cell>
          <cell r="BI279">
            <v>0</v>
          </cell>
          <cell r="BJ279">
            <v>0</v>
          </cell>
          <cell r="BK279" t="str">
            <v/>
          </cell>
          <cell r="BL279" t="e">
            <v>#NAME?</v>
          </cell>
          <cell r="BM279"/>
          <cell r="BN279"/>
          <cell r="BO279"/>
          <cell r="BP279" t="str">
            <v/>
          </cell>
          <cell r="BQ279"/>
          <cell r="BR279"/>
          <cell r="BS279">
            <v>264</v>
          </cell>
        </row>
        <row r="280">
          <cell r="C280"/>
          <cell r="D280"/>
          <cell r="E280"/>
          <cell r="F280"/>
          <cell r="G280"/>
          <cell r="H280"/>
          <cell r="I280"/>
          <cell r="J280"/>
          <cell r="K280"/>
          <cell r="L280"/>
          <cell r="M280"/>
          <cell r="N280"/>
          <cell r="O280"/>
          <cell r="P280"/>
          <cell r="Q280"/>
          <cell r="R280"/>
          <cell r="S280"/>
          <cell r="T280"/>
          <cell r="U280"/>
          <cell r="V280"/>
          <cell r="W280"/>
          <cell r="X280"/>
          <cell r="Y280" t="str">
            <v/>
          </cell>
          <cell r="Z280"/>
          <cell r="AA280" t="str">
            <v/>
          </cell>
          <cell r="AB280"/>
          <cell r="AC280"/>
          <cell r="AD280"/>
          <cell r="AE280"/>
          <cell r="AF280"/>
          <cell r="AG280"/>
          <cell r="AH280" t="str">
            <v/>
          </cell>
          <cell r="AI280"/>
          <cell r="AJ280"/>
          <cell r="AK280"/>
          <cell r="AL280"/>
          <cell r="AM280"/>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t="str">
            <v>NO</v>
          </cell>
          <cell r="BE280" t="str">
            <v/>
          </cell>
          <cell r="BF280">
            <v>0</v>
          </cell>
          <cell r="BG280">
            <v>0</v>
          </cell>
          <cell r="BH280">
            <v>0</v>
          </cell>
          <cell r="BI280">
            <v>0</v>
          </cell>
          <cell r="BJ280">
            <v>0</v>
          </cell>
          <cell r="BK280" t="str">
            <v/>
          </cell>
          <cell r="BL280" t="e">
            <v>#NAME?</v>
          </cell>
          <cell r="BM280"/>
          <cell r="BN280"/>
          <cell r="BO280"/>
          <cell r="BP280" t="str">
            <v/>
          </cell>
          <cell r="BQ280"/>
          <cell r="BR280"/>
          <cell r="BS280">
            <v>265</v>
          </cell>
        </row>
        <row r="281">
          <cell r="C281"/>
          <cell r="D281"/>
          <cell r="E281"/>
          <cell r="F281"/>
          <cell r="G281"/>
          <cell r="H281"/>
          <cell r="I281"/>
          <cell r="J281"/>
          <cell r="K281"/>
          <cell r="L281"/>
          <cell r="M281"/>
          <cell r="N281"/>
          <cell r="O281"/>
          <cell r="P281"/>
          <cell r="Q281"/>
          <cell r="R281"/>
          <cell r="S281"/>
          <cell r="T281"/>
          <cell r="U281"/>
          <cell r="V281"/>
          <cell r="W281"/>
          <cell r="X281"/>
          <cell r="Y281" t="str">
            <v/>
          </cell>
          <cell r="Z281"/>
          <cell r="AA281" t="str">
            <v/>
          </cell>
          <cell r="AB281"/>
          <cell r="AC281"/>
          <cell r="AD281"/>
          <cell r="AE281"/>
          <cell r="AF281"/>
          <cell r="AG281"/>
          <cell r="AH281" t="str">
            <v/>
          </cell>
          <cell r="AI281"/>
          <cell r="AJ281"/>
          <cell r="AK281"/>
          <cell r="AL281"/>
          <cell r="AM281"/>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t="str">
            <v>NO</v>
          </cell>
          <cell r="BE281" t="str">
            <v/>
          </cell>
          <cell r="BF281">
            <v>0</v>
          </cell>
          <cell r="BG281">
            <v>0</v>
          </cell>
          <cell r="BH281">
            <v>0</v>
          </cell>
          <cell r="BI281">
            <v>0</v>
          </cell>
          <cell r="BJ281">
            <v>0</v>
          </cell>
          <cell r="BK281" t="str">
            <v/>
          </cell>
          <cell r="BL281" t="e">
            <v>#NAME?</v>
          </cell>
          <cell r="BM281"/>
          <cell r="BN281"/>
          <cell r="BO281"/>
          <cell r="BP281" t="str">
            <v/>
          </cell>
          <cell r="BQ281"/>
          <cell r="BR281"/>
          <cell r="BS281">
            <v>266</v>
          </cell>
        </row>
        <row r="282">
          <cell r="C282"/>
          <cell r="D282"/>
          <cell r="E282"/>
          <cell r="F282"/>
          <cell r="G282"/>
          <cell r="H282"/>
          <cell r="I282"/>
          <cell r="J282"/>
          <cell r="K282"/>
          <cell r="L282"/>
          <cell r="M282"/>
          <cell r="N282"/>
          <cell r="O282"/>
          <cell r="P282"/>
          <cell r="Q282"/>
          <cell r="R282"/>
          <cell r="S282"/>
          <cell r="T282"/>
          <cell r="U282"/>
          <cell r="V282"/>
          <cell r="W282"/>
          <cell r="X282"/>
          <cell r="Y282" t="str">
            <v/>
          </cell>
          <cell r="Z282"/>
          <cell r="AA282" t="str">
            <v/>
          </cell>
          <cell r="AB282"/>
          <cell r="AC282"/>
          <cell r="AD282"/>
          <cell r="AE282"/>
          <cell r="AF282"/>
          <cell r="AG282"/>
          <cell r="AH282" t="str">
            <v/>
          </cell>
          <cell r="AI282"/>
          <cell r="AJ282"/>
          <cell r="AK282"/>
          <cell r="AL282"/>
          <cell r="AM282"/>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t="str">
            <v>NO</v>
          </cell>
          <cell r="BE282" t="str">
            <v/>
          </cell>
          <cell r="BF282">
            <v>0</v>
          </cell>
          <cell r="BG282">
            <v>0</v>
          </cell>
          <cell r="BH282">
            <v>0</v>
          </cell>
          <cell r="BI282">
            <v>0</v>
          </cell>
          <cell r="BJ282">
            <v>0</v>
          </cell>
          <cell r="BK282" t="str">
            <v/>
          </cell>
          <cell r="BL282" t="e">
            <v>#NAME?</v>
          </cell>
          <cell r="BM282"/>
          <cell r="BN282"/>
          <cell r="BO282"/>
          <cell r="BP282" t="str">
            <v/>
          </cell>
          <cell r="BQ282"/>
          <cell r="BR282"/>
          <cell r="BS282">
            <v>267</v>
          </cell>
        </row>
        <row r="283">
          <cell r="C283"/>
          <cell r="D283"/>
          <cell r="E283"/>
          <cell r="F283"/>
          <cell r="G283"/>
          <cell r="H283"/>
          <cell r="I283"/>
          <cell r="J283"/>
          <cell r="K283"/>
          <cell r="L283"/>
          <cell r="M283"/>
          <cell r="N283"/>
          <cell r="O283"/>
          <cell r="P283"/>
          <cell r="Q283"/>
          <cell r="R283"/>
          <cell r="S283"/>
          <cell r="T283"/>
          <cell r="U283"/>
          <cell r="V283"/>
          <cell r="W283"/>
          <cell r="X283"/>
          <cell r="Y283" t="str">
            <v/>
          </cell>
          <cell r="Z283"/>
          <cell r="AA283" t="str">
            <v/>
          </cell>
          <cell r="AB283"/>
          <cell r="AC283"/>
          <cell r="AD283"/>
          <cell r="AE283"/>
          <cell r="AF283"/>
          <cell r="AG283"/>
          <cell r="AH283" t="str">
            <v/>
          </cell>
          <cell r="AI283"/>
          <cell r="AJ283"/>
          <cell r="AK283"/>
          <cell r="AL283"/>
          <cell r="AM283"/>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t="str">
            <v>NO</v>
          </cell>
          <cell r="BE283" t="str">
            <v/>
          </cell>
          <cell r="BF283">
            <v>0</v>
          </cell>
          <cell r="BG283">
            <v>0</v>
          </cell>
          <cell r="BH283">
            <v>0</v>
          </cell>
          <cell r="BI283">
            <v>0</v>
          </cell>
          <cell r="BJ283">
            <v>0</v>
          </cell>
          <cell r="BK283" t="str">
            <v/>
          </cell>
          <cell r="BL283" t="e">
            <v>#NAME?</v>
          </cell>
          <cell r="BM283"/>
          <cell r="BN283"/>
          <cell r="BO283"/>
          <cell r="BP283" t="str">
            <v/>
          </cell>
          <cell r="BQ283"/>
          <cell r="BR283"/>
          <cell r="BS283">
            <v>268</v>
          </cell>
        </row>
        <row r="284">
          <cell r="C284"/>
          <cell r="D284"/>
          <cell r="E284"/>
          <cell r="F284"/>
          <cell r="G284"/>
          <cell r="H284"/>
          <cell r="I284"/>
          <cell r="J284"/>
          <cell r="K284"/>
          <cell r="L284"/>
          <cell r="M284"/>
          <cell r="N284"/>
          <cell r="O284"/>
          <cell r="P284"/>
          <cell r="Q284"/>
          <cell r="R284"/>
          <cell r="S284"/>
          <cell r="T284"/>
          <cell r="U284"/>
          <cell r="V284"/>
          <cell r="W284"/>
          <cell r="X284"/>
          <cell r="Y284" t="str">
            <v/>
          </cell>
          <cell r="Z284"/>
          <cell r="AA284" t="str">
            <v/>
          </cell>
          <cell r="AB284"/>
          <cell r="AC284"/>
          <cell r="AD284"/>
          <cell r="AE284"/>
          <cell r="AF284"/>
          <cell r="AG284"/>
          <cell r="AH284" t="str">
            <v/>
          </cell>
          <cell r="AI284"/>
          <cell r="AJ284"/>
          <cell r="AK284"/>
          <cell r="AL284"/>
          <cell r="AM284"/>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t="str">
            <v>NO</v>
          </cell>
          <cell r="BE284" t="str">
            <v/>
          </cell>
          <cell r="BF284">
            <v>0</v>
          </cell>
          <cell r="BG284">
            <v>0</v>
          </cell>
          <cell r="BH284">
            <v>0</v>
          </cell>
          <cell r="BI284">
            <v>0</v>
          </cell>
          <cell r="BJ284">
            <v>0</v>
          </cell>
          <cell r="BK284" t="str">
            <v/>
          </cell>
          <cell r="BL284" t="e">
            <v>#NAME?</v>
          </cell>
          <cell r="BM284"/>
          <cell r="BN284"/>
          <cell r="BO284"/>
          <cell r="BP284" t="str">
            <v/>
          </cell>
          <cell r="BQ284"/>
          <cell r="BR284"/>
          <cell r="BS284">
            <v>269</v>
          </cell>
        </row>
        <row r="285">
          <cell r="C285"/>
          <cell r="D285"/>
          <cell r="E285"/>
          <cell r="F285"/>
          <cell r="G285"/>
          <cell r="H285"/>
          <cell r="I285"/>
          <cell r="J285"/>
          <cell r="K285"/>
          <cell r="L285"/>
          <cell r="M285"/>
          <cell r="N285"/>
          <cell r="O285"/>
          <cell r="P285"/>
          <cell r="Q285"/>
          <cell r="R285"/>
          <cell r="S285"/>
          <cell r="T285"/>
          <cell r="U285"/>
          <cell r="V285"/>
          <cell r="W285"/>
          <cell r="X285"/>
          <cell r="Y285" t="str">
            <v/>
          </cell>
          <cell r="Z285"/>
          <cell r="AA285" t="str">
            <v/>
          </cell>
          <cell r="AB285"/>
          <cell r="AC285"/>
          <cell r="AD285"/>
          <cell r="AE285"/>
          <cell r="AF285"/>
          <cell r="AG285"/>
          <cell r="AH285" t="str">
            <v/>
          </cell>
          <cell r="AI285"/>
          <cell r="AJ285"/>
          <cell r="AK285"/>
          <cell r="AL285"/>
          <cell r="AM285"/>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t="str">
            <v>NO</v>
          </cell>
          <cell r="BE285" t="str">
            <v/>
          </cell>
          <cell r="BF285">
            <v>0</v>
          </cell>
          <cell r="BG285">
            <v>0</v>
          </cell>
          <cell r="BH285">
            <v>0</v>
          </cell>
          <cell r="BI285">
            <v>0</v>
          </cell>
          <cell r="BJ285">
            <v>0</v>
          </cell>
          <cell r="BK285" t="str">
            <v/>
          </cell>
          <cell r="BL285" t="e">
            <v>#NAME?</v>
          </cell>
          <cell r="BM285"/>
          <cell r="BN285"/>
          <cell r="BO285"/>
          <cell r="BP285" t="str">
            <v/>
          </cell>
          <cell r="BQ285"/>
          <cell r="BR285"/>
          <cell r="BS285">
            <v>270</v>
          </cell>
        </row>
        <row r="286">
          <cell r="C286"/>
          <cell r="D286"/>
          <cell r="E286"/>
          <cell r="F286"/>
          <cell r="G286"/>
          <cell r="H286"/>
          <cell r="I286"/>
          <cell r="J286"/>
          <cell r="K286"/>
          <cell r="L286"/>
          <cell r="M286"/>
          <cell r="N286"/>
          <cell r="O286"/>
          <cell r="P286"/>
          <cell r="Q286"/>
          <cell r="R286"/>
          <cell r="S286"/>
          <cell r="T286"/>
          <cell r="U286"/>
          <cell r="V286"/>
          <cell r="W286"/>
          <cell r="X286"/>
          <cell r="Y286" t="str">
            <v/>
          </cell>
          <cell r="Z286"/>
          <cell r="AA286" t="str">
            <v/>
          </cell>
          <cell r="AB286"/>
          <cell r="AC286"/>
          <cell r="AD286"/>
          <cell r="AE286"/>
          <cell r="AF286"/>
          <cell r="AG286"/>
          <cell r="AH286" t="str">
            <v/>
          </cell>
          <cell r="AI286"/>
          <cell r="AJ286"/>
          <cell r="AK286"/>
          <cell r="AL286"/>
          <cell r="AM286"/>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t="str">
            <v>NO</v>
          </cell>
          <cell r="BE286" t="str">
            <v/>
          </cell>
          <cell r="BF286">
            <v>0</v>
          </cell>
          <cell r="BG286">
            <v>0</v>
          </cell>
          <cell r="BH286">
            <v>0</v>
          </cell>
          <cell r="BI286">
            <v>0</v>
          </cell>
          <cell r="BJ286">
            <v>0</v>
          </cell>
          <cell r="BK286" t="str">
            <v/>
          </cell>
          <cell r="BL286" t="e">
            <v>#NAME?</v>
          </cell>
          <cell r="BM286"/>
          <cell r="BN286"/>
          <cell r="BO286"/>
          <cell r="BP286" t="str">
            <v/>
          </cell>
          <cell r="BQ286"/>
          <cell r="BR286"/>
          <cell r="BS286">
            <v>271</v>
          </cell>
        </row>
        <row r="287">
          <cell r="C287"/>
          <cell r="D287"/>
          <cell r="E287"/>
          <cell r="F287"/>
          <cell r="G287"/>
          <cell r="H287"/>
          <cell r="I287"/>
          <cell r="J287"/>
          <cell r="K287"/>
          <cell r="L287"/>
          <cell r="M287"/>
          <cell r="N287"/>
          <cell r="O287"/>
          <cell r="P287"/>
          <cell r="Q287"/>
          <cell r="R287"/>
          <cell r="S287"/>
          <cell r="T287"/>
          <cell r="U287"/>
          <cell r="V287"/>
          <cell r="W287"/>
          <cell r="X287"/>
          <cell r="Y287" t="str">
            <v/>
          </cell>
          <cell r="Z287"/>
          <cell r="AA287" t="str">
            <v/>
          </cell>
          <cell r="AB287"/>
          <cell r="AC287"/>
          <cell r="AD287"/>
          <cell r="AE287"/>
          <cell r="AF287"/>
          <cell r="AG287"/>
          <cell r="AH287" t="str">
            <v/>
          </cell>
          <cell r="AI287"/>
          <cell r="AJ287"/>
          <cell r="AK287"/>
          <cell r="AL287"/>
          <cell r="AM287"/>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t="str">
            <v>NO</v>
          </cell>
          <cell r="BE287" t="str">
            <v/>
          </cell>
          <cell r="BF287">
            <v>0</v>
          </cell>
          <cell r="BG287">
            <v>0</v>
          </cell>
          <cell r="BH287">
            <v>0</v>
          </cell>
          <cell r="BI287">
            <v>0</v>
          </cell>
          <cell r="BJ287">
            <v>0</v>
          </cell>
          <cell r="BK287" t="str">
            <v/>
          </cell>
          <cell r="BL287" t="e">
            <v>#NAME?</v>
          </cell>
          <cell r="BM287"/>
          <cell r="BN287"/>
          <cell r="BO287"/>
          <cell r="BP287" t="str">
            <v/>
          </cell>
          <cell r="BQ287"/>
          <cell r="BR287"/>
          <cell r="BS287">
            <v>272</v>
          </cell>
        </row>
        <row r="288">
          <cell r="C288"/>
          <cell r="D288"/>
          <cell r="E288"/>
          <cell r="F288"/>
          <cell r="G288"/>
          <cell r="H288"/>
          <cell r="I288"/>
          <cell r="J288"/>
          <cell r="K288"/>
          <cell r="L288"/>
          <cell r="M288"/>
          <cell r="N288"/>
          <cell r="O288"/>
          <cell r="P288"/>
          <cell r="Q288"/>
          <cell r="R288"/>
          <cell r="S288"/>
          <cell r="T288"/>
          <cell r="U288"/>
          <cell r="V288"/>
          <cell r="W288"/>
          <cell r="X288"/>
          <cell r="Y288" t="str">
            <v/>
          </cell>
          <cell r="Z288"/>
          <cell r="AA288" t="str">
            <v/>
          </cell>
          <cell r="AB288"/>
          <cell r="AC288"/>
          <cell r="AD288"/>
          <cell r="AE288"/>
          <cell r="AF288"/>
          <cell r="AG288"/>
          <cell r="AH288" t="str">
            <v/>
          </cell>
          <cell r="AI288"/>
          <cell r="AJ288"/>
          <cell r="AK288"/>
          <cell r="AL288"/>
          <cell r="AM288"/>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t="str">
            <v>NO</v>
          </cell>
          <cell r="BE288" t="str">
            <v/>
          </cell>
          <cell r="BF288">
            <v>0</v>
          </cell>
          <cell r="BG288">
            <v>0</v>
          </cell>
          <cell r="BH288">
            <v>0</v>
          </cell>
          <cell r="BI288">
            <v>0</v>
          </cell>
          <cell r="BJ288">
            <v>0</v>
          </cell>
          <cell r="BK288" t="str">
            <v/>
          </cell>
          <cell r="BL288" t="e">
            <v>#NAME?</v>
          </cell>
          <cell r="BM288"/>
          <cell r="BN288"/>
          <cell r="BO288"/>
          <cell r="BP288" t="str">
            <v/>
          </cell>
          <cell r="BQ288"/>
          <cell r="BR288"/>
          <cell r="BS288">
            <v>273</v>
          </cell>
        </row>
        <row r="289">
          <cell r="C289"/>
          <cell r="D289"/>
          <cell r="E289"/>
          <cell r="F289"/>
          <cell r="G289"/>
          <cell r="H289"/>
          <cell r="I289"/>
          <cell r="J289"/>
          <cell r="K289"/>
          <cell r="L289"/>
          <cell r="M289"/>
          <cell r="N289"/>
          <cell r="O289"/>
          <cell r="P289"/>
          <cell r="Q289"/>
          <cell r="R289"/>
          <cell r="S289"/>
          <cell r="T289"/>
          <cell r="U289"/>
          <cell r="V289"/>
          <cell r="W289"/>
          <cell r="X289"/>
          <cell r="Y289" t="str">
            <v/>
          </cell>
          <cell r="Z289"/>
          <cell r="AA289" t="str">
            <v/>
          </cell>
          <cell r="AB289"/>
          <cell r="AC289"/>
          <cell r="AD289"/>
          <cell r="AE289"/>
          <cell r="AF289"/>
          <cell r="AG289"/>
          <cell r="AH289" t="str">
            <v/>
          </cell>
          <cell r="AI289"/>
          <cell r="AJ289"/>
          <cell r="AK289"/>
          <cell r="AL289"/>
          <cell r="AM289"/>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t="str">
            <v>NO</v>
          </cell>
          <cell r="BE289" t="str">
            <v/>
          </cell>
          <cell r="BF289">
            <v>0</v>
          </cell>
          <cell r="BG289">
            <v>0</v>
          </cell>
          <cell r="BH289">
            <v>0</v>
          </cell>
          <cell r="BI289">
            <v>0</v>
          </cell>
          <cell r="BJ289">
            <v>0</v>
          </cell>
          <cell r="BK289" t="str">
            <v/>
          </cell>
          <cell r="BL289" t="e">
            <v>#NAME?</v>
          </cell>
          <cell r="BM289"/>
          <cell r="BN289"/>
          <cell r="BO289"/>
          <cell r="BP289" t="str">
            <v/>
          </cell>
          <cell r="BQ289"/>
          <cell r="BR289"/>
          <cell r="BS289">
            <v>274</v>
          </cell>
        </row>
        <row r="290">
          <cell r="C290"/>
          <cell r="D290"/>
          <cell r="E290"/>
          <cell r="F290"/>
          <cell r="G290"/>
          <cell r="H290"/>
          <cell r="I290"/>
          <cell r="J290"/>
          <cell r="K290"/>
          <cell r="L290"/>
          <cell r="M290"/>
          <cell r="N290"/>
          <cell r="O290"/>
          <cell r="P290"/>
          <cell r="Q290"/>
          <cell r="R290"/>
          <cell r="S290"/>
          <cell r="T290"/>
          <cell r="U290"/>
          <cell r="V290"/>
          <cell r="W290"/>
          <cell r="X290"/>
          <cell r="Y290" t="str">
            <v/>
          </cell>
          <cell r="Z290"/>
          <cell r="AA290" t="str">
            <v/>
          </cell>
          <cell r="AB290"/>
          <cell r="AC290"/>
          <cell r="AD290"/>
          <cell r="AE290"/>
          <cell r="AF290"/>
          <cell r="AG290"/>
          <cell r="AH290" t="str">
            <v/>
          </cell>
          <cell r="AI290"/>
          <cell r="AJ290"/>
          <cell r="AK290"/>
          <cell r="AL290"/>
          <cell r="AM290"/>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t="str">
            <v>NO</v>
          </cell>
          <cell r="BE290" t="str">
            <v/>
          </cell>
          <cell r="BF290">
            <v>0</v>
          </cell>
          <cell r="BG290">
            <v>0</v>
          </cell>
          <cell r="BH290">
            <v>0</v>
          </cell>
          <cell r="BI290">
            <v>0</v>
          </cell>
          <cell r="BJ290">
            <v>0</v>
          </cell>
          <cell r="BK290" t="str">
            <v/>
          </cell>
          <cell r="BL290" t="e">
            <v>#NAME?</v>
          </cell>
          <cell r="BM290"/>
          <cell r="BN290"/>
          <cell r="BO290"/>
          <cell r="BP290" t="str">
            <v/>
          </cell>
          <cell r="BQ290"/>
          <cell r="BR290"/>
          <cell r="BS290">
            <v>275</v>
          </cell>
        </row>
        <row r="291">
          <cell r="C291"/>
          <cell r="D291"/>
          <cell r="E291"/>
          <cell r="F291"/>
          <cell r="G291"/>
          <cell r="H291"/>
          <cell r="I291"/>
          <cell r="J291"/>
          <cell r="K291"/>
          <cell r="L291"/>
          <cell r="M291"/>
          <cell r="N291"/>
          <cell r="O291"/>
          <cell r="P291"/>
          <cell r="Q291"/>
          <cell r="R291"/>
          <cell r="S291"/>
          <cell r="T291"/>
          <cell r="U291"/>
          <cell r="V291"/>
          <cell r="W291"/>
          <cell r="X291"/>
          <cell r="Y291" t="str">
            <v/>
          </cell>
          <cell r="Z291"/>
          <cell r="AA291" t="str">
            <v/>
          </cell>
          <cell r="AB291"/>
          <cell r="AC291"/>
          <cell r="AD291"/>
          <cell r="AE291"/>
          <cell r="AF291"/>
          <cell r="AG291"/>
          <cell r="AH291" t="str">
            <v/>
          </cell>
          <cell r="AI291"/>
          <cell r="AJ291"/>
          <cell r="AK291"/>
          <cell r="AL291"/>
          <cell r="AM291"/>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t="str">
            <v>NO</v>
          </cell>
          <cell r="BE291" t="str">
            <v/>
          </cell>
          <cell r="BF291">
            <v>0</v>
          </cell>
          <cell r="BG291">
            <v>0</v>
          </cell>
          <cell r="BH291">
            <v>0</v>
          </cell>
          <cell r="BI291">
            <v>0</v>
          </cell>
          <cell r="BJ291">
            <v>0</v>
          </cell>
          <cell r="BK291" t="str">
            <v/>
          </cell>
          <cell r="BL291" t="e">
            <v>#NAME?</v>
          </cell>
          <cell r="BM291"/>
          <cell r="BN291"/>
          <cell r="BO291"/>
          <cell r="BP291" t="str">
            <v/>
          </cell>
          <cell r="BQ291"/>
          <cell r="BR291"/>
          <cell r="BS291">
            <v>276</v>
          </cell>
        </row>
        <row r="292">
          <cell r="C292"/>
          <cell r="D292"/>
          <cell r="E292"/>
          <cell r="F292"/>
          <cell r="G292"/>
          <cell r="H292"/>
          <cell r="I292"/>
          <cell r="J292"/>
          <cell r="K292"/>
          <cell r="L292"/>
          <cell r="M292"/>
          <cell r="N292"/>
          <cell r="O292"/>
          <cell r="P292"/>
          <cell r="Q292"/>
          <cell r="R292"/>
          <cell r="S292"/>
          <cell r="T292"/>
          <cell r="U292"/>
          <cell r="V292"/>
          <cell r="W292"/>
          <cell r="X292"/>
          <cell r="Y292" t="str">
            <v/>
          </cell>
          <cell r="Z292"/>
          <cell r="AA292" t="str">
            <v/>
          </cell>
          <cell r="AB292"/>
          <cell r="AC292"/>
          <cell r="AD292"/>
          <cell r="AE292"/>
          <cell r="AF292"/>
          <cell r="AG292"/>
          <cell r="AH292" t="str">
            <v/>
          </cell>
          <cell r="AI292"/>
          <cell r="AJ292"/>
          <cell r="AK292"/>
          <cell r="AL292"/>
          <cell r="AM292"/>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t="str">
            <v>NO</v>
          </cell>
          <cell r="BE292" t="str">
            <v/>
          </cell>
          <cell r="BF292">
            <v>0</v>
          </cell>
          <cell r="BG292">
            <v>0</v>
          </cell>
          <cell r="BH292">
            <v>0</v>
          </cell>
          <cell r="BI292">
            <v>0</v>
          </cell>
          <cell r="BJ292">
            <v>0</v>
          </cell>
          <cell r="BK292" t="str">
            <v/>
          </cell>
          <cell r="BL292" t="e">
            <v>#NAME?</v>
          </cell>
          <cell r="BM292"/>
          <cell r="BN292"/>
          <cell r="BO292"/>
          <cell r="BP292" t="str">
            <v/>
          </cell>
          <cell r="BQ292"/>
          <cell r="BR292"/>
          <cell r="BS292">
            <v>277</v>
          </cell>
        </row>
        <row r="293">
          <cell r="C293"/>
          <cell r="D293"/>
          <cell r="E293"/>
          <cell r="F293"/>
          <cell r="G293"/>
          <cell r="H293"/>
          <cell r="I293"/>
          <cell r="J293"/>
          <cell r="K293"/>
          <cell r="L293"/>
          <cell r="M293"/>
          <cell r="N293"/>
          <cell r="O293"/>
          <cell r="P293"/>
          <cell r="Q293"/>
          <cell r="R293"/>
          <cell r="S293"/>
          <cell r="T293"/>
          <cell r="U293"/>
          <cell r="V293"/>
          <cell r="W293"/>
          <cell r="X293"/>
          <cell r="Y293" t="str">
            <v/>
          </cell>
          <cell r="Z293"/>
          <cell r="AA293" t="str">
            <v/>
          </cell>
          <cell r="AB293"/>
          <cell r="AC293"/>
          <cell r="AD293"/>
          <cell r="AE293"/>
          <cell r="AF293"/>
          <cell r="AG293"/>
          <cell r="AH293" t="str">
            <v/>
          </cell>
          <cell r="AI293"/>
          <cell r="AJ293"/>
          <cell r="AK293"/>
          <cell r="AL293"/>
          <cell r="AM293"/>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t="str">
            <v>NO</v>
          </cell>
          <cell r="BE293" t="str">
            <v/>
          </cell>
          <cell r="BF293">
            <v>0</v>
          </cell>
          <cell r="BG293">
            <v>0</v>
          </cell>
          <cell r="BH293">
            <v>0</v>
          </cell>
          <cell r="BI293">
            <v>0</v>
          </cell>
          <cell r="BJ293">
            <v>0</v>
          </cell>
          <cell r="BK293" t="str">
            <v/>
          </cell>
          <cell r="BL293" t="e">
            <v>#NAME?</v>
          </cell>
          <cell r="BM293"/>
          <cell r="BN293"/>
          <cell r="BO293"/>
          <cell r="BP293" t="str">
            <v/>
          </cell>
          <cell r="BQ293"/>
          <cell r="BR293"/>
          <cell r="BS293">
            <v>278</v>
          </cell>
        </row>
        <row r="294">
          <cell r="C294"/>
          <cell r="D294"/>
          <cell r="E294"/>
          <cell r="F294"/>
          <cell r="G294"/>
          <cell r="H294"/>
          <cell r="I294"/>
          <cell r="J294"/>
          <cell r="K294"/>
          <cell r="L294"/>
          <cell r="M294"/>
          <cell r="N294"/>
          <cell r="O294"/>
          <cell r="P294"/>
          <cell r="Q294"/>
          <cell r="R294"/>
          <cell r="S294"/>
          <cell r="T294"/>
          <cell r="U294"/>
          <cell r="V294"/>
          <cell r="W294"/>
          <cell r="X294"/>
          <cell r="Y294" t="str">
            <v/>
          </cell>
          <cell r="Z294"/>
          <cell r="AA294" t="str">
            <v/>
          </cell>
          <cell r="AB294"/>
          <cell r="AC294"/>
          <cell r="AD294"/>
          <cell r="AE294"/>
          <cell r="AF294"/>
          <cell r="AG294"/>
          <cell r="AH294" t="str">
            <v/>
          </cell>
          <cell r="AI294"/>
          <cell r="AJ294"/>
          <cell r="AK294"/>
          <cell r="AL294"/>
          <cell r="AM294"/>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t="str">
            <v>NO</v>
          </cell>
          <cell r="BE294" t="str">
            <v/>
          </cell>
          <cell r="BF294">
            <v>0</v>
          </cell>
          <cell r="BG294">
            <v>0</v>
          </cell>
          <cell r="BH294">
            <v>0</v>
          </cell>
          <cell r="BI294">
            <v>0</v>
          </cell>
          <cell r="BJ294">
            <v>0</v>
          </cell>
          <cell r="BK294" t="str">
            <v/>
          </cell>
          <cell r="BL294" t="e">
            <v>#NAME?</v>
          </cell>
          <cell r="BM294"/>
          <cell r="BN294"/>
          <cell r="BO294"/>
          <cell r="BP294" t="str">
            <v/>
          </cell>
          <cell r="BQ294"/>
          <cell r="BR294"/>
          <cell r="BS294">
            <v>279</v>
          </cell>
        </row>
        <row r="295">
          <cell r="C295"/>
          <cell r="D295"/>
          <cell r="E295"/>
          <cell r="F295"/>
          <cell r="G295"/>
          <cell r="H295"/>
          <cell r="I295"/>
          <cell r="J295"/>
          <cell r="K295"/>
          <cell r="L295"/>
          <cell r="M295"/>
          <cell r="N295"/>
          <cell r="O295"/>
          <cell r="P295"/>
          <cell r="Q295"/>
          <cell r="R295"/>
          <cell r="S295"/>
          <cell r="T295"/>
          <cell r="U295"/>
          <cell r="V295"/>
          <cell r="W295"/>
          <cell r="X295"/>
          <cell r="Y295" t="str">
            <v/>
          </cell>
          <cell r="Z295"/>
          <cell r="AA295" t="str">
            <v/>
          </cell>
          <cell r="AB295"/>
          <cell r="AC295"/>
          <cell r="AD295"/>
          <cell r="AE295"/>
          <cell r="AF295"/>
          <cell r="AG295"/>
          <cell r="AH295" t="str">
            <v/>
          </cell>
          <cell r="AI295"/>
          <cell r="AJ295"/>
          <cell r="AK295"/>
          <cell r="AL295"/>
          <cell r="AM295"/>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t="str">
            <v>NO</v>
          </cell>
          <cell r="BE295" t="str">
            <v/>
          </cell>
          <cell r="BF295">
            <v>0</v>
          </cell>
          <cell r="BG295">
            <v>0</v>
          </cell>
          <cell r="BH295">
            <v>0</v>
          </cell>
          <cell r="BI295">
            <v>0</v>
          </cell>
          <cell r="BJ295">
            <v>0</v>
          </cell>
          <cell r="BK295" t="str">
            <v/>
          </cell>
          <cell r="BL295" t="e">
            <v>#NAME?</v>
          </cell>
          <cell r="BM295"/>
          <cell r="BN295"/>
          <cell r="BO295"/>
          <cell r="BP295" t="str">
            <v/>
          </cell>
          <cell r="BQ295"/>
          <cell r="BR295"/>
          <cell r="BS295">
            <v>280</v>
          </cell>
        </row>
        <row r="296">
          <cell r="C296"/>
          <cell r="D296"/>
          <cell r="E296"/>
          <cell r="F296"/>
          <cell r="G296"/>
          <cell r="H296"/>
          <cell r="I296"/>
          <cell r="J296"/>
          <cell r="K296"/>
          <cell r="L296"/>
          <cell r="M296"/>
          <cell r="N296"/>
          <cell r="O296"/>
          <cell r="P296"/>
          <cell r="Q296"/>
          <cell r="R296"/>
          <cell r="S296"/>
          <cell r="T296"/>
          <cell r="U296"/>
          <cell r="V296"/>
          <cell r="W296"/>
          <cell r="X296"/>
          <cell r="Y296" t="str">
            <v/>
          </cell>
          <cell r="Z296"/>
          <cell r="AA296" t="str">
            <v/>
          </cell>
          <cell r="AB296"/>
          <cell r="AC296"/>
          <cell r="AD296"/>
          <cell r="AE296"/>
          <cell r="AF296"/>
          <cell r="AG296"/>
          <cell r="AH296" t="str">
            <v/>
          </cell>
          <cell r="AI296"/>
          <cell r="AJ296"/>
          <cell r="AK296"/>
          <cell r="AL296"/>
          <cell r="AM296"/>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t="str">
            <v>NO</v>
          </cell>
          <cell r="BE296" t="str">
            <v/>
          </cell>
          <cell r="BF296">
            <v>0</v>
          </cell>
          <cell r="BG296">
            <v>0</v>
          </cell>
          <cell r="BH296">
            <v>0</v>
          </cell>
          <cell r="BI296">
            <v>0</v>
          </cell>
          <cell r="BJ296">
            <v>0</v>
          </cell>
          <cell r="BK296" t="str">
            <v/>
          </cell>
          <cell r="BL296" t="e">
            <v>#NAME?</v>
          </cell>
          <cell r="BM296"/>
          <cell r="BN296"/>
          <cell r="BO296"/>
          <cell r="BP296" t="str">
            <v/>
          </cell>
          <cell r="BQ296"/>
          <cell r="BR296"/>
          <cell r="BS296">
            <v>281</v>
          </cell>
        </row>
        <row r="297">
          <cell r="C297"/>
          <cell r="D297"/>
          <cell r="E297"/>
          <cell r="F297"/>
          <cell r="G297"/>
          <cell r="H297"/>
          <cell r="I297"/>
          <cell r="J297"/>
          <cell r="K297"/>
          <cell r="L297"/>
          <cell r="M297"/>
          <cell r="N297"/>
          <cell r="O297"/>
          <cell r="P297"/>
          <cell r="Q297"/>
          <cell r="R297"/>
          <cell r="S297"/>
          <cell r="T297"/>
          <cell r="U297"/>
          <cell r="V297"/>
          <cell r="W297"/>
          <cell r="X297"/>
          <cell r="Y297" t="str">
            <v/>
          </cell>
          <cell r="Z297"/>
          <cell r="AA297" t="str">
            <v/>
          </cell>
          <cell r="AB297"/>
          <cell r="AC297"/>
          <cell r="AD297"/>
          <cell r="AE297"/>
          <cell r="AF297"/>
          <cell r="AG297"/>
          <cell r="AH297" t="str">
            <v/>
          </cell>
          <cell r="AI297"/>
          <cell r="AJ297"/>
          <cell r="AK297"/>
          <cell r="AL297"/>
          <cell r="AM297"/>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t="str">
            <v>NO</v>
          </cell>
          <cell r="BE297" t="str">
            <v/>
          </cell>
          <cell r="BF297">
            <v>0</v>
          </cell>
          <cell r="BG297">
            <v>0</v>
          </cell>
          <cell r="BH297">
            <v>0</v>
          </cell>
          <cell r="BI297">
            <v>0</v>
          </cell>
          <cell r="BJ297">
            <v>0</v>
          </cell>
          <cell r="BK297" t="str">
            <v/>
          </cell>
          <cell r="BL297" t="e">
            <v>#NAME?</v>
          </cell>
          <cell r="BM297"/>
          <cell r="BN297"/>
          <cell r="BO297"/>
          <cell r="BP297" t="str">
            <v/>
          </cell>
          <cell r="BQ297"/>
          <cell r="BR297"/>
          <cell r="BS297">
            <v>282</v>
          </cell>
        </row>
        <row r="298">
          <cell r="C298"/>
          <cell r="D298"/>
          <cell r="E298"/>
          <cell r="F298"/>
          <cell r="G298"/>
          <cell r="H298"/>
          <cell r="I298"/>
          <cell r="J298"/>
          <cell r="K298"/>
          <cell r="L298"/>
          <cell r="M298"/>
          <cell r="N298"/>
          <cell r="O298"/>
          <cell r="P298"/>
          <cell r="Q298"/>
          <cell r="R298"/>
          <cell r="S298"/>
          <cell r="T298"/>
          <cell r="U298"/>
          <cell r="V298"/>
          <cell r="W298"/>
          <cell r="X298"/>
          <cell r="Y298" t="str">
            <v/>
          </cell>
          <cell r="Z298"/>
          <cell r="AA298" t="str">
            <v/>
          </cell>
          <cell r="AB298"/>
          <cell r="AC298"/>
          <cell r="AD298"/>
          <cell r="AE298"/>
          <cell r="AF298"/>
          <cell r="AG298"/>
          <cell r="AH298" t="str">
            <v/>
          </cell>
          <cell r="AI298"/>
          <cell r="AJ298"/>
          <cell r="AK298"/>
          <cell r="AL298"/>
          <cell r="AM298"/>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t="str">
            <v>NO</v>
          </cell>
          <cell r="BE298" t="str">
            <v/>
          </cell>
          <cell r="BF298">
            <v>0</v>
          </cell>
          <cell r="BG298">
            <v>0</v>
          </cell>
          <cell r="BH298">
            <v>0</v>
          </cell>
          <cell r="BI298">
            <v>0</v>
          </cell>
          <cell r="BJ298">
            <v>0</v>
          </cell>
          <cell r="BK298" t="str">
            <v/>
          </cell>
          <cell r="BL298" t="e">
            <v>#NAME?</v>
          </cell>
          <cell r="BM298"/>
          <cell r="BN298"/>
          <cell r="BO298"/>
          <cell r="BP298" t="str">
            <v/>
          </cell>
          <cell r="BQ298"/>
          <cell r="BR298"/>
          <cell r="BS298">
            <v>283</v>
          </cell>
        </row>
        <row r="299">
          <cell r="C299"/>
          <cell r="D299"/>
          <cell r="E299"/>
          <cell r="F299"/>
          <cell r="G299"/>
          <cell r="H299"/>
          <cell r="I299"/>
          <cell r="J299"/>
          <cell r="K299"/>
          <cell r="L299"/>
          <cell r="M299"/>
          <cell r="N299"/>
          <cell r="O299"/>
          <cell r="P299"/>
          <cell r="Q299"/>
          <cell r="R299"/>
          <cell r="S299"/>
          <cell r="T299"/>
          <cell r="U299"/>
          <cell r="V299"/>
          <cell r="W299"/>
          <cell r="X299"/>
          <cell r="Y299" t="str">
            <v/>
          </cell>
          <cell r="Z299"/>
          <cell r="AA299" t="str">
            <v/>
          </cell>
          <cell r="AB299"/>
          <cell r="AC299"/>
          <cell r="AD299"/>
          <cell r="AE299"/>
          <cell r="AF299"/>
          <cell r="AG299"/>
          <cell r="AH299" t="str">
            <v/>
          </cell>
          <cell r="AI299"/>
          <cell r="AJ299"/>
          <cell r="AK299"/>
          <cell r="AL299"/>
          <cell r="AM299"/>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t="str">
            <v>NO</v>
          </cell>
          <cell r="BE299" t="str">
            <v/>
          </cell>
          <cell r="BF299">
            <v>0</v>
          </cell>
          <cell r="BG299">
            <v>0</v>
          </cell>
          <cell r="BH299">
            <v>0</v>
          </cell>
          <cell r="BI299">
            <v>0</v>
          </cell>
          <cell r="BJ299">
            <v>0</v>
          </cell>
          <cell r="BK299" t="str">
            <v/>
          </cell>
          <cell r="BL299" t="e">
            <v>#NAME?</v>
          </cell>
          <cell r="BM299"/>
          <cell r="BN299"/>
          <cell r="BO299"/>
          <cell r="BP299" t="str">
            <v/>
          </cell>
          <cell r="BQ299"/>
          <cell r="BR299"/>
          <cell r="BS299">
            <v>284</v>
          </cell>
        </row>
        <row r="300">
          <cell r="C300"/>
          <cell r="D300"/>
          <cell r="E300"/>
          <cell r="F300"/>
          <cell r="G300"/>
          <cell r="H300"/>
          <cell r="I300"/>
          <cell r="J300"/>
          <cell r="K300"/>
          <cell r="L300"/>
          <cell r="M300"/>
          <cell r="N300"/>
          <cell r="O300"/>
          <cell r="P300"/>
          <cell r="Q300"/>
          <cell r="R300"/>
          <cell r="S300"/>
          <cell r="T300"/>
          <cell r="U300"/>
          <cell r="V300"/>
          <cell r="W300"/>
          <cell r="X300"/>
          <cell r="Y300" t="str">
            <v/>
          </cell>
          <cell r="Z300"/>
          <cell r="AA300" t="str">
            <v/>
          </cell>
          <cell r="AB300"/>
          <cell r="AC300"/>
          <cell r="AD300"/>
          <cell r="AE300"/>
          <cell r="AF300"/>
          <cell r="AG300"/>
          <cell r="AH300" t="str">
            <v/>
          </cell>
          <cell r="AI300"/>
          <cell r="AJ300"/>
          <cell r="AK300"/>
          <cell r="AL300"/>
          <cell r="AM300"/>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t="str">
            <v>NO</v>
          </cell>
          <cell r="BE300" t="str">
            <v/>
          </cell>
          <cell r="BF300">
            <v>0</v>
          </cell>
          <cell r="BG300">
            <v>0</v>
          </cell>
          <cell r="BH300">
            <v>0</v>
          </cell>
          <cell r="BI300">
            <v>0</v>
          </cell>
          <cell r="BJ300">
            <v>0</v>
          </cell>
          <cell r="BK300" t="str">
            <v/>
          </cell>
          <cell r="BL300" t="e">
            <v>#NAME?</v>
          </cell>
          <cell r="BM300"/>
          <cell r="BN300"/>
          <cell r="BO300"/>
          <cell r="BP300" t="str">
            <v/>
          </cell>
          <cell r="BQ300"/>
          <cell r="BR300"/>
          <cell r="BS300">
            <v>285</v>
          </cell>
        </row>
        <row r="301">
          <cell r="C301"/>
          <cell r="D301"/>
          <cell r="E301"/>
          <cell r="F301"/>
          <cell r="G301"/>
          <cell r="H301"/>
          <cell r="I301"/>
          <cell r="J301"/>
          <cell r="K301"/>
          <cell r="L301"/>
          <cell r="M301"/>
          <cell r="N301"/>
          <cell r="O301"/>
          <cell r="P301"/>
          <cell r="Q301"/>
          <cell r="R301"/>
          <cell r="S301"/>
          <cell r="T301"/>
          <cell r="U301"/>
          <cell r="V301"/>
          <cell r="W301"/>
          <cell r="X301"/>
          <cell r="Y301" t="str">
            <v/>
          </cell>
          <cell r="Z301"/>
          <cell r="AA301" t="str">
            <v/>
          </cell>
          <cell r="AB301"/>
          <cell r="AC301"/>
          <cell r="AD301"/>
          <cell r="AE301"/>
          <cell r="AF301"/>
          <cell r="AG301"/>
          <cell r="AH301" t="str">
            <v/>
          </cell>
          <cell r="AI301"/>
          <cell r="AJ301"/>
          <cell r="AK301"/>
          <cell r="AL301"/>
          <cell r="AM301"/>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t="str">
            <v>NO</v>
          </cell>
          <cell r="BE301" t="str">
            <v/>
          </cell>
          <cell r="BF301">
            <v>0</v>
          </cell>
          <cell r="BG301">
            <v>0</v>
          </cell>
          <cell r="BH301">
            <v>0</v>
          </cell>
          <cell r="BI301">
            <v>0</v>
          </cell>
          <cell r="BJ301">
            <v>0</v>
          </cell>
          <cell r="BK301" t="str">
            <v/>
          </cell>
          <cell r="BL301" t="e">
            <v>#NAME?</v>
          </cell>
          <cell r="BM301"/>
          <cell r="BN301"/>
          <cell r="BO301"/>
          <cell r="BP301" t="str">
            <v/>
          </cell>
          <cell r="BQ301"/>
          <cell r="BR301"/>
          <cell r="BS301">
            <v>286</v>
          </cell>
        </row>
        <row r="302">
          <cell r="C302"/>
          <cell r="D302"/>
          <cell r="E302"/>
          <cell r="F302"/>
          <cell r="G302"/>
          <cell r="H302"/>
          <cell r="I302"/>
          <cell r="J302"/>
          <cell r="K302"/>
          <cell r="L302"/>
          <cell r="M302"/>
          <cell r="N302"/>
          <cell r="O302"/>
          <cell r="P302"/>
          <cell r="Q302"/>
          <cell r="R302"/>
          <cell r="S302"/>
          <cell r="T302"/>
          <cell r="U302"/>
          <cell r="V302"/>
          <cell r="W302"/>
          <cell r="X302"/>
          <cell r="Y302" t="str">
            <v/>
          </cell>
          <cell r="Z302"/>
          <cell r="AA302" t="str">
            <v/>
          </cell>
          <cell r="AB302"/>
          <cell r="AC302"/>
          <cell r="AD302"/>
          <cell r="AE302"/>
          <cell r="AF302"/>
          <cell r="AG302"/>
          <cell r="AH302" t="str">
            <v/>
          </cell>
          <cell r="AI302"/>
          <cell r="AJ302"/>
          <cell r="AK302"/>
          <cell r="AL302"/>
          <cell r="AM302"/>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t="str">
            <v>NO</v>
          </cell>
          <cell r="BE302" t="str">
            <v/>
          </cell>
          <cell r="BF302">
            <v>0</v>
          </cell>
          <cell r="BG302">
            <v>0</v>
          </cell>
          <cell r="BH302">
            <v>0</v>
          </cell>
          <cell r="BI302">
            <v>0</v>
          </cell>
          <cell r="BJ302">
            <v>0</v>
          </cell>
          <cell r="BK302" t="str">
            <v/>
          </cell>
          <cell r="BL302" t="e">
            <v>#NAME?</v>
          </cell>
          <cell r="BM302"/>
          <cell r="BN302"/>
          <cell r="BO302"/>
          <cell r="BP302" t="str">
            <v/>
          </cell>
          <cell r="BQ302"/>
          <cell r="BR302"/>
          <cell r="BS302">
            <v>287</v>
          </cell>
        </row>
        <row r="303">
          <cell r="C303"/>
          <cell r="D303"/>
          <cell r="E303"/>
          <cell r="F303"/>
          <cell r="G303"/>
          <cell r="H303"/>
          <cell r="I303"/>
          <cell r="J303"/>
          <cell r="K303"/>
          <cell r="L303"/>
          <cell r="M303"/>
          <cell r="N303"/>
          <cell r="O303"/>
          <cell r="P303"/>
          <cell r="Q303"/>
          <cell r="R303"/>
          <cell r="S303"/>
          <cell r="T303"/>
          <cell r="U303"/>
          <cell r="V303"/>
          <cell r="W303"/>
          <cell r="X303"/>
          <cell r="Y303" t="str">
            <v/>
          </cell>
          <cell r="Z303"/>
          <cell r="AA303" t="str">
            <v/>
          </cell>
          <cell r="AB303"/>
          <cell r="AC303"/>
          <cell r="AD303"/>
          <cell r="AE303"/>
          <cell r="AF303"/>
          <cell r="AG303"/>
          <cell r="AH303" t="str">
            <v/>
          </cell>
          <cell r="AI303"/>
          <cell r="AJ303"/>
          <cell r="AK303"/>
          <cell r="AL303"/>
          <cell r="AM303"/>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t="str">
            <v>NO</v>
          </cell>
          <cell r="BE303" t="str">
            <v/>
          </cell>
          <cell r="BF303">
            <v>0</v>
          </cell>
          <cell r="BG303">
            <v>0</v>
          </cell>
          <cell r="BH303">
            <v>0</v>
          </cell>
          <cell r="BI303">
            <v>0</v>
          </cell>
          <cell r="BJ303">
            <v>0</v>
          </cell>
          <cell r="BK303" t="str">
            <v/>
          </cell>
          <cell r="BL303" t="e">
            <v>#NAME?</v>
          </cell>
          <cell r="BM303"/>
          <cell r="BN303"/>
          <cell r="BO303"/>
          <cell r="BP303" t="str">
            <v/>
          </cell>
          <cell r="BQ303"/>
          <cell r="BR303"/>
          <cell r="BS303">
            <v>288</v>
          </cell>
        </row>
        <row r="304">
          <cell r="C304"/>
          <cell r="D304"/>
          <cell r="E304"/>
          <cell r="F304"/>
          <cell r="G304"/>
          <cell r="H304"/>
          <cell r="I304"/>
          <cell r="J304"/>
          <cell r="K304"/>
          <cell r="L304"/>
          <cell r="M304"/>
          <cell r="N304"/>
          <cell r="O304"/>
          <cell r="P304"/>
          <cell r="Q304"/>
          <cell r="R304"/>
          <cell r="S304"/>
          <cell r="T304"/>
          <cell r="U304"/>
          <cell r="V304"/>
          <cell r="W304"/>
          <cell r="X304"/>
          <cell r="Y304" t="str">
            <v/>
          </cell>
          <cell r="Z304"/>
          <cell r="AA304" t="str">
            <v/>
          </cell>
          <cell r="AB304"/>
          <cell r="AC304"/>
          <cell r="AD304"/>
          <cell r="AE304"/>
          <cell r="AF304"/>
          <cell r="AG304"/>
          <cell r="AH304" t="str">
            <v/>
          </cell>
          <cell r="AI304"/>
          <cell r="AJ304"/>
          <cell r="AK304"/>
          <cell r="AL304"/>
          <cell r="AM304"/>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t="str">
            <v>NO</v>
          </cell>
          <cell r="BE304" t="str">
            <v/>
          </cell>
          <cell r="BF304">
            <v>0</v>
          </cell>
          <cell r="BG304">
            <v>0</v>
          </cell>
          <cell r="BH304">
            <v>0</v>
          </cell>
          <cell r="BI304">
            <v>0</v>
          </cell>
          <cell r="BJ304">
            <v>0</v>
          </cell>
          <cell r="BK304" t="str">
            <v/>
          </cell>
          <cell r="BL304" t="e">
            <v>#NAME?</v>
          </cell>
          <cell r="BM304"/>
          <cell r="BN304"/>
          <cell r="BO304"/>
          <cell r="BP304" t="str">
            <v/>
          </cell>
          <cell r="BQ304"/>
          <cell r="BR304"/>
          <cell r="BS304">
            <v>289</v>
          </cell>
        </row>
        <row r="305">
          <cell r="C305"/>
          <cell r="D305"/>
          <cell r="E305"/>
          <cell r="F305"/>
          <cell r="G305"/>
          <cell r="H305"/>
          <cell r="I305"/>
          <cell r="J305"/>
          <cell r="K305"/>
          <cell r="L305"/>
          <cell r="M305"/>
          <cell r="N305"/>
          <cell r="O305"/>
          <cell r="P305"/>
          <cell r="Q305"/>
          <cell r="R305"/>
          <cell r="S305"/>
          <cell r="T305"/>
          <cell r="U305"/>
          <cell r="V305"/>
          <cell r="W305"/>
          <cell r="X305"/>
          <cell r="Y305" t="str">
            <v/>
          </cell>
          <cell r="Z305"/>
          <cell r="AA305" t="str">
            <v/>
          </cell>
          <cell r="AB305"/>
          <cell r="AC305"/>
          <cell r="AD305"/>
          <cell r="AE305"/>
          <cell r="AF305"/>
          <cell r="AG305"/>
          <cell r="AH305" t="str">
            <v/>
          </cell>
          <cell r="AI305"/>
          <cell r="AJ305"/>
          <cell r="AK305"/>
          <cell r="AL305"/>
          <cell r="AM305"/>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t="str">
            <v>NO</v>
          </cell>
          <cell r="BE305" t="str">
            <v/>
          </cell>
          <cell r="BF305">
            <v>0</v>
          </cell>
          <cell r="BG305">
            <v>0</v>
          </cell>
          <cell r="BH305">
            <v>0</v>
          </cell>
          <cell r="BI305">
            <v>0</v>
          </cell>
          <cell r="BJ305">
            <v>0</v>
          </cell>
          <cell r="BK305" t="str">
            <v/>
          </cell>
          <cell r="BL305" t="e">
            <v>#NAME?</v>
          </cell>
          <cell r="BM305"/>
          <cell r="BN305"/>
          <cell r="BO305"/>
          <cell r="BP305" t="str">
            <v/>
          </cell>
          <cell r="BQ305"/>
          <cell r="BR305"/>
          <cell r="BS305">
            <v>290</v>
          </cell>
        </row>
        <row r="306">
          <cell r="C306"/>
          <cell r="D306"/>
          <cell r="E306"/>
          <cell r="F306"/>
          <cell r="G306"/>
          <cell r="H306"/>
          <cell r="I306"/>
          <cell r="J306"/>
          <cell r="K306"/>
          <cell r="L306"/>
          <cell r="M306"/>
          <cell r="N306"/>
          <cell r="O306"/>
          <cell r="P306"/>
          <cell r="Q306"/>
          <cell r="R306"/>
          <cell r="S306"/>
          <cell r="T306"/>
          <cell r="U306"/>
          <cell r="V306"/>
          <cell r="W306"/>
          <cell r="X306"/>
          <cell r="Y306" t="str">
            <v/>
          </cell>
          <cell r="Z306"/>
          <cell r="AA306" t="str">
            <v/>
          </cell>
          <cell r="AB306"/>
          <cell r="AC306"/>
          <cell r="AD306"/>
          <cell r="AE306"/>
          <cell r="AF306"/>
          <cell r="AG306"/>
          <cell r="AH306" t="str">
            <v/>
          </cell>
          <cell r="AI306"/>
          <cell r="AJ306"/>
          <cell r="AK306"/>
          <cell r="AL306"/>
          <cell r="AM306"/>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t="str">
            <v>NO</v>
          </cell>
          <cell r="BE306" t="str">
            <v/>
          </cell>
          <cell r="BF306">
            <v>0</v>
          </cell>
          <cell r="BG306">
            <v>0</v>
          </cell>
          <cell r="BH306">
            <v>0</v>
          </cell>
          <cell r="BI306">
            <v>0</v>
          </cell>
          <cell r="BJ306">
            <v>0</v>
          </cell>
          <cell r="BK306" t="str">
            <v/>
          </cell>
          <cell r="BL306" t="e">
            <v>#NAME?</v>
          </cell>
          <cell r="BM306"/>
          <cell r="BN306"/>
          <cell r="BO306"/>
          <cell r="BP306" t="str">
            <v/>
          </cell>
          <cell r="BQ306"/>
          <cell r="BR306"/>
          <cell r="BS306">
            <v>291</v>
          </cell>
        </row>
        <row r="307">
          <cell r="C307"/>
          <cell r="D307"/>
          <cell r="E307"/>
          <cell r="F307"/>
          <cell r="G307"/>
          <cell r="H307"/>
          <cell r="I307"/>
          <cell r="J307"/>
          <cell r="K307"/>
          <cell r="L307"/>
          <cell r="M307"/>
          <cell r="N307"/>
          <cell r="O307"/>
          <cell r="P307"/>
          <cell r="Q307"/>
          <cell r="R307"/>
          <cell r="S307"/>
          <cell r="T307"/>
          <cell r="U307"/>
          <cell r="V307"/>
          <cell r="W307"/>
          <cell r="X307"/>
          <cell r="Y307" t="str">
            <v/>
          </cell>
          <cell r="Z307"/>
          <cell r="AA307" t="str">
            <v/>
          </cell>
          <cell r="AB307"/>
          <cell r="AC307"/>
          <cell r="AD307"/>
          <cell r="AE307"/>
          <cell r="AF307"/>
          <cell r="AG307"/>
          <cell r="AH307" t="str">
            <v/>
          </cell>
          <cell r="AI307"/>
          <cell r="AJ307"/>
          <cell r="AK307"/>
          <cell r="AL307"/>
          <cell r="AM307"/>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t="str">
            <v>NO</v>
          </cell>
          <cell r="BE307" t="str">
            <v/>
          </cell>
          <cell r="BF307">
            <v>0</v>
          </cell>
          <cell r="BG307">
            <v>0</v>
          </cell>
          <cell r="BH307">
            <v>0</v>
          </cell>
          <cell r="BI307">
            <v>0</v>
          </cell>
          <cell r="BJ307">
            <v>0</v>
          </cell>
          <cell r="BK307" t="str">
            <v/>
          </cell>
          <cell r="BL307" t="e">
            <v>#NAME?</v>
          </cell>
          <cell r="BM307"/>
          <cell r="BN307"/>
          <cell r="BO307"/>
          <cell r="BP307" t="str">
            <v/>
          </cell>
          <cell r="BQ307"/>
          <cell r="BR307"/>
          <cell r="BS307">
            <v>292</v>
          </cell>
        </row>
        <row r="308">
          <cell r="C308"/>
          <cell r="D308"/>
          <cell r="E308"/>
          <cell r="F308"/>
          <cell r="G308"/>
          <cell r="H308"/>
          <cell r="I308"/>
          <cell r="J308"/>
          <cell r="K308"/>
          <cell r="L308"/>
          <cell r="M308"/>
          <cell r="N308"/>
          <cell r="O308"/>
          <cell r="P308"/>
          <cell r="Q308"/>
          <cell r="R308"/>
          <cell r="S308"/>
          <cell r="T308"/>
          <cell r="U308"/>
          <cell r="V308"/>
          <cell r="W308"/>
          <cell r="X308"/>
          <cell r="Y308" t="str">
            <v/>
          </cell>
          <cell r="Z308"/>
          <cell r="AA308" t="str">
            <v/>
          </cell>
          <cell r="AB308"/>
          <cell r="AC308"/>
          <cell r="AD308"/>
          <cell r="AE308"/>
          <cell r="AF308"/>
          <cell r="AG308"/>
          <cell r="AH308" t="str">
            <v/>
          </cell>
          <cell r="AI308"/>
          <cell r="AJ308"/>
          <cell r="AK308"/>
          <cell r="AL308"/>
          <cell r="AM308"/>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t="str">
            <v>NO</v>
          </cell>
          <cell r="BE308" t="str">
            <v/>
          </cell>
          <cell r="BF308">
            <v>0</v>
          </cell>
          <cell r="BG308">
            <v>0</v>
          </cell>
          <cell r="BH308">
            <v>0</v>
          </cell>
          <cell r="BI308">
            <v>0</v>
          </cell>
          <cell r="BJ308">
            <v>0</v>
          </cell>
          <cell r="BK308" t="str">
            <v/>
          </cell>
          <cell r="BL308" t="e">
            <v>#NAME?</v>
          </cell>
          <cell r="BM308"/>
          <cell r="BN308"/>
          <cell r="BO308"/>
          <cell r="BP308" t="str">
            <v/>
          </cell>
          <cell r="BQ308"/>
          <cell r="BR308"/>
          <cell r="BS308">
            <v>293</v>
          </cell>
        </row>
        <row r="309">
          <cell r="C309"/>
          <cell r="D309"/>
          <cell r="E309"/>
          <cell r="F309"/>
          <cell r="G309"/>
          <cell r="H309"/>
          <cell r="I309"/>
          <cell r="J309"/>
          <cell r="K309"/>
          <cell r="L309"/>
          <cell r="M309"/>
          <cell r="N309"/>
          <cell r="O309"/>
          <cell r="P309"/>
          <cell r="Q309"/>
          <cell r="R309"/>
          <cell r="S309"/>
          <cell r="T309"/>
          <cell r="U309"/>
          <cell r="V309"/>
          <cell r="W309"/>
          <cell r="X309"/>
          <cell r="Y309" t="str">
            <v/>
          </cell>
          <cell r="Z309"/>
          <cell r="AA309" t="str">
            <v/>
          </cell>
          <cell r="AB309"/>
          <cell r="AC309"/>
          <cell r="AD309"/>
          <cell r="AE309"/>
          <cell r="AF309"/>
          <cell r="AG309"/>
          <cell r="AH309" t="str">
            <v/>
          </cell>
          <cell r="AI309"/>
          <cell r="AJ309"/>
          <cell r="AK309"/>
          <cell r="AL309"/>
          <cell r="AM309"/>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t="str">
            <v>NO</v>
          </cell>
          <cell r="BE309" t="str">
            <v/>
          </cell>
          <cell r="BF309">
            <v>0</v>
          </cell>
          <cell r="BG309">
            <v>0</v>
          </cell>
          <cell r="BH309">
            <v>0</v>
          </cell>
          <cell r="BI309">
            <v>0</v>
          </cell>
          <cell r="BJ309">
            <v>0</v>
          </cell>
          <cell r="BK309" t="str">
            <v/>
          </cell>
          <cell r="BL309" t="e">
            <v>#NAME?</v>
          </cell>
          <cell r="BM309"/>
          <cell r="BN309"/>
          <cell r="BO309"/>
          <cell r="BP309" t="str">
            <v/>
          </cell>
          <cell r="BQ309"/>
          <cell r="BR309"/>
          <cell r="BS309">
            <v>294</v>
          </cell>
        </row>
        <row r="310">
          <cell r="C310"/>
          <cell r="D310"/>
          <cell r="E310"/>
          <cell r="F310"/>
          <cell r="G310"/>
          <cell r="H310"/>
          <cell r="I310"/>
          <cell r="J310"/>
          <cell r="K310"/>
          <cell r="L310"/>
          <cell r="M310"/>
          <cell r="N310"/>
          <cell r="O310"/>
          <cell r="P310"/>
          <cell r="Q310"/>
          <cell r="R310"/>
          <cell r="S310"/>
          <cell r="T310"/>
          <cell r="U310"/>
          <cell r="V310"/>
          <cell r="W310"/>
          <cell r="X310"/>
          <cell r="Y310" t="str">
            <v/>
          </cell>
          <cell r="Z310"/>
          <cell r="AA310" t="str">
            <v/>
          </cell>
          <cell r="AB310"/>
          <cell r="AC310"/>
          <cell r="AD310"/>
          <cell r="AE310"/>
          <cell r="AF310"/>
          <cell r="AG310"/>
          <cell r="AH310" t="str">
            <v/>
          </cell>
          <cell r="AI310"/>
          <cell r="AJ310"/>
          <cell r="AK310"/>
          <cell r="AL310"/>
          <cell r="AM310"/>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t="str">
            <v>NO</v>
          </cell>
          <cell r="BE310" t="str">
            <v/>
          </cell>
          <cell r="BF310">
            <v>0</v>
          </cell>
          <cell r="BG310">
            <v>0</v>
          </cell>
          <cell r="BH310">
            <v>0</v>
          </cell>
          <cell r="BI310">
            <v>0</v>
          </cell>
          <cell r="BJ310">
            <v>0</v>
          </cell>
          <cell r="BK310" t="str">
            <v/>
          </cell>
          <cell r="BL310" t="e">
            <v>#NAME?</v>
          </cell>
          <cell r="BM310"/>
          <cell r="BN310"/>
          <cell r="BO310"/>
          <cell r="BP310" t="str">
            <v/>
          </cell>
          <cell r="BQ310"/>
          <cell r="BR310"/>
          <cell r="BS310">
            <v>295</v>
          </cell>
        </row>
        <row r="311">
          <cell r="C311"/>
          <cell r="D311"/>
          <cell r="E311"/>
          <cell r="F311"/>
          <cell r="G311"/>
          <cell r="H311"/>
          <cell r="I311"/>
          <cell r="J311"/>
          <cell r="K311"/>
          <cell r="L311"/>
          <cell r="M311"/>
          <cell r="N311"/>
          <cell r="O311"/>
          <cell r="P311"/>
          <cell r="Q311"/>
          <cell r="R311"/>
          <cell r="S311"/>
          <cell r="T311"/>
          <cell r="U311"/>
          <cell r="V311"/>
          <cell r="W311"/>
          <cell r="X311"/>
          <cell r="Y311" t="str">
            <v/>
          </cell>
          <cell r="Z311"/>
          <cell r="AA311" t="str">
            <v/>
          </cell>
          <cell r="AB311"/>
          <cell r="AC311"/>
          <cell r="AD311"/>
          <cell r="AE311"/>
          <cell r="AF311"/>
          <cell r="AG311"/>
          <cell r="AH311" t="str">
            <v/>
          </cell>
          <cell r="AI311"/>
          <cell r="AJ311"/>
          <cell r="AK311"/>
          <cell r="AL311"/>
          <cell r="AM311"/>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t="str">
            <v>NO</v>
          </cell>
          <cell r="BE311" t="str">
            <v/>
          </cell>
          <cell r="BF311">
            <v>0</v>
          </cell>
          <cell r="BG311">
            <v>0</v>
          </cell>
          <cell r="BH311">
            <v>0</v>
          </cell>
          <cell r="BI311">
            <v>0</v>
          </cell>
          <cell r="BJ311">
            <v>0</v>
          </cell>
          <cell r="BK311" t="str">
            <v/>
          </cell>
          <cell r="BL311" t="e">
            <v>#NAME?</v>
          </cell>
          <cell r="BM311"/>
          <cell r="BN311"/>
          <cell r="BO311"/>
          <cell r="BP311" t="str">
            <v/>
          </cell>
          <cell r="BQ311"/>
          <cell r="BR311"/>
          <cell r="BS311">
            <v>296</v>
          </cell>
        </row>
        <row r="312">
          <cell r="C312"/>
          <cell r="D312"/>
          <cell r="E312"/>
          <cell r="F312"/>
          <cell r="G312"/>
          <cell r="H312"/>
          <cell r="I312"/>
          <cell r="J312"/>
          <cell r="K312"/>
          <cell r="L312"/>
          <cell r="M312"/>
          <cell r="N312"/>
          <cell r="O312"/>
          <cell r="P312"/>
          <cell r="Q312"/>
          <cell r="R312"/>
          <cell r="S312"/>
          <cell r="T312"/>
          <cell r="U312"/>
          <cell r="V312"/>
          <cell r="W312"/>
          <cell r="X312"/>
          <cell r="Y312" t="str">
            <v/>
          </cell>
          <cell r="Z312"/>
          <cell r="AA312" t="str">
            <v/>
          </cell>
          <cell r="AB312"/>
          <cell r="AC312"/>
          <cell r="AD312"/>
          <cell r="AE312"/>
          <cell r="AF312"/>
          <cell r="AG312"/>
          <cell r="AH312" t="str">
            <v/>
          </cell>
          <cell r="AI312"/>
          <cell r="AJ312"/>
          <cell r="AK312"/>
          <cell r="AL312"/>
          <cell r="AM312"/>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t="str">
            <v>NO</v>
          </cell>
          <cell r="BE312" t="str">
            <v/>
          </cell>
          <cell r="BF312">
            <v>0</v>
          </cell>
          <cell r="BG312">
            <v>0</v>
          </cell>
          <cell r="BH312">
            <v>0</v>
          </cell>
          <cell r="BI312">
            <v>0</v>
          </cell>
          <cell r="BJ312">
            <v>0</v>
          </cell>
          <cell r="BK312" t="str">
            <v/>
          </cell>
          <cell r="BL312" t="e">
            <v>#NAME?</v>
          </cell>
          <cell r="BM312"/>
          <cell r="BN312"/>
          <cell r="BO312"/>
          <cell r="BP312" t="str">
            <v/>
          </cell>
          <cell r="BQ312"/>
          <cell r="BR312"/>
          <cell r="BS312">
            <v>297</v>
          </cell>
        </row>
        <row r="313">
          <cell r="C313"/>
          <cell r="D313"/>
          <cell r="E313"/>
          <cell r="F313"/>
          <cell r="G313"/>
          <cell r="H313"/>
          <cell r="I313"/>
          <cell r="J313"/>
          <cell r="K313"/>
          <cell r="L313"/>
          <cell r="M313"/>
          <cell r="N313"/>
          <cell r="O313"/>
          <cell r="P313"/>
          <cell r="Q313"/>
          <cell r="R313"/>
          <cell r="S313"/>
          <cell r="T313"/>
          <cell r="U313"/>
          <cell r="V313"/>
          <cell r="W313"/>
          <cell r="X313"/>
          <cell r="Y313" t="str">
            <v/>
          </cell>
          <cell r="Z313"/>
          <cell r="AA313" t="str">
            <v/>
          </cell>
          <cell r="AB313"/>
          <cell r="AC313"/>
          <cell r="AD313"/>
          <cell r="AE313"/>
          <cell r="AF313"/>
          <cell r="AG313"/>
          <cell r="AH313" t="str">
            <v/>
          </cell>
          <cell r="AI313"/>
          <cell r="AJ313"/>
          <cell r="AK313"/>
          <cell r="AL313"/>
          <cell r="AM313"/>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t="str">
            <v>NO</v>
          </cell>
          <cell r="BE313" t="str">
            <v/>
          </cell>
          <cell r="BF313">
            <v>0</v>
          </cell>
          <cell r="BG313">
            <v>0</v>
          </cell>
          <cell r="BH313">
            <v>0</v>
          </cell>
          <cell r="BI313">
            <v>0</v>
          </cell>
          <cell r="BJ313">
            <v>0</v>
          </cell>
          <cell r="BK313" t="str">
            <v/>
          </cell>
          <cell r="BL313" t="e">
            <v>#NAME?</v>
          </cell>
          <cell r="BM313"/>
          <cell r="BN313"/>
          <cell r="BO313"/>
          <cell r="BP313" t="str">
            <v/>
          </cell>
          <cell r="BQ313"/>
          <cell r="BR313"/>
          <cell r="BS313">
            <v>298</v>
          </cell>
        </row>
        <row r="314">
          <cell r="C314"/>
          <cell r="D314"/>
          <cell r="E314"/>
          <cell r="F314"/>
          <cell r="G314"/>
          <cell r="H314"/>
          <cell r="I314"/>
          <cell r="J314"/>
          <cell r="K314"/>
          <cell r="L314"/>
          <cell r="M314"/>
          <cell r="N314"/>
          <cell r="O314"/>
          <cell r="P314"/>
          <cell r="Q314"/>
          <cell r="R314"/>
          <cell r="S314"/>
          <cell r="T314"/>
          <cell r="U314"/>
          <cell r="V314"/>
          <cell r="W314"/>
          <cell r="X314"/>
          <cell r="Y314" t="str">
            <v/>
          </cell>
          <cell r="Z314"/>
          <cell r="AA314" t="str">
            <v/>
          </cell>
          <cell r="AB314"/>
          <cell r="AC314"/>
          <cell r="AD314"/>
          <cell r="AE314"/>
          <cell r="AF314"/>
          <cell r="AG314"/>
          <cell r="AH314" t="str">
            <v/>
          </cell>
          <cell r="AI314"/>
          <cell r="AJ314"/>
          <cell r="AK314"/>
          <cell r="AL314"/>
          <cell r="AM314"/>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t="str">
            <v>NO</v>
          </cell>
          <cell r="BE314" t="str">
            <v/>
          </cell>
          <cell r="BF314">
            <v>0</v>
          </cell>
          <cell r="BG314">
            <v>0</v>
          </cell>
          <cell r="BH314">
            <v>0</v>
          </cell>
          <cell r="BI314">
            <v>0</v>
          </cell>
          <cell r="BJ314">
            <v>0</v>
          </cell>
          <cell r="BK314" t="str">
            <v/>
          </cell>
          <cell r="BL314" t="e">
            <v>#NAME?</v>
          </cell>
          <cell r="BM314"/>
          <cell r="BN314"/>
          <cell r="BO314"/>
          <cell r="BP314" t="str">
            <v/>
          </cell>
          <cell r="BQ314"/>
          <cell r="BR314"/>
          <cell r="BS314">
            <v>299</v>
          </cell>
        </row>
        <row r="315">
          <cell r="C315"/>
          <cell r="D315"/>
          <cell r="E315"/>
          <cell r="F315"/>
          <cell r="G315"/>
          <cell r="H315"/>
          <cell r="I315"/>
          <cell r="J315"/>
          <cell r="K315"/>
          <cell r="L315"/>
          <cell r="M315"/>
          <cell r="N315"/>
          <cell r="O315"/>
          <cell r="P315"/>
          <cell r="Q315"/>
          <cell r="R315"/>
          <cell r="S315"/>
          <cell r="T315"/>
          <cell r="U315"/>
          <cell r="V315"/>
          <cell r="W315"/>
          <cell r="X315"/>
          <cell r="Y315" t="str">
            <v/>
          </cell>
          <cell r="Z315"/>
          <cell r="AA315" t="str">
            <v/>
          </cell>
          <cell r="AB315"/>
          <cell r="AC315"/>
          <cell r="AD315"/>
          <cell r="AE315"/>
          <cell r="AF315"/>
          <cell r="AG315"/>
          <cell r="AH315" t="str">
            <v/>
          </cell>
          <cell r="AI315"/>
          <cell r="AJ315"/>
          <cell r="AK315"/>
          <cell r="AL315"/>
          <cell r="AM315"/>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t="str">
            <v>NO</v>
          </cell>
          <cell r="BE315" t="str">
            <v/>
          </cell>
          <cell r="BF315">
            <v>0</v>
          </cell>
          <cell r="BG315">
            <v>0</v>
          </cell>
          <cell r="BH315">
            <v>0</v>
          </cell>
          <cell r="BI315">
            <v>0</v>
          </cell>
          <cell r="BJ315">
            <v>0</v>
          </cell>
          <cell r="BK315" t="str">
            <v/>
          </cell>
          <cell r="BL315" t="e">
            <v>#NAME?</v>
          </cell>
          <cell r="BM315"/>
          <cell r="BN315"/>
          <cell r="BO315"/>
          <cell r="BP315" t="str">
            <v/>
          </cell>
          <cell r="BQ315"/>
          <cell r="BR315"/>
          <cell r="BS315">
            <v>300</v>
          </cell>
        </row>
        <row r="316">
          <cell r="C316"/>
          <cell r="D316"/>
          <cell r="E316"/>
          <cell r="F316"/>
          <cell r="G316"/>
          <cell r="H316"/>
          <cell r="I316"/>
          <cell r="J316"/>
          <cell r="K316"/>
          <cell r="L316"/>
          <cell r="M316"/>
          <cell r="N316"/>
          <cell r="O316"/>
          <cell r="P316"/>
          <cell r="Q316"/>
          <cell r="R316"/>
          <cell r="S316"/>
          <cell r="T316"/>
          <cell r="U316"/>
          <cell r="V316"/>
          <cell r="W316"/>
          <cell r="X316"/>
          <cell r="Y316" t="str">
            <v/>
          </cell>
          <cell r="Z316"/>
          <cell r="AA316" t="str">
            <v/>
          </cell>
          <cell r="AB316"/>
          <cell r="AC316"/>
          <cell r="AD316"/>
          <cell r="AE316"/>
          <cell r="AF316"/>
          <cell r="AG316"/>
          <cell r="AH316" t="str">
            <v/>
          </cell>
          <cell r="AI316"/>
          <cell r="AJ316"/>
          <cell r="AK316"/>
          <cell r="AL316"/>
          <cell r="AM316"/>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t="str">
            <v>NO</v>
          </cell>
          <cell r="BE316" t="str">
            <v/>
          </cell>
          <cell r="BF316">
            <v>0</v>
          </cell>
          <cell r="BG316">
            <v>0</v>
          </cell>
          <cell r="BH316">
            <v>0</v>
          </cell>
          <cell r="BI316">
            <v>0</v>
          </cell>
          <cell r="BJ316">
            <v>0</v>
          </cell>
          <cell r="BK316" t="str">
            <v/>
          </cell>
          <cell r="BL316" t="e">
            <v>#NAME?</v>
          </cell>
          <cell r="BM316"/>
          <cell r="BN316"/>
          <cell r="BO316"/>
          <cell r="BP316" t="str">
            <v/>
          </cell>
          <cell r="BQ316"/>
          <cell r="BR316"/>
          <cell r="BS316">
            <v>301</v>
          </cell>
        </row>
        <row r="317">
          <cell r="C317"/>
          <cell r="D317"/>
          <cell r="E317"/>
          <cell r="F317"/>
          <cell r="G317"/>
          <cell r="H317"/>
          <cell r="I317"/>
          <cell r="J317"/>
          <cell r="K317"/>
          <cell r="L317"/>
          <cell r="M317"/>
          <cell r="N317"/>
          <cell r="O317"/>
          <cell r="P317"/>
          <cell r="Q317"/>
          <cell r="R317"/>
          <cell r="S317"/>
          <cell r="T317"/>
          <cell r="U317"/>
          <cell r="V317"/>
          <cell r="W317"/>
          <cell r="X317"/>
          <cell r="Y317" t="str">
            <v/>
          </cell>
          <cell r="Z317"/>
          <cell r="AA317" t="str">
            <v/>
          </cell>
          <cell r="AB317"/>
          <cell r="AC317"/>
          <cell r="AD317"/>
          <cell r="AE317"/>
          <cell r="AF317"/>
          <cell r="AG317"/>
          <cell r="AH317" t="str">
            <v/>
          </cell>
          <cell r="AI317"/>
          <cell r="AJ317"/>
          <cell r="AK317"/>
          <cell r="AL317"/>
          <cell r="AM317"/>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t="str">
            <v>NO</v>
          </cell>
          <cell r="BE317" t="str">
            <v/>
          </cell>
          <cell r="BF317">
            <v>0</v>
          </cell>
          <cell r="BG317">
            <v>0</v>
          </cell>
          <cell r="BH317">
            <v>0</v>
          </cell>
          <cell r="BI317">
            <v>0</v>
          </cell>
          <cell r="BJ317">
            <v>0</v>
          </cell>
          <cell r="BK317" t="str">
            <v/>
          </cell>
          <cell r="BL317" t="e">
            <v>#NAME?</v>
          </cell>
          <cell r="BM317"/>
          <cell r="BN317"/>
          <cell r="BO317"/>
          <cell r="BP317" t="str">
            <v/>
          </cell>
          <cell r="BQ317"/>
          <cell r="BR317"/>
          <cell r="BS317">
            <v>302</v>
          </cell>
        </row>
        <row r="318">
          <cell r="C318"/>
          <cell r="D318"/>
          <cell r="E318"/>
          <cell r="F318"/>
          <cell r="G318"/>
          <cell r="H318"/>
          <cell r="I318"/>
          <cell r="J318"/>
          <cell r="K318"/>
          <cell r="L318"/>
          <cell r="M318"/>
          <cell r="N318"/>
          <cell r="O318"/>
          <cell r="P318"/>
          <cell r="Q318"/>
          <cell r="R318"/>
          <cell r="S318"/>
          <cell r="T318"/>
          <cell r="U318"/>
          <cell r="V318"/>
          <cell r="W318"/>
          <cell r="X318"/>
          <cell r="Y318" t="str">
            <v/>
          </cell>
          <cell r="Z318"/>
          <cell r="AA318" t="str">
            <v/>
          </cell>
          <cell r="AB318"/>
          <cell r="AC318"/>
          <cell r="AD318"/>
          <cell r="AE318"/>
          <cell r="AF318"/>
          <cell r="AG318"/>
          <cell r="AH318" t="str">
            <v/>
          </cell>
          <cell r="AI318"/>
          <cell r="AJ318"/>
          <cell r="AK318"/>
          <cell r="AL318"/>
          <cell r="AM318"/>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t="str">
            <v>NO</v>
          </cell>
          <cell r="BE318" t="str">
            <v/>
          </cell>
          <cell r="BF318">
            <v>0</v>
          </cell>
          <cell r="BG318">
            <v>0</v>
          </cell>
          <cell r="BH318">
            <v>0</v>
          </cell>
          <cell r="BI318">
            <v>0</v>
          </cell>
          <cell r="BJ318">
            <v>0</v>
          </cell>
          <cell r="BK318" t="str">
            <v/>
          </cell>
          <cell r="BL318" t="e">
            <v>#NAME?</v>
          </cell>
          <cell r="BM318"/>
          <cell r="BN318"/>
          <cell r="BO318"/>
          <cell r="BP318" t="str">
            <v/>
          </cell>
          <cell r="BQ318"/>
          <cell r="BR318"/>
          <cell r="BS318">
            <v>303</v>
          </cell>
        </row>
        <row r="319">
          <cell r="C319"/>
          <cell r="D319"/>
          <cell r="E319"/>
          <cell r="F319"/>
          <cell r="G319"/>
          <cell r="H319"/>
          <cell r="I319"/>
          <cell r="J319"/>
          <cell r="K319"/>
          <cell r="L319"/>
          <cell r="M319"/>
          <cell r="N319"/>
          <cell r="O319"/>
          <cell r="P319"/>
          <cell r="Q319"/>
          <cell r="R319"/>
          <cell r="S319"/>
          <cell r="T319"/>
          <cell r="U319"/>
          <cell r="V319"/>
          <cell r="W319"/>
          <cell r="X319"/>
          <cell r="Y319" t="str">
            <v/>
          </cell>
          <cell r="Z319"/>
          <cell r="AA319" t="str">
            <v/>
          </cell>
          <cell r="AB319"/>
          <cell r="AC319"/>
          <cell r="AD319"/>
          <cell r="AE319"/>
          <cell r="AF319"/>
          <cell r="AG319"/>
          <cell r="AH319" t="str">
            <v/>
          </cell>
          <cell r="AI319"/>
          <cell r="AJ319"/>
          <cell r="AK319"/>
          <cell r="AL319"/>
          <cell r="AM319"/>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t="str">
            <v>NO</v>
          </cell>
          <cell r="BE319" t="str">
            <v/>
          </cell>
          <cell r="BF319">
            <v>0</v>
          </cell>
          <cell r="BG319">
            <v>0</v>
          </cell>
          <cell r="BH319">
            <v>0</v>
          </cell>
          <cell r="BI319">
            <v>0</v>
          </cell>
          <cell r="BJ319">
            <v>0</v>
          </cell>
          <cell r="BK319" t="str">
            <v/>
          </cell>
          <cell r="BL319" t="e">
            <v>#NAME?</v>
          </cell>
          <cell r="BM319"/>
          <cell r="BN319"/>
          <cell r="BO319"/>
          <cell r="BP319" t="str">
            <v/>
          </cell>
          <cell r="BQ319"/>
          <cell r="BR319"/>
          <cell r="BS319">
            <v>304</v>
          </cell>
        </row>
        <row r="320">
          <cell r="C320"/>
          <cell r="D320"/>
          <cell r="E320"/>
          <cell r="F320"/>
          <cell r="G320"/>
          <cell r="H320"/>
          <cell r="I320"/>
          <cell r="J320"/>
          <cell r="K320"/>
          <cell r="L320"/>
          <cell r="M320"/>
          <cell r="N320"/>
          <cell r="O320"/>
          <cell r="P320"/>
          <cell r="Q320"/>
          <cell r="R320"/>
          <cell r="S320"/>
          <cell r="T320"/>
          <cell r="U320"/>
          <cell r="V320"/>
          <cell r="W320"/>
          <cell r="X320"/>
          <cell r="Y320" t="str">
            <v/>
          </cell>
          <cell r="Z320"/>
          <cell r="AA320" t="str">
            <v/>
          </cell>
          <cell r="AB320"/>
          <cell r="AC320"/>
          <cell r="AD320"/>
          <cell r="AE320"/>
          <cell r="AF320"/>
          <cell r="AG320"/>
          <cell r="AH320" t="str">
            <v/>
          </cell>
          <cell r="AI320"/>
          <cell r="AJ320"/>
          <cell r="AK320"/>
          <cell r="AL320"/>
          <cell r="AM320"/>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t="str">
            <v>NO</v>
          </cell>
          <cell r="BE320" t="str">
            <v/>
          </cell>
          <cell r="BF320">
            <v>0</v>
          </cell>
          <cell r="BG320">
            <v>0</v>
          </cell>
          <cell r="BH320">
            <v>0</v>
          </cell>
          <cell r="BI320">
            <v>0</v>
          </cell>
          <cell r="BJ320">
            <v>0</v>
          </cell>
          <cell r="BK320" t="str">
            <v/>
          </cell>
          <cell r="BL320" t="e">
            <v>#NAME?</v>
          </cell>
          <cell r="BM320"/>
          <cell r="BN320"/>
          <cell r="BO320"/>
          <cell r="BP320" t="str">
            <v/>
          </cell>
          <cell r="BQ320"/>
          <cell r="BR320"/>
          <cell r="BS320">
            <v>305</v>
          </cell>
        </row>
        <row r="321">
          <cell r="C321"/>
          <cell r="D321"/>
          <cell r="E321"/>
          <cell r="F321"/>
          <cell r="G321"/>
          <cell r="H321"/>
          <cell r="I321"/>
          <cell r="J321"/>
          <cell r="K321"/>
          <cell r="L321"/>
          <cell r="M321"/>
          <cell r="N321"/>
          <cell r="O321"/>
          <cell r="P321"/>
          <cell r="Q321"/>
          <cell r="R321"/>
          <cell r="S321"/>
          <cell r="T321"/>
          <cell r="U321"/>
          <cell r="V321"/>
          <cell r="W321"/>
          <cell r="X321"/>
          <cell r="Y321" t="str">
            <v/>
          </cell>
          <cell r="Z321"/>
          <cell r="AA321" t="str">
            <v/>
          </cell>
          <cell r="AB321"/>
          <cell r="AC321"/>
          <cell r="AD321"/>
          <cell r="AE321"/>
          <cell r="AF321"/>
          <cell r="AG321"/>
          <cell r="AH321" t="str">
            <v/>
          </cell>
          <cell r="AI321"/>
          <cell r="AJ321"/>
          <cell r="AK321"/>
          <cell r="AL321"/>
          <cell r="AM321"/>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t="str">
            <v>NO</v>
          </cell>
          <cell r="BE321" t="str">
            <v/>
          </cell>
          <cell r="BF321">
            <v>0</v>
          </cell>
          <cell r="BG321">
            <v>0</v>
          </cell>
          <cell r="BH321">
            <v>0</v>
          </cell>
          <cell r="BI321">
            <v>0</v>
          </cell>
          <cell r="BJ321">
            <v>0</v>
          </cell>
          <cell r="BK321" t="str">
            <v/>
          </cell>
          <cell r="BL321" t="e">
            <v>#NAME?</v>
          </cell>
          <cell r="BM321"/>
          <cell r="BN321"/>
          <cell r="BO321"/>
          <cell r="BP321" t="str">
            <v/>
          </cell>
          <cell r="BQ321"/>
          <cell r="BR321"/>
          <cell r="BS321">
            <v>306</v>
          </cell>
        </row>
        <row r="322">
          <cell r="C322"/>
          <cell r="D322"/>
          <cell r="E322"/>
          <cell r="F322"/>
          <cell r="G322"/>
          <cell r="H322"/>
          <cell r="I322"/>
          <cell r="J322"/>
          <cell r="K322"/>
          <cell r="L322"/>
          <cell r="M322"/>
          <cell r="N322"/>
          <cell r="O322"/>
          <cell r="P322"/>
          <cell r="Q322"/>
          <cell r="R322"/>
          <cell r="S322"/>
          <cell r="T322"/>
          <cell r="U322"/>
          <cell r="V322"/>
          <cell r="W322"/>
          <cell r="X322"/>
          <cell r="Y322" t="str">
            <v/>
          </cell>
          <cell r="Z322"/>
          <cell r="AA322" t="str">
            <v/>
          </cell>
          <cell r="AB322"/>
          <cell r="AC322"/>
          <cell r="AD322"/>
          <cell r="AE322"/>
          <cell r="AF322"/>
          <cell r="AG322"/>
          <cell r="AH322" t="str">
            <v/>
          </cell>
          <cell r="AI322"/>
          <cell r="AJ322"/>
          <cell r="AK322"/>
          <cell r="AL322"/>
          <cell r="AM322"/>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t="str">
            <v>NO</v>
          </cell>
          <cell r="BE322" t="str">
            <v/>
          </cell>
          <cell r="BF322">
            <v>0</v>
          </cell>
          <cell r="BG322">
            <v>0</v>
          </cell>
          <cell r="BH322">
            <v>0</v>
          </cell>
          <cell r="BI322">
            <v>0</v>
          </cell>
          <cell r="BJ322">
            <v>0</v>
          </cell>
          <cell r="BK322" t="str">
            <v/>
          </cell>
          <cell r="BL322" t="e">
            <v>#NAME?</v>
          </cell>
          <cell r="BM322"/>
          <cell r="BN322"/>
          <cell r="BO322"/>
          <cell r="BP322" t="str">
            <v/>
          </cell>
          <cell r="BQ322"/>
          <cell r="BR322"/>
          <cell r="BS322">
            <v>307</v>
          </cell>
        </row>
        <row r="323">
          <cell r="C323"/>
          <cell r="D323"/>
          <cell r="E323"/>
          <cell r="F323"/>
          <cell r="G323"/>
          <cell r="H323"/>
          <cell r="I323"/>
          <cell r="J323"/>
          <cell r="K323"/>
          <cell r="L323"/>
          <cell r="M323"/>
          <cell r="N323"/>
          <cell r="O323"/>
          <cell r="P323"/>
          <cell r="Q323"/>
          <cell r="R323"/>
          <cell r="S323"/>
          <cell r="T323"/>
          <cell r="U323"/>
          <cell r="V323"/>
          <cell r="W323"/>
          <cell r="X323"/>
          <cell r="Y323" t="str">
            <v/>
          </cell>
          <cell r="Z323"/>
          <cell r="AA323" t="str">
            <v/>
          </cell>
          <cell r="AB323"/>
          <cell r="AC323"/>
          <cell r="AD323"/>
          <cell r="AE323"/>
          <cell r="AF323"/>
          <cell r="AG323"/>
          <cell r="AH323" t="str">
            <v/>
          </cell>
          <cell r="AI323"/>
          <cell r="AJ323"/>
          <cell r="AK323"/>
          <cell r="AL323"/>
          <cell r="AM323"/>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t="str">
            <v>NO</v>
          </cell>
          <cell r="BE323" t="str">
            <v/>
          </cell>
          <cell r="BF323">
            <v>0</v>
          </cell>
          <cell r="BG323">
            <v>0</v>
          </cell>
          <cell r="BH323">
            <v>0</v>
          </cell>
          <cell r="BI323">
            <v>0</v>
          </cell>
          <cell r="BJ323">
            <v>0</v>
          </cell>
          <cell r="BK323" t="str">
            <v/>
          </cell>
          <cell r="BL323" t="e">
            <v>#NAME?</v>
          </cell>
          <cell r="BM323"/>
          <cell r="BN323"/>
          <cell r="BO323"/>
          <cell r="BP323" t="str">
            <v/>
          </cell>
          <cell r="BQ323"/>
          <cell r="BR323"/>
          <cell r="BS323">
            <v>308</v>
          </cell>
        </row>
        <row r="324">
          <cell r="C324"/>
          <cell r="D324"/>
          <cell r="E324"/>
          <cell r="F324"/>
          <cell r="G324"/>
          <cell r="H324"/>
          <cell r="I324"/>
          <cell r="J324"/>
          <cell r="K324"/>
          <cell r="L324"/>
          <cell r="M324"/>
          <cell r="N324"/>
          <cell r="O324"/>
          <cell r="P324"/>
          <cell r="Q324"/>
          <cell r="R324"/>
          <cell r="S324"/>
          <cell r="T324"/>
          <cell r="U324"/>
          <cell r="V324"/>
          <cell r="W324"/>
          <cell r="X324"/>
          <cell r="Y324" t="str">
            <v/>
          </cell>
          <cell r="Z324"/>
          <cell r="AA324" t="str">
            <v/>
          </cell>
          <cell r="AB324"/>
          <cell r="AC324"/>
          <cell r="AD324"/>
          <cell r="AE324"/>
          <cell r="AF324"/>
          <cell r="AG324"/>
          <cell r="AH324" t="str">
            <v/>
          </cell>
          <cell r="AI324"/>
          <cell r="AJ324"/>
          <cell r="AK324"/>
          <cell r="AL324"/>
          <cell r="AM324"/>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t="str">
            <v>NO</v>
          </cell>
          <cell r="BE324" t="str">
            <v/>
          </cell>
          <cell r="BF324">
            <v>0</v>
          </cell>
          <cell r="BG324">
            <v>0</v>
          </cell>
          <cell r="BH324">
            <v>0</v>
          </cell>
          <cell r="BI324">
            <v>0</v>
          </cell>
          <cell r="BJ324">
            <v>0</v>
          </cell>
          <cell r="BK324" t="str">
            <v/>
          </cell>
          <cell r="BL324" t="e">
            <v>#NAME?</v>
          </cell>
          <cell r="BM324"/>
          <cell r="BN324"/>
          <cell r="BO324"/>
          <cell r="BP324" t="str">
            <v/>
          </cell>
          <cell r="BQ324"/>
          <cell r="BR324"/>
          <cell r="BS324">
            <v>309</v>
          </cell>
        </row>
        <row r="325">
          <cell r="C325"/>
          <cell r="D325"/>
          <cell r="E325"/>
          <cell r="F325"/>
          <cell r="G325"/>
          <cell r="H325"/>
          <cell r="I325"/>
          <cell r="J325"/>
          <cell r="K325"/>
          <cell r="L325"/>
          <cell r="M325"/>
          <cell r="N325"/>
          <cell r="O325"/>
          <cell r="P325"/>
          <cell r="Q325"/>
          <cell r="R325"/>
          <cell r="S325"/>
          <cell r="T325"/>
          <cell r="U325"/>
          <cell r="V325"/>
          <cell r="W325"/>
          <cell r="X325"/>
          <cell r="Y325" t="str">
            <v/>
          </cell>
          <cell r="Z325"/>
          <cell r="AA325" t="str">
            <v/>
          </cell>
          <cell r="AB325"/>
          <cell r="AC325"/>
          <cell r="AD325"/>
          <cell r="AE325"/>
          <cell r="AF325"/>
          <cell r="AG325"/>
          <cell r="AH325" t="str">
            <v/>
          </cell>
          <cell r="AI325"/>
          <cell r="AJ325"/>
          <cell r="AK325"/>
          <cell r="AL325"/>
          <cell r="AM325"/>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t="str">
            <v>NO</v>
          </cell>
          <cell r="BE325" t="str">
            <v/>
          </cell>
          <cell r="BF325">
            <v>0</v>
          </cell>
          <cell r="BG325">
            <v>0</v>
          </cell>
          <cell r="BH325">
            <v>0</v>
          </cell>
          <cell r="BI325">
            <v>0</v>
          </cell>
          <cell r="BJ325">
            <v>0</v>
          </cell>
          <cell r="BK325" t="str">
            <v/>
          </cell>
          <cell r="BL325" t="e">
            <v>#NAME?</v>
          </cell>
          <cell r="BM325"/>
          <cell r="BN325"/>
          <cell r="BO325"/>
          <cell r="BP325" t="str">
            <v/>
          </cell>
          <cell r="BQ325"/>
          <cell r="BR325"/>
          <cell r="BS325">
            <v>310</v>
          </cell>
        </row>
        <row r="326">
          <cell r="C326"/>
          <cell r="D326"/>
          <cell r="E326"/>
          <cell r="F326"/>
          <cell r="G326"/>
          <cell r="H326"/>
          <cell r="I326"/>
          <cell r="J326"/>
          <cell r="K326"/>
          <cell r="L326"/>
          <cell r="M326"/>
          <cell r="N326"/>
          <cell r="O326"/>
          <cell r="P326"/>
          <cell r="Q326"/>
          <cell r="R326"/>
          <cell r="S326"/>
          <cell r="T326"/>
          <cell r="U326"/>
          <cell r="V326"/>
          <cell r="W326"/>
          <cell r="X326"/>
          <cell r="Y326" t="str">
            <v/>
          </cell>
          <cell r="Z326"/>
          <cell r="AA326" t="str">
            <v/>
          </cell>
          <cell r="AB326"/>
          <cell r="AC326"/>
          <cell r="AD326"/>
          <cell r="AE326"/>
          <cell r="AF326"/>
          <cell r="AG326"/>
          <cell r="AH326" t="str">
            <v/>
          </cell>
          <cell r="AI326"/>
          <cell r="AJ326"/>
          <cell r="AK326"/>
          <cell r="AL326"/>
          <cell r="AM326"/>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t="str">
            <v>NO</v>
          </cell>
          <cell r="BE326" t="str">
            <v/>
          </cell>
          <cell r="BF326">
            <v>0</v>
          </cell>
          <cell r="BG326">
            <v>0</v>
          </cell>
          <cell r="BH326">
            <v>0</v>
          </cell>
          <cell r="BI326">
            <v>0</v>
          </cell>
          <cell r="BJ326">
            <v>0</v>
          </cell>
          <cell r="BK326" t="str">
            <v/>
          </cell>
          <cell r="BL326" t="e">
            <v>#NAME?</v>
          </cell>
          <cell r="BM326"/>
          <cell r="BN326"/>
          <cell r="BO326"/>
          <cell r="BP326" t="str">
            <v/>
          </cell>
          <cell r="BQ326"/>
          <cell r="BR326"/>
          <cell r="BS326">
            <v>311</v>
          </cell>
        </row>
        <row r="327">
          <cell r="C327"/>
          <cell r="D327"/>
          <cell r="E327"/>
          <cell r="F327"/>
          <cell r="G327"/>
          <cell r="H327"/>
          <cell r="I327"/>
          <cell r="J327"/>
          <cell r="K327"/>
          <cell r="L327"/>
          <cell r="M327"/>
          <cell r="N327"/>
          <cell r="O327"/>
          <cell r="P327"/>
          <cell r="Q327"/>
          <cell r="R327"/>
          <cell r="S327"/>
          <cell r="T327"/>
          <cell r="U327"/>
          <cell r="V327"/>
          <cell r="W327"/>
          <cell r="X327"/>
          <cell r="Y327" t="str">
            <v/>
          </cell>
          <cell r="Z327"/>
          <cell r="AA327" t="str">
            <v/>
          </cell>
          <cell r="AB327"/>
          <cell r="AC327"/>
          <cell r="AD327"/>
          <cell r="AE327"/>
          <cell r="AF327"/>
          <cell r="AG327"/>
          <cell r="AH327" t="str">
            <v/>
          </cell>
          <cell r="AI327"/>
          <cell r="AJ327"/>
          <cell r="AK327"/>
          <cell r="AL327"/>
          <cell r="AM327"/>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t="str">
            <v>NO</v>
          </cell>
          <cell r="BE327" t="str">
            <v/>
          </cell>
          <cell r="BF327">
            <v>0</v>
          </cell>
          <cell r="BG327">
            <v>0</v>
          </cell>
          <cell r="BH327">
            <v>0</v>
          </cell>
          <cell r="BI327">
            <v>0</v>
          </cell>
          <cell r="BJ327">
            <v>0</v>
          </cell>
          <cell r="BK327" t="str">
            <v/>
          </cell>
          <cell r="BL327" t="e">
            <v>#NAME?</v>
          </cell>
          <cell r="BM327"/>
          <cell r="BN327"/>
          <cell r="BO327"/>
          <cell r="BP327" t="str">
            <v/>
          </cell>
          <cell r="BQ327"/>
          <cell r="BR327"/>
          <cell r="BS327">
            <v>312</v>
          </cell>
        </row>
        <row r="328">
          <cell r="C328"/>
          <cell r="D328"/>
          <cell r="E328"/>
          <cell r="F328"/>
          <cell r="G328"/>
          <cell r="H328"/>
          <cell r="I328"/>
          <cell r="J328"/>
          <cell r="K328"/>
          <cell r="L328"/>
          <cell r="M328"/>
          <cell r="N328"/>
          <cell r="O328"/>
          <cell r="P328"/>
          <cell r="Q328"/>
          <cell r="R328"/>
          <cell r="S328"/>
          <cell r="T328"/>
          <cell r="U328"/>
          <cell r="V328"/>
          <cell r="W328"/>
          <cell r="X328"/>
          <cell r="Y328" t="str">
            <v/>
          </cell>
          <cell r="Z328"/>
          <cell r="AA328" t="str">
            <v/>
          </cell>
          <cell r="AB328"/>
          <cell r="AC328"/>
          <cell r="AD328"/>
          <cell r="AE328"/>
          <cell r="AF328"/>
          <cell r="AG328"/>
          <cell r="AH328" t="str">
            <v/>
          </cell>
          <cell r="AI328"/>
          <cell r="AJ328"/>
          <cell r="AK328"/>
          <cell r="AL328"/>
          <cell r="AM328"/>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t="str">
            <v>NO</v>
          </cell>
          <cell r="BE328" t="str">
            <v/>
          </cell>
          <cell r="BF328">
            <v>0</v>
          </cell>
          <cell r="BG328">
            <v>0</v>
          </cell>
          <cell r="BH328">
            <v>0</v>
          </cell>
          <cell r="BI328">
            <v>0</v>
          </cell>
          <cell r="BJ328">
            <v>0</v>
          </cell>
          <cell r="BK328" t="str">
            <v/>
          </cell>
          <cell r="BL328" t="e">
            <v>#NAME?</v>
          </cell>
          <cell r="BM328"/>
          <cell r="BN328"/>
          <cell r="BO328"/>
          <cell r="BP328" t="str">
            <v/>
          </cell>
          <cell r="BQ328"/>
          <cell r="BR328"/>
          <cell r="BS328">
            <v>313</v>
          </cell>
        </row>
        <row r="329">
          <cell r="C329"/>
          <cell r="D329"/>
          <cell r="E329"/>
          <cell r="F329"/>
          <cell r="G329"/>
          <cell r="H329"/>
          <cell r="I329"/>
          <cell r="J329"/>
          <cell r="K329"/>
          <cell r="L329"/>
          <cell r="M329"/>
          <cell r="N329"/>
          <cell r="O329"/>
          <cell r="P329"/>
          <cell r="Q329"/>
          <cell r="R329"/>
          <cell r="S329"/>
          <cell r="T329"/>
          <cell r="U329"/>
          <cell r="V329"/>
          <cell r="W329"/>
          <cell r="X329"/>
          <cell r="Y329" t="str">
            <v/>
          </cell>
          <cell r="Z329"/>
          <cell r="AA329" t="str">
            <v/>
          </cell>
          <cell r="AB329"/>
          <cell r="AC329"/>
          <cell r="AD329"/>
          <cell r="AE329"/>
          <cell r="AF329"/>
          <cell r="AG329"/>
          <cell r="AH329" t="str">
            <v/>
          </cell>
          <cell r="AI329"/>
          <cell r="AJ329"/>
          <cell r="AK329"/>
          <cell r="AL329"/>
          <cell r="AM329"/>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t="str">
            <v>NO</v>
          </cell>
          <cell r="BE329" t="str">
            <v/>
          </cell>
          <cell r="BF329">
            <v>0</v>
          </cell>
          <cell r="BG329">
            <v>0</v>
          </cell>
          <cell r="BH329">
            <v>0</v>
          </cell>
          <cell r="BI329">
            <v>0</v>
          </cell>
          <cell r="BJ329">
            <v>0</v>
          </cell>
          <cell r="BK329" t="str">
            <v/>
          </cell>
          <cell r="BL329" t="e">
            <v>#NAME?</v>
          </cell>
          <cell r="BM329"/>
          <cell r="BN329"/>
          <cell r="BO329"/>
          <cell r="BP329" t="str">
            <v/>
          </cell>
          <cell r="BQ329"/>
          <cell r="BR329"/>
          <cell r="BS329">
            <v>314</v>
          </cell>
        </row>
        <row r="330">
          <cell r="C330"/>
          <cell r="D330"/>
          <cell r="E330"/>
          <cell r="F330"/>
          <cell r="G330"/>
          <cell r="H330"/>
          <cell r="I330"/>
          <cell r="J330"/>
          <cell r="K330"/>
          <cell r="L330"/>
          <cell r="M330"/>
          <cell r="N330"/>
          <cell r="O330"/>
          <cell r="P330"/>
          <cell r="Q330"/>
          <cell r="R330"/>
          <cell r="S330"/>
          <cell r="T330"/>
          <cell r="U330"/>
          <cell r="V330"/>
          <cell r="W330"/>
          <cell r="X330"/>
          <cell r="Y330" t="str">
            <v/>
          </cell>
          <cell r="Z330"/>
          <cell r="AA330" t="str">
            <v/>
          </cell>
          <cell r="AB330"/>
          <cell r="AC330"/>
          <cell r="AD330"/>
          <cell r="AE330"/>
          <cell r="AF330"/>
          <cell r="AG330"/>
          <cell r="AH330" t="str">
            <v/>
          </cell>
          <cell r="AI330"/>
          <cell r="AJ330"/>
          <cell r="AK330"/>
          <cell r="AL330"/>
          <cell r="AM330"/>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t="str">
            <v>NO</v>
          </cell>
          <cell r="BE330" t="str">
            <v/>
          </cell>
          <cell r="BF330">
            <v>0</v>
          </cell>
          <cell r="BG330">
            <v>0</v>
          </cell>
          <cell r="BH330">
            <v>0</v>
          </cell>
          <cell r="BI330">
            <v>0</v>
          </cell>
          <cell r="BJ330">
            <v>0</v>
          </cell>
          <cell r="BK330" t="str">
            <v/>
          </cell>
          <cell r="BL330" t="e">
            <v>#NAME?</v>
          </cell>
          <cell r="BM330"/>
          <cell r="BN330"/>
          <cell r="BO330"/>
          <cell r="BP330" t="str">
            <v/>
          </cell>
          <cell r="BQ330"/>
          <cell r="BR330"/>
          <cell r="BS330">
            <v>315</v>
          </cell>
        </row>
        <row r="331">
          <cell r="C331"/>
          <cell r="D331"/>
          <cell r="E331"/>
          <cell r="F331"/>
          <cell r="G331"/>
          <cell r="H331"/>
          <cell r="I331"/>
          <cell r="J331"/>
          <cell r="K331"/>
          <cell r="L331"/>
          <cell r="M331"/>
          <cell r="N331"/>
          <cell r="O331"/>
          <cell r="P331"/>
          <cell r="Q331"/>
          <cell r="R331"/>
          <cell r="S331"/>
          <cell r="T331"/>
          <cell r="U331"/>
          <cell r="V331"/>
          <cell r="W331"/>
          <cell r="X331"/>
          <cell r="Y331" t="str">
            <v/>
          </cell>
          <cell r="Z331"/>
          <cell r="AA331" t="str">
            <v/>
          </cell>
          <cell r="AB331"/>
          <cell r="AC331"/>
          <cell r="AD331"/>
          <cell r="AE331"/>
          <cell r="AF331"/>
          <cell r="AG331"/>
          <cell r="AH331" t="str">
            <v/>
          </cell>
          <cell r="AI331"/>
          <cell r="AJ331"/>
          <cell r="AK331"/>
          <cell r="AL331"/>
          <cell r="AM331"/>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t="str">
            <v>NO</v>
          </cell>
          <cell r="BE331" t="str">
            <v/>
          </cell>
          <cell r="BF331">
            <v>0</v>
          </cell>
          <cell r="BG331">
            <v>0</v>
          </cell>
          <cell r="BH331">
            <v>0</v>
          </cell>
          <cell r="BI331">
            <v>0</v>
          </cell>
          <cell r="BJ331">
            <v>0</v>
          </cell>
          <cell r="BK331" t="str">
            <v/>
          </cell>
          <cell r="BL331" t="e">
            <v>#NAME?</v>
          </cell>
          <cell r="BM331"/>
          <cell r="BN331"/>
          <cell r="BO331"/>
          <cell r="BP331" t="str">
            <v/>
          </cell>
          <cell r="BQ331"/>
          <cell r="BR331"/>
          <cell r="BS331">
            <v>316</v>
          </cell>
        </row>
        <row r="332">
          <cell r="C332"/>
          <cell r="D332"/>
          <cell r="E332"/>
          <cell r="F332"/>
          <cell r="G332"/>
          <cell r="H332"/>
          <cell r="I332"/>
          <cell r="J332"/>
          <cell r="K332"/>
          <cell r="L332"/>
          <cell r="M332"/>
          <cell r="N332"/>
          <cell r="O332"/>
          <cell r="P332"/>
          <cell r="Q332"/>
          <cell r="R332"/>
          <cell r="S332"/>
          <cell r="T332"/>
          <cell r="U332"/>
          <cell r="V332"/>
          <cell r="W332"/>
          <cell r="X332"/>
          <cell r="Y332" t="str">
            <v/>
          </cell>
          <cell r="Z332"/>
          <cell r="AA332" t="str">
            <v/>
          </cell>
          <cell r="AB332"/>
          <cell r="AC332"/>
          <cell r="AD332"/>
          <cell r="AE332"/>
          <cell r="AF332"/>
          <cell r="AG332"/>
          <cell r="AH332" t="str">
            <v/>
          </cell>
          <cell r="AI332"/>
          <cell r="AJ332"/>
          <cell r="AK332"/>
          <cell r="AL332"/>
          <cell r="AM332"/>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t="str">
            <v>NO</v>
          </cell>
          <cell r="BE332" t="str">
            <v/>
          </cell>
          <cell r="BF332">
            <v>0</v>
          </cell>
          <cell r="BG332">
            <v>0</v>
          </cell>
          <cell r="BH332">
            <v>0</v>
          </cell>
          <cell r="BI332">
            <v>0</v>
          </cell>
          <cell r="BJ332">
            <v>0</v>
          </cell>
          <cell r="BK332" t="str">
            <v/>
          </cell>
          <cell r="BL332" t="e">
            <v>#NAME?</v>
          </cell>
          <cell r="BM332"/>
          <cell r="BN332"/>
          <cell r="BO332"/>
          <cell r="BP332" t="str">
            <v/>
          </cell>
          <cell r="BQ332"/>
          <cell r="BR332"/>
          <cell r="BS332">
            <v>317</v>
          </cell>
        </row>
        <row r="333">
          <cell r="C333"/>
          <cell r="D333"/>
          <cell r="E333"/>
          <cell r="F333"/>
          <cell r="G333"/>
          <cell r="H333"/>
          <cell r="I333"/>
          <cell r="J333"/>
          <cell r="K333"/>
          <cell r="L333"/>
          <cell r="M333"/>
          <cell r="N333"/>
          <cell r="O333"/>
          <cell r="P333"/>
          <cell r="Q333"/>
          <cell r="R333"/>
          <cell r="S333"/>
          <cell r="T333"/>
          <cell r="U333"/>
          <cell r="V333"/>
          <cell r="W333"/>
          <cell r="X333"/>
          <cell r="Y333" t="str">
            <v/>
          </cell>
          <cell r="Z333"/>
          <cell r="AA333" t="str">
            <v/>
          </cell>
          <cell r="AB333"/>
          <cell r="AC333"/>
          <cell r="AD333"/>
          <cell r="AE333"/>
          <cell r="AF333"/>
          <cell r="AG333"/>
          <cell r="AH333" t="str">
            <v/>
          </cell>
          <cell r="AI333"/>
          <cell r="AJ333"/>
          <cell r="AK333"/>
          <cell r="AL333"/>
          <cell r="AM333"/>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t="str">
            <v>NO</v>
          </cell>
          <cell r="BE333" t="str">
            <v/>
          </cell>
          <cell r="BF333">
            <v>0</v>
          </cell>
          <cell r="BG333">
            <v>0</v>
          </cell>
          <cell r="BH333">
            <v>0</v>
          </cell>
          <cell r="BI333">
            <v>0</v>
          </cell>
          <cell r="BJ333">
            <v>0</v>
          </cell>
          <cell r="BK333" t="str">
            <v/>
          </cell>
          <cell r="BL333" t="e">
            <v>#NAME?</v>
          </cell>
          <cell r="BM333"/>
          <cell r="BN333"/>
          <cell r="BO333"/>
          <cell r="BP333" t="str">
            <v/>
          </cell>
          <cell r="BQ333"/>
          <cell r="BR333"/>
          <cell r="BS333">
            <v>318</v>
          </cell>
        </row>
        <row r="334">
          <cell r="C334"/>
          <cell r="D334"/>
          <cell r="E334"/>
          <cell r="F334"/>
          <cell r="G334"/>
          <cell r="H334"/>
          <cell r="I334"/>
          <cell r="J334"/>
          <cell r="K334"/>
          <cell r="L334"/>
          <cell r="M334"/>
          <cell r="N334"/>
          <cell r="O334"/>
          <cell r="P334"/>
          <cell r="Q334"/>
          <cell r="R334"/>
          <cell r="S334"/>
          <cell r="T334"/>
          <cell r="U334"/>
          <cell r="V334"/>
          <cell r="W334"/>
          <cell r="X334"/>
          <cell r="Y334" t="str">
            <v/>
          </cell>
          <cell r="Z334"/>
          <cell r="AA334" t="str">
            <v/>
          </cell>
          <cell r="AB334"/>
          <cell r="AC334"/>
          <cell r="AD334"/>
          <cell r="AE334"/>
          <cell r="AF334"/>
          <cell r="AG334"/>
          <cell r="AH334" t="str">
            <v/>
          </cell>
          <cell r="AI334"/>
          <cell r="AJ334"/>
          <cell r="AK334"/>
          <cell r="AL334"/>
          <cell r="AM334"/>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t="str">
            <v>NO</v>
          </cell>
          <cell r="BE334" t="str">
            <v/>
          </cell>
          <cell r="BF334">
            <v>0</v>
          </cell>
          <cell r="BG334">
            <v>0</v>
          </cell>
          <cell r="BH334">
            <v>0</v>
          </cell>
          <cell r="BI334">
            <v>0</v>
          </cell>
          <cell r="BJ334">
            <v>0</v>
          </cell>
          <cell r="BK334" t="str">
            <v/>
          </cell>
          <cell r="BL334" t="e">
            <v>#NAME?</v>
          </cell>
          <cell r="BM334"/>
          <cell r="BN334"/>
          <cell r="BO334"/>
          <cell r="BP334" t="str">
            <v/>
          </cell>
          <cell r="BQ334"/>
          <cell r="BR334"/>
          <cell r="BS334">
            <v>319</v>
          </cell>
        </row>
        <row r="335">
          <cell r="C335"/>
          <cell r="D335"/>
          <cell r="E335"/>
          <cell r="F335"/>
          <cell r="G335"/>
          <cell r="H335"/>
          <cell r="I335"/>
          <cell r="J335"/>
          <cell r="K335"/>
          <cell r="L335"/>
          <cell r="M335"/>
          <cell r="N335"/>
          <cell r="O335"/>
          <cell r="P335"/>
          <cell r="Q335"/>
          <cell r="R335"/>
          <cell r="S335"/>
          <cell r="T335"/>
          <cell r="U335"/>
          <cell r="V335"/>
          <cell r="W335"/>
          <cell r="X335"/>
          <cell r="Y335" t="str">
            <v/>
          </cell>
          <cell r="Z335"/>
          <cell r="AA335" t="str">
            <v/>
          </cell>
          <cell r="AB335"/>
          <cell r="AC335"/>
          <cell r="AD335"/>
          <cell r="AE335"/>
          <cell r="AF335"/>
          <cell r="AG335"/>
          <cell r="AH335" t="str">
            <v/>
          </cell>
          <cell r="AI335"/>
          <cell r="AJ335"/>
          <cell r="AK335"/>
          <cell r="AL335"/>
          <cell r="AM335"/>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t="str">
            <v>NO</v>
          </cell>
          <cell r="BE335" t="str">
            <v/>
          </cell>
          <cell r="BF335">
            <v>0</v>
          </cell>
          <cell r="BG335">
            <v>0</v>
          </cell>
          <cell r="BH335">
            <v>0</v>
          </cell>
          <cell r="BI335">
            <v>0</v>
          </cell>
          <cell r="BJ335">
            <v>0</v>
          </cell>
          <cell r="BK335" t="str">
            <v/>
          </cell>
          <cell r="BL335" t="e">
            <v>#NAME?</v>
          </cell>
          <cell r="BM335"/>
          <cell r="BN335"/>
          <cell r="BO335"/>
          <cell r="BP335" t="str">
            <v/>
          </cell>
          <cell r="BQ335"/>
          <cell r="BR335"/>
          <cell r="BS335">
            <v>320</v>
          </cell>
        </row>
        <row r="336">
          <cell r="C336"/>
          <cell r="D336"/>
          <cell r="E336"/>
          <cell r="F336"/>
          <cell r="G336"/>
          <cell r="H336"/>
          <cell r="I336"/>
          <cell r="J336"/>
          <cell r="K336"/>
          <cell r="L336"/>
          <cell r="M336"/>
          <cell r="N336"/>
          <cell r="O336"/>
          <cell r="P336"/>
          <cell r="Q336"/>
          <cell r="R336"/>
          <cell r="S336"/>
          <cell r="T336"/>
          <cell r="U336"/>
          <cell r="V336"/>
          <cell r="W336"/>
          <cell r="X336"/>
          <cell r="Y336" t="str">
            <v/>
          </cell>
          <cell r="Z336"/>
          <cell r="AA336" t="str">
            <v/>
          </cell>
          <cell r="AB336"/>
          <cell r="AC336"/>
          <cell r="AD336"/>
          <cell r="AE336"/>
          <cell r="AF336"/>
          <cell r="AG336"/>
          <cell r="AH336" t="str">
            <v/>
          </cell>
          <cell r="AI336"/>
          <cell r="AJ336"/>
          <cell r="AK336"/>
          <cell r="AL336"/>
          <cell r="AM336"/>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t="str">
            <v>NO</v>
          </cell>
          <cell r="BE336" t="str">
            <v/>
          </cell>
          <cell r="BF336">
            <v>0</v>
          </cell>
          <cell r="BG336">
            <v>0</v>
          </cell>
          <cell r="BH336">
            <v>0</v>
          </cell>
          <cell r="BI336">
            <v>0</v>
          </cell>
          <cell r="BJ336">
            <v>0</v>
          </cell>
          <cell r="BK336" t="str">
            <v/>
          </cell>
          <cell r="BL336" t="e">
            <v>#NAME?</v>
          </cell>
          <cell r="BM336"/>
          <cell r="BN336"/>
          <cell r="BO336"/>
          <cell r="BP336" t="str">
            <v/>
          </cell>
          <cell r="BQ336"/>
          <cell r="BR336"/>
          <cell r="BS336">
            <v>321</v>
          </cell>
        </row>
        <row r="337">
          <cell r="C337"/>
          <cell r="D337"/>
          <cell r="E337"/>
          <cell r="F337"/>
          <cell r="G337"/>
          <cell r="H337"/>
          <cell r="I337"/>
          <cell r="J337"/>
          <cell r="K337"/>
          <cell r="L337"/>
          <cell r="M337"/>
          <cell r="N337"/>
          <cell r="O337"/>
          <cell r="P337"/>
          <cell r="Q337"/>
          <cell r="R337"/>
          <cell r="S337"/>
          <cell r="T337"/>
          <cell r="U337"/>
          <cell r="V337"/>
          <cell r="W337"/>
          <cell r="X337"/>
          <cell r="Y337" t="str">
            <v/>
          </cell>
          <cell r="Z337"/>
          <cell r="AA337" t="str">
            <v/>
          </cell>
          <cell r="AB337"/>
          <cell r="AC337"/>
          <cell r="AD337"/>
          <cell r="AE337"/>
          <cell r="AF337"/>
          <cell r="AG337"/>
          <cell r="AH337" t="str">
            <v/>
          </cell>
          <cell r="AI337"/>
          <cell r="AJ337"/>
          <cell r="AK337"/>
          <cell r="AL337"/>
          <cell r="AM337"/>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t="str">
            <v>NO</v>
          </cell>
          <cell r="BE337" t="str">
            <v/>
          </cell>
          <cell r="BF337">
            <v>0</v>
          </cell>
          <cell r="BG337">
            <v>0</v>
          </cell>
          <cell r="BH337">
            <v>0</v>
          </cell>
          <cell r="BI337">
            <v>0</v>
          </cell>
          <cell r="BJ337">
            <v>0</v>
          </cell>
          <cell r="BK337" t="str">
            <v/>
          </cell>
          <cell r="BL337" t="e">
            <v>#NAME?</v>
          </cell>
          <cell r="BM337"/>
          <cell r="BN337"/>
          <cell r="BO337"/>
          <cell r="BP337" t="str">
            <v/>
          </cell>
          <cell r="BQ337"/>
          <cell r="BR337"/>
          <cell r="BS337">
            <v>322</v>
          </cell>
        </row>
        <row r="338">
          <cell r="C338"/>
          <cell r="D338"/>
          <cell r="E338"/>
          <cell r="F338"/>
          <cell r="G338"/>
          <cell r="H338"/>
          <cell r="I338"/>
          <cell r="J338"/>
          <cell r="K338"/>
          <cell r="L338"/>
          <cell r="M338"/>
          <cell r="N338"/>
          <cell r="O338"/>
          <cell r="P338"/>
          <cell r="Q338"/>
          <cell r="R338"/>
          <cell r="S338"/>
          <cell r="T338"/>
          <cell r="U338"/>
          <cell r="V338"/>
          <cell r="W338"/>
          <cell r="X338"/>
          <cell r="Y338" t="str">
            <v/>
          </cell>
          <cell r="Z338"/>
          <cell r="AA338" t="str">
            <v/>
          </cell>
          <cell r="AB338"/>
          <cell r="AC338"/>
          <cell r="AD338"/>
          <cell r="AE338"/>
          <cell r="AF338"/>
          <cell r="AG338"/>
          <cell r="AH338" t="str">
            <v/>
          </cell>
          <cell r="AI338"/>
          <cell r="AJ338"/>
          <cell r="AK338"/>
          <cell r="AL338"/>
          <cell r="AM338"/>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t="str">
            <v>NO</v>
          </cell>
          <cell r="BE338" t="str">
            <v/>
          </cell>
          <cell r="BF338">
            <v>0</v>
          </cell>
          <cell r="BG338">
            <v>0</v>
          </cell>
          <cell r="BH338">
            <v>0</v>
          </cell>
          <cell r="BI338">
            <v>0</v>
          </cell>
          <cell r="BJ338">
            <v>0</v>
          </cell>
          <cell r="BK338" t="str">
            <v/>
          </cell>
          <cell r="BL338" t="e">
            <v>#NAME?</v>
          </cell>
          <cell r="BM338"/>
          <cell r="BN338"/>
          <cell r="BO338"/>
          <cell r="BP338" t="str">
            <v/>
          </cell>
          <cell r="BQ338"/>
          <cell r="BR338"/>
          <cell r="BS338">
            <v>323</v>
          </cell>
        </row>
        <row r="339">
          <cell r="C339"/>
          <cell r="D339"/>
          <cell r="E339"/>
          <cell r="F339"/>
          <cell r="G339"/>
          <cell r="H339"/>
          <cell r="I339"/>
          <cell r="J339"/>
          <cell r="K339"/>
          <cell r="L339"/>
          <cell r="M339"/>
          <cell r="N339"/>
          <cell r="O339"/>
          <cell r="P339"/>
          <cell r="Q339"/>
          <cell r="R339"/>
          <cell r="S339"/>
          <cell r="T339"/>
          <cell r="U339"/>
          <cell r="V339"/>
          <cell r="W339"/>
          <cell r="X339"/>
          <cell r="Y339" t="str">
            <v/>
          </cell>
          <cell r="Z339"/>
          <cell r="AA339" t="str">
            <v/>
          </cell>
          <cell r="AB339"/>
          <cell r="AC339"/>
          <cell r="AD339"/>
          <cell r="AE339"/>
          <cell r="AF339"/>
          <cell r="AG339"/>
          <cell r="AH339" t="str">
            <v/>
          </cell>
          <cell r="AI339"/>
          <cell r="AJ339"/>
          <cell r="AK339"/>
          <cell r="AL339"/>
          <cell r="AM339"/>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t="str">
            <v>NO</v>
          </cell>
          <cell r="BE339" t="str">
            <v/>
          </cell>
          <cell r="BF339">
            <v>0</v>
          </cell>
          <cell r="BG339">
            <v>0</v>
          </cell>
          <cell r="BH339">
            <v>0</v>
          </cell>
          <cell r="BI339">
            <v>0</v>
          </cell>
          <cell r="BJ339">
            <v>0</v>
          </cell>
          <cell r="BK339" t="str">
            <v/>
          </cell>
          <cell r="BL339" t="e">
            <v>#NAME?</v>
          </cell>
          <cell r="BM339"/>
          <cell r="BN339"/>
          <cell r="BO339"/>
          <cell r="BP339" t="str">
            <v/>
          </cell>
          <cell r="BQ339"/>
          <cell r="BR339"/>
          <cell r="BS339">
            <v>324</v>
          </cell>
        </row>
        <row r="340">
          <cell r="C340"/>
          <cell r="D340"/>
          <cell r="E340"/>
          <cell r="F340"/>
          <cell r="G340"/>
          <cell r="H340"/>
          <cell r="I340"/>
          <cell r="J340"/>
          <cell r="K340"/>
          <cell r="L340"/>
          <cell r="M340"/>
          <cell r="N340"/>
          <cell r="O340"/>
          <cell r="P340"/>
          <cell r="Q340"/>
          <cell r="R340"/>
          <cell r="S340"/>
          <cell r="T340"/>
          <cell r="U340"/>
          <cell r="V340"/>
          <cell r="W340"/>
          <cell r="X340"/>
          <cell r="Y340" t="str">
            <v/>
          </cell>
          <cell r="Z340"/>
          <cell r="AA340" t="str">
            <v/>
          </cell>
          <cell r="AB340"/>
          <cell r="AC340"/>
          <cell r="AD340"/>
          <cell r="AE340"/>
          <cell r="AF340"/>
          <cell r="AG340"/>
          <cell r="AH340" t="str">
            <v/>
          </cell>
          <cell r="AI340"/>
          <cell r="AJ340"/>
          <cell r="AK340"/>
          <cell r="AL340"/>
          <cell r="AM340"/>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t="str">
            <v>NO</v>
          </cell>
          <cell r="BE340" t="str">
            <v/>
          </cell>
          <cell r="BF340">
            <v>0</v>
          </cell>
          <cell r="BG340">
            <v>0</v>
          </cell>
          <cell r="BH340">
            <v>0</v>
          </cell>
          <cell r="BI340">
            <v>0</v>
          </cell>
          <cell r="BJ340">
            <v>0</v>
          </cell>
          <cell r="BK340" t="str">
            <v/>
          </cell>
          <cell r="BL340" t="e">
            <v>#NAME?</v>
          </cell>
          <cell r="BM340"/>
          <cell r="BN340"/>
          <cell r="BO340"/>
          <cell r="BP340" t="str">
            <v/>
          </cell>
          <cell r="BQ340"/>
          <cell r="BR340"/>
          <cell r="BS340">
            <v>325</v>
          </cell>
        </row>
        <row r="341">
          <cell r="C341"/>
          <cell r="D341"/>
          <cell r="E341"/>
          <cell r="F341"/>
          <cell r="G341"/>
          <cell r="H341"/>
          <cell r="I341"/>
          <cell r="J341"/>
          <cell r="K341"/>
          <cell r="L341"/>
          <cell r="M341"/>
          <cell r="N341"/>
          <cell r="O341"/>
          <cell r="P341"/>
          <cell r="Q341"/>
          <cell r="R341"/>
          <cell r="S341"/>
          <cell r="T341"/>
          <cell r="U341"/>
          <cell r="V341"/>
          <cell r="W341"/>
          <cell r="X341"/>
          <cell r="Y341" t="str">
            <v/>
          </cell>
          <cell r="Z341"/>
          <cell r="AA341" t="str">
            <v/>
          </cell>
          <cell r="AB341"/>
          <cell r="AC341"/>
          <cell r="AD341"/>
          <cell r="AE341"/>
          <cell r="AF341"/>
          <cell r="AG341"/>
          <cell r="AH341" t="str">
            <v/>
          </cell>
          <cell r="AI341"/>
          <cell r="AJ341"/>
          <cell r="AK341"/>
          <cell r="AL341"/>
          <cell r="AM341"/>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t="str">
            <v>NO</v>
          </cell>
          <cell r="BE341" t="str">
            <v/>
          </cell>
          <cell r="BF341">
            <v>0</v>
          </cell>
          <cell r="BG341">
            <v>0</v>
          </cell>
          <cell r="BH341">
            <v>0</v>
          </cell>
          <cell r="BI341">
            <v>0</v>
          </cell>
          <cell r="BJ341">
            <v>0</v>
          </cell>
          <cell r="BK341" t="str">
            <v/>
          </cell>
          <cell r="BL341" t="e">
            <v>#NAME?</v>
          </cell>
          <cell r="BM341"/>
          <cell r="BN341"/>
          <cell r="BO341"/>
          <cell r="BP341" t="str">
            <v/>
          </cell>
          <cell r="BQ341"/>
          <cell r="BR341"/>
          <cell r="BS341">
            <v>326</v>
          </cell>
        </row>
        <row r="342">
          <cell r="C342"/>
          <cell r="D342"/>
          <cell r="E342"/>
          <cell r="F342"/>
          <cell r="G342"/>
          <cell r="H342"/>
          <cell r="I342"/>
          <cell r="J342"/>
          <cell r="K342"/>
          <cell r="L342"/>
          <cell r="M342"/>
          <cell r="N342"/>
          <cell r="O342"/>
          <cell r="P342"/>
          <cell r="Q342"/>
          <cell r="R342"/>
          <cell r="S342"/>
          <cell r="T342"/>
          <cell r="U342"/>
          <cell r="V342"/>
          <cell r="W342"/>
          <cell r="X342"/>
          <cell r="Y342" t="str">
            <v/>
          </cell>
          <cell r="Z342"/>
          <cell r="AA342" t="str">
            <v/>
          </cell>
          <cell r="AB342"/>
          <cell r="AC342"/>
          <cell r="AD342"/>
          <cell r="AE342"/>
          <cell r="AF342"/>
          <cell r="AG342"/>
          <cell r="AH342" t="str">
            <v/>
          </cell>
          <cell r="AI342"/>
          <cell r="AJ342"/>
          <cell r="AK342"/>
          <cell r="AL342"/>
          <cell r="AM342"/>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t="str">
            <v>NO</v>
          </cell>
          <cell r="BE342" t="str">
            <v/>
          </cell>
          <cell r="BF342">
            <v>0</v>
          </cell>
          <cell r="BG342">
            <v>0</v>
          </cell>
          <cell r="BH342">
            <v>0</v>
          </cell>
          <cell r="BI342">
            <v>0</v>
          </cell>
          <cell r="BJ342">
            <v>0</v>
          </cell>
          <cell r="BK342" t="str">
            <v/>
          </cell>
          <cell r="BL342" t="e">
            <v>#NAME?</v>
          </cell>
          <cell r="BM342"/>
          <cell r="BN342"/>
          <cell r="BO342"/>
          <cell r="BP342" t="str">
            <v/>
          </cell>
          <cell r="BQ342"/>
          <cell r="BR342"/>
          <cell r="BS342">
            <v>327</v>
          </cell>
        </row>
        <row r="343">
          <cell r="C343"/>
          <cell r="D343"/>
          <cell r="E343"/>
          <cell r="F343"/>
          <cell r="G343"/>
          <cell r="H343"/>
          <cell r="I343"/>
          <cell r="J343"/>
          <cell r="K343"/>
          <cell r="L343"/>
          <cell r="M343"/>
          <cell r="N343"/>
          <cell r="O343"/>
          <cell r="P343"/>
          <cell r="Q343"/>
          <cell r="R343"/>
          <cell r="S343"/>
          <cell r="T343"/>
          <cell r="U343"/>
          <cell r="V343"/>
          <cell r="W343"/>
          <cell r="X343"/>
          <cell r="Y343" t="str">
            <v/>
          </cell>
          <cell r="Z343"/>
          <cell r="AA343" t="str">
            <v/>
          </cell>
          <cell r="AB343"/>
          <cell r="AC343"/>
          <cell r="AD343"/>
          <cell r="AE343"/>
          <cell r="AF343"/>
          <cell r="AG343"/>
          <cell r="AH343" t="str">
            <v/>
          </cell>
          <cell r="AI343"/>
          <cell r="AJ343"/>
          <cell r="AK343"/>
          <cell r="AL343"/>
          <cell r="AM343"/>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t="str">
            <v>NO</v>
          </cell>
          <cell r="BE343" t="str">
            <v/>
          </cell>
          <cell r="BF343">
            <v>0</v>
          </cell>
          <cell r="BG343">
            <v>0</v>
          </cell>
          <cell r="BH343">
            <v>0</v>
          </cell>
          <cell r="BI343">
            <v>0</v>
          </cell>
          <cell r="BJ343">
            <v>0</v>
          </cell>
          <cell r="BK343" t="str">
            <v/>
          </cell>
          <cell r="BL343" t="e">
            <v>#NAME?</v>
          </cell>
          <cell r="BM343"/>
          <cell r="BN343"/>
          <cell r="BO343"/>
          <cell r="BP343" t="str">
            <v/>
          </cell>
          <cell r="BQ343"/>
          <cell r="BR343"/>
          <cell r="BS343">
            <v>328</v>
          </cell>
        </row>
        <row r="344">
          <cell r="C344"/>
          <cell r="D344"/>
          <cell r="E344"/>
          <cell r="F344"/>
          <cell r="G344"/>
          <cell r="H344"/>
          <cell r="I344"/>
          <cell r="J344"/>
          <cell r="K344"/>
          <cell r="L344"/>
          <cell r="M344"/>
          <cell r="N344"/>
          <cell r="O344"/>
          <cell r="P344"/>
          <cell r="Q344"/>
          <cell r="R344"/>
          <cell r="S344"/>
          <cell r="T344"/>
          <cell r="U344"/>
          <cell r="V344"/>
          <cell r="W344"/>
          <cell r="X344"/>
          <cell r="Y344" t="str">
            <v/>
          </cell>
          <cell r="Z344"/>
          <cell r="AA344" t="str">
            <v/>
          </cell>
          <cell r="AB344"/>
          <cell r="AC344"/>
          <cell r="AD344"/>
          <cell r="AE344"/>
          <cell r="AF344"/>
          <cell r="AG344"/>
          <cell r="AH344" t="str">
            <v/>
          </cell>
          <cell r="AI344"/>
          <cell r="AJ344"/>
          <cell r="AK344"/>
          <cell r="AL344"/>
          <cell r="AM344"/>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t="str">
            <v>NO</v>
          </cell>
          <cell r="BE344" t="str">
            <v/>
          </cell>
          <cell r="BF344">
            <v>0</v>
          </cell>
          <cell r="BG344">
            <v>0</v>
          </cell>
          <cell r="BH344">
            <v>0</v>
          </cell>
          <cell r="BI344">
            <v>0</v>
          </cell>
          <cell r="BJ344">
            <v>0</v>
          </cell>
          <cell r="BK344" t="str">
            <v/>
          </cell>
          <cell r="BL344" t="e">
            <v>#NAME?</v>
          </cell>
          <cell r="BM344"/>
          <cell r="BN344"/>
          <cell r="BO344"/>
          <cell r="BP344" t="str">
            <v/>
          </cell>
          <cell r="BQ344"/>
          <cell r="BR344"/>
          <cell r="BS344">
            <v>329</v>
          </cell>
        </row>
        <row r="345">
          <cell r="C345"/>
          <cell r="D345"/>
          <cell r="E345"/>
          <cell r="F345"/>
          <cell r="G345"/>
          <cell r="H345"/>
          <cell r="I345"/>
          <cell r="J345"/>
          <cell r="K345"/>
          <cell r="L345"/>
          <cell r="M345"/>
          <cell r="N345"/>
          <cell r="O345"/>
          <cell r="P345"/>
          <cell r="Q345"/>
          <cell r="R345"/>
          <cell r="S345"/>
          <cell r="T345"/>
          <cell r="U345"/>
          <cell r="V345"/>
          <cell r="W345"/>
          <cell r="X345"/>
          <cell r="Y345" t="str">
            <v/>
          </cell>
          <cell r="Z345"/>
          <cell r="AA345" t="str">
            <v/>
          </cell>
          <cell r="AB345"/>
          <cell r="AC345"/>
          <cell r="AD345"/>
          <cell r="AE345"/>
          <cell r="AF345"/>
          <cell r="AG345"/>
          <cell r="AH345" t="str">
            <v/>
          </cell>
          <cell r="AI345"/>
          <cell r="AJ345"/>
          <cell r="AK345"/>
          <cell r="AL345"/>
          <cell r="AM345"/>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t="str">
            <v>NO</v>
          </cell>
          <cell r="BE345" t="str">
            <v/>
          </cell>
          <cell r="BF345">
            <v>0</v>
          </cell>
          <cell r="BG345">
            <v>0</v>
          </cell>
          <cell r="BH345">
            <v>0</v>
          </cell>
          <cell r="BI345">
            <v>0</v>
          </cell>
          <cell r="BJ345">
            <v>0</v>
          </cell>
          <cell r="BK345" t="str">
            <v/>
          </cell>
          <cell r="BL345" t="e">
            <v>#NAME?</v>
          </cell>
          <cell r="BM345"/>
          <cell r="BN345"/>
          <cell r="BO345"/>
          <cell r="BP345" t="str">
            <v/>
          </cell>
          <cell r="BQ345"/>
          <cell r="BR345"/>
          <cell r="BS345">
            <v>330</v>
          </cell>
        </row>
        <row r="346">
          <cell r="C346"/>
          <cell r="D346"/>
          <cell r="E346"/>
          <cell r="F346"/>
          <cell r="G346"/>
          <cell r="H346"/>
          <cell r="I346"/>
          <cell r="J346"/>
          <cell r="K346"/>
          <cell r="L346"/>
          <cell r="M346"/>
          <cell r="N346"/>
          <cell r="O346"/>
          <cell r="P346"/>
          <cell r="Q346"/>
          <cell r="R346"/>
          <cell r="S346"/>
          <cell r="T346"/>
          <cell r="U346"/>
          <cell r="V346"/>
          <cell r="W346"/>
          <cell r="X346"/>
          <cell r="Y346" t="str">
            <v/>
          </cell>
          <cell r="Z346"/>
          <cell r="AA346" t="str">
            <v/>
          </cell>
          <cell r="AB346"/>
          <cell r="AC346"/>
          <cell r="AD346"/>
          <cell r="AE346"/>
          <cell r="AF346"/>
          <cell r="AG346"/>
          <cell r="AH346" t="str">
            <v/>
          </cell>
          <cell r="AI346"/>
          <cell r="AJ346"/>
          <cell r="AK346"/>
          <cell r="AL346"/>
          <cell r="AM346"/>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t="str">
            <v>NO</v>
          </cell>
          <cell r="BE346" t="str">
            <v/>
          </cell>
          <cell r="BF346">
            <v>0</v>
          </cell>
          <cell r="BG346">
            <v>0</v>
          </cell>
          <cell r="BH346">
            <v>0</v>
          </cell>
          <cell r="BI346">
            <v>0</v>
          </cell>
          <cell r="BJ346">
            <v>0</v>
          </cell>
          <cell r="BK346" t="str">
            <v/>
          </cell>
          <cell r="BL346" t="e">
            <v>#NAME?</v>
          </cell>
          <cell r="BM346"/>
          <cell r="BN346"/>
          <cell r="BO346"/>
          <cell r="BP346" t="str">
            <v/>
          </cell>
          <cell r="BQ346"/>
          <cell r="BR346"/>
          <cell r="BS346">
            <v>331</v>
          </cell>
        </row>
        <row r="347">
          <cell r="C347"/>
          <cell r="D347"/>
          <cell r="E347"/>
          <cell r="F347"/>
          <cell r="G347"/>
          <cell r="H347"/>
          <cell r="I347"/>
          <cell r="J347"/>
          <cell r="K347"/>
          <cell r="L347"/>
          <cell r="M347"/>
          <cell r="N347"/>
          <cell r="O347"/>
          <cell r="P347"/>
          <cell r="Q347"/>
          <cell r="R347"/>
          <cell r="S347"/>
          <cell r="T347"/>
          <cell r="U347"/>
          <cell r="V347"/>
          <cell r="W347"/>
          <cell r="X347"/>
          <cell r="Y347" t="str">
            <v/>
          </cell>
          <cell r="Z347"/>
          <cell r="AA347" t="str">
            <v/>
          </cell>
          <cell r="AB347"/>
          <cell r="AC347"/>
          <cell r="AD347"/>
          <cell r="AE347"/>
          <cell r="AF347"/>
          <cell r="AG347"/>
          <cell r="AH347" t="str">
            <v/>
          </cell>
          <cell r="AI347"/>
          <cell r="AJ347"/>
          <cell r="AK347"/>
          <cell r="AL347"/>
          <cell r="AM347"/>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t="str">
            <v>NO</v>
          </cell>
          <cell r="BE347" t="str">
            <v/>
          </cell>
          <cell r="BF347">
            <v>0</v>
          </cell>
          <cell r="BG347">
            <v>0</v>
          </cell>
          <cell r="BH347">
            <v>0</v>
          </cell>
          <cell r="BI347">
            <v>0</v>
          </cell>
          <cell r="BJ347">
            <v>0</v>
          </cell>
          <cell r="BK347" t="str">
            <v/>
          </cell>
          <cell r="BL347" t="e">
            <v>#NAME?</v>
          </cell>
          <cell r="BM347"/>
          <cell r="BN347"/>
          <cell r="BO347"/>
          <cell r="BP347" t="str">
            <v/>
          </cell>
          <cell r="BQ347"/>
          <cell r="BR347"/>
          <cell r="BS347">
            <v>332</v>
          </cell>
        </row>
        <row r="348">
          <cell r="C348"/>
          <cell r="D348"/>
          <cell r="E348"/>
          <cell r="F348"/>
          <cell r="G348"/>
          <cell r="H348"/>
          <cell r="I348"/>
          <cell r="J348"/>
          <cell r="K348"/>
          <cell r="L348"/>
          <cell r="M348"/>
          <cell r="N348"/>
          <cell r="O348"/>
          <cell r="P348"/>
          <cell r="Q348"/>
          <cell r="R348"/>
          <cell r="S348"/>
          <cell r="T348"/>
          <cell r="U348"/>
          <cell r="V348"/>
          <cell r="W348"/>
          <cell r="X348"/>
          <cell r="Y348" t="str">
            <v/>
          </cell>
          <cell r="Z348"/>
          <cell r="AA348" t="str">
            <v/>
          </cell>
          <cell r="AB348"/>
          <cell r="AC348"/>
          <cell r="AD348"/>
          <cell r="AE348"/>
          <cell r="AF348"/>
          <cell r="AG348"/>
          <cell r="AH348" t="str">
            <v/>
          </cell>
          <cell r="AI348"/>
          <cell r="AJ348"/>
          <cell r="AK348"/>
          <cell r="AL348"/>
          <cell r="AM348"/>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t="str">
            <v>NO</v>
          </cell>
          <cell r="BE348" t="str">
            <v/>
          </cell>
          <cell r="BF348">
            <v>0</v>
          </cell>
          <cell r="BG348">
            <v>0</v>
          </cell>
          <cell r="BH348">
            <v>0</v>
          </cell>
          <cell r="BI348">
            <v>0</v>
          </cell>
          <cell r="BJ348">
            <v>0</v>
          </cell>
          <cell r="BK348" t="str">
            <v/>
          </cell>
          <cell r="BL348" t="e">
            <v>#NAME?</v>
          </cell>
          <cell r="BM348"/>
          <cell r="BN348"/>
          <cell r="BO348"/>
          <cell r="BP348" t="str">
            <v/>
          </cell>
          <cell r="BQ348"/>
          <cell r="BR348"/>
          <cell r="BS348">
            <v>333</v>
          </cell>
        </row>
        <row r="349">
          <cell r="C349"/>
          <cell r="D349"/>
          <cell r="E349"/>
          <cell r="F349"/>
          <cell r="G349"/>
          <cell r="H349"/>
          <cell r="I349"/>
          <cell r="J349"/>
          <cell r="K349"/>
          <cell r="L349"/>
          <cell r="M349"/>
          <cell r="N349"/>
          <cell r="O349"/>
          <cell r="P349"/>
          <cell r="Q349"/>
          <cell r="R349"/>
          <cell r="S349"/>
          <cell r="T349"/>
          <cell r="U349"/>
          <cell r="V349"/>
          <cell r="W349"/>
          <cell r="X349"/>
          <cell r="Y349" t="str">
            <v/>
          </cell>
          <cell r="Z349"/>
          <cell r="AA349" t="str">
            <v/>
          </cell>
          <cell r="AB349"/>
          <cell r="AC349"/>
          <cell r="AD349"/>
          <cell r="AE349"/>
          <cell r="AF349"/>
          <cell r="AG349"/>
          <cell r="AH349" t="str">
            <v/>
          </cell>
          <cell r="AI349"/>
          <cell r="AJ349"/>
          <cell r="AK349"/>
          <cell r="AL349"/>
          <cell r="AM349"/>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t="str">
            <v>NO</v>
          </cell>
          <cell r="BE349" t="str">
            <v/>
          </cell>
          <cell r="BF349">
            <v>0</v>
          </cell>
          <cell r="BG349">
            <v>0</v>
          </cell>
          <cell r="BH349">
            <v>0</v>
          </cell>
          <cell r="BI349">
            <v>0</v>
          </cell>
          <cell r="BJ349">
            <v>0</v>
          </cell>
          <cell r="BK349" t="str">
            <v/>
          </cell>
          <cell r="BL349" t="e">
            <v>#NAME?</v>
          </cell>
          <cell r="BM349"/>
          <cell r="BN349"/>
          <cell r="BO349"/>
          <cell r="BP349" t="str">
            <v/>
          </cell>
          <cell r="BQ349"/>
          <cell r="BR349"/>
          <cell r="BS349">
            <v>334</v>
          </cell>
        </row>
        <row r="350">
          <cell r="C350"/>
          <cell r="D350"/>
          <cell r="E350"/>
          <cell r="F350"/>
          <cell r="G350"/>
          <cell r="H350"/>
          <cell r="I350"/>
          <cell r="J350"/>
          <cell r="K350"/>
          <cell r="L350"/>
          <cell r="M350"/>
          <cell r="N350"/>
          <cell r="O350"/>
          <cell r="P350"/>
          <cell r="Q350"/>
          <cell r="R350"/>
          <cell r="S350"/>
          <cell r="T350"/>
          <cell r="U350"/>
          <cell r="V350"/>
          <cell r="W350"/>
          <cell r="X350"/>
          <cell r="Y350" t="str">
            <v/>
          </cell>
          <cell r="Z350"/>
          <cell r="AA350" t="str">
            <v/>
          </cell>
          <cell r="AB350"/>
          <cell r="AC350"/>
          <cell r="AD350"/>
          <cell r="AE350"/>
          <cell r="AF350"/>
          <cell r="AG350"/>
          <cell r="AH350" t="str">
            <v/>
          </cell>
          <cell r="AI350"/>
          <cell r="AJ350"/>
          <cell r="AK350"/>
          <cell r="AL350"/>
          <cell r="AM350"/>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t="str">
            <v>NO</v>
          </cell>
          <cell r="BE350" t="str">
            <v/>
          </cell>
          <cell r="BF350">
            <v>0</v>
          </cell>
          <cell r="BG350">
            <v>0</v>
          </cell>
          <cell r="BH350">
            <v>0</v>
          </cell>
          <cell r="BI350">
            <v>0</v>
          </cell>
          <cell r="BJ350">
            <v>0</v>
          </cell>
          <cell r="BK350" t="str">
            <v/>
          </cell>
          <cell r="BL350" t="e">
            <v>#NAME?</v>
          </cell>
          <cell r="BM350"/>
          <cell r="BN350"/>
          <cell r="BO350"/>
          <cell r="BP350" t="str">
            <v/>
          </cell>
          <cell r="BQ350"/>
          <cell r="BR350"/>
          <cell r="BS350">
            <v>335</v>
          </cell>
        </row>
        <row r="351">
          <cell r="C351"/>
          <cell r="D351"/>
          <cell r="E351"/>
          <cell r="F351"/>
          <cell r="G351"/>
          <cell r="H351"/>
          <cell r="I351"/>
          <cell r="J351"/>
          <cell r="K351"/>
          <cell r="L351"/>
          <cell r="M351"/>
          <cell r="N351"/>
          <cell r="O351"/>
          <cell r="P351"/>
          <cell r="Q351"/>
          <cell r="R351"/>
          <cell r="S351"/>
          <cell r="T351"/>
          <cell r="U351"/>
          <cell r="V351"/>
          <cell r="W351"/>
          <cell r="X351"/>
          <cell r="Y351" t="str">
            <v/>
          </cell>
          <cell r="Z351"/>
          <cell r="AA351" t="str">
            <v/>
          </cell>
          <cell r="AB351"/>
          <cell r="AC351"/>
          <cell r="AD351"/>
          <cell r="AE351"/>
          <cell r="AF351"/>
          <cell r="AG351"/>
          <cell r="AH351" t="str">
            <v/>
          </cell>
          <cell r="AI351"/>
          <cell r="AJ351"/>
          <cell r="AK351"/>
          <cell r="AL351"/>
          <cell r="AM351"/>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t="str">
            <v>NO</v>
          </cell>
          <cell r="BE351" t="str">
            <v/>
          </cell>
          <cell r="BF351">
            <v>0</v>
          </cell>
          <cell r="BG351">
            <v>0</v>
          </cell>
          <cell r="BH351">
            <v>0</v>
          </cell>
          <cell r="BI351">
            <v>0</v>
          </cell>
          <cell r="BJ351">
            <v>0</v>
          </cell>
          <cell r="BK351" t="str">
            <v/>
          </cell>
          <cell r="BL351" t="e">
            <v>#NAME?</v>
          </cell>
          <cell r="BM351"/>
          <cell r="BN351"/>
          <cell r="BO351"/>
          <cell r="BP351" t="str">
            <v/>
          </cell>
          <cell r="BQ351"/>
          <cell r="BR351"/>
          <cell r="BS351">
            <v>336</v>
          </cell>
        </row>
        <row r="352">
          <cell r="C352"/>
          <cell r="D352"/>
          <cell r="E352"/>
          <cell r="F352"/>
          <cell r="G352"/>
          <cell r="H352"/>
          <cell r="I352"/>
          <cell r="J352"/>
          <cell r="K352"/>
          <cell r="L352"/>
          <cell r="M352"/>
          <cell r="N352"/>
          <cell r="O352"/>
          <cell r="P352"/>
          <cell r="Q352"/>
          <cell r="R352"/>
          <cell r="S352"/>
          <cell r="T352"/>
          <cell r="U352"/>
          <cell r="V352"/>
          <cell r="W352"/>
          <cell r="X352"/>
          <cell r="Y352" t="str">
            <v/>
          </cell>
          <cell r="Z352"/>
          <cell r="AA352" t="str">
            <v/>
          </cell>
          <cell r="AB352"/>
          <cell r="AC352"/>
          <cell r="AD352"/>
          <cell r="AE352"/>
          <cell r="AF352"/>
          <cell r="AG352"/>
          <cell r="AH352" t="str">
            <v/>
          </cell>
          <cell r="AI352"/>
          <cell r="AJ352"/>
          <cell r="AK352"/>
          <cell r="AL352"/>
          <cell r="AM352"/>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t="str">
            <v>NO</v>
          </cell>
          <cell r="BE352" t="str">
            <v/>
          </cell>
          <cell r="BF352">
            <v>0</v>
          </cell>
          <cell r="BG352">
            <v>0</v>
          </cell>
          <cell r="BH352">
            <v>0</v>
          </cell>
          <cell r="BI352">
            <v>0</v>
          </cell>
          <cell r="BJ352">
            <v>0</v>
          </cell>
          <cell r="BK352" t="str">
            <v/>
          </cell>
          <cell r="BL352" t="e">
            <v>#NAME?</v>
          </cell>
          <cell r="BM352"/>
          <cell r="BN352"/>
          <cell r="BO352"/>
          <cell r="BP352" t="str">
            <v/>
          </cell>
          <cell r="BQ352"/>
          <cell r="BR352"/>
          <cell r="BS352">
            <v>337</v>
          </cell>
        </row>
        <row r="353">
          <cell r="C353"/>
          <cell r="D353"/>
          <cell r="E353"/>
          <cell r="F353"/>
          <cell r="G353"/>
          <cell r="H353"/>
          <cell r="I353"/>
          <cell r="J353"/>
          <cell r="K353"/>
          <cell r="L353"/>
          <cell r="M353"/>
          <cell r="N353"/>
          <cell r="O353"/>
          <cell r="P353"/>
          <cell r="Q353"/>
          <cell r="R353"/>
          <cell r="S353"/>
          <cell r="T353"/>
          <cell r="U353"/>
          <cell r="V353"/>
          <cell r="W353"/>
          <cell r="X353"/>
          <cell r="Y353" t="str">
            <v/>
          </cell>
          <cell r="Z353"/>
          <cell r="AA353" t="str">
            <v/>
          </cell>
          <cell r="AB353"/>
          <cell r="AC353"/>
          <cell r="AD353"/>
          <cell r="AE353"/>
          <cell r="AF353"/>
          <cell r="AG353"/>
          <cell r="AH353" t="str">
            <v/>
          </cell>
          <cell r="AI353"/>
          <cell r="AJ353"/>
          <cell r="AK353"/>
          <cell r="AL353"/>
          <cell r="AM353"/>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t="str">
            <v>NO</v>
          </cell>
          <cell r="BE353" t="str">
            <v/>
          </cell>
          <cell r="BF353">
            <v>0</v>
          </cell>
          <cell r="BG353">
            <v>0</v>
          </cell>
          <cell r="BH353">
            <v>0</v>
          </cell>
          <cell r="BI353">
            <v>0</v>
          </cell>
          <cell r="BJ353">
            <v>0</v>
          </cell>
          <cell r="BK353" t="str">
            <v/>
          </cell>
          <cell r="BL353" t="e">
            <v>#NAME?</v>
          </cell>
          <cell r="BM353"/>
          <cell r="BN353"/>
          <cell r="BO353"/>
          <cell r="BP353" t="str">
            <v/>
          </cell>
          <cell r="BQ353"/>
          <cell r="BR353"/>
          <cell r="BS353">
            <v>338</v>
          </cell>
        </row>
        <row r="354">
          <cell r="C354"/>
          <cell r="D354"/>
          <cell r="E354"/>
          <cell r="F354"/>
          <cell r="G354"/>
          <cell r="H354"/>
          <cell r="I354"/>
          <cell r="J354"/>
          <cell r="K354"/>
          <cell r="L354"/>
          <cell r="M354"/>
          <cell r="N354"/>
          <cell r="O354"/>
          <cell r="P354"/>
          <cell r="Q354"/>
          <cell r="R354"/>
          <cell r="S354"/>
          <cell r="T354"/>
          <cell r="U354"/>
          <cell r="V354"/>
          <cell r="W354"/>
          <cell r="X354"/>
          <cell r="Y354" t="str">
            <v/>
          </cell>
          <cell r="Z354"/>
          <cell r="AA354" t="str">
            <v/>
          </cell>
          <cell r="AB354"/>
          <cell r="AC354"/>
          <cell r="AD354"/>
          <cell r="AE354"/>
          <cell r="AF354"/>
          <cell r="AG354"/>
          <cell r="AH354" t="str">
            <v/>
          </cell>
          <cell r="AI354"/>
          <cell r="AJ354"/>
          <cell r="AK354"/>
          <cell r="AL354"/>
          <cell r="AM354"/>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t="str">
            <v>NO</v>
          </cell>
          <cell r="BE354" t="str">
            <v/>
          </cell>
          <cell r="BF354">
            <v>0</v>
          </cell>
          <cell r="BG354">
            <v>0</v>
          </cell>
          <cell r="BH354">
            <v>0</v>
          </cell>
          <cell r="BI354">
            <v>0</v>
          </cell>
          <cell r="BJ354">
            <v>0</v>
          </cell>
          <cell r="BK354" t="str">
            <v/>
          </cell>
          <cell r="BL354" t="e">
            <v>#NAME?</v>
          </cell>
          <cell r="BM354"/>
          <cell r="BN354"/>
          <cell r="BO354"/>
          <cell r="BP354" t="str">
            <v/>
          </cell>
          <cell r="BQ354"/>
          <cell r="BR354"/>
          <cell r="BS354">
            <v>339</v>
          </cell>
        </row>
        <row r="355">
          <cell r="C355"/>
          <cell r="D355"/>
          <cell r="E355"/>
          <cell r="F355"/>
          <cell r="G355"/>
          <cell r="H355"/>
          <cell r="I355"/>
          <cell r="J355"/>
          <cell r="K355"/>
          <cell r="L355"/>
          <cell r="M355"/>
          <cell r="N355"/>
          <cell r="O355"/>
          <cell r="P355"/>
          <cell r="Q355"/>
          <cell r="R355"/>
          <cell r="S355"/>
          <cell r="T355"/>
          <cell r="U355"/>
          <cell r="V355"/>
          <cell r="W355"/>
          <cell r="X355"/>
          <cell r="Y355" t="str">
            <v/>
          </cell>
          <cell r="Z355"/>
          <cell r="AA355" t="str">
            <v/>
          </cell>
          <cell r="AB355"/>
          <cell r="AC355"/>
          <cell r="AD355"/>
          <cell r="AE355"/>
          <cell r="AF355"/>
          <cell r="AG355"/>
          <cell r="AH355" t="str">
            <v/>
          </cell>
          <cell r="AI355"/>
          <cell r="AJ355"/>
          <cell r="AK355"/>
          <cell r="AL355"/>
          <cell r="AM355"/>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t="str">
            <v>NO</v>
          </cell>
          <cell r="BE355" t="str">
            <v/>
          </cell>
          <cell r="BF355">
            <v>0</v>
          </cell>
          <cell r="BG355">
            <v>0</v>
          </cell>
          <cell r="BH355">
            <v>0</v>
          </cell>
          <cell r="BI355">
            <v>0</v>
          </cell>
          <cell r="BJ355">
            <v>0</v>
          </cell>
          <cell r="BK355" t="str">
            <v/>
          </cell>
          <cell r="BL355" t="e">
            <v>#NAME?</v>
          </cell>
          <cell r="BM355"/>
          <cell r="BN355"/>
          <cell r="BO355"/>
          <cell r="BP355" t="str">
            <v/>
          </cell>
          <cell r="BQ355"/>
          <cell r="BR355"/>
          <cell r="BS355">
            <v>340</v>
          </cell>
        </row>
        <row r="356">
          <cell r="C356"/>
          <cell r="D356"/>
          <cell r="E356"/>
          <cell r="F356"/>
          <cell r="G356"/>
          <cell r="H356"/>
          <cell r="I356"/>
          <cell r="J356"/>
          <cell r="K356"/>
          <cell r="L356"/>
          <cell r="M356"/>
          <cell r="N356"/>
          <cell r="O356"/>
          <cell r="P356"/>
          <cell r="Q356"/>
          <cell r="R356"/>
          <cell r="S356"/>
          <cell r="T356"/>
          <cell r="U356"/>
          <cell r="V356"/>
          <cell r="W356"/>
          <cell r="X356"/>
          <cell r="Y356" t="str">
            <v/>
          </cell>
          <cell r="Z356"/>
          <cell r="AA356" t="str">
            <v/>
          </cell>
          <cell r="AB356"/>
          <cell r="AC356"/>
          <cell r="AD356"/>
          <cell r="AE356"/>
          <cell r="AF356"/>
          <cell r="AG356"/>
          <cell r="AH356" t="str">
            <v/>
          </cell>
          <cell r="AI356"/>
          <cell r="AJ356"/>
          <cell r="AK356"/>
          <cell r="AL356"/>
          <cell r="AM356"/>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t="str">
            <v>NO</v>
          </cell>
          <cell r="BE356" t="str">
            <v/>
          </cell>
          <cell r="BF356">
            <v>0</v>
          </cell>
          <cell r="BG356">
            <v>0</v>
          </cell>
          <cell r="BH356">
            <v>0</v>
          </cell>
          <cell r="BI356">
            <v>0</v>
          </cell>
          <cell r="BJ356">
            <v>0</v>
          </cell>
          <cell r="BK356" t="str">
            <v/>
          </cell>
          <cell r="BL356" t="e">
            <v>#NAME?</v>
          </cell>
          <cell r="BM356"/>
          <cell r="BN356"/>
          <cell r="BO356"/>
          <cell r="BP356" t="str">
            <v/>
          </cell>
          <cell r="BQ356"/>
          <cell r="BR356"/>
          <cell r="BS356">
            <v>341</v>
          </cell>
        </row>
        <row r="357">
          <cell r="C357"/>
          <cell r="D357"/>
          <cell r="E357"/>
          <cell r="F357"/>
          <cell r="G357"/>
          <cell r="H357"/>
          <cell r="I357"/>
          <cell r="J357"/>
          <cell r="K357"/>
          <cell r="L357"/>
          <cell r="M357"/>
          <cell r="N357"/>
          <cell r="O357"/>
          <cell r="P357"/>
          <cell r="Q357"/>
          <cell r="R357"/>
          <cell r="S357"/>
          <cell r="T357"/>
          <cell r="U357"/>
          <cell r="V357"/>
          <cell r="W357"/>
          <cell r="X357"/>
          <cell r="Y357" t="str">
            <v/>
          </cell>
          <cell r="Z357"/>
          <cell r="AA357" t="str">
            <v/>
          </cell>
          <cell r="AB357"/>
          <cell r="AC357"/>
          <cell r="AD357"/>
          <cell r="AE357"/>
          <cell r="AF357"/>
          <cell r="AG357"/>
          <cell r="AH357" t="str">
            <v/>
          </cell>
          <cell r="AI357"/>
          <cell r="AJ357"/>
          <cell r="AK357"/>
          <cell r="AL357"/>
          <cell r="AM357"/>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t="str">
            <v>NO</v>
          </cell>
          <cell r="BE357" t="str">
            <v/>
          </cell>
          <cell r="BF357">
            <v>0</v>
          </cell>
          <cell r="BG357">
            <v>0</v>
          </cell>
          <cell r="BH357">
            <v>0</v>
          </cell>
          <cell r="BI357">
            <v>0</v>
          </cell>
          <cell r="BJ357">
            <v>0</v>
          </cell>
          <cell r="BK357" t="str">
            <v/>
          </cell>
          <cell r="BL357" t="e">
            <v>#NAME?</v>
          </cell>
          <cell r="BM357"/>
          <cell r="BN357"/>
          <cell r="BO357"/>
          <cell r="BP357" t="str">
            <v/>
          </cell>
          <cell r="BQ357"/>
          <cell r="BR357"/>
          <cell r="BS357">
            <v>342</v>
          </cell>
        </row>
        <row r="358">
          <cell r="C358"/>
          <cell r="D358"/>
          <cell r="E358"/>
          <cell r="F358"/>
          <cell r="G358"/>
          <cell r="H358"/>
          <cell r="I358"/>
          <cell r="J358"/>
          <cell r="K358"/>
          <cell r="L358"/>
          <cell r="M358"/>
          <cell r="N358"/>
          <cell r="O358"/>
          <cell r="P358"/>
          <cell r="Q358"/>
          <cell r="R358"/>
          <cell r="S358"/>
          <cell r="T358"/>
          <cell r="U358"/>
          <cell r="V358"/>
          <cell r="W358"/>
          <cell r="X358"/>
          <cell r="Y358" t="str">
            <v/>
          </cell>
          <cell r="Z358"/>
          <cell r="AA358" t="str">
            <v/>
          </cell>
          <cell r="AB358"/>
          <cell r="AC358"/>
          <cell r="AD358"/>
          <cell r="AE358"/>
          <cell r="AF358"/>
          <cell r="AG358"/>
          <cell r="AH358" t="str">
            <v/>
          </cell>
          <cell r="AI358"/>
          <cell r="AJ358"/>
          <cell r="AK358"/>
          <cell r="AL358"/>
          <cell r="AM358"/>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t="str">
            <v>NO</v>
          </cell>
          <cell r="BE358" t="str">
            <v/>
          </cell>
          <cell r="BF358">
            <v>0</v>
          </cell>
          <cell r="BG358">
            <v>0</v>
          </cell>
          <cell r="BH358">
            <v>0</v>
          </cell>
          <cell r="BI358">
            <v>0</v>
          </cell>
          <cell r="BJ358">
            <v>0</v>
          </cell>
          <cell r="BK358" t="str">
            <v/>
          </cell>
          <cell r="BL358" t="e">
            <v>#NAME?</v>
          </cell>
          <cell r="BM358"/>
          <cell r="BN358"/>
          <cell r="BO358"/>
          <cell r="BP358" t="str">
            <v/>
          </cell>
          <cell r="BQ358"/>
          <cell r="BR358"/>
          <cell r="BS358">
            <v>343</v>
          </cell>
        </row>
        <row r="359">
          <cell r="C359"/>
          <cell r="D359"/>
          <cell r="E359"/>
          <cell r="F359"/>
          <cell r="G359"/>
          <cell r="H359"/>
          <cell r="I359"/>
          <cell r="J359"/>
          <cell r="K359"/>
          <cell r="L359"/>
          <cell r="M359"/>
          <cell r="N359"/>
          <cell r="O359"/>
          <cell r="P359"/>
          <cell r="Q359"/>
          <cell r="R359"/>
          <cell r="S359"/>
          <cell r="T359"/>
          <cell r="U359"/>
          <cell r="V359"/>
          <cell r="W359"/>
          <cell r="X359"/>
          <cell r="Y359" t="str">
            <v/>
          </cell>
          <cell r="Z359"/>
          <cell r="AA359" t="str">
            <v/>
          </cell>
          <cell r="AB359"/>
          <cell r="AC359"/>
          <cell r="AD359"/>
          <cell r="AE359"/>
          <cell r="AF359"/>
          <cell r="AG359"/>
          <cell r="AH359" t="str">
            <v/>
          </cell>
          <cell r="AI359"/>
          <cell r="AJ359"/>
          <cell r="AK359"/>
          <cell r="AL359"/>
          <cell r="AM359"/>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t="str">
            <v>NO</v>
          </cell>
          <cell r="BE359" t="str">
            <v/>
          </cell>
          <cell r="BF359">
            <v>0</v>
          </cell>
          <cell r="BG359">
            <v>0</v>
          </cell>
          <cell r="BH359">
            <v>0</v>
          </cell>
          <cell r="BI359">
            <v>0</v>
          </cell>
          <cell r="BJ359">
            <v>0</v>
          </cell>
          <cell r="BK359" t="str">
            <v/>
          </cell>
          <cell r="BL359" t="e">
            <v>#NAME?</v>
          </cell>
          <cell r="BM359"/>
          <cell r="BN359"/>
          <cell r="BO359"/>
          <cell r="BP359" t="str">
            <v/>
          </cell>
          <cell r="BQ359"/>
          <cell r="BR359"/>
          <cell r="BS359">
            <v>344</v>
          </cell>
        </row>
        <row r="360">
          <cell r="C360"/>
          <cell r="D360"/>
          <cell r="E360"/>
          <cell r="F360"/>
          <cell r="G360"/>
          <cell r="H360"/>
          <cell r="I360"/>
          <cell r="J360"/>
          <cell r="K360"/>
          <cell r="L360"/>
          <cell r="M360"/>
          <cell r="N360"/>
          <cell r="O360"/>
          <cell r="P360"/>
          <cell r="Q360"/>
          <cell r="R360"/>
          <cell r="S360"/>
          <cell r="T360"/>
          <cell r="U360"/>
          <cell r="V360"/>
          <cell r="W360"/>
          <cell r="X360"/>
          <cell r="Y360" t="str">
            <v/>
          </cell>
          <cell r="Z360"/>
          <cell r="AA360" t="str">
            <v/>
          </cell>
          <cell r="AB360"/>
          <cell r="AC360"/>
          <cell r="AD360"/>
          <cell r="AE360"/>
          <cell r="AF360"/>
          <cell r="AG360"/>
          <cell r="AH360" t="str">
            <v/>
          </cell>
          <cell r="AI360"/>
          <cell r="AJ360"/>
          <cell r="AK360"/>
          <cell r="AL360"/>
          <cell r="AM360"/>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t="str">
            <v>NO</v>
          </cell>
          <cell r="BE360" t="str">
            <v/>
          </cell>
          <cell r="BF360">
            <v>0</v>
          </cell>
          <cell r="BG360">
            <v>0</v>
          </cell>
          <cell r="BH360">
            <v>0</v>
          </cell>
          <cell r="BI360">
            <v>0</v>
          </cell>
          <cell r="BJ360">
            <v>0</v>
          </cell>
          <cell r="BK360" t="str">
            <v/>
          </cell>
          <cell r="BL360" t="e">
            <v>#NAME?</v>
          </cell>
          <cell r="BM360"/>
          <cell r="BN360"/>
          <cell r="BO360"/>
          <cell r="BP360" t="str">
            <v/>
          </cell>
          <cell r="BQ360"/>
          <cell r="BR360"/>
          <cell r="BS360">
            <v>345</v>
          </cell>
        </row>
        <row r="361">
          <cell r="C361"/>
          <cell r="D361"/>
          <cell r="E361"/>
          <cell r="F361"/>
          <cell r="G361"/>
          <cell r="H361"/>
          <cell r="I361"/>
          <cell r="J361"/>
          <cell r="K361"/>
          <cell r="L361"/>
          <cell r="M361"/>
          <cell r="N361"/>
          <cell r="O361"/>
          <cell r="P361"/>
          <cell r="Q361"/>
          <cell r="R361"/>
          <cell r="S361"/>
          <cell r="T361"/>
          <cell r="U361"/>
          <cell r="V361"/>
          <cell r="W361"/>
          <cell r="X361"/>
          <cell r="Y361" t="str">
            <v/>
          </cell>
          <cell r="Z361"/>
          <cell r="AA361" t="str">
            <v/>
          </cell>
          <cell r="AB361"/>
          <cell r="AC361"/>
          <cell r="AD361"/>
          <cell r="AE361"/>
          <cell r="AF361"/>
          <cell r="AG361"/>
          <cell r="AH361" t="str">
            <v/>
          </cell>
          <cell r="AI361"/>
          <cell r="AJ361"/>
          <cell r="AK361"/>
          <cell r="AL361"/>
          <cell r="AM361"/>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t="str">
            <v>NO</v>
          </cell>
          <cell r="BE361" t="str">
            <v/>
          </cell>
          <cell r="BF361">
            <v>0</v>
          </cell>
          <cell r="BG361">
            <v>0</v>
          </cell>
          <cell r="BH361">
            <v>0</v>
          </cell>
          <cell r="BI361">
            <v>0</v>
          </cell>
          <cell r="BJ361">
            <v>0</v>
          </cell>
          <cell r="BK361" t="str">
            <v/>
          </cell>
          <cell r="BL361" t="e">
            <v>#NAME?</v>
          </cell>
          <cell r="BM361"/>
          <cell r="BN361"/>
          <cell r="BO361"/>
          <cell r="BP361" t="str">
            <v/>
          </cell>
          <cell r="BQ361"/>
          <cell r="BR361"/>
          <cell r="BS361">
            <v>346</v>
          </cell>
        </row>
        <row r="362">
          <cell r="C362"/>
          <cell r="D362"/>
          <cell r="E362"/>
          <cell r="F362"/>
          <cell r="G362"/>
          <cell r="H362"/>
          <cell r="I362"/>
          <cell r="J362"/>
          <cell r="K362"/>
          <cell r="L362"/>
          <cell r="M362"/>
          <cell r="N362"/>
          <cell r="O362"/>
          <cell r="P362"/>
          <cell r="Q362"/>
          <cell r="R362"/>
          <cell r="S362"/>
          <cell r="T362"/>
          <cell r="U362"/>
          <cell r="V362"/>
          <cell r="W362"/>
          <cell r="X362"/>
          <cell r="Y362" t="str">
            <v/>
          </cell>
          <cell r="Z362"/>
          <cell r="AA362" t="str">
            <v/>
          </cell>
          <cell r="AB362"/>
          <cell r="AC362"/>
          <cell r="AD362"/>
          <cell r="AE362"/>
          <cell r="AF362"/>
          <cell r="AG362"/>
          <cell r="AH362" t="str">
            <v/>
          </cell>
          <cell r="AI362"/>
          <cell r="AJ362"/>
          <cell r="AK362"/>
          <cell r="AL362"/>
          <cell r="AM362"/>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t="str">
            <v>NO</v>
          </cell>
          <cell r="BE362" t="str">
            <v/>
          </cell>
          <cell r="BF362">
            <v>0</v>
          </cell>
          <cell r="BG362">
            <v>0</v>
          </cell>
          <cell r="BH362">
            <v>0</v>
          </cell>
          <cell r="BI362">
            <v>0</v>
          </cell>
          <cell r="BJ362">
            <v>0</v>
          </cell>
          <cell r="BK362" t="str">
            <v/>
          </cell>
          <cell r="BL362" t="e">
            <v>#NAME?</v>
          </cell>
          <cell r="BM362"/>
          <cell r="BN362"/>
          <cell r="BO362"/>
          <cell r="BP362" t="str">
            <v/>
          </cell>
          <cell r="BQ362"/>
          <cell r="BR362"/>
          <cell r="BS362">
            <v>347</v>
          </cell>
        </row>
        <row r="363">
          <cell r="C363"/>
          <cell r="D363"/>
          <cell r="E363"/>
          <cell r="F363"/>
          <cell r="G363"/>
          <cell r="H363"/>
          <cell r="I363"/>
          <cell r="J363"/>
          <cell r="K363"/>
          <cell r="L363"/>
          <cell r="M363"/>
          <cell r="N363"/>
          <cell r="O363"/>
          <cell r="P363"/>
          <cell r="Q363"/>
          <cell r="R363"/>
          <cell r="S363"/>
          <cell r="T363"/>
          <cell r="U363"/>
          <cell r="V363"/>
          <cell r="W363"/>
          <cell r="X363"/>
          <cell r="Y363" t="str">
            <v/>
          </cell>
          <cell r="Z363"/>
          <cell r="AA363" t="str">
            <v/>
          </cell>
          <cell r="AB363"/>
          <cell r="AC363"/>
          <cell r="AD363"/>
          <cell r="AE363"/>
          <cell r="AF363"/>
          <cell r="AG363"/>
          <cell r="AH363" t="str">
            <v/>
          </cell>
          <cell r="AI363"/>
          <cell r="AJ363"/>
          <cell r="AK363"/>
          <cell r="AL363"/>
          <cell r="AM363"/>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t="str">
            <v>NO</v>
          </cell>
          <cell r="BE363" t="str">
            <v/>
          </cell>
          <cell r="BF363">
            <v>0</v>
          </cell>
          <cell r="BG363">
            <v>0</v>
          </cell>
          <cell r="BH363">
            <v>0</v>
          </cell>
          <cell r="BI363">
            <v>0</v>
          </cell>
          <cell r="BJ363">
            <v>0</v>
          </cell>
          <cell r="BK363" t="str">
            <v/>
          </cell>
          <cell r="BL363" t="e">
            <v>#NAME?</v>
          </cell>
          <cell r="BM363"/>
          <cell r="BN363"/>
          <cell r="BO363"/>
          <cell r="BP363" t="str">
            <v/>
          </cell>
          <cell r="BQ363"/>
          <cell r="BR363"/>
          <cell r="BS363">
            <v>348</v>
          </cell>
        </row>
        <row r="364">
          <cell r="C364"/>
          <cell r="D364"/>
          <cell r="E364"/>
          <cell r="F364"/>
          <cell r="G364"/>
          <cell r="H364"/>
          <cell r="I364"/>
          <cell r="J364"/>
          <cell r="K364"/>
          <cell r="L364"/>
          <cell r="M364"/>
          <cell r="N364"/>
          <cell r="O364"/>
          <cell r="P364"/>
          <cell r="Q364"/>
          <cell r="R364"/>
          <cell r="S364"/>
          <cell r="T364"/>
          <cell r="U364"/>
          <cell r="V364"/>
          <cell r="W364"/>
          <cell r="X364"/>
          <cell r="Y364" t="str">
            <v/>
          </cell>
          <cell r="Z364"/>
          <cell r="AA364" t="str">
            <v/>
          </cell>
          <cell r="AB364"/>
          <cell r="AC364"/>
          <cell r="AD364"/>
          <cell r="AE364"/>
          <cell r="AF364"/>
          <cell r="AG364"/>
          <cell r="AH364" t="str">
            <v/>
          </cell>
          <cell r="AI364"/>
          <cell r="AJ364"/>
          <cell r="AK364"/>
          <cell r="AL364"/>
          <cell r="AM364"/>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t="str">
            <v>NO</v>
          </cell>
          <cell r="BE364" t="str">
            <v/>
          </cell>
          <cell r="BF364">
            <v>0</v>
          </cell>
          <cell r="BG364">
            <v>0</v>
          </cell>
          <cell r="BH364">
            <v>0</v>
          </cell>
          <cell r="BI364">
            <v>0</v>
          </cell>
          <cell r="BJ364">
            <v>0</v>
          </cell>
          <cell r="BK364" t="str">
            <v/>
          </cell>
          <cell r="BL364" t="e">
            <v>#NAME?</v>
          </cell>
          <cell r="BM364"/>
          <cell r="BN364"/>
          <cell r="BO364"/>
          <cell r="BP364" t="str">
            <v/>
          </cell>
          <cell r="BQ364"/>
          <cell r="BR364"/>
          <cell r="BS364">
            <v>349</v>
          </cell>
        </row>
        <row r="365">
          <cell r="C365"/>
          <cell r="D365"/>
          <cell r="E365"/>
          <cell r="F365"/>
          <cell r="G365"/>
          <cell r="H365"/>
          <cell r="I365"/>
          <cell r="J365"/>
          <cell r="K365"/>
          <cell r="L365"/>
          <cell r="M365"/>
          <cell r="N365"/>
          <cell r="O365"/>
          <cell r="P365"/>
          <cell r="Q365"/>
          <cell r="R365"/>
          <cell r="S365"/>
          <cell r="T365"/>
          <cell r="U365"/>
          <cell r="V365"/>
          <cell r="W365"/>
          <cell r="X365"/>
          <cell r="Y365" t="str">
            <v/>
          </cell>
          <cell r="Z365"/>
          <cell r="AA365" t="str">
            <v/>
          </cell>
          <cell r="AB365"/>
          <cell r="AC365"/>
          <cell r="AD365"/>
          <cell r="AE365"/>
          <cell r="AF365"/>
          <cell r="AG365"/>
          <cell r="AH365" t="str">
            <v/>
          </cell>
          <cell r="AI365"/>
          <cell r="AJ365"/>
          <cell r="AK365"/>
          <cell r="AL365"/>
          <cell r="AM365"/>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t="str">
            <v>NO</v>
          </cell>
          <cell r="BE365" t="str">
            <v/>
          </cell>
          <cell r="BF365">
            <v>0</v>
          </cell>
          <cell r="BG365">
            <v>0</v>
          </cell>
          <cell r="BH365">
            <v>0</v>
          </cell>
          <cell r="BI365">
            <v>0</v>
          </cell>
          <cell r="BJ365">
            <v>0</v>
          </cell>
          <cell r="BK365" t="str">
            <v/>
          </cell>
          <cell r="BL365" t="e">
            <v>#NAME?</v>
          </cell>
          <cell r="BM365"/>
          <cell r="BN365"/>
          <cell r="BO365"/>
          <cell r="BP365" t="str">
            <v/>
          </cell>
          <cell r="BQ365"/>
          <cell r="BR365"/>
          <cell r="BS365">
            <v>350</v>
          </cell>
        </row>
        <row r="366">
          <cell r="C366"/>
          <cell r="D366"/>
          <cell r="E366"/>
          <cell r="F366"/>
          <cell r="G366"/>
          <cell r="H366"/>
          <cell r="I366"/>
          <cell r="J366"/>
          <cell r="K366"/>
          <cell r="L366"/>
          <cell r="M366"/>
          <cell r="N366"/>
          <cell r="O366"/>
          <cell r="P366"/>
          <cell r="Q366"/>
          <cell r="R366"/>
          <cell r="S366"/>
          <cell r="T366"/>
          <cell r="U366"/>
          <cell r="V366"/>
          <cell r="W366"/>
          <cell r="X366"/>
          <cell r="Y366" t="str">
            <v/>
          </cell>
          <cell r="Z366"/>
          <cell r="AA366" t="str">
            <v/>
          </cell>
          <cell r="AB366"/>
          <cell r="AC366"/>
          <cell r="AD366"/>
          <cell r="AE366"/>
          <cell r="AF366"/>
          <cell r="AG366"/>
          <cell r="AH366" t="str">
            <v/>
          </cell>
          <cell r="AI366"/>
          <cell r="AJ366"/>
          <cell r="AK366"/>
          <cell r="AL366"/>
          <cell r="AM366"/>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t="str">
            <v>NO</v>
          </cell>
          <cell r="BE366" t="str">
            <v/>
          </cell>
          <cell r="BF366">
            <v>0</v>
          </cell>
          <cell r="BG366">
            <v>0</v>
          </cell>
          <cell r="BH366">
            <v>0</v>
          </cell>
          <cell r="BI366">
            <v>0</v>
          </cell>
          <cell r="BJ366">
            <v>0</v>
          </cell>
          <cell r="BK366" t="str">
            <v/>
          </cell>
          <cell r="BL366" t="e">
            <v>#NAME?</v>
          </cell>
          <cell r="BM366"/>
          <cell r="BN366"/>
          <cell r="BO366"/>
          <cell r="BP366" t="str">
            <v/>
          </cell>
          <cell r="BQ366"/>
          <cell r="BR366"/>
          <cell r="BS366">
            <v>351</v>
          </cell>
        </row>
        <row r="367">
          <cell r="C367"/>
          <cell r="D367"/>
          <cell r="E367"/>
          <cell r="F367"/>
          <cell r="G367"/>
          <cell r="H367"/>
          <cell r="I367"/>
          <cell r="J367"/>
          <cell r="K367"/>
          <cell r="L367"/>
          <cell r="M367"/>
          <cell r="N367"/>
          <cell r="O367"/>
          <cell r="P367"/>
          <cell r="Q367"/>
          <cell r="R367"/>
          <cell r="S367"/>
          <cell r="T367"/>
          <cell r="U367"/>
          <cell r="V367"/>
          <cell r="W367"/>
          <cell r="X367"/>
          <cell r="Y367" t="str">
            <v/>
          </cell>
          <cell r="Z367"/>
          <cell r="AA367" t="str">
            <v/>
          </cell>
          <cell r="AB367"/>
          <cell r="AC367"/>
          <cell r="AD367"/>
          <cell r="AE367"/>
          <cell r="AF367"/>
          <cell r="AG367"/>
          <cell r="AH367" t="str">
            <v/>
          </cell>
          <cell r="AI367"/>
          <cell r="AJ367"/>
          <cell r="AK367"/>
          <cell r="AL367"/>
          <cell r="AM367"/>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t="str">
            <v>NO</v>
          </cell>
          <cell r="BE367" t="str">
            <v/>
          </cell>
          <cell r="BF367">
            <v>0</v>
          </cell>
          <cell r="BG367">
            <v>0</v>
          </cell>
          <cell r="BH367">
            <v>0</v>
          </cell>
          <cell r="BI367">
            <v>0</v>
          </cell>
          <cell r="BJ367">
            <v>0</v>
          </cell>
          <cell r="BK367" t="str">
            <v/>
          </cell>
          <cell r="BL367" t="e">
            <v>#NAME?</v>
          </cell>
          <cell r="BM367"/>
          <cell r="BN367"/>
          <cell r="BO367"/>
          <cell r="BP367" t="str">
            <v/>
          </cell>
          <cell r="BQ367"/>
          <cell r="BR367"/>
          <cell r="BS367">
            <v>352</v>
          </cell>
        </row>
        <row r="368">
          <cell r="C368"/>
          <cell r="D368"/>
          <cell r="E368"/>
          <cell r="F368"/>
          <cell r="G368"/>
          <cell r="H368"/>
          <cell r="I368"/>
          <cell r="J368"/>
          <cell r="K368"/>
          <cell r="L368"/>
          <cell r="M368"/>
          <cell r="N368"/>
          <cell r="O368"/>
          <cell r="P368"/>
          <cell r="Q368"/>
          <cell r="R368"/>
          <cell r="S368"/>
          <cell r="T368"/>
          <cell r="U368"/>
          <cell r="V368"/>
          <cell r="W368"/>
          <cell r="X368"/>
          <cell r="Y368" t="str">
            <v/>
          </cell>
          <cell r="Z368"/>
          <cell r="AA368" t="str">
            <v/>
          </cell>
          <cell r="AB368"/>
          <cell r="AC368"/>
          <cell r="AD368"/>
          <cell r="AE368"/>
          <cell r="AF368"/>
          <cell r="AG368"/>
          <cell r="AH368" t="str">
            <v/>
          </cell>
          <cell r="AI368"/>
          <cell r="AJ368"/>
          <cell r="AK368"/>
          <cell r="AL368"/>
          <cell r="AM368"/>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t="str">
            <v>NO</v>
          </cell>
          <cell r="BE368" t="str">
            <v/>
          </cell>
          <cell r="BF368">
            <v>0</v>
          </cell>
          <cell r="BG368">
            <v>0</v>
          </cell>
          <cell r="BH368">
            <v>0</v>
          </cell>
          <cell r="BI368">
            <v>0</v>
          </cell>
          <cell r="BJ368">
            <v>0</v>
          </cell>
          <cell r="BK368" t="str">
            <v/>
          </cell>
          <cell r="BL368" t="e">
            <v>#NAME?</v>
          </cell>
          <cell r="BM368"/>
          <cell r="BN368"/>
          <cell r="BO368"/>
          <cell r="BP368" t="str">
            <v/>
          </cell>
          <cell r="BQ368"/>
          <cell r="BR368"/>
          <cell r="BS368">
            <v>353</v>
          </cell>
        </row>
        <row r="369">
          <cell r="C369"/>
          <cell r="D369"/>
          <cell r="E369"/>
          <cell r="F369"/>
          <cell r="G369"/>
          <cell r="H369"/>
          <cell r="I369"/>
          <cell r="J369"/>
          <cell r="K369"/>
          <cell r="L369"/>
          <cell r="M369"/>
          <cell r="N369"/>
          <cell r="O369"/>
          <cell r="P369"/>
          <cell r="Q369"/>
          <cell r="R369"/>
          <cell r="S369"/>
          <cell r="T369"/>
          <cell r="U369"/>
          <cell r="V369"/>
          <cell r="W369"/>
          <cell r="X369"/>
          <cell r="Y369" t="str">
            <v/>
          </cell>
          <cell r="Z369"/>
          <cell r="AA369" t="str">
            <v/>
          </cell>
          <cell r="AB369"/>
          <cell r="AC369"/>
          <cell r="AD369"/>
          <cell r="AE369"/>
          <cell r="AF369"/>
          <cell r="AG369"/>
          <cell r="AH369" t="str">
            <v/>
          </cell>
          <cell r="AI369"/>
          <cell r="AJ369"/>
          <cell r="AK369"/>
          <cell r="AL369"/>
          <cell r="AM369"/>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t="str">
            <v>NO</v>
          </cell>
          <cell r="BE369" t="str">
            <v/>
          </cell>
          <cell r="BF369">
            <v>0</v>
          </cell>
          <cell r="BG369">
            <v>0</v>
          </cell>
          <cell r="BH369">
            <v>0</v>
          </cell>
          <cell r="BI369">
            <v>0</v>
          </cell>
          <cell r="BJ369">
            <v>0</v>
          </cell>
          <cell r="BK369" t="str">
            <v/>
          </cell>
          <cell r="BL369" t="e">
            <v>#NAME?</v>
          </cell>
          <cell r="BM369"/>
          <cell r="BN369"/>
          <cell r="BO369"/>
          <cell r="BP369" t="str">
            <v/>
          </cell>
          <cell r="BQ369"/>
          <cell r="BR369"/>
          <cell r="BS369">
            <v>354</v>
          </cell>
        </row>
        <row r="370">
          <cell r="C370"/>
          <cell r="D370"/>
          <cell r="E370"/>
          <cell r="F370"/>
          <cell r="G370"/>
          <cell r="H370"/>
          <cell r="I370"/>
          <cell r="J370"/>
          <cell r="K370"/>
          <cell r="L370"/>
          <cell r="M370"/>
          <cell r="N370"/>
          <cell r="O370"/>
          <cell r="P370"/>
          <cell r="Q370"/>
          <cell r="R370"/>
          <cell r="S370"/>
          <cell r="T370"/>
          <cell r="U370"/>
          <cell r="V370"/>
          <cell r="W370"/>
          <cell r="X370"/>
          <cell r="Y370" t="str">
            <v/>
          </cell>
          <cell r="Z370"/>
          <cell r="AA370" t="str">
            <v/>
          </cell>
          <cell r="AB370"/>
          <cell r="AC370"/>
          <cell r="AD370"/>
          <cell r="AE370"/>
          <cell r="AF370"/>
          <cell r="AG370"/>
          <cell r="AH370" t="str">
            <v/>
          </cell>
          <cell r="AI370"/>
          <cell r="AJ370"/>
          <cell r="AK370"/>
          <cell r="AL370"/>
          <cell r="AM370"/>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t="str">
            <v>NO</v>
          </cell>
          <cell r="BE370" t="str">
            <v/>
          </cell>
          <cell r="BF370">
            <v>0</v>
          </cell>
          <cell r="BG370">
            <v>0</v>
          </cell>
          <cell r="BH370">
            <v>0</v>
          </cell>
          <cell r="BI370">
            <v>0</v>
          </cell>
          <cell r="BJ370">
            <v>0</v>
          </cell>
          <cell r="BK370" t="str">
            <v/>
          </cell>
          <cell r="BL370" t="e">
            <v>#NAME?</v>
          </cell>
          <cell r="BM370"/>
          <cell r="BN370"/>
          <cell r="BO370"/>
          <cell r="BP370" t="str">
            <v/>
          </cell>
          <cell r="BQ370"/>
          <cell r="BR370"/>
          <cell r="BS370">
            <v>355</v>
          </cell>
        </row>
        <row r="371">
          <cell r="C371"/>
          <cell r="D371"/>
          <cell r="E371"/>
          <cell r="F371"/>
          <cell r="G371"/>
          <cell r="H371"/>
          <cell r="I371"/>
          <cell r="J371"/>
          <cell r="K371"/>
          <cell r="L371"/>
          <cell r="M371"/>
          <cell r="N371"/>
          <cell r="O371"/>
          <cell r="P371"/>
          <cell r="Q371"/>
          <cell r="R371"/>
          <cell r="S371"/>
          <cell r="T371"/>
          <cell r="U371"/>
          <cell r="V371"/>
          <cell r="W371"/>
          <cell r="X371"/>
          <cell r="Y371" t="str">
            <v/>
          </cell>
          <cell r="Z371"/>
          <cell r="AA371" t="str">
            <v/>
          </cell>
          <cell r="AB371"/>
          <cell r="AC371"/>
          <cell r="AD371"/>
          <cell r="AE371"/>
          <cell r="AF371"/>
          <cell r="AG371"/>
          <cell r="AH371" t="str">
            <v/>
          </cell>
          <cell r="AI371"/>
          <cell r="AJ371"/>
          <cell r="AK371"/>
          <cell r="AL371"/>
          <cell r="AM371"/>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t="str">
            <v>NO</v>
          </cell>
          <cell r="BE371" t="str">
            <v/>
          </cell>
          <cell r="BF371">
            <v>0</v>
          </cell>
          <cell r="BG371">
            <v>0</v>
          </cell>
          <cell r="BH371">
            <v>0</v>
          </cell>
          <cell r="BI371">
            <v>0</v>
          </cell>
          <cell r="BJ371">
            <v>0</v>
          </cell>
          <cell r="BK371" t="str">
            <v/>
          </cell>
          <cell r="BL371" t="e">
            <v>#NAME?</v>
          </cell>
          <cell r="BM371"/>
          <cell r="BN371"/>
          <cell r="BO371"/>
          <cell r="BP371" t="str">
            <v/>
          </cell>
          <cell r="BQ371"/>
          <cell r="BR371"/>
          <cell r="BS371">
            <v>356</v>
          </cell>
        </row>
        <row r="372">
          <cell r="C372"/>
          <cell r="D372"/>
          <cell r="E372"/>
          <cell r="F372"/>
          <cell r="G372"/>
          <cell r="H372"/>
          <cell r="I372"/>
          <cell r="J372"/>
          <cell r="K372"/>
          <cell r="L372"/>
          <cell r="M372"/>
          <cell r="N372"/>
          <cell r="O372"/>
          <cell r="P372"/>
          <cell r="Q372"/>
          <cell r="R372"/>
          <cell r="S372"/>
          <cell r="T372"/>
          <cell r="U372"/>
          <cell r="V372"/>
          <cell r="W372"/>
          <cell r="X372"/>
          <cell r="Y372" t="str">
            <v/>
          </cell>
          <cell r="Z372"/>
          <cell r="AA372" t="str">
            <v/>
          </cell>
          <cell r="AB372"/>
          <cell r="AC372"/>
          <cell r="AD372"/>
          <cell r="AE372"/>
          <cell r="AF372"/>
          <cell r="AG372"/>
          <cell r="AH372" t="str">
            <v/>
          </cell>
          <cell r="AI372"/>
          <cell r="AJ372"/>
          <cell r="AK372"/>
          <cell r="AL372"/>
          <cell r="AM372"/>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t="str">
            <v>NO</v>
          </cell>
          <cell r="BE372" t="str">
            <v/>
          </cell>
          <cell r="BF372">
            <v>0</v>
          </cell>
          <cell r="BG372">
            <v>0</v>
          </cell>
          <cell r="BH372">
            <v>0</v>
          </cell>
          <cell r="BI372">
            <v>0</v>
          </cell>
          <cell r="BJ372">
            <v>0</v>
          </cell>
          <cell r="BK372" t="str">
            <v/>
          </cell>
          <cell r="BL372" t="e">
            <v>#NAME?</v>
          </cell>
          <cell r="BM372"/>
          <cell r="BN372"/>
          <cell r="BO372"/>
          <cell r="BP372" t="str">
            <v/>
          </cell>
          <cell r="BQ372"/>
          <cell r="BR372"/>
          <cell r="BS372">
            <v>357</v>
          </cell>
        </row>
        <row r="373">
          <cell r="C373"/>
          <cell r="D373"/>
          <cell r="E373"/>
          <cell r="F373"/>
          <cell r="G373"/>
          <cell r="H373"/>
          <cell r="I373"/>
          <cell r="J373"/>
          <cell r="K373"/>
          <cell r="L373"/>
          <cell r="M373"/>
          <cell r="N373"/>
          <cell r="O373"/>
          <cell r="P373"/>
          <cell r="Q373"/>
          <cell r="R373"/>
          <cell r="S373"/>
          <cell r="T373"/>
          <cell r="U373"/>
          <cell r="V373"/>
          <cell r="W373"/>
          <cell r="X373"/>
          <cell r="Y373" t="str">
            <v/>
          </cell>
          <cell r="Z373"/>
          <cell r="AA373" t="str">
            <v/>
          </cell>
          <cell r="AB373"/>
          <cell r="AC373"/>
          <cell r="AD373"/>
          <cell r="AE373"/>
          <cell r="AF373"/>
          <cell r="AG373"/>
          <cell r="AH373" t="str">
            <v/>
          </cell>
          <cell r="AI373"/>
          <cell r="AJ373"/>
          <cell r="AK373"/>
          <cell r="AL373"/>
          <cell r="AM373"/>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t="str">
            <v>NO</v>
          </cell>
          <cell r="BE373" t="str">
            <v/>
          </cell>
          <cell r="BF373">
            <v>0</v>
          </cell>
          <cell r="BG373">
            <v>0</v>
          </cell>
          <cell r="BH373">
            <v>0</v>
          </cell>
          <cell r="BI373">
            <v>0</v>
          </cell>
          <cell r="BJ373">
            <v>0</v>
          </cell>
          <cell r="BK373" t="str">
            <v/>
          </cell>
          <cell r="BL373" t="e">
            <v>#NAME?</v>
          </cell>
          <cell r="BM373"/>
          <cell r="BN373"/>
          <cell r="BO373"/>
          <cell r="BP373" t="str">
            <v/>
          </cell>
          <cell r="BQ373"/>
          <cell r="BR373"/>
          <cell r="BS373">
            <v>358</v>
          </cell>
        </row>
        <row r="374">
          <cell r="C374"/>
          <cell r="D374"/>
          <cell r="E374"/>
          <cell r="F374"/>
          <cell r="G374"/>
          <cell r="H374"/>
          <cell r="I374"/>
          <cell r="J374"/>
          <cell r="K374"/>
          <cell r="L374"/>
          <cell r="M374"/>
          <cell r="N374"/>
          <cell r="O374"/>
          <cell r="P374"/>
          <cell r="Q374"/>
          <cell r="R374"/>
          <cell r="S374"/>
          <cell r="T374"/>
          <cell r="U374"/>
          <cell r="V374"/>
          <cell r="W374"/>
          <cell r="X374"/>
          <cell r="Y374" t="str">
            <v/>
          </cell>
          <cell r="Z374"/>
          <cell r="AA374" t="str">
            <v/>
          </cell>
          <cell r="AB374"/>
          <cell r="AC374"/>
          <cell r="AD374"/>
          <cell r="AE374"/>
          <cell r="AF374"/>
          <cell r="AG374"/>
          <cell r="AH374" t="str">
            <v/>
          </cell>
          <cell r="AI374"/>
          <cell r="AJ374"/>
          <cell r="AK374"/>
          <cell r="AL374"/>
          <cell r="AM374"/>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t="str">
            <v>NO</v>
          </cell>
          <cell r="BE374" t="str">
            <v/>
          </cell>
          <cell r="BF374">
            <v>0</v>
          </cell>
          <cell r="BG374">
            <v>0</v>
          </cell>
          <cell r="BH374">
            <v>0</v>
          </cell>
          <cell r="BI374">
            <v>0</v>
          </cell>
          <cell r="BJ374">
            <v>0</v>
          </cell>
          <cell r="BK374" t="str">
            <v/>
          </cell>
          <cell r="BL374" t="e">
            <v>#NAME?</v>
          </cell>
          <cell r="BM374"/>
          <cell r="BN374"/>
          <cell r="BO374"/>
          <cell r="BP374" t="str">
            <v/>
          </cell>
          <cell r="BQ374"/>
          <cell r="BR374"/>
          <cell r="BS374">
            <v>359</v>
          </cell>
        </row>
        <row r="375">
          <cell r="C375"/>
          <cell r="D375"/>
          <cell r="E375"/>
          <cell r="F375"/>
          <cell r="G375"/>
          <cell r="H375"/>
          <cell r="I375"/>
          <cell r="J375"/>
          <cell r="K375"/>
          <cell r="L375"/>
          <cell r="M375"/>
          <cell r="N375"/>
          <cell r="O375"/>
          <cell r="P375"/>
          <cell r="Q375"/>
          <cell r="R375"/>
          <cell r="S375"/>
          <cell r="T375"/>
          <cell r="U375"/>
          <cell r="V375"/>
          <cell r="W375"/>
          <cell r="X375"/>
          <cell r="Y375" t="str">
            <v/>
          </cell>
          <cell r="Z375"/>
          <cell r="AA375" t="str">
            <v/>
          </cell>
          <cell r="AB375"/>
          <cell r="AC375"/>
          <cell r="AD375"/>
          <cell r="AE375"/>
          <cell r="AF375"/>
          <cell r="AG375"/>
          <cell r="AH375" t="str">
            <v/>
          </cell>
          <cell r="AI375"/>
          <cell r="AJ375"/>
          <cell r="AK375"/>
          <cell r="AL375"/>
          <cell r="AM375"/>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t="str">
            <v>NO</v>
          </cell>
          <cell r="BE375" t="str">
            <v/>
          </cell>
          <cell r="BF375">
            <v>0</v>
          </cell>
          <cell r="BG375">
            <v>0</v>
          </cell>
          <cell r="BH375">
            <v>0</v>
          </cell>
          <cell r="BI375">
            <v>0</v>
          </cell>
          <cell r="BJ375">
            <v>0</v>
          </cell>
          <cell r="BK375" t="str">
            <v/>
          </cell>
          <cell r="BL375" t="e">
            <v>#NAME?</v>
          </cell>
          <cell r="BM375"/>
          <cell r="BN375"/>
          <cell r="BO375"/>
          <cell r="BP375" t="str">
            <v/>
          </cell>
          <cell r="BQ375"/>
          <cell r="BR375"/>
          <cell r="BS375">
            <v>360</v>
          </cell>
        </row>
        <row r="376">
          <cell r="C376"/>
          <cell r="D376"/>
          <cell r="E376"/>
          <cell r="F376"/>
          <cell r="G376"/>
          <cell r="H376"/>
          <cell r="I376"/>
          <cell r="J376"/>
          <cell r="K376"/>
          <cell r="L376"/>
          <cell r="M376"/>
          <cell r="N376"/>
          <cell r="O376"/>
          <cell r="P376"/>
          <cell r="Q376"/>
          <cell r="R376"/>
          <cell r="S376"/>
          <cell r="T376"/>
          <cell r="U376"/>
          <cell r="V376"/>
          <cell r="W376"/>
          <cell r="X376"/>
          <cell r="Y376" t="str">
            <v/>
          </cell>
          <cell r="Z376"/>
          <cell r="AA376" t="str">
            <v/>
          </cell>
          <cell r="AB376"/>
          <cell r="AC376"/>
          <cell r="AD376"/>
          <cell r="AE376"/>
          <cell r="AF376"/>
          <cell r="AG376"/>
          <cell r="AH376" t="str">
            <v/>
          </cell>
          <cell r="AI376"/>
          <cell r="AJ376"/>
          <cell r="AK376"/>
          <cell r="AL376"/>
          <cell r="AM376"/>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t="str">
            <v>NO</v>
          </cell>
          <cell r="BE376" t="str">
            <v/>
          </cell>
          <cell r="BF376">
            <v>0</v>
          </cell>
          <cell r="BG376">
            <v>0</v>
          </cell>
          <cell r="BH376">
            <v>0</v>
          </cell>
          <cell r="BI376">
            <v>0</v>
          </cell>
          <cell r="BJ376">
            <v>0</v>
          </cell>
          <cell r="BK376" t="str">
            <v/>
          </cell>
          <cell r="BL376" t="e">
            <v>#NAME?</v>
          </cell>
          <cell r="BM376"/>
          <cell r="BN376"/>
          <cell r="BO376"/>
          <cell r="BP376" t="str">
            <v/>
          </cell>
          <cell r="BQ376"/>
          <cell r="BR376"/>
          <cell r="BS376">
            <v>361</v>
          </cell>
        </row>
        <row r="377">
          <cell r="C377"/>
          <cell r="D377"/>
          <cell r="E377"/>
          <cell r="F377"/>
          <cell r="G377"/>
          <cell r="H377"/>
          <cell r="I377"/>
          <cell r="J377"/>
          <cell r="K377"/>
          <cell r="L377"/>
          <cell r="M377"/>
          <cell r="N377"/>
          <cell r="O377"/>
          <cell r="P377"/>
          <cell r="Q377"/>
          <cell r="R377"/>
          <cell r="S377"/>
          <cell r="T377"/>
          <cell r="U377"/>
          <cell r="V377"/>
          <cell r="W377"/>
          <cell r="X377"/>
          <cell r="Y377" t="str">
            <v/>
          </cell>
          <cell r="Z377"/>
          <cell r="AA377" t="str">
            <v/>
          </cell>
          <cell r="AB377"/>
          <cell r="AC377"/>
          <cell r="AD377"/>
          <cell r="AE377"/>
          <cell r="AF377"/>
          <cell r="AG377"/>
          <cell r="AH377" t="str">
            <v/>
          </cell>
          <cell r="AI377"/>
          <cell r="AJ377"/>
          <cell r="AK377"/>
          <cell r="AL377"/>
          <cell r="AM377"/>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t="str">
            <v>NO</v>
          </cell>
          <cell r="BE377" t="str">
            <v/>
          </cell>
          <cell r="BF377">
            <v>0</v>
          </cell>
          <cell r="BG377">
            <v>0</v>
          </cell>
          <cell r="BH377">
            <v>0</v>
          </cell>
          <cell r="BI377">
            <v>0</v>
          </cell>
          <cell r="BJ377">
            <v>0</v>
          </cell>
          <cell r="BK377" t="str">
            <v/>
          </cell>
          <cell r="BL377" t="e">
            <v>#NAME?</v>
          </cell>
          <cell r="BM377"/>
          <cell r="BN377"/>
          <cell r="BO377"/>
          <cell r="BP377" t="str">
            <v/>
          </cell>
          <cell r="BQ377"/>
          <cell r="BR377"/>
          <cell r="BS377">
            <v>362</v>
          </cell>
        </row>
        <row r="378">
          <cell r="C378"/>
          <cell r="D378"/>
          <cell r="E378"/>
          <cell r="F378"/>
          <cell r="G378"/>
          <cell r="H378"/>
          <cell r="I378"/>
          <cell r="J378"/>
          <cell r="K378"/>
          <cell r="L378"/>
          <cell r="M378"/>
          <cell r="N378"/>
          <cell r="O378"/>
          <cell r="P378"/>
          <cell r="Q378"/>
          <cell r="R378"/>
          <cell r="S378"/>
          <cell r="T378"/>
          <cell r="U378"/>
          <cell r="V378"/>
          <cell r="W378"/>
          <cell r="X378"/>
          <cell r="Y378" t="str">
            <v/>
          </cell>
          <cell r="Z378"/>
          <cell r="AA378" t="str">
            <v/>
          </cell>
          <cell r="AB378"/>
          <cell r="AC378"/>
          <cell r="AD378"/>
          <cell r="AE378"/>
          <cell r="AF378"/>
          <cell r="AG378"/>
          <cell r="AH378" t="str">
            <v/>
          </cell>
          <cell r="AI378"/>
          <cell r="AJ378"/>
          <cell r="AK378"/>
          <cell r="AL378"/>
          <cell r="AM378"/>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t="str">
            <v>NO</v>
          </cell>
          <cell r="BE378" t="str">
            <v/>
          </cell>
          <cell r="BF378">
            <v>0</v>
          </cell>
          <cell r="BG378">
            <v>0</v>
          </cell>
          <cell r="BH378">
            <v>0</v>
          </cell>
          <cell r="BI378">
            <v>0</v>
          </cell>
          <cell r="BJ378">
            <v>0</v>
          </cell>
          <cell r="BK378" t="str">
            <v/>
          </cell>
          <cell r="BL378" t="e">
            <v>#NAME?</v>
          </cell>
          <cell r="BM378"/>
          <cell r="BN378"/>
          <cell r="BO378"/>
          <cell r="BP378" t="str">
            <v/>
          </cell>
          <cell r="BQ378"/>
          <cell r="BR378"/>
          <cell r="BS378">
            <v>363</v>
          </cell>
        </row>
        <row r="379">
          <cell r="C379"/>
          <cell r="D379"/>
          <cell r="E379"/>
          <cell r="F379"/>
          <cell r="G379"/>
          <cell r="H379"/>
          <cell r="I379"/>
          <cell r="J379"/>
          <cell r="K379"/>
          <cell r="L379"/>
          <cell r="M379"/>
          <cell r="N379"/>
          <cell r="O379"/>
          <cell r="P379"/>
          <cell r="Q379"/>
          <cell r="R379"/>
          <cell r="S379"/>
          <cell r="T379"/>
          <cell r="U379"/>
          <cell r="V379"/>
          <cell r="W379"/>
          <cell r="X379"/>
          <cell r="Y379" t="str">
            <v/>
          </cell>
          <cell r="Z379"/>
          <cell r="AA379" t="str">
            <v/>
          </cell>
          <cell r="AB379"/>
          <cell r="AC379"/>
          <cell r="AD379"/>
          <cell r="AE379"/>
          <cell r="AF379"/>
          <cell r="AG379"/>
          <cell r="AH379" t="str">
            <v/>
          </cell>
          <cell r="AI379"/>
          <cell r="AJ379"/>
          <cell r="AK379"/>
          <cell r="AL379"/>
          <cell r="AM379"/>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t="str">
            <v>NO</v>
          </cell>
          <cell r="BE379" t="str">
            <v/>
          </cell>
          <cell r="BF379">
            <v>0</v>
          </cell>
          <cell r="BG379">
            <v>0</v>
          </cell>
          <cell r="BH379">
            <v>0</v>
          </cell>
          <cell r="BI379">
            <v>0</v>
          </cell>
          <cell r="BJ379">
            <v>0</v>
          </cell>
          <cell r="BK379" t="str">
            <v/>
          </cell>
          <cell r="BL379" t="e">
            <v>#NAME?</v>
          </cell>
          <cell r="BM379"/>
          <cell r="BN379"/>
          <cell r="BO379"/>
          <cell r="BP379" t="str">
            <v/>
          </cell>
          <cell r="BQ379"/>
          <cell r="BR379"/>
          <cell r="BS379">
            <v>364</v>
          </cell>
        </row>
        <row r="380">
          <cell r="C380"/>
          <cell r="D380"/>
          <cell r="E380"/>
          <cell r="F380"/>
          <cell r="G380"/>
          <cell r="H380"/>
          <cell r="I380"/>
          <cell r="J380"/>
          <cell r="K380"/>
          <cell r="L380"/>
          <cell r="M380"/>
          <cell r="N380"/>
          <cell r="O380"/>
          <cell r="P380"/>
          <cell r="Q380"/>
          <cell r="R380"/>
          <cell r="S380"/>
          <cell r="T380"/>
          <cell r="U380"/>
          <cell r="V380"/>
          <cell r="W380"/>
          <cell r="X380"/>
          <cell r="Y380" t="str">
            <v/>
          </cell>
          <cell r="Z380"/>
          <cell r="AA380" t="str">
            <v/>
          </cell>
          <cell r="AB380"/>
          <cell r="AC380"/>
          <cell r="AD380"/>
          <cell r="AE380"/>
          <cell r="AF380"/>
          <cell r="AG380"/>
          <cell r="AH380" t="str">
            <v/>
          </cell>
          <cell r="AI380"/>
          <cell r="AJ380"/>
          <cell r="AK380"/>
          <cell r="AL380"/>
          <cell r="AM380"/>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t="str">
            <v>NO</v>
          </cell>
          <cell r="BE380" t="str">
            <v/>
          </cell>
          <cell r="BF380">
            <v>0</v>
          </cell>
          <cell r="BG380">
            <v>0</v>
          </cell>
          <cell r="BH380">
            <v>0</v>
          </cell>
          <cell r="BI380">
            <v>0</v>
          </cell>
          <cell r="BJ380">
            <v>0</v>
          </cell>
          <cell r="BK380" t="str">
            <v/>
          </cell>
          <cell r="BL380" t="e">
            <v>#NAME?</v>
          </cell>
          <cell r="BM380"/>
          <cell r="BN380"/>
          <cell r="BO380"/>
          <cell r="BP380" t="str">
            <v/>
          </cell>
          <cell r="BQ380"/>
          <cell r="BR380"/>
          <cell r="BS380">
            <v>365</v>
          </cell>
        </row>
        <row r="381">
          <cell r="C381"/>
          <cell r="D381"/>
          <cell r="E381"/>
          <cell r="F381"/>
          <cell r="G381"/>
          <cell r="H381"/>
          <cell r="I381"/>
          <cell r="J381"/>
          <cell r="K381"/>
          <cell r="L381"/>
          <cell r="M381"/>
          <cell r="N381"/>
          <cell r="O381"/>
          <cell r="P381"/>
          <cell r="Q381"/>
          <cell r="R381"/>
          <cell r="S381"/>
          <cell r="T381"/>
          <cell r="U381"/>
          <cell r="V381"/>
          <cell r="W381"/>
          <cell r="X381"/>
          <cell r="Y381" t="str">
            <v/>
          </cell>
          <cell r="Z381"/>
          <cell r="AA381" t="str">
            <v/>
          </cell>
          <cell r="AB381"/>
          <cell r="AC381"/>
          <cell r="AD381"/>
          <cell r="AE381"/>
          <cell r="AF381"/>
          <cell r="AG381"/>
          <cell r="AH381" t="str">
            <v/>
          </cell>
          <cell r="AI381"/>
          <cell r="AJ381"/>
          <cell r="AK381"/>
          <cell r="AL381"/>
          <cell r="AM381"/>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t="str">
            <v>NO</v>
          </cell>
          <cell r="BE381" t="str">
            <v/>
          </cell>
          <cell r="BF381">
            <v>0</v>
          </cell>
          <cell r="BG381">
            <v>0</v>
          </cell>
          <cell r="BH381">
            <v>0</v>
          </cell>
          <cell r="BI381">
            <v>0</v>
          </cell>
          <cell r="BJ381">
            <v>0</v>
          </cell>
          <cell r="BK381" t="str">
            <v/>
          </cell>
          <cell r="BL381" t="e">
            <v>#NAME?</v>
          </cell>
          <cell r="BM381"/>
          <cell r="BN381"/>
          <cell r="BO381"/>
          <cell r="BP381" t="str">
            <v/>
          </cell>
          <cell r="BQ381"/>
          <cell r="BR381"/>
          <cell r="BS381">
            <v>366</v>
          </cell>
        </row>
        <row r="382">
          <cell r="C382"/>
          <cell r="D382"/>
          <cell r="E382"/>
          <cell r="F382"/>
          <cell r="G382"/>
          <cell r="H382"/>
          <cell r="I382"/>
          <cell r="J382"/>
          <cell r="K382"/>
          <cell r="L382"/>
          <cell r="M382"/>
          <cell r="N382"/>
          <cell r="O382"/>
          <cell r="P382"/>
          <cell r="Q382"/>
          <cell r="R382"/>
          <cell r="S382"/>
          <cell r="T382"/>
          <cell r="U382"/>
          <cell r="V382"/>
          <cell r="W382"/>
          <cell r="X382"/>
          <cell r="Y382" t="str">
            <v/>
          </cell>
          <cell r="Z382"/>
          <cell r="AA382" t="str">
            <v/>
          </cell>
          <cell r="AB382"/>
          <cell r="AC382"/>
          <cell r="AD382"/>
          <cell r="AE382"/>
          <cell r="AF382"/>
          <cell r="AG382"/>
          <cell r="AH382" t="str">
            <v/>
          </cell>
          <cell r="AI382"/>
          <cell r="AJ382"/>
          <cell r="AK382"/>
          <cell r="AL382"/>
          <cell r="AM382"/>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t="str">
            <v>NO</v>
          </cell>
          <cell r="BE382" t="str">
            <v/>
          </cell>
          <cell r="BF382">
            <v>0</v>
          </cell>
          <cell r="BG382">
            <v>0</v>
          </cell>
          <cell r="BH382">
            <v>0</v>
          </cell>
          <cell r="BI382">
            <v>0</v>
          </cell>
          <cell r="BJ382">
            <v>0</v>
          </cell>
          <cell r="BK382" t="str">
            <v/>
          </cell>
          <cell r="BL382" t="e">
            <v>#NAME?</v>
          </cell>
          <cell r="BM382"/>
          <cell r="BN382"/>
          <cell r="BO382"/>
          <cell r="BP382" t="str">
            <v/>
          </cell>
          <cell r="BQ382"/>
          <cell r="BR382"/>
          <cell r="BS382">
            <v>367</v>
          </cell>
        </row>
        <row r="383">
          <cell r="C383"/>
          <cell r="D383"/>
          <cell r="E383"/>
          <cell r="F383"/>
          <cell r="G383"/>
          <cell r="H383"/>
          <cell r="I383"/>
          <cell r="J383"/>
          <cell r="K383"/>
          <cell r="L383"/>
          <cell r="M383"/>
          <cell r="N383"/>
          <cell r="O383"/>
          <cell r="P383"/>
          <cell r="Q383"/>
          <cell r="R383"/>
          <cell r="S383"/>
          <cell r="T383"/>
          <cell r="U383"/>
          <cell r="V383"/>
          <cell r="W383"/>
          <cell r="X383"/>
          <cell r="Y383" t="str">
            <v/>
          </cell>
          <cell r="Z383"/>
          <cell r="AA383" t="str">
            <v/>
          </cell>
          <cell r="AB383"/>
          <cell r="AC383"/>
          <cell r="AD383"/>
          <cell r="AE383"/>
          <cell r="AF383"/>
          <cell r="AG383"/>
          <cell r="AH383" t="str">
            <v/>
          </cell>
          <cell r="AI383"/>
          <cell r="AJ383"/>
          <cell r="AK383"/>
          <cell r="AL383"/>
          <cell r="AM383"/>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t="str">
            <v>NO</v>
          </cell>
          <cell r="BE383" t="str">
            <v/>
          </cell>
          <cell r="BF383">
            <v>0</v>
          </cell>
          <cell r="BG383">
            <v>0</v>
          </cell>
          <cell r="BH383">
            <v>0</v>
          </cell>
          <cell r="BI383">
            <v>0</v>
          </cell>
          <cell r="BJ383">
            <v>0</v>
          </cell>
          <cell r="BK383" t="str">
            <v/>
          </cell>
          <cell r="BL383" t="e">
            <v>#NAME?</v>
          </cell>
          <cell r="BM383"/>
          <cell r="BN383"/>
          <cell r="BO383"/>
          <cell r="BP383" t="str">
            <v/>
          </cell>
          <cell r="BQ383"/>
          <cell r="BR383"/>
          <cell r="BS383">
            <v>368</v>
          </cell>
        </row>
        <row r="384">
          <cell r="C384"/>
          <cell r="D384"/>
          <cell r="E384"/>
          <cell r="F384"/>
          <cell r="G384"/>
          <cell r="H384"/>
          <cell r="I384"/>
          <cell r="J384"/>
          <cell r="K384"/>
          <cell r="L384"/>
          <cell r="M384"/>
          <cell r="N384"/>
          <cell r="O384"/>
          <cell r="P384"/>
          <cell r="Q384"/>
          <cell r="R384"/>
          <cell r="S384"/>
          <cell r="T384"/>
          <cell r="U384"/>
          <cell r="V384"/>
          <cell r="W384"/>
          <cell r="X384"/>
          <cell r="Y384" t="str">
            <v/>
          </cell>
          <cell r="Z384"/>
          <cell r="AA384" t="str">
            <v/>
          </cell>
          <cell r="AB384"/>
          <cell r="AC384"/>
          <cell r="AD384"/>
          <cell r="AE384"/>
          <cell r="AF384"/>
          <cell r="AG384"/>
          <cell r="AH384" t="str">
            <v/>
          </cell>
          <cell r="AI384"/>
          <cell r="AJ384"/>
          <cell r="AK384"/>
          <cell r="AL384"/>
          <cell r="AM384"/>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t="str">
            <v>NO</v>
          </cell>
          <cell r="BE384" t="str">
            <v/>
          </cell>
          <cell r="BF384">
            <v>0</v>
          </cell>
          <cell r="BG384">
            <v>0</v>
          </cell>
          <cell r="BH384">
            <v>0</v>
          </cell>
          <cell r="BI384">
            <v>0</v>
          </cell>
          <cell r="BJ384">
            <v>0</v>
          </cell>
          <cell r="BK384" t="str">
            <v/>
          </cell>
          <cell r="BL384" t="e">
            <v>#NAME?</v>
          </cell>
          <cell r="BM384"/>
          <cell r="BN384"/>
          <cell r="BO384"/>
          <cell r="BP384" t="str">
            <v/>
          </cell>
          <cell r="BQ384"/>
          <cell r="BR384"/>
          <cell r="BS384">
            <v>369</v>
          </cell>
        </row>
        <row r="385">
          <cell r="C385"/>
          <cell r="D385"/>
          <cell r="E385"/>
          <cell r="F385"/>
          <cell r="G385"/>
          <cell r="H385"/>
          <cell r="I385"/>
          <cell r="J385"/>
          <cell r="K385"/>
          <cell r="L385"/>
          <cell r="M385"/>
          <cell r="N385"/>
          <cell r="O385"/>
          <cell r="P385"/>
          <cell r="Q385"/>
          <cell r="R385"/>
          <cell r="S385"/>
          <cell r="T385"/>
          <cell r="U385"/>
          <cell r="V385"/>
          <cell r="W385"/>
          <cell r="X385"/>
          <cell r="Y385" t="str">
            <v/>
          </cell>
          <cell r="Z385"/>
          <cell r="AA385" t="str">
            <v/>
          </cell>
          <cell r="AB385"/>
          <cell r="AC385"/>
          <cell r="AD385"/>
          <cell r="AE385"/>
          <cell r="AF385"/>
          <cell r="AG385"/>
          <cell r="AH385" t="str">
            <v/>
          </cell>
          <cell r="AI385"/>
          <cell r="AJ385"/>
          <cell r="AK385"/>
          <cell r="AL385"/>
          <cell r="AM385"/>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t="str">
            <v>NO</v>
          </cell>
          <cell r="BE385" t="str">
            <v/>
          </cell>
          <cell r="BF385">
            <v>0</v>
          </cell>
          <cell r="BG385">
            <v>0</v>
          </cell>
          <cell r="BH385">
            <v>0</v>
          </cell>
          <cell r="BI385">
            <v>0</v>
          </cell>
          <cell r="BJ385">
            <v>0</v>
          </cell>
          <cell r="BK385" t="str">
            <v/>
          </cell>
          <cell r="BL385" t="e">
            <v>#NAME?</v>
          </cell>
          <cell r="BM385"/>
          <cell r="BN385"/>
          <cell r="BO385"/>
          <cell r="BP385" t="str">
            <v/>
          </cell>
          <cell r="BQ385"/>
          <cell r="BR385"/>
          <cell r="BS385">
            <v>370</v>
          </cell>
        </row>
        <row r="386">
          <cell r="C386"/>
          <cell r="D386"/>
          <cell r="E386"/>
          <cell r="F386"/>
          <cell r="G386"/>
          <cell r="H386"/>
          <cell r="I386"/>
          <cell r="J386"/>
          <cell r="K386"/>
          <cell r="L386"/>
          <cell r="M386"/>
          <cell r="N386"/>
          <cell r="O386"/>
          <cell r="P386"/>
          <cell r="Q386"/>
          <cell r="R386"/>
          <cell r="S386"/>
          <cell r="T386"/>
          <cell r="U386"/>
          <cell r="V386"/>
          <cell r="W386"/>
          <cell r="X386"/>
          <cell r="Y386" t="str">
            <v/>
          </cell>
          <cell r="Z386"/>
          <cell r="AA386" t="str">
            <v/>
          </cell>
          <cell r="AB386"/>
          <cell r="AC386"/>
          <cell r="AD386"/>
          <cell r="AE386"/>
          <cell r="AF386"/>
          <cell r="AG386"/>
          <cell r="AH386" t="str">
            <v/>
          </cell>
          <cell r="AI386"/>
          <cell r="AJ386"/>
          <cell r="AK386"/>
          <cell r="AL386"/>
          <cell r="AM386"/>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t="str">
            <v>NO</v>
          </cell>
          <cell r="BE386" t="str">
            <v/>
          </cell>
          <cell r="BF386">
            <v>0</v>
          </cell>
          <cell r="BG386">
            <v>0</v>
          </cell>
          <cell r="BH386">
            <v>0</v>
          </cell>
          <cell r="BI386">
            <v>0</v>
          </cell>
          <cell r="BJ386">
            <v>0</v>
          </cell>
          <cell r="BK386" t="str">
            <v/>
          </cell>
          <cell r="BL386" t="e">
            <v>#NAME?</v>
          </cell>
          <cell r="BM386"/>
          <cell r="BN386"/>
          <cell r="BO386"/>
          <cell r="BP386" t="str">
            <v/>
          </cell>
          <cell r="BQ386"/>
          <cell r="BR386"/>
          <cell r="BS386">
            <v>371</v>
          </cell>
        </row>
        <row r="387">
          <cell r="C387"/>
          <cell r="D387"/>
          <cell r="E387"/>
          <cell r="F387"/>
          <cell r="G387"/>
          <cell r="H387"/>
          <cell r="I387"/>
          <cell r="J387"/>
          <cell r="K387"/>
          <cell r="L387"/>
          <cell r="M387"/>
          <cell r="N387"/>
          <cell r="O387"/>
          <cell r="P387"/>
          <cell r="Q387"/>
          <cell r="R387"/>
          <cell r="S387"/>
          <cell r="T387"/>
          <cell r="U387"/>
          <cell r="V387"/>
          <cell r="W387"/>
          <cell r="X387"/>
          <cell r="Y387" t="str">
            <v/>
          </cell>
          <cell r="Z387"/>
          <cell r="AA387" t="str">
            <v/>
          </cell>
          <cell r="AB387"/>
          <cell r="AC387"/>
          <cell r="AD387"/>
          <cell r="AE387"/>
          <cell r="AF387"/>
          <cell r="AG387"/>
          <cell r="AH387" t="str">
            <v/>
          </cell>
          <cell r="AI387"/>
          <cell r="AJ387"/>
          <cell r="AK387"/>
          <cell r="AL387"/>
          <cell r="AM387"/>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t="str">
            <v>NO</v>
          </cell>
          <cell r="BE387" t="str">
            <v/>
          </cell>
          <cell r="BF387">
            <v>0</v>
          </cell>
          <cell r="BG387">
            <v>0</v>
          </cell>
          <cell r="BH387">
            <v>0</v>
          </cell>
          <cell r="BI387">
            <v>0</v>
          </cell>
          <cell r="BJ387">
            <v>0</v>
          </cell>
          <cell r="BK387" t="str">
            <v/>
          </cell>
          <cell r="BL387" t="e">
            <v>#NAME?</v>
          </cell>
          <cell r="BM387"/>
          <cell r="BN387"/>
          <cell r="BO387"/>
          <cell r="BP387" t="str">
            <v/>
          </cell>
          <cell r="BQ387"/>
          <cell r="BR387"/>
          <cell r="BS387">
            <v>372</v>
          </cell>
        </row>
        <row r="388">
          <cell r="C388"/>
          <cell r="D388"/>
          <cell r="E388"/>
          <cell r="F388"/>
          <cell r="G388"/>
          <cell r="H388"/>
          <cell r="I388"/>
          <cell r="J388"/>
          <cell r="K388"/>
          <cell r="L388"/>
          <cell r="M388"/>
          <cell r="N388"/>
          <cell r="O388"/>
          <cell r="P388"/>
          <cell r="Q388"/>
          <cell r="R388"/>
          <cell r="S388"/>
          <cell r="T388"/>
          <cell r="U388"/>
          <cell r="V388"/>
          <cell r="W388"/>
          <cell r="X388"/>
          <cell r="Y388" t="str">
            <v/>
          </cell>
          <cell r="Z388"/>
          <cell r="AA388" t="str">
            <v/>
          </cell>
          <cell r="AB388"/>
          <cell r="AC388"/>
          <cell r="AD388"/>
          <cell r="AE388"/>
          <cell r="AF388"/>
          <cell r="AG388"/>
          <cell r="AH388" t="str">
            <v/>
          </cell>
          <cell r="AI388"/>
          <cell r="AJ388"/>
          <cell r="AK388"/>
          <cell r="AL388"/>
          <cell r="AM388"/>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t="str">
            <v>NO</v>
          </cell>
          <cell r="BE388" t="str">
            <v/>
          </cell>
          <cell r="BF388">
            <v>0</v>
          </cell>
          <cell r="BG388">
            <v>0</v>
          </cell>
          <cell r="BH388">
            <v>0</v>
          </cell>
          <cell r="BI388">
            <v>0</v>
          </cell>
          <cell r="BJ388">
            <v>0</v>
          </cell>
          <cell r="BK388" t="str">
            <v/>
          </cell>
          <cell r="BL388" t="e">
            <v>#NAME?</v>
          </cell>
          <cell r="BM388"/>
          <cell r="BN388"/>
          <cell r="BO388"/>
          <cell r="BP388" t="str">
            <v/>
          </cell>
          <cell r="BQ388"/>
          <cell r="BR388"/>
          <cell r="BS388">
            <v>373</v>
          </cell>
        </row>
        <row r="389">
          <cell r="C389"/>
          <cell r="D389"/>
          <cell r="E389"/>
          <cell r="F389"/>
          <cell r="G389"/>
          <cell r="H389"/>
          <cell r="I389"/>
          <cell r="J389"/>
          <cell r="K389"/>
          <cell r="L389"/>
          <cell r="M389"/>
          <cell r="N389"/>
          <cell r="O389"/>
          <cell r="P389"/>
          <cell r="Q389"/>
          <cell r="R389"/>
          <cell r="S389"/>
          <cell r="T389"/>
          <cell r="U389"/>
          <cell r="V389"/>
          <cell r="W389"/>
          <cell r="X389"/>
          <cell r="Y389" t="str">
            <v/>
          </cell>
          <cell r="Z389"/>
          <cell r="AA389" t="str">
            <v/>
          </cell>
          <cell r="AB389"/>
          <cell r="AC389"/>
          <cell r="AD389"/>
          <cell r="AE389"/>
          <cell r="AF389"/>
          <cell r="AG389"/>
          <cell r="AH389" t="str">
            <v/>
          </cell>
          <cell r="AI389"/>
          <cell r="AJ389"/>
          <cell r="AK389"/>
          <cell r="AL389"/>
          <cell r="AM389"/>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t="str">
            <v>NO</v>
          </cell>
          <cell r="BE389" t="str">
            <v/>
          </cell>
          <cell r="BF389">
            <v>0</v>
          </cell>
          <cell r="BG389">
            <v>0</v>
          </cell>
          <cell r="BH389">
            <v>0</v>
          </cell>
          <cell r="BI389">
            <v>0</v>
          </cell>
          <cell r="BJ389">
            <v>0</v>
          </cell>
          <cell r="BK389" t="str">
            <v/>
          </cell>
          <cell r="BL389" t="e">
            <v>#NAME?</v>
          </cell>
          <cell r="BM389"/>
          <cell r="BN389"/>
          <cell r="BO389"/>
          <cell r="BP389" t="str">
            <v/>
          </cell>
          <cell r="BQ389"/>
          <cell r="BR389"/>
          <cell r="BS389">
            <v>374</v>
          </cell>
        </row>
        <row r="390">
          <cell r="C390"/>
          <cell r="D390"/>
          <cell r="E390"/>
          <cell r="F390"/>
          <cell r="G390"/>
          <cell r="H390"/>
          <cell r="I390"/>
          <cell r="J390"/>
          <cell r="K390"/>
          <cell r="L390"/>
          <cell r="M390"/>
          <cell r="N390"/>
          <cell r="O390"/>
          <cell r="P390"/>
          <cell r="Q390"/>
          <cell r="R390"/>
          <cell r="S390"/>
          <cell r="T390"/>
          <cell r="U390"/>
          <cell r="V390"/>
          <cell r="W390"/>
          <cell r="X390"/>
          <cell r="Y390" t="str">
            <v/>
          </cell>
          <cell r="Z390"/>
          <cell r="AA390" t="str">
            <v/>
          </cell>
          <cell r="AB390"/>
          <cell r="AC390"/>
          <cell r="AD390"/>
          <cell r="AE390"/>
          <cell r="AF390"/>
          <cell r="AG390"/>
          <cell r="AH390" t="str">
            <v/>
          </cell>
          <cell r="AI390"/>
          <cell r="AJ390"/>
          <cell r="AK390"/>
          <cell r="AL390"/>
          <cell r="AM390"/>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t="str">
            <v>NO</v>
          </cell>
          <cell r="BE390" t="str">
            <v/>
          </cell>
          <cell r="BF390">
            <v>0</v>
          </cell>
          <cell r="BG390">
            <v>0</v>
          </cell>
          <cell r="BH390">
            <v>0</v>
          </cell>
          <cell r="BI390">
            <v>0</v>
          </cell>
          <cell r="BJ390">
            <v>0</v>
          </cell>
          <cell r="BK390" t="str">
            <v/>
          </cell>
          <cell r="BL390" t="e">
            <v>#NAME?</v>
          </cell>
          <cell r="BM390"/>
          <cell r="BN390"/>
          <cell r="BO390"/>
          <cell r="BP390" t="str">
            <v/>
          </cell>
          <cell r="BQ390"/>
          <cell r="BR390"/>
          <cell r="BS390">
            <v>375</v>
          </cell>
        </row>
        <row r="391">
          <cell r="C391"/>
          <cell r="D391"/>
          <cell r="E391"/>
          <cell r="F391"/>
          <cell r="G391"/>
          <cell r="H391"/>
          <cell r="I391"/>
          <cell r="J391"/>
          <cell r="K391"/>
          <cell r="L391"/>
          <cell r="M391"/>
          <cell r="N391"/>
          <cell r="O391"/>
          <cell r="P391"/>
          <cell r="Q391"/>
          <cell r="R391"/>
          <cell r="S391"/>
          <cell r="T391"/>
          <cell r="U391"/>
          <cell r="V391"/>
          <cell r="W391"/>
          <cell r="X391"/>
          <cell r="Y391" t="str">
            <v/>
          </cell>
          <cell r="Z391"/>
          <cell r="AA391" t="str">
            <v/>
          </cell>
          <cell r="AB391"/>
          <cell r="AC391"/>
          <cell r="AD391"/>
          <cell r="AE391"/>
          <cell r="AF391"/>
          <cell r="AG391"/>
          <cell r="AH391" t="str">
            <v/>
          </cell>
          <cell r="AI391"/>
          <cell r="AJ391"/>
          <cell r="AK391"/>
          <cell r="AL391"/>
          <cell r="AM391"/>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t="str">
            <v>NO</v>
          </cell>
          <cell r="BE391" t="str">
            <v/>
          </cell>
          <cell r="BF391">
            <v>0</v>
          </cell>
          <cell r="BG391">
            <v>0</v>
          </cell>
          <cell r="BH391">
            <v>0</v>
          </cell>
          <cell r="BI391">
            <v>0</v>
          </cell>
          <cell r="BJ391">
            <v>0</v>
          </cell>
          <cell r="BK391" t="str">
            <v/>
          </cell>
          <cell r="BL391" t="e">
            <v>#NAME?</v>
          </cell>
          <cell r="BM391"/>
          <cell r="BN391"/>
          <cell r="BO391"/>
          <cell r="BP391" t="str">
            <v/>
          </cell>
          <cell r="BQ391"/>
          <cell r="BR391"/>
          <cell r="BS391">
            <v>376</v>
          </cell>
        </row>
        <row r="392">
          <cell r="C392"/>
          <cell r="D392"/>
          <cell r="E392"/>
          <cell r="F392"/>
          <cell r="G392"/>
          <cell r="H392"/>
          <cell r="I392"/>
          <cell r="J392"/>
          <cell r="K392"/>
          <cell r="L392"/>
          <cell r="M392"/>
          <cell r="N392"/>
          <cell r="O392"/>
          <cell r="P392"/>
          <cell r="Q392"/>
          <cell r="R392"/>
          <cell r="S392"/>
          <cell r="T392"/>
          <cell r="U392"/>
          <cell r="V392"/>
          <cell r="W392"/>
          <cell r="X392"/>
          <cell r="Y392" t="str">
            <v/>
          </cell>
          <cell r="Z392"/>
          <cell r="AA392" t="str">
            <v/>
          </cell>
          <cell r="AB392"/>
          <cell r="AC392"/>
          <cell r="AD392"/>
          <cell r="AE392"/>
          <cell r="AF392"/>
          <cell r="AG392"/>
          <cell r="AH392" t="str">
            <v/>
          </cell>
          <cell r="AI392"/>
          <cell r="AJ392"/>
          <cell r="AK392"/>
          <cell r="AL392"/>
          <cell r="AM392"/>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t="str">
            <v>NO</v>
          </cell>
          <cell r="BE392" t="str">
            <v/>
          </cell>
          <cell r="BF392">
            <v>0</v>
          </cell>
          <cell r="BG392">
            <v>0</v>
          </cell>
          <cell r="BH392">
            <v>0</v>
          </cell>
          <cell r="BI392">
            <v>0</v>
          </cell>
          <cell r="BJ392">
            <v>0</v>
          </cell>
          <cell r="BK392" t="str">
            <v/>
          </cell>
          <cell r="BL392" t="e">
            <v>#NAME?</v>
          </cell>
          <cell r="BM392"/>
          <cell r="BN392"/>
          <cell r="BO392"/>
          <cell r="BP392" t="str">
            <v/>
          </cell>
          <cell r="BQ392"/>
          <cell r="BR392"/>
          <cell r="BS392">
            <v>377</v>
          </cell>
        </row>
        <row r="393">
          <cell r="C393"/>
          <cell r="D393"/>
          <cell r="E393"/>
          <cell r="F393"/>
          <cell r="G393"/>
          <cell r="H393"/>
          <cell r="I393"/>
          <cell r="J393"/>
          <cell r="K393"/>
          <cell r="L393"/>
          <cell r="M393"/>
          <cell r="N393"/>
          <cell r="O393"/>
          <cell r="P393"/>
          <cell r="Q393"/>
          <cell r="R393"/>
          <cell r="S393"/>
          <cell r="T393"/>
          <cell r="U393"/>
          <cell r="V393"/>
          <cell r="W393"/>
          <cell r="X393"/>
          <cell r="Y393" t="str">
            <v/>
          </cell>
          <cell r="Z393"/>
          <cell r="AA393" t="str">
            <v/>
          </cell>
          <cell r="AB393"/>
          <cell r="AC393"/>
          <cell r="AD393"/>
          <cell r="AE393"/>
          <cell r="AF393"/>
          <cell r="AG393"/>
          <cell r="AH393" t="str">
            <v/>
          </cell>
          <cell r="AI393"/>
          <cell r="AJ393"/>
          <cell r="AK393"/>
          <cell r="AL393"/>
          <cell r="AM393"/>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t="str">
            <v>NO</v>
          </cell>
          <cell r="BE393" t="str">
            <v/>
          </cell>
          <cell r="BF393">
            <v>0</v>
          </cell>
          <cell r="BG393">
            <v>0</v>
          </cell>
          <cell r="BH393">
            <v>0</v>
          </cell>
          <cell r="BI393">
            <v>0</v>
          </cell>
          <cell r="BJ393">
            <v>0</v>
          </cell>
          <cell r="BK393" t="str">
            <v/>
          </cell>
          <cell r="BL393" t="e">
            <v>#NAME?</v>
          </cell>
          <cell r="BM393"/>
          <cell r="BN393"/>
          <cell r="BO393"/>
          <cell r="BP393" t="str">
            <v/>
          </cell>
          <cell r="BQ393"/>
          <cell r="BR393"/>
          <cell r="BS393">
            <v>378</v>
          </cell>
        </row>
        <row r="394">
          <cell r="C394"/>
          <cell r="D394"/>
          <cell r="E394"/>
          <cell r="F394"/>
          <cell r="G394"/>
          <cell r="H394"/>
          <cell r="I394"/>
          <cell r="J394"/>
          <cell r="K394"/>
          <cell r="L394"/>
          <cell r="M394"/>
          <cell r="N394"/>
          <cell r="O394"/>
          <cell r="P394"/>
          <cell r="Q394"/>
          <cell r="R394"/>
          <cell r="S394"/>
          <cell r="T394"/>
          <cell r="U394"/>
          <cell r="V394"/>
          <cell r="W394"/>
          <cell r="X394"/>
          <cell r="Y394" t="str">
            <v/>
          </cell>
          <cell r="Z394"/>
          <cell r="AA394" t="str">
            <v/>
          </cell>
          <cell r="AB394"/>
          <cell r="AC394"/>
          <cell r="AD394"/>
          <cell r="AE394"/>
          <cell r="AF394"/>
          <cell r="AG394"/>
          <cell r="AH394" t="str">
            <v/>
          </cell>
          <cell r="AI394"/>
          <cell r="AJ394"/>
          <cell r="AK394"/>
          <cell r="AL394"/>
          <cell r="AM394"/>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t="str">
            <v>NO</v>
          </cell>
          <cell r="BE394" t="str">
            <v/>
          </cell>
          <cell r="BF394">
            <v>0</v>
          </cell>
          <cell r="BG394">
            <v>0</v>
          </cell>
          <cell r="BH394">
            <v>0</v>
          </cell>
          <cell r="BI394">
            <v>0</v>
          </cell>
          <cell r="BJ394">
            <v>0</v>
          </cell>
          <cell r="BK394" t="str">
            <v/>
          </cell>
          <cell r="BL394" t="e">
            <v>#NAME?</v>
          </cell>
          <cell r="BM394"/>
          <cell r="BN394"/>
          <cell r="BO394"/>
          <cell r="BP394" t="str">
            <v/>
          </cell>
          <cell r="BQ394"/>
          <cell r="BR394"/>
          <cell r="BS394">
            <v>379</v>
          </cell>
        </row>
        <row r="395">
          <cell r="C395"/>
          <cell r="D395"/>
          <cell r="E395"/>
          <cell r="F395"/>
          <cell r="G395"/>
          <cell r="H395"/>
          <cell r="I395"/>
          <cell r="J395"/>
          <cell r="K395"/>
          <cell r="L395"/>
          <cell r="M395"/>
          <cell r="N395"/>
          <cell r="O395"/>
          <cell r="P395"/>
          <cell r="Q395"/>
          <cell r="R395"/>
          <cell r="S395"/>
          <cell r="T395"/>
          <cell r="U395"/>
          <cell r="V395"/>
          <cell r="W395"/>
          <cell r="X395"/>
          <cell r="Y395" t="str">
            <v/>
          </cell>
          <cell r="Z395"/>
          <cell r="AA395" t="str">
            <v/>
          </cell>
          <cell r="AB395"/>
          <cell r="AC395"/>
          <cell r="AD395"/>
          <cell r="AE395"/>
          <cell r="AF395"/>
          <cell r="AG395"/>
          <cell r="AH395" t="str">
            <v/>
          </cell>
          <cell r="AI395"/>
          <cell r="AJ395"/>
          <cell r="AK395"/>
          <cell r="AL395"/>
          <cell r="AM395"/>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t="str">
            <v>NO</v>
          </cell>
          <cell r="BE395" t="str">
            <v/>
          </cell>
          <cell r="BF395">
            <v>0</v>
          </cell>
          <cell r="BG395">
            <v>0</v>
          </cell>
          <cell r="BH395">
            <v>0</v>
          </cell>
          <cell r="BI395">
            <v>0</v>
          </cell>
          <cell r="BJ395">
            <v>0</v>
          </cell>
          <cell r="BK395" t="str">
            <v/>
          </cell>
          <cell r="BL395" t="e">
            <v>#NAME?</v>
          </cell>
          <cell r="BM395"/>
          <cell r="BN395"/>
          <cell r="BO395"/>
          <cell r="BP395" t="str">
            <v/>
          </cell>
          <cell r="BQ395"/>
          <cell r="BR395"/>
          <cell r="BS395">
            <v>380</v>
          </cell>
        </row>
        <row r="396">
          <cell r="C396"/>
          <cell r="D396"/>
          <cell r="E396"/>
          <cell r="F396"/>
          <cell r="G396"/>
          <cell r="H396"/>
          <cell r="I396"/>
          <cell r="J396"/>
          <cell r="K396"/>
          <cell r="L396"/>
          <cell r="M396"/>
          <cell r="N396"/>
          <cell r="O396"/>
          <cell r="P396"/>
          <cell r="Q396"/>
          <cell r="R396"/>
          <cell r="S396"/>
          <cell r="T396"/>
          <cell r="U396"/>
          <cell r="V396"/>
          <cell r="W396"/>
          <cell r="X396"/>
          <cell r="Y396" t="str">
            <v/>
          </cell>
          <cell r="Z396"/>
          <cell r="AA396" t="str">
            <v/>
          </cell>
          <cell r="AB396"/>
          <cell r="AC396"/>
          <cell r="AD396"/>
          <cell r="AE396"/>
          <cell r="AF396"/>
          <cell r="AG396"/>
          <cell r="AH396" t="str">
            <v/>
          </cell>
          <cell r="AI396"/>
          <cell r="AJ396"/>
          <cell r="AK396"/>
          <cell r="AL396"/>
          <cell r="AM396"/>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t="str">
            <v>NO</v>
          </cell>
          <cell r="BE396" t="str">
            <v/>
          </cell>
          <cell r="BF396">
            <v>0</v>
          </cell>
          <cell r="BG396">
            <v>0</v>
          </cell>
          <cell r="BH396">
            <v>0</v>
          </cell>
          <cell r="BI396">
            <v>0</v>
          </cell>
          <cell r="BJ396">
            <v>0</v>
          </cell>
          <cell r="BK396" t="str">
            <v/>
          </cell>
          <cell r="BL396" t="e">
            <v>#NAME?</v>
          </cell>
          <cell r="BM396"/>
          <cell r="BN396"/>
          <cell r="BO396"/>
          <cell r="BP396" t="str">
            <v/>
          </cell>
          <cell r="BQ396"/>
          <cell r="BR396"/>
          <cell r="BS396">
            <v>381</v>
          </cell>
        </row>
        <row r="397">
          <cell r="C397"/>
          <cell r="D397"/>
          <cell r="E397"/>
          <cell r="F397"/>
          <cell r="G397"/>
          <cell r="H397"/>
          <cell r="I397"/>
          <cell r="J397"/>
          <cell r="K397"/>
          <cell r="L397"/>
          <cell r="M397"/>
          <cell r="N397"/>
          <cell r="O397"/>
          <cell r="P397"/>
          <cell r="Q397"/>
          <cell r="R397"/>
          <cell r="S397"/>
          <cell r="T397"/>
          <cell r="U397"/>
          <cell r="V397"/>
          <cell r="W397"/>
          <cell r="X397"/>
          <cell r="Y397" t="str">
            <v/>
          </cell>
          <cell r="Z397"/>
          <cell r="AA397" t="str">
            <v/>
          </cell>
          <cell r="AB397"/>
          <cell r="AC397"/>
          <cell r="AD397"/>
          <cell r="AE397"/>
          <cell r="AF397"/>
          <cell r="AG397"/>
          <cell r="AH397" t="str">
            <v/>
          </cell>
          <cell r="AI397"/>
          <cell r="AJ397"/>
          <cell r="AK397"/>
          <cell r="AL397"/>
          <cell r="AM397"/>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t="str">
            <v>NO</v>
          </cell>
          <cell r="BE397" t="str">
            <v/>
          </cell>
          <cell r="BF397">
            <v>0</v>
          </cell>
          <cell r="BG397">
            <v>0</v>
          </cell>
          <cell r="BH397">
            <v>0</v>
          </cell>
          <cell r="BI397">
            <v>0</v>
          </cell>
          <cell r="BJ397">
            <v>0</v>
          </cell>
          <cell r="BK397" t="str">
            <v/>
          </cell>
          <cell r="BL397" t="e">
            <v>#NAME?</v>
          </cell>
          <cell r="BM397"/>
          <cell r="BN397"/>
          <cell r="BO397"/>
          <cell r="BP397" t="str">
            <v/>
          </cell>
          <cell r="BQ397"/>
          <cell r="BR397"/>
          <cell r="BS397">
            <v>382</v>
          </cell>
        </row>
        <row r="398">
          <cell r="C398"/>
          <cell r="D398"/>
          <cell r="E398"/>
          <cell r="F398"/>
          <cell r="G398"/>
          <cell r="H398"/>
          <cell r="I398"/>
          <cell r="J398"/>
          <cell r="K398"/>
          <cell r="L398"/>
          <cell r="M398"/>
          <cell r="N398"/>
          <cell r="O398"/>
          <cell r="P398"/>
          <cell r="Q398"/>
          <cell r="R398"/>
          <cell r="S398"/>
          <cell r="T398"/>
          <cell r="U398"/>
          <cell r="V398"/>
          <cell r="W398"/>
          <cell r="X398"/>
          <cell r="Y398" t="str">
            <v/>
          </cell>
          <cell r="Z398"/>
          <cell r="AA398" t="str">
            <v/>
          </cell>
          <cell r="AB398"/>
          <cell r="AC398"/>
          <cell r="AD398"/>
          <cell r="AE398"/>
          <cell r="AF398"/>
          <cell r="AG398"/>
          <cell r="AH398" t="str">
            <v/>
          </cell>
          <cell r="AI398"/>
          <cell r="AJ398"/>
          <cell r="AK398"/>
          <cell r="AL398"/>
          <cell r="AM398"/>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t="str">
            <v>NO</v>
          </cell>
          <cell r="BE398" t="str">
            <v/>
          </cell>
          <cell r="BF398">
            <v>0</v>
          </cell>
          <cell r="BG398">
            <v>0</v>
          </cell>
          <cell r="BH398">
            <v>0</v>
          </cell>
          <cell r="BI398">
            <v>0</v>
          </cell>
          <cell r="BJ398">
            <v>0</v>
          </cell>
          <cell r="BK398" t="str">
            <v/>
          </cell>
          <cell r="BL398" t="e">
            <v>#NAME?</v>
          </cell>
          <cell r="BM398"/>
          <cell r="BN398"/>
          <cell r="BO398"/>
          <cell r="BP398" t="str">
            <v/>
          </cell>
          <cell r="BQ398"/>
          <cell r="BR398"/>
          <cell r="BS398">
            <v>383</v>
          </cell>
        </row>
        <row r="399">
          <cell r="C399"/>
          <cell r="D399"/>
          <cell r="E399"/>
          <cell r="F399"/>
          <cell r="G399"/>
          <cell r="H399"/>
          <cell r="I399"/>
          <cell r="J399"/>
          <cell r="K399"/>
          <cell r="L399"/>
          <cell r="M399"/>
          <cell r="N399"/>
          <cell r="O399"/>
          <cell r="P399"/>
          <cell r="Q399"/>
          <cell r="R399"/>
          <cell r="S399"/>
          <cell r="T399"/>
          <cell r="U399"/>
          <cell r="V399"/>
          <cell r="W399"/>
          <cell r="X399"/>
          <cell r="Y399" t="str">
            <v/>
          </cell>
          <cell r="Z399"/>
          <cell r="AA399" t="str">
            <v/>
          </cell>
          <cell r="AB399"/>
          <cell r="AC399"/>
          <cell r="AD399"/>
          <cell r="AE399"/>
          <cell r="AF399"/>
          <cell r="AG399"/>
          <cell r="AH399" t="str">
            <v/>
          </cell>
          <cell r="AI399"/>
          <cell r="AJ399"/>
          <cell r="AK399"/>
          <cell r="AL399"/>
          <cell r="AM399"/>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t="str">
            <v>NO</v>
          </cell>
          <cell r="BE399" t="str">
            <v/>
          </cell>
          <cell r="BF399">
            <v>0</v>
          </cell>
          <cell r="BG399">
            <v>0</v>
          </cell>
          <cell r="BH399">
            <v>0</v>
          </cell>
          <cell r="BI399">
            <v>0</v>
          </cell>
          <cell r="BJ399">
            <v>0</v>
          </cell>
          <cell r="BK399" t="str">
            <v/>
          </cell>
          <cell r="BL399" t="e">
            <v>#NAME?</v>
          </cell>
          <cell r="BM399"/>
          <cell r="BN399"/>
          <cell r="BO399"/>
          <cell r="BP399" t="str">
            <v/>
          </cell>
          <cell r="BQ399"/>
          <cell r="BR399"/>
          <cell r="BS399">
            <v>384</v>
          </cell>
        </row>
        <row r="400">
          <cell r="C400"/>
          <cell r="D400"/>
          <cell r="E400"/>
          <cell r="F400"/>
          <cell r="G400"/>
          <cell r="H400"/>
          <cell r="I400"/>
          <cell r="J400"/>
          <cell r="K400"/>
          <cell r="L400"/>
          <cell r="M400"/>
          <cell r="N400"/>
          <cell r="O400"/>
          <cell r="P400"/>
          <cell r="Q400"/>
          <cell r="R400"/>
          <cell r="S400"/>
          <cell r="T400"/>
          <cell r="U400"/>
          <cell r="V400"/>
          <cell r="W400"/>
          <cell r="X400"/>
          <cell r="Y400" t="str">
            <v/>
          </cell>
          <cell r="Z400"/>
          <cell r="AA400" t="str">
            <v/>
          </cell>
          <cell r="AB400"/>
          <cell r="AC400"/>
          <cell r="AD400"/>
          <cell r="AE400"/>
          <cell r="AF400"/>
          <cell r="AG400"/>
          <cell r="AH400" t="str">
            <v/>
          </cell>
          <cell r="AI400"/>
          <cell r="AJ400"/>
          <cell r="AK400"/>
          <cell r="AL400"/>
          <cell r="AM400"/>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t="str">
            <v>NO</v>
          </cell>
          <cell r="BE400" t="str">
            <v/>
          </cell>
          <cell r="BF400">
            <v>0</v>
          </cell>
          <cell r="BG400">
            <v>0</v>
          </cell>
          <cell r="BH400">
            <v>0</v>
          </cell>
          <cell r="BI400">
            <v>0</v>
          </cell>
          <cell r="BJ400">
            <v>0</v>
          </cell>
          <cell r="BK400" t="str">
            <v/>
          </cell>
          <cell r="BL400" t="e">
            <v>#NAME?</v>
          </cell>
          <cell r="BM400"/>
          <cell r="BN400"/>
          <cell r="BO400"/>
          <cell r="BP400" t="str">
            <v/>
          </cell>
          <cell r="BQ400"/>
          <cell r="BR400"/>
          <cell r="BS400">
            <v>385</v>
          </cell>
        </row>
        <row r="401">
          <cell r="C401"/>
          <cell r="D401"/>
          <cell r="E401"/>
          <cell r="F401"/>
          <cell r="G401"/>
          <cell r="H401"/>
          <cell r="I401"/>
          <cell r="J401"/>
          <cell r="K401"/>
          <cell r="L401"/>
          <cell r="M401"/>
          <cell r="N401"/>
          <cell r="O401"/>
          <cell r="P401"/>
          <cell r="Q401"/>
          <cell r="R401"/>
          <cell r="S401"/>
          <cell r="T401"/>
          <cell r="U401"/>
          <cell r="V401"/>
          <cell r="W401"/>
          <cell r="X401"/>
          <cell r="Y401" t="str">
            <v/>
          </cell>
          <cell r="Z401"/>
          <cell r="AA401" t="str">
            <v/>
          </cell>
          <cell r="AB401"/>
          <cell r="AC401"/>
          <cell r="AD401"/>
          <cell r="AE401"/>
          <cell r="AF401"/>
          <cell r="AG401"/>
          <cell r="AH401" t="str">
            <v/>
          </cell>
          <cell r="AI401"/>
          <cell r="AJ401"/>
          <cell r="AK401"/>
          <cell r="AL401"/>
          <cell r="AM401"/>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t="str">
            <v>NO</v>
          </cell>
          <cell r="BE401" t="str">
            <v/>
          </cell>
          <cell r="BF401">
            <v>0</v>
          </cell>
          <cell r="BG401">
            <v>0</v>
          </cell>
          <cell r="BH401">
            <v>0</v>
          </cell>
          <cell r="BI401">
            <v>0</v>
          </cell>
          <cell r="BJ401">
            <v>0</v>
          </cell>
          <cell r="BK401" t="str">
            <v/>
          </cell>
          <cell r="BL401" t="e">
            <v>#NAME?</v>
          </cell>
          <cell r="BM401"/>
          <cell r="BN401"/>
          <cell r="BO401"/>
          <cell r="BP401" t="str">
            <v/>
          </cell>
          <cell r="BQ401"/>
          <cell r="BR401"/>
          <cell r="BS401">
            <v>386</v>
          </cell>
        </row>
        <row r="402">
          <cell r="C402"/>
          <cell r="D402"/>
          <cell r="E402"/>
          <cell r="F402"/>
          <cell r="G402"/>
          <cell r="H402"/>
          <cell r="I402"/>
          <cell r="J402"/>
          <cell r="K402"/>
          <cell r="L402"/>
          <cell r="M402"/>
          <cell r="N402"/>
          <cell r="O402"/>
          <cell r="P402"/>
          <cell r="Q402"/>
          <cell r="R402"/>
          <cell r="S402"/>
          <cell r="T402"/>
          <cell r="U402"/>
          <cell r="V402"/>
          <cell r="W402"/>
          <cell r="X402"/>
          <cell r="Y402" t="str">
            <v/>
          </cell>
          <cell r="Z402"/>
          <cell r="AA402" t="str">
            <v/>
          </cell>
          <cell r="AB402"/>
          <cell r="AC402"/>
          <cell r="AD402"/>
          <cell r="AE402"/>
          <cell r="AF402"/>
          <cell r="AG402"/>
          <cell r="AH402" t="str">
            <v/>
          </cell>
          <cell r="AI402"/>
          <cell r="AJ402"/>
          <cell r="AK402"/>
          <cell r="AL402"/>
          <cell r="AM402"/>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t="str">
            <v>NO</v>
          </cell>
          <cell r="BE402" t="str">
            <v/>
          </cell>
          <cell r="BF402">
            <v>0</v>
          </cell>
          <cell r="BG402">
            <v>0</v>
          </cell>
          <cell r="BH402">
            <v>0</v>
          </cell>
          <cell r="BI402">
            <v>0</v>
          </cell>
          <cell r="BJ402">
            <v>0</v>
          </cell>
          <cell r="BK402" t="str">
            <v/>
          </cell>
          <cell r="BL402" t="e">
            <v>#NAME?</v>
          </cell>
          <cell r="BM402"/>
          <cell r="BN402"/>
          <cell r="BO402"/>
          <cell r="BP402" t="str">
            <v/>
          </cell>
          <cell r="BQ402"/>
          <cell r="BR402"/>
          <cell r="BS402">
            <v>387</v>
          </cell>
        </row>
        <row r="403">
          <cell r="C403"/>
          <cell r="D403"/>
          <cell r="E403"/>
          <cell r="F403"/>
          <cell r="G403"/>
          <cell r="H403"/>
          <cell r="I403"/>
          <cell r="J403"/>
          <cell r="K403"/>
          <cell r="L403"/>
          <cell r="M403"/>
          <cell r="N403"/>
          <cell r="O403"/>
          <cell r="P403"/>
          <cell r="Q403"/>
          <cell r="R403"/>
          <cell r="S403"/>
          <cell r="T403"/>
          <cell r="U403"/>
          <cell r="V403"/>
          <cell r="W403"/>
          <cell r="X403"/>
          <cell r="Y403" t="str">
            <v/>
          </cell>
          <cell r="Z403"/>
          <cell r="AA403" t="str">
            <v/>
          </cell>
          <cell r="AB403"/>
          <cell r="AC403"/>
          <cell r="AD403"/>
          <cell r="AE403"/>
          <cell r="AF403"/>
          <cell r="AG403"/>
          <cell r="AH403" t="str">
            <v/>
          </cell>
          <cell r="AI403"/>
          <cell r="AJ403"/>
          <cell r="AK403"/>
          <cell r="AL403"/>
          <cell r="AM403"/>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t="str">
            <v>NO</v>
          </cell>
          <cell r="BE403" t="str">
            <v/>
          </cell>
          <cell r="BF403">
            <v>0</v>
          </cell>
          <cell r="BG403">
            <v>0</v>
          </cell>
          <cell r="BH403">
            <v>0</v>
          </cell>
          <cell r="BI403">
            <v>0</v>
          </cell>
          <cell r="BJ403">
            <v>0</v>
          </cell>
          <cell r="BK403" t="str">
            <v/>
          </cell>
          <cell r="BL403" t="e">
            <v>#NAME?</v>
          </cell>
          <cell r="BM403"/>
          <cell r="BN403"/>
          <cell r="BO403"/>
          <cell r="BP403" t="str">
            <v/>
          </cell>
          <cell r="BQ403"/>
          <cell r="BR403"/>
          <cell r="BS403">
            <v>388</v>
          </cell>
        </row>
        <row r="404">
          <cell r="C404"/>
          <cell r="D404"/>
          <cell r="E404"/>
          <cell r="F404"/>
          <cell r="G404"/>
          <cell r="H404"/>
          <cell r="I404"/>
          <cell r="J404"/>
          <cell r="K404"/>
          <cell r="L404"/>
          <cell r="M404"/>
          <cell r="N404"/>
          <cell r="O404"/>
          <cell r="P404"/>
          <cell r="Q404"/>
          <cell r="R404"/>
          <cell r="S404"/>
          <cell r="T404"/>
          <cell r="U404"/>
          <cell r="V404"/>
          <cell r="W404"/>
          <cell r="X404"/>
          <cell r="Y404" t="str">
            <v/>
          </cell>
          <cell r="Z404"/>
          <cell r="AA404" t="str">
            <v/>
          </cell>
          <cell r="AB404"/>
          <cell r="AC404"/>
          <cell r="AD404"/>
          <cell r="AE404"/>
          <cell r="AF404"/>
          <cell r="AG404"/>
          <cell r="AH404" t="str">
            <v/>
          </cell>
          <cell r="AI404"/>
          <cell r="AJ404"/>
          <cell r="AK404"/>
          <cell r="AL404"/>
          <cell r="AM404"/>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t="str">
            <v>NO</v>
          </cell>
          <cell r="BE404" t="str">
            <v/>
          </cell>
          <cell r="BF404">
            <v>0</v>
          </cell>
          <cell r="BG404">
            <v>0</v>
          </cell>
          <cell r="BH404">
            <v>0</v>
          </cell>
          <cell r="BI404">
            <v>0</v>
          </cell>
          <cell r="BJ404">
            <v>0</v>
          </cell>
          <cell r="BK404" t="str">
            <v/>
          </cell>
          <cell r="BL404" t="e">
            <v>#NAME?</v>
          </cell>
          <cell r="BM404"/>
          <cell r="BN404"/>
          <cell r="BO404"/>
          <cell r="BP404" t="str">
            <v/>
          </cell>
          <cell r="BQ404"/>
          <cell r="BR404"/>
          <cell r="BS404">
            <v>389</v>
          </cell>
        </row>
        <row r="405">
          <cell r="C405"/>
          <cell r="D405"/>
          <cell r="E405"/>
          <cell r="F405"/>
          <cell r="G405"/>
          <cell r="H405"/>
          <cell r="I405"/>
          <cell r="J405"/>
          <cell r="K405"/>
          <cell r="L405"/>
          <cell r="M405"/>
          <cell r="N405"/>
          <cell r="O405"/>
          <cell r="P405"/>
          <cell r="Q405"/>
          <cell r="R405"/>
          <cell r="S405"/>
          <cell r="T405"/>
          <cell r="U405"/>
          <cell r="V405"/>
          <cell r="W405"/>
          <cell r="X405"/>
          <cell r="Y405" t="str">
            <v/>
          </cell>
          <cell r="Z405"/>
          <cell r="AA405" t="str">
            <v/>
          </cell>
          <cell r="AB405"/>
          <cell r="AC405"/>
          <cell r="AD405"/>
          <cell r="AE405"/>
          <cell r="AF405"/>
          <cell r="AG405"/>
          <cell r="AH405" t="str">
            <v/>
          </cell>
          <cell r="AI405"/>
          <cell r="AJ405"/>
          <cell r="AK405"/>
          <cell r="AL405"/>
          <cell r="AM405"/>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t="str">
            <v>NO</v>
          </cell>
          <cell r="BE405" t="str">
            <v/>
          </cell>
          <cell r="BF405">
            <v>0</v>
          </cell>
          <cell r="BG405">
            <v>0</v>
          </cell>
          <cell r="BH405">
            <v>0</v>
          </cell>
          <cell r="BI405">
            <v>0</v>
          </cell>
          <cell r="BJ405">
            <v>0</v>
          </cell>
          <cell r="BK405" t="str">
            <v/>
          </cell>
          <cell r="BL405" t="e">
            <v>#NAME?</v>
          </cell>
          <cell r="BM405"/>
          <cell r="BN405"/>
          <cell r="BO405"/>
          <cell r="BP405" t="str">
            <v/>
          </cell>
          <cell r="BQ405"/>
          <cell r="BR405"/>
          <cell r="BS405">
            <v>390</v>
          </cell>
        </row>
        <row r="406">
          <cell r="C406"/>
          <cell r="D406"/>
          <cell r="E406"/>
          <cell r="F406"/>
          <cell r="G406"/>
          <cell r="H406"/>
          <cell r="I406"/>
          <cell r="J406"/>
          <cell r="K406"/>
          <cell r="L406"/>
          <cell r="M406"/>
          <cell r="N406"/>
          <cell r="O406"/>
          <cell r="P406"/>
          <cell r="Q406"/>
          <cell r="R406"/>
          <cell r="S406"/>
          <cell r="T406"/>
          <cell r="U406"/>
          <cell r="V406"/>
          <cell r="W406"/>
          <cell r="X406"/>
          <cell r="Y406" t="str">
            <v/>
          </cell>
          <cell r="Z406"/>
          <cell r="AA406" t="str">
            <v/>
          </cell>
          <cell r="AB406"/>
          <cell r="AC406"/>
          <cell r="AD406"/>
          <cell r="AE406"/>
          <cell r="AF406"/>
          <cell r="AG406"/>
          <cell r="AH406" t="str">
            <v/>
          </cell>
          <cell r="AI406"/>
          <cell r="AJ406"/>
          <cell r="AK406"/>
          <cell r="AL406"/>
          <cell r="AM406"/>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t="str">
            <v>NO</v>
          </cell>
          <cell r="BE406" t="str">
            <v/>
          </cell>
          <cell r="BF406">
            <v>0</v>
          </cell>
          <cell r="BG406">
            <v>0</v>
          </cell>
          <cell r="BH406">
            <v>0</v>
          </cell>
          <cell r="BI406">
            <v>0</v>
          </cell>
          <cell r="BJ406">
            <v>0</v>
          </cell>
          <cell r="BK406" t="str">
            <v/>
          </cell>
          <cell r="BL406" t="e">
            <v>#NAME?</v>
          </cell>
          <cell r="BM406"/>
          <cell r="BN406"/>
          <cell r="BO406"/>
          <cell r="BP406" t="str">
            <v/>
          </cell>
          <cell r="BQ406"/>
          <cell r="BR406"/>
          <cell r="BS406">
            <v>391</v>
          </cell>
        </row>
        <row r="407">
          <cell r="C407"/>
          <cell r="D407"/>
          <cell r="E407"/>
          <cell r="F407"/>
          <cell r="G407"/>
          <cell r="H407"/>
          <cell r="I407"/>
          <cell r="J407"/>
          <cell r="K407"/>
          <cell r="L407"/>
          <cell r="M407"/>
          <cell r="N407"/>
          <cell r="O407"/>
          <cell r="P407"/>
          <cell r="Q407"/>
          <cell r="R407"/>
          <cell r="S407"/>
          <cell r="T407"/>
          <cell r="U407"/>
          <cell r="V407"/>
          <cell r="W407"/>
          <cell r="X407"/>
          <cell r="Y407" t="str">
            <v/>
          </cell>
          <cell r="Z407"/>
          <cell r="AA407" t="str">
            <v/>
          </cell>
          <cell r="AB407"/>
          <cell r="AC407"/>
          <cell r="AD407"/>
          <cell r="AE407"/>
          <cell r="AF407"/>
          <cell r="AG407"/>
          <cell r="AH407" t="str">
            <v/>
          </cell>
          <cell r="AI407"/>
          <cell r="AJ407"/>
          <cell r="AK407"/>
          <cell r="AL407"/>
          <cell r="AM407"/>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t="str">
            <v>NO</v>
          </cell>
          <cell r="BE407" t="str">
            <v/>
          </cell>
          <cell r="BF407">
            <v>0</v>
          </cell>
          <cell r="BG407">
            <v>0</v>
          </cell>
          <cell r="BH407">
            <v>0</v>
          </cell>
          <cell r="BI407">
            <v>0</v>
          </cell>
          <cell r="BJ407">
            <v>0</v>
          </cell>
          <cell r="BK407" t="str">
            <v/>
          </cell>
          <cell r="BL407" t="e">
            <v>#NAME?</v>
          </cell>
          <cell r="BM407"/>
          <cell r="BN407"/>
          <cell r="BO407"/>
          <cell r="BP407" t="str">
            <v/>
          </cell>
          <cell r="BQ407"/>
          <cell r="BR407"/>
          <cell r="BS407">
            <v>392</v>
          </cell>
        </row>
        <row r="408">
          <cell r="C408"/>
          <cell r="D408"/>
          <cell r="E408"/>
          <cell r="F408"/>
          <cell r="G408"/>
          <cell r="H408"/>
          <cell r="I408"/>
          <cell r="J408"/>
          <cell r="K408"/>
          <cell r="L408"/>
          <cell r="M408"/>
          <cell r="N408"/>
          <cell r="O408"/>
          <cell r="P408"/>
          <cell r="Q408"/>
          <cell r="R408"/>
          <cell r="S408"/>
          <cell r="T408"/>
          <cell r="U408"/>
          <cell r="V408"/>
          <cell r="W408"/>
          <cell r="X408"/>
          <cell r="Y408" t="str">
            <v/>
          </cell>
          <cell r="Z408"/>
          <cell r="AA408" t="str">
            <v/>
          </cell>
          <cell r="AB408"/>
          <cell r="AC408"/>
          <cell r="AD408"/>
          <cell r="AE408"/>
          <cell r="AF408"/>
          <cell r="AG408"/>
          <cell r="AH408" t="str">
            <v/>
          </cell>
          <cell r="AI408"/>
          <cell r="AJ408"/>
          <cell r="AK408"/>
          <cell r="AL408"/>
          <cell r="AM408"/>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t="str">
            <v>NO</v>
          </cell>
          <cell r="BE408" t="str">
            <v/>
          </cell>
          <cell r="BF408">
            <v>0</v>
          </cell>
          <cell r="BG408">
            <v>0</v>
          </cell>
          <cell r="BH408">
            <v>0</v>
          </cell>
          <cell r="BI408">
            <v>0</v>
          </cell>
          <cell r="BJ408">
            <v>0</v>
          </cell>
          <cell r="BK408" t="str">
            <v/>
          </cell>
          <cell r="BL408" t="e">
            <v>#NAME?</v>
          </cell>
          <cell r="BM408"/>
          <cell r="BN408"/>
          <cell r="BO408"/>
          <cell r="BP408" t="str">
            <v/>
          </cell>
          <cell r="BQ408"/>
          <cell r="BR408"/>
          <cell r="BS408">
            <v>393</v>
          </cell>
        </row>
        <row r="409">
          <cell r="C409"/>
          <cell r="D409"/>
          <cell r="E409"/>
          <cell r="F409"/>
          <cell r="G409"/>
          <cell r="H409"/>
          <cell r="I409"/>
          <cell r="J409"/>
          <cell r="K409"/>
          <cell r="L409"/>
          <cell r="M409"/>
          <cell r="N409"/>
          <cell r="O409"/>
          <cell r="P409"/>
          <cell r="Q409"/>
          <cell r="R409"/>
          <cell r="S409"/>
          <cell r="T409"/>
          <cell r="U409"/>
          <cell r="V409"/>
          <cell r="W409"/>
          <cell r="X409"/>
          <cell r="Y409" t="str">
            <v/>
          </cell>
          <cell r="Z409"/>
          <cell r="AA409" t="str">
            <v/>
          </cell>
          <cell r="AB409"/>
          <cell r="AC409"/>
          <cell r="AD409"/>
          <cell r="AE409"/>
          <cell r="AF409"/>
          <cell r="AG409"/>
          <cell r="AH409" t="str">
            <v/>
          </cell>
          <cell r="AI409"/>
          <cell r="AJ409"/>
          <cell r="AK409"/>
          <cell r="AL409"/>
          <cell r="AM409"/>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t="str">
            <v>NO</v>
          </cell>
          <cell r="BE409" t="str">
            <v/>
          </cell>
          <cell r="BF409">
            <v>0</v>
          </cell>
          <cell r="BG409">
            <v>0</v>
          </cell>
          <cell r="BH409">
            <v>0</v>
          </cell>
          <cell r="BI409">
            <v>0</v>
          </cell>
          <cell r="BJ409">
            <v>0</v>
          </cell>
          <cell r="BK409" t="str">
            <v/>
          </cell>
          <cell r="BL409" t="e">
            <v>#NAME?</v>
          </cell>
          <cell r="BM409"/>
          <cell r="BN409"/>
          <cell r="BO409"/>
          <cell r="BP409" t="str">
            <v/>
          </cell>
          <cell r="BQ409"/>
          <cell r="BR409"/>
          <cell r="BS409">
            <v>394</v>
          </cell>
        </row>
        <row r="410">
          <cell r="C410"/>
          <cell r="D410"/>
          <cell r="E410"/>
          <cell r="F410"/>
          <cell r="G410"/>
          <cell r="H410"/>
          <cell r="I410"/>
          <cell r="J410"/>
          <cell r="K410"/>
          <cell r="L410"/>
          <cell r="M410"/>
          <cell r="N410"/>
          <cell r="O410"/>
          <cell r="P410"/>
          <cell r="Q410"/>
          <cell r="R410"/>
          <cell r="S410"/>
          <cell r="T410"/>
          <cell r="U410"/>
          <cell r="V410"/>
          <cell r="W410"/>
          <cell r="X410"/>
          <cell r="Y410" t="str">
            <v/>
          </cell>
          <cell r="Z410"/>
          <cell r="AA410" t="str">
            <v/>
          </cell>
          <cell r="AB410"/>
          <cell r="AC410"/>
          <cell r="AD410"/>
          <cell r="AE410"/>
          <cell r="AF410"/>
          <cell r="AG410"/>
          <cell r="AH410" t="str">
            <v/>
          </cell>
          <cell r="AI410"/>
          <cell r="AJ410"/>
          <cell r="AK410"/>
          <cell r="AL410"/>
          <cell r="AM410"/>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t="str">
            <v>NO</v>
          </cell>
          <cell r="BE410" t="str">
            <v/>
          </cell>
          <cell r="BF410">
            <v>0</v>
          </cell>
          <cell r="BG410">
            <v>0</v>
          </cell>
          <cell r="BH410">
            <v>0</v>
          </cell>
          <cell r="BI410">
            <v>0</v>
          </cell>
          <cell r="BJ410">
            <v>0</v>
          </cell>
          <cell r="BK410" t="str">
            <v/>
          </cell>
          <cell r="BL410" t="e">
            <v>#NAME?</v>
          </cell>
          <cell r="BM410"/>
          <cell r="BN410"/>
          <cell r="BO410"/>
          <cell r="BP410" t="str">
            <v/>
          </cell>
          <cell r="BQ410"/>
          <cell r="BR410"/>
          <cell r="BS410">
            <v>395</v>
          </cell>
        </row>
        <row r="411">
          <cell r="C411"/>
          <cell r="D411"/>
          <cell r="E411"/>
          <cell r="F411"/>
          <cell r="G411"/>
          <cell r="H411"/>
          <cell r="I411"/>
          <cell r="J411"/>
          <cell r="K411"/>
          <cell r="L411"/>
          <cell r="M411"/>
          <cell r="N411"/>
          <cell r="O411"/>
          <cell r="P411"/>
          <cell r="Q411"/>
          <cell r="R411"/>
          <cell r="S411"/>
          <cell r="T411"/>
          <cell r="U411"/>
          <cell r="V411"/>
          <cell r="W411"/>
          <cell r="X411"/>
          <cell r="Y411" t="str">
            <v/>
          </cell>
          <cell r="Z411"/>
          <cell r="AA411" t="str">
            <v/>
          </cell>
          <cell r="AB411"/>
          <cell r="AC411"/>
          <cell r="AD411"/>
          <cell r="AE411"/>
          <cell r="AF411"/>
          <cell r="AG411"/>
          <cell r="AH411" t="str">
            <v/>
          </cell>
          <cell r="AI411"/>
          <cell r="AJ411"/>
          <cell r="AK411"/>
          <cell r="AL411"/>
          <cell r="AM411"/>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t="str">
            <v>NO</v>
          </cell>
          <cell r="BE411" t="str">
            <v/>
          </cell>
          <cell r="BF411">
            <v>0</v>
          </cell>
          <cell r="BG411">
            <v>0</v>
          </cell>
          <cell r="BH411">
            <v>0</v>
          </cell>
          <cell r="BI411">
            <v>0</v>
          </cell>
          <cell r="BJ411">
            <v>0</v>
          </cell>
          <cell r="BK411" t="str">
            <v/>
          </cell>
          <cell r="BL411" t="e">
            <v>#NAME?</v>
          </cell>
          <cell r="BM411"/>
          <cell r="BN411"/>
          <cell r="BO411"/>
          <cell r="BP411" t="str">
            <v/>
          </cell>
          <cell r="BQ411"/>
          <cell r="BR411"/>
          <cell r="BS411">
            <v>396</v>
          </cell>
        </row>
        <row r="412">
          <cell r="C412"/>
          <cell r="D412"/>
          <cell r="E412"/>
          <cell r="F412"/>
          <cell r="G412"/>
          <cell r="H412"/>
          <cell r="I412"/>
          <cell r="J412"/>
          <cell r="K412"/>
          <cell r="L412"/>
          <cell r="M412"/>
          <cell r="N412"/>
          <cell r="O412"/>
          <cell r="P412"/>
          <cell r="Q412"/>
          <cell r="R412"/>
          <cell r="S412"/>
          <cell r="T412"/>
          <cell r="U412"/>
          <cell r="V412"/>
          <cell r="W412"/>
          <cell r="X412"/>
          <cell r="Y412" t="str">
            <v/>
          </cell>
          <cell r="Z412"/>
          <cell r="AA412" t="str">
            <v/>
          </cell>
          <cell r="AB412"/>
          <cell r="AC412"/>
          <cell r="AD412"/>
          <cell r="AE412"/>
          <cell r="AF412"/>
          <cell r="AG412"/>
          <cell r="AH412" t="str">
            <v/>
          </cell>
          <cell r="AI412"/>
          <cell r="AJ412"/>
          <cell r="AK412"/>
          <cell r="AL412"/>
          <cell r="AM412"/>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t="str">
            <v>NO</v>
          </cell>
          <cell r="BE412" t="str">
            <v/>
          </cell>
          <cell r="BF412">
            <v>0</v>
          </cell>
          <cell r="BG412">
            <v>0</v>
          </cell>
          <cell r="BH412">
            <v>0</v>
          </cell>
          <cell r="BI412">
            <v>0</v>
          </cell>
          <cell r="BJ412">
            <v>0</v>
          </cell>
          <cell r="BK412" t="str">
            <v/>
          </cell>
          <cell r="BL412" t="e">
            <v>#NAME?</v>
          </cell>
          <cell r="BM412"/>
          <cell r="BN412"/>
          <cell r="BO412"/>
          <cell r="BP412" t="str">
            <v/>
          </cell>
          <cell r="BQ412"/>
          <cell r="BR412"/>
          <cell r="BS412">
            <v>397</v>
          </cell>
        </row>
        <row r="413">
          <cell r="C413"/>
          <cell r="D413"/>
          <cell r="E413"/>
          <cell r="F413"/>
          <cell r="G413"/>
          <cell r="H413"/>
          <cell r="I413"/>
          <cell r="J413"/>
          <cell r="K413"/>
          <cell r="L413"/>
          <cell r="M413"/>
          <cell r="N413"/>
          <cell r="O413"/>
          <cell r="P413"/>
          <cell r="Q413"/>
          <cell r="R413"/>
          <cell r="S413"/>
          <cell r="T413"/>
          <cell r="U413"/>
          <cell r="V413"/>
          <cell r="W413"/>
          <cell r="X413"/>
          <cell r="Y413" t="str">
            <v/>
          </cell>
          <cell r="Z413"/>
          <cell r="AA413" t="str">
            <v/>
          </cell>
          <cell r="AB413"/>
          <cell r="AC413"/>
          <cell r="AD413"/>
          <cell r="AE413"/>
          <cell r="AF413"/>
          <cell r="AG413"/>
          <cell r="AH413" t="str">
            <v/>
          </cell>
          <cell r="AI413"/>
          <cell r="AJ413"/>
          <cell r="AK413"/>
          <cell r="AL413"/>
          <cell r="AM413"/>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t="str">
            <v>NO</v>
          </cell>
          <cell r="BE413" t="str">
            <v/>
          </cell>
          <cell r="BF413">
            <v>0</v>
          </cell>
          <cell r="BG413">
            <v>0</v>
          </cell>
          <cell r="BH413">
            <v>0</v>
          </cell>
          <cell r="BI413">
            <v>0</v>
          </cell>
          <cell r="BJ413">
            <v>0</v>
          </cell>
          <cell r="BK413" t="str">
            <v/>
          </cell>
          <cell r="BL413" t="e">
            <v>#NAME?</v>
          </cell>
          <cell r="BM413"/>
          <cell r="BN413"/>
          <cell r="BO413"/>
          <cell r="BP413" t="str">
            <v/>
          </cell>
          <cell r="BQ413"/>
          <cell r="BR413"/>
          <cell r="BS413">
            <v>398</v>
          </cell>
        </row>
        <row r="414">
          <cell r="C414"/>
          <cell r="D414"/>
          <cell r="E414"/>
          <cell r="F414"/>
          <cell r="G414"/>
          <cell r="H414"/>
          <cell r="I414"/>
          <cell r="J414"/>
          <cell r="K414"/>
          <cell r="L414"/>
          <cell r="M414"/>
          <cell r="N414"/>
          <cell r="O414"/>
          <cell r="P414"/>
          <cell r="Q414"/>
          <cell r="R414"/>
          <cell r="S414"/>
          <cell r="T414"/>
          <cell r="U414"/>
          <cell r="V414"/>
          <cell r="W414"/>
          <cell r="X414"/>
          <cell r="Y414" t="str">
            <v/>
          </cell>
          <cell r="Z414"/>
          <cell r="AA414" t="str">
            <v/>
          </cell>
          <cell r="AB414"/>
          <cell r="AC414"/>
          <cell r="AD414"/>
          <cell r="AE414"/>
          <cell r="AF414"/>
          <cell r="AG414"/>
          <cell r="AH414" t="str">
            <v/>
          </cell>
          <cell r="AI414"/>
          <cell r="AJ414"/>
          <cell r="AK414"/>
          <cell r="AL414"/>
          <cell r="AM414"/>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t="str">
            <v>NO</v>
          </cell>
          <cell r="BE414" t="str">
            <v/>
          </cell>
          <cell r="BF414">
            <v>0</v>
          </cell>
          <cell r="BG414">
            <v>0</v>
          </cell>
          <cell r="BH414">
            <v>0</v>
          </cell>
          <cell r="BI414">
            <v>0</v>
          </cell>
          <cell r="BJ414">
            <v>0</v>
          </cell>
          <cell r="BK414" t="str">
            <v/>
          </cell>
          <cell r="BL414" t="e">
            <v>#NAME?</v>
          </cell>
          <cell r="BM414"/>
          <cell r="BN414"/>
          <cell r="BO414"/>
          <cell r="BP414" t="str">
            <v/>
          </cell>
          <cell r="BQ414"/>
          <cell r="BR414"/>
          <cell r="BS414">
            <v>399</v>
          </cell>
        </row>
        <row r="415">
          <cell r="C415"/>
          <cell r="D415"/>
          <cell r="E415"/>
          <cell r="F415"/>
          <cell r="G415"/>
          <cell r="H415"/>
          <cell r="I415"/>
          <cell r="J415"/>
          <cell r="K415"/>
          <cell r="L415"/>
          <cell r="M415"/>
          <cell r="N415"/>
          <cell r="O415"/>
          <cell r="P415"/>
          <cell r="Q415"/>
          <cell r="R415"/>
          <cell r="S415"/>
          <cell r="T415"/>
          <cell r="U415"/>
          <cell r="V415"/>
          <cell r="W415"/>
          <cell r="X415"/>
          <cell r="Y415" t="str">
            <v/>
          </cell>
          <cell r="Z415"/>
          <cell r="AA415" t="str">
            <v/>
          </cell>
          <cell r="AB415"/>
          <cell r="AC415"/>
          <cell r="AD415"/>
          <cell r="AE415"/>
          <cell r="AF415"/>
          <cell r="AG415"/>
          <cell r="AH415" t="str">
            <v/>
          </cell>
          <cell r="AI415"/>
          <cell r="AJ415"/>
          <cell r="AK415"/>
          <cell r="AL415"/>
          <cell r="AM415"/>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t="str">
            <v>NO</v>
          </cell>
          <cell r="BE415" t="str">
            <v/>
          </cell>
          <cell r="BF415">
            <v>0</v>
          </cell>
          <cell r="BG415">
            <v>0</v>
          </cell>
          <cell r="BH415">
            <v>0</v>
          </cell>
          <cell r="BI415">
            <v>0</v>
          </cell>
          <cell r="BJ415">
            <v>0</v>
          </cell>
          <cell r="BK415" t="str">
            <v/>
          </cell>
          <cell r="BL415" t="e">
            <v>#NAME?</v>
          </cell>
          <cell r="BM415"/>
          <cell r="BN415"/>
          <cell r="BO415"/>
          <cell r="BP415" t="str">
            <v/>
          </cell>
          <cell r="BQ415"/>
          <cell r="BR415"/>
          <cell r="BS415">
            <v>400</v>
          </cell>
        </row>
        <row r="416">
          <cell r="C416"/>
          <cell r="D416"/>
          <cell r="E416"/>
          <cell r="F416"/>
          <cell r="G416"/>
          <cell r="H416"/>
          <cell r="I416"/>
          <cell r="J416"/>
          <cell r="K416"/>
          <cell r="L416"/>
          <cell r="M416"/>
          <cell r="N416"/>
          <cell r="O416"/>
          <cell r="P416"/>
          <cell r="Q416"/>
          <cell r="R416"/>
          <cell r="S416"/>
          <cell r="T416"/>
          <cell r="U416"/>
          <cell r="V416"/>
          <cell r="W416"/>
          <cell r="X416"/>
          <cell r="Y416" t="str">
            <v/>
          </cell>
          <cell r="Z416"/>
          <cell r="AA416" t="str">
            <v/>
          </cell>
          <cell r="AB416"/>
          <cell r="AC416"/>
          <cell r="AD416"/>
          <cell r="AE416"/>
          <cell r="AF416"/>
          <cell r="AG416"/>
          <cell r="AH416" t="str">
            <v/>
          </cell>
          <cell r="AI416"/>
          <cell r="AJ416"/>
          <cell r="AK416"/>
          <cell r="AL416"/>
          <cell r="AM416"/>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t="str">
            <v>NO</v>
          </cell>
          <cell r="BE416" t="str">
            <v/>
          </cell>
          <cell r="BF416">
            <v>0</v>
          </cell>
          <cell r="BG416">
            <v>0</v>
          </cell>
          <cell r="BH416">
            <v>0</v>
          </cell>
          <cell r="BI416">
            <v>0</v>
          </cell>
          <cell r="BJ416">
            <v>0</v>
          </cell>
          <cell r="BK416" t="str">
            <v/>
          </cell>
          <cell r="BL416" t="e">
            <v>#NAME?</v>
          </cell>
          <cell r="BM416"/>
          <cell r="BN416"/>
          <cell r="BO416"/>
          <cell r="BP416" t="str">
            <v/>
          </cell>
          <cell r="BQ416"/>
          <cell r="BR416"/>
          <cell r="BS416">
            <v>401</v>
          </cell>
        </row>
        <row r="417">
          <cell r="C417"/>
          <cell r="D417"/>
          <cell r="E417"/>
          <cell r="F417"/>
          <cell r="G417"/>
          <cell r="H417"/>
          <cell r="I417"/>
          <cell r="J417"/>
          <cell r="K417"/>
          <cell r="L417"/>
          <cell r="M417"/>
          <cell r="N417"/>
          <cell r="O417"/>
          <cell r="P417"/>
          <cell r="Q417"/>
          <cell r="R417"/>
          <cell r="S417"/>
          <cell r="T417"/>
          <cell r="U417"/>
          <cell r="V417"/>
          <cell r="W417"/>
          <cell r="X417"/>
          <cell r="Y417" t="str">
            <v/>
          </cell>
          <cell r="Z417"/>
          <cell r="AA417" t="str">
            <v/>
          </cell>
          <cell r="AB417"/>
          <cell r="AC417"/>
          <cell r="AD417"/>
          <cell r="AE417"/>
          <cell r="AF417"/>
          <cell r="AG417"/>
          <cell r="AH417" t="str">
            <v/>
          </cell>
          <cell r="AI417"/>
          <cell r="AJ417"/>
          <cell r="AK417"/>
          <cell r="AL417"/>
          <cell r="AM417"/>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t="str">
            <v>NO</v>
          </cell>
          <cell r="BE417" t="str">
            <v/>
          </cell>
          <cell r="BF417">
            <v>0</v>
          </cell>
          <cell r="BG417">
            <v>0</v>
          </cell>
          <cell r="BH417">
            <v>0</v>
          </cell>
          <cell r="BI417">
            <v>0</v>
          </cell>
          <cell r="BJ417">
            <v>0</v>
          </cell>
          <cell r="BK417" t="str">
            <v/>
          </cell>
          <cell r="BL417" t="e">
            <v>#NAME?</v>
          </cell>
          <cell r="BM417"/>
          <cell r="BN417"/>
          <cell r="BO417"/>
          <cell r="BP417" t="str">
            <v/>
          </cell>
          <cell r="BQ417"/>
          <cell r="BR417"/>
          <cell r="BS417">
            <v>402</v>
          </cell>
        </row>
        <row r="418">
          <cell r="C418"/>
          <cell r="D418"/>
          <cell r="E418"/>
          <cell r="F418"/>
          <cell r="G418"/>
          <cell r="H418"/>
          <cell r="I418"/>
          <cell r="J418"/>
          <cell r="K418"/>
          <cell r="L418"/>
          <cell r="M418"/>
          <cell r="N418"/>
          <cell r="O418"/>
          <cell r="P418"/>
          <cell r="Q418"/>
          <cell r="R418"/>
          <cell r="S418"/>
          <cell r="T418"/>
          <cell r="U418"/>
          <cell r="V418"/>
          <cell r="W418"/>
          <cell r="X418"/>
          <cell r="Y418" t="str">
            <v/>
          </cell>
          <cell r="Z418"/>
          <cell r="AA418" t="str">
            <v/>
          </cell>
          <cell r="AB418"/>
          <cell r="AC418"/>
          <cell r="AD418"/>
          <cell r="AE418"/>
          <cell r="AF418"/>
          <cell r="AG418"/>
          <cell r="AH418" t="str">
            <v/>
          </cell>
          <cell r="AI418"/>
          <cell r="AJ418"/>
          <cell r="AK418"/>
          <cell r="AL418"/>
          <cell r="AM418"/>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t="str">
            <v>NO</v>
          </cell>
          <cell r="BE418" t="str">
            <v/>
          </cell>
          <cell r="BF418">
            <v>0</v>
          </cell>
          <cell r="BG418">
            <v>0</v>
          </cell>
          <cell r="BH418">
            <v>0</v>
          </cell>
          <cell r="BI418">
            <v>0</v>
          </cell>
          <cell r="BJ418">
            <v>0</v>
          </cell>
          <cell r="BK418" t="str">
            <v/>
          </cell>
          <cell r="BL418" t="e">
            <v>#NAME?</v>
          </cell>
          <cell r="BM418"/>
          <cell r="BN418"/>
          <cell r="BO418"/>
          <cell r="BP418" t="str">
            <v/>
          </cell>
          <cell r="BQ418"/>
          <cell r="BR418"/>
          <cell r="BS418">
            <v>403</v>
          </cell>
        </row>
        <row r="419">
          <cell r="C419"/>
          <cell r="D419"/>
          <cell r="E419"/>
          <cell r="F419"/>
          <cell r="G419"/>
          <cell r="H419"/>
          <cell r="I419"/>
          <cell r="J419"/>
          <cell r="K419"/>
          <cell r="L419"/>
          <cell r="M419"/>
          <cell r="N419"/>
          <cell r="O419"/>
          <cell r="P419"/>
          <cell r="Q419"/>
          <cell r="R419"/>
          <cell r="S419"/>
          <cell r="T419"/>
          <cell r="U419"/>
          <cell r="V419"/>
          <cell r="W419"/>
          <cell r="X419"/>
          <cell r="Y419" t="str">
            <v/>
          </cell>
          <cell r="Z419"/>
          <cell r="AA419" t="str">
            <v/>
          </cell>
          <cell r="AB419"/>
          <cell r="AC419"/>
          <cell r="AD419"/>
          <cell r="AE419"/>
          <cell r="AF419"/>
          <cell r="AG419"/>
          <cell r="AH419" t="str">
            <v/>
          </cell>
          <cell r="AI419"/>
          <cell r="AJ419"/>
          <cell r="AK419"/>
          <cell r="AL419"/>
          <cell r="AM419"/>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t="str">
            <v>NO</v>
          </cell>
          <cell r="BE419" t="str">
            <v/>
          </cell>
          <cell r="BF419">
            <v>0</v>
          </cell>
          <cell r="BG419">
            <v>0</v>
          </cell>
          <cell r="BH419">
            <v>0</v>
          </cell>
          <cell r="BI419">
            <v>0</v>
          </cell>
          <cell r="BJ419">
            <v>0</v>
          </cell>
          <cell r="BK419" t="str">
            <v/>
          </cell>
          <cell r="BL419" t="e">
            <v>#NAME?</v>
          </cell>
          <cell r="BM419"/>
          <cell r="BN419"/>
          <cell r="BO419"/>
          <cell r="BP419" t="str">
            <v/>
          </cell>
          <cell r="BQ419"/>
          <cell r="BR419"/>
          <cell r="BS419">
            <v>404</v>
          </cell>
        </row>
        <row r="420">
          <cell r="C420"/>
          <cell r="D420"/>
          <cell r="E420"/>
          <cell r="F420"/>
          <cell r="G420"/>
          <cell r="H420"/>
          <cell r="I420"/>
          <cell r="J420"/>
          <cell r="K420"/>
          <cell r="L420"/>
          <cell r="M420"/>
          <cell r="N420"/>
          <cell r="O420"/>
          <cell r="P420"/>
          <cell r="Q420"/>
          <cell r="R420"/>
          <cell r="S420"/>
          <cell r="T420"/>
          <cell r="U420"/>
          <cell r="V420"/>
          <cell r="W420"/>
          <cell r="X420"/>
          <cell r="Y420" t="str">
            <v/>
          </cell>
          <cell r="Z420"/>
          <cell r="AA420" t="str">
            <v/>
          </cell>
          <cell r="AB420"/>
          <cell r="AC420"/>
          <cell r="AD420"/>
          <cell r="AE420"/>
          <cell r="AF420"/>
          <cell r="AG420"/>
          <cell r="AH420" t="str">
            <v/>
          </cell>
          <cell r="AI420"/>
          <cell r="AJ420"/>
          <cell r="AK420"/>
          <cell r="AL420"/>
          <cell r="AM420"/>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t="str">
            <v>NO</v>
          </cell>
          <cell r="BE420" t="str">
            <v/>
          </cell>
          <cell r="BF420">
            <v>0</v>
          </cell>
          <cell r="BG420">
            <v>0</v>
          </cell>
          <cell r="BH420">
            <v>0</v>
          </cell>
          <cell r="BI420">
            <v>0</v>
          </cell>
          <cell r="BJ420">
            <v>0</v>
          </cell>
          <cell r="BK420" t="str">
            <v/>
          </cell>
          <cell r="BL420" t="e">
            <v>#NAME?</v>
          </cell>
          <cell r="BM420"/>
          <cell r="BN420"/>
          <cell r="BO420"/>
          <cell r="BP420" t="str">
            <v/>
          </cell>
          <cell r="BQ420"/>
          <cell r="BR420"/>
          <cell r="BS420">
            <v>405</v>
          </cell>
        </row>
        <row r="421">
          <cell r="C421"/>
          <cell r="D421"/>
          <cell r="E421"/>
          <cell r="F421"/>
          <cell r="G421"/>
          <cell r="H421"/>
          <cell r="I421"/>
          <cell r="J421"/>
          <cell r="K421"/>
          <cell r="L421"/>
          <cell r="M421"/>
          <cell r="N421"/>
          <cell r="O421"/>
          <cell r="P421"/>
          <cell r="Q421"/>
          <cell r="R421"/>
          <cell r="S421"/>
          <cell r="T421"/>
          <cell r="U421"/>
          <cell r="V421"/>
          <cell r="W421"/>
          <cell r="X421"/>
          <cell r="Y421" t="str">
            <v/>
          </cell>
          <cell r="Z421"/>
          <cell r="AA421" t="str">
            <v/>
          </cell>
          <cell r="AB421"/>
          <cell r="AC421"/>
          <cell r="AD421"/>
          <cell r="AE421"/>
          <cell r="AF421"/>
          <cell r="AG421"/>
          <cell r="AH421" t="str">
            <v/>
          </cell>
          <cell r="AI421"/>
          <cell r="AJ421"/>
          <cell r="AK421"/>
          <cell r="AL421"/>
          <cell r="AM421"/>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t="str">
            <v>NO</v>
          </cell>
          <cell r="BE421" t="str">
            <v/>
          </cell>
          <cell r="BF421">
            <v>0</v>
          </cell>
          <cell r="BG421">
            <v>0</v>
          </cell>
          <cell r="BH421">
            <v>0</v>
          </cell>
          <cell r="BI421">
            <v>0</v>
          </cell>
          <cell r="BJ421">
            <v>0</v>
          </cell>
          <cell r="BK421" t="str">
            <v/>
          </cell>
          <cell r="BL421" t="e">
            <v>#NAME?</v>
          </cell>
          <cell r="BM421"/>
          <cell r="BN421"/>
          <cell r="BO421"/>
          <cell r="BP421" t="str">
            <v/>
          </cell>
          <cell r="BQ421"/>
          <cell r="BR421"/>
          <cell r="BS421">
            <v>406</v>
          </cell>
        </row>
        <row r="422">
          <cell r="C422"/>
          <cell r="D422"/>
          <cell r="E422"/>
          <cell r="F422"/>
          <cell r="G422"/>
          <cell r="H422"/>
          <cell r="I422"/>
          <cell r="J422"/>
          <cell r="K422"/>
          <cell r="L422"/>
          <cell r="M422"/>
          <cell r="N422"/>
          <cell r="O422"/>
          <cell r="P422"/>
          <cell r="Q422"/>
          <cell r="R422"/>
          <cell r="S422"/>
          <cell r="T422"/>
          <cell r="U422"/>
          <cell r="V422"/>
          <cell r="W422"/>
          <cell r="X422"/>
          <cell r="Y422" t="str">
            <v/>
          </cell>
          <cell r="Z422"/>
          <cell r="AA422" t="str">
            <v/>
          </cell>
          <cell r="AB422"/>
          <cell r="AC422"/>
          <cell r="AD422"/>
          <cell r="AE422"/>
          <cell r="AF422"/>
          <cell r="AG422"/>
          <cell r="AH422" t="str">
            <v/>
          </cell>
          <cell r="AI422"/>
          <cell r="AJ422"/>
          <cell r="AK422"/>
          <cell r="AL422"/>
          <cell r="AM422"/>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t="str">
            <v>NO</v>
          </cell>
          <cell r="BE422" t="str">
            <v/>
          </cell>
          <cell r="BF422">
            <v>0</v>
          </cell>
          <cell r="BG422">
            <v>0</v>
          </cell>
          <cell r="BH422">
            <v>0</v>
          </cell>
          <cell r="BI422">
            <v>0</v>
          </cell>
          <cell r="BJ422">
            <v>0</v>
          </cell>
          <cell r="BK422" t="str">
            <v/>
          </cell>
          <cell r="BL422" t="e">
            <v>#NAME?</v>
          </cell>
          <cell r="BM422"/>
          <cell r="BN422"/>
          <cell r="BO422"/>
          <cell r="BP422" t="str">
            <v/>
          </cell>
          <cell r="BQ422"/>
          <cell r="BR422"/>
          <cell r="BS422">
            <v>407</v>
          </cell>
        </row>
        <row r="423">
          <cell r="C423"/>
          <cell r="D423"/>
          <cell r="E423"/>
          <cell r="F423"/>
          <cell r="G423"/>
          <cell r="H423"/>
          <cell r="I423"/>
          <cell r="J423"/>
          <cell r="K423"/>
          <cell r="L423"/>
          <cell r="M423"/>
          <cell r="N423"/>
          <cell r="O423"/>
          <cell r="P423"/>
          <cell r="Q423"/>
          <cell r="R423"/>
          <cell r="S423"/>
          <cell r="T423"/>
          <cell r="U423"/>
          <cell r="V423"/>
          <cell r="W423"/>
          <cell r="X423"/>
          <cell r="Y423" t="str">
            <v/>
          </cell>
          <cell r="Z423"/>
          <cell r="AA423" t="str">
            <v/>
          </cell>
          <cell r="AB423"/>
          <cell r="AC423"/>
          <cell r="AD423"/>
          <cell r="AE423"/>
          <cell r="AF423"/>
          <cell r="AG423"/>
          <cell r="AH423" t="str">
            <v/>
          </cell>
          <cell r="AI423"/>
          <cell r="AJ423"/>
          <cell r="AK423"/>
          <cell r="AL423"/>
          <cell r="AM423"/>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t="str">
            <v>NO</v>
          </cell>
          <cell r="BE423" t="str">
            <v/>
          </cell>
          <cell r="BF423">
            <v>0</v>
          </cell>
          <cell r="BG423">
            <v>0</v>
          </cell>
          <cell r="BH423">
            <v>0</v>
          </cell>
          <cell r="BI423">
            <v>0</v>
          </cell>
          <cell r="BJ423">
            <v>0</v>
          </cell>
          <cell r="BK423" t="str">
            <v/>
          </cell>
          <cell r="BL423" t="e">
            <v>#NAME?</v>
          </cell>
          <cell r="BM423"/>
          <cell r="BN423"/>
          <cell r="BO423"/>
          <cell r="BP423" t="str">
            <v/>
          </cell>
          <cell r="BQ423"/>
          <cell r="BR423"/>
          <cell r="BS423">
            <v>408</v>
          </cell>
        </row>
        <row r="424">
          <cell r="C424"/>
          <cell r="D424"/>
          <cell r="E424"/>
          <cell r="F424"/>
          <cell r="G424"/>
          <cell r="H424"/>
          <cell r="I424"/>
          <cell r="J424"/>
          <cell r="K424"/>
          <cell r="L424"/>
          <cell r="M424"/>
          <cell r="N424"/>
          <cell r="O424"/>
          <cell r="P424"/>
          <cell r="Q424"/>
          <cell r="R424"/>
          <cell r="S424"/>
          <cell r="T424"/>
          <cell r="U424"/>
          <cell r="V424"/>
          <cell r="W424"/>
          <cell r="X424"/>
          <cell r="Y424" t="str">
            <v/>
          </cell>
          <cell r="Z424"/>
          <cell r="AA424" t="str">
            <v/>
          </cell>
          <cell r="AB424"/>
          <cell r="AC424"/>
          <cell r="AD424"/>
          <cell r="AE424"/>
          <cell r="AF424"/>
          <cell r="AG424"/>
          <cell r="AH424" t="str">
            <v/>
          </cell>
          <cell r="AI424"/>
          <cell r="AJ424"/>
          <cell r="AK424"/>
          <cell r="AL424"/>
          <cell r="AM424"/>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t="str">
            <v>NO</v>
          </cell>
          <cell r="BE424" t="str">
            <v/>
          </cell>
          <cell r="BF424">
            <v>0</v>
          </cell>
          <cell r="BG424">
            <v>0</v>
          </cell>
          <cell r="BH424">
            <v>0</v>
          </cell>
          <cell r="BI424">
            <v>0</v>
          </cell>
          <cell r="BJ424">
            <v>0</v>
          </cell>
          <cell r="BK424" t="str">
            <v/>
          </cell>
          <cell r="BL424" t="e">
            <v>#NAME?</v>
          </cell>
          <cell r="BM424"/>
          <cell r="BN424"/>
          <cell r="BO424"/>
          <cell r="BP424" t="str">
            <v/>
          </cell>
          <cell r="BQ424"/>
          <cell r="BR424"/>
          <cell r="BS424">
            <v>409</v>
          </cell>
        </row>
        <row r="425">
          <cell r="C425"/>
          <cell r="D425"/>
          <cell r="E425"/>
          <cell r="F425"/>
          <cell r="G425"/>
          <cell r="H425"/>
          <cell r="I425"/>
          <cell r="J425"/>
          <cell r="K425"/>
          <cell r="L425"/>
          <cell r="M425"/>
          <cell r="N425"/>
          <cell r="O425"/>
          <cell r="P425"/>
          <cell r="Q425"/>
          <cell r="R425"/>
          <cell r="S425"/>
          <cell r="T425"/>
          <cell r="U425"/>
          <cell r="V425"/>
          <cell r="W425"/>
          <cell r="X425"/>
          <cell r="Y425" t="str">
            <v/>
          </cell>
          <cell r="Z425"/>
          <cell r="AA425" t="str">
            <v/>
          </cell>
          <cell r="AB425"/>
          <cell r="AC425"/>
          <cell r="AD425"/>
          <cell r="AE425"/>
          <cell r="AF425"/>
          <cell r="AG425"/>
          <cell r="AH425" t="str">
            <v/>
          </cell>
          <cell r="AI425"/>
          <cell r="AJ425"/>
          <cell r="AK425"/>
          <cell r="AL425"/>
          <cell r="AM425"/>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t="str">
            <v>NO</v>
          </cell>
          <cell r="BE425" t="str">
            <v/>
          </cell>
          <cell r="BF425">
            <v>0</v>
          </cell>
          <cell r="BG425">
            <v>0</v>
          </cell>
          <cell r="BH425">
            <v>0</v>
          </cell>
          <cell r="BI425">
            <v>0</v>
          </cell>
          <cell r="BJ425">
            <v>0</v>
          </cell>
          <cell r="BK425" t="str">
            <v/>
          </cell>
          <cell r="BL425" t="e">
            <v>#NAME?</v>
          </cell>
          <cell r="BM425"/>
          <cell r="BN425"/>
          <cell r="BO425"/>
          <cell r="BP425" t="str">
            <v/>
          </cell>
          <cell r="BQ425"/>
          <cell r="BR425"/>
          <cell r="BS425">
            <v>410</v>
          </cell>
        </row>
        <row r="426">
          <cell r="C426"/>
          <cell r="D426"/>
          <cell r="E426"/>
          <cell r="F426"/>
          <cell r="G426"/>
          <cell r="H426"/>
          <cell r="I426"/>
          <cell r="J426"/>
          <cell r="K426"/>
          <cell r="L426"/>
          <cell r="M426"/>
          <cell r="N426"/>
          <cell r="O426"/>
          <cell r="P426"/>
          <cell r="Q426"/>
          <cell r="R426"/>
          <cell r="S426"/>
          <cell r="T426"/>
          <cell r="U426"/>
          <cell r="V426"/>
          <cell r="W426"/>
          <cell r="X426"/>
          <cell r="Y426" t="str">
            <v/>
          </cell>
          <cell r="Z426"/>
          <cell r="AA426" t="str">
            <v/>
          </cell>
          <cell r="AB426"/>
          <cell r="AC426"/>
          <cell r="AD426"/>
          <cell r="AE426"/>
          <cell r="AF426"/>
          <cell r="AG426"/>
          <cell r="AH426" t="str">
            <v/>
          </cell>
          <cell r="AI426"/>
          <cell r="AJ426"/>
          <cell r="AK426"/>
          <cell r="AL426"/>
          <cell r="AM426"/>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t="str">
            <v>NO</v>
          </cell>
          <cell r="BE426" t="str">
            <v/>
          </cell>
          <cell r="BF426">
            <v>0</v>
          </cell>
          <cell r="BG426">
            <v>0</v>
          </cell>
          <cell r="BH426">
            <v>0</v>
          </cell>
          <cell r="BI426">
            <v>0</v>
          </cell>
          <cell r="BJ426">
            <v>0</v>
          </cell>
          <cell r="BK426" t="str">
            <v/>
          </cell>
          <cell r="BL426" t="e">
            <v>#NAME?</v>
          </cell>
          <cell r="BM426"/>
          <cell r="BN426"/>
          <cell r="BO426"/>
          <cell r="BP426" t="str">
            <v/>
          </cell>
          <cell r="BQ426"/>
          <cell r="BR426"/>
          <cell r="BS426">
            <v>411</v>
          </cell>
        </row>
        <row r="427">
          <cell r="C427"/>
          <cell r="D427"/>
          <cell r="E427"/>
          <cell r="F427"/>
          <cell r="G427"/>
          <cell r="H427"/>
          <cell r="I427"/>
          <cell r="J427"/>
          <cell r="K427"/>
          <cell r="L427"/>
          <cell r="M427"/>
          <cell r="N427"/>
          <cell r="O427"/>
          <cell r="P427"/>
          <cell r="Q427"/>
          <cell r="R427"/>
          <cell r="S427"/>
          <cell r="T427"/>
          <cell r="U427"/>
          <cell r="V427"/>
          <cell r="W427"/>
          <cell r="X427"/>
          <cell r="Y427" t="str">
            <v/>
          </cell>
          <cell r="Z427"/>
          <cell r="AA427" t="str">
            <v/>
          </cell>
          <cell r="AB427"/>
          <cell r="AC427"/>
          <cell r="AD427"/>
          <cell r="AE427"/>
          <cell r="AF427"/>
          <cell r="AG427"/>
          <cell r="AH427" t="str">
            <v/>
          </cell>
          <cell r="AI427"/>
          <cell r="AJ427"/>
          <cell r="AK427"/>
          <cell r="AL427"/>
          <cell r="AM427"/>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t="str">
            <v>NO</v>
          </cell>
          <cell r="BE427" t="str">
            <v/>
          </cell>
          <cell r="BF427">
            <v>0</v>
          </cell>
          <cell r="BG427">
            <v>0</v>
          </cell>
          <cell r="BH427">
            <v>0</v>
          </cell>
          <cell r="BI427">
            <v>0</v>
          </cell>
          <cell r="BJ427">
            <v>0</v>
          </cell>
          <cell r="BK427" t="str">
            <v/>
          </cell>
          <cell r="BL427" t="e">
            <v>#NAME?</v>
          </cell>
          <cell r="BM427"/>
          <cell r="BN427"/>
          <cell r="BO427"/>
          <cell r="BP427" t="str">
            <v/>
          </cell>
          <cell r="BQ427"/>
          <cell r="BR427"/>
          <cell r="BS427">
            <v>412</v>
          </cell>
        </row>
        <row r="428">
          <cell r="C428"/>
          <cell r="D428"/>
          <cell r="E428"/>
          <cell r="F428"/>
          <cell r="G428"/>
          <cell r="H428"/>
          <cell r="I428"/>
          <cell r="J428"/>
          <cell r="K428"/>
          <cell r="L428"/>
          <cell r="M428"/>
          <cell r="N428"/>
          <cell r="O428"/>
          <cell r="P428"/>
          <cell r="Q428"/>
          <cell r="R428"/>
          <cell r="S428"/>
          <cell r="T428"/>
          <cell r="U428"/>
          <cell r="V428"/>
          <cell r="W428"/>
          <cell r="X428"/>
          <cell r="Y428" t="str">
            <v/>
          </cell>
          <cell r="Z428"/>
          <cell r="AA428" t="str">
            <v/>
          </cell>
          <cell r="AB428"/>
          <cell r="AC428"/>
          <cell r="AD428"/>
          <cell r="AE428"/>
          <cell r="AF428"/>
          <cell r="AG428"/>
          <cell r="AH428" t="str">
            <v/>
          </cell>
          <cell r="AI428"/>
          <cell r="AJ428"/>
          <cell r="AK428"/>
          <cell r="AL428"/>
          <cell r="AM428"/>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t="str">
            <v>NO</v>
          </cell>
          <cell r="BE428" t="str">
            <v/>
          </cell>
          <cell r="BF428">
            <v>0</v>
          </cell>
          <cell r="BG428">
            <v>0</v>
          </cell>
          <cell r="BH428">
            <v>0</v>
          </cell>
          <cell r="BI428">
            <v>0</v>
          </cell>
          <cell r="BJ428">
            <v>0</v>
          </cell>
          <cell r="BK428" t="str">
            <v/>
          </cell>
          <cell r="BL428" t="e">
            <v>#NAME?</v>
          </cell>
          <cell r="BM428"/>
          <cell r="BN428"/>
          <cell r="BO428"/>
          <cell r="BP428" t="str">
            <v/>
          </cell>
          <cell r="BQ428"/>
          <cell r="BR428"/>
          <cell r="BS428">
            <v>413</v>
          </cell>
        </row>
        <row r="429">
          <cell r="C429"/>
          <cell r="D429"/>
          <cell r="E429"/>
          <cell r="F429"/>
          <cell r="G429"/>
          <cell r="H429"/>
          <cell r="I429"/>
          <cell r="J429"/>
          <cell r="K429"/>
          <cell r="L429"/>
          <cell r="M429"/>
          <cell r="N429"/>
          <cell r="O429"/>
          <cell r="P429"/>
          <cell r="Q429"/>
          <cell r="R429"/>
          <cell r="S429"/>
          <cell r="T429"/>
          <cell r="U429"/>
          <cell r="V429"/>
          <cell r="W429"/>
          <cell r="X429"/>
          <cell r="Y429" t="str">
            <v/>
          </cell>
          <cell r="Z429"/>
          <cell r="AA429" t="str">
            <v/>
          </cell>
          <cell r="AB429"/>
          <cell r="AC429"/>
          <cell r="AD429"/>
          <cell r="AE429"/>
          <cell r="AF429"/>
          <cell r="AG429"/>
          <cell r="AH429" t="str">
            <v/>
          </cell>
          <cell r="AI429"/>
          <cell r="AJ429"/>
          <cell r="AK429"/>
          <cell r="AL429"/>
          <cell r="AM429"/>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t="str">
            <v>NO</v>
          </cell>
          <cell r="BE429" t="str">
            <v/>
          </cell>
          <cell r="BF429">
            <v>0</v>
          </cell>
          <cell r="BG429">
            <v>0</v>
          </cell>
          <cell r="BH429">
            <v>0</v>
          </cell>
          <cell r="BI429">
            <v>0</v>
          </cell>
          <cell r="BJ429">
            <v>0</v>
          </cell>
          <cell r="BK429" t="str">
            <v/>
          </cell>
          <cell r="BL429" t="e">
            <v>#NAME?</v>
          </cell>
          <cell r="BM429"/>
          <cell r="BN429"/>
          <cell r="BO429"/>
          <cell r="BP429" t="str">
            <v/>
          </cell>
          <cell r="BQ429"/>
          <cell r="BR429"/>
          <cell r="BS429">
            <v>414</v>
          </cell>
        </row>
        <row r="430">
          <cell r="C430"/>
          <cell r="D430"/>
          <cell r="E430"/>
          <cell r="F430"/>
          <cell r="G430"/>
          <cell r="H430"/>
          <cell r="I430"/>
          <cell r="J430"/>
          <cell r="K430"/>
          <cell r="L430"/>
          <cell r="M430"/>
          <cell r="N430"/>
          <cell r="O430"/>
          <cell r="P430"/>
          <cell r="Q430"/>
          <cell r="R430"/>
          <cell r="S430"/>
          <cell r="T430"/>
          <cell r="U430"/>
          <cell r="V430"/>
          <cell r="W430"/>
          <cell r="X430"/>
          <cell r="Y430" t="str">
            <v/>
          </cell>
          <cell r="Z430"/>
          <cell r="AA430" t="str">
            <v/>
          </cell>
          <cell r="AB430"/>
          <cell r="AC430"/>
          <cell r="AD430"/>
          <cell r="AE430"/>
          <cell r="AF430"/>
          <cell r="AG430"/>
          <cell r="AH430" t="str">
            <v/>
          </cell>
          <cell r="AI430"/>
          <cell r="AJ430"/>
          <cell r="AK430"/>
          <cell r="AL430"/>
          <cell r="AM430"/>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t="str">
            <v>NO</v>
          </cell>
          <cell r="BE430" t="str">
            <v/>
          </cell>
          <cell r="BF430">
            <v>0</v>
          </cell>
          <cell r="BG430">
            <v>0</v>
          </cell>
          <cell r="BH430">
            <v>0</v>
          </cell>
          <cell r="BI430">
            <v>0</v>
          </cell>
          <cell r="BJ430">
            <v>0</v>
          </cell>
          <cell r="BK430" t="str">
            <v/>
          </cell>
          <cell r="BL430" t="e">
            <v>#NAME?</v>
          </cell>
          <cell r="BM430"/>
          <cell r="BN430"/>
          <cell r="BO430"/>
          <cell r="BP430" t="str">
            <v/>
          </cell>
          <cell r="BQ430"/>
          <cell r="BR430"/>
          <cell r="BS430">
            <v>415</v>
          </cell>
        </row>
        <row r="431">
          <cell r="C431"/>
          <cell r="D431"/>
          <cell r="E431"/>
          <cell r="F431"/>
          <cell r="G431"/>
          <cell r="H431"/>
          <cell r="I431"/>
          <cell r="J431"/>
          <cell r="K431"/>
          <cell r="L431"/>
          <cell r="M431"/>
          <cell r="N431"/>
          <cell r="O431"/>
          <cell r="P431"/>
          <cell r="Q431"/>
          <cell r="R431"/>
          <cell r="S431"/>
          <cell r="T431"/>
          <cell r="U431"/>
          <cell r="V431"/>
          <cell r="W431"/>
          <cell r="X431"/>
          <cell r="Y431" t="str">
            <v/>
          </cell>
          <cell r="Z431"/>
          <cell r="AA431" t="str">
            <v/>
          </cell>
          <cell r="AB431"/>
          <cell r="AC431"/>
          <cell r="AD431"/>
          <cell r="AE431"/>
          <cell r="AF431"/>
          <cell r="AG431"/>
          <cell r="AH431" t="str">
            <v/>
          </cell>
          <cell r="AI431"/>
          <cell r="AJ431"/>
          <cell r="AK431"/>
          <cell r="AL431"/>
          <cell r="AM431"/>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t="str">
            <v>NO</v>
          </cell>
          <cell r="BE431" t="str">
            <v/>
          </cell>
          <cell r="BF431">
            <v>0</v>
          </cell>
          <cell r="BG431">
            <v>0</v>
          </cell>
          <cell r="BH431">
            <v>0</v>
          </cell>
          <cell r="BI431">
            <v>0</v>
          </cell>
          <cell r="BJ431">
            <v>0</v>
          </cell>
          <cell r="BK431" t="str">
            <v/>
          </cell>
          <cell r="BL431" t="e">
            <v>#NAME?</v>
          </cell>
          <cell r="BM431"/>
          <cell r="BN431"/>
          <cell r="BO431"/>
          <cell r="BP431" t="str">
            <v/>
          </cell>
          <cell r="BQ431"/>
          <cell r="BR431"/>
          <cell r="BS431">
            <v>416</v>
          </cell>
        </row>
        <row r="432">
          <cell r="C432"/>
          <cell r="D432"/>
          <cell r="E432"/>
          <cell r="F432"/>
          <cell r="G432"/>
          <cell r="H432"/>
          <cell r="I432"/>
          <cell r="J432"/>
          <cell r="K432"/>
          <cell r="L432"/>
          <cell r="M432"/>
          <cell r="N432"/>
          <cell r="O432"/>
          <cell r="P432"/>
          <cell r="Q432"/>
          <cell r="R432"/>
          <cell r="S432"/>
          <cell r="T432"/>
          <cell r="U432"/>
          <cell r="V432"/>
          <cell r="W432"/>
          <cell r="X432"/>
          <cell r="Y432" t="str">
            <v/>
          </cell>
          <cell r="Z432"/>
          <cell r="AA432" t="str">
            <v/>
          </cell>
          <cell r="AB432"/>
          <cell r="AC432"/>
          <cell r="AD432"/>
          <cell r="AE432"/>
          <cell r="AF432"/>
          <cell r="AG432"/>
          <cell r="AH432" t="str">
            <v/>
          </cell>
          <cell r="AI432"/>
          <cell r="AJ432"/>
          <cell r="AK432"/>
          <cell r="AL432"/>
          <cell r="AM432"/>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t="str">
            <v>NO</v>
          </cell>
          <cell r="BE432" t="str">
            <v/>
          </cell>
          <cell r="BF432">
            <v>0</v>
          </cell>
          <cell r="BG432">
            <v>0</v>
          </cell>
          <cell r="BH432">
            <v>0</v>
          </cell>
          <cell r="BI432">
            <v>0</v>
          </cell>
          <cell r="BJ432">
            <v>0</v>
          </cell>
          <cell r="BK432" t="str">
            <v/>
          </cell>
          <cell r="BL432" t="e">
            <v>#NAME?</v>
          </cell>
          <cell r="BM432"/>
          <cell r="BN432"/>
          <cell r="BO432"/>
          <cell r="BP432" t="str">
            <v/>
          </cell>
          <cell r="BQ432"/>
          <cell r="BR432"/>
          <cell r="BS432">
            <v>417</v>
          </cell>
        </row>
        <row r="433">
          <cell r="C433"/>
          <cell r="D433"/>
          <cell r="E433"/>
          <cell r="F433"/>
          <cell r="G433"/>
          <cell r="H433"/>
          <cell r="I433"/>
          <cell r="J433"/>
          <cell r="K433"/>
          <cell r="L433"/>
          <cell r="M433"/>
          <cell r="N433"/>
          <cell r="O433"/>
          <cell r="P433"/>
          <cell r="Q433"/>
          <cell r="R433"/>
          <cell r="S433"/>
          <cell r="T433"/>
          <cell r="U433"/>
          <cell r="V433"/>
          <cell r="W433"/>
          <cell r="X433"/>
          <cell r="Y433" t="str">
            <v/>
          </cell>
          <cell r="Z433"/>
          <cell r="AA433" t="str">
            <v/>
          </cell>
          <cell r="AB433"/>
          <cell r="AC433"/>
          <cell r="AD433"/>
          <cell r="AE433"/>
          <cell r="AF433"/>
          <cell r="AG433"/>
          <cell r="AH433" t="str">
            <v/>
          </cell>
          <cell r="AI433"/>
          <cell r="AJ433"/>
          <cell r="AK433"/>
          <cell r="AL433"/>
          <cell r="AM433"/>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t="str">
            <v>NO</v>
          </cell>
          <cell r="BE433" t="str">
            <v/>
          </cell>
          <cell r="BF433">
            <v>0</v>
          </cell>
          <cell r="BG433">
            <v>0</v>
          </cell>
          <cell r="BH433">
            <v>0</v>
          </cell>
          <cell r="BI433">
            <v>0</v>
          </cell>
          <cell r="BJ433">
            <v>0</v>
          </cell>
          <cell r="BK433" t="str">
            <v/>
          </cell>
          <cell r="BL433" t="e">
            <v>#NAME?</v>
          </cell>
          <cell r="BM433"/>
          <cell r="BN433"/>
          <cell r="BO433"/>
          <cell r="BP433" t="str">
            <v/>
          </cell>
          <cell r="BQ433"/>
          <cell r="BR433"/>
          <cell r="BS433">
            <v>418</v>
          </cell>
        </row>
        <row r="434">
          <cell r="C434"/>
          <cell r="D434"/>
          <cell r="E434"/>
          <cell r="F434"/>
          <cell r="G434"/>
          <cell r="H434"/>
          <cell r="I434"/>
          <cell r="J434"/>
          <cell r="K434"/>
          <cell r="L434"/>
          <cell r="M434"/>
          <cell r="N434"/>
          <cell r="O434"/>
          <cell r="P434"/>
          <cell r="Q434"/>
          <cell r="R434"/>
          <cell r="S434"/>
          <cell r="T434"/>
          <cell r="U434"/>
          <cell r="V434"/>
          <cell r="W434"/>
          <cell r="X434"/>
          <cell r="Y434" t="str">
            <v/>
          </cell>
          <cell r="Z434"/>
          <cell r="AA434" t="str">
            <v/>
          </cell>
          <cell r="AB434"/>
          <cell r="AC434"/>
          <cell r="AD434"/>
          <cell r="AE434"/>
          <cell r="AF434"/>
          <cell r="AG434"/>
          <cell r="AH434" t="str">
            <v/>
          </cell>
          <cell r="AI434"/>
          <cell r="AJ434"/>
          <cell r="AK434"/>
          <cell r="AL434"/>
          <cell r="AM434"/>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t="str">
            <v>NO</v>
          </cell>
          <cell r="BE434" t="str">
            <v/>
          </cell>
          <cell r="BF434">
            <v>0</v>
          </cell>
          <cell r="BG434">
            <v>0</v>
          </cell>
          <cell r="BH434">
            <v>0</v>
          </cell>
          <cell r="BI434">
            <v>0</v>
          </cell>
          <cell r="BJ434">
            <v>0</v>
          </cell>
          <cell r="BK434" t="str">
            <v/>
          </cell>
          <cell r="BL434" t="e">
            <v>#NAME?</v>
          </cell>
          <cell r="BM434"/>
          <cell r="BN434"/>
          <cell r="BO434"/>
          <cell r="BP434" t="str">
            <v/>
          </cell>
          <cell r="BQ434"/>
          <cell r="BR434"/>
          <cell r="BS434">
            <v>419</v>
          </cell>
        </row>
        <row r="435">
          <cell r="C435"/>
          <cell r="D435"/>
          <cell r="E435"/>
          <cell r="F435"/>
          <cell r="G435"/>
          <cell r="H435"/>
          <cell r="I435"/>
          <cell r="J435"/>
          <cell r="K435"/>
          <cell r="L435"/>
          <cell r="M435"/>
          <cell r="N435"/>
          <cell r="O435"/>
          <cell r="P435"/>
          <cell r="Q435"/>
          <cell r="R435"/>
          <cell r="S435"/>
          <cell r="T435"/>
          <cell r="U435"/>
          <cell r="V435"/>
          <cell r="W435"/>
          <cell r="X435"/>
          <cell r="Y435" t="str">
            <v/>
          </cell>
          <cell r="Z435"/>
          <cell r="AA435" t="str">
            <v/>
          </cell>
          <cell r="AB435"/>
          <cell r="AC435"/>
          <cell r="AD435"/>
          <cell r="AE435"/>
          <cell r="AF435"/>
          <cell r="AG435"/>
          <cell r="AH435" t="str">
            <v/>
          </cell>
          <cell r="AI435"/>
          <cell r="AJ435"/>
          <cell r="AK435"/>
          <cell r="AL435"/>
          <cell r="AM435"/>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t="str">
            <v>NO</v>
          </cell>
          <cell r="BE435" t="str">
            <v/>
          </cell>
          <cell r="BF435">
            <v>0</v>
          </cell>
          <cell r="BG435">
            <v>0</v>
          </cell>
          <cell r="BH435">
            <v>0</v>
          </cell>
          <cell r="BI435">
            <v>0</v>
          </cell>
          <cell r="BJ435">
            <v>0</v>
          </cell>
          <cell r="BK435" t="str">
            <v/>
          </cell>
          <cell r="BL435" t="e">
            <v>#NAME?</v>
          </cell>
          <cell r="BM435"/>
          <cell r="BN435"/>
          <cell r="BO435"/>
          <cell r="BP435" t="str">
            <v/>
          </cell>
          <cell r="BQ435"/>
          <cell r="BR435"/>
          <cell r="BS435">
            <v>420</v>
          </cell>
        </row>
        <row r="436">
          <cell r="C436"/>
          <cell r="D436"/>
          <cell r="E436"/>
          <cell r="F436"/>
          <cell r="G436"/>
          <cell r="H436"/>
          <cell r="I436"/>
          <cell r="J436"/>
          <cell r="K436"/>
          <cell r="L436"/>
          <cell r="M436"/>
          <cell r="N436"/>
          <cell r="O436"/>
          <cell r="P436"/>
          <cell r="Q436"/>
          <cell r="R436"/>
          <cell r="S436"/>
          <cell r="T436"/>
          <cell r="U436"/>
          <cell r="V436"/>
          <cell r="W436"/>
          <cell r="X436"/>
          <cell r="Y436" t="str">
            <v/>
          </cell>
          <cell r="Z436"/>
          <cell r="AA436" t="str">
            <v/>
          </cell>
          <cell r="AB436"/>
          <cell r="AC436"/>
          <cell r="AD436"/>
          <cell r="AE436"/>
          <cell r="AF436"/>
          <cell r="AG436"/>
          <cell r="AH436" t="str">
            <v/>
          </cell>
          <cell r="AI436"/>
          <cell r="AJ436"/>
          <cell r="AK436"/>
          <cell r="AL436"/>
          <cell r="AM436"/>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t="str">
            <v>NO</v>
          </cell>
          <cell r="BE436" t="str">
            <v/>
          </cell>
          <cell r="BF436">
            <v>0</v>
          </cell>
          <cell r="BG436">
            <v>0</v>
          </cell>
          <cell r="BH436">
            <v>0</v>
          </cell>
          <cell r="BI436">
            <v>0</v>
          </cell>
          <cell r="BJ436">
            <v>0</v>
          </cell>
          <cell r="BK436" t="str">
            <v/>
          </cell>
          <cell r="BL436" t="e">
            <v>#NAME?</v>
          </cell>
          <cell r="BM436"/>
          <cell r="BN436"/>
          <cell r="BO436"/>
          <cell r="BP436" t="str">
            <v/>
          </cell>
          <cell r="BQ436"/>
          <cell r="BR436"/>
          <cell r="BS436">
            <v>421</v>
          </cell>
        </row>
        <row r="437">
          <cell r="C437"/>
          <cell r="D437"/>
          <cell r="E437"/>
          <cell r="F437"/>
          <cell r="G437"/>
          <cell r="H437"/>
          <cell r="I437"/>
          <cell r="J437"/>
          <cell r="K437"/>
          <cell r="L437"/>
          <cell r="M437"/>
          <cell r="N437"/>
          <cell r="O437"/>
          <cell r="P437"/>
          <cell r="Q437"/>
          <cell r="R437"/>
          <cell r="S437"/>
          <cell r="T437"/>
          <cell r="U437"/>
          <cell r="V437"/>
          <cell r="W437"/>
          <cell r="X437"/>
          <cell r="Y437" t="str">
            <v/>
          </cell>
          <cell r="Z437"/>
          <cell r="AA437" t="str">
            <v/>
          </cell>
          <cell r="AB437"/>
          <cell r="AC437"/>
          <cell r="AD437"/>
          <cell r="AE437"/>
          <cell r="AF437"/>
          <cell r="AG437"/>
          <cell r="AH437" t="str">
            <v/>
          </cell>
          <cell r="AI437"/>
          <cell r="AJ437"/>
          <cell r="AK437"/>
          <cell r="AL437"/>
          <cell r="AM437"/>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t="str">
            <v>NO</v>
          </cell>
          <cell r="BE437" t="str">
            <v/>
          </cell>
          <cell r="BF437">
            <v>0</v>
          </cell>
          <cell r="BG437">
            <v>0</v>
          </cell>
          <cell r="BH437">
            <v>0</v>
          </cell>
          <cell r="BI437">
            <v>0</v>
          </cell>
          <cell r="BJ437">
            <v>0</v>
          </cell>
          <cell r="BK437" t="str">
            <v/>
          </cell>
          <cell r="BL437" t="e">
            <v>#NAME?</v>
          </cell>
          <cell r="BM437"/>
          <cell r="BN437"/>
          <cell r="BO437"/>
          <cell r="BP437" t="str">
            <v/>
          </cell>
          <cell r="BQ437"/>
          <cell r="BR437"/>
          <cell r="BS437">
            <v>422</v>
          </cell>
        </row>
        <row r="438">
          <cell r="C438"/>
          <cell r="D438"/>
          <cell r="E438"/>
          <cell r="F438"/>
          <cell r="G438"/>
          <cell r="H438"/>
          <cell r="I438"/>
          <cell r="J438"/>
          <cell r="K438"/>
          <cell r="L438"/>
          <cell r="M438"/>
          <cell r="N438"/>
          <cell r="O438"/>
          <cell r="P438"/>
          <cell r="Q438"/>
          <cell r="R438"/>
          <cell r="S438"/>
          <cell r="T438"/>
          <cell r="U438"/>
          <cell r="V438"/>
          <cell r="W438"/>
          <cell r="X438"/>
          <cell r="Y438" t="str">
            <v/>
          </cell>
          <cell r="Z438"/>
          <cell r="AA438" t="str">
            <v/>
          </cell>
          <cell r="AB438"/>
          <cell r="AC438"/>
          <cell r="AD438"/>
          <cell r="AE438"/>
          <cell r="AF438"/>
          <cell r="AG438"/>
          <cell r="AH438" t="str">
            <v/>
          </cell>
          <cell r="AI438"/>
          <cell r="AJ438"/>
          <cell r="AK438"/>
          <cell r="AL438"/>
          <cell r="AM438"/>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t="str">
            <v>NO</v>
          </cell>
          <cell r="BE438" t="str">
            <v/>
          </cell>
          <cell r="BF438">
            <v>0</v>
          </cell>
          <cell r="BG438">
            <v>0</v>
          </cell>
          <cell r="BH438">
            <v>0</v>
          </cell>
          <cell r="BI438">
            <v>0</v>
          </cell>
          <cell r="BJ438">
            <v>0</v>
          </cell>
          <cell r="BK438" t="str">
            <v/>
          </cell>
          <cell r="BL438" t="e">
            <v>#NAME?</v>
          </cell>
          <cell r="BM438"/>
          <cell r="BN438"/>
          <cell r="BO438"/>
          <cell r="BP438" t="str">
            <v/>
          </cell>
          <cell r="BQ438"/>
          <cell r="BR438"/>
          <cell r="BS438">
            <v>423</v>
          </cell>
        </row>
        <row r="439">
          <cell r="C439"/>
          <cell r="D439"/>
          <cell r="E439"/>
          <cell r="F439"/>
          <cell r="G439"/>
          <cell r="H439"/>
          <cell r="I439"/>
          <cell r="J439"/>
          <cell r="K439"/>
          <cell r="L439"/>
          <cell r="M439"/>
          <cell r="N439"/>
          <cell r="O439"/>
          <cell r="P439"/>
          <cell r="Q439"/>
          <cell r="R439"/>
          <cell r="S439"/>
          <cell r="T439"/>
          <cell r="U439"/>
          <cell r="V439"/>
          <cell r="W439"/>
          <cell r="X439"/>
          <cell r="Y439" t="str">
            <v/>
          </cell>
          <cell r="Z439"/>
          <cell r="AA439" t="str">
            <v/>
          </cell>
          <cell r="AB439"/>
          <cell r="AC439"/>
          <cell r="AD439"/>
          <cell r="AE439"/>
          <cell r="AF439"/>
          <cell r="AG439"/>
          <cell r="AH439" t="str">
            <v/>
          </cell>
          <cell r="AI439"/>
          <cell r="AJ439"/>
          <cell r="AK439"/>
          <cell r="AL439"/>
          <cell r="AM439"/>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t="str">
            <v>NO</v>
          </cell>
          <cell r="BE439" t="str">
            <v/>
          </cell>
          <cell r="BF439">
            <v>0</v>
          </cell>
          <cell r="BG439">
            <v>0</v>
          </cell>
          <cell r="BH439">
            <v>0</v>
          </cell>
          <cell r="BI439">
            <v>0</v>
          </cell>
          <cell r="BJ439">
            <v>0</v>
          </cell>
          <cell r="BK439" t="str">
            <v/>
          </cell>
          <cell r="BL439" t="e">
            <v>#NAME?</v>
          </cell>
          <cell r="BM439"/>
          <cell r="BN439"/>
          <cell r="BO439"/>
          <cell r="BP439" t="str">
            <v/>
          </cell>
          <cell r="BQ439"/>
          <cell r="BR439"/>
          <cell r="BS439">
            <v>424</v>
          </cell>
        </row>
        <row r="440">
          <cell r="C440"/>
          <cell r="D440"/>
          <cell r="E440"/>
          <cell r="F440"/>
          <cell r="G440"/>
          <cell r="H440"/>
          <cell r="I440"/>
          <cell r="J440"/>
          <cell r="K440"/>
          <cell r="L440"/>
          <cell r="M440"/>
          <cell r="N440"/>
          <cell r="O440"/>
          <cell r="P440"/>
          <cell r="Q440"/>
          <cell r="R440"/>
          <cell r="S440"/>
          <cell r="T440"/>
          <cell r="U440"/>
          <cell r="V440"/>
          <cell r="W440"/>
          <cell r="X440"/>
          <cell r="Y440" t="str">
            <v/>
          </cell>
          <cell r="Z440"/>
          <cell r="AA440" t="str">
            <v/>
          </cell>
          <cell r="AB440"/>
          <cell r="AC440"/>
          <cell r="AD440"/>
          <cell r="AE440"/>
          <cell r="AF440"/>
          <cell r="AG440"/>
          <cell r="AH440" t="str">
            <v/>
          </cell>
          <cell r="AI440"/>
          <cell r="AJ440"/>
          <cell r="AK440"/>
          <cell r="AL440"/>
          <cell r="AM440"/>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t="str">
            <v>NO</v>
          </cell>
          <cell r="BE440" t="str">
            <v/>
          </cell>
          <cell r="BF440">
            <v>0</v>
          </cell>
          <cell r="BG440">
            <v>0</v>
          </cell>
          <cell r="BH440">
            <v>0</v>
          </cell>
          <cell r="BI440">
            <v>0</v>
          </cell>
          <cell r="BJ440">
            <v>0</v>
          </cell>
          <cell r="BK440" t="str">
            <v/>
          </cell>
          <cell r="BL440" t="e">
            <v>#NAME?</v>
          </cell>
          <cell r="BM440"/>
          <cell r="BN440"/>
          <cell r="BO440"/>
          <cell r="BP440" t="str">
            <v/>
          </cell>
          <cell r="BQ440"/>
          <cell r="BR440"/>
          <cell r="BS440">
            <v>425</v>
          </cell>
        </row>
        <row r="441">
          <cell r="C441"/>
          <cell r="D441"/>
          <cell r="E441"/>
          <cell r="F441"/>
          <cell r="G441"/>
          <cell r="H441"/>
          <cell r="I441"/>
          <cell r="J441"/>
          <cell r="K441"/>
          <cell r="L441"/>
          <cell r="M441"/>
          <cell r="N441"/>
          <cell r="O441"/>
          <cell r="P441"/>
          <cell r="Q441"/>
          <cell r="R441"/>
          <cell r="S441"/>
          <cell r="T441"/>
          <cell r="U441"/>
          <cell r="V441"/>
          <cell r="W441"/>
          <cell r="X441"/>
          <cell r="Y441" t="str">
            <v/>
          </cell>
          <cell r="Z441"/>
          <cell r="AA441" t="str">
            <v/>
          </cell>
          <cell r="AB441"/>
          <cell r="AC441"/>
          <cell r="AD441"/>
          <cell r="AE441"/>
          <cell r="AF441"/>
          <cell r="AG441"/>
          <cell r="AH441" t="str">
            <v/>
          </cell>
          <cell r="AI441"/>
          <cell r="AJ441"/>
          <cell r="AK441"/>
          <cell r="AL441"/>
          <cell r="AM441"/>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t="str">
            <v>NO</v>
          </cell>
          <cell r="BE441" t="str">
            <v/>
          </cell>
          <cell r="BF441">
            <v>0</v>
          </cell>
          <cell r="BG441">
            <v>0</v>
          </cell>
          <cell r="BH441">
            <v>0</v>
          </cell>
          <cell r="BI441">
            <v>0</v>
          </cell>
          <cell r="BJ441">
            <v>0</v>
          </cell>
          <cell r="BK441" t="str">
            <v/>
          </cell>
          <cell r="BL441" t="e">
            <v>#NAME?</v>
          </cell>
          <cell r="BM441"/>
          <cell r="BN441"/>
          <cell r="BO441"/>
          <cell r="BP441" t="str">
            <v/>
          </cell>
          <cell r="BQ441"/>
          <cell r="BR441"/>
          <cell r="BS441">
            <v>426</v>
          </cell>
        </row>
        <row r="442">
          <cell r="C442"/>
          <cell r="D442"/>
          <cell r="E442"/>
          <cell r="F442"/>
          <cell r="G442"/>
          <cell r="H442"/>
          <cell r="I442"/>
          <cell r="J442"/>
          <cell r="K442"/>
          <cell r="L442"/>
          <cell r="M442"/>
          <cell r="N442"/>
          <cell r="O442"/>
          <cell r="P442"/>
          <cell r="Q442"/>
          <cell r="R442"/>
          <cell r="S442"/>
          <cell r="T442"/>
          <cell r="U442"/>
          <cell r="V442"/>
          <cell r="W442"/>
          <cell r="X442"/>
          <cell r="Y442" t="str">
            <v/>
          </cell>
          <cell r="Z442"/>
          <cell r="AA442" t="str">
            <v/>
          </cell>
          <cell r="AB442"/>
          <cell r="AC442"/>
          <cell r="AD442"/>
          <cell r="AE442"/>
          <cell r="AF442"/>
          <cell r="AG442"/>
          <cell r="AH442" t="str">
            <v/>
          </cell>
          <cell r="AI442"/>
          <cell r="AJ442"/>
          <cell r="AK442"/>
          <cell r="AL442"/>
          <cell r="AM442"/>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t="str">
            <v>NO</v>
          </cell>
          <cell r="BE442" t="str">
            <v/>
          </cell>
          <cell r="BF442">
            <v>0</v>
          </cell>
          <cell r="BG442">
            <v>0</v>
          </cell>
          <cell r="BH442">
            <v>0</v>
          </cell>
          <cell r="BI442">
            <v>0</v>
          </cell>
          <cell r="BJ442">
            <v>0</v>
          </cell>
          <cell r="BK442" t="str">
            <v/>
          </cell>
          <cell r="BL442" t="e">
            <v>#NAME?</v>
          </cell>
          <cell r="BM442"/>
          <cell r="BN442"/>
          <cell r="BO442"/>
          <cell r="BP442" t="str">
            <v/>
          </cell>
          <cell r="BQ442"/>
          <cell r="BR442"/>
          <cell r="BS442">
            <v>427</v>
          </cell>
        </row>
        <row r="443">
          <cell r="C443"/>
          <cell r="D443"/>
          <cell r="E443"/>
          <cell r="F443"/>
          <cell r="G443"/>
          <cell r="H443"/>
          <cell r="I443"/>
          <cell r="J443"/>
          <cell r="K443"/>
          <cell r="L443"/>
          <cell r="M443"/>
          <cell r="N443"/>
          <cell r="O443"/>
          <cell r="P443"/>
          <cell r="Q443"/>
          <cell r="R443"/>
          <cell r="S443"/>
          <cell r="T443"/>
          <cell r="U443"/>
          <cell r="V443"/>
          <cell r="W443"/>
          <cell r="X443"/>
          <cell r="Y443" t="str">
            <v/>
          </cell>
          <cell r="Z443"/>
          <cell r="AA443" t="str">
            <v/>
          </cell>
          <cell r="AB443"/>
          <cell r="AC443"/>
          <cell r="AD443"/>
          <cell r="AE443"/>
          <cell r="AF443"/>
          <cell r="AG443"/>
          <cell r="AH443" t="str">
            <v/>
          </cell>
          <cell r="AI443"/>
          <cell r="AJ443"/>
          <cell r="AK443"/>
          <cell r="AL443"/>
          <cell r="AM443"/>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t="str">
            <v>NO</v>
          </cell>
          <cell r="BE443" t="str">
            <v/>
          </cell>
          <cell r="BF443">
            <v>0</v>
          </cell>
          <cell r="BG443">
            <v>0</v>
          </cell>
          <cell r="BH443">
            <v>0</v>
          </cell>
          <cell r="BI443">
            <v>0</v>
          </cell>
          <cell r="BJ443">
            <v>0</v>
          </cell>
          <cell r="BK443" t="str">
            <v/>
          </cell>
          <cell r="BL443" t="e">
            <v>#NAME?</v>
          </cell>
          <cell r="BM443"/>
          <cell r="BN443"/>
          <cell r="BO443"/>
          <cell r="BP443" t="str">
            <v/>
          </cell>
          <cell r="BQ443"/>
          <cell r="BR443"/>
          <cell r="BS443">
            <v>428</v>
          </cell>
        </row>
        <row r="444">
          <cell r="C444"/>
          <cell r="D444"/>
          <cell r="E444"/>
          <cell r="F444"/>
          <cell r="G444"/>
          <cell r="H444"/>
          <cell r="I444"/>
          <cell r="J444"/>
          <cell r="K444"/>
          <cell r="L444"/>
          <cell r="M444"/>
          <cell r="N444"/>
          <cell r="O444"/>
          <cell r="P444"/>
          <cell r="Q444"/>
          <cell r="R444"/>
          <cell r="S444"/>
          <cell r="T444"/>
          <cell r="U444"/>
          <cell r="V444"/>
          <cell r="W444"/>
          <cell r="X444"/>
          <cell r="Y444" t="str">
            <v/>
          </cell>
          <cell r="Z444"/>
          <cell r="AA444" t="str">
            <v/>
          </cell>
          <cell r="AB444"/>
          <cell r="AC444"/>
          <cell r="AD444"/>
          <cell r="AE444"/>
          <cell r="AF444"/>
          <cell r="AG444"/>
          <cell r="AH444" t="str">
            <v/>
          </cell>
          <cell r="AI444"/>
          <cell r="AJ444"/>
          <cell r="AK444"/>
          <cell r="AL444"/>
          <cell r="AM444"/>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t="str">
            <v>NO</v>
          </cell>
          <cell r="BE444" t="str">
            <v/>
          </cell>
          <cell r="BF444">
            <v>0</v>
          </cell>
          <cell r="BG444">
            <v>0</v>
          </cell>
          <cell r="BH444">
            <v>0</v>
          </cell>
          <cell r="BI444">
            <v>0</v>
          </cell>
          <cell r="BJ444">
            <v>0</v>
          </cell>
          <cell r="BK444" t="str">
            <v/>
          </cell>
          <cell r="BL444" t="e">
            <v>#NAME?</v>
          </cell>
          <cell r="BM444"/>
          <cell r="BN444"/>
          <cell r="BO444"/>
          <cell r="BP444" t="str">
            <v/>
          </cell>
          <cell r="BQ444"/>
          <cell r="BR444"/>
          <cell r="BS444">
            <v>429</v>
          </cell>
        </row>
        <row r="445">
          <cell r="C445"/>
          <cell r="D445"/>
          <cell r="E445"/>
          <cell r="F445"/>
          <cell r="G445"/>
          <cell r="H445"/>
          <cell r="I445"/>
          <cell r="J445"/>
          <cell r="K445"/>
          <cell r="L445"/>
          <cell r="M445"/>
          <cell r="N445"/>
          <cell r="O445"/>
          <cell r="P445"/>
          <cell r="Q445"/>
          <cell r="R445"/>
          <cell r="S445"/>
          <cell r="T445"/>
          <cell r="U445"/>
          <cell r="V445"/>
          <cell r="W445"/>
          <cell r="X445"/>
          <cell r="Y445" t="str">
            <v/>
          </cell>
          <cell r="Z445"/>
          <cell r="AA445" t="str">
            <v/>
          </cell>
          <cell r="AB445"/>
          <cell r="AC445"/>
          <cell r="AD445"/>
          <cell r="AE445"/>
          <cell r="AF445"/>
          <cell r="AG445"/>
          <cell r="AH445" t="str">
            <v/>
          </cell>
          <cell r="AI445"/>
          <cell r="AJ445"/>
          <cell r="AK445"/>
          <cell r="AL445"/>
          <cell r="AM445"/>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t="str">
            <v>NO</v>
          </cell>
          <cell r="BE445" t="str">
            <v/>
          </cell>
          <cell r="BF445">
            <v>0</v>
          </cell>
          <cell r="BG445">
            <v>0</v>
          </cell>
          <cell r="BH445">
            <v>0</v>
          </cell>
          <cell r="BI445">
            <v>0</v>
          </cell>
          <cell r="BJ445">
            <v>0</v>
          </cell>
          <cell r="BK445" t="str">
            <v/>
          </cell>
          <cell r="BL445" t="e">
            <v>#NAME?</v>
          </cell>
          <cell r="BM445"/>
          <cell r="BN445"/>
          <cell r="BO445"/>
          <cell r="BP445" t="str">
            <v/>
          </cell>
          <cell r="BQ445"/>
          <cell r="BR445"/>
          <cell r="BS445">
            <v>430</v>
          </cell>
        </row>
        <row r="446">
          <cell r="C446"/>
          <cell r="D446"/>
          <cell r="E446"/>
          <cell r="F446"/>
          <cell r="G446"/>
          <cell r="H446"/>
          <cell r="I446"/>
          <cell r="J446"/>
          <cell r="K446"/>
          <cell r="L446"/>
          <cell r="M446"/>
          <cell r="N446"/>
          <cell r="O446"/>
          <cell r="P446"/>
          <cell r="Q446"/>
          <cell r="R446"/>
          <cell r="S446"/>
          <cell r="T446"/>
          <cell r="U446"/>
          <cell r="V446"/>
          <cell r="W446"/>
          <cell r="X446"/>
          <cell r="Y446" t="str">
            <v/>
          </cell>
          <cell r="Z446"/>
          <cell r="AA446" t="str">
            <v/>
          </cell>
          <cell r="AB446"/>
          <cell r="AC446"/>
          <cell r="AD446"/>
          <cell r="AE446"/>
          <cell r="AF446"/>
          <cell r="AG446"/>
          <cell r="AH446" t="str">
            <v/>
          </cell>
          <cell r="AI446"/>
          <cell r="AJ446"/>
          <cell r="AK446"/>
          <cell r="AL446"/>
          <cell r="AM446"/>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t="str">
            <v>NO</v>
          </cell>
          <cell r="BE446" t="str">
            <v/>
          </cell>
          <cell r="BF446">
            <v>0</v>
          </cell>
          <cell r="BG446">
            <v>0</v>
          </cell>
          <cell r="BH446">
            <v>0</v>
          </cell>
          <cell r="BI446">
            <v>0</v>
          </cell>
          <cell r="BJ446">
            <v>0</v>
          </cell>
          <cell r="BK446" t="str">
            <v/>
          </cell>
          <cell r="BL446" t="e">
            <v>#NAME?</v>
          </cell>
          <cell r="BM446"/>
          <cell r="BN446"/>
          <cell r="BO446"/>
          <cell r="BP446" t="str">
            <v/>
          </cell>
          <cell r="BQ446"/>
          <cell r="BR446"/>
          <cell r="BS446">
            <v>431</v>
          </cell>
        </row>
        <row r="447">
          <cell r="C447"/>
          <cell r="D447"/>
          <cell r="E447"/>
          <cell r="F447"/>
          <cell r="G447"/>
          <cell r="H447"/>
          <cell r="I447"/>
          <cell r="J447"/>
          <cell r="K447"/>
          <cell r="L447"/>
          <cell r="M447"/>
          <cell r="N447"/>
          <cell r="O447"/>
          <cell r="P447"/>
          <cell r="Q447"/>
          <cell r="R447"/>
          <cell r="S447"/>
          <cell r="T447"/>
          <cell r="U447"/>
          <cell r="V447"/>
          <cell r="W447"/>
          <cell r="X447"/>
          <cell r="Y447" t="str">
            <v/>
          </cell>
          <cell r="Z447"/>
          <cell r="AA447" t="str">
            <v/>
          </cell>
          <cell r="AB447"/>
          <cell r="AC447"/>
          <cell r="AD447"/>
          <cell r="AE447"/>
          <cell r="AF447"/>
          <cell r="AG447"/>
          <cell r="AH447" t="str">
            <v/>
          </cell>
          <cell r="AI447"/>
          <cell r="AJ447"/>
          <cell r="AK447"/>
          <cell r="AL447"/>
          <cell r="AM447"/>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t="str">
            <v>NO</v>
          </cell>
          <cell r="BE447" t="str">
            <v/>
          </cell>
          <cell r="BF447">
            <v>0</v>
          </cell>
          <cell r="BG447">
            <v>0</v>
          </cell>
          <cell r="BH447">
            <v>0</v>
          </cell>
          <cell r="BI447">
            <v>0</v>
          </cell>
          <cell r="BJ447">
            <v>0</v>
          </cell>
          <cell r="BK447" t="str">
            <v/>
          </cell>
          <cell r="BL447" t="e">
            <v>#NAME?</v>
          </cell>
          <cell r="BM447"/>
          <cell r="BN447"/>
          <cell r="BO447"/>
          <cell r="BP447" t="str">
            <v/>
          </cell>
          <cell r="BQ447"/>
          <cell r="BR447"/>
          <cell r="BS447">
            <v>432</v>
          </cell>
        </row>
        <row r="448">
          <cell r="C448"/>
          <cell r="D448"/>
          <cell r="E448"/>
          <cell r="F448"/>
          <cell r="G448"/>
          <cell r="H448"/>
          <cell r="I448"/>
          <cell r="J448"/>
          <cell r="K448"/>
          <cell r="L448"/>
          <cell r="M448"/>
          <cell r="N448"/>
          <cell r="O448"/>
          <cell r="P448"/>
          <cell r="Q448"/>
          <cell r="R448"/>
          <cell r="S448"/>
          <cell r="T448"/>
          <cell r="U448"/>
          <cell r="V448"/>
          <cell r="W448"/>
          <cell r="X448"/>
          <cell r="Y448" t="str">
            <v/>
          </cell>
          <cell r="Z448"/>
          <cell r="AA448" t="str">
            <v/>
          </cell>
          <cell r="AB448"/>
          <cell r="AC448"/>
          <cell r="AD448"/>
          <cell r="AE448"/>
          <cell r="AF448"/>
          <cell r="AG448"/>
          <cell r="AH448" t="str">
            <v/>
          </cell>
          <cell r="AI448"/>
          <cell r="AJ448"/>
          <cell r="AK448"/>
          <cell r="AL448"/>
          <cell r="AM448"/>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t="str">
            <v>NO</v>
          </cell>
          <cell r="BE448" t="str">
            <v/>
          </cell>
          <cell r="BF448">
            <v>0</v>
          </cell>
          <cell r="BG448">
            <v>0</v>
          </cell>
          <cell r="BH448">
            <v>0</v>
          </cell>
          <cell r="BI448">
            <v>0</v>
          </cell>
          <cell r="BJ448">
            <v>0</v>
          </cell>
          <cell r="BK448" t="str">
            <v/>
          </cell>
          <cell r="BL448" t="e">
            <v>#NAME?</v>
          </cell>
          <cell r="BM448"/>
          <cell r="BN448"/>
          <cell r="BO448"/>
          <cell r="BP448" t="str">
            <v/>
          </cell>
          <cell r="BQ448"/>
          <cell r="BR448"/>
          <cell r="BS448">
            <v>433</v>
          </cell>
        </row>
        <row r="449">
          <cell r="C449"/>
          <cell r="D449"/>
          <cell r="E449"/>
          <cell r="F449"/>
          <cell r="G449"/>
          <cell r="H449"/>
          <cell r="I449"/>
          <cell r="J449"/>
          <cell r="K449"/>
          <cell r="L449"/>
          <cell r="M449"/>
          <cell r="N449"/>
          <cell r="O449"/>
          <cell r="P449"/>
          <cell r="Q449"/>
          <cell r="R449"/>
          <cell r="S449"/>
          <cell r="T449"/>
          <cell r="U449"/>
          <cell r="V449"/>
          <cell r="W449"/>
          <cell r="X449"/>
          <cell r="Y449" t="str">
            <v/>
          </cell>
          <cell r="Z449"/>
          <cell r="AA449" t="str">
            <v/>
          </cell>
          <cell r="AB449"/>
          <cell r="AC449"/>
          <cell r="AD449"/>
          <cell r="AE449"/>
          <cell r="AF449"/>
          <cell r="AG449"/>
          <cell r="AH449" t="str">
            <v/>
          </cell>
          <cell r="AI449"/>
          <cell r="AJ449"/>
          <cell r="AK449"/>
          <cell r="AL449"/>
          <cell r="AM449"/>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t="str">
            <v>NO</v>
          </cell>
          <cell r="BE449" t="str">
            <v/>
          </cell>
          <cell r="BF449">
            <v>0</v>
          </cell>
          <cell r="BG449">
            <v>0</v>
          </cell>
          <cell r="BH449">
            <v>0</v>
          </cell>
          <cell r="BI449">
            <v>0</v>
          </cell>
          <cell r="BJ449">
            <v>0</v>
          </cell>
          <cell r="BK449" t="str">
            <v/>
          </cell>
          <cell r="BL449" t="e">
            <v>#NAME?</v>
          </cell>
          <cell r="BM449"/>
          <cell r="BN449"/>
          <cell r="BO449"/>
          <cell r="BP449" t="str">
            <v/>
          </cell>
          <cell r="BQ449"/>
          <cell r="BR449"/>
          <cell r="BS449">
            <v>434</v>
          </cell>
        </row>
        <row r="450">
          <cell r="C450"/>
          <cell r="D450"/>
          <cell r="E450"/>
          <cell r="F450"/>
          <cell r="G450"/>
          <cell r="H450"/>
          <cell r="I450"/>
          <cell r="J450"/>
          <cell r="K450"/>
          <cell r="L450"/>
          <cell r="M450"/>
          <cell r="N450"/>
          <cell r="O450"/>
          <cell r="P450"/>
          <cell r="Q450"/>
          <cell r="R450"/>
          <cell r="S450"/>
          <cell r="T450"/>
          <cell r="U450"/>
          <cell r="V450"/>
          <cell r="W450"/>
          <cell r="X450"/>
          <cell r="Y450" t="str">
            <v/>
          </cell>
          <cell r="Z450"/>
          <cell r="AA450" t="str">
            <v/>
          </cell>
          <cell r="AB450"/>
          <cell r="AC450"/>
          <cell r="AD450"/>
          <cell r="AE450"/>
          <cell r="AF450"/>
          <cell r="AG450"/>
          <cell r="AH450" t="str">
            <v/>
          </cell>
          <cell r="AI450"/>
          <cell r="AJ450"/>
          <cell r="AK450"/>
          <cell r="AL450"/>
          <cell r="AM450"/>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t="str">
            <v>NO</v>
          </cell>
          <cell r="BE450" t="str">
            <v/>
          </cell>
          <cell r="BF450">
            <v>0</v>
          </cell>
          <cell r="BG450">
            <v>0</v>
          </cell>
          <cell r="BH450">
            <v>0</v>
          </cell>
          <cell r="BI450">
            <v>0</v>
          </cell>
          <cell r="BJ450">
            <v>0</v>
          </cell>
          <cell r="BK450" t="str">
            <v/>
          </cell>
          <cell r="BL450" t="e">
            <v>#NAME?</v>
          </cell>
          <cell r="BM450"/>
          <cell r="BN450"/>
          <cell r="BO450"/>
          <cell r="BP450" t="str">
            <v/>
          </cell>
          <cell r="BQ450"/>
          <cell r="BR450"/>
          <cell r="BS450">
            <v>435</v>
          </cell>
        </row>
        <row r="451">
          <cell r="C451"/>
          <cell r="D451"/>
          <cell r="E451"/>
          <cell r="F451"/>
          <cell r="G451"/>
          <cell r="H451"/>
          <cell r="I451"/>
          <cell r="J451"/>
          <cell r="K451"/>
          <cell r="L451"/>
          <cell r="M451"/>
          <cell r="N451"/>
          <cell r="O451"/>
          <cell r="P451"/>
          <cell r="Q451"/>
          <cell r="R451"/>
          <cell r="S451"/>
          <cell r="T451"/>
          <cell r="U451"/>
          <cell r="V451"/>
          <cell r="W451"/>
          <cell r="X451"/>
          <cell r="Y451" t="str">
            <v/>
          </cell>
          <cell r="Z451"/>
          <cell r="AA451" t="str">
            <v/>
          </cell>
          <cell r="AB451"/>
          <cell r="AC451"/>
          <cell r="AD451"/>
          <cell r="AE451"/>
          <cell r="AF451"/>
          <cell r="AG451"/>
          <cell r="AH451" t="str">
            <v/>
          </cell>
          <cell r="AI451"/>
          <cell r="AJ451"/>
          <cell r="AK451"/>
          <cell r="AL451"/>
          <cell r="AM451"/>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t="str">
            <v>NO</v>
          </cell>
          <cell r="BE451" t="str">
            <v/>
          </cell>
          <cell r="BF451">
            <v>0</v>
          </cell>
          <cell r="BG451">
            <v>0</v>
          </cell>
          <cell r="BH451">
            <v>0</v>
          </cell>
          <cell r="BI451">
            <v>0</v>
          </cell>
          <cell r="BJ451">
            <v>0</v>
          </cell>
          <cell r="BK451" t="str">
            <v/>
          </cell>
          <cell r="BL451" t="e">
            <v>#NAME?</v>
          </cell>
          <cell r="BM451"/>
          <cell r="BN451"/>
          <cell r="BO451"/>
          <cell r="BP451" t="str">
            <v/>
          </cell>
          <cell r="BQ451"/>
          <cell r="BR451"/>
          <cell r="BS451">
            <v>436</v>
          </cell>
        </row>
        <row r="452">
          <cell r="C452"/>
          <cell r="D452"/>
          <cell r="E452"/>
          <cell r="F452"/>
          <cell r="G452"/>
          <cell r="H452"/>
          <cell r="I452"/>
          <cell r="J452"/>
          <cell r="K452"/>
          <cell r="L452"/>
          <cell r="M452"/>
          <cell r="N452"/>
          <cell r="O452"/>
          <cell r="P452"/>
          <cell r="Q452"/>
          <cell r="R452"/>
          <cell r="S452"/>
          <cell r="T452"/>
          <cell r="U452"/>
          <cell r="V452"/>
          <cell r="W452"/>
          <cell r="X452"/>
          <cell r="Y452" t="str">
            <v/>
          </cell>
          <cell r="Z452"/>
          <cell r="AA452" t="str">
            <v/>
          </cell>
          <cell r="AB452"/>
          <cell r="AC452"/>
          <cell r="AD452"/>
          <cell r="AE452"/>
          <cell r="AF452"/>
          <cell r="AG452"/>
          <cell r="AH452" t="str">
            <v/>
          </cell>
          <cell r="AI452"/>
          <cell r="AJ452"/>
          <cell r="AK452"/>
          <cell r="AL452"/>
          <cell r="AM452"/>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t="str">
            <v>NO</v>
          </cell>
          <cell r="BE452" t="str">
            <v/>
          </cell>
          <cell r="BF452">
            <v>0</v>
          </cell>
          <cell r="BG452">
            <v>0</v>
          </cell>
          <cell r="BH452">
            <v>0</v>
          </cell>
          <cell r="BI452">
            <v>0</v>
          </cell>
          <cell r="BJ452">
            <v>0</v>
          </cell>
          <cell r="BK452" t="str">
            <v/>
          </cell>
          <cell r="BL452" t="e">
            <v>#NAME?</v>
          </cell>
          <cell r="BM452"/>
          <cell r="BN452"/>
          <cell r="BO452"/>
          <cell r="BP452" t="str">
            <v/>
          </cell>
          <cell r="BQ452"/>
          <cell r="BR452"/>
          <cell r="BS452">
            <v>437</v>
          </cell>
        </row>
        <row r="453">
          <cell r="C453"/>
          <cell r="D453"/>
          <cell r="E453"/>
          <cell r="F453"/>
          <cell r="G453"/>
          <cell r="H453"/>
          <cell r="I453"/>
          <cell r="J453"/>
          <cell r="K453"/>
          <cell r="L453"/>
          <cell r="M453"/>
          <cell r="N453"/>
          <cell r="O453"/>
          <cell r="P453"/>
          <cell r="Q453"/>
          <cell r="R453"/>
          <cell r="S453"/>
          <cell r="T453"/>
          <cell r="U453"/>
          <cell r="V453"/>
          <cell r="W453"/>
          <cell r="X453"/>
          <cell r="Y453" t="str">
            <v/>
          </cell>
          <cell r="Z453"/>
          <cell r="AA453" t="str">
            <v/>
          </cell>
          <cell r="AB453"/>
          <cell r="AC453"/>
          <cell r="AD453"/>
          <cell r="AE453"/>
          <cell r="AF453"/>
          <cell r="AG453"/>
          <cell r="AH453" t="str">
            <v/>
          </cell>
          <cell r="AI453"/>
          <cell r="AJ453"/>
          <cell r="AK453"/>
          <cell r="AL453"/>
          <cell r="AM453"/>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t="str">
            <v>NO</v>
          </cell>
          <cell r="BE453" t="str">
            <v/>
          </cell>
          <cell r="BF453">
            <v>0</v>
          </cell>
          <cell r="BG453">
            <v>0</v>
          </cell>
          <cell r="BH453">
            <v>0</v>
          </cell>
          <cell r="BI453">
            <v>0</v>
          </cell>
          <cell r="BJ453">
            <v>0</v>
          </cell>
          <cell r="BK453" t="str">
            <v/>
          </cell>
          <cell r="BL453" t="e">
            <v>#NAME?</v>
          </cell>
          <cell r="BM453"/>
          <cell r="BN453"/>
          <cell r="BO453"/>
          <cell r="BP453" t="str">
            <v/>
          </cell>
          <cell r="BQ453"/>
          <cell r="BR453"/>
          <cell r="BS453">
            <v>438</v>
          </cell>
        </row>
        <row r="454">
          <cell r="C454"/>
          <cell r="D454"/>
          <cell r="E454"/>
          <cell r="F454"/>
          <cell r="G454"/>
          <cell r="H454"/>
          <cell r="I454"/>
          <cell r="J454"/>
          <cell r="K454"/>
          <cell r="L454"/>
          <cell r="M454"/>
          <cell r="N454"/>
          <cell r="O454"/>
          <cell r="P454"/>
          <cell r="Q454"/>
          <cell r="R454"/>
          <cell r="S454"/>
          <cell r="T454"/>
          <cell r="U454"/>
          <cell r="V454"/>
          <cell r="W454"/>
          <cell r="X454"/>
          <cell r="Y454" t="str">
            <v/>
          </cell>
          <cell r="Z454"/>
          <cell r="AA454" t="str">
            <v/>
          </cell>
          <cell r="AB454"/>
          <cell r="AC454"/>
          <cell r="AD454"/>
          <cell r="AE454"/>
          <cell r="AF454"/>
          <cell r="AG454"/>
          <cell r="AH454" t="str">
            <v/>
          </cell>
          <cell r="AI454"/>
          <cell r="AJ454"/>
          <cell r="AK454"/>
          <cell r="AL454"/>
          <cell r="AM454"/>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t="str">
            <v>NO</v>
          </cell>
          <cell r="BE454" t="str">
            <v/>
          </cell>
          <cell r="BF454">
            <v>0</v>
          </cell>
          <cell r="BG454">
            <v>0</v>
          </cell>
          <cell r="BH454">
            <v>0</v>
          </cell>
          <cell r="BI454">
            <v>0</v>
          </cell>
          <cell r="BJ454">
            <v>0</v>
          </cell>
          <cell r="BK454" t="str">
            <v/>
          </cell>
          <cell r="BL454" t="e">
            <v>#NAME?</v>
          </cell>
          <cell r="BM454"/>
          <cell r="BN454"/>
          <cell r="BO454"/>
          <cell r="BP454" t="str">
            <v/>
          </cell>
          <cell r="BQ454"/>
          <cell r="BR454"/>
          <cell r="BS454">
            <v>439</v>
          </cell>
        </row>
        <row r="455">
          <cell r="C455"/>
          <cell r="D455"/>
          <cell r="E455"/>
          <cell r="F455"/>
          <cell r="G455"/>
          <cell r="H455"/>
          <cell r="I455"/>
          <cell r="J455"/>
          <cell r="K455"/>
          <cell r="L455"/>
          <cell r="M455"/>
          <cell r="N455"/>
          <cell r="O455"/>
          <cell r="P455"/>
          <cell r="Q455"/>
          <cell r="R455"/>
          <cell r="S455"/>
          <cell r="T455"/>
          <cell r="U455"/>
          <cell r="V455"/>
          <cell r="W455"/>
          <cell r="X455"/>
          <cell r="Y455" t="str">
            <v/>
          </cell>
          <cell r="Z455"/>
          <cell r="AA455" t="str">
            <v/>
          </cell>
          <cell r="AB455"/>
          <cell r="AC455"/>
          <cell r="AD455"/>
          <cell r="AE455"/>
          <cell r="AF455"/>
          <cell r="AG455"/>
          <cell r="AH455" t="str">
            <v/>
          </cell>
          <cell r="AI455"/>
          <cell r="AJ455"/>
          <cell r="AK455"/>
          <cell r="AL455"/>
          <cell r="AM455"/>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t="str">
            <v>NO</v>
          </cell>
          <cell r="BE455" t="str">
            <v/>
          </cell>
          <cell r="BF455">
            <v>0</v>
          </cell>
          <cell r="BG455">
            <v>0</v>
          </cell>
          <cell r="BH455">
            <v>0</v>
          </cell>
          <cell r="BI455">
            <v>0</v>
          </cell>
          <cell r="BJ455">
            <v>0</v>
          </cell>
          <cell r="BK455" t="str">
            <v/>
          </cell>
          <cell r="BL455" t="e">
            <v>#NAME?</v>
          </cell>
          <cell r="BM455"/>
          <cell r="BN455"/>
          <cell r="BO455"/>
          <cell r="BP455" t="str">
            <v/>
          </cell>
          <cell r="BQ455"/>
          <cell r="BR455"/>
          <cell r="BS455">
            <v>440</v>
          </cell>
        </row>
        <row r="456">
          <cell r="C456"/>
          <cell r="D456"/>
          <cell r="E456"/>
          <cell r="F456"/>
          <cell r="G456"/>
          <cell r="H456"/>
          <cell r="I456"/>
          <cell r="J456"/>
          <cell r="K456"/>
          <cell r="L456"/>
          <cell r="M456"/>
          <cell r="N456"/>
          <cell r="O456"/>
          <cell r="P456"/>
          <cell r="Q456"/>
          <cell r="R456"/>
          <cell r="S456"/>
          <cell r="T456"/>
          <cell r="U456"/>
          <cell r="V456"/>
          <cell r="W456"/>
          <cell r="X456"/>
          <cell r="Y456" t="str">
            <v/>
          </cell>
          <cell r="Z456"/>
          <cell r="AA456" t="str">
            <v/>
          </cell>
          <cell r="AB456"/>
          <cell r="AC456"/>
          <cell r="AD456"/>
          <cell r="AE456"/>
          <cell r="AF456"/>
          <cell r="AG456"/>
          <cell r="AH456" t="str">
            <v/>
          </cell>
          <cell r="AI456"/>
          <cell r="AJ456"/>
          <cell r="AK456"/>
          <cell r="AL456"/>
          <cell r="AM456"/>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t="str">
            <v>NO</v>
          </cell>
          <cell r="BE456" t="str">
            <v/>
          </cell>
          <cell r="BF456">
            <v>0</v>
          </cell>
          <cell r="BG456">
            <v>0</v>
          </cell>
          <cell r="BH456">
            <v>0</v>
          </cell>
          <cell r="BI456">
            <v>0</v>
          </cell>
          <cell r="BJ456">
            <v>0</v>
          </cell>
          <cell r="BK456" t="str">
            <v/>
          </cell>
          <cell r="BL456" t="e">
            <v>#NAME?</v>
          </cell>
          <cell r="BM456"/>
          <cell r="BN456"/>
          <cell r="BO456"/>
          <cell r="BP456" t="str">
            <v/>
          </cell>
          <cell r="BQ456"/>
          <cell r="BR456"/>
          <cell r="BS456">
            <v>441</v>
          </cell>
        </row>
        <row r="457">
          <cell r="C457"/>
          <cell r="D457"/>
          <cell r="E457"/>
          <cell r="F457"/>
          <cell r="G457"/>
          <cell r="H457"/>
          <cell r="I457"/>
          <cell r="J457"/>
          <cell r="K457"/>
          <cell r="L457"/>
          <cell r="M457"/>
          <cell r="N457"/>
          <cell r="O457"/>
          <cell r="P457"/>
          <cell r="Q457"/>
          <cell r="R457"/>
          <cell r="S457"/>
          <cell r="T457"/>
          <cell r="U457"/>
          <cell r="V457"/>
          <cell r="W457"/>
          <cell r="X457"/>
          <cell r="Y457" t="str">
            <v/>
          </cell>
          <cell r="Z457"/>
          <cell r="AA457" t="str">
            <v/>
          </cell>
          <cell r="AB457"/>
          <cell r="AC457"/>
          <cell r="AD457"/>
          <cell r="AE457"/>
          <cell r="AF457"/>
          <cell r="AG457"/>
          <cell r="AH457" t="str">
            <v/>
          </cell>
          <cell r="AI457"/>
          <cell r="AJ457"/>
          <cell r="AK457"/>
          <cell r="AL457"/>
          <cell r="AM457"/>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t="str">
            <v>NO</v>
          </cell>
          <cell r="BE457" t="str">
            <v/>
          </cell>
          <cell r="BF457">
            <v>0</v>
          </cell>
          <cell r="BG457">
            <v>0</v>
          </cell>
          <cell r="BH457">
            <v>0</v>
          </cell>
          <cell r="BI457">
            <v>0</v>
          </cell>
          <cell r="BJ457">
            <v>0</v>
          </cell>
          <cell r="BK457" t="str">
            <v/>
          </cell>
          <cell r="BL457" t="e">
            <v>#NAME?</v>
          </cell>
          <cell r="BM457"/>
          <cell r="BN457"/>
          <cell r="BO457"/>
          <cell r="BP457" t="str">
            <v/>
          </cell>
          <cell r="BQ457"/>
          <cell r="BR457"/>
          <cell r="BS457">
            <v>442</v>
          </cell>
        </row>
        <row r="458">
          <cell r="C458"/>
          <cell r="D458"/>
          <cell r="E458"/>
          <cell r="F458"/>
          <cell r="G458"/>
          <cell r="H458"/>
          <cell r="I458"/>
          <cell r="J458"/>
          <cell r="K458"/>
          <cell r="L458"/>
          <cell r="M458"/>
          <cell r="N458"/>
          <cell r="O458"/>
          <cell r="P458"/>
          <cell r="Q458"/>
          <cell r="R458"/>
          <cell r="S458"/>
          <cell r="T458"/>
          <cell r="U458"/>
          <cell r="V458"/>
          <cell r="W458"/>
          <cell r="X458"/>
          <cell r="Y458" t="str">
            <v/>
          </cell>
          <cell r="Z458"/>
          <cell r="AA458" t="str">
            <v/>
          </cell>
          <cell r="AB458"/>
          <cell r="AC458"/>
          <cell r="AD458"/>
          <cell r="AE458"/>
          <cell r="AF458"/>
          <cell r="AG458"/>
          <cell r="AH458" t="str">
            <v/>
          </cell>
          <cell r="AI458"/>
          <cell r="AJ458"/>
          <cell r="AK458"/>
          <cell r="AL458"/>
          <cell r="AM458"/>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t="str">
            <v>NO</v>
          </cell>
          <cell r="BE458" t="str">
            <v/>
          </cell>
          <cell r="BF458">
            <v>0</v>
          </cell>
          <cell r="BG458">
            <v>0</v>
          </cell>
          <cell r="BH458">
            <v>0</v>
          </cell>
          <cell r="BI458">
            <v>0</v>
          </cell>
          <cell r="BJ458">
            <v>0</v>
          </cell>
          <cell r="BK458" t="str">
            <v/>
          </cell>
          <cell r="BL458" t="e">
            <v>#NAME?</v>
          </cell>
          <cell r="BM458"/>
          <cell r="BN458"/>
          <cell r="BO458"/>
          <cell r="BP458" t="str">
            <v/>
          </cell>
          <cell r="BQ458"/>
          <cell r="BR458"/>
          <cell r="BS458">
            <v>443</v>
          </cell>
        </row>
        <row r="459">
          <cell r="C459"/>
          <cell r="D459"/>
          <cell r="E459"/>
          <cell r="F459"/>
          <cell r="G459"/>
          <cell r="H459"/>
          <cell r="I459"/>
          <cell r="J459"/>
          <cell r="K459"/>
          <cell r="L459"/>
          <cell r="M459"/>
          <cell r="N459"/>
          <cell r="O459"/>
          <cell r="P459"/>
          <cell r="Q459"/>
          <cell r="R459"/>
          <cell r="S459"/>
          <cell r="T459"/>
          <cell r="U459"/>
          <cell r="V459"/>
          <cell r="W459"/>
          <cell r="X459"/>
          <cell r="Y459" t="str">
            <v/>
          </cell>
          <cell r="Z459"/>
          <cell r="AA459" t="str">
            <v/>
          </cell>
          <cell r="AB459"/>
          <cell r="AC459"/>
          <cell r="AD459"/>
          <cell r="AE459"/>
          <cell r="AF459"/>
          <cell r="AG459"/>
          <cell r="AH459" t="str">
            <v/>
          </cell>
          <cell r="AI459"/>
          <cell r="AJ459"/>
          <cell r="AK459"/>
          <cell r="AL459"/>
          <cell r="AM459"/>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t="str">
            <v>NO</v>
          </cell>
          <cell r="BE459" t="str">
            <v/>
          </cell>
          <cell r="BF459">
            <v>0</v>
          </cell>
          <cell r="BG459">
            <v>0</v>
          </cell>
          <cell r="BH459">
            <v>0</v>
          </cell>
          <cell r="BI459">
            <v>0</v>
          </cell>
          <cell r="BJ459">
            <v>0</v>
          </cell>
          <cell r="BK459" t="str">
            <v/>
          </cell>
          <cell r="BL459" t="e">
            <v>#NAME?</v>
          </cell>
          <cell r="BM459"/>
          <cell r="BN459"/>
          <cell r="BO459"/>
          <cell r="BP459" t="str">
            <v/>
          </cell>
          <cell r="BQ459"/>
          <cell r="BR459"/>
          <cell r="BS459">
            <v>444</v>
          </cell>
        </row>
        <row r="460">
          <cell r="C460"/>
          <cell r="D460"/>
          <cell r="E460"/>
          <cell r="F460"/>
          <cell r="G460"/>
          <cell r="H460"/>
          <cell r="I460"/>
          <cell r="J460"/>
          <cell r="K460"/>
          <cell r="L460"/>
          <cell r="M460"/>
          <cell r="N460"/>
          <cell r="O460"/>
          <cell r="P460"/>
          <cell r="Q460"/>
          <cell r="R460"/>
          <cell r="S460"/>
          <cell r="T460"/>
          <cell r="U460"/>
          <cell r="V460"/>
          <cell r="W460"/>
          <cell r="X460"/>
          <cell r="Y460" t="str">
            <v/>
          </cell>
          <cell r="Z460"/>
          <cell r="AA460" t="str">
            <v/>
          </cell>
          <cell r="AB460"/>
          <cell r="AC460"/>
          <cell r="AD460"/>
          <cell r="AE460"/>
          <cell r="AF460"/>
          <cell r="AG460"/>
          <cell r="AH460" t="str">
            <v/>
          </cell>
          <cell r="AI460"/>
          <cell r="AJ460"/>
          <cell r="AK460"/>
          <cell r="AL460"/>
          <cell r="AM460"/>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t="str">
            <v>NO</v>
          </cell>
          <cell r="BE460" t="str">
            <v/>
          </cell>
          <cell r="BF460">
            <v>0</v>
          </cell>
          <cell r="BG460">
            <v>0</v>
          </cell>
          <cell r="BH460">
            <v>0</v>
          </cell>
          <cell r="BI460">
            <v>0</v>
          </cell>
          <cell r="BJ460">
            <v>0</v>
          </cell>
          <cell r="BK460" t="str">
            <v/>
          </cell>
          <cell r="BL460" t="e">
            <v>#NAME?</v>
          </cell>
          <cell r="BM460"/>
          <cell r="BN460"/>
          <cell r="BO460"/>
          <cell r="BP460" t="str">
            <v/>
          </cell>
          <cell r="BQ460"/>
          <cell r="BR460"/>
          <cell r="BS460">
            <v>445</v>
          </cell>
        </row>
        <row r="461">
          <cell r="C461"/>
          <cell r="D461"/>
          <cell r="E461"/>
          <cell r="F461"/>
          <cell r="G461"/>
          <cell r="H461"/>
          <cell r="I461"/>
          <cell r="J461"/>
          <cell r="K461"/>
          <cell r="L461"/>
          <cell r="M461"/>
          <cell r="N461"/>
          <cell r="O461"/>
          <cell r="P461"/>
          <cell r="Q461"/>
          <cell r="R461"/>
          <cell r="S461"/>
          <cell r="T461"/>
          <cell r="U461"/>
          <cell r="V461"/>
          <cell r="W461"/>
          <cell r="X461"/>
          <cell r="Y461" t="str">
            <v/>
          </cell>
          <cell r="Z461"/>
          <cell r="AA461" t="str">
            <v/>
          </cell>
          <cell r="AB461"/>
          <cell r="AC461"/>
          <cell r="AD461"/>
          <cell r="AE461"/>
          <cell r="AF461"/>
          <cell r="AG461"/>
          <cell r="AH461" t="str">
            <v/>
          </cell>
          <cell r="AI461"/>
          <cell r="AJ461"/>
          <cell r="AK461"/>
          <cell r="AL461"/>
          <cell r="AM461"/>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t="str">
            <v>NO</v>
          </cell>
          <cell r="BE461" t="str">
            <v/>
          </cell>
          <cell r="BF461">
            <v>0</v>
          </cell>
          <cell r="BG461">
            <v>0</v>
          </cell>
          <cell r="BH461">
            <v>0</v>
          </cell>
          <cell r="BI461">
            <v>0</v>
          </cell>
          <cell r="BJ461">
            <v>0</v>
          </cell>
          <cell r="BK461" t="str">
            <v/>
          </cell>
          <cell r="BL461" t="e">
            <v>#NAME?</v>
          </cell>
          <cell r="BM461"/>
          <cell r="BN461"/>
          <cell r="BO461"/>
          <cell r="BP461" t="str">
            <v/>
          </cell>
          <cell r="BQ461"/>
          <cell r="BR461"/>
          <cell r="BS461">
            <v>446</v>
          </cell>
        </row>
        <row r="462">
          <cell r="C462"/>
          <cell r="D462"/>
          <cell r="E462"/>
          <cell r="F462"/>
          <cell r="G462"/>
          <cell r="H462"/>
          <cell r="I462"/>
          <cell r="J462"/>
          <cell r="K462"/>
          <cell r="L462"/>
          <cell r="M462"/>
          <cell r="N462"/>
          <cell r="O462"/>
          <cell r="P462"/>
          <cell r="Q462"/>
          <cell r="R462"/>
          <cell r="S462"/>
          <cell r="T462"/>
          <cell r="U462"/>
          <cell r="V462"/>
          <cell r="W462"/>
          <cell r="X462"/>
          <cell r="Y462" t="str">
            <v/>
          </cell>
          <cell r="Z462"/>
          <cell r="AA462" t="str">
            <v/>
          </cell>
          <cell r="AB462"/>
          <cell r="AC462"/>
          <cell r="AD462"/>
          <cell r="AE462"/>
          <cell r="AF462"/>
          <cell r="AG462"/>
          <cell r="AH462" t="str">
            <v/>
          </cell>
          <cell r="AI462"/>
          <cell r="AJ462"/>
          <cell r="AK462"/>
          <cell r="AL462"/>
          <cell r="AM462"/>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t="str">
            <v>NO</v>
          </cell>
          <cell r="BE462" t="str">
            <v/>
          </cell>
          <cell r="BF462">
            <v>0</v>
          </cell>
          <cell r="BG462">
            <v>0</v>
          </cell>
          <cell r="BH462">
            <v>0</v>
          </cell>
          <cell r="BI462">
            <v>0</v>
          </cell>
          <cell r="BJ462">
            <v>0</v>
          </cell>
          <cell r="BK462" t="str">
            <v/>
          </cell>
          <cell r="BL462" t="e">
            <v>#NAME?</v>
          </cell>
          <cell r="BM462"/>
          <cell r="BN462"/>
          <cell r="BO462"/>
          <cell r="BP462" t="str">
            <v/>
          </cell>
          <cell r="BQ462"/>
          <cell r="BR462"/>
          <cell r="BS462">
            <v>447</v>
          </cell>
        </row>
        <row r="463">
          <cell r="C463"/>
          <cell r="D463"/>
          <cell r="E463"/>
          <cell r="F463"/>
          <cell r="G463"/>
          <cell r="H463"/>
          <cell r="I463"/>
          <cell r="J463"/>
          <cell r="K463"/>
          <cell r="L463"/>
          <cell r="M463"/>
          <cell r="N463"/>
          <cell r="O463"/>
          <cell r="P463"/>
          <cell r="Q463"/>
          <cell r="R463"/>
          <cell r="S463"/>
          <cell r="T463"/>
          <cell r="U463"/>
          <cell r="V463"/>
          <cell r="W463"/>
          <cell r="X463"/>
          <cell r="Y463" t="str">
            <v/>
          </cell>
          <cell r="Z463"/>
          <cell r="AA463" t="str">
            <v/>
          </cell>
          <cell r="AB463"/>
          <cell r="AC463"/>
          <cell r="AD463"/>
          <cell r="AE463"/>
          <cell r="AF463"/>
          <cell r="AG463"/>
          <cell r="AH463" t="str">
            <v/>
          </cell>
          <cell r="AI463"/>
          <cell r="AJ463"/>
          <cell r="AK463"/>
          <cell r="AL463"/>
          <cell r="AM463"/>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t="str">
            <v>NO</v>
          </cell>
          <cell r="BE463" t="str">
            <v/>
          </cell>
          <cell r="BF463">
            <v>0</v>
          </cell>
          <cell r="BG463">
            <v>0</v>
          </cell>
          <cell r="BH463">
            <v>0</v>
          </cell>
          <cell r="BI463">
            <v>0</v>
          </cell>
          <cell r="BJ463">
            <v>0</v>
          </cell>
          <cell r="BK463" t="str">
            <v/>
          </cell>
          <cell r="BL463" t="e">
            <v>#NAME?</v>
          </cell>
          <cell r="BM463"/>
          <cell r="BN463"/>
          <cell r="BO463"/>
          <cell r="BP463" t="str">
            <v/>
          </cell>
          <cell r="BQ463"/>
          <cell r="BR463"/>
          <cell r="BS463">
            <v>448</v>
          </cell>
        </row>
        <row r="464">
          <cell r="C464"/>
          <cell r="D464"/>
          <cell r="E464"/>
          <cell r="F464"/>
          <cell r="G464"/>
          <cell r="H464"/>
          <cell r="I464"/>
          <cell r="J464"/>
          <cell r="K464"/>
          <cell r="L464"/>
          <cell r="M464"/>
          <cell r="N464"/>
          <cell r="O464"/>
          <cell r="P464"/>
          <cell r="Q464"/>
          <cell r="R464"/>
          <cell r="S464"/>
          <cell r="T464"/>
          <cell r="U464"/>
          <cell r="V464"/>
          <cell r="W464"/>
          <cell r="X464"/>
          <cell r="Y464" t="str">
            <v/>
          </cell>
          <cell r="Z464"/>
          <cell r="AA464" t="str">
            <v/>
          </cell>
          <cell r="AB464"/>
          <cell r="AC464"/>
          <cell r="AD464"/>
          <cell r="AE464"/>
          <cell r="AF464"/>
          <cell r="AG464"/>
          <cell r="AH464" t="str">
            <v/>
          </cell>
          <cell r="AI464"/>
          <cell r="AJ464"/>
          <cell r="AK464"/>
          <cell r="AL464"/>
          <cell r="AM464"/>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t="str">
            <v>NO</v>
          </cell>
          <cell r="BE464" t="str">
            <v/>
          </cell>
          <cell r="BF464">
            <v>0</v>
          </cell>
          <cell r="BG464">
            <v>0</v>
          </cell>
          <cell r="BH464">
            <v>0</v>
          </cell>
          <cell r="BI464">
            <v>0</v>
          </cell>
          <cell r="BJ464">
            <v>0</v>
          </cell>
          <cell r="BK464" t="str">
            <v/>
          </cell>
          <cell r="BL464" t="e">
            <v>#NAME?</v>
          </cell>
          <cell r="BM464"/>
          <cell r="BN464"/>
          <cell r="BO464"/>
          <cell r="BP464" t="str">
            <v/>
          </cell>
          <cell r="BQ464"/>
          <cell r="BR464"/>
          <cell r="BS464">
            <v>449</v>
          </cell>
        </row>
        <row r="465">
          <cell r="C465"/>
          <cell r="D465"/>
          <cell r="E465"/>
          <cell r="F465"/>
          <cell r="G465"/>
          <cell r="H465"/>
          <cell r="I465"/>
          <cell r="J465"/>
          <cell r="K465"/>
          <cell r="L465"/>
          <cell r="M465"/>
          <cell r="N465"/>
          <cell r="O465"/>
          <cell r="P465"/>
          <cell r="Q465"/>
          <cell r="R465"/>
          <cell r="S465"/>
          <cell r="T465"/>
          <cell r="U465"/>
          <cell r="V465"/>
          <cell r="W465"/>
          <cell r="X465"/>
          <cell r="Y465" t="str">
            <v/>
          </cell>
          <cell r="Z465"/>
          <cell r="AA465" t="str">
            <v/>
          </cell>
          <cell r="AB465"/>
          <cell r="AC465"/>
          <cell r="AD465"/>
          <cell r="AE465"/>
          <cell r="AF465"/>
          <cell r="AG465"/>
          <cell r="AH465" t="str">
            <v/>
          </cell>
          <cell r="AI465"/>
          <cell r="AJ465"/>
          <cell r="AK465"/>
          <cell r="AL465"/>
          <cell r="AM465"/>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t="str">
            <v>NO</v>
          </cell>
          <cell r="BE465" t="str">
            <v/>
          </cell>
          <cell r="BF465">
            <v>0</v>
          </cell>
          <cell r="BG465">
            <v>0</v>
          </cell>
          <cell r="BH465">
            <v>0</v>
          </cell>
          <cell r="BI465">
            <v>0</v>
          </cell>
          <cell r="BJ465">
            <v>0</v>
          </cell>
          <cell r="BK465" t="str">
            <v/>
          </cell>
          <cell r="BL465" t="e">
            <v>#NAME?</v>
          </cell>
          <cell r="BM465"/>
          <cell r="BN465"/>
          <cell r="BO465"/>
          <cell r="BP465" t="str">
            <v/>
          </cell>
          <cell r="BQ465"/>
          <cell r="BR465"/>
          <cell r="BS465">
            <v>450</v>
          </cell>
        </row>
        <row r="466">
          <cell r="C466"/>
          <cell r="D466"/>
          <cell r="E466"/>
          <cell r="F466"/>
          <cell r="G466"/>
          <cell r="H466"/>
          <cell r="I466"/>
          <cell r="J466"/>
          <cell r="K466"/>
          <cell r="L466"/>
          <cell r="M466"/>
          <cell r="N466"/>
          <cell r="O466"/>
          <cell r="P466"/>
          <cell r="Q466"/>
          <cell r="R466"/>
          <cell r="S466"/>
          <cell r="T466"/>
          <cell r="U466"/>
          <cell r="V466"/>
          <cell r="W466"/>
          <cell r="X466"/>
          <cell r="Y466" t="str">
            <v/>
          </cell>
          <cell r="Z466"/>
          <cell r="AA466" t="str">
            <v/>
          </cell>
          <cell r="AB466"/>
          <cell r="AC466"/>
          <cell r="AD466"/>
          <cell r="AE466"/>
          <cell r="AF466"/>
          <cell r="AG466"/>
          <cell r="AH466" t="str">
            <v/>
          </cell>
          <cell r="AI466"/>
          <cell r="AJ466"/>
          <cell r="AK466"/>
          <cell r="AL466"/>
          <cell r="AM466"/>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t="str">
            <v>NO</v>
          </cell>
          <cell r="BE466" t="str">
            <v/>
          </cell>
          <cell r="BF466">
            <v>0</v>
          </cell>
          <cell r="BG466">
            <v>0</v>
          </cell>
          <cell r="BH466">
            <v>0</v>
          </cell>
          <cell r="BI466">
            <v>0</v>
          </cell>
          <cell r="BJ466">
            <v>0</v>
          </cell>
          <cell r="BK466" t="str">
            <v/>
          </cell>
          <cell r="BL466" t="e">
            <v>#NAME?</v>
          </cell>
          <cell r="BM466"/>
          <cell r="BN466"/>
          <cell r="BO466"/>
          <cell r="BP466" t="str">
            <v/>
          </cell>
          <cell r="BQ466"/>
          <cell r="BR466"/>
          <cell r="BS466">
            <v>451</v>
          </cell>
        </row>
        <row r="467">
          <cell r="C467"/>
          <cell r="D467"/>
          <cell r="E467"/>
          <cell r="F467"/>
          <cell r="G467"/>
          <cell r="H467"/>
          <cell r="I467"/>
          <cell r="J467"/>
          <cell r="K467"/>
          <cell r="L467"/>
          <cell r="M467"/>
          <cell r="N467"/>
          <cell r="O467"/>
          <cell r="P467"/>
          <cell r="Q467"/>
          <cell r="R467"/>
          <cell r="S467"/>
          <cell r="T467"/>
          <cell r="U467"/>
          <cell r="V467"/>
          <cell r="W467"/>
          <cell r="X467"/>
          <cell r="Y467" t="str">
            <v/>
          </cell>
          <cell r="Z467"/>
          <cell r="AA467" t="str">
            <v/>
          </cell>
          <cell r="AB467"/>
          <cell r="AC467"/>
          <cell r="AD467"/>
          <cell r="AE467"/>
          <cell r="AF467"/>
          <cell r="AG467"/>
          <cell r="AH467" t="str">
            <v/>
          </cell>
          <cell r="AI467"/>
          <cell r="AJ467"/>
          <cell r="AK467"/>
          <cell r="AL467"/>
          <cell r="AM467"/>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t="str">
            <v>NO</v>
          </cell>
          <cell r="BE467" t="str">
            <v/>
          </cell>
          <cell r="BF467">
            <v>0</v>
          </cell>
          <cell r="BG467">
            <v>0</v>
          </cell>
          <cell r="BH467">
            <v>0</v>
          </cell>
          <cell r="BI467">
            <v>0</v>
          </cell>
          <cell r="BJ467">
            <v>0</v>
          </cell>
          <cell r="BK467" t="str">
            <v/>
          </cell>
          <cell r="BL467" t="e">
            <v>#NAME?</v>
          </cell>
          <cell r="BM467"/>
          <cell r="BN467"/>
          <cell r="BO467"/>
          <cell r="BP467" t="str">
            <v/>
          </cell>
          <cell r="BQ467"/>
          <cell r="BR467"/>
          <cell r="BS467">
            <v>452</v>
          </cell>
        </row>
        <row r="468">
          <cell r="C468"/>
          <cell r="D468"/>
          <cell r="E468"/>
          <cell r="F468"/>
          <cell r="G468"/>
          <cell r="H468"/>
          <cell r="I468"/>
          <cell r="J468"/>
          <cell r="K468"/>
          <cell r="L468"/>
          <cell r="M468"/>
          <cell r="N468"/>
          <cell r="O468"/>
          <cell r="P468"/>
          <cell r="Q468"/>
          <cell r="R468"/>
          <cell r="S468"/>
          <cell r="T468"/>
          <cell r="U468"/>
          <cell r="V468"/>
          <cell r="W468"/>
          <cell r="X468"/>
          <cell r="Y468" t="str">
            <v/>
          </cell>
          <cell r="Z468"/>
          <cell r="AA468" t="str">
            <v/>
          </cell>
          <cell r="AB468"/>
          <cell r="AC468"/>
          <cell r="AD468"/>
          <cell r="AE468"/>
          <cell r="AF468"/>
          <cell r="AG468"/>
          <cell r="AH468" t="str">
            <v/>
          </cell>
          <cell r="AI468"/>
          <cell r="AJ468"/>
          <cell r="AK468"/>
          <cell r="AL468"/>
          <cell r="AM468"/>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t="str">
            <v>NO</v>
          </cell>
          <cell r="BE468" t="str">
            <v/>
          </cell>
          <cell r="BF468">
            <v>0</v>
          </cell>
          <cell r="BG468">
            <v>0</v>
          </cell>
          <cell r="BH468">
            <v>0</v>
          </cell>
          <cell r="BI468">
            <v>0</v>
          </cell>
          <cell r="BJ468">
            <v>0</v>
          </cell>
          <cell r="BK468" t="str">
            <v/>
          </cell>
          <cell r="BL468" t="e">
            <v>#NAME?</v>
          </cell>
          <cell r="BM468"/>
          <cell r="BN468"/>
          <cell r="BO468"/>
          <cell r="BP468" t="str">
            <v/>
          </cell>
          <cell r="BQ468"/>
          <cell r="BR468"/>
          <cell r="BS468">
            <v>453</v>
          </cell>
        </row>
        <row r="469">
          <cell r="C469"/>
          <cell r="D469"/>
          <cell r="E469"/>
          <cell r="F469"/>
          <cell r="G469"/>
          <cell r="H469"/>
          <cell r="I469"/>
          <cell r="J469"/>
          <cell r="K469"/>
          <cell r="L469"/>
          <cell r="M469"/>
          <cell r="N469"/>
          <cell r="O469"/>
          <cell r="P469"/>
          <cell r="Q469"/>
          <cell r="R469"/>
          <cell r="S469"/>
          <cell r="T469"/>
          <cell r="U469"/>
          <cell r="V469"/>
          <cell r="W469"/>
          <cell r="X469"/>
          <cell r="Y469" t="str">
            <v/>
          </cell>
          <cell r="Z469"/>
          <cell r="AA469" t="str">
            <v/>
          </cell>
          <cell r="AB469"/>
          <cell r="AC469"/>
          <cell r="AD469"/>
          <cell r="AE469"/>
          <cell r="AF469"/>
          <cell r="AG469"/>
          <cell r="AH469" t="str">
            <v/>
          </cell>
          <cell r="AI469"/>
          <cell r="AJ469"/>
          <cell r="AK469"/>
          <cell r="AL469"/>
          <cell r="AM469"/>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t="str">
            <v>NO</v>
          </cell>
          <cell r="BE469" t="str">
            <v/>
          </cell>
          <cell r="BF469">
            <v>0</v>
          </cell>
          <cell r="BG469">
            <v>0</v>
          </cell>
          <cell r="BH469">
            <v>0</v>
          </cell>
          <cell r="BI469">
            <v>0</v>
          </cell>
          <cell r="BJ469">
            <v>0</v>
          </cell>
          <cell r="BK469" t="str">
            <v/>
          </cell>
          <cell r="BL469" t="e">
            <v>#NAME?</v>
          </cell>
          <cell r="BM469"/>
          <cell r="BN469"/>
          <cell r="BO469"/>
          <cell r="BP469" t="str">
            <v/>
          </cell>
          <cell r="BQ469"/>
          <cell r="BR469"/>
          <cell r="BS469">
            <v>454</v>
          </cell>
        </row>
        <row r="470">
          <cell r="C470"/>
          <cell r="D470"/>
          <cell r="E470"/>
          <cell r="F470"/>
          <cell r="G470"/>
          <cell r="H470"/>
          <cell r="I470"/>
          <cell r="J470"/>
          <cell r="K470"/>
          <cell r="L470"/>
          <cell r="M470"/>
          <cell r="N470"/>
          <cell r="O470"/>
          <cell r="P470"/>
          <cell r="Q470"/>
          <cell r="R470"/>
          <cell r="S470"/>
          <cell r="T470"/>
          <cell r="U470"/>
          <cell r="V470"/>
          <cell r="W470"/>
          <cell r="X470"/>
          <cell r="Y470" t="str">
            <v/>
          </cell>
          <cell r="Z470"/>
          <cell r="AA470" t="str">
            <v/>
          </cell>
          <cell r="AB470"/>
          <cell r="AC470"/>
          <cell r="AD470"/>
          <cell r="AE470"/>
          <cell r="AF470"/>
          <cell r="AG470"/>
          <cell r="AH470" t="str">
            <v/>
          </cell>
          <cell r="AI470"/>
          <cell r="AJ470"/>
          <cell r="AK470"/>
          <cell r="AL470"/>
          <cell r="AM470"/>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t="str">
            <v>NO</v>
          </cell>
          <cell r="BE470" t="str">
            <v/>
          </cell>
          <cell r="BF470">
            <v>0</v>
          </cell>
          <cell r="BG470">
            <v>0</v>
          </cell>
          <cell r="BH470">
            <v>0</v>
          </cell>
          <cell r="BI470">
            <v>0</v>
          </cell>
          <cell r="BJ470">
            <v>0</v>
          </cell>
          <cell r="BK470" t="str">
            <v/>
          </cell>
          <cell r="BL470" t="e">
            <v>#NAME?</v>
          </cell>
          <cell r="BM470"/>
          <cell r="BN470"/>
          <cell r="BO470"/>
          <cell r="BP470" t="str">
            <v/>
          </cell>
          <cell r="BQ470"/>
          <cell r="BR470"/>
          <cell r="BS470">
            <v>455</v>
          </cell>
        </row>
        <row r="471">
          <cell r="C471"/>
          <cell r="D471"/>
          <cell r="E471"/>
          <cell r="F471"/>
          <cell r="G471"/>
          <cell r="H471"/>
          <cell r="I471"/>
          <cell r="J471"/>
          <cell r="K471"/>
          <cell r="L471"/>
          <cell r="M471"/>
          <cell r="N471"/>
          <cell r="O471"/>
          <cell r="P471"/>
          <cell r="Q471"/>
          <cell r="R471"/>
          <cell r="S471"/>
          <cell r="T471"/>
          <cell r="U471"/>
          <cell r="V471"/>
          <cell r="W471"/>
          <cell r="X471"/>
          <cell r="Y471" t="str">
            <v/>
          </cell>
          <cell r="Z471"/>
          <cell r="AA471" t="str">
            <v/>
          </cell>
          <cell r="AB471"/>
          <cell r="AC471"/>
          <cell r="AD471"/>
          <cell r="AE471"/>
          <cell r="AF471"/>
          <cell r="AG471"/>
          <cell r="AH471" t="str">
            <v/>
          </cell>
          <cell r="AI471"/>
          <cell r="AJ471"/>
          <cell r="AK471"/>
          <cell r="AL471"/>
          <cell r="AM471"/>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t="str">
            <v>NO</v>
          </cell>
          <cell r="BE471" t="str">
            <v/>
          </cell>
          <cell r="BF471">
            <v>0</v>
          </cell>
          <cell r="BG471">
            <v>0</v>
          </cell>
          <cell r="BH471">
            <v>0</v>
          </cell>
          <cell r="BI471">
            <v>0</v>
          </cell>
          <cell r="BJ471">
            <v>0</v>
          </cell>
          <cell r="BK471" t="str">
            <v/>
          </cell>
          <cell r="BL471" t="e">
            <v>#NAME?</v>
          </cell>
          <cell r="BM471"/>
          <cell r="BN471"/>
          <cell r="BO471"/>
          <cell r="BP471" t="str">
            <v/>
          </cell>
          <cell r="BQ471"/>
          <cell r="BR471"/>
          <cell r="BS471">
            <v>456</v>
          </cell>
        </row>
        <row r="472">
          <cell r="C472"/>
          <cell r="D472"/>
          <cell r="E472"/>
          <cell r="F472"/>
          <cell r="G472"/>
          <cell r="H472"/>
          <cell r="I472"/>
          <cell r="J472"/>
          <cell r="K472"/>
          <cell r="L472"/>
          <cell r="M472"/>
          <cell r="N472"/>
          <cell r="O472"/>
          <cell r="P472"/>
          <cell r="Q472"/>
          <cell r="R472"/>
          <cell r="S472"/>
          <cell r="T472"/>
          <cell r="U472"/>
          <cell r="V472"/>
          <cell r="W472"/>
          <cell r="X472"/>
          <cell r="Y472" t="str">
            <v/>
          </cell>
          <cell r="Z472"/>
          <cell r="AA472" t="str">
            <v/>
          </cell>
          <cell r="AB472"/>
          <cell r="AC472"/>
          <cell r="AD472"/>
          <cell r="AE472"/>
          <cell r="AF472"/>
          <cell r="AG472"/>
          <cell r="AH472" t="str">
            <v/>
          </cell>
          <cell r="AI472"/>
          <cell r="AJ472"/>
          <cell r="AK472"/>
          <cell r="AL472"/>
          <cell r="AM472"/>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t="str">
            <v>NO</v>
          </cell>
          <cell r="BE472" t="str">
            <v/>
          </cell>
          <cell r="BF472">
            <v>0</v>
          </cell>
          <cell r="BG472">
            <v>0</v>
          </cell>
          <cell r="BH472">
            <v>0</v>
          </cell>
          <cell r="BI472">
            <v>0</v>
          </cell>
          <cell r="BJ472">
            <v>0</v>
          </cell>
          <cell r="BK472" t="str">
            <v/>
          </cell>
          <cell r="BL472" t="e">
            <v>#NAME?</v>
          </cell>
          <cell r="BM472"/>
          <cell r="BN472"/>
          <cell r="BO472"/>
          <cell r="BP472" t="str">
            <v/>
          </cell>
          <cell r="BQ472"/>
          <cell r="BR472"/>
          <cell r="BS472">
            <v>457</v>
          </cell>
        </row>
        <row r="473">
          <cell r="C473"/>
          <cell r="D473"/>
          <cell r="E473"/>
          <cell r="F473"/>
          <cell r="G473"/>
          <cell r="H473"/>
          <cell r="I473"/>
          <cell r="J473"/>
          <cell r="K473"/>
          <cell r="L473"/>
          <cell r="M473"/>
          <cell r="N473"/>
          <cell r="O473"/>
          <cell r="P473"/>
          <cell r="Q473"/>
          <cell r="R473"/>
          <cell r="S473"/>
          <cell r="T473"/>
          <cell r="U473"/>
          <cell r="V473"/>
          <cell r="W473"/>
          <cell r="X473"/>
          <cell r="Y473" t="str">
            <v/>
          </cell>
          <cell r="Z473"/>
          <cell r="AA473" t="str">
            <v/>
          </cell>
          <cell r="AB473"/>
          <cell r="AC473"/>
          <cell r="AD473"/>
          <cell r="AE473"/>
          <cell r="AF473"/>
          <cell r="AG473"/>
          <cell r="AH473" t="str">
            <v/>
          </cell>
          <cell r="AI473"/>
          <cell r="AJ473"/>
          <cell r="AK473"/>
          <cell r="AL473"/>
          <cell r="AM473"/>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t="str">
            <v>NO</v>
          </cell>
          <cell r="BE473" t="str">
            <v/>
          </cell>
          <cell r="BF473">
            <v>0</v>
          </cell>
          <cell r="BG473">
            <v>0</v>
          </cell>
          <cell r="BH473">
            <v>0</v>
          </cell>
          <cell r="BI473">
            <v>0</v>
          </cell>
          <cell r="BJ473">
            <v>0</v>
          </cell>
          <cell r="BK473" t="str">
            <v/>
          </cell>
          <cell r="BL473" t="e">
            <v>#NAME?</v>
          </cell>
          <cell r="BM473"/>
          <cell r="BN473"/>
          <cell r="BO473"/>
          <cell r="BP473" t="str">
            <v/>
          </cell>
          <cell r="BQ473"/>
          <cell r="BR473"/>
          <cell r="BS473">
            <v>458</v>
          </cell>
        </row>
        <row r="474">
          <cell r="C474"/>
          <cell r="D474"/>
          <cell r="E474"/>
          <cell r="F474"/>
          <cell r="G474"/>
          <cell r="H474"/>
          <cell r="I474"/>
          <cell r="J474"/>
          <cell r="K474"/>
          <cell r="L474"/>
          <cell r="M474"/>
          <cell r="N474"/>
          <cell r="O474"/>
          <cell r="P474"/>
          <cell r="Q474"/>
          <cell r="R474"/>
          <cell r="S474"/>
          <cell r="T474"/>
          <cell r="U474"/>
          <cell r="V474"/>
          <cell r="W474"/>
          <cell r="X474"/>
          <cell r="Y474" t="str">
            <v/>
          </cell>
          <cell r="Z474"/>
          <cell r="AA474" t="str">
            <v/>
          </cell>
          <cell r="AB474"/>
          <cell r="AC474"/>
          <cell r="AD474"/>
          <cell r="AE474"/>
          <cell r="AF474"/>
          <cell r="AG474"/>
          <cell r="AH474" t="str">
            <v/>
          </cell>
          <cell r="AI474"/>
          <cell r="AJ474"/>
          <cell r="AK474"/>
          <cell r="AL474"/>
          <cell r="AM474"/>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t="str">
            <v>NO</v>
          </cell>
          <cell r="BE474" t="str">
            <v/>
          </cell>
          <cell r="BF474">
            <v>0</v>
          </cell>
          <cell r="BG474">
            <v>0</v>
          </cell>
          <cell r="BH474">
            <v>0</v>
          </cell>
          <cell r="BI474">
            <v>0</v>
          </cell>
          <cell r="BJ474">
            <v>0</v>
          </cell>
          <cell r="BK474" t="str">
            <v/>
          </cell>
          <cell r="BL474" t="e">
            <v>#NAME?</v>
          </cell>
          <cell r="BM474"/>
          <cell r="BN474"/>
          <cell r="BO474"/>
          <cell r="BP474" t="str">
            <v/>
          </cell>
          <cell r="BQ474"/>
          <cell r="BR474"/>
          <cell r="BS474">
            <v>459</v>
          </cell>
        </row>
        <row r="475">
          <cell r="C475"/>
          <cell r="D475"/>
          <cell r="E475"/>
          <cell r="F475"/>
          <cell r="G475"/>
          <cell r="H475"/>
          <cell r="I475"/>
          <cell r="J475"/>
          <cell r="K475"/>
          <cell r="L475"/>
          <cell r="M475"/>
          <cell r="N475"/>
          <cell r="O475"/>
          <cell r="P475"/>
          <cell r="Q475"/>
          <cell r="R475"/>
          <cell r="S475"/>
          <cell r="T475"/>
          <cell r="U475"/>
          <cell r="V475"/>
          <cell r="W475"/>
          <cell r="X475"/>
          <cell r="Y475" t="str">
            <v/>
          </cell>
          <cell r="Z475"/>
          <cell r="AA475" t="str">
            <v/>
          </cell>
          <cell r="AB475"/>
          <cell r="AC475"/>
          <cell r="AD475"/>
          <cell r="AE475"/>
          <cell r="AF475"/>
          <cell r="AG475"/>
          <cell r="AH475" t="str">
            <v/>
          </cell>
          <cell r="AI475"/>
          <cell r="AJ475"/>
          <cell r="AK475"/>
          <cell r="AL475"/>
          <cell r="AM475"/>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t="str">
            <v>NO</v>
          </cell>
          <cell r="BE475" t="str">
            <v/>
          </cell>
          <cell r="BF475">
            <v>0</v>
          </cell>
          <cell r="BG475">
            <v>0</v>
          </cell>
          <cell r="BH475">
            <v>0</v>
          </cell>
          <cell r="BI475">
            <v>0</v>
          </cell>
          <cell r="BJ475">
            <v>0</v>
          </cell>
          <cell r="BK475" t="str">
            <v/>
          </cell>
          <cell r="BL475" t="e">
            <v>#NAME?</v>
          </cell>
          <cell r="BM475"/>
          <cell r="BN475"/>
          <cell r="BO475"/>
          <cell r="BP475" t="str">
            <v/>
          </cell>
          <cell r="BQ475"/>
          <cell r="BR475"/>
          <cell r="BS475">
            <v>460</v>
          </cell>
        </row>
        <row r="476">
          <cell r="C476"/>
          <cell r="D476"/>
          <cell r="E476"/>
          <cell r="F476"/>
          <cell r="G476"/>
          <cell r="H476"/>
          <cell r="I476"/>
          <cell r="J476"/>
          <cell r="K476"/>
          <cell r="L476"/>
          <cell r="M476"/>
          <cell r="N476"/>
          <cell r="O476"/>
          <cell r="P476"/>
          <cell r="Q476"/>
          <cell r="R476"/>
          <cell r="S476"/>
          <cell r="T476"/>
          <cell r="U476"/>
          <cell r="V476"/>
          <cell r="W476"/>
          <cell r="X476"/>
          <cell r="Y476" t="str">
            <v/>
          </cell>
          <cell r="Z476"/>
          <cell r="AA476" t="str">
            <v/>
          </cell>
          <cell r="AB476"/>
          <cell r="AC476"/>
          <cell r="AD476"/>
          <cell r="AE476"/>
          <cell r="AF476"/>
          <cell r="AG476"/>
          <cell r="AH476" t="str">
            <v/>
          </cell>
          <cell r="AI476"/>
          <cell r="AJ476"/>
          <cell r="AK476"/>
          <cell r="AL476"/>
          <cell r="AM476"/>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t="str">
            <v>NO</v>
          </cell>
          <cell r="BE476" t="str">
            <v/>
          </cell>
          <cell r="BF476">
            <v>0</v>
          </cell>
          <cell r="BG476">
            <v>0</v>
          </cell>
          <cell r="BH476">
            <v>0</v>
          </cell>
          <cell r="BI476">
            <v>0</v>
          </cell>
          <cell r="BJ476">
            <v>0</v>
          </cell>
          <cell r="BK476" t="str">
            <v/>
          </cell>
          <cell r="BL476" t="e">
            <v>#NAME?</v>
          </cell>
          <cell r="BM476"/>
          <cell r="BN476"/>
          <cell r="BO476"/>
          <cell r="BP476" t="str">
            <v/>
          </cell>
          <cell r="BQ476"/>
          <cell r="BR476"/>
          <cell r="BS476">
            <v>461</v>
          </cell>
        </row>
        <row r="477">
          <cell r="C477"/>
          <cell r="D477"/>
          <cell r="E477"/>
          <cell r="F477"/>
          <cell r="G477"/>
          <cell r="H477"/>
          <cell r="I477"/>
          <cell r="J477"/>
          <cell r="K477"/>
          <cell r="L477"/>
          <cell r="M477"/>
          <cell r="N477"/>
          <cell r="O477"/>
          <cell r="P477"/>
          <cell r="Q477"/>
          <cell r="R477"/>
          <cell r="S477"/>
          <cell r="T477"/>
          <cell r="U477"/>
          <cell r="V477"/>
          <cell r="W477"/>
          <cell r="X477"/>
          <cell r="Y477" t="str">
            <v/>
          </cell>
          <cell r="Z477"/>
          <cell r="AA477" t="str">
            <v/>
          </cell>
          <cell r="AB477"/>
          <cell r="AC477"/>
          <cell r="AD477"/>
          <cell r="AE477"/>
          <cell r="AF477"/>
          <cell r="AG477"/>
          <cell r="AH477" t="str">
            <v/>
          </cell>
          <cell r="AI477"/>
          <cell r="AJ477"/>
          <cell r="AK477"/>
          <cell r="AL477"/>
          <cell r="AM477"/>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t="str">
            <v>NO</v>
          </cell>
          <cell r="BE477" t="str">
            <v/>
          </cell>
          <cell r="BF477">
            <v>0</v>
          </cell>
          <cell r="BG477">
            <v>0</v>
          </cell>
          <cell r="BH477">
            <v>0</v>
          </cell>
          <cell r="BI477">
            <v>0</v>
          </cell>
          <cell r="BJ477">
            <v>0</v>
          </cell>
          <cell r="BK477" t="str">
            <v/>
          </cell>
          <cell r="BL477" t="e">
            <v>#NAME?</v>
          </cell>
          <cell r="BM477"/>
          <cell r="BN477"/>
          <cell r="BO477"/>
          <cell r="BP477" t="str">
            <v/>
          </cell>
          <cell r="BQ477"/>
          <cell r="BR477"/>
          <cell r="BS477">
            <v>462</v>
          </cell>
        </row>
        <row r="478">
          <cell r="C478"/>
          <cell r="D478"/>
          <cell r="E478"/>
          <cell r="F478"/>
          <cell r="G478"/>
          <cell r="H478"/>
          <cell r="I478"/>
          <cell r="J478"/>
          <cell r="K478"/>
          <cell r="L478"/>
          <cell r="M478"/>
          <cell r="N478"/>
          <cell r="O478"/>
          <cell r="P478"/>
          <cell r="Q478"/>
          <cell r="R478"/>
          <cell r="S478"/>
          <cell r="T478"/>
          <cell r="U478"/>
          <cell r="V478"/>
          <cell r="W478"/>
          <cell r="X478"/>
          <cell r="Y478" t="str">
            <v/>
          </cell>
          <cell r="Z478"/>
          <cell r="AA478" t="str">
            <v/>
          </cell>
          <cell r="AB478"/>
          <cell r="AC478"/>
          <cell r="AD478"/>
          <cell r="AE478"/>
          <cell r="AF478"/>
          <cell r="AG478"/>
          <cell r="AH478" t="str">
            <v/>
          </cell>
          <cell r="AI478"/>
          <cell r="AJ478"/>
          <cell r="AK478"/>
          <cell r="AL478"/>
          <cell r="AM478"/>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t="str">
            <v>NO</v>
          </cell>
          <cell r="BE478" t="str">
            <v/>
          </cell>
          <cell r="BF478">
            <v>0</v>
          </cell>
          <cell r="BG478">
            <v>0</v>
          </cell>
          <cell r="BH478">
            <v>0</v>
          </cell>
          <cell r="BI478">
            <v>0</v>
          </cell>
          <cell r="BJ478">
            <v>0</v>
          </cell>
          <cell r="BK478" t="str">
            <v/>
          </cell>
          <cell r="BL478" t="e">
            <v>#NAME?</v>
          </cell>
          <cell r="BM478"/>
          <cell r="BN478"/>
          <cell r="BO478"/>
          <cell r="BP478" t="str">
            <v/>
          </cell>
          <cell r="BQ478"/>
          <cell r="BR478"/>
          <cell r="BS478">
            <v>463</v>
          </cell>
        </row>
        <row r="479">
          <cell r="C479"/>
          <cell r="D479"/>
          <cell r="E479"/>
          <cell r="F479"/>
          <cell r="G479"/>
          <cell r="H479"/>
          <cell r="I479"/>
          <cell r="J479"/>
          <cell r="K479"/>
          <cell r="L479"/>
          <cell r="M479"/>
          <cell r="N479"/>
          <cell r="O479"/>
          <cell r="P479"/>
          <cell r="Q479"/>
          <cell r="R479"/>
          <cell r="S479"/>
          <cell r="T479"/>
          <cell r="U479"/>
          <cell r="V479"/>
          <cell r="W479"/>
          <cell r="X479"/>
          <cell r="Y479" t="str">
            <v/>
          </cell>
          <cell r="Z479"/>
          <cell r="AA479" t="str">
            <v/>
          </cell>
          <cell r="AB479"/>
          <cell r="AC479"/>
          <cell r="AD479"/>
          <cell r="AE479"/>
          <cell r="AF479"/>
          <cell r="AG479"/>
          <cell r="AH479" t="str">
            <v/>
          </cell>
          <cell r="AI479"/>
          <cell r="AJ479"/>
          <cell r="AK479"/>
          <cell r="AL479"/>
          <cell r="AM479"/>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t="str">
            <v>NO</v>
          </cell>
          <cell r="BE479" t="str">
            <v/>
          </cell>
          <cell r="BF479">
            <v>0</v>
          </cell>
          <cell r="BG479">
            <v>0</v>
          </cell>
          <cell r="BH479">
            <v>0</v>
          </cell>
          <cell r="BI479">
            <v>0</v>
          </cell>
          <cell r="BJ479">
            <v>0</v>
          </cell>
          <cell r="BK479" t="str">
            <v/>
          </cell>
          <cell r="BL479" t="e">
            <v>#NAME?</v>
          </cell>
          <cell r="BM479"/>
          <cell r="BN479"/>
          <cell r="BO479"/>
          <cell r="BP479" t="str">
            <v/>
          </cell>
          <cell r="BQ479"/>
          <cell r="BR479"/>
          <cell r="BS479">
            <v>464</v>
          </cell>
        </row>
        <row r="480">
          <cell r="C480"/>
          <cell r="D480"/>
          <cell r="E480"/>
          <cell r="F480"/>
          <cell r="G480"/>
          <cell r="H480"/>
          <cell r="I480"/>
          <cell r="J480"/>
          <cell r="K480"/>
          <cell r="L480"/>
          <cell r="M480"/>
          <cell r="N480"/>
          <cell r="O480"/>
          <cell r="P480"/>
          <cell r="Q480"/>
          <cell r="R480"/>
          <cell r="S480"/>
          <cell r="T480"/>
          <cell r="U480"/>
          <cell r="V480"/>
          <cell r="W480"/>
          <cell r="X480"/>
          <cell r="Y480" t="str">
            <v/>
          </cell>
          <cell r="Z480"/>
          <cell r="AA480" t="str">
            <v/>
          </cell>
          <cell r="AB480"/>
          <cell r="AC480"/>
          <cell r="AD480"/>
          <cell r="AE480"/>
          <cell r="AF480"/>
          <cell r="AG480"/>
          <cell r="AH480" t="str">
            <v/>
          </cell>
          <cell r="AI480"/>
          <cell r="AJ480"/>
          <cell r="AK480"/>
          <cell r="AL480"/>
          <cell r="AM480"/>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t="str">
            <v>NO</v>
          </cell>
          <cell r="BE480" t="str">
            <v/>
          </cell>
          <cell r="BF480">
            <v>0</v>
          </cell>
          <cell r="BG480">
            <v>0</v>
          </cell>
          <cell r="BH480">
            <v>0</v>
          </cell>
          <cell r="BI480">
            <v>0</v>
          </cell>
          <cell r="BJ480">
            <v>0</v>
          </cell>
          <cell r="BK480" t="str">
            <v/>
          </cell>
          <cell r="BL480" t="e">
            <v>#NAME?</v>
          </cell>
          <cell r="BM480"/>
          <cell r="BN480"/>
          <cell r="BO480"/>
          <cell r="BP480" t="str">
            <v/>
          </cell>
          <cell r="BQ480"/>
          <cell r="BR480"/>
          <cell r="BS480">
            <v>465</v>
          </cell>
        </row>
        <row r="481">
          <cell r="C481"/>
          <cell r="D481"/>
          <cell r="E481"/>
          <cell r="F481"/>
          <cell r="G481"/>
          <cell r="H481"/>
          <cell r="I481"/>
          <cell r="J481"/>
          <cell r="K481"/>
          <cell r="L481"/>
          <cell r="M481"/>
          <cell r="N481"/>
          <cell r="O481"/>
          <cell r="P481"/>
          <cell r="Q481"/>
          <cell r="R481"/>
          <cell r="S481"/>
          <cell r="T481"/>
          <cell r="U481"/>
          <cell r="V481"/>
          <cell r="W481"/>
          <cell r="X481"/>
          <cell r="Y481" t="str">
            <v/>
          </cell>
          <cell r="Z481"/>
          <cell r="AA481" t="str">
            <v/>
          </cell>
          <cell r="AB481"/>
          <cell r="AC481"/>
          <cell r="AD481"/>
          <cell r="AE481"/>
          <cell r="AF481"/>
          <cell r="AG481"/>
          <cell r="AH481" t="str">
            <v/>
          </cell>
          <cell r="AI481"/>
          <cell r="AJ481"/>
          <cell r="AK481"/>
          <cell r="AL481"/>
          <cell r="AM481"/>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t="str">
            <v>NO</v>
          </cell>
          <cell r="BE481" t="str">
            <v/>
          </cell>
          <cell r="BF481">
            <v>0</v>
          </cell>
          <cell r="BG481">
            <v>0</v>
          </cell>
          <cell r="BH481">
            <v>0</v>
          </cell>
          <cell r="BI481">
            <v>0</v>
          </cell>
          <cell r="BJ481">
            <v>0</v>
          </cell>
          <cell r="BK481" t="str">
            <v/>
          </cell>
          <cell r="BL481" t="e">
            <v>#NAME?</v>
          </cell>
          <cell r="BM481"/>
          <cell r="BN481"/>
          <cell r="BO481"/>
          <cell r="BP481" t="str">
            <v/>
          </cell>
          <cell r="BQ481"/>
          <cell r="BR481"/>
          <cell r="BS481">
            <v>466</v>
          </cell>
        </row>
        <row r="482">
          <cell r="C482"/>
          <cell r="D482"/>
          <cell r="E482"/>
          <cell r="F482"/>
          <cell r="G482"/>
          <cell r="H482"/>
          <cell r="I482"/>
          <cell r="J482"/>
          <cell r="K482"/>
          <cell r="L482"/>
          <cell r="M482"/>
          <cell r="N482"/>
          <cell r="O482"/>
          <cell r="P482"/>
          <cell r="Q482"/>
          <cell r="R482"/>
          <cell r="S482"/>
          <cell r="T482"/>
          <cell r="U482"/>
          <cell r="V482"/>
          <cell r="W482"/>
          <cell r="X482"/>
          <cell r="Y482" t="str">
            <v/>
          </cell>
          <cell r="Z482"/>
          <cell r="AA482" t="str">
            <v/>
          </cell>
          <cell r="AB482"/>
          <cell r="AC482"/>
          <cell r="AD482"/>
          <cell r="AE482"/>
          <cell r="AF482"/>
          <cell r="AG482"/>
          <cell r="AH482" t="str">
            <v/>
          </cell>
          <cell r="AI482"/>
          <cell r="AJ482"/>
          <cell r="AK482"/>
          <cell r="AL482"/>
          <cell r="AM482"/>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t="str">
            <v>NO</v>
          </cell>
          <cell r="BE482" t="str">
            <v/>
          </cell>
          <cell r="BF482">
            <v>0</v>
          </cell>
          <cell r="BG482">
            <v>0</v>
          </cell>
          <cell r="BH482">
            <v>0</v>
          </cell>
          <cell r="BI482">
            <v>0</v>
          </cell>
          <cell r="BJ482">
            <v>0</v>
          </cell>
          <cell r="BK482" t="str">
            <v/>
          </cell>
          <cell r="BL482" t="e">
            <v>#NAME?</v>
          </cell>
          <cell r="BM482"/>
          <cell r="BN482"/>
          <cell r="BO482"/>
          <cell r="BP482" t="str">
            <v/>
          </cell>
          <cell r="BQ482"/>
          <cell r="BR482"/>
          <cell r="BS482">
            <v>467</v>
          </cell>
        </row>
        <row r="483">
          <cell r="C483"/>
          <cell r="D483"/>
          <cell r="E483"/>
          <cell r="F483"/>
          <cell r="G483"/>
          <cell r="H483"/>
          <cell r="I483"/>
          <cell r="J483"/>
          <cell r="K483"/>
          <cell r="L483"/>
          <cell r="M483"/>
          <cell r="N483"/>
          <cell r="O483"/>
          <cell r="P483"/>
          <cell r="Q483"/>
          <cell r="R483"/>
          <cell r="S483"/>
          <cell r="T483"/>
          <cell r="U483"/>
          <cell r="V483"/>
          <cell r="W483"/>
          <cell r="X483"/>
          <cell r="Y483" t="str">
            <v/>
          </cell>
          <cell r="Z483"/>
          <cell r="AA483" t="str">
            <v/>
          </cell>
          <cell r="AB483"/>
          <cell r="AC483"/>
          <cell r="AD483"/>
          <cell r="AE483"/>
          <cell r="AF483"/>
          <cell r="AG483"/>
          <cell r="AH483" t="str">
            <v/>
          </cell>
          <cell r="AI483"/>
          <cell r="AJ483"/>
          <cell r="AK483"/>
          <cell r="AL483"/>
          <cell r="AM483"/>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t="str">
            <v>NO</v>
          </cell>
          <cell r="BE483" t="str">
            <v/>
          </cell>
          <cell r="BF483">
            <v>0</v>
          </cell>
          <cell r="BG483">
            <v>0</v>
          </cell>
          <cell r="BH483">
            <v>0</v>
          </cell>
          <cell r="BI483">
            <v>0</v>
          </cell>
          <cell r="BJ483">
            <v>0</v>
          </cell>
          <cell r="BK483" t="str">
            <v/>
          </cell>
          <cell r="BL483" t="e">
            <v>#NAME?</v>
          </cell>
          <cell r="BM483"/>
          <cell r="BN483"/>
          <cell r="BO483"/>
          <cell r="BP483" t="str">
            <v/>
          </cell>
          <cell r="BQ483"/>
          <cell r="BR483"/>
          <cell r="BS483">
            <v>468</v>
          </cell>
        </row>
        <row r="484">
          <cell r="C484"/>
          <cell r="D484"/>
          <cell r="E484"/>
          <cell r="F484"/>
          <cell r="G484"/>
          <cell r="H484"/>
          <cell r="I484"/>
          <cell r="J484"/>
          <cell r="K484"/>
          <cell r="L484"/>
          <cell r="M484"/>
          <cell r="N484"/>
          <cell r="O484"/>
          <cell r="P484"/>
          <cell r="Q484"/>
          <cell r="R484"/>
          <cell r="S484"/>
          <cell r="T484"/>
          <cell r="U484"/>
          <cell r="V484"/>
          <cell r="W484"/>
          <cell r="X484"/>
          <cell r="Y484" t="str">
            <v/>
          </cell>
          <cell r="Z484"/>
          <cell r="AA484" t="str">
            <v/>
          </cell>
          <cell r="AB484"/>
          <cell r="AC484"/>
          <cell r="AD484"/>
          <cell r="AE484"/>
          <cell r="AF484"/>
          <cell r="AG484"/>
          <cell r="AH484" t="str">
            <v/>
          </cell>
          <cell r="AI484"/>
          <cell r="AJ484"/>
          <cell r="AK484"/>
          <cell r="AL484"/>
          <cell r="AM484"/>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t="str">
            <v>NO</v>
          </cell>
          <cell r="BE484" t="str">
            <v/>
          </cell>
          <cell r="BF484">
            <v>0</v>
          </cell>
          <cell r="BG484">
            <v>0</v>
          </cell>
          <cell r="BH484">
            <v>0</v>
          </cell>
          <cell r="BI484">
            <v>0</v>
          </cell>
          <cell r="BJ484">
            <v>0</v>
          </cell>
          <cell r="BK484" t="str">
            <v/>
          </cell>
          <cell r="BL484" t="e">
            <v>#NAME?</v>
          </cell>
          <cell r="BM484"/>
          <cell r="BN484"/>
          <cell r="BO484"/>
          <cell r="BP484" t="str">
            <v/>
          </cell>
          <cell r="BQ484"/>
          <cell r="BR484"/>
          <cell r="BS484">
            <v>469</v>
          </cell>
        </row>
        <row r="485">
          <cell r="C485"/>
          <cell r="D485"/>
          <cell r="E485"/>
          <cell r="F485"/>
          <cell r="G485"/>
          <cell r="H485"/>
          <cell r="I485"/>
          <cell r="J485"/>
          <cell r="K485"/>
          <cell r="L485"/>
          <cell r="M485"/>
          <cell r="N485"/>
          <cell r="O485"/>
          <cell r="P485"/>
          <cell r="Q485"/>
          <cell r="R485"/>
          <cell r="S485"/>
          <cell r="T485"/>
          <cell r="U485"/>
          <cell r="V485"/>
          <cell r="W485"/>
          <cell r="X485"/>
          <cell r="Y485" t="str">
            <v/>
          </cell>
          <cell r="Z485"/>
          <cell r="AA485" t="str">
            <v/>
          </cell>
          <cell r="AB485"/>
          <cell r="AC485"/>
          <cell r="AD485"/>
          <cell r="AE485"/>
          <cell r="AF485"/>
          <cell r="AG485"/>
          <cell r="AH485" t="str">
            <v/>
          </cell>
          <cell r="AI485"/>
          <cell r="AJ485"/>
          <cell r="AK485"/>
          <cell r="AL485"/>
          <cell r="AM485"/>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t="str">
            <v>NO</v>
          </cell>
          <cell r="BE485" t="str">
            <v/>
          </cell>
          <cell r="BF485">
            <v>0</v>
          </cell>
          <cell r="BG485">
            <v>0</v>
          </cell>
          <cell r="BH485">
            <v>0</v>
          </cell>
          <cell r="BI485">
            <v>0</v>
          </cell>
          <cell r="BJ485">
            <v>0</v>
          </cell>
          <cell r="BK485" t="str">
            <v/>
          </cell>
          <cell r="BL485" t="e">
            <v>#NAME?</v>
          </cell>
          <cell r="BM485"/>
          <cell r="BN485"/>
          <cell r="BO485"/>
          <cell r="BP485" t="str">
            <v/>
          </cell>
          <cell r="BQ485"/>
          <cell r="BR485"/>
          <cell r="BS485">
            <v>470</v>
          </cell>
        </row>
        <row r="486">
          <cell r="C486"/>
          <cell r="D486"/>
          <cell r="E486"/>
          <cell r="F486"/>
          <cell r="G486"/>
          <cell r="H486"/>
          <cell r="I486"/>
          <cell r="J486"/>
          <cell r="K486"/>
          <cell r="L486"/>
          <cell r="M486"/>
          <cell r="N486"/>
          <cell r="O486"/>
          <cell r="P486"/>
          <cell r="Q486"/>
          <cell r="R486"/>
          <cell r="S486"/>
          <cell r="T486"/>
          <cell r="U486"/>
          <cell r="V486"/>
          <cell r="W486"/>
          <cell r="X486"/>
          <cell r="Y486" t="str">
            <v/>
          </cell>
          <cell r="Z486"/>
          <cell r="AA486" t="str">
            <v/>
          </cell>
          <cell r="AB486"/>
          <cell r="AC486"/>
          <cell r="AD486"/>
          <cell r="AE486"/>
          <cell r="AF486"/>
          <cell r="AG486"/>
          <cell r="AH486" t="str">
            <v/>
          </cell>
          <cell r="AI486"/>
          <cell r="AJ486"/>
          <cell r="AK486"/>
          <cell r="AL486"/>
          <cell r="AM486"/>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t="str">
            <v>NO</v>
          </cell>
          <cell r="BE486" t="str">
            <v/>
          </cell>
          <cell r="BF486">
            <v>0</v>
          </cell>
          <cell r="BG486">
            <v>0</v>
          </cell>
          <cell r="BH486">
            <v>0</v>
          </cell>
          <cell r="BI486">
            <v>0</v>
          </cell>
          <cell r="BJ486">
            <v>0</v>
          </cell>
          <cell r="BK486" t="str">
            <v/>
          </cell>
          <cell r="BL486" t="e">
            <v>#NAME?</v>
          </cell>
          <cell r="BM486"/>
          <cell r="BN486"/>
          <cell r="BO486"/>
          <cell r="BP486" t="str">
            <v/>
          </cell>
          <cell r="BQ486"/>
          <cell r="BR486"/>
          <cell r="BS486">
            <v>471</v>
          </cell>
        </row>
        <row r="487">
          <cell r="C487"/>
          <cell r="D487"/>
          <cell r="E487"/>
          <cell r="F487"/>
          <cell r="G487"/>
          <cell r="H487"/>
          <cell r="I487"/>
          <cell r="J487"/>
          <cell r="K487"/>
          <cell r="L487"/>
          <cell r="M487"/>
          <cell r="N487"/>
          <cell r="O487"/>
          <cell r="P487"/>
          <cell r="Q487"/>
          <cell r="R487"/>
          <cell r="S487"/>
          <cell r="T487"/>
          <cell r="U487"/>
          <cell r="V487"/>
          <cell r="W487"/>
          <cell r="X487"/>
          <cell r="Y487" t="str">
            <v/>
          </cell>
          <cell r="Z487"/>
          <cell r="AA487" t="str">
            <v/>
          </cell>
          <cell r="AB487"/>
          <cell r="AC487"/>
          <cell r="AD487"/>
          <cell r="AE487"/>
          <cell r="AF487"/>
          <cell r="AG487"/>
          <cell r="AH487" t="str">
            <v/>
          </cell>
          <cell r="AI487"/>
          <cell r="AJ487"/>
          <cell r="AK487"/>
          <cell r="AL487"/>
          <cell r="AM487"/>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t="str">
            <v>NO</v>
          </cell>
          <cell r="BE487" t="str">
            <v/>
          </cell>
          <cell r="BF487">
            <v>0</v>
          </cell>
          <cell r="BG487">
            <v>0</v>
          </cell>
          <cell r="BH487">
            <v>0</v>
          </cell>
          <cell r="BI487">
            <v>0</v>
          </cell>
          <cell r="BJ487">
            <v>0</v>
          </cell>
          <cell r="BK487" t="str">
            <v/>
          </cell>
          <cell r="BL487" t="e">
            <v>#NAME?</v>
          </cell>
          <cell r="BM487"/>
          <cell r="BN487"/>
          <cell r="BO487"/>
          <cell r="BP487" t="str">
            <v/>
          </cell>
          <cell r="BQ487"/>
          <cell r="BR487"/>
          <cell r="BS487">
            <v>472</v>
          </cell>
        </row>
        <row r="488">
          <cell r="C488"/>
          <cell r="D488"/>
          <cell r="E488"/>
          <cell r="F488"/>
          <cell r="G488"/>
          <cell r="H488"/>
          <cell r="I488"/>
          <cell r="J488"/>
          <cell r="K488"/>
          <cell r="L488"/>
          <cell r="M488"/>
          <cell r="N488"/>
          <cell r="O488"/>
          <cell r="P488"/>
          <cell r="Q488"/>
          <cell r="R488"/>
          <cell r="S488"/>
          <cell r="T488"/>
          <cell r="U488"/>
          <cell r="V488"/>
          <cell r="W488"/>
          <cell r="X488"/>
          <cell r="Y488" t="str">
            <v/>
          </cell>
          <cell r="Z488"/>
          <cell r="AA488" t="str">
            <v/>
          </cell>
          <cell r="AB488"/>
          <cell r="AC488"/>
          <cell r="AD488"/>
          <cell r="AE488"/>
          <cell r="AF488"/>
          <cell r="AG488"/>
          <cell r="AH488" t="str">
            <v/>
          </cell>
          <cell r="AI488"/>
          <cell r="AJ488"/>
          <cell r="AK488"/>
          <cell r="AL488"/>
          <cell r="AM488"/>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t="str">
            <v>NO</v>
          </cell>
          <cell r="BE488" t="str">
            <v/>
          </cell>
          <cell r="BF488">
            <v>0</v>
          </cell>
          <cell r="BG488">
            <v>0</v>
          </cell>
          <cell r="BH488">
            <v>0</v>
          </cell>
          <cell r="BI488">
            <v>0</v>
          </cell>
          <cell r="BJ488">
            <v>0</v>
          </cell>
          <cell r="BK488" t="str">
            <v/>
          </cell>
          <cell r="BL488" t="e">
            <v>#NAME?</v>
          </cell>
          <cell r="BM488"/>
          <cell r="BN488"/>
          <cell r="BO488"/>
          <cell r="BP488" t="str">
            <v/>
          </cell>
          <cell r="BQ488"/>
          <cell r="BR488"/>
          <cell r="BS488">
            <v>473</v>
          </cell>
        </row>
        <row r="489">
          <cell r="C489"/>
          <cell r="D489"/>
          <cell r="E489"/>
          <cell r="F489"/>
          <cell r="G489"/>
          <cell r="H489"/>
          <cell r="I489"/>
          <cell r="J489"/>
          <cell r="K489"/>
          <cell r="L489"/>
          <cell r="M489"/>
          <cell r="N489"/>
          <cell r="O489"/>
          <cell r="P489"/>
          <cell r="Q489"/>
          <cell r="R489"/>
          <cell r="S489"/>
          <cell r="T489"/>
          <cell r="U489"/>
          <cell r="V489"/>
          <cell r="W489"/>
          <cell r="X489"/>
          <cell r="Y489" t="str">
            <v/>
          </cell>
          <cell r="Z489"/>
          <cell r="AA489" t="str">
            <v/>
          </cell>
          <cell r="AB489"/>
          <cell r="AC489"/>
          <cell r="AD489"/>
          <cell r="AE489"/>
          <cell r="AF489"/>
          <cell r="AG489"/>
          <cell r="AH489" t="str">
            <v/>
          </cell>
          <cell r="AI489"/>
          <cell r="AJ489"/>
          <cell r="AK489"/>
          <cell r="AL489"/>
          <cell r="AM489"/>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t="str">
            <v>NO</v>
          </cell>
          <cell r="BE489" t="str">
            <v/>
          </cell>
          <cell r="BF489">
            <v>0</v>
          </cell>
          <cell r="BG489">
            <v>0</v>
          </cell>
          <cell r="BH489">
            <v>0</v>
          </cell>
          <cell r="BI489">
            <v>0</v>
          </cell>
          <cell r="BJ489">
            <v>0</v>
          </cell>
          <cell r="BK489" t="str">
            <v/>
          </cell>
          <cell r="BL489" t="e">
            <v>#NAME?</v>
          </cell>
          <cell r="BM489"/>
          <cell r="BN489"/>
          <cell r="BO489"/>
          <cell r="BP489" t="str">
            <v/>
          </cell>
          <cell r="BQ489"/>
          <cell r="BR489"/>
          <cell r="BS489">
            <v>474</v>
          </cell>
        </row>
        <row r="490">
          <cell r="C490"/>
          <cell r="D490"/>
          <cell r="E490"/>
          <cell r="F490"/>
          <cell r="G490"/>
          <cell r="H490"/>
          <cell r="I490"/>
          <cell r="J490"/>
          <cell r="K490"/>
          <cell r="L490"/>
          <cell r="M490"/>
          <cell r="N490"/>
          <cell r="O490"/>
          <cell r="P490"/>
          <cell r="Q490"/>
          <cell r="R490"/>
          <cell r="S490"/>
          <cell r="T490"/>
          <cell r="U490"/>
          <cell r="V490"/>
          <cell r="W490"/>
          <cell r="X490"/>
          <cell r="Y490" t="str">
            <v/>
          </cell>
          <cell r="Z490"/>
          <cell r="AA490" t="str">
            <v/>
          </cell>
          <cell r="AB490"/>
          <cell r="AC490"/>
          <cell r="AD490"/>
          <cell r="AE490"/>
          <cell r="AF490"/>
          <cell r="AG490"/>
          <cell r="AH490" t="str">
            <v/>
          </cell>
          <cell r="AI490"/>
          <cell r="AJ490"/>
          <cell r="AK490"/>
          <cell r="AL490"/>
          <cell r="AM490"/>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t="str">
            <v>NO</v>
          </cell>
          <cell r="BE490" t="str">
            <v/>
          </cell>
          <cell r="BF490">
            <v>0</v>
          </cell>
          <cell r="BG490">
            <v>0</v>
          </cell>
          <cell r="BH490">
            <v>0</v>
          </cell>
          <cell r="BI490">
            <v>0</v>
          </cell>
          <cell r="BJ490">
            <v>0</v>
          </cell>
          <cell r="BK490" t="str">
            <v/>
          </cell>
          <cell r="BL490" t="e">
            <v>#NAME?</v>
          </cell>
          <cell r="BM490"/>
          <cell r="BN490"/>
          <cell r="BO490"/>
          <cell r="BP490" t="str">
            <v/>
          </cell>
          <cell r="BQ490"/>
          <cell r="BR490"/>
          <cell r="BS490">
            <v>475</v>
          </cell>
        </row>
        <row r="491">
          <cell r="C491"/>
          <cell r="D491"/>
          <cell r="E491"/>
          <cell r="F491"/>
          <cell r="G491"/>
          <cell r="H491"/>
          <cell r="I491"/>
          <cell r="J491"/>
          <cell r="K491"/>
          <cell r="L491"/>
          <cell r="M491"/>
          <cell r="N491"/>
          <cell r="O491"/>
          <cell r="P491"/>
          <cell r="Q491"/>
          <cell r="R491"/>
          <cell r="S491"/>
          <cell r="T491"/>
          <cell r="U491"/>
          <cell r="V491"/>
          <cell r="W491"/>
          <cell r="X491"/>
          <cell r="Y491" t="str">
            <v/>
          </cell>
          <cell r="Z491"/>
          <cell r="AA491" t="str">
            <v/>
          </cell>
          <cell r="AB491"/>
          <cell r="AC491"/>
          <cell r="AD491"/>
          <cell r="AE491"/>
          <cell r="AF491"/>
          <cell r="AG491"/>
          <cell r="AH491" t="str">
            <v/>
          </cell>
          <cell r="AI491"/>
          <cell r="AJ491"/>
          <cell r="AK491"/>
          <cell r="AL491"/>
          <cell r="AM491"/>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t="str">
            <v>NO</v>
          </cell>
          <cell r="BE491" t="str">
            <v/>
          </cell>
          <cell r="BF491">
            <v>0</v>
          </cell>
          <cell r="BG491">
            <v>0</v>
          </cell>
          <cell r="BH491">
            <v>0</v>
          </cell>
          <cell r="BI491">
            <v>0</v>
          </cell>
          <cell r="BJ491">
            <v>0</v>
          </cell>
          <cell r="BK491" t="str">
            <v/>
          </cell>
          <cell r="BL491" t="e">
            <v>#NAME?</v>
          </cell>
          <cell r="BM491"/>
          <cell r="BN491"/>
          <cell r="BO491"/>
          <cell r="BP491" t="str">
            <v/>
          </cell>
          <cell r="BQ491"/>
          <cell r="BR491"/>
          <cell r="BS491">
            <v>476</v>
          </cell>
        </row>
        <row r="492">
          <cell r="C492"/>
          <cell r="D492"/>
          <cell r="E492"/>
          <cell r="F492"/>
          <cell r="G492"/>
          <cell r="H492"/>
          <cell r="I492"/>
          <cell r="J492"/>
          <cell r="K492"/>
          <cell r="L492"/>
          <cell r="M492"/>
          <cell r="N492"/>
          <cell r="O492"/>
          <cell r="P492"/>
          <cell r="Q492"/>
          <cell r="R492"/>
          <cell r="S492"/>
          <cell r="T492"/>
          <cell r="U492"/>
          <cell r="V492"/>
          <cell r="W492"/>
          <cell r="X492"/>
          <cell r="Y492" t="str">
            <v/>
          </cell>
          <cell r="Z492"/>
          <cell r="AA492" t="str">
            <v/>
          </cell>
          <cell r="AB492"/>
          <cell r="AC492"/>
          <cell r="AD492"/>
          <cell r="AE492"/>
          <cell r="AF492"/>
          <cell r="AG492"/>
          <cell r="AH492" t="str">
            <v/>
          </cell>
          <cell r="AI492"/>
          <cell r="AJ492"/>
          <cell r="AK492"/>
          <cell r="AL492"/>
          <cell r="AM492"/>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t="str">
            <v>NO</v>
          </cell>
          <cell r="BE492" t="str">
            <v/>
          </cell>
          <cell r="BF492">
            <v>0</v>
          </cell>
          <cell r="BG492">
            <v>0</v>
          </cell>
          <cell r="BH492">
            <v>0</v>
          </cell>
          <cell r="BI492">
            <v>0</v>
          </cell>
          <cell r="BJ492">
            <v>0</v>
          </cell>
          <cell r="BK492" t="str">
            <v/>
          </cell>
          <cell r="BL492" t="e">
            <v>#NAME?</v>
          </cell>
          <cell r="BM492"/>
          <cell r="BN492"/>
          <cell r="BO492"/>
          <cell r="BP492" t="str">
            <v/>
          </cell>
          <cell r="BQ492"/>
          <cell r="BR492"/>
          <cell r="BS492">
            <v>477</v>
          </cell>
        </row>
        <row r="493">
          <cell r="C493"/>
          <cell r="D493"/>
          <cell r="E493"/>
          <cell r="F493"/>
          <cell r="G493"/>
          <cell r="H493"/>
          <cell r="I493"/>
          <cell r="J493"/>
          <cell r="K493"/>
          <cell r="L493"/>
          <cell r="M493"/>
          <cell r="N493"/>
          <cell r="O493"/>
          <cell r="P493"/>
          <cell r="Q493"/>
          <cell r="R493"/>
          <cell r="S493"/>
          <cell r="T493"/>
          <cell r="U493"/>
          <cell r="V493"/>
          <cell r="W493"/>
          <cell r="X493"/>
          <cell r="Y493" t="str">
            <v/>
          </cell>
          <cell r="Z493"/>
          <cell r="AA493" t="str">
            <v/>
          </cell>
          <cell r="AB493"/>
          <cell r="AC493"/>
          <cell r="AD493"/>
          <cell r="AE493"/>
          <cell r="AF493"/>
          <cell r="AG493"/>
          <cell r="AH493" t="str">
            <v/>
          </cell>
          <cell r="AI493"/>
          <cell r="AJ493"/>
          <cell r="AK493"/>
          <cell r="AL493"/>
          <cell r="AM493"/>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t="str">
            <v>NO</v>
          </cell>
          <cell r="BE493" t="str">
            <v/>
          </cell>
          <cell r="BF493">
            <v>0</v>
          </cell>
          <cell r="BG493">
            <v>0</v>
          </cell>
          <cell r="BH493">
            <v>0</v>
          </cell>
          <cell r="BI493">
            <v>0</v>
          </cell>
          <cell r="BJ493">
            <v>0</v>
          </cell>
          <cell r="BK493" t="str">
            <v/>
          </cell>
          <cell r="BL493" t="e">
            <v>#NAME?</v>
          </cell>
          <cell r="BM493"/>
          <cell r="BN493"/>
          <cell r="BO493"/>
          <cell r="BP493" t="str">
            <v/>
          </cell>
          <cell r="BQ493"/>
          <cell r="BR493"/>
          <cell r="BS493">
            <v>478</v>
          </cell>
        </row>
        <row r="494">
          <cell r="C494"/>
          <cell r="D494"/>
          <cell r="E494"/>
          <cell r="F494"/>
          <cell r="G494"/>
          <cell r="H494"/>
          <cell r="I494"/>
          <cell r="J494"/>
          <cell r="K494"/>
          <cell r="L494"/>
          <cell r="M494"/>
          <cell r="N494"/>
          <cell r="O494"/>
          <cell r="P494"/>
          <cell r="Q494"/>
          <cell r="R494"/>
          <cell r="S494"/>
          <cell r="T494"/>
          <cell r="U494"/>
          <cell r="V494"/>
          <cell r="W494"/>
          <cell r="X494"/>
          <cell r="Y494" t="str">
            <v/>
          </cell>
          <cell r="Z494"/>
          <cell r="AA494" t="str">
            <v/>
          </cell>
          <cell r="AB494"/>
          <cell r="AC494"/>
          <cell r="AD494"/>
          <cell r="AE494"/>
          <cell r="AF494"/>
          <cell r="AG494"/>
          <cell r="AH494" t="str">
            <v/>
          </cell>
          <cell r="AI494"/>
          <cell r="AJ494"/>
          <cell r="AK494"/>
          <cell r="AL494"/>
          <cell r="AM494"/>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t="str">
            <v>NO</v>
          </cell>
          <cell r="BE494" t="str">
            <v/>
          </cell>
          <cell r="BF494">
            <v>0</v>
          </cell>
          <cell r="BG494">
            <v>0</v>
          </cell>
          <cell r="BH494">
            <v>0</v>
          </cell>
          <cell r="BI494">
            <v>0</v>
          </cell>
          <cell r="BJ494">
            <v>0</v>
          </cell>
          <cell r="BK494" t="str">
            <v/>
          </cell>
          <cell r="BL494" t="e">
            <v>#NAME?</v>
          </cell>
          <cell r="BM494"/>
          <cell r="BN494"/>
          <cell r="BO494"/>
          <cell r="BP494" t="str">
            <v/>
          </cell>
          <cell r="BQ494"/>
          <cell r="BR494"/>
          <cell r="BS494">
            <v>479</v>
          </cell>
        </row>
        <row r="495">
          <cell r="C495"/>
          <cell r="D495"/>
          <cell r="E495"/>
          <cell r="F495"/>
          <cell r="G495"/>
          <cell r="H495"/>
          <cell r="I495"/>
          <cell r="J495"/>
          <cell r="K495"/>
          <cell r="L495"/>
          <cell r="M495"/>
          <cell r="N495"/>
          <cell r="O495"/>
          <cell r="P495"/>
          <cell r="Q495"/>
          <cell r="R495"/>
          <cell r="S495"/>
          <cell r="T495"/>
          <cell r="U495"/>
          <cell r="V495"/>
          <cell r="W495"/>
          <cell r="X495"/>
          <cell r="Y495" t="str">
            <v/>
          </cell>
          <cell r="Z495"/>
          <cell r="AA495" t="str">
            <v/>
          </cell>
          <cell r="AB495"/>
          <cell r="AC495"/>
          <cell r="AD495"/>
          <cell r="AE495"/>
          <cell r="AF495"/>
          <cell r="AG495"/>
          <cell r="AH495" t="str">
            <v/>
          </cell>
          <cell r="AI495"/>
          <cell r="AJ495"/>
          <cell r="AK495"/>
          <cell r="AL495"/>
          <cell r="AM495"/>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t="str">
            <v>NO</v>
          </cell>
          <cell r="BE495" t="str">
            <v/>
          </cell>
          <cell r="BF495">
            <v>0</v>
          </cell>
          <cell r="BG495">
            <v>0</v>
          </cell>
          <cell r="BH495">
            <v>0</v>
          </cell>
          <cell r="BI495">
            <v>0</v>
          </cell>
          <cell r="BJ495">
            <v>0</v>
          </cell>
          <cell r="BK495" t="str">
            <v/>
          </cell>
          <cell r="BL495" t="e">
            <v>#NAME?</v>
          </cell>
          <cell r="BM495"/>
          <cell r="BN495"/>
          <cell r="BO495"/>
          <cell r="BP495" t="str">
            <v/>
          </cell>
          <cell r="BQ495"/>
          <cell r="BR495"/>
          <cell r="BS495">
            <v>480</v>
          </cell>
        </row>
        <row r="496">
          <cell r="C496"/>
          <cell r="D496"/>
          <cell r="E496"/>
          <cell r="F496"/>
          <cell r="G496"/>
          <cell r="H496"/>
          <cell r="I496"/>
          <cell r="J496"/>
          <cell r="K496"/>
          <cell r="L496"/>
          <cell r="M496"/>
          <cell r="N496"/>
          <cell r="O496"/>
          <cell r="P496"/>
          <cell r="Q496"/>
          <cell r="R496"/>
          <cell r="S496"/>
          <cell r="T496"/>
          <cell r="U496"/>
          <cell r="V496"/>
          <cell r="W496"/>
          <cell r="X496"/>
          <cell r="Y496" t="str">
            <v/>
          </cell>
          <cell r="Z496"/>
          <cell r="AA496" t="str">
            <v/>
          </cell>
          <cell r="AB496"/>
          <cell r="AC496"/>
          <cell r="AD496"/>
          <cell r="AE496"/>
          <cell r="AF496"/>
          <cell r="AG496"/>
          <cell r="AH496" t="str">
            <v/>
          </cell>
          <cell r="AI496"/>
          <cell r="AJ496"/>
          <cell r="AK496"/>
          <cell r="AL496"/>
          <cell r="AM496"/>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t="str">
            <v>NO</v>
          </cell>
          <cell r="BE496" t="str">
            <v/>
          </cell>
          <cell r="BF496">
            <v>0</v>
          </cell>
          <cell r="BG496">
            <v>0</v>
          </cell>
          <cell r="BH496">
            <v>0</v>
          </cell>
          <cell r="BI496">
            <v>0</v>
          </cell>
          <cell r="BJ496">
            <v>0</v>
          </cell>
          <cell r="BK496" t="str">
            <v/>
          </cell>
          <cell r="BL496" t="e">
            <v>#NAME?</v>
          </cell>
          <cell r="BM496"/>
          <cell r="BN496"/>
          <cell r="BO496"/>
          <cell r="BP496" t="str">
            <v/>
          </cell>
          <cell r="BQ496"/>
          <cell r="BR496"/>
          <cell r="BS496">
            <v>481</v>
          </cell>
        </row>
        <row r="497">
          <cell r="C497"/>
          <cell r="D497"/>
          <cell r="E497"/>
          <cell r="F497"/>
          <cell r="G497"/>
          <cell r="H497"/>
          <cell r="I497"/>
          <cell r="J497"/>
          <cell r="K497"/>
          <cell r="L497"/>
          <cell r="M497"/>
          <cell r="N497"/>
          <cell r="O497"/>
          <cell r="P497"/>
          <cell r="Q497"/>
          <cell r="R497"/>
          <cell r="S497"/>
          <cell r="T497"/>
          <cell r="U497"/>
          <cell r="V497"/>
          <cell r="W497"/>
          <cell r="X497"/>
          <cell r="Y497" t="str">
            <v/>
          </cell>
          <cell r="Z497"/>
          <cell r="AA497" t="str">
            <v/>
          </cell>
          <cell r="AB497"/>
          <cell r="AC497"/>
          <cell r="AD497"/>
          <cell r="AE497"/>
          <cell r="AF497"/>
          <cell r="AG497"/>
          <cell r="AH497" t="str">
            <v/>
          </cell>
          <cell r="AI497"/>
          <cell r="AJ497"/>
          <cell r="AK497"/>
          <cell r="AL497"/>
          <cell r="AM497"/>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t="str">
            <v>NO</v>
          </cell>
          <cell r="BE497" t="str">
            <v/>
          </cell>
          <cell r="BF497">
            <v>0</v>
          </cell>
          <cell r="BG497">
            <v>0</v>
          </cell>
          <cell r="BH497">
            <v>0</v>
          </cell>
          <cell r="BI497">
            <v>0</v>
          </cell>
          <cell r="BJ497">
            <v>0</v>
          </cell>
          <cell r="BK497" t="str">
            <v/>
          </cell>
          <cell r="BL497" t="e">
            <v>#NAME?</v>
          </cell>
          <cell r="BM497"/>
          <cell r="BN497"/>
          <cell r="BO497"/>
          <cell r="BP497" t="str">
            <v/>
          </cell>
          <cell r="BQ497"/>
          <cell r="BR497"/>
          <cell r="BS497">
            <v>482</v>
          </cell>
        </row>
        <row r="498">
          <cell r="C498"/>
          <cell r="D498"/>
          <cell r="E498"/>
          <cell r="F498"/>
          <cell r="G498"/>
          <cell r="H498"/>
          <cell r="I498"/>
          <cell r="J498"/>
          <cell r="K498"/>
          <cell r="L498"/>
          <cell r="M498"/>
          <cell r="N498"/>
          <cell r="O498"/>
          <cell r="P498"/>
          <cell r="Q498"/>
          <cell r="R498"/>
          <cell r="S498"/>
          <cell r="T498"/>
          <cell r="U498"/>
          <cell r="V498"/>
          <cell r="W498"/>
          <cell r="X498"/>
          <cell r="Y498" t="str">
            <v/>
          </cell>
          <cell r="Z498"/>
          <cell r="AA498" t="str">
            <v/>
          </cell>
          <cell r="AB498"/>
          <cell r="AC498"/>
          <cell r="AD498"/>
          <cell r="AE498"/>
          <cell r="AF498"/>
          <cell r="AG498"/>
          <cell r="AH498" t="str">
            <v/>
          </cell>
          <cell r="AI498"/>
          <cell r="AJ498"/>
          <cell r="AK498"/>
          <cell r="AL498"/>
          <cell r="AM498"/>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t="str">
            <v>NO</v>
          </cell>
          <cell r="BE498" t="str">
            <v/>
          </cell>
          <cell r="BF498">
            <v>0</v>
          </cell>
          <cell r="BG498">
            <v>0</v>
          </cell>
          <cell r="BH498">
            <v>0</v>
          </cell>
          <cell r="BI498">
            <v>0</v>
          </cell>
          <cell r="BJ498">
            <v>0</v>
          </cell>
          <cell r="BK498" t="str">
            <v/>
          </cell>
          <cell r="BL498" t="e">
            <v>#NAME?</v>
          </cell>
          <cell r="BM498"/>
          <cell r="BN498"/>
          <cell r="BO498"/>
          <cell r="BP498" t="str">
            <v/>
          </cell>
          <cell r="BQ498"/>
          <cell r="BR498"/>
          <cell r="BS498">
            <v>483</v>
          </cell>
        </row>
        <row r="499">
          <cell r="C499"/>
          <cell r="D499"/>
          <cell r="E499"/>
          <cell r="F499"/>
          <cell r="G499"/>
          <cell r="H499"/>
          <cell r="I499"/>
          <cell r="J499"/>
          <cell r="K499"/>
          <cell r="L499"/>
          <cell r="M499"/>
          <cell r="N499"/>
          <cell r="O499"/>
          <cell r="P499"/>
          <cell r="Q499"/>
          <cell r="R499"/>
          <cell r="S499"/>
          <cell r="T499"/>
          <cell r="U499"/>
          <cell r="V499"/>
          <cell r="W499"/>
          <cell r="X499"/>
          <cell r="Y499" t="str">
            <v/>
          </cell>
          <cell r="Z499"/>
          <cell r="AA499" t="str">
            <v/>
          </cell>
          <cell r="AB499"/>
          <cell r="AC499"/>
          <cell r="AD499"/>
          <cell r="AE499"/>
          <cell r="AF499"/>
          <cell r="AG499"/>
          <cell r="AH499" t="str">
            <v/>
          </cell>
          <cell r="AI499"/>
          <cell r="AJ499"/>
          <cell r="AK499"/>
          <cell r="AL499"/>
          <cell r="AM499"/>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t="str">
            <v>NO</v>
          </cell>
          <cell r="BE499" t="str">
            <v/>
          </cell>
          <cell r="BF499">
            <v>0</v>
          </cell>
          <cell r="BG499">
            <v>0</v>
          </cell>
          <cell r="BH499">
            <v>0</v>
          </cell>
          <cell r="BI499">
            <v>0</v>
          </cell>
          <cell r="BJ499">
            <v>0</v>
          </cell>
          <cell r="BK499" t="str">
            <v/>
          </cell>
          <cell r="BL499" t="e">
            <v>#NAME?</v>
          </cell>
          <cell r="BM499"/>
          <cell r="BN499"/>
          <cell r="BO499"/>
          <cell r="BP499" t="str">
            <v/>
          </cell>
          <cell r="BQ499"/>
          <cell r="BR499"/>
          <cell r="BS499">
            <v>484</v>
          </cell>
        </row>
        <row r="500">
          <cell r="C500"/>
          <cell r="D500"/>
          <cell r="E500"/>
          <cell r="F500"/>
          <cell r="G500"/>
          <cell r="H500"/>
          <cell r="I500"/>
          <cell r="J500"/>
          <cell r="K500"/>
          <cell r="L500"/>
          <cell r="M500"/>
          <cell r="N500"/>
          <cell r="O500"/>
          <cell r="P500"/>
          <cell r="Q500"/>
          <cell r="R500"/>
          <cell r="S500"/>
          <cell r="T500"/>
          <cell r="U500"/>
          <cell r="V500"/>
          <cell r="W500"/>
          <cell r="X500"/>
          <cell r="Y500" t="str">
            <v/>
          </cell>
          <cell r="Z500"/>
          <cell r="AA500" t="str">
            <v/>
          </cell>
          <cell r="AB500"/>
          <cell r="AC500"/>
          <cell r="AD500"/>
          <cell r="AE500"/>
          <cell r="AF500"/>
          <cell r="AG500"/>
          <cell r="AH500" t="str">
            <v/>
          </cell>
          <cell r="AI500"/>
          <cell r="AJ500"/>
          <cell r="AK500"/>
          <cell r="AL500"/>
          <cell r="AM500"/>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t="str">
            <v>NO</v>
          </cell>
          <cell r="BE500" t="str">
            <v/>
          </cell>
          <cell r="BF500">
            <v>0</v>
          </cell>
          <cell r="BG500">
            <v>0</v>
          </cell>
          <cell r="BH500">
            <v>0</v>
          </cell>
          <cell r="BI500">
            <v>0</v>
          </cell>
          <cell r="BJ500">
            <v>0</v>
          </cell>
          <cell r="BK500" t="str">
            <v/>
          </cell>
          <cell r="BL500" t="e">
            <v>#NAME?</v>
          </cell>
          <cell r="BM500"/>
          <cell r="BN500"/>
          <cell r="BO500"/>
          <cell r="BP500" t="str">
            <v/>
          </cell>
          <cell r="BQ500"/>
          <cell r="BR500"/>
          <cell r="BS500">
            <v>485</v>
          </cell>
        </row>
        <row r="501">
          <cell r="C501"/>
          <cell r="D501"/>
          <cell r="E501"/>
          <cell r="F501"/>
          <cell r="G501"/>
          <cell r="H501"/>
          <cell r="I501"/>
          <cell r="J501"/>
          <cell r="K501"/>
          <cell r="L501"/>
          <cell r="M501"/>
          <cell r="N501"/>
          <cell r="O501"/>
          <cell r="P501"/>
          <cell r="Q501"/>
          <cell r="R501"/>
          <cell r="S501"/>
          <cell r="T501"/>
          <cell r="U501"/>
          <cell r="V501"/>
          <cell r="W501"/>
          <cell r="X501"/>
          <cell r="Y501" t="str">
            <v/>
          </cell>
          <cell r="Z501"/>
          <cell r="AA501" t="str">
            <v/>
          </cell>
          <cell r="AB501"/>
          <cell r="AC501"/>
          <cell r="AD501"/>
          <cell r="AE501"/>
          <cell r="AF501"/>
          <cell r="AG501"/>
          <cell r="AH501" t="str">
            <v/>
          </cell>
          <cell r="AI501"/>
          <cell r="AJ501"/>
          <cell r="AK501"/>
          <cell r="AL501"/>
          <cell r="AM501"/>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t="str">
            <v>NO</v>
          </cell>
          <cell r="BE501" t="str">
            <v/>
          </cell>
          <cell r="BF501">
            <v>0</v>
          </cell>
          <cell r="BG501">
            <v>0</v>
          </cell>
          <cell r="BH501">
            <v>0</v>
          </cell>
          <cell r="BI501">
            <v>0</v>
          </cell>
          <cell r="BJ501">
            <v>0</v>
          </cell>
          <cell r="BK501" t="str">
            <v/>
          </cell>
          <cell r="BL501" t="e">
            <v>#NAME?</v>
          </cell>
          <cell r="BM501"/>
          <cell r="BN501"/>
          <cell r="BO501"/>
          <cell r="BP501" t="str">
            <v/>
          </cell>
          <cell r="BQ501"/>
          <cell r="BR501"/>
          <cell r="BS501">
            <v>486</v>
          </cell>
        </row>
        <row r="502">
          <cell r="C502"/>
          <cell r="D502"/>
          <cell r="E502"/>
          <cell r="F502"/>
          <cell r="G502"/>
          <cell r="H502"/>
          <cell r="I502"/>
          <cell r="J502"/>
          <cell r="K502"/>
          <cell r="L502"/>
          <cell r="M502"/>
          <cell r="N502"/>
          <cell r="O502"/>
          <cell r="P502"/>
          <cell r="Q502"/>
          <cell r="R502"/>
          <cell r="S502"/>
          <cell r="T502"/>
          <cell r="U502"/>
          <cell r="V502"/>
          <cell r="W502"/>
          <cell r="X502"/>
          <cell r="Y502" t="str">
            <v/>
          </cell>
          <cell r="Z502"/>
          <cell r="AA502" t="str">
            <v/>
          </cell>
          <cell r="AB502"/>
          <cell r="AC502"/>
          <cell r="AD502"/>
          <cell r="AE502"/>
          <cell r="AF502"/>
          <cell r="AG502"/>
          <cell r="AH502" t="str">
            <v/>
          </cell>
          <cell r="AI502"/>
          <cell r="AJ502"/>
          <cell r="AK502"/>
          <cell r="AL502"/>
          <cell r="AM502"/>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t="str">
            <v>NO</v>
          </cell>
          <cell r="BE502" t="str">
            <v/>
          </cell>
          <cell r="BF502">
            <v>0</v>
          </cell>
          <cell r="BG502">
            <v>0</v>
          </cell>
          <cell r="BH502">
            <v>0</v>
          </cell>
          <cell r="BI502">
            <v>0</v>
          </cell>
          <cell r="BJ502">
            <v>0</v>
          </cell>
          <cell r="BK502" t="str">
            <v/>
          </cell>
          <cell r="BL502" t="e">
            <v>#NAME?</v>
          </cell>
          <cell r="BM502"/>
          <cell r="BN502"/>
          <cell r="BO502"/>
          <cell r="BP502" t="str">
            <v/>
          </cell>
          <cell r="BQ502"/>
          <cell r="BR502"/>
          <cell r="BS502">
            <v>487</v>
          </cell>
        </row>
        <row r="503">
          <cell r="C503"/>
          <cell r="D503"/>
          <cell r="E503"/>
          <cell r="F503"/>
          <cell r="G503"/>
          <cell r="H503"/>
          <cell r="I503"/>
          <cell r="J503"/>
          <cell r="K503"/>
          <cell r="L503"/>
          <cell r="M503"/>
          <cell r="N503"/>
          <cell r="O503"/>
          <cell r="P503"/>
          <cell r="Q503"/>
          <cell r="R503"/>
          <cell r="S503"/>
          <cell r="T503"/>
          <cell r="U503"/>
          <cell r="V503"/>
          <cell r="W503"/>
          <cell r="X503"/>
          <cell r="Y503" t="str">
            <v/>
          </cell>
          <cell r="Z503"/>
          <cell r="AA503" t="str">
            <v/>
          </cell>
          <cell r="AB503"/>
          <cell r="AC503"/>
          <cell r="AD503"/>
          <cell r="AE503"/>
          <cell r="AF503"/>
          <cell r="AG503"/>
          <cell r="AH503" t="str">
            <v/>
          </cell>
          <cell r="AI503"/>
          <cell r="AJ503"/>
          <cell r="AK503"/>
          <cell r="AL503"/>
          <cell r="AM503"/>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t="str">
            <v>NO</v>
          </cell>
          <cell r="BE503" t="str">
            <v/>
          </cell>
          <cell r="BF503">
            <v>0</v>
          </cell>
          <cell r="BG503">
            <v>0</v>
          </cell>
          <cell r="BH503">
            <v>0</v>
          </cell>
          <cell r="BI503">
            <v>0</v>
          </cell>
          <cell r="BJ503">
            <v>0</v>
          </cell>
          <cell r="BK503" t="str">
            <v/>
          </cell>
          <cell r="BL503" t="e">
            <v>#NAME?</v>
          </cell>
          <cell r="BM503"/>
          <cell r="BN503"/>
          <cell r="BO503"/>
          <cell r="BP503" t="str">
            <v/>
          </cell>
          <cell r="BQ503"/>
          <cell r="BR503"/>
          <cell r="BS503">
            <v>488</v>
          </cell>
        </row>
        <row r="504">
          <cell r="C504"/>
          <cell r="D504"/>
          <cell r="E504"/>
          <cell r="F504"/>
          <cell r="G504"/>
          <cell r="H504"/>
          <cell r="I504"/>
          <cell r="J504"/>
          <cell r="K504"/>
          <cell r="L504"/>
          <cell r="M504"/>
          <cell r="N504"/>
          <cell r="O504"/>
          <cell r="P504"/>
          <cell r="Q504"/>
          <cell r="R504"/>
          <cell r="S504"/>
          <cell r="T504"/>
          <cell r="U504"/>
          <cell r="V504"/>
          <cell r="W504"/>
          <cell r="X504"/>
          <cell r="Y504" t="str">
            <v/>
          </cell>
          <cell r="Z504"/>
          <cell r="AA504" t="str">
            <v/>
          </cell>
          <cell r="AB504"/>
          <cell r="AC504"/>
          <cell r="AD504"/>
          <cell r="AE504"/>
          <cell r="AF504"/>
          <cell r="AG504"/>
          <cell r="AH504" t="str">
            <v/>
          </cell>
          <cell r="AI504"/>
          <cell r="AJ504"/>
          <cell r="AK504"/>
          <cell r="AL504"/>
          <cell r="AM504"/>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t="str">
            <v>NO</v>
          </cell>
          <cell r="BE504" t="str">
            <v/>
          </cell>
          <cell r="BF504">
            <v>0</v>
          </cell>
          <cell r="BG504">
            <v>0</v>
          </cell>
          <cell r="BH504">
            <v>0</v>
          </cell>
          <cell r="BI504">
            <v>0</v>
          </cell>
          <cell r="BJ504">
            <v>0</v>
          </cell>
          <cell r="BK504" t="str">
            <v/>
          </cell>
          <cell r="BL504" t="e">
            <v>#NAME?</v>
          </cell>
          <cell r="BM504"/>
          <cell r="BN504"/>
          <cell r="BO504"/>
          <cell r="BP504" t="str">
            <v/>
          </cell>
          <cell r="BQ504"/>
          <cell r="BR504"/>
          <cell r="BS504">
            <v>489</v>
          </cell>
        </row>
        <row r="505">
          <cell r="C505"/>
          <cell r="D505"/>
          <cell r="E505"/>
          <cell r="F505"/>
          <cell r="G505"/>
          <cell r="H505"/>
          <cell r="I505"/>
          <cell r="J505"/>
          <cell r="K505"/>
          <cell r="L505"/>
          <cell r="M505"/>
          <cell r="N505"/>
          <cell r="O505"/>
          <cell r="P505"/>
          <cell r="Q505"/>
          <cell r="R505"/>
          <cell r="S505"/>
          <cell r="T505"/>
          <cell r="U505"/>
          <cell r="V505"/>
          <cell r="W505"/>
          <cell r="X505"/>
          <cell r="Y505" t="str">
            <v/>
          </cell>
          <cell r="Z505"/>
          <cell r="AA505" t="str">
            <v/>
          </cell>
          <cell r="AB505"/>
          <cell r="AC505"/>
          <cell r="AD505"/>
          <cell r="AE505"/>
          <cell r="AF505"/>
          <cell r="AG505"/>
          <cell r="AH505" t="str">
            <v/>
          </cell>
          <cell r="AI505"/>
          <cell r="AJ505"/>
          <cell r="AK505"/>
          <cell r="AL505"/>
          <cell r="AM505"/>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t="str">
            <v>NO</v>
          </cell>
          <cell r="BE505" t="str">
            <v/>
          </cell>
          <cell r="BF505">
            <v>0</v>
          </cell>
          <cell r="BG505">
            <v>0</v>
          </cell>
          <cell r="BH505">
            <v>0</v>
          </cell>
          <cell r="BI505">
            <v>0</v>
          </cell>
          <cell r="BJ505">
            <v>0</v>
          </cell>
          <cell r="BK505" t="str">
            <v/>
          </cell>
          <cell r="BL505" t="e">
            <v>#NAME?</v>
          </cell>
          <cell r="BM505"/>
          <cell r="BN505"/>
          <cell r="BO505"/>
          <cell r="BP505" t="str">
            <v/>
          </cell>
          <cell r="BQ505"/>
          <cell r="BR505"/>
          <cell r="BS505">
            <v>490</v>
          </cell>
        </row>
        <row r="506">
          <cell r="C506"/>
          <cell r="D506"/>
          <cell r="E506"/>
          <cell r="F506"/>
          <cell r="G506"/>
          <cell r="H506"/>
          <cell r="I506"/>
          <cell r="J506"/>
          <cell r="K506"/>
          <cell r="L506"/>
          <cell r="M506"/>
          <cell r="N506"/>
          <cell r="O506"/>
          <cell r="P506"/>
          <cell r="Q506"/>
          <cell r="R506"/>
          <cell r="S506"/>
          <cell r="T506"/>
          <cell r="U506"/>
          <cell r="V506"/>
          <cell r="W506"/>
          <cell r="X506"/>
          <cell r="Y506" t="str">
            <v/>
          </cell>
          <cell r="Z506"/>
          <cell r="AA506" t="str">
            <v/>
          </cell>
          <cell r="AB506"/>
          <cell r="AC506"/>
          <cell r="AD506"/>
          <cell r="AE506"/>
          <cell r="AF506"/>
          <cell r="AG506"/>
          <cell r="AH506" t="str">
            <v/>
          </cell>
          <cell r="AI506"/>
          <cell r="AJ506"/>
          <cell r="AK506"/>
          <cell r="AL506"/>
          <cell r="AM506"/>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t="str">
            <v>NO</v>
          </cell>
          <cell r="BE506" t="str">
            <v/>
          </cell>
          <cell r="BF506">
            <v>0</v>
          </cell>
          <cell r="BG506">
            <v>0</v>
          </cell>
          <cell r="BH506">
            <v>0</v>
          </cell>
          <cell r="BI506">
            <v>0</v>
          </cell>
          <cell r="BJ506">
            <v>0</v>
          </cell>
          <cell r="BK506" t="str">
            <v/>
          </cell>
          <cell r="BL506" t="e">
            <v>#NAME?</v>
          </cell>
          <cell r="BM506"/>
          <cell r="BN506"/>
          <cell r="BO506"/>
          <cell r="BP506" t="str">
            <v/>
          </cell>
          <cell r="BQ506"/>
          <cell r="BR506"/>
          <cell r="BS506">
            <v>491</v>
          </cell>
        </row>
        <row r="507">
          <cell r="C507"/>
          <cell r="D507"/>
          <cell r="E507"/>
          <cell r="F507"/>
          <cell r="G507"/>
          <cell r="H507"/>
          <cell r="I507"/>
          <cell r="J507"/>
          <cell r="K507"/>
          <cell r="L507"/>
          <cell r="M507"/>
          <cell r="N507"/>
          <cell r="O507"/>
          <cell r="P507"/>
          <cell r="Q507"/>
          <cell r="R507"/>
          <cell r="S507"/>
          <cell r="T507"/>
          <cell r="U507"/>
          <cell r="V507"/>
          <cell r="W507"/>
          <cell r="X507"/>
          <cell r="Y507" t="str">
            <v/>
          </cell>
          <cell r="Z507"/>
          <cell r="AA507" t="str">
            <v/>
          </cell>
          <cell r="AB507"/>
          <cell r="AC507"/>
          <cell r="AD507"/>
          <cell r="AE507"/>
          <cell r="AF507"/>
          <cell r="AG507"/>
          <cell r="AH507" t="str">
            <v/>
          </cell>
          <cell r="AI507"/>
          <cell r="AJ507"/>
          <cell r="AK507"/>
          <cell r="AL507"/>
          <cell r="AM507"/>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t="str">
            <v>NO</v>
          </cell>
          <cell r="BE507" t="str">
            <v/>
          </cell>
          <cell r="BF507">
            <v>0</v>
          </cell>
          <cell r="BG507">
            <v>0</v>
          </cell>
          <cell r="BH507">
            <v>0</v>
          </cell>
          <cell r="BI507">
            <v>0</v>
          </cell>
          <cell r="BJ507">
            <v>0</v>
          </cell>
          <cell r="BK507" t="str">
            <v/>
          </cell>
          <cell r="BL507" t="e">
            <v>#NAME?</v>
          </cell>
          <cell r="BM507"/>
          <cell r="BN507"/>
          <cell r="BO507"/>
          <cell r="BP507" t="str">
            <v/>
          </cell>
          <cell r="BQ507"/>
          <cell r="BR507"/>
          <cell r="BS507">
            <v>492</v>
          </cell>
        </row>
        <row r="508">
          <cell r="C508"/>
          <cell r="D508"/>
          <cell r="E508"/>
          <cell r="F508"/>
          <cell r="G508"/>
          <cell r="H508"/>
          <cell r="I508"/>
          <cell r="J508"/>
          <cell r="K508"/>
          <cell r="L508"/>
          <cell r="M508"/>
          <cell r="N508"/>
          <cell r="O508"/>
          <cell r="P508"/>
          <cell r="Q508"/>
          <cell r="R508"/>
          <cell r="S508"/>
          <cell r="T508"/>
          <cell r="U508"/>
          <cell r="V508"/>
          <cell r="W508"/>
          <cell r="X508"/>
          <cell r="Y508" t="str">
            <v/>
          </cell>
          <cell r="Z508"/>
          <cell r="AA508" t="str">
            <v/>
          </cell>
          <cell r="AB508"/>
          <cell r="AC508"/>
          <cell r="AD508"/>
          <cell r="AE508"/>
          <cell r="AF508"/>
          <cell r="AG508"/>
          <cell r="AH508" t="str">
            <v/>
          </cell>
          <cell r="AI508"/>
          <cell r="AJ508"/>
          <cell r="AK508"/>
          <cell r="AL508"/>
          <cell r="AM508"/>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t="str">
            <v>NO</v>
          </cell>
          <cell r="BE508" t="str">
            <v/>
          </cell>
          <cell r="BF508">
            <v>0</v>
          </cell>
          <cell r="BG508">
            <v>0</v>
          </cell>
          <cell r="BH508">
            <v>0</v>
          </cell>
          <cell r="BI508">
            <v>0</v>
          </cell>
          <cell r="BJ508">
            <v>0</v>
          </cell>
          <cell r="BK508" t="str">
            <v/>
          </cell>
          <cell r="BL508" t="e">
            <v>#NAME?</v>
          </cell>
          <cell r="BM508"/>
          <cell r="BN508"/>
          <cell r="BO508"/>
          <cell r="BP508" t="str">
            <v/>
          </cell>
          <cell r="BQ508"/>
          <cell r="BR508"/>
          <cell r="BS508">
            <v>493</v>
          </cell>
        </row>
        <row r="509">
          <cell r="C509"/>
          <cell r="D509"/>
          <cell r="E509"/>
          <cell r="F509"/>
          <cell r="G509"/>
          <cell r="H509"/>
          <cell r="I509"/>
          <cell r="J509"/>
          <cell r="K509"/>
          <cell r="L509"/>
          <cell r="M509"/>
          <cell r="N509"/>
          <cell r="O509"/>
          <cell r="P509"/>
          <cell r="Q509"/>
          <cell r="R509"/>
          <cell r="S509"/>
          <cell r="T509"/>
          <cell r="U509"/>
          <cell r="V509"/>
          <cell r="W509"/>
          <cell r="X509"/>
          <cell r="Y509" t="str">
            <v/>
          </cell>
          <cell r="Z509"/>
          <cell r="AA509" t="str">
            <v/>
          </cell>
          <cell r="AB509"/>
          <cell r="AC509"/>
          <cell r="AD509"/>
          <cell r="AE509"/>
          <cell r="AF509"/>
          <cell r="AG509"/>
          <cell r="AH509" t="str">
            <v/>
          </cell>
          <cell r="AI509"/>
          <cell r="AJ509"/>
          <cell r="AK509"/>
          <cell r="AL509"/>
          <cell r="AM509"/>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t="str">
            <v>NO</v>
          </cell>
          <cell r="BE509" t="str">
            <v/>
          </cell>
          <cell r="BF509">
            <v>0</v>
          </cell>
          <cell r="BG509">
            <v>0</v>
          </cell>
          <cell r="BH509">
            <v>0</v>
          </cell>
          <cell r="BI509">
            <v>0</v>
          </cell>
          <cell r="BJ509">
            <v>0</v>
          </cell>
          <cell r="BK509" t="str">
            <v/>
          </cell>
          <cell r="BL509" t="e">
            <v>#NAME?</v>
          </cell>
          <cell r="BM509"/>
          <cell r="BN509"/>
          <cell r="BO509"/>
          <cell r="BP509" t="str">
            <v/>
          </cell>
          <cell r="BQ509"/>
          <cell r="BR509"/>
          <cell r="BS509">
            <v>494</v>
          </cell>
        </row>
        <row r="510">
          <cell r="C510"/>
          <cell r="D510"/>
          <cell r="E510"/>
          <cell r="F510"/>
          <cell r="G510"/>
          <cell r="H510"/>
          <cell r="I510"/>
          <cell r="J510"/>
          <cell r="K510"/>
          <cell r="L510"/>
          <cell r="M510"/>
          <cell r="N510"/>
          <cell r="O510"/>
          <cell r="P510"/>
          <cell r="Q510"/>
          <cell r="R510"/>
          <cell r="S510"/>
          <cell r="T510"/>
          <cell r="U510"/>
          <cell r="V510"/>
          <cell r="W510"/>
          <cell r="X510"/>
          <cell r="Y510" t="str">
            <v/>
          </cell>
          <cell r="Z510"/>
          <cell r="AA510" t="str">
            <v/>
          </cell>
          <cell r="AB510"/>
          <cell r="AC510"/>
          <cell r="AD510"/>
          <cell r="AE510"/>
          <cell r="AF510"/>
          <cell r="AG510"/>
          <cell r="AH510" t="str">
            <v/>
          </cell>
          <cell r="AI510"/>
          <cell r="AJ510"/>
          <cell r="AK510"/>
          <cell r="AL510"/>
          <cell r="AM510"/>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t="str">
            <v>NO</v>
          </cell>
          <cell r="BE510" t="str">
            <v/>
          </cell>
          <cell r="BF510">
            <v>0</v>
          </cell>
          <cell r="BG510">
            <v>0</v>
          </cell>
          <cell r="BH510">
            <v>0</v>
          </cell>
          <cell r="BI510">
            <v>0</v>
          </cell>
          <cell r="BJ510">
            <v>0</v>
          </cell>
          <cell r="BK510" t="str">
            <v/>
          </cell>
          <cell r="BL510" t="e">
            <v>#NAME?</v>
          </cell>
          <cell r="BM510"/>
          <cell r="BN510"/>
          <cell r="BO510"/>
          <cell r="BP510" t="str">
            <v/>
          </cell>
          <cell r="BQ510"/>
          <cell r="BR510"/>
          <cell r="BS510">
            <v>495</v>
          </cell>
        </row>
        <row r="511">
          <cell r="C511"/>
          <cell r="D511"/>
          <cell r="E511"/>
          <cell r="F511"/>
          <cell r="G511"/>
          <cell r="H511"/>
          <cell r="I511"/>
          <cell r="J511"/>
          <cell r="K511"/>
          <cell r="L511"/>
          <cell r="M511"/>
          <cell r="N511"/>
          <cell r="O511"/>
          <cell r="P511"/>
          <cell r="Q511"/>
          <cell r="R511"/>
          <cell r="S511"/>
          <cell r="T511"/>
          <cell r="U511"/>
          <cell r="V511"/>
          <cell r="W511"/>
          <cell r="X511"/>
          <cell r="Y511" t="str">
            <v/>
          </cell>
          <cell r="Z511"/>
          <cell r="AA511" t="str">
            <v/>
          </cell>
          <cell r="AB511"/>
          <cell r="AC511"/>
          <cell r="AD511"/>
          <cell r="AE511"/>
          <cell r="AF511"/>
          <cell r="AG511"/>
          <cell r="AH511" t="str">
            <v/>
          </cell>
          <cell r="AI511"/>
          <cell r="AJ511"/>
          <cell r="AK511"/>
          <cell r="AL511"/>
          <cell r="AM511"/>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t="str">
            <v>NO</v>
          </cell>
          <cell r="BE511" t="str">
            <v/>
          </cell>
          <cell r="BF511">
            <v>0</v>
          </cell>
          <cell r="BG511">
            <v>0</v>
          </cell>
          <cell r="BH511">
            <v>0</v>
          </cell>
          <cell r="BI511">
            <v>0</v>
          </cell>
          <cell r="BJ511">
            <v>0</v>
          </cell>
          <cell r="BK511" t="str">
            <v/>
          </cell>
          <cell r="BL511" t="e">
            <v>#NAME?</v>
          </cell>
          <cell r="BM511"/>
          <cell r="BN511"/>
          <cell r="BO511"/>
          <cell r="BP511" t="str">
            <v/>
          </cell>
          <cell r="BQ511"/>
          <cell r="BR511"/>
          <cell r="BS511">
            <v>496</v>
          </cell>
        </row>
        <row r="512">
          <cell r="C512"/>
          <cell r="D512"/>
          <cell r="E512"/>
          <cell r="F512"/>
          <cell r="G512"/>
          <cell r="H512"/>
          <cell r="I512"/>
          <cell r="J512"/>
          <cell r="K512"/>
          <cell r="L512"/>
          <cell r="M512"/>
          <cell r="N512"/>
          <cell r="O512"/>
          <cell r="P512"/>
          <cell r="Q512"/>
          <cell r="R512"/>
          <cell r="S512"/>
          <cell r="T512"/>
          <cell r="U512"/>
          <cell r="V512"/>
          <cell r="W512"/>
          <cell r="X512"/>
          <cell r="Y512" t="str">
            <v/>
          </cell>
          <cell r="Z512"/>
          <cell r="AA512" t="str">
            <v/>
          </cell>
          <cell r="AB512"/>
          <cell r="AC512"/>
          <cell r="AD512"/>
          <cell r="AE512"/>
          <cell r="AF512"/>
          <cell r="AG512"/>
          <cell r="AH512" t="str">
            <v/>
          </cell>
          <cell r="AI512"/>
          <cell r="AJ512"/>
          <cell r="AK512"/>
          <cell r="AL512"/>
          <cell r="AM512"/>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t="str">
            <v>NO</v>
          </cell>
          <cell r="BE512" t="str">
            <v/>
          </cell>
          <cell r="BF512">
            <v>0</v>
          </cell>
          <cell r="BG512">
            <v>0</v>
          </cell>
          <cell r="BH512">
            <v>0</v>
          </cell>
          <cell r="BI512">
            <v>0</v>
          </cell>
          <cell r="BJ512">
            <v>0</v>
          </cell>
          <cell r="BK512" t="str">
            <v/>
          </cell>
          <cell r="BL512" t="e">
            <v>#NAME?</v>
          </cell>
          <cell r="BM512"/>
          <cell r="BN512"/>
          <cell r="BO512"/>
          <cell r="BP512" t="str">
            <v/>
          </cell>
          <cell r="BQ512"/>
          <cell r="BR512"/>
          <cell r="BS512">
            <v>497</v>
          </cell>
        </row>
        <row r="513">
          <cell r="C513"/>
          <cell r="D513"/>
          <cell r="E513"/>
          <cell r="F513"/>
          <cell r="G513"/>
          <cell r="H513"/>
          <cell r="I513"/>
          <cell r="J513"/>
          <cell r="K513"/>
          <cell r="L513"/>
          <cell r="M513"/>
          <cell r="N513"/>
          <cell r="O513"/>
          <cell r="P513"/>
          <cell r="Q513"/>
          <cell r="R513"/>
          <cell r="S513"/>
          <cell r="T513"/>
          <cell r="U513"/>
          <cell r="V513"/>
          <cell r="W513"/>
          <cell r="X513"/>
          <cell r="Y513" t="str">
            <v/>
          </cell>
          <cell r="Z513"/>
          <cell r="AA513" t="str">
            <v/>
          </cell>
          <cell r="AB513"/>
          <cell r="AC513"/>
          <cell r="AD513"/>
          <cell r="AE513"/>
          <cell r="AF513"/>
          <cell r="AG513"/>
          <cell r="AH513" t="str">
            <v/>
          </cell>
          <cell r="AI513"/>
          <cell r="AJ513"/>
          <cell r="AK513"/>
          <cell r="AL513"/>
          <cell r="AM513"/>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t="str">
            <v>NO</v>
          </cell>
          <cell r="BE513" t="str">
            <v/>
          </cell>
          <cell r="BF513">
            <v>0</v>
          </cell>
          <cell r="BG513">
            <v>0</v>
          </cell>
          <cell r="BH513">
            <v>0</v>
          </cell>
          <cell r="BI513">
            <v>0</v>
          </cell>
          <cell r="BJ513">
            <v>0</v>
          </cell>
          <cell r="BK513" t="str">
            <v/>
          </cell>
          <cell r="BL513" t="e">
            <v>#NAME?</v>
          </cell>
          <cell r="BM513"/>
          <cell r="BN513"/>
          <cell r="BO513"/>
          <cell r="BP513" t="str">
            <v/>
          </cell>
          <cell r="BQ513"/>
          <cell r="BR513"/>
          <cell r="BS513">
            <v>498</v>
          </cell>
        </row>
        <row r="514">
          <cell r="C514"/>
          <cell r="D514"/>
          <cell r="E514"/>
          <cell r="F514"/>
          <cell r="G514"/>
          <cell r="H514"/>
          <cell r="I514"/>
          <cell r="J514"/>
          <cell r="K514"/>
          <cell r="L514"/>
          <cell r="M514"/>
          <cell r="N514"/>
          <cell r="O514"/>
          <cell r="P514"/>
          <cell r="Q514"/>
          <cell r="R514"/>
          <cell r="S514"/>
          <cell r="T514"/>
          <cell r="U514"/>
          <cell r="V514"/>
          <cell r="W514"/>
          <cell r="X514"/>
          <cell r="Y514" t="str">
            <v/>
          </cell>
          <cell r="Z514"/>
          <cell r="AA514" t="str">
            <v/>
          </cell>
          <cell r="AB514"/>
          <cell r="AC514"/>
          <cell r="AD514"/>
          <cell r="AE514"/>
          <cell r="AF514"/>
          <cell r="AG514"/>
          <cell r="AH514" t="str">
            <v/>
          </cell>
          <cell r="AI514"/>
          <cell r="AJ514"/>
          <cell r="AK514"/>
          <cell r="AL514"/>
          <cell r="AM514"/>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t="str">
            <v>NO</v>
          </cell>
          <cell r="BE514" t="str">
            <v/>
          </cell>
          <cell r="BF514">
            <v>0</v>
          </cell>
          <cell r="BG514">
            <v>0</v>
          </cell>
          <cell r="BH514">
            <v>0</v>
          </cell>
          <cell r="BI514">
            <v>0</v>
          </cell>
          <cell r="BJ514">
            <v>0</v>
          </cell>
          <cell r="BK514" t="str">
            <v/>
          </cell>
          <cell r="BL514" t="e">
            <v>#NAME?</v>
          </cell>
          <cell r="BM514"/>
          <cell r="BN514"/>
          <cell r="BO514"/>
          <cell r="BP514" t="str">
            <v/>
          </cell>
          <cell r="BQ514"/>
          <cell r="BR514"/>
          <cell r="BS514">
            <v>499</v>
          </cell>
        </row>
        <row r="515">
          <cell r="C515"/>
          <cell r="D515"/>
          <cell r="E515"/>
          <cell r="F515"/>
          <cell r="G515"/>
          <cell r="H515"/>
          <cell r="I515"/>
          <cell r="J515"/>
          <cell r="K515"/>
          <cell r="L515"/>
          <cell r="M515"/>
          <cell r="N515"/>
          <cell r="O515"/>
          <cell r="P515"/>
          <cell r="Q515"/>
          <cell r="R515"/>
          <cell r="S515"/>
          <cell r="T515"/>
          <cell r="U515"/>
          <cell r="V515"/>
          <cell r="W515"/>
          <cell r="X515"/>
          <cell r="Y515" t="str">
            <v/>
          </cell>
          <cell r="Z515"/>
          <cell r="AA515" t="str">
            <v/>
          </cell>
          <cell r="AB515"/>
          <cell r="AC515"/>
          <cell r="AD515"/>
          <cell r="AE515"/>
          <cell r="AF515"/>
          <cell r="AG515"/>
          <cell r="AH515" t="str">
            <v/>
          </cell>
          <cell r="AI515"/>
          <cell r="AJ515"/>
          <cell r="AK515"/>
          <cell r="AL515"/>
          <cell r="AM515"/>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t="str">
            <v>NO</v>
          </cell>
          <cell r="BE515" t="str">
            <v/>
          </cell>
          <cell r="BF515">
            <v>0</v>
          </cell>
          <cell r="BG515">
            <v>0</v>
          </cell>
          <cell r="BH515">
            <v>0</v>
          </cell>
          <cell r="BI515">
            <v>0</v>
          </cell>
          <cell r="BJ515">
            <v>0</v>
          </cell>
          <cell r="BK515" t="str">
            <v/>
          </cell>
          <cell r="BL515" t="e">
            <v>#NAME?</v>
          </cell>
          <cell r="BM515"/>
          <cell r="BN515"/>
          <cell r="BO515"/>
          <cell r="BP515" t="str">
            <v/>
          </cell>
          <cell r="BQ515"/>
          <cell r="BR515"/>
          <cell r="BS515">
            <v>500</v>
          </cell>
        </row>
        <row r="516">
          <cell r="C516"/>
          <cell r="D516"/>
          <cell r="E516"/>
          <cell r="F516"/>
          <cell r="G516"/>
          <cell r="H516"/>
          <cell r="I516"/>
          <cell r="J516"/>
          <cell r="K516"/>
          <cell r="L516"/>
          <cell r="M516"/>
          <cell r="N516"/>
          <cell r="O516"/>
          <cell r="P516"/>
          <cell r="Q516"/>
          <cell r="R516"/>
          <cell r="S516"/>
          <cell r="T516"/>
          <cell r="U516"/>
          <cell r="V516"/>
          <cell r="W516"/>
          <cell r="X516"/>
          <cell r="Y516" t="str">
            <v/>
          </cell>
          <cell r="Z516"/>
          <cell r="AA516" t="str">
            <v/>
          </cell>
          <cell r="AB516"/>
          <cell r="AC516"/>
          <cell r="AD516"/>
          <cell r="AE516"/>
          <cell r="AF516"/>
          <cell r="AG516"/>
          <cell r="AH516" t="str">
            <v/>
          </cell>
          <cell r="AI516"/>
          <cell r="AJ516"/>
          <cell r="AK516"/>
          <cell r="AL516"/>
          <cell r="AM516"/>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t="str">
            <v>NO</v>
          </cell>
          <cell r="BE516" t="str">
            <v/>
          </cell>
          <cell r="BF516">
            <v>0</v>
          </cell>
          <cell r="BG516">
            <v>0</v>
          </cell>
          <cell r="BH516">
            <v>0</v>
          </cell>
          <cell r="BI516">
            <v>0</v>
          </cell>
          <cell r="BJ516">
            <v>0</v>
          </cell>
          <cell r="BK516" t="str">
            <v/>
          </cell>
          <cell r="BL516" t="e">
            <v>#NAME?</v>
          </cell>
          <cell r="BM516"/>
          <cell r="BN516"/>
          <cell r="BO516"/>
          <cell r="BP516" t="str">
            <v/>
          </cell>
          <cell r="BQ516"/>
          <cell r="BR516"/>
          <cell r="BS516">
            <v>501</v>
          </cell>
        </row>
        <row r="517">
          <cell r="C517"/>
          <cell r="D517"/>
          <cell r="E517"/>
          <cell r="F517"/>
          <cell r="G517"/>
          <cell r="H517"/>
          <cell r="I517"/>
          <cell r="J517"/>
          <cell r="K517"/>
          <cell r="L517"/>
          <cell r="M517"/>
          <cell r="N517"/>
          <cell r="O517"/>
          <cell r="P517"/>
          <cell r="Q517"/>
          <cell r="R517"/>
          <cell r="S517"/>
          <cell r="T517"/>
          <cell r="U517"/>
          <cell r="V517"/>
          <cell r="W517"/>
          <cell r="X517"/>
          <cell r="Y517" t="str">
            <v/>
          </cell>
          <cell r="Z517"/>
          <cell r="AA517" t="str">
            <v/>
          </cell>
          <cell r="AB517"/>
          <cell r="AC517"/>
          <cell r="AD517"/>
          <cell r="AE517"/>
          <cell r="AF517"/>
          <cell r="AG517"/>
          <cell r="AH517" t="str">
            <v/>
          </cell>
          <cell r="AI517"/>
          <cell r="AJ517"/>
          <cell r="AK517"/>
          <cell r="AL517"/>
          <cell r="AM517"/>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t="str">
            <v>NO</v>
          </cell>
          <cell r="BE517" t="str">
            <v/>
          </cell>
          <cell r="BF517">
            <v>0</v>
          </cell>
          <cell r="BG517">
            <v>0</v>
          </cell>
          <cell r="BH517">
            <v>0</v>
          </cell>
          <cell r="BI517">
            <v>0</v>
          </cell>
          <cell r="BJ517">
            <v>0</v>
          </cell>
          <cell r="BK517" t="str">
            <v/>
          </cell>
          <cell r="BL517" t="e">
            <v>#NAME?</v>
          </cell>
          <cell r="BM517"/>
          <cell r="BN517"/>
          <cell r="BO517"/>
          <cell r="BP517" t="str">
            <v/>
          </cell>
          <cell r="BQ517"/>
          <cell r="BR517"/>
          <cell r="BS517">
            <v>502</v>
          </cell>
        </row>
        <row r="518">
          <cell r="C518"/>
          <cell r="D518"/>
          <cell r="E518"/>
          <cell r="F518"/>
          <cell r="G518"/>
          <cell r="H518"/>
          <cell r="I518"/>
          <cell r="J518"/>
          <cell r="K518"/>
          <cell r="L518"/>
          <cell r="M518"/>
          <cell r="N518"/>
          <cell r="O518"/>
          <cell r="P518"/>
          <cell r="Q518"/>
          <cell r="R518"/>
          <cell r="S518"/>
          <cell r="T518"/>
          <cell r="U518"/>
          <cell r="V518"/>
          <cell r="W518"/>
          <cell r="X518"/>
          <cell r="Y518" t="str">
            <v/>
          </cell>
          <cell r="Z518"/>
          <cell r="AA518" t="str">
            <v/>
          </cell>
          <cell r="AB518"/>
          <cell r="AC518"/>
          <cell r="AD518"/>
          <cell r="AE518"/>
          <cell r="AF518"/>
          <cell r="AG518"/>
          <cell r="AH518" t="str">
            <v/>
          </cell>
          <cell r="AI518"/>
          <cell r="AJ518"/>
          <cell r="AK518"/>
          <cell r="AL518"/>
          <cell r="AM518"/>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t="str">
            <v>NO</v>
          </cell>
          <cell r="BE518" t="str">
            <v/>
          </cell>
          <cell r="BF518">
            <v>0</v>
          </cell>
          <cell r="BG518">
            <v>0</v>
          </cell>
          <cell r="BH518">
            <v>0</v>
          </cell>
          <cell r="BI518">
            <v>0</v>
          </cell>
          <cell r="BJ518">
            <v>0</v>
          </cell>
          <cell r="BK518" t="str">
            <v/>
          </cell>
          <cell r="BL518" t="e">
            <v>#NAME?</v>
          </cell>
          <cell r="BM518"/>
          <cell r="BN518"/>
          <cell r="BO518"/>
          <cell r="BP518" t="str">
            <v/>
          </cell>
          <cell r="BQ518"/>
          <cell r="BR518"/>
          <cell r="BS518">
            <v>503</v>
          </cell>
        </row>
        <row r="519">
          <cell r="C519"/>
          <cell r="D519"/>
          <cell r="E519"/>
          <cell r="F519"/>
          <cell r="G519"/>
          <cell r="H519"/>
          <cell r="I519"/>
          <cell r="J519"/>
          <cell r="K519"/>
          <cell r="L519"/>
          <cell r="M519"/>
          <cell r="N519"/>
          <cell r="O519"/>
          <cell r="P519"/>
          <cell r="Q519"/>
          <cell r="R519"/>
          <cell r="S519"/>
          <cell r="T519"/>
          <cell r="U519"/>
          <cell r="V519"/>
          <cell r="W519"/>
          <cell r="X519"/>
          <cell r="Y519" t="str">
            <v/>
          </cell>
          <cell r="Z519"/>
          <cell r="AA519" t="str">
            <v/>
          </cell>
          <cell r="AB519"/>
          <cell r="AC519"/>
          <cell r="AD519"/>
          <cell r="AE519"/>
          <cell r="AF519"/>
          <cell r="AG519"/>
          <cell r="AH519" t="str">
            <v/>
          </cell>
          <cell r="AI519"/>
          <cell r="AJ519"/>
          <cell r="AK519"/>
          <cell r="AL519"/>
          <cell r="AM519"/>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t="str">
            <v>NO</v>
          </cell>
          <cell r="BE519" t="str">
            <v/>
          </cell>
          <cell r="BF519">
            <v>0</v>
          </cell>
          <cell r="BG519">
            <v>0</v>
          </cell>
          <cell r="BH519">
            <v>0</v>
          </cell>
          <cell r="BI519">
            <v>0</v>
          </cell>
          <cell r="BJ519">
            <v>0</v>
          </cell>
          <cell r="BK519" t="str">
            <v/>
          </cell>
          <cell r="BL519" t="e">
            <v>#NAME?</v>
          </cell>
          <cell r="BM519"/>
          <cell r="BN519"/>
          <cell r="BO519"/>
          <cell r="BP519" t="str">
            <v/>
          </cell>
          <cell r="BQ519"/>
          <cell r="BR519"/>
          <cell r="BS519">
            <v>504</v>
          </cell>
        </row>
        <row r="520">
          <cell r="C520"/>
          <cell r="D520"/>
          <cell r="E520"/>
          <cell r="F520"/>
          <cell r="G520"/>
          <cell r="H520"/>
          <cell r="I520"/>
          <cell r="J520"/>
          <cell r="K520"/>
          <cell r="L520"/>
          <cell r="M520"/>
          <cell r="N520"/>
          <cell r="O520"/>
          <cell r="P520"/>
          <cell r="Q520"/>
          <cell r="R520"/>
          <cell r="S520"/>
          <cell r="T520"/>
          <cell r="U520"/>
          <cell r="V520"/>
          <cell r="W520"/>
          <cell r="X520"/>
          <cell r="Y520" t="str">
            <v/>
          </cell>
          <cell r="Z520"/>
          <cell r="AA520" t="str">
            <v/>
          </cell>
          <cell r="AB520"/>
          <cell r="AC520"/>
          <cell r="AD520"/>
          <cell r="AE520"/>
          <cell r="AF520"/>
          <cell r="AG520"/>
          <cell r="AH520" t="str">
            <v/>
          </cell>
          <cell r="AI520"/>
          <cell r="AJ520"/>
          <cell r="AK520"/>
          <cell r="AL520"/>
          <cell r="AM520"/>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t="str">
            <v>NO</v>
          </cell>
          <cell r="BE520" t="str">
            <v/>
          </cell>
          <cell r="BF520">
            <v>0</v>
          </cell>
          <cell r="BG520">
            <v>0</v>
          </cell>
          <cell r="BH520">
            <v>0</v>
          </cell>
          <cell r="BI520">
            <v>0</v>
          </cell>
          <cell r="BJ520">
            <v>0</v>
          </cell>
          <cell r="BK520" t="str">
            <v/>
          </cell>
          <cell r="BL520" t="e">
            <v>#NAME?</v>
          </cell>
          <cell r="BM520"/>
          <cell r="BN520"/>
          <cell r="BO520"/>
          <cell r="BP520" t="str">
            <v/>
          </cell>
          <cell r="BQ520"/>
          <cell r="BR520"/>
          <cell r="BS520">
            <v>505</v>
          </cell>
        </row>
        <row r="521">
          <cell r="C521"/>
          <cell r="D521"/>
          <cell r="E521"/>
          <cell r="F521"/>
          <cell r="G521"/>
          <cell r="H521"/>
          <cell r="I521"/>
          <cell r="J521"/>
          <cell r="K521"/>
          <cell r="L521"/>
          <cell r="M521"/>
          <cell r="N521"/>
          <cell r="O521"/>
          <cell r="P521"/>
          <cell r="Q521"/>
          <cell r="R521"/>
          <cell r="S521"/>
          <cell r="T521"/>
          <cell r="U521"/>
          <cell r="V521"/>
          <cell r="W521"/>
          <cell r="X521"/>
          <cell r="Y521" t="str">
            <v/>
          </cell>
          <cell r="Z521"/>
          <cell r="AA521" t="str">
            <v/>
          </cell>
          <cell r="AB521"/>
          <cell r="AC521"/>
          <cell r="AD521"/>
          <cell r="AE521"/>
          <cell r="AF521"/>
          <cell r="AG521"/>
          <cell r="AH521" t="str">
            <v/>
          </cell>
          <cell r="AI521"/>
          <cell r="AJ521"/>
          <cell r="AK521"/>
          <cell r="AL521"/>
          <cell r="AM521"/>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t="str">
            <v>NO</v>
          </cell>
          <cell r="BE521" t="str">
            <v/>
          </cell>
          <cell r="BF521">
            <v>0</v>
          </cell>
          <cell r="BG521">
            <v>0</v>
          </cell>
          <cell r="BH521">
            <v>0</v>
          </cell>
          <cell r="BI521">
            <v>0</v>
          </cell>
          <cell r="BJ521">
            <v>0</v>
          </cell>
          <cell r="BK521" t="str">
            <v/>
          </cell>
          <cell r="BL521" t="e">
            <v>#NAME?</v>
          </cell>
          <cell r="BM521"/>
          <cell r="BN521"/>
          <cell r="BO521"/>
          <cell r="BP521" t="str">
            <v/>
          </cell>
          <cell r="BQ521"/>
          <cell r="BR521"/>
          <cell r="BS521">
            <v>506</v>
          </cell>
        </row>
        <row r="522">
          <cell r="C522"/>
          <cell r="D522"/>
          <cell r="E522"/>
          <cell r="F522"/>
          <cell r="G522"/>
          <cell r="H522"/>
          <cell r="I522"/>
          <cell r="J522"/>
          <cell r="K522"/>
          <cell r="L522"/>
          <cell r="M522"/>
          <cell r="N522"/>
          <cell r="O522"/>
          <cell r="P522"/>
          <cell r="Q522"/>
          <cell r="R522"/>
          <cell r="S522"/>
          <cell r="T522"/>
          <cell r="U522"/>
          <cell r="V522"/>
          <cell r="W522"/>
          <cell r="X522"/>
          <cell r="Y522" t="str">
            <v/>
          </cell>
          <cell r="Z522"/>
          <cell r="AA522" t="str">
            <v/>
          </cell>
          <cell r="AB522"/>
          <cell r="AC522"/>
          <cell r="AD522"/>
          <cell r="AE522"/>
          <cell r="AF522"/>
          <cell r="AG522"/>
          <cell r="AH522" t="str">
            <v/>
          </cell>
          <cell r="AI522"/>
          <cell r="AJ522"/>
          <cell r="AK522"/>
          <cell r="AL522"/>
          <cell r="AM522"/>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t="str">
            <v>NO</v>
          </cell>
          <cell r="BE522" t="str">
            <v/>
          </cell>
          <cell r="BF522">
            <v>0</v>
          </cell>
          <cell r="BG522">
            <v>0</v>
          </cell>
          <cell r="BH522">
            <v>0</v>
          </cell>
          <cell r="BI522">
            <v>0</v>
          </cell>
          <cell r="BJ522">
            <v>0</v>
          </cell>
          <cell r="BK522" t="str">
            <v/>
          </cell>
          <cell r="BL522" t="e">
            <v>#NAME?</v>
          </cell>
          <cell r="BM522"/>
          <cell r="BN522"/>
          <cell r="BO522"/>
          <cell r="BP522" t="str">
            <v/>
          </cell>
          <cell r="BQ522"/>
          <cell r="BR522"/>
          <cell r="BS522">
            <v>507</v>
          </cell>
        </row>
        <row r="523">
          <cell r="C523"/>
          <cell r="D523"/>
          <cell r="E523"/>
          <cell r="F523"/>
          <cell r="G523"/>
          <cell r="H523"/>
          <cell r="I523"/>
          <cell r="J523"/>
          <cell r="K523"/>
          <cell r="L523"/>
          <cell r="M523"/>
          <cell r="N523"/>
          <cell r="O523"/>
          <cell r="P523"/>
          <cell r="Q523"/>
          <cell r="R523"/>
          <cell r="S523"/>
          <cell r="T523"/>
          <cell r="U523"/>
          <cell r="V523"/>
          <cell r="W523"/>
          <cell r="X523"/>
          <cell r="Y523" t="str">
            <v/>
          </cell>
          <cell r="Z523"/>
          <cell r="AA523" t="str">
            <v/>
          </cell>
          <cell r="AB523"/>
          <cell r="AC523"/>
          <cell r="AD523"/>
          <cell r="AE523"/>
          <cell r="AF523"/>
          <cell r="AG523"/>
          <cell r="AH523" t="str">
            <v/>
          </cell>
          <cell r="AI523"/>
          <cell r="AJ523"/>
          <cell r="AK523"/>
          <cell r="AL523"/>
          <cell r="AM523"/>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t="str">
            <v>NO</v>
          </cell>
          <cell r="BE523" t="str">
            <v/>
          </cell>
          <cell r="BF523">
            <v>0</v>
          </cell>
          <cell r="BG523">
            <v>0</v>
          </cell>
          <cell r="BH523">
            <v>0</v>
          </cell>
          <cell r="BI523">
            <v>0</v>
          </cell>
          <cell r="BJ523">
            <v>0</v>
          </cell>
          <cell r="BK523" t="str">
            <v/>
          </cell>
          <cell r="BL523" t="e">
            <v>#NAME?</v>
          </cell>
          <cell r="BM523"/>
          <cell r="BN523"/>
          <cell r="BO523"/>
          <cell r="BP523" t="str">
            <v/>
          </cell>
          <cell r="BQ523"/>
          <cell r="BR523"/>
          <cell r="BS523">
            <v>508</v>
          </cell>
        </row>
        <row r="524">
          <cell r="C524"/>
          <cell r="D524"/>
          <cell r="E524"/>
          <cell r="F524"/>
          <cell r="G524"/>
          <cell r="H524"/>
          <cell r="I524"/>
          <cell r="J524"/>
          <cell r="K524"/>
          <cell r="L524"/>
          <cell r="M524"/>
          <cell r="N524"/>
          <cell r="O524"/>
          <cell r="P524"/>
          <cell r="Q524"/>
          <cell r="R524"/>
          <cell r="S524"/>
          <cell r="T524"/>
          <cell r="U524"/>
          <cell r="V524"/>
          <cell r="W524"/>
          <cell r="X524"/>
          <cell r="Y524" t="str">
            <v/>
          </cell>
          <cell r="Z524"/>
          <cell r="AA524" t="str">
            <v/>
          </cell>
          <cell r="AB524"/>
          <cell r="AC524"/>
          <cell r="AD524"/>
          <cell r="AE524"/>
          <cell r="AF524"/>
          <cell r="AG524"/>
          <cell r="AH524" t="str">
            <v/>
          </cell>
          <cell r="AI524"/>
          <cell r="AJ524"/>
          <cell r="AK524"/>
          <cell r="AL524"/>
          <cell r="AM524"/>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t="str">
            <v>NO</v>
          </cell>
          <cell r="BE524" t="str">
            <v/>
          </cell>
          <cell r="BF524">
            <v>0</v>
          </cell>
          <cell r="BG524">
            <v>0</v>
          </cell>
          <cell r="BH524">
            <v>0</v>
          </cell>
          <cell r="BI524">
            <v>0</v>
          </cell>
          <cell r="BJ524">
            <v>0</v>
          </cell>
          <cell r="BK524" t="str">
            <v/>
          </cell>
          <cell r="BL524" t="e">
            <v>#NAME?</v>
          </cell>
          <cell r="BM524"/>
          <cell r="BN524"/>
          <cell r="BO524"/>
          <cell r="BP524" t="str">
            <v/>
          </cell>
          <cell r="BQ524"/>
          <cell r="BR524"/>
          <cell r="BS524">
            <v>509</v>
          </cell>
        </row>
        <row r="525">
          <cell r="C525"/>
          <cell r="D525"/>
          <cell r="E525"/>
          <cell r="F525"/>
          <cell r="G525"/>
          <cell r="H525"/>
          <cell r="I525"/>
          <cell r="J525"/>
          <cell r="K525"/>
          <cell r="L525"/>
          <cell r="M525"/>
          <cell r="N525"/>
          <cell r="O525"/>
          <cell r="P525"/>
          <cell r="Q525"/>
          <cell r="R525"/>
          <cell r="S525"/>
          <cell r="T525"/>
          <cell r="U525"/>
          <cell r="V525"/>
          <cell r="W525"/>
          <cell r="X525"/>
          <cell r="Y525" t="str">
            <v/>
          </cell>
          <cell r="Z525"/>
          <cell r="AA525" t="str">
            <v/>
          </cell>
          <cell r="AB525"/>
          <cell r="AC525"/>
          <cell r="AD525"/>
          <cell r="AE525"/>
          <cell r="AF525"/>
          <cell r="AG525"/>
          <cell r="AH525" t="str">
            <v/>
          </cell>
          <cell r="AI525"/>
          <cell r="AJ525"/>
          <cell r="AK525"/>
          <cell r="AL525"/>
          <cell r="AM525"/>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t="str">
            <v>NO</v>
          </cell>
          <cell r="BE525" t="str">
            <v/>
          </cell>
          <cell r="BF525">
            <v>0</v>
          </cell>
          <cell r="BG525">
            <v>0</v>
          </cell>
          <cell r="BH525">
            <v>0</v>
          </cell>
          <cell r="BI525">
            <v>0</v>
          </cell>
          <cell r="BJ525">
            <v>0</v>
          </cell>
          <cell r="BK525" t="str">
            <v/>
          </cell>
          <cell r="BL525" t="e">
            <v>#NAME?</v>
          </cell>
          <cell r="BM525"/>
          <cell r="BN525"/>
          <cell r="BO525"/>
          <cell r="BP525" t="str">
            <v/>
          </cell>
          <cell r="BQ525"/>
          <cell r="BR525"/>
          <cell r="BS525">
            <v>510</v>
          </cell>
        </row>
        <row r="526">
          <cell r="C526"/>
          <cell r="D526"/>
          <cell r="E526"/>
          <cell r="F526"/>
          <cell r="G526"/>
          <cell r="H526"/>
          <cell r="I526"/>
          <cell r="J526"/>
          <cell r="K526"/>
          <cell r="L526"/>
          <cell r="M526"/>
          <cell r="N526"/>
          <cell r="O526"/>
          <cell r="P526"/>
          <cell r="Q526"/>
          <cell r="R526"/>
          <cell r="S526"/>
          <cell r="T526"/>
          <cell r="U526"/>
          <cell r="V526"/>
          <cell r="W526"/>
          <cell r="X526"/>
          <cell r="Y526" t="str">
            <v/>
          </cell>
          <cell r="Z526"/>
          <cell r="AA526" t="str">
            <v/>
          </cell>
          <cell r="AB526"/>
          <cell r="AC526"/>
          <cell r="AD526"/>
          <cell r="AE526"/>
          <cell r="AF526"/>
          <cell r="AG526"/>
          <cell r="AH526" t="str">
            <v/>
          </cell>
          <cell r="AI526"/>
          <cell r="AJ526"/>
          <cell r="AK526"/>
          <cell r="AL526"/>
          <cell r="AM526"/>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t="str">
            <v>NO</v>
          </cell>
          <cell r="BE526" t="str">
            <v/>
          </cell>
          <cell r="BF526">
            <v>0</v>
          </cell>
          <cell r="BG526">
            <v>0</v>
          </cell>
          <cell r="BH526">
            <v>0</v>
          </cell>
          <cell r="BI526">
            <v>0</v>
          </cell>
          <cell r="BJ526">
            <v>0</v>
          </cell>
          <cell r="BK526" t="str">
            <v/>
          </cell>
          <cell r="BL526" t="e">
            <v>#NAME?</v>
          </cell>
          <cell r="BM526"/>
          <cell r="BN526"/>
          <cell r="BO526"/>
          <cell r="BP526" t="str">
            <v/>
          </cell>
          <cell r="BQ526"/>
          <cell r="BR526"/>
          <cell r="BS526">
            <v>511</v>
          </cell>
        </row>
        <row r="527">
          <cell r="C527"/>
          <cell r="D527"/>
          <cell r="E527"/>
          <cell r="F527"/>
          <cell r="G527"/>
          <cell r="H527"/>
          <cell r="I527"/>
          <cell r="J527"/>
          <cell r="K527"/>
          <cell r="L527"/>
          <cell r="M527"/>
          <cell r="N527"/>
          <cell r="O527"/>
          <cell r="P527"/>
          <cell r="Q527"/>
          <cell r="R527"/>
          <cell r="S527"/>
          <cell r="T527"/>
          <cell r="U527"/>
          <cell r="V527"/>
          <cell r="W527"/>
          <cell r="X527"/>
          <cell r="Y527" t="str">
            <v/>
          </cell>
          <cell r="Z527"/>
          <cell r="AA527" t="str">
            <v/>
          </cell>
          <cell r="AB527"/>
          <cell r="AC527"/>
          <cell r="AD527"/>
          <cell r="AE527"/>
          <cell r="AF527"/>
          <cell r="AG527"/>
          <cell r="AH527" t="str">
            <v/>
          </cell>
          <cell r="AI527"/>
          <cell r="AJ527"/>
          <cell r="AK527"/>
          <cell r="AL527"/>
          <cell r="AM527"/>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t="str">
            <v>NO</v>
          </cell>
          <cell r="BE527" t="str">
            <v/>
          </cell>
          <cell r="BF527">
            <v>0</v>
          </cell>
          <cell r="BG527">
            <v>0</v>
          </cell>
          <cell r="BH527">
            <v>0</v>
          </cell>
          <cell r="BI527">
            <v>0</v>
          </cell>
          <cell r="BJ527">
            <v>0</v>
          </cell>
          <cell r="BK527" t="str">
            <v/>
          </cell>
          <cell r="BL527" t="e">
            <v>#NAME?</v>
          </cell>
          <cell r="BM527"/>
          <cell r="BN527"/>
          <cell r="BO527"/>
          <cell r="BP527" t="str">
            <v/>
          </cell>
          <cell r="BQ527"/>
          <cell r="BR527"/>
          <cell r="BS527">
            <v>512</v>
          </cell>
        </row>
        <row r="528">
          <cell r="C528"/>
          <cell r="D528"/>
          <cell r="E528"/>
          <cell r="F528"/>
          <cell r="G528"/>
          <cell r="H528"/>
          <cell r="I528"/>
          <cell r="J528"/>
          <cell r="K528"/>
          <cell r="L528"/>
          <cell r="M528"/>
          <cell r="N528"/>
          <cell r="O528"/>
          <cell r="P528"/>
          <cell r="Q528"/>
          <cell r="R528"/>
          <cell r="S528"/>
          <cell r="T528"/>
          <cell r="U528"/>
          <cell r="V528"/>
          <cell r="W528"/>
          <cell r="X528"/>
          <cell r="Y528" t="str">
            <v/>
          </cell>
          <cell r="Z528"/>
          <cell r="AA528" t="str">
            <v/>
          </cell>
          <cell r="AB528"/>
          <cell r="AC528"/>
          <cell r="AD528"/>
          <cell r="AE528"/>
          <cell r="AF528"/>
          <cell r="AG528"/>
          <cell r="AH528" t="str">
            <v/>
          </cell>
          <cell r="AI528"/>
          <cell r="AJ528"/>
          <cell r="AK528"/>
          <cell r="AL528"/>
          <cell r="AM528"/>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t="str">
            <v>NO</v>
          </cell>
          <cell r="BE528" t="str">
            <v/>
          </cell>
          <cell r="BF528">
            <v>0</v>
          </cell>
          <cell r="BG528">
            <v>0</v>
          </cell>
          <cell r="BH528">
            <v>0</v>
          </cell>
          <cell r="BI528">
            <v>0</v>
          </cell>
          <cell r="BJ528">
            <v>0</v>
          </cell>
          <cell r="BK528" t="str">
            <v/>
          </cell>
          <cell r="BL528" t="e">
            <v>#NAME?</v>
          </cell>
          <cell r="BM528"/>
          <cell r="BN528"/>
          <cell r="BO528"/>
          <cell r="BP528" t="str">
            <v/>
          </cell>
          <cell r="BQ528"/>
          <cell r="BR528"/>
          <cell r="BS528">
            <v>513</v>
          </cell>
        </row>
        <row r="529">
          <cell r="C529"/>
          <cell r="D529"/>
          <cell r="E529"/>
          <cell r="F529"/>
          <cell r="G529"/>
          <cell r="H529"/>
          <cell r="I529"/>
          <cell r="J529"/>
          <cell r="K529"/>
          <cell r="L529"/>
          <cell r="M529"/>
          <cell r="N529"/>
          <cell r="O529"/>
          <cell r="P529"/>
          <cell r="Q529"/>
          <cell r="R529"/>
          <cell r="S529"/>
          <cell r="T529"/>
          <cell r="U529"/>
          <cell r="V529"/>
          <cell r="W529"/>
          <cell r="X529"/>
          <cell r="Y529" t="str">
            <v/>
          </cell>
          <cell r="Z529"/>
          <cell r="AA529" t="str">
            <v/>
          </cell>
          <cell r="AB529"/>
          <cell r="AC529"/>
          <cell r="AD529"/>
          <cell r="AE529"/>
          <cell r="AF529"/>
          <cell r="AG529"/>
          <cell r="AH529" t="str">
            <v/>
          </cell>
          <cell r="AI529"/>
          <cell r="AJ529"/>
          <cell r="AK529"/>
          <cell r="AL529"/>
          <cell r="AM529"/>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t="str">
            <v>NO</v>
          </cell>
          <cell r="BE529" t="str">
            <v/>
          </cell>
          <cell r="BF529">
            <v>0</v>
          </cell>
          <cell r="BG529">
            <v>0</v>
          </cell>
          <cell r="BH529">
            <v>0</v>
          </cell>
          <cell r="BI529">
            <v>0</v>
          </cell>
          <cell r="BJ529">
            <v>0</v>
          </cell>
          <cell r="BK529" t="str">
            <v/>
          </cell>
          <cell r="BL529" t="e">
            <v>#NAME?</v>
          </cell>
          <cell r="BM529"/>
          <cell r="BN529"/>
          <cell r="BO529"/>
          <cell r="BP529" t="str">
            <v/>
          </cell>
          <cell r="BQ529"/>
          <cell r="BR529"/>
          <cell r="BS529">
            <v>514</v>
          </cell>
        </row>
        <row r="530">
          <cell r="C530"/>
          <cell r="D530"/>
          <cell r="E530"/>
          <cell r="F530"/>
          <cell r="G530"/>
          <cell r="H530"/>
          <cell r="I530"/>
          <cell r="J530"/>
          <cell r="K530"/>
          <cell r="L530"/>
          <cell r="M530"/>
          <cell r="N530"/>
          <cell r="O530"/>
          <cell r="P530"/>
          <cell r="Q530"/>
          <cell r="R530"/>
          <cell r="S530"/>
          <cell r="T530"/>
          <cell r="U530"/>
          <cell r="V530"/>
          <cell r="W530"/>
          <cell r="X530"/>
          <cell r="Y530" t="str">
            <v/>
          </cell>
          <cell r="Z530"/>
          <cell r="AA530" t="str">
            <v/>
          </cell>
          <cell r="AB530"/>
          <cell r="AC530"/>
          <cell r="AD530"/>
          <cell r="AE530"/>
          <cell r="AF530"/>
          <cell r="AG530"/>
          <cell r="AH530" t="str">
            <v/>
          </cell>
          <cell r="AI530"/>
          <cell r="AJ530"/>
          <cell r="AK530"/>
          <cell r="AL530"/>
          <cell r="AM530"/>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t="str">
            <v>NO</v>
          </cell>
          <cell r="BE530" t="str">
            <v/>
          </cell>
          <cell r="BF530">
            <v>0</v>
          </cell>
          <cell r="BG530">
            <v>0</v>
          </cell>
          <cell r="BH530">
            <v>0</v>
          </cell>
          <cell r="BI530">
            <v>0</v>
          </cell>
          <cell r="BJ530">
            <v>0</v>
          </cell>
          <cell r="BK530" t="str">
            <v/>
          </cell>
          <cell r="BL530" t="e">
            <v>#NAME?</v>
          </cell>
          <cell r="BM530"/>
          <cell r="BN530"/>
          <cell r="BO530"/>
          <cell r="BP530" t="str">
            <v/>
          </cell>
          <cell r="BQ530"/>
          <cell r="BR530"/>
          <cell r="BS530">
            <v>515</v>
          </cell>
        </row>
        <row r="531">
          <cell r="C531"/>
          <cell r="D531"/>
          <cell r="E531"/>
          <cell r="F531"/>
          <cell r="G531"/>
          <cell r="H531"/>
          <cell r="I531"/>
          <cell r="J531"/>
          <cell r="K531"/>
          <cell r="L531"/>
          <cell r="M531"/>
          <cell r="N531"/>
          <cell r="O531"/>
          <cell r="P531"/>
          <cell r="Q531"/>
          <cell r="R531"/>
          <cell r="S531"/>
          <cell r="T531"/>
          <cell r="U531"/>
          <cell r="V531"/>
          <cell r="W531"/>
          <cell r="X531"/>
          <cell r="Y531" t="str">
            <v/>
          </cell>
          <cell r="Z531"/>
          <cell r="AA531" t="str">
            <v/>
          </cell>
          <cell r="AB531"/>
          <cell r="AC531"/>
          <cell r="AD531"/>
          <cell r="AE531"/>
          <cell r="AF531"/>
          <cell r="AG531"/>
          <cell r="AH531" t="str">
            <v/>
          </cell>
          <cell r="AI531"/>
          <cell r="AJ531"/>
          <cell r="AK531"/>
          <cell r="AL531"/>
          <cell r="AM531"/>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t="str">
            <v>NO</v>
          </cell>
          <cell r="BE531" t="str">
            <v/>
          </cell>
          <cell r="BF531">
            <v>0</v>
          </cell>
          <cell r="BG531">
            <v>0</v>
          </cell>
          <cell r="BH531">
            <v>0</v>
          </cell>
          <cell r="BI531">
            <v>0</v>
          </cell>
          <cell r="BJ531">
            <v>0</v>
          </cell>
          <cell r="BK531" t="str">
            <v/>
          </cell>
          <cell r="BL531" t="e">
            <v>#NAME?</v>
          </cell>
          <cell r="BM531"/>
          <cell r="BN531"/>
          <cell r="BO531"/>
          <cell r="BP531" t="str">
            <v/>
          </cell>
          <cell r="BQ531"/>
          <cell r="BR531"/>
          <cell r="BS531">
            <v>516</v>
          </cell>
        </row>
        <row r="532">
          <cell r="C532"/>
          <cell r="D532"/>
          <cell r="E532"/>
          <cell r="F532"/>
          <cell r="G532"/>
          <cell r="H532"/>
          <cell r="I532"/>
          <cell r="J532"/>
          <cell r="K532"/>
          <cell r="L532"/>
          <cell r="M532"/>
          <cell r="N532"/>
          <cell r="O532"/>
          <cell r="P532"/>
          <cell r="Q532"/>
          <cell r="R532"/>
          <cell r="S532"/>
          <cell r="T532"/>
          <cell r="U532"/>
          <cell r="V532"/>
          <cell r="W532"/>
          <cell r="X532"/>
          <cell r="Y532" t="str">
            <v/>
          </cell>
          <cell r="Z532"/>
          <cell r="AA532" t="str">
            <v/>
          </cell>
          <cell r="AB532"/>
          <cell r="AC532"/>
          <cell r="AD532"/>
          <cell r="AE532"/>
          <cell r="AF532"/>
          <cell r="AG532"/>
          <cell r="AH532" t="str">
            <v/>
          </cell>
          <cell r="AI532"/>
          <cell r="AJ532"/>
          <cell r="AK532"/>
          <cell r="AL532"/>
          <cell r="AM532"/>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t="str">
            <v>NO</v>
          </cell>
          <cell r="BE532" t="str">
            <v/>
          </cell>
          <cell r="BF532">
            <v>0</v>
          </cell>
          <cell r="BG532">
            <v>0</v>
          </cell>
          <cell r="BH532">
            <v>0</v>
          </cell>
          <cell r="BI532">
            <v>0</v>
          </cell>
          <cell r="BJ532">
            <v>0</v>
          </cell>
          <cell r="BK532" t="str">
            <v/>
          </cell>
          <cell r="BL532" t="e">
            <v>#NAME?</v>
          </cell>
          <cell r="BM532"/>
          <cell r="BN532"/>
          <cell r="BO532"/>
          <cell r="BP532" t="str">
            <v/>
          </cell>
          <cell r="BQ532"/>
          <cell r="BR532"/>
          <cell r="BS532">
            <v>517</v>
          </cell>
        </row>
        <row r="533">
          <cell r="C533"/>
          <cell r="D533"/>
          <cell r="E533"/>
          <cell r="F533"/>
          <cell r="G533"/>
          <cell r="H533"/>
          <cell r="I533"/>
          <cell r="J533"/>
          <cell r="K533"/>
          <cell r="L533"/>
          <cell r="M533"/>
          <cell r="N533"/>
          <cell r="O533"/>
          <cell r="P533"/>
          <cell r="Q533"/>
          <cell r="R533"/>
          <cell r="S533"/>
          <cell r="T533"/>
          <cell r="U533"/>
          <cell r="V533"/>
          <cell r="W533"/>
          <cell r="X533"/>
          <cell r="Y533" t="str">
            <v/>
          </cell>
          <cell r="Z533"/>
          <cell r="AA533" t="str">
            <v/>
          </cell>
          <cell r="AB533"/>
          <cell r="AC533"/>
          <cell r="AD533"/>
          <cell r="AE533"/>
          <cell r="AF533"/>
          <cell r="AG533"/>
          <cell r="AH533" t="str">
            <v/>
          </cell>
          <cell r="AI533"/>
          <cell r="AJ533"/>
          <cell r="AK533"/>
          <cell r="AL533"/>
          <cell r="AM533"/>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t="str">
            <v>NO</v>
          </cell>
          <cell r="BE533" t="str">
            <v/>
          </cell>
          <cell r="BF533">
            <v>0</v>
          </cell>
          <cell r="BG533">
            <v>0</v>
          </cell>
          <cell r="BH533">
            <v>0</v>
          </cell>
          <cell r="BI533">
            <v>0</v>
          </cell>
          <cell r="BJ533">
            <v>0</v>
          </cell>
          <cell r="BK533" t="str">
            <v/>
          </cell>
          <cell r="BL533" t="e">
            <v>#NAME?</v>
          </cell>
          <cell r="BM533"/>
          <cell r="BN533"/>
          <cell r="BO533"/>
          <cell r="BP533" t="str">
            <v/>
          </cell>
          <cell r="BQ533"/>
          <cell r="BR533"/>
          <cell r="BS533">
            <v>518</v>
          </cell>
        </row>
        <row r="534">
          <cell r="C534"/>
          <cell r="D534"/>
          <cell r="E534"/>
          <cell r="F534"/>
          <cell r="G534"/>
          <cell r="H534"/>
          <cell r="I534"/>
          <cell r="J534"/>
          <cell r="K534"/>
          <cell r="L534"/>
          <cell r="M534"/>
          <cell r="N534"/>
          <cell r="O534"/>
          <cell r="P534"/>
          <cell r="Q534"/>
          <cell r="R534"/>
          <cell r="S534"/>
          <cell r="T534"/>
          <cell r="U534"/>
          <cell r="V534"/>
          <cell r="W534"/>
          <cell r="X534"/>
          <cell r="Y534" t="str">
            <v/>
          </cell>
          <cell r="Z534"/>
          <cell r="AA534" t="str">
            <v/>
          </cell>
          <cell r="AB534"/>
          <cell r="AC534"/>
          <cell r="AD534"/>
          <cell r="AE534"/>
          <cell r="AF534"/>
          <cell r="AG534"/>
          <cell r="AH534" t="str">
            <v/>
          </cell>
          <cell r="AI534"/>
          <cell r="AJ534"/>
          <cell r="AK534"/>
          <cell r="AL534"/>
          <cell r="AM534"/>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t="str">
            <v>NO</v>
          </cell>
          <cell r="BE534" t="str">
            <v/>
          </cell>
          <cell r="BF534">
            <v>0</v>
          </cell>
          <cell r="BG534">
            <v>0</v>
          </cell>
          <cell r="BH534">
            <v>0</v>
          </cell>
          <cell r="BI534">
            <v>0</v>
          </cell>
          <cell r="BJ534">
            <v>0</v>
          </cell>
          <cell r="BK534" t="str">
            <v/>
          </cell>
          <cell r="BL534" t="e">
            <v>#NAME?</v>
          </cell>
          <cell r="BM534"/>
          <cell r="BN534"/>
          <cell r="BO534"/>
          <cell r="BP534" t="str">
            <v/>
          </cell>
          <cell r="BQ534"/>
          <cell r="BR534"/>
          <cell r="BS534">
            <v>519</v>
          </cell>
        </row>
        <row r="535">
          <cell r="C535"/>
          <cell r="D535"/>
          <cell r="E535"/>
          <cell r="F535"/>
          <cell r="G535"/>
          <cell r="H535"/>
          <cell r="I535"/>
          <cell r="J535"/>
          <cell r="K535"/>
          <cell r="L535"/>
          <cell r="M535"/>
          <cell r="N535"/>
          <cell r="O535"/>
          <cell r="P535"/>
          <cell r="Q535"/>
          <cell r="R535"/>
          <cell r="S535"/>
          <cell r="T535"/>
          <cell r="U535"/>
          <cell r="V535"/>
          <cell r="W535"/>
          <cell r="X535"/>
          <cell r="Y535" t="str">
            <v/>
          </cell>
          <cell r="Z535"/>
          <cell r="AA535" t="str">
            <v/>
          </cell>
          <cell r="AB535"/>
          <cell r="AC535"/>
          <cell r="AD535"/>
          <cell r="AE535"/>
          <cell r="AF535"/>
          <cell r="AG535"/>
          <cell r="AH535" t="str">
            <v/>
          </cell>
          <cell r="AI535"/>
          <cell r="AJ535"/>
          <cell r="AK535"/>
          <cell r="AL535"/>
          <cell r="AM535"/>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t="str">
            <v>NO</v>
          </cell>
          <cell r="BE535" t="str">
            <v/>
          </cell>
          <cell r="BF535">
            <v>0</v>
          </cell>
          <cell r="BG535">
            <v>0</v>
          </cell>
          <cell r="BH535">
            <v>0</v>
          </cell>
          <cell r="BI535">
            <v>0</v>
          </cell>
          <cell r="BJ535">
            <v>0</v>
          </cell>
          <cell r="BK535" t="str">
            <v/>
          </cell>
          <cell r="BL535" t="e">
            <v>#NAME?</v>
          </cell>
          <cell r="BM535"/>
          <cell r="BN535"/>
          <cell r="BO535"/>
          <cell r="BP535" t="str">
            <v/>
          </cell>
          <cell r="BQ535"/>
          <cell r="BR535"/>
          <cell r="BS535">
            <v>520</v>
          </cell>
        </row>
        <row r="536">
          <cell r="C536"/>
          <cell r="D536"/>
          <cell r="E536"/>
          <cell r="F536"/>
          <cell r="G536"/>
          <cell r="H536"/>
          <cell r="I536"/>
          <cell r="J536"/>
          <cell r="K536"/>
          <cell r="L536"/>
          <cell r="M536"/>
          <cell r="N536"/>
          <cell r="O536"/>
          <cell r="P536"/>
          <cell r="Q536"/>
          <cell r="R536"/>
          <cell r="S536"/>
          <cell r="T536"/>
          <cell r="U536"/>
          <cell r="V536"/>
          <cell r="W536"/>
          <cell r="X536"/>
          <cell r="Y536" t="str">
            <v/>
          </cell>
          <cell r="Z536"/>
          <cell r="AA536" t="str">
            <v/>
          </cell>
          <cell r="AB536"/>
          <cell r="AC536"/>
          <cell r="AD536"/>
          <cell r="AE536"/>
          <cell r="AF536"/>
          <cell r="AG536"/>
          <cell r="AH536" t="str">
            <v/>
          </cell>
          <cell r="AI536"/>
          <cell r="AJ536"/>
          <cell r="AK536"/>
          <cell r="AL536"/>
          <cell r="AM536"/>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t="str">
            <v>NO</v>
          </cell>
          <cell r="BE536" t="str">
            <v/>
          </cell>
          <cell r="BF536">
            <v>0</v>
          </cell>
          <cell r="BG536">
            <v>0</v>
          </cell>
          <cell r="BH536">
            <v>0</v>
          </cell>
          <cell r="BI536">
            <v>0</v>
          </cell>
          <cell r="BJ536">
            <v>0</v>
          </cell>
          <cell r="BK536" t="str">
            <v/>
          </cell>
          <cell r="BL536" t="e">
            <v>#NAME?</v>
          </cell>
          <cell r="BM536"/>
          <cell r="BN536"/>
          <cell r="BO536"/>
          <cell r="BP536" t="str">
            <v/>
          </cell>
          <cell r="BQ536"/>
          <cell r="BR536"/>
          <cell r="BS536">
            <v>521</v>
          </cell>
        </row>
        <row r="537">
          <cell r="C537"/>
          <cell r="D537"/>
          <cell r="E537"/>
          <cell r="F537"/>
          <cell r="G537"/>
          <cell r="H537"/>
          <cell r="I537"/>
          <cell r="J537"/>
          <cell r="K537"/>
          <cell r="L537"/>
          <cell r="M537"/>
          <cell r="N537"/>
          <cell r="O537"/>
          <cell r="P537"/>
          <cell r="Q537"/>
          <cell r="R537"/>
          <cell r="S537"/>
          <cell r="T537"/>
          <cell r="U537"/>
          <cell r="V537"/>
          <cell r="W537"/>
          <cell r="X537"/>
          <cell r="Y537" t="str">
            <v/>
          </cell>
          <cell r="Z537"/>
          <cell r="AA537" t="str">
            <v/>
          </cell>
          <cell r="AB537"/>
          <cell r="AC537"/>
          <cell r="AD537"/>
          <cell r="AE537"/>
          <cell r="AF537"/>
          <cell r="AG537"/>
          <cell r="AH537" t="str">
            <v/>
          </cell>
          <cell r="AI537"/>
          <cell r="AJ537"/>
          <cell r="AK537"/>
          <cell r="AL537"/>
          <cell r="AM537"/>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t="str">
            <v>NO</v>
          </cell>
          <cell r="BE537" t="str">
            <v/>
          </cell>
          <cell r="BF537">
            <v>0</v>
          </cell>
          <cell r="BG537">
            <v>0</v>
          </cell>
          <cell r="BH537">
            <v>0</v>
          </cell>
          <cell r="BI537">
            <v>0</v>
          </cell>
          <cell r="BJ537">
            <v>0</v>
          </cell>
          <cell r="BK537" t="str">
            <v/>
          </cell>
          <cell r="BL537" t="e">
            <v>#NAME?</v>
          </cell>
          <cell r="BM537"/>
          <cell r="BN537"/>
          <cell r="BO537"/>
          <cell r="BP537" t="str">
            <v/>
          </cell>
          <cell r="BQ537"/>
          <cell r="BR537"/>
          <cell r="BS537">
            <v>522</v>
          </cell>
        </row>
        <row r="538">
          <cell r="C538"/>
          <cell r="D538"/>
          <cell r="E538"/>
          <cell r="F538"/>
          <cell r="G538"/>
          <cell r="H538"/>
          <cell r="I538"/>
          <cell r="J538"/>
          <cell r="K538"/>
          <cell r="L538"/>
          <cell r="M538"/>
          <cell r="N538"/>
          <cell r="O538"/>
          <cell r="P538"/>
          <cell r="Q538"/>
          <cell r="R538"/>
          <cell r="S538"/>
          <cell r="T538"/>
          <cell r="U538"/>
          <cell r="V538"/>
          <cell r="W538"/>
          <cell r="X538"/>
          <cell r="Y538" t="str">
            <v/>
          </cell>
          <cell r="Z538"/>
          <cell r="AA538" t="str">
            <v/>
          </cell>
          <cell r="AB538"/>
          <cell r="AC538"/>
          <cell r="AD538"/>
          <cell r="AE538"/>
          <cell r="AF538"/>
          <cell r="AG538"/>
          <cell r="AH538" t="str">
            <v/>
          </cell>
          <cell r="AI538"/>
          <cell r="AJ538"/>
          <cell r="AK538"/>
          <cell r="AL538"/>
          <cell r="AM538"/>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t="str">
            <v>NO</v>
          </cell>
          <cell r="BE538" t="str">
            <v/>
          </cell>
          <cell r="BF538">
            <v>0</v>
          </cell>
          <cell r="BG538">
            <v>0</v>
          </cell>
          <cell r="BH538">
            <v>0</v>
          </cell>
          <cell r="BI538">
            <v>0</v>
          </cell>
          <cell r="BJ538">
            <v>0</v>
          </cell>
          <cell r="BK538" t="str">
            <v/>
          </cell>
          <cell r="BL538" t="e">
            <v>#NAME?</v>
          </cell>
          <cell r="BM538"/>
          <cell r="BN538"/>
          <cell r="BO538"/>
          <cell r="BP538" t="str">
            <v/>
          </cell>
          <cell r="BQ538"/>
          <cell r="BR538"/>
          <cell r="BS538">
            <v>523</v>
          </cell>
        </row>
        <row r="539">
          <cell r="C539"/>
          <cell r="D539"/>
          <cell r="E539"/>
          <cell r="F539"/>
          <cell r="G539"/>
          <cell r="H539"/>
          <cell r="I539"/>
          <cell r="J539"/>
          <cell r="K539"/>
          <cell r="L539"/>
          <cell r="M539"/>
          <cell r="N539"/>
          <cell r="O539"/>
          <cell r="P539"/>
          <cell r="Q539"/>
          <cell r="R539"/>
          <cell r="S539"/>
          <cell r="T539"/>
          <cell r="U539"/>
          <cell r="V539"/>
          <cell r="W539"/>
          <cell r="X539"/>
          <cell r="Y539" t="str">
            <v/>
          </cell>
          <cell r="Z539"/>
          <cell r="AA539" t="str">
            <v/>
          </cell>
          <cell r="AB539"/>
          <cell r="AC539"/>
          <cell r="AD539"/>
          <cell r="AE539"/>
          <cell r="AF539"/>
          <cell r="AG539"/>
          <cell r="AH539" t="str">
            <v/>
          </cell>
          <cell r="AI539"/>
          <cell r="AJ539"/>
          <cell r="AK539"/>
          <cell r="AL539"/>
          <cell r="AM539"/>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t="str">
            <v>NO</v>
          </cell>
          <cell r="BE539" t="str">
            <v/>
          </cell>
          <cell r="BF539">
            <v>0</v>
          </cell>
          <cell r="BG539">
            <v>0</v>
          </cell>
          <cell r="BH539">
            <v>0</v>
          </cell>
          <cell r="BI539">
            <v>0</v>
          </cell>
          <cell r="BJ539">
            <v>0</v>
          </cell>
          <cell r="BK539" t="str">
            <v/>
          </cell>
          <cell r="BL539" t="e">
            <v>#NAME?</v>
          </cell>
          <cell r="BM539"/>
          <cell r="BN539"/>
          <cell r="BO539"/>
          <cell r="BP539" t="str">
            <v/>
          </cell>
          <cell r="BQ539"/>
          <cell r="BR539"/>
          <cell r="BS539">
            <v>524</v>
          </cell>
        </row>
        <row r="540">
          <cell r="C540"/>
          <cell r="D540"/>
          <cell r="E540"/>
          <cell r="F540"/>
          <cell r="G540"/>
          <cell r="H540"/>
          <cell r="I540"/>
          <cell r="J540"/>
          <cell r="K540"/>
          <cell r="L540"/>
          <cell r="M540"/>
          <cell r="N540"/>
          <cell r="O540"/>
          <cell r="P540"/>
          <cell r="Q540"/>
          <cell r="R540"/>
          <cell r="S540"/>
          <cell r="T540"/>
          <cell r="U540"/>
          <cell r="V540"/>
          <cell r="W540"/>
          <cell r="X540"/>
          <cell r="Y540" t="str">
            <v/>
          </cell>
          <cell r="Z540"/>
          <cell r="AA540" t="str">
            <v/>
          </cell>
          <cell r="AB540"/>
          <cell r="AC540"/>
          <cell r="AD540"/>
          <cell r="AE540"/>
          <cell r="AF540"/>
          <cell r="AG540"/>
          <cell r="AH540" t="str">
            <v/>
          </cell>
          <cell r="AI540"/>
          <cell r="AJ540"/>
          <cell r="AK540"/>
          <cell r="AL540"/>
          <cell r="AM540"/>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t="str">
            <v>NO</v>
          </cell>
          <cell r="BE540" t="str">
            <v/>
          </cell>
          <cell r="BF540">
            <v>0</v>
          </cell>
          <cell r="BG540">
            <v>0</v>
          </cell>
          <cell r="BH540">
            <v>0</v>
          </cell>
          <cell r="BI540">
            <v>0</v>
          </cell>
          <cell r="BJ540">
            <v>0</v>
          </cell>
          <cell r="BK540" t="str">
            <v/>
          </cell>
          <cell r="BL540" t="e">
            <v>#NAME?</v>
          </cell>
          <cell r="BM540"/>
          <cell r="BN540"/>
          <cell r="BO540"/>
          <cell r="BP540" t="str">
            <v/>
          </cell>
          <cell r="BQ540"/>
          <cell r="BR540"/>
          <cell r="BS540">
            <v>525</v>
          </cell>
        </row>
        <row r="541">
          <cell r="C541"/>
          <cell r="D541"/>
          <cell r="E541"/>
          <cell r="F541"/>
          <cell r="G541"/>
          <cell r="H541"/>
          <cell r="I541"/>
          <cell r="J541"/>
          <cell r="K541"/>
          <cell r="L541"/>
          <cell r="M541"/>
          <cell r="N541"/>
          <cell r="O541"/>
          <cell r="P541"/>
          <cell r="Q541"/>
          <cell r="R541"/>
          <cell r="S541"/>
          <cell r="T541"/>
          <cell r="U541"/>
          <cell r="V541"/>
          <cell r="W541"/>
          <cell r="X541"/>
          <cell r="Y541" t="str">
            <v/>
          </cell>
          <cell r="Z541"/>
          <cell r="AA541" t="str">
            <v/>
          </cell>
          <cell r="AB541"/>
          <cell r="AC541"/>
          <cell r="AD541"/>
          <cell r="AE541"/>
          <cell r="AF541"/>
          <cell r="AG541"/>
          <cell r="AH541" t="str">
            <v/>
          </cell>
          <cell r="AI541"/>
          <cell r="AJ541"/>
          <cell r="AK541"/>
          <cell r="AL541"/>
          <cell r="AM541"/>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t="str">
            <v>NO</v>
          </cell>
          <cell r="BE541" t="str">
            <v/>
          </cell>
          <cell r="BF541">
            <v>0</v>
          </cell>
          <cell r="BG541">
            <v>0</v>
          </cell>
          <cell r="BH541">
            <v>0</v>
          </cell>
          <cell r="BI541">
            <v>0</v>
          </cell>
          <cell r="BJ541">
            <v>0</v>
          </cell>
          <cell r="BK541" t="str">
            <v/>
          </cell>
          <cell r="BL541" t="e">
            <v>#NAME?</v>
          </cell>
          <cell r="BM541"/>
          <cell r="BN541"/>
          <cell r="BO541"/>
          <cell r="BP541" t="str">
            <v/>
          </cell>
          <cell r="BQ541"/>
          <cell r="BR541"/>
          <cell r="BS541">
            <v>526</v>
          </cell>
        </row>
        <row r="542">
          <cell r="C542"/>
          <cell r="D542"/>
          <cell r="E542"/>
          <cell r="F542"/>
          <cell r="G542"/>
          <cell r="H542"/>
          <cell r="I542"/>
          <cell r="J542"/>
          <cell r="K542"/>
          <cell r="L542"/>
          <cell r="M542"/>
          <cell r="N542"/>
          <cell r="O542"/>
          <cell r="P542"/>
          <cell r="Q542"/>
          <cell r="R542"/>
          <cell r="S542"/>
          <cell r="T542"/>
          <cell r="U542"/>
          <cell r="V542"/>
          <cell r="W542"/>
          <cell r="X542"/>
          <cell r="Y542" t="str">
            <v/>
          </cell>
          <cell r="Z542"/>
          <cell r="AA542" t="str">
            <v/>
          </cell>
          <cell r="AB542"/>
          <cell r="AC542"/>
          <cell r="AD542"/>
          <cell r="AE542"/>
          <cell r="AF542"/>
          <cell r="AG542"/>
          <cell r="AH542" t="str">
            <v/>
          </cell>
          <cell r="AI542"/>
          <cell r="AJ542"/>
          <cell r="AK542"/>
          <cell r="AL542"/>
          <cell r="AM542"/>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t="str">
            <v>NO</v>
          </cell>
          <cell r="BE542" t="str">
            <v/>
          </cell>
          <cell r="BF542">
            <v>0</v>
          </cell>
          <cell r="BG542">
            <v>0</v>
          </cell>
          <cell r="BH542">
            <v>0</v>
          </cell>
          <cell r="BI542">
            <v>0</v>
          </cell>
          <cell r="BJ542">
            <v>0</v>
          </cell>
          <cell r="BK542" t="str">
            <v/>
          </cell>
          <cell r="BL542" t="e">
            <v>#NAME?</v>
          </cell>
          <cell r="BM542"/>
          <cell r="BN542"/>
          <cell r="BO542"/>
          <cell r="BP542" t="str">
            <v/>
          </cell>
          <cell r="BQ542"/>
          <cell r="BR542"/>
          <cell r="BS542">
            <v>527</v>
          </cell>
        </row>
        <row r="543">
          <cell r="C543"/>
          <cell r="D543"/>
          <cell r="E543"/>
          <cell r="F543"/>
          <cell r="G543"/>
          <cell r="H543"/>
          <cell r="I543"/>
          <cell r="J543"/>
          <cell r="K543"/>
          <cell r="L543"/>
          <cell r="M543"/>
          <cell r="N543"/>
          <cell r="O543"/>
          <cell r="P543"/>
          <cell r="Q543"/>
          <cell r="R543"/>
          <cell r="S543"/>
          <cell r="T543"/>
          <cell r="U543"/>
          <cell r="V543"/>
          <cell r="W543"/>
          <cell r="X543"/>
          <cell r="Y543" t="str">
            <v/>
          </cell>
          <cell r="Z543"/>
          <cell r="AA543" t="str">
            <v/>
          </cell>
          <cell r="AB543"/>
          <cell r="AC543"/>
          <cell r="AD543"/>
          <cell r="AE543"/>
          <cell r="AF543"/>
          <cell r="AG543"/>
          <cell r="AH543" t="str">
            <v/>
          </cell>
          <cell r="AI543"/>
          <cell r="AJ543"/>
          <cell r="AK543"/>
          <cell r="AL543"/>
          <cell r="AM543"/>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t="str">
            <v>NO</v>
          </cell>
          <cell r="BE543" t="str">
            <v/>
          </cell>
          <cell r="BF543">
            <v>0</v>
          </cell>
          <cell r="BG543">
            <v>0</v>
          </cell>
          <cell r="BH543">
            <v>0</v>
          </cell>
          <cell r="BI543">
            <v>0</v>
          </cell>
          <cell r="BJ543">
            <v>0</v>
          </cell>
          <cell r="BK543" t="str">
            <v/>
          </cell>
          <cell r="BL543" t="e">
            <v>#NAME?</v>
          </cell>
          <cell r="BM543"/>
          <cell r="BN543"/>
          <cell r="BO543"/>
          <cell r="BP543" t="str">
            <v/>
          </cell>
          <cell r="BQ543"/>
          <cell r="BR543"/>
          <cell r="BS543">
            <v>528</v>
          </cell>
        </row>
        <row r="544">
          <cell r="C544"/>
          <cell r="D544"/>
          <cell r="E544"/>
          <cell r="F544"/>
          <cell r="G544"/>
          <cell r="H544"/>
          <cell r="I544"/>
          <cell r="J544"/>
          <cell r="K544"/>
          <cell r="L544"/>
          <cell r="M544"/>
          <cell r="N544"/>
          <cell r="O544"/>
          <cell r="P544"/>
          <cell r="Q544"/>
          <cell r="R544"/>
          <cell r="S544"/>
          <cell r="T544"/>
          <cell r="U544"/>
          <cell r="V544"/>
          <cell r="W544"/>
          <cell r="X544"/>
          <cell r="Y544" t="str">
            <v/>
          </cell>
          <cell r="Z544"/>
          <cell r="AA544" t="str">
            <v/>
          </cell>
          <cell r="AB544"/>
          <cell r="AC544"/>
          <cell r="AD544"/>
          <cell r="AE544"/>
          <cell r="AF544"/>
          <cell r="AG544"/>
          <cell r="AH544" t="str">
            <v/>
          </cell>
          <cell r="AI544"/>
          <cell r="AJ544"/>
          <cell r="AK544"/>
          <cell r="AL544"/>
          <cell r="AM544"/>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t="str">
            <v>NO</v>
          </cell>
          <cell r="BE544" t="str">
            <v/>
          </cell>
          <cell r="BF544">
            <v>0</v>
          </cell>
          <cell r="BG544">
            <v>0</v>
          </cell>
          <cell r="BH544">
            <v>0</v>
          </cell>
          <cell r="BI544">
            <v>0</v>
          </cell>
          <cell r="BJ544">
            <v>0</v>
          </cell>
          <cell r="BK544" t="str">
            <v/>
          </cell>
          <cell r="BL544" t="e">
            <v>#NAME?</v>
          </cell>
          <cell r="BM544"/>
          <cell r="BN544"/>
          <cell r="BO544"/>
          <cell r="BP544" t="str">
            <v/>
          </cell>
          <cell r="BQ544"/>
          <cell r="BR544"/>
          <cell r="BS544">
            <v>529</v>
          </cell>
        </row>
        <row r="545">
          <cell r="C545"/>
          <cell r="D545"/>
          <cell r="E545"/>
          <cell r="F545"/>
          <cell r="G545"/>
          <cell r="H545"/>
          <cell r="I545"/>
          <cell r="J545"/>
          <cell r="K545"/>
          <cell r="L545"/>
          <cell r="M545"/>
          <cell r="N545"/>
          <cell r="O545"/>
          <cell r="P545"/>
          <cell r="Q545"/>
          <cell r="R545"/>
          <cell r="S545"/>
          <cell r="T545"/>
          <cell r="U545"/>
          <cell r="V545"/>
          <cell r="W545"/>
          <cell r="X545"/>
          <cell r="Y545" t="str">
            <v/>
          </cell>
          <cell r="Z545"/>
          <cell r="AA545" t="str">
            <v/>
          </cell>
          <cell r="AB545"/>
          <cell r="AC545"/>
          <cell r="AD545"/>
          <cell r="AE545"/>
          <cell r="AF545"/>
          <cell r="AG545"/>
          <cell r="AH545" t="str">
            <v/>
          </cell>
          <cell r="AI545"/>
          <cell r="AJ545"/>
          <cell r="AK545"/>
          <cell r="AL545"/>
          <cell r="AM545"/>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t="str">
            <v>NO</v>
          </cell>
          <cell r="BE545" t="str">
            <v/>
          </cell>
          <cell r="BF545">
            <v>0</v>
          </cell>
          <cell r="BG545">
            <v>0</v>
          </cell>
          <cell r="BH545">
            <v>0</v>
          </cell>
          <cell r="BI545">
            <v>0</v>
          </cell>
          <cell r="BJ545">
            <v>0</v>
          </cell>
          <cell r="BK545" t="str">
            <v/>
          </cell>
          <cell r="BL545" t="e">
            <v>#NAME?</v>
          </cell>
          <cell r="BM545"/>
          <cell r="BN545"/>
          <cell r="BO545"/>
          <cell r="BP545" t="str">
            <v/>
          </cell>
          <cell r="BQ545"/>
          <cell r="BR545"/>
          <cell r="BS545">
            <v>530</v>
          </cell>
        </row>
        <row r="546">
          <cell r="C546"/>
          <cell r="D546"/>
          <cell r="E546"/>
          <cell r="F546"/>
          <cell r="G546"/>
          <cell r="H546"/>
          <cell r="I546"/>
          <cell r="J546"/>
          <cell r="K546"/>
          <cell r="L546"/>
          <cell r="M546"/>
          <cell r="N546"/>
          <cell r="O546"/>
          <cell r="P546"/>
          <cell r="Q546"/>
          <cell r="R546"/>
          <cell r="S546"/>
          <cell r="T546"/>
          <cell r="U546"/>
          <cell r="V546"/>
          <cell r="W546"/>
          <cell r="X546"/>
          <cell r="Y546" t="str">
            <v/>
          </cell>
          <cell r="Z546"/>
          <cell r="AA546" t="str">
            <v/>
          </cell>
          <cell r="AB546"/>
          <cell r="AC546"/>
          <cell r="AD546"/>
          <cell r="AE546"/>
          <cell r="AF546"/>
          <cell r="AG546"/>
          <cell r="AH546" t="str">
            <v/>
          </cell>
          <cell r="AI546"/>
          <cell r="AJ546"/>
          <cell r="AK546"/>
          <cell r="AL546"/>
          <cell r="AM546"/>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t="str">
            <v>NO</v>
          </cell>
          <cell r="BE546" t="str">
            <v/>
          </cell>
          <cell r="BF546">
            <v>0</v>
          </cell>
          <cell r="BG546">
            <v>0</v>
          </cell>
          <cell r="BH546">
            <v>0</v>
          </cell>
          <cell r="BI546">
            <v>0</v>
          </cell>
          <cell r="BJ546">
            <v>0</v>
          </cell>
          <cell r="BK546" t="str">
            <v/>
          </cell>
          <cell r="BL546" t="e">
            <v>#NAME?</v>
          </cell>
          <cell r="BM546"/>
          <cell r="BN546"/>
          <cell r="BO546"/>
          <cell r="BP546" t="str">
            <v/>
          </cell>
          <cell r="BQ546"/>
          <cell r="BR546"/>
          <cell r="BS546">
            <v>531</v>
          </cell>
        </row>
        <row r="547">
          <cell r="C547"/>
          <cell r="D547"/>
          <cell r="E547"/>
          <cell r="F547"/>
          <cell r="G547"/>
          <cell r="H547"/>
          <cell r="I547"/>
          <cell r="J547"/>
          <cell r="K547"/>
          <cell r="L547"/>
          <cell r="M547"/>
          <cell r="N547"/>
          <cell r="O547"/>
          <cell r="P547"/>
          <cell r="Q547"/>
          <cell r="R547"/>
          <cell r="S547"/>
          <cell r="T547"/>
          <cell r="U547"/>
          <cell r="V547"/>
          <cell r="W547"/>
          <cell r="X547"/>
          <cell r="Y547" t="str">
            <v/>
          </cell>
          <cell r="Z547"/>
          <cell r="AA547" t="str">
            <v/>
          </cell>
          <cell r="AB547"/>
          <cell r="AC547"/>
          <cell r="AD547"/>
          <cell r="AE547"/>
          <cell r="AF547"/>
          <cell r="AG547"/>
          <cell r="AH547" t="str">
            <v/>
          </cell>
          <cell r="AI547"/>
          <cell r="AJ547"/>
          <cell r="AK547"/>
          <cell r="AL547"/>
          <cell r="AM547"/>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t="str">
            <v>NO</v>
          </cell>
          <cell r="BE547" t="str">
            <v/>
          </cell>
          <cell r="BF547">
            <v>0</v>
          </cell>
          <cell r="BG547">
            <v>0</v>
          </cell>
          <cell r="BH547">
            <v>0</v>
          </cell>
          <cell r="BI547">
            <v>0</v>
          </cell>
          <cell r="BJ547">
            <v>0</v>
          </cell>
          <cell r="BK547" t="str">
            <v/>
          </cell>
          <cell r="BL547" t="e">
            <v>#NAME?</v>
          </cell>
          <cell r="BM547"/>
          <cell r="BN547"/>
          <cell r="BO547"/>
          <cell r="BP547" t="str">
            <v/>
          </cell>
          <cell r="BQ547"/>
          <cell r="BR547"/>
          <cell r="BS547">
            <v>532</v>
          </cell>
        </row>
        <row r="548">
          <cell r="C548"/>
          <cell r="D548"/>
          <cell r="E548"/>
          <cell r="F548"/>
          <cell r="G548"/>
          <cell r="H548"/>
          <cell r="I548"/>
          <cell r="J548"/>
          <cell r="K548"/>
          <cell r="L548"/>
          <cell r="M548"/>
          <cell r="N548"/>
          <cell r="O548"/>
          <cell r="P548"/>
          <cell r="Q548"/>
          <cell r="R548"/>
          <cell r="S548"/>
          <cell r="T548"/>
          <cell r="U548"/>
          <cell r="V548"/>
          <cell r="W548"/>
          <cell r="X548"/>
          <cell r="Y548" t="str">
            <v/>
          </cell>
          <cell r="Z548"/>
          <cell r="AA548" t="str">
            <v/>
          </cell>
          <cell r="AB548"/>
          <cell r="AC548"/>
          <cell r="AD548"/>
          <cell r="AE548"/>
          <cell r="AF548"/>
          <cell r="AG548"/>
          <cell r="AH548" t="str">
            <v/>
          </cell>
          <cell r="AI548"/>
          <cell r="AJ548"/>
          <cell r="AK548"/>
          <cell r="AL548"/>
          <cell r="AM548"/>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t="str">
            <v>NO</v>
          </cell>
          <cell r="BE548" t="str">
            <v/>
          </cell>
          <cell r="BF548">
            <v>0</v>
          </cell>
          <cell r="BG548">
            <v>0</v>
          </cell>
          <cell r="BH548">
            <v>0</v>
          </cell>
          <cell r="BI548">
            <v>0</v>
          </cell>
          <cell r="BJ548">
            <v>0</v>
          </cell>
          <cell r="BK548" t="str">
            <v/>
          </cell>
          <cell r="BL548" t="e">
            <v>#NAME?</v>
          </cell>
          <cell r="BM548"/>
          <cell r="BN548"/>
          <cell r="BO548"/>
          <cell r="BP548" t="str">
            <v/>
          </cell>
          <cell r="BQ548"/>
          <cell r="BR548"/>
          <cell r="BS548">
            <v>533</v>
          </cell>
        </row>
        <row r="549">
          <cell r="C549"/>
          <cell r="D549"/>
          <cell r="E549"/>
          <cell r="F549"/>
          <cell r="G549"/>
          <cell r="H549"/>
          <cell r="I549"/>
          <cell r="J549"/>
          <cell r="K549"/>
          <cell r="L549"/>
          <cell r="M549"/>
          <cell r="N549"/>
          <cell r="O549"/>
          <cell r="P549"/>
          <cell r="Q549"/>
          <cell r="R549"/>
          <cell r="S549"/>
          <cell r="T549"/>
          <cell r="U549"/>
          <cell r="V549"/>
          <cell r="W549"/>
          <cell r="X549"/>
          <cell r="Y549" t="str">
            <v/>
          </cell>
          <cell r="Z549"/>
          <cell r="AA549" t="str">
            <v/>
          </cell>
          <cell r="AB549"/>
          <cell r="AC549"/>
          <cell r="AD549"/>
          <cell r="AE549"/>
          <cell r="AF549"/>
          <cell r="AG549"/>
          <cell r="AH549" t="str">
            <v/>
          </cell>
          <cell r="AI549"/>
          <cell r="AJ549"/>
          <cell r="AK549"/>
          <cell r="AL549"/>
          <cell r="AM549"/>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t="str">
            <v>NO</v>
          </cell>
          <cell r="BE549" t="str">
            <v/>
          </cell>
          <cell r="BF549">
            <v>0</v>
          </cell>
          <cell r="BG549">
            <v>0</v>
          </cell>
          <cell r="BH549">
            <v>0</v>
          </cell>
          <cell r="BI549">
            <v>0</v>
          </cell>
          <cell r="BJ549">
            <v>0</v>
          </cell>
          <cell r="BK549" t="str">
            <v/>
          </cell>
          <cell r="BL549" t="e">
            <v>#NAME?</v>
          </cell>
          <cell r="BM549"/>
          <cell r="BN549"/>
          <cell r="BO549"/>
          <cell r="BP549" t="str">
            <v/>
          </cell>
          <cell r="BQ549"/>
          <cell r="BR549"/>
          <cell r="BS549">
            <v>534</v>
          </cell>
        </row>
        <row r="550">
          <cell r="C550"/>
          <cell r="D550"/>
          <cell r="E550"/>
          <cell r="F550"/>
          <cell r="G550"/>
          <cell r="H550"/>
          <cell r="I550"/>
          <cell r="J550"/>
          <cell r="K550"/>
          <cell r="L550"/>
          <cell r="M550"/>
          <cell r="N550"/>
          <cell r="O550"/>
          <cell r="P550"/>
          <cell r="Q550"/>
          <cell r="R550"/>
          <cell r="S550"/>
          <cell r="T550"/>
          <cell r="U550"/>
          <cell r="V550"/>
          <cell r="W550"/>
          <cell r="X550"/>
          <cell r="Y550" t="str">
            <v/>
          </cell>
          <cell r="Z550"/>
          <cell r="AA550" t="str">
            <v/>
          </cell>
          <cell r="AB550"/>
          <cell r="AC550"/>
          <cell r="AD550"/>
          <cell r="AE550"/>
          <cell r="AF550"/>
          <cell r="AG550"/>
          <cell r="AH550" t="str">
            <v/>
          </cell>
          <cell r="AI550"/>
          <cell r="AJ550"/>
          <cell r="AK550"/>
          <cell r="AL550"/>
          <cell r="AM550"/>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t="str">
            <v>NO</v>
          </cell>
          <cell r="BE550" t="str">
            <v/>
          </cell>
          <cell r="BF550">
            <v>0</v>
          </cell>
          <cell r="BG550">
            <v>0</v>
          </cell>
          <cell r="BH550">
            <v>0</v>
          </cell>
          <cell r="BI550">
            <v>0</v>
          </cell>
          <cell r="BJ550">
            <v>0</v>
          </cell>
          <cell r="BK550" t="str">
            <v/>
          </cell>
          <cell r="BL550" t="e">
            <v>#NAME?</v>
          </cell>
          <cell r="BM550"/>
          <cell r="BN550"/>
          <cell r="BO550"/>
          <cell r="BP550" t="str">
            <v/>
          </cell>
          <cell r="BQ550"/>
          <cell r="BR550"/>
          <cell r="BS550">
            <v>535</v>
          </cell>
        </row>
        <row r="551">
          <cell r="C551"/>
          <cell r="D551"/>
          <cell r="E551"/>
          <cell r="F551"/>
          <cell r="G551"/>
          <cell r="H551"/>
          <cell r="I551"/>
          <cell r="J551"/>
          <cell r="K551"/>
          <cell r="L551"/>
          <cell r="M551"/>
          <cell r="N551"/>
          <cell r="O551"/>
          <cell r="P551"/>
          <cell r="Q551"/>
          <cell r="R551"/>
          <cell r="S551"/>
          <cell r="T551"/>
          <cell r="U551"/>
          <cell r="V551"/>
          <cell r="W551"/>
          <cell r="X551"/>
          <cell r="Y551" t="str">
            <v/>
          </cell>
          <cell r="Z551"/>
          <cell r="AA551" t="str">
            <v/>
          </cell>
          <cell r="AB551"/>
          <cell r="AC551"/>
          <cell r="AD551"/>
          <cell r="AE551"/>
          <cell r="AF551"/>
          <cell r="AG551"/>
          <cell r="AH551" t="str">
            <v/>
          </cell>
          <cell r="AI551"/>
          <cell r="AJ551"/>
          <cell r="AK551"/>
          <cell r="AL551"/>
          <cell r="AM551"/>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t="str">
            <v>NO</v>
          </cell>
          <cell r="BE551" t="str">
            <v/>
          </cell>
          <cell r="BF551">
            <v>0</v>
          </cell>
          <cell r="BG551">
            <v>0</v>
          </cell>
          <cell r="BH551">
            <v>0</v>
          </cell>
          <cell r="BI551">
            <v>0</v>
          </cell>
          <cell r="BJ551">
            <v>0</v>
          </cell>
          <cell r="BK551" t="str">
            <v/>
          </cell>
          <cell r="BL551" t="e">
            <v>#NAME?</v>
          </cell>
          <cell r="BM551"/>
          <cell r="BN551"/>
          <cell r="BO551"/>
          <cell r="BP551" t="str">
            <v/>
          </cell>
          <cell r="BQ551"/>
          <cell r="BR551"/>
          <cell r="BS551">
            <v>536</v>
          </cell>
        </row>
        <row r="552">
          <cell r="C552"/>
          <cell r="D552"/>
          <cell r="E552"/>
          <cell r="F552"/>
          <cell r="G552"/>
          <cell r="H552"/>
          <cell r="I552"/>
          <cell r="J552"/>
          <cell r="K552"/>
          <cell r="L552"/>
          <cell r="M552"/>
          <cell r="N552"/>
          <cell r="O552"/>
          <cell r="P552"/>
          <cell r="Q552"/>
          <cell r="R552"/>
          <cell r="S552"/>
          <cell r="T552"/>
          <cell r="U552"/>
          <cell r="V552"/>
          <cell r="W552"/>
          <cell r="X552"/>
          <cell r="Y552" t="str">
            <v/>
          </cell>
          <cell r="Z552"/>
          <cell r="AA552" t="str">
            <v/>
          </cell>
          <cell r="AB552"/>
          <cell r="AC552"/>
          <cell r="AD552"/>
          <cell r="AE552"/>
          <cell r="AF552"/>
          <cell r="AG552"/>
          <cell r="AH552" t="str">
            <v/>
          </cell>
          <cell r="AI552"/>
          <cell r="AJ552"/>
          <cell r="AK552"/>
          <cell r="AL552"/>
          <cell r="AM552"/>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t="str">
            <v>NO</v>
          </cell>
          <cell r="BE552" t="str">
            <v/>
          </cell>
          <cell r="BF552">
            <v>0</v>
          </cell>
          <cell r="BG552">
            <v>0</v>
          </cell>
          <cell r="BH552">
            <v>0</v>
          </cell>
          <cell r="BI552">
            <v>0</v>
          </cell>
          <cell r="BJ552">
            <v>0</v>
          </cell>
          <cell r="BK552" t="str">
            <v/>
          </cell>
          <cell r="BL552" t="e">
            <v>#NAME?</v>
          </cell>
          <cell r="BM552"/>
          <cell r="BN552"/>
          <cell r="BO552"/>
          <cell r="BP552" t="str">
            <v/>
          </cell>
          <cell r="BQ552"/>
          <cell r="BR552"/>
          <cell r="BS552">
            <v>537</v>
          </cell>
        </row>
        <row r="553">
          <cell r="C553"/>
          <cell r="D553"/>
          <cell r="E553"/>
          <cell r="F553"/>
          <cell r="G553"/>
          <cell r="H553"/>
          <cell r="I553"/>
          <cell r="J553"/>
          <cell r="K553"/>
          <cell r="L553"/>
          <cell r="M553"/>
          <cell r="N553"/>
          <cell r="O553"/>
          <cell r="P553"/>
          <cell r="Q553"/>
          <cell r="R553"/>
          <cell r="S553"/>
          <cell r="T553"/>
          <cell r="U553"/>
          <cell r="V553"/>
          <cell r="W553"/>
          <cell r="X553"/>
          <cell r="Y553" t="str">
            <v/>
          </cell>
          <cell r="Z553"/>
          <cell r="AA553" t="str">
            <v/>
          </cell>
          <cell r="AB553"/>
          <cell r="AC553"/>
          <cell r="AD553"/>
          <cell r="AE553"/>
          <cell r="AF553"/>
          <cell r="AG553"/>
          <cell r="AH553" t="str">
            <v/>
          </cell>
          <cell r="AI553"/>
          <cell r="AJ553"/>
          <cell r="AK553"/>
          <cell r="AL553"/>
          <cell r="AM553"/>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t="str">
            <v>NO</v>
          </cell>
          <cell r="BE553" t="str">
            <v/>
          </cell>
          <cell r="BF553">
            <v>0</v>
          </cell>
          <cell r="BG553">
            <v>0</v>
          </cell>
          <cell r="BH553">
            <v>0</v>
          </cell>
          <cell r="BI553">
            <v>0</v>
          </cell>
          <cell r="BJ553">
            <v>0</v>
          </cell>
          <cell r="BK553" t="str">
            <v/>
          </cell>
          <cell r="BL553" t="e">
            <v>#NAME?</v>
          </cell>
          <cell r="BM553"/>
          <cell r="BN553"/>
          <cell r="BO553"/>
          <cell r="BP553" t="str">
            <v/>
          </cell>
          <cell r="BQ553"/>
          <cell r="BR553"/>
          <cell r="BS553">
            <v>538</v>
          </cell>
        </row>
        <row r="554">
          <cell r="C554"/>
          <cell r="D554"/>
          <cell r="E554"/>
          <cell r="F554"/>
          <cell r="G554"/>
          <cell r="H554"/>
          <cell r="I554"/>
          <cell r="J554"/>
          <cell r="K554"/>
          <cell r="L554"/>
          <cell r="M554"/>
          <cell r="N554"/>
          <cell r="O554"/>
          <cell r="P554"/>
          <cell r="Q554"/>
          <cell r="R554"/>
          <cell r="S554"/>
          <cell r="T554"/>
          <cell r="U554"/>
          <cell r="V554"/>
          <cell r="W554"/>
          <cell r="X554"/>
          <cell r="Y554" t="str">
            <v/>
          </cell>
          <cell r="Z554"/>
          <cell r="AA554" t="str">
            <v/>
          </cell>
          <cell r="AB554"/>
          <cell r="AC554"/>
          <cell r="AD554"/>
          <cell r="AE554"/>
          <cell r="AF554"/>
          <cell r="AG554"/>
          <cell r="AH554" t="str">
            <v/>
          </cell>
          <cell r="AI554"/>
          <cell r="AJ554"/>
          <cell r="AK554"/>
          <cell r="AL554"/>
          <cell r="AM554"/>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t="str">
            <v>NO</v>
          </cell>
          <cell r="BE554" t="str">
            <v/>
          </cell>
          <cell r="BF554">
            <v>0</v>
          </cell>
          <cell r="BG554">
            <v>0</v>
          </cell>
          <cell r="BH554">
            <v>0</v>
          </cell>
          <cell r="BI554">
            <v>0</v>
          </cell>
          <cell r="BJ554">
            <v>0</v>
          </cell>
          <cell r="BK554" t="str">
            <v/>
          </cell>
          <cell r="BL554" t="e">
            <v>#NAME?</v>
          </cell>
          <cell r="BM554"/>
          <cell r="BN554"/>
          <cell r="BO554"/>
          <cell r="BP554" t="str">
            <v/>
          </cell>
          <cell r="BQ554"/>
          <cell r="BR554"/>
          <cell r="BS554">
            <v>539</v>
          </cell>
        </row>
        <row r="555">
          <cell r="C555"/>
          <cell r="D555"/>
          <cell r="E555"/>
          <cell r="F555"/>
          <cell r="G555"/>
          <cell r="H555"/>
          <cell r="I555"/>
          <cell r="J555"/>
          <cell r="K555"/>
          <cell r="L555"/>
          <cell r="M555"/>
          <cell r="N555"/>
          <cell r="O555"/>
          <cell r="P555"/>
          <cell r="Q555"/>
          <cell r="R555"/>
          <cell r="S555"/>
          <cell r="T555"/>
          <cell r="U555"/>
          <cell r="V555"/>
          <cell r="W555"/>
          <cell r="X555"/>
          <cell r="Y555" t="str">
            <v/>
          </cell>
          <cell r="Z555"/>
          <cell r="AA555" t="str">
            <v/>
          </cell>
          <cell r="AB555"/>
          <cell r="AC555"/>
          <cell r="AD555"/>
          <cell r="AE555"/>
          <cell r="AF555"/>
          <cell r="AG555"/>
          <cell r="AH555" t="str">
            <v/>
          </cell>
          <cell r="AI555"/>
          <cell r="AJ555"/>
          <cell r="AK555"/>
          <cell r="AL555"/>
          <cell r="AM555"/>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t="str">
            <v>NO</v>
          </cell>
          <cell r="BE555" t="str">
            <v/>
          </cell>
          <cell r="BF555">
            <v>0</v>
          </cell>
          <cell r="BG555">
            <v>0</v>
          </cell>
          <cell r="BH555">
            <v>0</v>
          </cell>
          <cell r="BI555">
            <v>0</v>
          </cell>
          <cell r="BJ555">
            <v>0</v>
          </cell>
          <cell r="BK555" t="str">
            <v/>
          </cell>
          <cell r="BL555" t="e">
            <v>#NAME?</v>
          </cell>
          <cell r="BM555"/>
          <cell r="BN555"/>
          <cell r="BO555"/>
          <cell r="BP555" t="str">
            <v/>
          </cell>
          <cell r="BQ555"/>
          <cell r="BR555"/>
          <cell r="BS555">
            <v>540</v>
          </cell>
        </row>
        <row r="556">
          <cell r="C556"/>
          <cell r="D556"/>
          <cell r="E556"/>
          <cell r="F556"/>
          <cell r="G556"/>
          <cell r="H556"/>
          <cell r="I556"/>
          <cell r="J556"/>
          <cell r="K556"/>
          <cell r="L556"/>
          <cell r="M556"/>
          <cell r="N556"/>
          <cell r="O556"/>
          <cell r="P556"/>
          <cell r="Q556"/>
          <cell r="R556"/>
          <cell r="S556"/>
          <cell r="T556"/>
          <cell r="U556"/>
          <cell r="V556"/>
          <cell r="W556"/>
          <cell r="X556"/>
          <cell r="Y556" t="str">
            <v/>
          </cell>
          <cell r="Z556"/>
          <cell r="AA556" t="str">
            <v/>
          </cell>
          <cell r="AB556"/>
          <cell r="AC556"/>
          <cell r="AD556"/>
          <cell r="AE556"/>
          <cell r="AF556"/>
          <cell r="AG556"/>
          <cell r="AH556" t="str">
            <v/>
          </cell>
          <cell r="AI556"/>
          <cell r="AJ556"/>
          <cell r="AK556"/>
          <cell r="AL556"/>
          <cell r="AM556"/>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t="str">
            <v>NO</v>
          </cell>
          <cell r="BE556" t="str">
            <v/>
          </cell>
          <cell r="BF556">
            <v>0</v>
          </cell>
          <cell r="BG556">
            <v>0</v>
          </cell>
          <cell r="BH556">
            <v>0</v>
          </cell>
          <cell r="BI556">
            <v>0</v>
          </cell>
          <cell r="BJ556">
            <v>0</v>
          </cell>
          <cell r="BK556" t="str">
            <v/>
          </cell>
          <cell r="BL556" t="e">
            <v>#NAME?</v>
          </cell>
          <cell r="BM556"/>
          <cell r="BN556"/>
          <cell r="BO556"/>
          <cell r="BP556" t="str">
            <v/>
          </cell>
          <cell r="BQ556"/>
          <cell r="BR556"/>
          <cell r="BS556">
            <v>541</v>
          </cell>
        </row>
        <row r="557">
          <cell r="C557"/>
          <cell r="D557"/>
          <cell r="E557"/>
          <cell r="F557"/>
          <cell r="G557"/>
          <cell r="H557"/>
          <cell r="I557"/>
          <cell r="J557"/>
          <cell r="K557"/>
          <cell r="L557"/>
          <cell r="M557"/>
          <cell r="N557"/>
          <cell r="O557"/>
          <cell r="P557"/>
          <cell r="Q557"/>
          <cell r="R557"/>
          <cell r="S557"/>
          <cell r="T557"/>
          <cell r="U557"/>
          <cell r="V557"/>
          <cell r="W557"/>
          <cell r="X557"/>
          <cell r="Y557" t="str">
            <v/>
          </cell>
          <cell r="Z557"/>
          <cell r="AA557" t="str">
            <v/>
          </cell>
          <cell r="AB557"/>
          <cell r="AC557"/>
          <cell r="AD557"/>
          <cell r="AE557"/>
          <cell r="AF557"/>
          <cell r="AG557"/>
          <cell r="AH557" t="str">
            <v/>
          </cell>
          <cell r="AI557"/>
          <cell r="AJ557"/>
          <cell r="AK557"/>
          <cell r="AL557"/>
          <cell r="AM557"/>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t="str">
            <v>NO</v>
          </cell>
          <cell r="BE557" t="str">
            <v/>
          </cell>
          <cell r="BF557">
            <v>0</v>
          </cell>
          <cell r="BG557">
            <v>0</v>
          </cell>
          <cell r="BH557">
            <v>0</v>
          </cell>
          <cell r="BI557">
            <v>0</v>
          </cell>
          <cell r="BJ557">
            <v>0</v>
          </cell>
          <cell r="BK557" t="str">
            <v/>
          </cell>
          <cell r="BL557" t="e">
            <v>#NAME?</v>
          </cell>
          <cell r="BM557"/>
          <cell r="BN557"/>
          <cell r="BO557"/>
          <cell r="BP557" t="str">
            <v/>
          </cell>
          <cell r="BQ557"/>
          <cell r="BR557"/>
          <cell r="BS557">
            <v>542</v>
          </cell>
        </row>
        <row r="558">
          <cell r="C558"/>
          <cell r="D558"/>
          <cell r="E558"/>
          <cell r="F558"/>
          <cell r="G558"/>
          <cell r="H558"/>
          <cell r="I558"/>
          <cell r="J558"/>
          <cell r="K558"/>
          <cell r="L558"/>
          <cell r="M558"/>
          <cell r="N558"/>
          <cell r="O558"/>
          <cell r="P558"/>
          <cell r="Q558"/>
          <cell r="R558"/>
          <cell r="S558"/>
          <cell r="T558"/>
          <cell r="U558"/>
          <cell r="V558"/>
          <cell r="W558"/>
          <cell r="X558"/>
          <cell r="Y558" t="str">
            <v/>
          </cell>
          <cell r="Z558"/>
          <cell r="AA558" t="str">
            <v/>
          </cell>
          <cell r="AB558"/>
          <cell r="AC558"/>
          <cell r="AD558"/>
          <cell r="AE558"/>
          <cell r="AF558"/>
          <cell r="AG558"/>
          <cell r="AH558" t="str">
            <v/>
          </cell>
          <cell r="AI558"/>
          <cell r="AJ558"/>
          <cell r="AK558"/>
          <cell r="AL558"/>
          <cell r="AM558"/>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t="str">
            <v>NO</v>
          </cell>
          <cell r="BE558" t="str">
            <v/>
          </cell>
          <cell r="BF558">
            <v>0</v>
          </cell>
          <cell r="BG558">
            <v>0</v>
          </cell>
          <cell r="BH558">
            <v>0</v>
          </cell>
          <cell r="BI558">
            <v>0</v>
          </cell>
          <cell r="BJ558">
            <v>0</v>
          </cell>
          <cell r="BK558" t="str">
            <v/>
          </cell>
          <cell r="BL558" t="e">
            <v>#NAME?</v>
          </cell>
          <cell r="BM558"/>
          <cell r="BN558"/>
          <cell r="BO558"/>
          <cell r="BP558" t="str">
            <v/>
          </cell>
          <cell r="BQ558"/>
          <cell r="BR558"/>
          <cell r="BS558">
            <v>543</v>
          </cell>
        </row>
        <row r="559">
          <cell r="C559"/>
          <cell r="D559"/>
          <cell r="E559"/>
          <cell r="F559"/>
          <cell r="G559"/>
          <cell r="H559"/>
          <cell r="I559"/>
          <cell r="J559"/>
          <cell r="K559"/>
          <cell r="L559"/>
          <cell r="M559"/>
          <cell r="N559"/>
          <cell r="O559"/>
          <cell r="P559"/>
          <cell r="Q559"/>
          <cell r="R559"/>
          <cell r="S559"/>
          <cell r="T559"/>
          <cell r="U559"/>
          <cell r="V559"/>
          <cell r="W559"/>
          <cell r="X559"/>
          <cell r="Y559" t="str">
            <v/>
          </cell>
          <cell r="Z559"/>
          <cell r="AA559" t="str">
            <v/>
          </cell>
          <cell r="AB559"/>
          <cell r="AC559"/>
          <cell r="AD559"/>
          <cell r="AE559"/>
          <cell r="AF559"/>
          <cell r="AG559"/>
          <cell r="AH559" t="str">
            <v/>
          </cell>
          <cell r="AI559"/>
          <cell r="AJ559"/>
          <cell r="AK559"/>
          <cell r="AL559"/>
          <cell r="AM559"/>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t="str">
            <v>NO</v>
          </cell>
          <cell r="BE559" t="str">
            <v/>
          </cell>
          <cell r="BF559">
            <v>0</v>
          </cell>
          <cell r="BG559">
            <v>0</v>
          </cell>
          <cell r="BH559">
            <v>0</v>
          </cell>
          <cell r="BI559">
            <v>0</v>
          </cell>
          <cell r="BJ559">
            <v>0</v>
          </cell>
          <cell r="BK559" t="str">
            <v/>
          </cell>
          <cell r="BL559" t="e">
            <v>#NAME?</v>
          </cell>
          <cell r="BM559"/>
          <cell r="BN559"/>
          <cell r="BO559"/>
          <cell r="BP559" t="str">
            <v/>
          </cell>
          <cell r="BQ559"/>
          <cell r="BR559"/>
          <cell r="BS559">
            <v>544</v>
          </cell>
        </row>
        <row r="560">
          <cell r="C560"/>
          <cell r="D560"/>
          <cell r="E560"/>
          <cell r="F560"/>
          <cell r="G560"/>
          <cell r="H560"/>
          <cell r="I560"/>
          <cell r="J560"/>
          <cell r="K560"/>
          <cell r="L560"/>
          <cell r="M560"/>
          <cell r="N560"/>
          <cell r="O560"/>
          <cell r="P560"/>
          <cell r="Q560"/>
          <cell r="R560"/>
          <cell r="S560"/>
          <cell r="T560"/>
          <cell r="U560"/>
          <cell r="V560"/>
          <cell r="W560"/>
          <cell r="X560"/>
          <cell r="Y560" t="str">
            <v/>
          </cell>
          <cell r="Z560"/>
          <cell r="AA560" t="str">
            <v/>
          </cell>
          <cell r="AB560"/>
          <cell r="AC560"/>
          <cell r="AD560"/>
          <cell r="AE560"/>
          <cell r="AF560"/>
          <cell r="AG560"/>
          <cell r="AH560" t="str">
            <v/>
          </cell>
          <cell r="AI560"/>
          <cell r="AJ560"/>
          <cell r="AK560"/>
          <cell r="AL560"/>
          <cell r="AM560"/>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t="str">
            <v>NO</v>
          </cell>
          <cell r="BE560" t="str">
            <v/>
          </cell>
          <cell r="BF560">
            <v>0</v>
          </cell>
          <cell r="BG560">
            <v>0</v>
          </cell>
          <cell r="BH560">
            <v>0</v>
          </cell>
          <cell r="BI560">
            <v>0</v>
          </cell>
          <cell r="BJ560">
            <v>0</v>
          </cell>
          <cell r="BK560" t="str">
            <v/>
          </cell>
          <cell r="BL560" t="e">
            <v>#NAME?</v>
          </cell>
          <cell r="BM560"/>
          <cell r="BN560"/>
          <cell r="BO560"/>
          <cell r="BP560" t="str">
            <v/>
          </cell>
          <cell r="BQ560"/>
          <cell r="BR560"/>
          <cell r="BS560">
            <v>545</v>
          </cell>
        </row>
        <row r="561">
          <cell r="C561"/>
          <cell r="D561"/>
          <cell r="E561"/>
          <cell r="F561"/>
          <cell r="G561"/>
          <cell r="H561"/>
          <cell r="I561"/>
          <cell r="J561"/>
          <cell r="K561"/>
          <cell r="L561"/>
          <cell r="M561"/>
          <cell r="N561"/>
          <cell r="O561"/>
          <cell r="P561"/>
          <cell r="Q561"/>
          <cell r="R561"/>
          <cell r="S561"/>
          <cell r="T561"/>
          <cell r="U561"/>
          <cell r="V561"/>
          <cell r="W561"/>
          <cell r="X561"/>
          <cell r="Y561" t="str">
            <v/>
          </cell>
          <cell r="Z561"/>
          <cell r="AA561" t="str">
            <v/>
          </cell>
          <cell r="AB561"/>
          <cell r="AC561"/>
          <cell r="AD561"/>
          <cell r="AE561"/>
          <cell r="AF561"/>
          <cell r="AG561"/>
          <cell r="AH561" t="str">
            <v/>
          </cell>
          <cell r="AI561"/>
          <cell r="AJ561"/>
          <cell r="AK561"/>
          <cell r="AL561"/>
          <cell r="AM561"/>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t="str">
            <v>NO</v>
          </cell>
          <cell r="BE561" t="str">
            <v/>
          </cell>
          <cell r="BF561">
            <v>0</v>
          </cell>
          <cell r="BG561">
            <v>0</v>
          </cell>
          <cell r="BH561">
            <v>0</v>
          </cell>
          <cell r="BI561">
            <v>0</v>
          </cell>
          <cell r="BJ561">
            <v>0</v>
          </cell>
          <cell r="BK561" t="str">
            <v/>
          </cell>
          <cell r="BL561" t="e">
            <v>#NAME?</v>
          </cell>
          <cell r="BM561"/>
          <cell r="BN561"/>
          <cell r="BO561"/>
          <cell r="BP561" t="str">
            <v/>
          </cell>
          <cell r="BQ561"/>
          <cell r="BR561"/>
          <cell r="BS561">
            <v>546</v>
          </cell>
        </row>
        <row r="562">
          <cell r="C562"/>
          <cell r="D562"/>
          <cell r="E562"/>
          <cell r="F562"/>
          <cell r="G562"/>
          <cell r="H562"/>
          <cell r="I562"/>
          <cell r="J562"/>
          <cell r="K562"/>
          <cell r="L562"/>
          <cell r="M562"/>
          <cell r="N562"/>
          <cell r="O562"/>
          <cell r="P562"/>
          <cell r="Q562"/>
          <cell r="R562"/>
          <cell r="S562"/>
          <cell r="T562"/>
          <cell r="U562"/>
          <cell r="V562"/>
          <cell r="W562"/>
          <cell r="X562"/>
          <cell r="Y562" t="str">
            <v/>
          </cell>
          <cell r="Z562"/>
          <cell r="AA562" t="str">
            <v/>
          </cell>
          <cell r="AB562"/>
          <cell r="AC562"/>
          <cell r="AD562"/>
          <cell r="AE562"/>
          <cell r="AF562"/>
          <cell r="AG562"/>
          <cell r="AH562" t="str">
            <v/>
          </cell>
          <cell r="AI562"/>
          <cell r="AJ562"/>
          <cell r="AK562"/>
          <cell r="AL562"/>
          <cell r="AM562"/>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t="str">
            <v>NO</v>
          </cell>
          <cell r="BE562" t="str">
            <v/>
          </cell>
          <cell r="BF562">
            <v>0</v>
          </cell>
          <cell r="BG562">
            <v>0</v>
          </cell>
          <cell r="BH562">
            <v>0</v>
          </cell>
          <cell r="BI562">
            <v>0</v>
          </cell>
          <cell r="BJ562">
            <v>0</v>
          </cell>
          <cell r="BK562" t="str">
            <v/>
          </cell>
          <cell r="BL562" t="e">
            <v>#NAME?</v>
          </cell>
          <cell r="BM562"/>
          <cell r="BN562"/>
          <cell r="BO562"/>
          <cell r="BP562" t="str">
            <v/>
          </cell>
          <cell r="BQ562"/>
          <cell r="BR562"/>
          <cell r="BS562">
            <v>547</v>
          </cell>
        </row>
        <row r="563">
          <cell r="C563"/>
          <cell r="D563"/>
          <cell r="E563"/>
          <cell r="F563"/>
          <cell r="G563"/>
          <cell r="H563"/>
          <cell r="I563"/>
          <cell r="J563"/>
          <cell r="K563"/>
          <cell r="L563"/>
          <cell r="M563"/>
          <cell r="N563"/>
          <cell r="O563"/>
          <cell r="P563"/>
          <cell r="Q563"/>
          <cell r="R563"/>
          <cell r="S563"/>
          <cell r="T563"/>
          <cell r="U563"/>
          <cell r="V563"/>
          <cell r="W563"/>
          <cell r="X563"/>
          <cell r="Y563" t="str">
            <v/>
          </cell>
          <cell r="Z563"/>
          <cell r="AA563" t="str">
            <v/>
          </cell>
          <cell r="AB563"/>
          <cell r="AC563"/>
          <cell r="AD563"/>
          <cell r="AE563"/>
          <cell r="AF563"/>
          <cell r="AG563"/>
          <cell r="AH563" t="str">
            <v/>
          </cell>
          <cell r="AI563"/>
          <cell r="AJ563"/>
          <cell r="AK563"/>
          <cell r="AL563"/>
          <cell r="AM563"/>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t="str">
            <v>NO</v>
          </cell>
          <cell r="BE563" t="str">
            <v/>
          </cell>
          <cell r="BF563">
            <v>0</v>
          </cell>
          <cell r="BG563">
            <v>0</v>
          </cell>
          <cell r="BH563">
            <v>0</v>
          </cell>
          <cell r="BI563">
            <v>0</v>
          </cell>
          <cell r="BJ563">
            <v>0</v>
          </cell>
          <cell r="BK563" t="str">
            <v/>
          </cell>
          <cell r="BL563" t="e">
            <v>#NAME?</v>
          </cell>
          <cell r="BM563"/>
          <cell r="BN563"/>
          <cell r="BO563"/>
          <cell r="BP563" t="str">
            <v/>
          </cell>
          <cell r="BQ563"/>
          <cell r="BR563"/>
          <cell r="BS563">
            <v>548</v>
          </cell>
        </row>
        <row r="564">
          <cell r="C564"/>
          <cell r="D564"/>
          <cell r="E564"/>
          <cell r="F564"/>
          <cell r="G564"/>
          <cell r="H564"/>
          <cell r="I564"/>
          <cell r="J564"/>
          <cell r="K564"/>
          <cell r="L564"/>
          <cell r="M564"/>
          <cell r="N564"/>
          <cell r="O564"/>
          <cell r="P564"/>
          <cell r="Q564"/>
          <cell r="R564"/>
          <cell r="S564"/>
          <cell r="T564"/>
          <cell r="U564"/>
          <cell r="V564"/>
          <cell r="W564"/>
          <cell r="X564"/>
          <cell r="Y564" t="str">
            <v/>
          </cell>
          <cell r="Z564"/>
          <cell r="AA564" t="str">
            <v/>
          </cell>
          <cell r="AB564"/>
          <cell r="AC564"/>
          <cell r="AD564"/>
          <cell r="AE564"/>
          <cell r="AF564"/>
          <cell r="AG564"/>
          <cell r="AH564" t="str">
            <v/>
          </cell>
          <cell r="AI564"/>
          <cell r="AJ564"/>
          <cell r="AK564"/>
          <cell r="AL564"/>
          <cell r="AM564"/>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t="str">
            <v>NO</v>
          </cell>
          <cell r="BE564" t="str">
            <v/>
          </cell>
          <cell r="BF564">
            <v>0</v>
          </cell>
          <cell r="BG564">
            <v>0</v>
          </cell>
          <cell r="BH564">
            <v>0</v>
          </cell>
          <cell r="BI564">
            <v>0</v>
          </cell>
          <cell r="BJ564">
            <v>0</v>
          </cell>
          <cell r="BK564" t="str">
            <v/>
          </cell>
          <cell r="BL564" t="e">
            <v>#NAME?</v>
          </cell>
          <cell r="BM564"/>
          <cell r="BN564"/>
          <cell r="BO564"/>
          <cell r="BP564" t="str">
            <v/>
          </cell>
          <cell r="BQ564"/>
          <cell r="BR564"/>
          <cell r="BS564">
            <v>549</v>
          </cell>
        </row>
        <row r="565">
          <cell r="C565"/>
          <cell r="D565"/>
          <cell r="E565"/>
          <cell r="F565"/>
          <cell r="G565"/>
          <cell r="H565"/>
          <cell r="I565"/>
          <cell r="J565"/>
          <cell r="K565"/>
          <cell r="L565"/>
          <cell r="M565"/>
          <cell r="N565"/>
          <cell r="O565"/>
          <cell r="P565"/>
          <cell r="Q565"/>
          <cell r="R565"/>
          <cell r="S565"/>
          <cell r="T565"/>
          <cell r="U565"/>
          <cell r="V565"/>
          <cell r="W565"/>
          <cell r="X565"/>
          <cell r="Y565" t="str">
            <v/>
          </cell>
          <cell r="Z565"/>
          <cell r="AA565" t="str">
            <v/>
          </cell>
          <cell r="AB565"/>
          <cell r="AC565"/>
          <cell r="AD565"/>
          <cell r="AE565"/>
          <cell r="AF565"/>
          <cell r="AG565"/>
          <cell r="AH565" t="str">
            <v/>
          </cell>
          <cell r="AI565"/>
          <cell r="AJ565"/>
          <cell r="AK565"/>
          <cell r="AL565"/>
          <cell r="AM565"/>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t="str">
            <v>NO</v>
          </cell>
          <cell r="BE565" t="str">
            <v/>
          </cell>
          <cell r="BF565">
            <v>0</v>
          </cell>
          <cell r="BG565">
            <v>0</v>
          </cell>
          <cell r="BH565">
            <v>0</v>
          </cell>
          <cell r="BI565">
            <v>0</v>
          </cell>
          <cell r="BJ565">
            <v>0</v>
          </cell>
          <cell r="BK565" t="str">
            <v/>
          </cell>
          <cell r="BL565" t="e">
            <v>#NAME?</v>
          </cell>
          <cell r="BM565"/>
          <cell r="BN565"/>
          <cell r="BO565"/>
          <cell r="BP565" t="str">
            <v/>
          </cell>
          <cell r="BQ565"/>
          <cell r="BR565"/>
          <cell r="BS565">
            <v>550</v>
          </cell>
        </row>
        <row r="566">
          <cell r="C566"/>
          <cell r="D566"/>
          <cell r="E566"/>
          <cell r="F566"/>
          <cell r="G566"/>
          <cell r="H566"/>
          <cell r="I566"/>
          <cell r="J566"/>
          <cell r="K566"/>
          <cell r="L566"/>
          <cell r="M566"/>
          <cell r="N566"/>
          <cell r="O566"/>
          <cell r="P566"/>
          <cell r="Q566"/>
          <cell r="R566"/>
          <cell r="S566"/>
          <cell r="T566"/>
          <cell r="U566"/>
          <cell r="V566"/>
          <cell r="W566"/>
          <cell r="X566"/>
          <cell r="Y566" t="str">
            <v/>
          </cell>
          <cell r="Z566"/>
          <cell r="AA566" t="str">
            <v/>
          </cell>
          <cell r="AB566"/>
          <cell r="AC566"/>
          <cell r="AD566"/>
          <cell r="AE566"/>
          <cell r="AF566"/>
          <cell r="AG566"/>
          <cell r="AH566" t="str">
            <v/>
          </cell>
          <cell r="AI566"/>
          <cell r="AJ566"/>
          <cell r="AK566"/>
          <cell r="AL566"/>
          <cell r="AM566"/>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t="str">
            <v>NO</v>
          </cell>
          <cell r="BE566" t="str">
            <v/>
          </cell>
          <cell r="BF566">
            <v>0</v>
          </cell>
          <cell r="BG566">
            <v>0</v>
          </cell>
          <cell r="BH566">
            <v>0</v>
          </cell>
          <cell r="BI566">
            <v>0</v>
          </cell>
          <cell r="BJ566">
            <v>0</v>
          </cell>
          <cell r="BK566" t="str">
            <v/>
          </cell>
          <cell r="BL566" t="e">
            <v>#NAME?</v>
          </cell>
          <cell r="BM566"/>
          <cell r="BN566"/>
          <cell r="BO566"/>
          <cell r="BP566" t="str">
            <v/>
          </cell>
          <cell r="BQ566"/>
          <cell r="BR566"/>
          <cell r="BS566">
            <v>551</v>
          </cell>
        </row>
        <row r="567">
          <cell r="C567"/>
          <cell r="D567"/>
          <cell r="E567"/>
          <cell r="F567"/>
          <cell r="G567"/>
          <cell r="H567"/>
          <cell r="I567"/>
          <cell r="J567"/>
          <cell r="K567"/>
          <cell r="L567"/>
          <cell r="M567"/>
          <cell r="N567"/>
          <cell r="O567"/>
          <cell r="P567"/>
          <cell r="Q567"/>
          <cell r="R567"/>
          <cell r="S567"/>
          <cell r="T567"/>
          <cell r="U567"/>
          <cell r="V567"/>
          <cell r="W567"/>
          <cell r="X567"/>
          <cell r="Y567" t="str">
            <v/>
          </cell>
          <cell r="Z567"/>
          <cell r="AA567" t="str">
            <v/>
          </cell>
          <cell r="AB567"/>
          <cell r="AC567"/>
          <cell r="AD567"/>
          <cell r="AE567"/>
          <cell r="AF567"/>
          <cell r="AG567"/>
          <cell r="AH567" t="str">
            <v/>
          </cell>
          <cell r="AI567"/>
          <cell r="AJ567"/>
          <cell r="AK567"/>
          <cell r="AL567"/>
          <cell r="AM567"/>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t="str">
            <v>NO</v>
          </cell>
          <cell r="BE567" t="str">
            <v/>
          </cell>
          <cell r="BF567">
            <v>0</v>
          </cell>
          <cell r="BG567">
            <v>0</v>
          </cell>
          <cell r="BH567">
            <v>0</v>
          </cell>
          <cell r="BI567">
            <v>0</v>
          </cell>
          <cell r="BJ567">
            <v>0</v>
          </cell>
          <cell r="BK567" t="str">
            <v/>
          </cell>
          <cell r="BL567" t="e">
            <v>#NAME?</v>
          </cell>
          <cell r="BM567"/>
          <cell r="BN567"/>
          <cell r="BO567"/>
          <cell r="BP567" t="str">
            <v/>
          </cell>
          <cell r="BQ567"/>
          <cell r="BR567"/>
          <cell r="BS567">
            <v>552</v>
          </cell>
        </row>
        <row r="568">
          <cell r="C568"/>
          <cell r="D568"/>
          <cell r="E568"/>
          <cell r="F568"/>
          <cell r="G568"/>
          <cell r="H568"/>
          <cell r="I568"/>
          <cell r="J568"/>
          <cell r="K568"/>
          <cell r="L568"/>
          <cell r="M568"/>
          <cell r="N568"/>
          <cell r="O568"/>
          <cell r="P568"/>
          <cell r="Q568"/>
          <cell r="R568"/>
          <cell r="S568"/>
          <cell r="T568"/>
          <cell r="U568"/>
          <cell r="V568"/>
          <cell r="W568"/>
          <cell r="X568"/>
          <cell r="Y568" t="str">
            <v/>
          </cell>
          <cell r="Z568"/>
          <cell r="AA568" t="str">
            <v/>
          </cell>
          <cell r="AB568"/>
          <cell r="AC568"/>
          <cell r="AD568"/>
          <cell r="AE568"/>
          <cell r="AF568"/>
          <cell r="AG568"/>
          <cell r="AH568" t="str">
            <v/>
          </cell>
          <cell r="AI568"/>
          <cell r="AJ568"/>
          <cell r="AK568"/>
          <cell r="AL568"/>
          <cell r="AM568"/>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t="str">
            <v>NO</v>
          </cell>
          <cell r="BE568" t="str">
            <v/>
          </cell>
          <cell r="BF568">
            <v>0</v>
          </cell>
          <cell r="BG568">
            <v>0</v>
          </cell>
          <cell r="BH568">
            <v>0</v>
          </cell>
          <cell r="BI568">
            <v>0</v>
          </cell>
          <cell r="BJ568">
            <v>0</v>
          </cell>
          <cell r="BK568" t="str">
            <v/>
          </cell>
          <cell r="BL568" t="e">
            <v>#NAME?</v>
          </cell>
          <cell r="BM568"/>
          <cell r="BN568"/>
          <cell r="BO568"/>
          <cell r="BP568" t="str">
            <v/>
          </cell>
          <cell r="BQ568"/>
          <cell r="BR568"/>
          <cell r="BS568">
            <v>553</v>
          </cell>
        </row>
        <row r="569">
          <cell r="C569"/>
          <cell r="D569"/>
          <cell r="E569"/>
          <cell r="F569"/>
          <cell r="G569"/>
          <cell r="H569"/>
          <cell r="I569"/>
          <cell r="J569"/>
          <cell r="K569"/>
          <cell r="L569"/>
          <cell r="M569"/>
          <cell r="N569"/>
          <cell r="O569"/>
          <cell r="P569"/>
          <cell r="Q569"/>
          <cell r="R569"/>
          <cell r="S569"/>
          <cell r="T569"/>
          <cell r="U569"/>
          <cell r="V569"/>
          <cell r="W569"/>
          <cell r="X569"/>
          <cell r="Y569" t="str">
            <v/>
          </cell>
          <cell r="Z569"/>
          <cell r="AA569" t="str">
            <v/>
          </cell>
          <cell r="AB569"/>
          <cell r="AC569"/>
          <cell r="AD569"/>
          <cell r="AE569"/>
          <cell r="AF569"/>
          <cell r="AG569"/>
          <cell r="AH569" t="str">
            <v/>
          </cell>
          <cell r="AI569"/>
          <cell r="AJ569"/>
          <cell r="AK569"/>
          <cell r="AL569"/>
          <cell r="AM569"/>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t="str">
            <v>NO</v>
          </cell>
          <cell r="BE569" t="str">
            <v/>
          </cell>
          <cell r="BF569">
            <v>0</v>
          </cell>
          <cell r="BG569">
            <v>0</v>
          </cell>
          <cell r="BH569">
            <v>0</v>
          </cell>
          <cell r="BI569">
            <v>0</v>
          </cell>
          <cell r="BJ569">
            <v>0</v>
          </cell>
          <cell r="BK569" t="str">
            <v/>
          </cell>
          <cell r="BL569" t="e">
            <v>#NAME?</v>
          </cell>
          <cell r="BM569"/>
          <cell r="BN569"/>
          <cell r="BO569"/>
          <cell r="BP569" t="str">
            <v/>
          </cell>
          <cell r="BQ569"/>
          <cell r="BR569"/>
          <cell r="BS569">
            <v>554</v>
          </cell>
        </row>
        <row r="570">
          <cell r="C570"/>
          <cell r="D570"/>
          <cell r="E570"/>
          <cell r="F570"/>
          <cell r="G570"/>
          <cell r="H570"/>
          <cell r="I570"/>
          <cell r="J570"/>
          <cell r="K570"/>
          <cell r="L570"/>
          <cell r="M570"/>
          <cell r="N570"/>
          <cell r="O570"/>
          <cell r="P570"/>
          <cell r="Q570"/>
          <cell r="R570"/>
          <cell r="S570"/>
          <cell r="T570"/>
          <cell r="U570"/>
          <cell r="V570"/>
          <cell r="W570"/>
          <cell r="X570"/>
          <cell r="Y570" t="str">
            <v/>
          </cell>
          <cell r="Z570"/>
          <cell r="AA570" t="str">
            <v/>
          </cell>
          <cell r="AB570"/>
          <cell r="AC570"/>
          <cell r="AD570"/>
          <cell r="AE570"/>
          <cell r="AF570"/>
          <cell r="AG570"/>
          <cell r="AH570" t="str">
            <v/>
          </cell>
          <cell r="AI570"/>
          <cell r="AJ570"/>
          <cell r="AK570"/>
          <cell r="AL570"/>
          <cell r="AM570"/>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t="str">
            <v>NO</v>
          </cell>
          <cell r="BE570" t="str">
            <v/>
          </cell>
          <cell r="BF570">
            <v>0</v>
          </cell>
          <cell r="BG570">
            <v>0</v>
          </cell>
          <cell r="BH570">
            <v>0</v>
          </cell>
          <cell r="BI570">
            <v>0</v>
          </cell>
          <cell r="BJ570">
            <v>0</v>
          </cell>
          <cell r="BK570" t="str">
            <v/>
          </cell>
          <cell r="BL570" t="e">
            <v>#NAME?</v>
          </cell>
          <cell r="BM570"/>
          <cell r="BN570"/>
          <cell r="BO570"/>
          <cell r="BP570" t="str">
            <v/>
          </cell>
          <cell r="BQ570"/>
          <cell r="BR570"/>
          <cell r="BS570">
            <v>555</v>
          </cell>
        </row>
        <row r="571">
          <cell r="C571"/>
          <cell r="D571"/>
          <cell r="E571"/>
          <cell r="F571"/>
          <cell r="G571"/>
          <cell r="H571"/>
          <cell r="I571"/>
          <cell r="J571"/>
          <cell r="K571"/>
          <cell r="L571"/>
          <cell r="M571"/>
          <cell r="N571"/>
          <cell r="O571"/>
          <cell r="P571"/>
          <cell r="Q571"/>
          <cell r="R571"/>
          <cell r="S571"/>
          <cell r="T571"/>
          <cell r="U571"/>
          <cell r="V571"/>
          <cell r="W571"/>
          <cell r="X571"/>
          <cell r="Y571" t="str">
            <v/>
          </cell>
          <cell r="Z571"/>
          <cell r="AA571" t="str">
            <v/>
          </cell>
          <cell r="AB571"/>
          <cell r="AC571"/>
          <cell r="AD571"/>
          <cell r="AE571"/>
          <cell r="AF571"/>
          <cell r="AG571"/>
          <cell r="AH571" t="str">
            <v/>
          </cell>
          <cell r="AI571"/>
          <cell r="AJ571"/>
          <cell r="AK571"/>
          <cell r="AL571"/>
          <cell r="AM571"/>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t="str">
            <v>NO</v>
          </cell>
          <cell r="BE571" t="str">
            <v/>
          </cell>
          <cell r="BF571">
            <v>0</v>
          </cell>
          <cell r="BG571">
            <v>0</v>
          </cell>
          <cell r="BH571">
            <v>0</v>
          </cell>
          <cell r="BI571">
            <v>0</v>
          </cell>
          <cell r="BJ571">
            <v>0</v>
          </cell>
          <cell r="BK571" t="str">
            <v/>
          </cell>
          <cell r="BL571" t="e">
            <v>#NAME?</v>
          </cell>
          <cell r="BM571"/>
          <cell r="BN571"/>
          <cell r="BO571"/>
          <cell r="BP571" t="str">
            <v/>
          </cell>
          <cell r="BQ571"/>
          <cell r="BR571"/>
          <cell r="BS571">
            <v>556</v>
          </cell>
        </row>
        <row r="572">
          <cell r="C572"/>
          <cell r="D572"/>
          <cell r="E572"/>
          <cell r="F572"/>
          <cell r="G572"/>
          <cell r="H572"/>
          <cell r="I572"/>
          <cell r="J572"/>
          <cell r="K572"/>
          <cell r="L572"/>
          <cell r="M572"/>
          <cell r="N572"/>
          <cell r="O572"/>
          <cell r="P572"/>
          <cell r="Q572"/>
          <cell r="R572"/>
          <cell r="S572"/>
          <cell r="T572"/>
          <cell r="U572"/>
          <cell r="V572"/>
          <cell r="W572"/>
          <cell r="X572"/>
          <cell r="Y572" t="str">
            <v/>
          </cell>
          <cell r="Z572"/>
          <cell r="AA572" t="str">
            <v/>
          </cell>
          <cell r="AB572"/>
          <cell r="AC572"/>
          <cell r="AD572"/>
          <cell r="AE572"/>
          <cell r="AF572"/>
          <cell r="AG572"/>
          <cell r="AH572" t="str">
            <v/>
          </cell>
          <cell r="AI572"/>
          <cell r="AJ572"/>
          <cell r="AK572"/>
          <cell r="AL572"/>
          <cell r="AM572"/>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t="str">
            <v>NO</v>
          </cell>
          <cell r="BE572" t="str">
            <v/>
          </cell>
          <cell r="BF572">
            <v>0</v>
          </cell>
          <cell r="BG572">
            <v>0</v>
          </cell>
          <cell r="BH572">
            <v>0</v>
          </cell>
          <cell r="BI572">
            <v>0</v>
          </cell>
          <cell r="BJ572">
            <v>0</v>
          </cell>
          <cell r="BK572" t="str">
            <v/>
          </cell>
          <cell r="BL572" t="e">
            <v>#NAME?</v>
          </cell>
          <cell r="BM572"/>
          <cell r="BN572"/>
          <cell r="BO572"/>
          <cell r="BP572" t="str">
            <v/>
          </cell>
          <cell r="BQ572"/>
          <cell r="BR572"/>
          <cell r="BS572">
            <v>557</v>
          </cell>
        </row>
        <row r="573">
          <cell r="C573"/>
          <cell r="D573"/>
          <cell r="E573"/>
          <cell r="F573"/>
          <cell r="G573"/>
          <cell r="H573"/>
          <cell r="I573"/>
          <cell r="J573"/>
          <cell r="K573"/>
          <cell r="L573"/>
          <cell r="M573"/>
          <cell r="N573"/>
          <cell r="O573"/>
          <cell r="P573"/>
          <cell r="Q573"/>
          <cell r="R573"/>
          <cell r="S573"/>
          <cell r="T573"/>
          <cell r="U573"/>
          <cell r="V573"/>
          <cell r="W573"/>
          <cell r="X573"/>
          <cell r="Y573" t="str">
            <v/>
          </cell>
          <cell r="Z573"/>
          <cell r="AA573" t="str">
            <v/>
          </cell>
          <cell r="AB573"/>
          <cell r="AC573"/>
          <cell r="AD573"/>
          <cell r="AE573"/>
          <cell r="AF573"/>
          <cell r="AG573"/>
          <cell r="AH573" t="str">
            <v/>
          </cell>
          <cell r="AI573"/>
          <cell r="AJ573"/>
          <cell r="AK573"/>
          <cell r="AL573"/>
          <cell r="AM573"/>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t="str">
            <v>NO</v>
          </cell>
          <cell r="BE573" t="str">
            <v/>
          </cell>
          <cell r="BF573">
            <v>0</v>
          </cell>
          <cell r="BG573">
            <v>0</v>
          </cell>
          <cell r="BH573">
            <v>0</v>
          </cell>
          <cell r="BI573">
            <v>0</v>
          </cell>
          <cell r="BJ573">
            <v>0</v>
          </cell>
          <cell r="BK573" t="str">
            <v/>
          </cell>
          <cell r="BL573" t="e">
            <v>#NAME?</v>
          </cell>
          <cell r="BM573"/>
          <cell r="BN573"/>
          <cell r="BO573"/>
          <cell r="BP573" t="str">
            <v/>
          </cell>
          <cell r="BQ573"/>
          <cell r="BR573"/>
          <cell r="BS573">
            <v>558</v>
          </cell>
        </row>
        <row r="574">
          <cell r="C574"/>
          <cell r="D574"/>
          <cell r="E574"/>
          <cell r="F574"/>
          <cell r="G574"/>
          <cell r="H574"/>
          <cell r="I574"/>
          <cell r="J574"/>
          <cell r="K574"/>
          <cell r="L574"/>
          <cell r="M574"/>
          <cell r="N574"/>
          <cell r="O574"/>
          <cell r="P574"/>
          <cell r="Q574"/>
          <cell r="R574"/>
          <cell r="S574"/>
          <cell r="T574"/>
          <cell r="U574"/>
          <cell r="V574"/>
          <cell r="W574"/>
          <cell r="X574"/>
          <cell r="Y574" t="str">
            <v/>
          </cell>
          <cell r="Z574"/>
          <cell r="AA574" t="str">
            <v/>
          </cell>
          <cell r="AB574"/>
          <cell r="AC574"/>
          <cell r="AD574"/>
          <cell r="AE574"/>
          <cell r="AF574"/>
          <cell r="AG574"/>
          <cell r="AH574" t="str">
            <v/>
          </cell>
          <cell r="AI574"/>
          <cell r="AJ574"/>
          <cell r="AK574"/>
          <cell r="AL574"/>
          <cell r="AM574"/>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t="str">
            <v>NO</v>
          </cell>
          <cell r="BE574" t="str">
            <v/>
          </cell>
          <cell r="BF574">
            <v>0</v>
          </cell>
          <cell r="BG574">
            <v>0</v>
          </cell>
          <cell r="BH574">
            <v>0</v>
          </cell>
          <cell r="BI574">
            <v>0</v>
          </cell>
          <cell r="BJ574">
            <v>0</v>
          </cell>
          <cell r="BK574" t="str">
            <v/>
          </cell>
          <cell r="BL574" t="e">
            <v>#NAME?</v>
          </cell>
          <cell r="BM574"/>
          <cell r="BN574"/>
          <cell r="BO574"/>
          <cell r="BP574" t="str">
            <v/>
          </cell>
          <cell r="BQ574"/>
          <cell r="BR574"/>
          <cell r="BS574">
            <v>559</v>
          </cell>
        </row>
        <row r="575">
          <cell r="C575"/>
          <cell r="D575"/>
          <cell r="E575"/>
          <cell r="F575"/>
          <cell r="G575"/>
          <cell r="H575"/>
          <cell r="I575"/>
          <cell r="J575"/>
          <cell r="K575"/>
          <cell r="L575"/>
          <cell r="M575"/>
          <cell r="N575"/>
          <cell r="O575"/>
          <cell r="P575"/>
          <cell r="Q575"/>
          <cell r="R575"/>
          <cell r="S575"/>
          <cell r="T575"/>
          <cell r="U575"/>
          <cell r="V575"/>
          <cell r="W575"/>
          <cell r="X575"/>
          <cell r="Y575" t="str">
            <v/>
          </cell>
          <cell r="Z575"/>
          <cell r="AA575" t="str">
            <v/>
          </cell>
          <cell r="AB575"/>
          <cell r="AC575"/>
          <cell r="AD575"/>
          <cell r="AE575"/>
          <cell r="AF575"/>
          <cell r="AG575"/>
          <cell r="AH575" t="str">
            <v/>
          </cell>
          <cell r="AI575"/>
          <cell r="AJ575"/>
          <cell r="AK575"/>
          <cell r="AL575"/>
          <cell r="AM575"/>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t="str">
            <v>NO</v>
          </cell>
          <cell r="BE575" t="str">
            <v/>
          </cell>
          <cell r="BF575">
            <v>0</v>
          </cell>
          <cell r="BG575">
            <v>0</v>
          </cell>
          <cell r="BH575">
            <v>0</v>
          </cell>
          <cell r="BI575">
            <v>0</v>
          </cell>
          <cell r="BJ575">
            <v>0</v>
          </cell>
          <cell r="BK575" t="str">
            <v/>
          </cell>
          <cell r="BL575" t="e">
            <v>#NAME?</v>
          </cell>
          <cell r="BM575"/>
          <cell r="BN575"/>
          <cell r="BO575"/>
          <cell r="BP575" t="str">
            <v/>
          </cell>
          <cell r="BQ575"/>
          <cell r="BR575"/>
          <cell r="BS575">
            <v>560</v>
          </cell>
        </row>
        <row r="576">
          <cell r="C576"/>
          <cell r="D576"/>
          <cell r="E576"/>
          <cell r="F576"/>
          <cell r="G576"/>
          <cell r="H576"/>
          <cell r="I576"/>
          <cell r="J576"/>
          <cell r="K576"/>
          <cell r="L576"/>
          <cell r="M576"/>
          <cell r="N576"/>
          <cell r="O576"/>
          <cell r="P576"/>
          <cell r="Q576"/>
          <cell r="R576"/>
          <cell r="S576"/>
          <cell r="T576"/>
          <cell r="U576"/>
          <cell r="V576"/>
          <cell r="W576"/>
          <cell r="X576"/>
          <cell r="Y576" t="str">
            <v/>
          </cell>
          <cell r="Z576"/>
          <cell r="AA576" t="str">
            <v/>
          </cell>
          <cell r="AB576"/>
          <cell r="AC576"/>
          <cell r="AD576"/>
          <cell r="AE576"/>
          <cell r="AF576"/>
          <cell r="AG576"/>
          <cell r="AH576" t="str">
            <v/>
          </cell>
          <cell r="AI576"/>
          <cell r="AJ576"/>
          <cell r="AK576"/>
          <cell r="AL576"/>
          <cell r="AM576"/>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t="str">
            <v>NO</v>
          </cell>
          <cell r="BE576" t="str">
            <v/>
          </cell>
          <cell r="BF576">
            <v>0</v>
          </cell>
          <cell r="BG576">
            <v>0</v>
          </cell>
          <cell r="BH576">
            <v>0</v>
          </cell>
          <cell r="BI576">
            <v>0</v>
          </cell>
          <cell r="BJ576">
            <v>0</v>
          </cell>
          <cell r="BK576" t="str">
            <v/>
          </cell>
          <cell r="BL576" t="e">
            <v>#NAME?</v>
          </cell>
          <cell r="BM576"/>
          <cell r="BN576"/>
          <cell r="BO576"/>
          <cell r="BP576" t="str">
            <v/>
          </cell>
          <cell r="BQ576"/>
          <cell r="BR576"/>
          <cell r="BS576">
            <v>561</v>
          </cell>
        </row>
        <row r="577">
          <cell r="C577"/>
          <cell r="D577"/>
          <cell r="E577"/>
          <cell r="F577"/>
          <cell r="G577"/>
          <cell r="H577"/>
          <cell r="I577"/>
          <cell r="J577"/>
          <cell r="K577"/>
          <cell r="L577"/>
          <cell r="M577"/>
          <cell r="N577"/>
          <cell r="O577"/>
          <cell r="P577"/>
          <cell r="Q577"/>
          <cell r="R577"/>
          <cell r="S577"/>
          <cell r="T577"/>
          <cell r="U577"/>
          <cell r="V577"/>
          <cell r="W577"/>
          <cell r="X577"/>
          <cell r="Y577" t="str">
            <v/>
          </cell>
          <cell r="Z577"/>
          <cell r="AA577" t="str">
            <v/>
          </cell>
          <cell r="AB577"/>
          <cell r="AC577"/>
          <cell r="AD577"/>
          <cell r="AE577"/>
          <cell r="AF577"/>
          <cell r="AG577"/>
          <cell r="AH577" t="str">
            <v/>
          </cell>
          <cell r="AI577"/>
          <cell r="AJ577"/>
          <cell r="AK577"/>
          <cell r="AL577"/>
          <cell r="AM577"/>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t="str">
            <v>NO</v>
          </cell>
          <cell r="BE577" t="str">
            <v/>
          </cell>
          <cell r="BF577">
            <v>0</v>
          </cell>
          <cell r="BG577">
            <v>0</v>
          </cell>
          <cell r="BH577">
            <v>0</v>
          </cell>
          <cell r="BI577">
            <v>0</v>
          </cell>
          <cell r="BJ577">
            <v>0</v>
          </cell>
          <cell r="BK577" t="str">
            <v/>
          </cell>
          <cell r="BL577" t="e">
            <v>#NAME?</v>
          </cell>
          <cell r="BM577"/>
          <cell r="BN577"/>
          <cell r="BO577"/>
          <cell r="BP577" t="str">
            <v/>
          </cell>
          <cell r="BQ577"/>
          <cell r="BR577"/>
          <cell r="BS577">
            <v>562</v>
          </cell>
        </row>
        <row r="578">
          <cell r="C578"/>
          <cell r="D578"/>
          <cell r="E578"/>
          <cell r="F578"/>
          <cell r="G578"/>
          <cell r="H578"/>
          <cell r="I578"/>
          <cell r="J578"/>
          <cell r="K578"/>
          <cell r="L578"/>
          <cell r="M578"/>
          <cell r="N578"/>
          <cell r="O578"/>
          <cell r="P578"/>
          <cell r="Q578"/>
          <cell r="R578"/>
          <cell r="S578"/>
          <cell r="T578"/>
          <cell r="U578"/>
          <cell r="V578"/>
          <cell r="W578"/>
          <cell r="X578"/>
          <cell r="Y578" t="str">
            <v/>
          </cell>
          <cell r="Z578"/>
          <cell r="AA578" t="str">
            <v/>
          </cell>
          <cell r="AB578"/>
          <cell r="AC578"/>
          <cell r="AD578"/>
          <cell r="AE578"/>
          <cell r="AF578"/>
          <cell r="AG578"/>
          <cell r="AH578" t="str">
            <v/>
          </cell>
          <cell r="AI578"/>
          <cell r="AJ578"/>
          <cell r="AK578"/>
          <cell r="AL578"/>
          <cell r="AM578"/>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t="str">
            <v>NO</v>
          </cell>
          <cell r="BE578" t="str">
            <v/>
          </cell>
          <cell r="BF578">
            <v>0</v>
          </cell>
          <cell r="BG578">
            <v>0</v>
          </cell>
          <cell r="BH578">
            <v>0</v>
          </cell>
          <cell r="BI578">
            <v>0</v>
          </cell>
          <cell r="BJ578">
            <v>0</v>
          </cell>
          <cell r="BK578" t="str">
            <v/>
          </cell>
          <cell r="BL578" t="e">
            <v>#NAME?</v>
          </cell>
          <cell r="BM578"/>
          <cell r="BN578"/>
          <cell r="BO578"/>
          <cell r="BP578" t="str">
            <v/>
          </cell>
          <cell r="BQ578"/>
          <cell r="BR578"/>
          <cell r="BS578">
            <v>563</v>
          </cell>
        </row>
        <row r="579">
          <cell r="C579"/>
          <cell r="D579"/>
          <cell r="E579"/>
          <cell r="F579"/>
          <cell r="G579"/>
          <cell r="H579"/>
          <cell r="I579"/>
          <cell r="J579"/>
          <cell r="K579"/>
          <cell r="L579"/>
          <cell r="M579"/>
          <cell r="N579"/>
          <cell r="O579"/>
          <cell r="P579"/>
          <cell r="Q579"/>
          <cell r="R579"/>
          <cell r="S579"/>
          <cell r="T579"/>
          <cell r="U579"/>
          <cell r="V579"/>
          <cell r="W579"/>
          <cell r="X579"/>
          <cell r="Y579" t="str">
            <v/>
          </cell>
          <cell r="Z579"/>
          <cell r="AA579" t="str">
            <v/>
          </cell>
          <cell r="AB579"/>
          <cell r="AC579"/>
          <cell r="AD579"/>
          <cell r="AE579"/>
          <cell r="AF579"/>
          <cell r="AG579"/>
          <cell r="AH579" t="str">
            <v/>
          </cell>
          <cell r="AI579"/>
          <cell r="AJ579"/>
          <cell r="AK579"/>
          <cell r="AL579"/>
          <cell r="AM579"/>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t="str">
            <v>NO</v>
          </cell>
          <cell r="BE579" t="str">
            <v/>
          </cell>
          <cell r="BF579">
            <v>0</v>
          </cell>
          <cell r="BG579">
            <v>0</v>
          </cell>
          <cell r="BH579">
            <v>0</v>
          </cell>
          <cell r="BI579">
            <v>0</v>
          </cell>
          <cell r="BJ579">
            <v>0</v>
          </cell>
          <cell r="BK579" t="str">
            <v/>
          </cell>
          <cell r="BL579" t="e">
            <v>#NAME?</v>
          </cell>
          <cell r="BM579"/>
          <cell r="BN579"/>
          <cell r="BO579"/>
          <cell r="BP579" t="str">
            <v/>
          </cell>
          <cell r="BQ579"/>
          <cell r="BR579"/>
          <cell r="BS579">
            <v>564</v>
          </cell>
        </row>
        <row r="580">
          <cell r="C580"/>
          <cell r="D580"/>
          <cell r="E580"/>
          <cell r="F580"/>
          <cell r="G580"/>
          <cell r="H580"/>
          <cell r="I580"/>
          <cell r="J580"/>
          <cell r="K580"/>
          <cell r="L580"/>
          <cell r="M580"/>
          <cell r="N580"/>
          <cell r="O580"/>
          <cell r="P580"/>
          <cell r="Q580"/>
          <cell r="R580"/>
          <cell r="S580"/>
          <cell r="T580"/>
          <cell r="U580"/>
          <cell r="V580"/>
          <cell r="W580"/>
          <cell r="X580"/>
          <cell r="Y580" t="str">
            <v/>
          </cell>
          <cell r="Z580"/>
          <cell r="AA580" t="str">
            <v/>
          </cell>
          <cell r="AB580"/>
          <cell r="AC580"/>
          <cell r="AD580"/>
          <cell r="AE580"/>
          <cell r="AF580"/>
          <cell r="AG580"/>
          <cell r="AH580" t="str">
            <v/>
          </cell>
          <cell r="AI580"/>
          <cell r="AJ580"/>
          <cell r="AK580"/>
          <cell r="AL580"/>
          <cell r="AM580"/>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t="str">
            <v>NO</v>
          </cell>
          <cell r="BE580" t="str">
            <v/>
          </cell>
          <cell r="BF580">
            <v>0</v>
          </cell>
          <cell r="BG580">
            <v>0</v>
          </cell>
          <cell r="BH580">
            <v>0</v>
          </cell>
          <cell r="BI580">
            <v>0</v>
          </cell>
          <cell r="BJ580">
            <v>0</v>
          </cell>
          <cell r="BK580" t="str">
            <v/>
          </cell>
          <cell r="BL580" t="e">
            <v>#NAME?</v>
          </cell>
          <cell r="BM580"/>
          <cell r="BN580"/>
          <cell r="BO580"/>
          <cell r="BP580" t="str">
            <v/>
          </cell>
          <cell r="BQ580"/>
          <cell r="BR580"/>
          <cell r="BS580">
            <v>565</v>
          </cell>
        </row>
        <row r="581">
          <cell r="C581"/>
          <cell r="D581"/>
          <cell r="E581"/>
          <cell r="F581"/>
          <cell r="G581"/>
          <cell r="H581"/>
          <cell r="I581"/>
          <cell r="J581"/>
          <cell r="K581"/>
          <cell r="L581"/>
          <cell r="M581"/>
          <cell r="N581"/>
          <cell r="O581"/>
          <cell r="P581"/>
          <cell r="Q581"/>
          <cell r="R581"/>
          <cell r="S581"/>
          <cell r="T581"/>
          <cell r="U581"/>
          <cell r="V581"/>
          <cell r="W581"/>
          <cell r="X581"/>
          <cell r="Y581" t="str">
            <v/>
          </cell>
          <cell r="Z581"/>
          <cell r="AA581" t="str">
            <v/>
          </cell>
          <cell r="AB581"/>
          <cell r="AC581"/>
          <cell r="AD581"/>
          <cell r="AE581"/>
          <cell r="AF581"/>
          <cell r="AG581"/>
          <cell r="AH581" t="str">
            <v/>
          </cell>
          <cell r="AI581"/>
          <cell r="AJ581"/>
          <cell r="AK581"/>
          <cell r="AL581"/>
          <cell r="AM581"/>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t="str">
            <v>NO</v>
          </cell>
          <cell r="BE581" t="str">
            <v/>
          </cell>
          <cell r="BF581">
            <v>0</v>
          </cell>
          <cell r="BG581">
            <v>0</v>
          </cell>
          <cell r="BH581">
            <v>0</v>
          </cell>
          <cell r="BI581">
            <v>0</v>
          </cell>
          <cell r="BJ581">
            <v>0</v>
          </cell>
          <cell r="BK581" t="str">
            <v/>
          </cell>
          <cell r="BL581" t="e">
            <v>#NAME?</v>
          </cell>
          <cell r="BM581"/>
          <cell r="BN581"/>
          <cell r="BO581"/>
          <cell r="BP581" t="str">
            <v/>
          </cell>
          <cell r="BQ581"/>
          <cell r="BR581"/>
          <cell r="BS581">
            <v>566</v>
          </cell>
        </row>
        <row r="582">
          <cell r="C582"/>
          <cell r="D582"/>
          <cell r="E582"/>
          <cell r="F582"/>
          <cell r="G582"/>
          <cell r="H582"/>
          <cell r="I582"/>
          <cell r="J582"/>
          <cell r="K582"/>
          <cell r="L582"/>
          <cell r="M582"/>
          <cell r="N582"/>
          <cell r="O582"/>
          <cell r="P582"/>
          <cell r="Q582"/>
          <cell r="R582"/>
          <cell r="S582"/>
          <cell r="T582"/>
          <cell r="U582"/>
          <cell r="V582"/>
          <cell r="W582"/>
          <cell r="X582"/>
          <cell r="Y582" t="str">
            <v/>
          </cell>
          <cell r="Z582"/>
          <cell r="AA582" t="str">
            <v/>
          </cell>
          <cell r="AB582"/>
          <cell r="AC582"/>
          <cell r="AD582"/>
          <cell r="AE582"/>
          <cell r="AF582"/>
          <cell r="AG582"/>
          <cell r="AH582" t="str">
            <v/>
          </cell>
          <cell r="AI582"/>
          <cell r="AJ582"/>
          <cell r="AK582"/>
          <cell r="AL582"/>
          <cell r="AM582"/>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t="str">
            <v>NO</v>
          </cell>
          <cell r="BE582" t="str">
            <v/>
          </cell>
          <cell r="BF582">
            <v>0</v>
          </cell>
          <cell r="BG582">
            <v>0</v>
          </cell>
          <cell r="BH582">
            <v>0</v>
          </cell>
          <cell r="BI582">
            <v>0</v>
          </cell>
          <cell r="BJ582">
            <v>0</v>
          </cell>
          <cell r="BK582" t="str">
            <v/>
          </cell>
          <cell r="BL582" t="e">
            <v>#NAME?</v>
          </cell>
          <cell r="BM582"/>
          <cell r="BN582"/>
          <cell r="BO582"/>
          <cell r="BP582" t="str">
            <v/>
          </cell>
          <cell r="BQ582"/>
          <cell r="BR582"/>
          <cell r="BS582">
            <v>567</v>
          </cell>
        </row>
        <row r="583">
          <cell r="C583"/>
          <cell r="D583"/>
          <cell r="E583"/>
          <cell r="F583"/>
          <cell r="G583"/>
          <cell r="H583"/>
          <cell r="I583"/>
          <cell r="J583"/>
          <cell r="K583"/>
          <cell r="L583"/>
          <cell r="M583"/>
          <cell r="N583"/>
          <cell r="O583"/>
          <cell r="P583"/>
          <cell r="Q583"/>
          <cell r="R583"/>
          <cell r="S583"/>
          <cell r="T583"/>
          <cell r="U583"/>
          <cell r="V583"/>
          <cell r="W583"/>
          <cell r="X583"/>
          <cell r="Y583" t="str">
            <v/>
          </cell>
          <cell r="Z583"/>
          <cell r="AA583" t="str">
            <v/>
          </cell>
          <cell r="AB583"/>
          <cell r="AC583"/>
          <cell r="AD583"/>
          <cell r="AE583"/>
          <cell r="AF583"/>
          <cell r="AG583"/>
          <cell r="AH583" t="str">
            <v/>
          </cell>
          <cell r="AI583"/>
          <cell r="AJ583"/>
          <cell r="AK583"/>
          <cell r="AL583"/>
          <cell r="AM583"/>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t="str">
            <v>NO</v>
          </cell>
          <cell r="BE583" t="str">
            <v/>
          </cell>
          <cell r="BF583">
            <v>0</v>
          </cell>
          <cell r="BG583">
            <v>0</v>
          </cell>
          <cell r="BH583">
            <v>0</v>
          </cell>
          <cell r="BI583">
            <v>0</v>
          </cell>
          <cell r="BJ583">
            <v>0</v>
          </cell>
          <cell r="BK583" t="str">
            <v/>
          </cell>
          <cell r="BL583" t="e">
            <v>#NAME?</v>
          </cell>
          <cell r="BM583"/>
          <cell r="BN583"/>
          <cell r="BO583"/>
          <cell r="BP583" t="str">
            <v/>
          </cell>
          <cell r="BQ583"/>
          <cell r="BR583"/>
          <cell r="BS583">
            <v>568</v>
          </cell>
        </row>
        <row r="584">
          <cell r="C584"/>
          <cell r="D584"/>
          <cell r="E584"/>
          <cell r="F584"/>
          <cell r="G584"/>
          <cell r="H584"/>
          <cell r="I584"/>
          <cell r="J584"/>
          <cell r="K584"/>
          <cell r="L584"/>
          <cell r="M584"/>
          <cell r="N584"/>
          <cell r="O584"/>
          <cell r="P584"/>
          <cell r="Q584"/>
          <cell r="R584"/>
          <cell r="S584"/>
          <cell r="T584"/>
          <cell r="U584"/>
          <cell r="V584"/>
          <cell r="W584"/>
          <cell r="X584"/>
          <cell r="Y584" t="str">
            <v/>
          </cell>
          <cell r="Z584"/>
          <cell r="AA584" t="str">
            <v/>
          </cell>
          <cell r="AB584"/>
          <cell r="AC584"/>
          <cell r="AD584"/>
          <cell r="AE584"/>
          <cell r="AF584"/>
          <cell r="AG584"/>
          <cell r="AH584" t="str">
            <v/>
          </cell>
          <cell r="AI584"/>
          <cell r="AJ584"/>
          <cell r="AK584"/>
          <cell r="AL584"/>
          <cell r="AM584"/>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t="str">
            <v>NO</v>
          </cell>
          <cell r="BE584" t="str">
            <v/>
          </cell>
          <cell r="BF584">
            <v>0</v>
          </cell>
          <cell r="BG584">
            <v>0</v>
          </cell>
          <cell r="BH584">
            <v>0</v>
          </cell>
          <cell r="BI584">
            <v>0</v>
          </cell>
          <cell r="BJ584">
            <v>0</v>
          </cell>
          <cell r="BK584" t="str">
            <v/>
          </cell>
          <cell r="BL584" t="e">
            <v>#NAME?</v>
          </cell>
          <cell r="BM584"/>
          <cell r="BN584"/>
          <cell r="BO584"/>
          <cell r="BP584" t="str">
            <v/>
          </cell>
          <cell r="BQ584"/>
          <cell r="BR584"/>
          <cell r="BS584">
            <v>569</v>
          </cell>
        </row>
        <row r="585">
          <cell r="C585"/>
          <cell r="D585"/>
          <cell r="E585"/>
          <cell r="F585"/>
          <cell r="G585"/>
          <cell r="H585"/>
          <cell r="I585"/>
          <cell r="J585"/>
          <cell r="K585"/>
          <cell r="L585"/>
          <cell r="M585"/>
          <cell r="N585"/>
          <cell r="O585"/>
          <cell r="P585"/>
          <cell r="Q585"/>
          <cell r="R585"/>
          <cell r="S585"/>
          <cell r="T585"/>
          <cell r="U585"/>
          <cell r="V585"/>
          <cell r="W585"/>
          <cell r="X585"/>
          <cell r="Y585" t="str">
            <v/>
          </cell>
          <cell r="Z585"/>
          <cell r="AA585" t="str">
            <v/>
          </cell>
          <cell r="AB585"/>
          <cell r="AC585"/>
          <cell r="AD585"/>
          <cell r="AE585"/>
          <cell r="AF585"/>
          <cell r="AG585"/>
          <cell r="AH585" t="str">
            <v/>
          </cell>
          <cell r="AI585"/>
          <cell r="AJ585"/>
          <cell r="AK585"/>
          <cell r="AL585"/>
          <cell r="AM585"/>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t="str">
            <v>NO</v>
          </cell>
          <cell r="BE585" t="str">
            <v/>
          </cell>
          <cell r="BF585">
            <v>0</v>
          </cell>
          <cell r="BG585">
            <v>0</v>
          </cell>
          <cell r="BH585">
            <v>0</v>
          </cell>
          <cell r="BI585">
            <v>0</v>
          </cell>
          <cell r="BJ585">
            <v>0</v>
          </cell>
          <cell r="BK585" t="str">
            <v/>
          </cell>
          <cell r="BL585" t="e">
            <v>#NAME?</v>
          </cell>
          <cell r="BM585"/>
          <cell r="BN585"/>
          <cell r="BO585"/>
          <cell r="BP585" t="str">
            <v/>
          </cell>
          <cell r="BQ585"/>
          <cell r="BR585"/>
          <cell r="BS585">
            <v>570</v>
          </cell>
        </row>
        <row r="586">
          <cell r="C586"/>
          <cell r="D586"/>
          <cell r="E586"/>
          <cell r="F586"/>
          <cell r="G586"/>
          <cell r="H586"/>
          <cell r="I586"/>
          <cell r="J586"/>
          <cell r="K586"/>
          <cell r="L586"/>
          <cell r="M586"/>
          <cell r="N586"/>
          <cell r="O586"/>
          <cell r="P586"/>
          <cell r="Q586"/>
          <cell r="R586"/>
          <cell r="S586"/>
          <cell r="T586"/>
          <cell r="U586"/>
          <cell r="V586"/>
          <cell r="W586"/>
          <cell r="X586"/>
          <cell r="Y586" t="str">
            <v/>
          </cell>
          <cell r="Z586"/>
          <cell r="AA586" t="str">
            <v/>
          </cell>
          <cell r="AB586"/>
          <cell r="AC586"/>
          <cell r="AD586"/>
          <cell r="AE586"/>
          <cell r="AF586"/>
          <cell r="AG586"/>
          <cell r="AH586" t="str">
            <v/>
          </cell>
          <cell r="AI586"/>
          <cell r="AJ586"/>
          <cell r="AK586"/>
          <cell r="AL586"/>
          <cell r="AM586"/>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t="str">
            <v>NO</v>
          </cell>
          <cell r="BE586" t="str">
            <v/>
          </cell>
          <cell r="BF586">
            <v>0</v>
          </cell>
          <cell r="BG586">
            <v>0</v>
          </cell>
          <cell r="BH586">
            <v>0</v>
          </cell>
          <cell r="BI586">
            <v>0</v>
          </cell>
          <cell r="BJ586">
            <v>0</v>
          </cell>
          <cell r="BK586" t="str">
            <v/>
          </cell>
          <cell r="BL586" t="e">
            <v>#NAME?</v>
          </cell>
          <cell r="BM586"/>
          <cell r="BN586"/>
          <cell r="BO586"/>
          <cell r="BP586" t="str">
            <v/>
          </cell>
          <cell r="BQ586"/>
          <cell r="BR586"/>
          <cell r="BS586">
            <v>571</v>
          </cell>
        </row>
        <row r="587">
          <cell r="C587"/>
          <cell r="D587"/>
          <cell r="E587"/>
          <cell r="F587"/>
          <cell r="G587"/>
          <cell r="H587"/>
          <cell r="I587"/>
          <cell r="J587"/>
          <cell r="K587"/>
          <cell r="L587"/>
          <cell r="M587"/>
          <cell r="N587"/>
          <cell r="O587"/>
          <cell r="P587"/>
          <cell r="Q587"/>
          <cell r="R587"/>
          <cell r="S587"/>
          <cell r="T587"/>
          <cell r="U587"/>
          <cell r="V587"/>
          <cell r="W587"/>
          <cell r="X587"/>
          <cell r="Y587" t="str">
            <v/>
          </cell>
          <cell r="Z587"/>
          <cell r="AA587" t="str">
            <v/>
          </cell>
          <cell r="AB587"/>
          <cell r="AC587"/>
          <cell r="AD587"/>
          <cell r="AE587"/>
          <cell r="AF587"/>
          <cell r="AG587"/>
          <cell r="AH587" t="str">
            <v/>
          </cell>
          <cell r="AI587"/>
          <cell r="AJ587"/>
          <cell r="AK587"/>
          <cell r="AL587"/>
          <cell r="AM587"/>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t="str">
            <v>NO</v>
          </cell>
          <cell r="BE587" t="str">
            <v/>
          </cell>
          <cell r="BF587">
            <v>0</v>
          </cell>
          <cell r="BG587">
            <v>0</v>
          </cell>
          <cell r="BH587">
            <v>0</v>
          </cell>
          <cell r="BI587">
            <v>0</v>
          </cell>
          <cell r="BJ587">
            <v>0</v>
          </cell>
          <cell r="BK587" t="str">
            <v/>
          </cell>
          <cell r="BL587" t="e">
            <v>#NAME?</v>
          </cell>
          <cell r="BM587"/>
          <cell r="BN587"/>
          <cell r="BO587"/>
          <cell r="BP587" t="str">
            <v/>
          </cell>
          <cell r="BQ587"/>
          <cell r="BR587"/>
          <cell r="BS587">
            <v>572</v>
          </cell>
        </row>
        <row r="588">
          <cell r="C588"/>
          <cell r="D588"/>
          <cell r="E588"/>
          <cell r="F588"/>
          <cell r="G588"/>
          <cell r="H588"/>
          <cell r="I588"/>
          <cell r="J588"/>
          <cell r="K588"/>
          <cell r="L588"/>
          <cell r="M588"/>
          <cell r="N588"/>
          <cell r="O588"/>
          <cell r="P588"/>
          <cell r="Q588"/>
          <cell r="R588"/>
          <cell r="S588"/>
          <cell r="T588"/>
          <cell r="U588"/>
          <cell r="V588"/>
          <cell r="W588"/>
          <cell r="X588"/>
          <cell r="Y588" t="str">
            <v/>
          </cell>
          <cell r="Z588"/>
          <cell r="AA588" t="str">
            <v/>
          </cell>
          <cell r="AB588"/>
          <cell r="AC588"/>
          <cell r="AD588"/>
          <cell r="AE588"/>
          <cell r="AF588"/>
          <cell r="AG588"/>
          <cell r="AH588" t="str">
            <v/>
          </cell>
          <cell r="AI588"/>
          <cell r="AJ588"/>
          <cell r="AK588"/>
          <cell r="AL588"/>
          <cell r="AM588"/>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t="str">
            <v>NO</v>
          </cell>
          <cell r="BE588" t="str">
            <v/>
          </cell>
          <cell r="BF588">
            <v>0</v>
          </cell>
          <cell r="BG588">
            <v>0</v>
          </cell>
          <cell r="BH588">
            <v>0</v>
          </cell>
          <cell r="BI588">
            <v>0</v>
          </cell>
          <cell r="BJ588">
            <v>0</v>
          </cell>
          <cell r="BK588" t="str">
            <v/>
          </cell>
          <cell r="BL588" t="e">
            <v>#NAME?</v>
          </cell>
          <cell r="BM588"/>
          <cell r="BN588"/>
          <cell r="BO588"/>
          <cell r="BP588" t="str">
            <v/>
          </cell>
          <cell r="BQ588"/>
          <cell r="BR588"/>
          <cell r="BS588">
            <v>573</v>
          </cell>
        </row>
        <row r="589">
          <cell r="C589"/>
          <cell r="D589"/>
          <cell r="E589"/>
          <cell r="F589"/>
          <cell r="G589"/>
          <cell r="H589"/>
          <cell r="I589"/>
          <cell r="J589"/>
          <cell r="K589"/>
          <cell r="L589"/>
          <cell r="M589"/>
          <cell r="N589"/>
          <cell r="O589"/>
          <cell r="P589"/>
          <cell r="Q589"/>
          <cell r="R589"/>
          <cell r="S589"/>
          <cell r="T589"/>
          <cell r="U589"/>
          <cell r="V589"/>
          <cell r="W589"/>
          <cell r="X589"/>
          <cell r="Y589" t="str">
            <v/>
          </cell>
          <cell r="Z589"/>
          <cell r="AA589" t="str">
            <v/>
          </cell>
          <cell r="AB589"/>
          <cell r="AC589"/>
          <cell r="AD589"/>
          <cell r="AE589"/>
          <cell r="AF589"/>
          <cell r="AG589"/>
          <cell r="AH589" t="str">
            <v/>
          </cell>
          <cell r="AI589"/>
          <cell r="AJ589"/>
          <cell r="AK589"/>
          <cell r="AL589"/>
          <cell r="AM589"/>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t="str">
            <v>NO</v>
          </cell>
          <cell r="BE589" t="str">
            <v/>
          </cell>
          <cell r="BF589">
            <v>0</v>
          </cell>
          <cell r="BG589">
            <v>0</v>
          </cell>
          <cell r="BH589">
            <v>0</v>
          </cell>
          <cell r="BI589">
            <v>0</v>
          </cell>
          <cell r="BJ589">
            <v>0</v>
          </cell>
          <cell r="BK589" t="str">
            <v/>
          </cell>
          <cell r="BL589" t="e">
            <v>#NAME?</v>
          </cell>
          <cell r="BM589"/>
          <cell r="BN589"/>
          <cell r="BO589"/>
          <cell r="BP589" t="str">
            <v/>
          </cell>
          <cell r="BQ589"/>
          <cell r="BR589"/>
          <cell r="BS589">
            <v>574</v>
          </cell>
        </row>
        <row r="590">
          <cell r="C590"/>
          <cell r="D590"/>
          <cell r="E590"/>
          <cell r="F590"/>
          <cell r="G590"/>
          <cell r="H590"/>
          <cell r="I590"/>
          <cell r="J590"/>
          <cell r="K590"/>
          <cell r="L590"/>
          <cell r="M590"/>
          <cell r="N590"/>
          <cell r="O590"/>
          <cell r="P590"/>
          <cell r="Q590"/>
          <cell r="R590"/>
          <cell r="S590"/>
          <cell r="T590"/>
          <cell r="U590"/>
          <cell r="V590"/>
          <cell r="W590"/>
          <cell r="X590"/>
          <cell r="Y590" t="str">
            <v/>
          </cell>
          <cell r="Z590"/>
          <cell r="AA590" t="str">
            <v/>
          </cell>
          <cell r="AB590"/>
          <cell r="AC590"/>
          <cell r="AD590"/>
          <cell r="AE590"/>
          <cell r="AF590"/>
          <cell r="AG590"/>
          <cell r="AH590" t="str">
            <v/>
          </cell>
          <cell r="AI590"/>
          <cell r="AJ590"/>
          <cell r="AK590"/>
          <cell r="AL590"/>
          <cell r="AM590"/>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t="str">
            <v>NO</v>
          </cell>
          <cell r="BE590" t="str">
            <v/>
          </cell>
          <cell r="BF590">
            <v>0</v>
          </cell>
          <cell r="BG590">
            <v>0</v>
          </cell>
          <cell r="BH590">
            <v>0</v>
          </cell>
          <cell r="BI590">
            <v>0</v>
          </cell>
          <cell r="BJ590">
            <v>0</v>
          </cell>
          <cell r="BK590" t="str">
            <v/>
          </cell>
          <cell r="BL590" t="e">
            <v>#NAME?</v>
          </cell>
          <cell r="BM590"/>
          <cell r="BN590"/>
          <cell r="BO590"/>
          <cell r="BP590" t="str">
            <v/>
          </cell>
          <cell r="BQ590"/>
          <cell r="BR590"/>
          <cell r="BS590">
            <v>575</v>
          </cell>
        </row>
        <row r="591">
          <cell r="C591"/>
          <cell r="D591"/>
          <cell r="E591"/>
          <cell r="F591"/>
          <cell r="G591"/>
          <cell r="H591"/>
          <cell r="I591"/>
          <cell r="J591"/>
          <cell r="K591"/>
          <cell r="L591"/>
          <cell r="M591"/>
          <cell r="N591"/>
          <cell r="O591"/>
          <cell r="P591"/>
          <cell r="Q591"/>
          <cell r="R591"/>
          <cell r="S591"/>
          <cell r="T591"/>
          <cell r="U591"/>
          <cell r="V591"/>
          <cell r="W591"/>
          <cell r="X591"/>
          <cell r="Y591" t="str">
            <v/>
          </cell>
          <cell r="Z591"/>
          <cell r="AA591" t="str">
            <v/>
          </cell>
          <cell r="AB591"/>
          <cell r="AC591"/>
          <cell r="AD591"/>
          <cell r="AE591"/>
          <cell r="AF591"/>
          <cell r="AG591"/>
          <cell r="AH591" t="str">
            <v/>
          </cell>
          <cell r="AI591"/>
          <cell r="AJ591"/>
          <cell r="AK591"/>
          <cell r="AL591"/>
          <cell r="AM591"/>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t="str">
            <v>NO</v>
          </cell>
          <cell r="BE591" t="str">
            <v/>
          </cell>
          <cell r="BF591">
            <v>0</v>
          </cell>
          <cell r="BG591">
            <v>0</v>
          </cell>
          <cell r="BH591">
            <v>0</v>
          </cell>
          <cell r="BI591">
            <v>0</v>
          </cell>
          <cell r="BJ591">
            <v>0</v>
          </cell>
          <cell r="BK591" t="str">
            <v/>
          </cell>
          <cell r="BL591" t="e">
            <v>#NAME?</v>
          </cell>
          <cell r="BM591"/>
          <cell r="BN591"/>
          <cell r="BO591"/>
          <cell r="BP591" t="str">
            <v/>
          </cell>
          <cell r="BQ591"/>
          <cell r="BR591"/>
          <cell r="BS591">
            <v>576</v>
          </cell>
        </row>
        <row r="592">
          <cell r="C592"/>
          <cell r="D592"/>
          <cell r="E592"/>
          <cell r="F592"/>
          <cell r="G592"/>
          <cell r="H592"/>
          <cell r="I592"/>
          <cell r="J592"/>
          <cell r="K592"/>
          <cell r="L592"/>
          <cell r="M592"/>
          <cell r="N592"/>
          <cell r="O592"/>
          <cell r="P592"/>
          <cell r="Q592"/>
          <cell r="R592"/>
          <cell r="S592"/>
          <cell r="T592"/>
          <cell r="U592"/>
          <cell r="V592"/>
          <cell r="W592"/>
          <cell r="X592"/>
          <cell r="Y592" t="str">
            <v/>
          </cell>
          <cell r="Z592"/>
          <cell r="AA592" t="str">
            <v/>
          </cell>
          <cell r="AB592"/>
          <cell r="AC592"/>
          <cell r="AD592"/>
          <cell r="AE592"/>
          <cell r="AF592"/>
          <cell r="AG592"/>
          <cell r="AH592" t="str">
            <v/>
          </cell>
          <cell r="AI592"/>
          <cell r="AJ592"/>
          <cell r="AK592"/>
          <cell r="AL592"/>
          <cell r="AM592"/>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t="str">
            <v>NO</v>
          </cell>
          <cell r="BE592" t="str">
            <v/>
          </cell>
          <cell r="BF592">
            <v>0</v>
          </cell>
          <cell r="BG592">
            <v>0</v>
          </cell>
          <cell r="BH592">
            <v>0</v>
          </cell>
          <cell r="BI592">
            <v>0</v>
          </cell>
          <cell r="BJ592">
            <v>0</v>
          </cell>
          <cell r="BK592" t="str">
            <v/>
          </cell>
          <cell r="BL592" t="e">
            <v>#NAME?</v>
          </cell>
          <cell r="BM592"/>
          <cell r="BN592"/>
          <cell r="BO592"/>
          <cell r="BP592" t="str">
            <v/>
          </cell>
          <cell r="BQ592"/>
          <cell r="BR592"/>
          <cell r="BS592">
            <v>577</v>
          </cell>
        </row>
        <row r="593">
          <cell r="C593"/>
          <cell r="D593"/>
          <cell r="E593"/>
          <cell r="F593"/>
          <cell r="G593"/>
          <cell r="H593"/>
          <cell r="I593"/>
          <cell r="J593"/>
          <cell r="K593"/>
          <cell r="L593"/>
          <cell r="M593"/>
          <cell r="N593"/>
          <cell r="O593"/>
          <cell r="P593"/>
          <cell r="Q593"/>
          <cell r="R593"/>
          <cell r="S593"/>
          <cell r="T593"/>
          <cell r="U593"/>
          <cell r="V593"/>
          <cell r="W593"/>
          <cell r="X593"/>
          <cell r="Y593" t="str">
            <v/>
          </cell>
          <cell r="Z593"/>
          <cell r="AA593" t="str">
            <v/>
          </cell>
          <cell r="AB593"/>
          <cell r="AC593"/>
          <cell r="AD593"/>
          <cell r="AE593"/>
          <cell r="AF593"/>
          <cell r="AG593"/>
          <cell r="AH593" t="str">
            <v/>
          </cell>
          <cell r="AI593"/>
          <cell r="AJ593"/>
          <cell r="AK593"/>
          <cell r="AL593"/>
          <cell r="AM593"/>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t="str">
            <v>NO</v>
          </cell>
          <cell r="BE593" t="str">
            <v/>
          </cell>
          <cell r="BF593">
            <v>0</v>
          </cell>
          <cell r="BG593">
            <v>0</v>
          </cell>
          <cell r="BH593">
            <v>0</v>
          </cell>
          <cell r="BI593">
            <v>0</v>
          </cell>
          <cell r="BJ593">
            <v>0</v>
          </cell>
          <cell r="BK593" t="str">
            <v/>
          </cell>
          <cell r="BL593" t="e">
            <v>#NAME?</v>
          </cell>
          <cell r="BM593"/>
          <cell r="BN593"/>
          <cell r="BO593"/>
          <cell r="BP593" t="str">
            <v/>
          </cell>
          <cell r="BQ593"/>
          <cell r="BR593"/>
          <cell r="BS593">
            <v>578</v>
          </cell>
        </row>
        <row r="594">
          <cell r="C594"/>
          <cell r="D594"/>
          <cell r="E594"/>
          <cell r="F594"/>
          <cell r="G594"/>
          <cell r="H594"/>
          <cell r="I594"/>
          <cell r="J594"/>
          <cell r="K594"/>
          <cell r="L594"/>
          <cell r="M594"/>
          <cell r="N594"/>
          <cell r="O594"/>
          <cell r="P594"/>
          <cell r="Q594"/>
          <cell r="R594"/>
          <cell r="S594"/>
          <cell r="T594"/>
          <cell r="U594"/>
          <cell r="V594"/>
          <cell r="W594"/>
          <cell r="X594"/>
          <cell r="Y594" t="str">
            <v/>
          </cell>
          <cell r="Z594"/>
          <cell r="AA594" t="str">
            <v/>
          </cell>
          <cell r="AB594"/>
          <cell r="AC594"/>
          <cell r="AD594"/>
          <cell r="AE594"/>
          <cell r="AF594"/>
          <cell r="AG594"/>
          <cell r="AH594" t="str">
            <v/>
          </cell>
          <cell r="AI594"/>
          <cell r="AJ594"/>
          <cell r="AK594"/>
          <cell r="AL594"/>
          <cell r="AM594"/>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t="str">
            <v>NO</v>
          </cell>
          <cell r="BE594" t="str">
            <v/>
          </cell>
          <cell r="BF594">
            <v>0</v>
          </cell>
          <cell r="BG594">
            <v>0</v>
          </cell>
          <cell r="BH594">
            <v>0</v>
          </cell>
          <cell r="BI594">
            <v>0</v>
          </cell>
          <cell r="BJ594">
            <v>0</v>
          </cell>
          <cell r="BK594" t="str">
            <v/>
          </cell>
          <cell r="BL594" t="e">
            <v>#NAME?</v>
          </cell>
          <cell r="BM594"/>
          <cell r="BN594"/>
          <cell r="BO594"/>
          <cell r="BP594" t="str">
            <v/>
          </cell>
          <cell r="BQ594"/>
          <cell r="BR594"/>
          <cell r="BS594">
            <v>579</v>
          </cell>
        </row>
        <row r="595">
          <cell r="C595"/>
          <cell r="D595"/>
          <cell r="E595"/>
          <cell r="F595"/>
          <cell r="G595"/>
          <cell r="H595"/>
          <cell r="I595"/>
          <cell r="J595"/>
          <cell r="K595"/>
          <cell r="L595"/>
          <cell r="M595"/>
          <cell r="N595"/>
          <cell r="O595"/>
          <cell r="P595"/>
          <cell r="Q595"/>
          <cell r="R595"/>
          <cell r="S595"/>
          <cell r="T595"/>
          <cell r="U595"/>
          <cell r="V595"/>
          <cell r="W595"/>
          <cell r="X595"/>
          <cell r="Y595" t="str">
            <v/>
          </cell>
          <cell r="Z595"/>
          <cell r="AA595" t="str">
            <v/>
          </cell>
          <cell r="AB595"/>
          <cell r="AC595"/>
          <cell r="AD595"/>
          <cell r="AE595"/>
          <cell r="AF595"/>
          <cell r="AG595"/>
          <cell r="AH595" t="str">
            <v/>
          </cell>
          <cell r="AI595"/>
          <cell r="AJ595"/>
          <cell r="AK595"/>
          <cell r="AL595"/>
          <cell r="AM595"/>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t="str">
            <v>NO</v>
          </cell>
          <cell r="BE595" t="str">
            <v/>
          </cell>
          <cell r="BF595">
            <v>0</v>
          </cell>
          <cell r="BG595">
            <v>0</v>
          </cell>
          <cell r="BH595">
            <v>0</v>
          </cell>
          <cell r="BI595">
            <v>0</v>
          </cell>
          <cell r="BJ595">
            <v>0</v>
          </cell>
          <cell r="BK595" t="str">
            <v/>
          </cell>
          <cell r="BL595" t="e">
            <v>#NAME?</v>
          </cell>
          <cell r="BM595"/>
          <cell r="BN595"/>
          <cell r="BO595"/>
          <cell r="BP595" t="str">
            <v/>
          </cell>
          <cell r="BQ595"/>
          <cell r="BR595"/>
          <cell r="BS595">
            <v>580</v>
          </cell>
        </row>
        <row r="596">
          <cell r="C596"/>
          <cell r="D596"/>
          <cell r="E596"/>
          <cell r="F596"/>
          <cell r="G596"/>
          <cell r="H596"/>
          <cell r="I596"/>
          <cell r="J596"/>
          <cell r="K596"/>
          <cell r="L596"/>
          <cell r="M596"/>
          <cell r="N596"/>
          <cell r="O596"/>
          <cell r="P596"/>
          <cell r="Q596"/>
          <cell r="R596"/>
          <cell r="S596"/>
          <cell r="T596"/>
          <cell r="U596"/>
          <cell r="V596"/>
          <cell r="W596"/>
          <cell r="X596"/>
          <cell r="Y596" t="str">
            <v/>
          </cell>
          <cell r="Z596"/>
          <cell r="AA596" t="str">
            <v/>
          </cell>
          <cell r="AB596"/>
          <cell r="AC596"/>
          <cell r="AD596"/>
          <cell r="AE596"/>
          <cell r="AF596"/>
          <cell r="AG596"/>
          <cell r="AH596" t="str">
            <v/>
          </cell>
          <cell r="AI596"/>
          <cell r="AJ596"/>
          <cell r="AK596"/>
          <cell r="AL596"/>
          <cell r="AM596"/>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t="str">
            <v>NO</v>
          </cell>
          <cell r="BE596" t="str">
            <v/>
          </cell>
          <cell r="BF596">
            <v>0</v>
          </cell>
          <cell r="BG596">
            <v>0</v>
          </cell>
          <cell r="BH596">
            <v>0</v>
          </cell>
          <cell r="BI596">
            <v>0</v>
          </cell>
          <cell r="BJ596">
            <v>0</v>
          </cell>
          <cell r="BK596" t="str">
            <v/>
          </cell>
          <cell r="BL596" t="e">
            <v>#NAME?</v>
          </cell>
          <cell r="BM596"/>
          <cell r="BN596"/>
          <cell r="BO596"/>
          <cell r="BP596" t="str">
            <v/>
          </cell>
          <cell r="BQ596"/>
          <cell r="BR596"/>
          <cell r="BS596">
            <v>581</v>
          </cell>
        </row>
        <row r="597">
          <cell r="C597"/>
          <cell r="D597"/>
          <cell r="E597"/>
          <cell r="F597"/>
          <cell r="G597"/>
          <cell r="H597"/>
          <cell r="I597"/>
          <cell r="J597"/>
          <cell r="K597"/>
          <cell r="L597"/>
          <cell r="M597"/>
          <cell r="N597"/>
          <cell r="O597"/>
          <cell r="P597"/>
          <cell r="Q597"/>
          <cell r="R597"/>
          <cell r="S597"/>
          <cell r="T597"/>
          <cell r="U597"/>
          <cell r="V597"/>
          <cell r="W597"/>
          <cell r="X597"/>
          <cell r="Y597" t="str">
            <v/>
          </cell>
          <cell r="Z597"/>
          <cell r="AA597" t="str">
            <v/>
          </cell>
          <cell r="AB597"/>
          <cell r="AC597"/>
          <cell r="AD597"/>
          <cell r="AE597"/>
          <cell r="AF597"/>
          <cell r="AG597"/>
          <cell r="AH597" t="str">
            <v/>
          </cell>
          <cell r="AI597"/>
          <cell r="AJ597"/>
          <cell r="AK597"/>
          <cell r="AL597"/>
          <cell r="AM597"/>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t="str">
            <v>NO</v>
          </cell>
          <cell r="BE597" t="str">
            <v/>
          </cell>
          <cell r="BF597">
            <v>0</v>
          </cell>
          <cell r="BG597">
            <v>0</v>
          </cell>
          <cell r="BH597">
            <v>0</v>
          </cell>
          <cell r="BI597">
            <v>0</v>
          </cell>
          <cell r="BJ597">
            <v>0</v>
          </cell>
          <cell r="BK597" t="str">
            <v/>
          </cell>
          <cell r="BL597" t="e">
            <v>#NAME?</v>
          </cell>
          <cell r="BM597"/>
          <cell r="BN597"/>
          <cell r="BO597"/>
          <cell r="BP597" t="str">
            <v/>
          </cell>
          <cell r="BQ597"/>
          <cell r="BR597"/>
          <cell r="BS597">
            <v>582</v>
          </cell>
        </row>
        <row r="598">
          <cell r="C598"/>
          <cell r="D598"/>
          <cell r="E598"/>
          <cell r="F598"/>
          <cell r="G598"/>
          <cell r="H598"/>
          <cell r="I598"/>
          <cell r="J598"/>
          <cell r="K598"/>
          <cell r="L598"/>
          <cell r="M598"/>
          <cell r="N598"/>
          <cell r="O598"/>
          <cell r="P598"/>
          <cell r="Q598"/>
          <cell r="R598"/>
          <cell r="S598"/>
          <cell r="T598"/>
          <cell r="U598"/>
          <cell r="V598"/>
          <cell r="W598"/>
          <cell r="X598"/>
          <cell r="Y598" t="str">
            <v/>
          </cell>
          <cell r="Z598"/>
          <cell r="AA598" t="str">
            <v/>
          </cell>
          <cell r="AB598"/>
          <cell r="AC598"/>
          <cell r="AD598"/>
          <cell r="AE598"/>
          <cell r="AF598"/>
          <cell r="AG598"/>
          <cell r="AH598" t="str">
            <v/>
          </cell>
          <cell r="AI598"/>
          <cell r="AJ598"/>
          <cell r="AK598"/>
          <cell r="AL598"/>
          <cell r="AM598"/>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t="str">
            <v>NO</v>
          </cell>
          <cell r="BE598" t="str">
            <v/>
          </cell>
          <cell r="BF598">
            <v>0</v>
          </cell>
          <cell r="BG598">
            <v>0</v>
          </cell>
          <cell r="BH598">
            <v>0</v>
          </cell>
          <cell r="BI598">
            <v>0</v>
          </cell>
          <cell r="BJ598">
            <v>0</v>
          </cell>
          <cell r="BK598" t="str">
            <v/>
          </cell>
          <cell r="BL598" t="e">
            <v>#NAME?</v>
          </cell>
          <cell r="BM598"/>
          <cell r="BN598"/>
          <cell r="BO598"/>
          <cell r="BP598" t="str">
            <v/>
          </cell>
          <cell r="BQ598"/>
          <cell r="BR598"/>
          <cell r="BS598">
            <v>583</v>
          </cell>
        </row>
        <row r="599">
          <cell r="C599"/>
          <cell r="D599"/>
          <cell r="E599"/>
          <cell r="F599"/>
          <cell r="G599"/>
          <cell r="H599"/>
          <cell r="I599"/>
          <cell r="J599"/>
          <cell r="K599"/>
          <cell r="L599"/>
          <cell r="M599"/>
          <cell r="N599"/>
          <cell r="O599"/>
          <cell r="P599"/>
          <cell r="Q599"/>
          <cell r="R599"/>
          <cell r="S599"/>
          <cell r="T599"/>
          <cell r="U599"/>
          <cell r="V599"/>
          <cell r="W599"/>
          <cell r="X599"/>
          <cell r="Y599" t="str">
            <v/>
          </cell>
          <cell r="Z599"/>
          <cell r="AA599" t="str">
            <v/>
          </cell>
          <cell r="AB599"/>
          <cell r="AC599"/>
          <cell r="AD599"/>
          <cell r="AE599"/>
          <cell r="AF599"/>
          <cell r="AG599"/>
          <cell r="AH599" t="str">
            <v/>
          </cell>
          <cell r="AI599"/>
          <cell r="AJ599"/>
          <cell r="AK599"/>
          <cell r="AL599"/>
          <cell r="AM599"/>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t="str">
            <v>NO</v>
          </cell>
          <cell r="BE599" t="str">
            <v/>
          </cell>
          <cell r="BF599">
            <v>0</v>
          </cell>
          <cell r="BG599">
            <v>0</v>
          </cell>
          <cell r="BH599">
            <v>0</v>
          </cell>
          <cell r="BI599">
            <v>0</v>
          </cell>
          <cell r="BJ599">
            <v>0</v>
          </cell>
          <cell r="BK599" t="str">
            <v/>
          </cell>
          <cell r="BL599" t="e">
            <v>#NAME?</v>
          </cell>
          <cell r="BM599"/>
          <cell r="BN599"/>
          <cell r="BO599"/>
          <cell r="BP599" t="str">
            <v/>
          </cell>
          <cell r="BQ599"/>
          <cell r="BR599"/>
          <cell r="BS599">
            <v>584</v>
          </cell>
        </row>
        <row r="600">
          <cell r="C600"/>
          <cell r="D600"/>
          <cell r="E600"/>
          <cell r="F600"/>
          <cell r="G600"/>
          <cell r="H600"/>
          <cell r="I600"/>
          <cell r="J600"/>
          <cell r="K600"/>
          <cell r="L600"/>
          <cell r="M600"/>
          <cell r="N600"/>
          <cell r="O600"/>
          <cell r="P600"/>
          <cell r="Q600"/>
          <cell r="R600"/>
          <cell r="S600"/>
          <cell r="T600"/>
          <cell r="U600"/>
          <cell r="V600"/>
          <cell r="W600"/>
          <cell r="X600"/>
          <cell r="Y600" t="str">
            <v/>
          </cell>
          <cell r="Z600"/>
          <cell r="AA600" t="str">
            <v/>
          </cell>
          <cell r="AB600"/>
          <cell r="AC600"/>
          <cell r="AD600"/>
          <cell r="AE600"/>
          <cell r="AF600"/>
          <cell r="AG600"/>
          <cell r="AH600" t="str">
            <v/>
          </cell>
          <cell r="AI600"/>
          <cell r="AJ600"/>
          <cell r="AK600"/>
          <cell r="AL600"/>
          <cell r="AM600"/>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t="str">
            <v>NO</v>
          </cell>
          <cell r="BE600" t="str">
            <v/>
          </cell>
          <cell r="BF600">
            <v>0</v>
          </cell>
          <cell r="BG600">
            <v>0</v>
          </cell>
          <cell r="BH600">
            <v>0</v>
          </cell>
          <cell r="BI600">
            <v>0</v>
          </cell>
          <cell r="BJ600">
            <v>0</v>
          </cell>
          <cell r="BK600" t="str">
            <v/>
          </cell>
          <cell r="BL600" t="e">
            <v>#NAME?</v>
          </cell>
          <cell r="BM600"/>
          <cell r="BN600"/>
          <cell r="BO600"/>
          <cell r="BP600" t="str">
            <v/>
          </cell>
          <cell r="BQ600"/>
          <cell r="BR600"/>
          <cell r="BS600">
            <v>585</v>
          </cell>
        </row>
        <row r="601">
          <cell r="C601"/>
          <cell r="D601"/>
          <cell r="E601"/>
          <cell r="F601"/>
          <cell r="G601"/>
          <cell r="H601"/>
          <cell r="I601"/>
          <cell r="J601"/>
          <cell r="K601"/>
          <cell r="L601"/>
          <cell r="M601"/>
          <cell r="N601"/>
          <cell r="O601"/>
          <cell r="P601"/>
          <cell r="Q601"/>
          <cell r="R601"/>
          <cell r="S601"/>
          <cell r="T601"/>
          <cell r="U601"/>
          <cell r="V601"/>
          <cell r="W601"/>
          <cell r="X601"/>
          <cell r="Y601" t="str">
            <v/>
          </cell>
          <cell r="Z601"/>
          <cell r="AA601" t="str">
            <v/>
          </cell>
          <cell r="AB601"/>
          <cell r="AC601"/>
          <cell r="AD601"/>
          <cell r="AE601"/>
          <cell r="AF601"/>
          <cell r="AG601"/>
          <cell r="AH601" t="str">
            <v/>
          </cell>
          <cell r="AI601"/>
          <cell r="AJ601"/>
          <cell r="AK601"/>
          <cell r="AL601"/>
          <cell r="AM601"/>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t="str">
            <v>NO</v>
          </cell>
          <cell r="BE601" t="str">
            <v/>
          </cell>
          <cell r="BF601">
            <v>0</v>
          </cell>
          <cell r="BG601">
            <v>0</v>
          </cell>
          <cell r="BH601">
            <v>0</v>
          </cell>
          <cell r="BI601">
            <v>0</v>
          </cell>
          <cell r="BJ601">
            <v>0</v>
          </cell>
          <cell r="BK601" t="str">
            <v/>
          </cell>
          <cell r="BL601" t="e">
            <v>#NAME?</v>
          </cell>
          <cell r="BM601"/>
          <cell r="BN601"/>
          <cell r="BO601"/>
          <cell r="BP601" t="str">
            <v/>
          </cell>
          <cell r="BQ601"/>
          <cell r="BR601"/>
          <cell r="BS601">
            <v>586</v>
          </cell>
        </row>
        <row r="602">
          <cell r="C602"/>
          <cell r="D602"/>
          <cell r="E602"/>
          <cell r="F602"/>
          <cell r="G602"/>
          <cell r="H602"/>
          <cell r="I602"/>
          <cell r="J602"/>
          <cell r="K602"/>
          <cell r="L602"/>
          <cell r="M602"/>
          <cell r="N602"/>
          <cell r="O602"/>
          <cell r="P602"/>
          <cell r="Q602"/>
          <cell r="R602"/>
          <cell r="S602"/>
          <cell r="T602"/>
          <cell r="U602"/>
          <cell r="V602"/>
          <cell r="W602"/>
          <cell r="X602"/>
          <cell r="Y602" t="str">
            <v/>
          </cell>
          <cell r="Z602"/>
          <cell r="AA602" t="str">
            <v/>
          </cell>
          <cell r="AB602"/>
          <cell r="AC602"/>
          <cell r="AD602"/>
          <cell r="AE602"/>
          <cell r="AF602"/>
          <cell r="AG602"/>
          <cell r="AH602" t="str">
            <v/>
          </cell>
          <cell r="AI602"/>
          <cell r="AJ602"/>
          <cell r="AK602"/>
          <cell r="AL602"/>
          <cell r="AM602"/>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t="str">
            <v>NO</v>
          </cell>
          <cell r="BE602" t="str">
            <v/>
          </cell>
          <cell r="BF602">
            <v>0</v>
          </cell>
          <cell r="BG602">
            <v>0</v>
          </cell>
          <cell r="BH602">
            <v>0</v>
          </cell>
          <cell r="BI602">
            <v>0</v>
          </cell>
          <cell r="BJ602">
            <v>0</v>
          </cell>
          <cell r="BK602" t="str">
            <v/>
          </cell>
          <cell r="BL602" t="e">
            <v>#NAME?</v>
          </cell>
          <cell r="BM602"/>
          <cell r="BN602"/>
          <cell r="BO602"/>
          <cell r="BP602" t="str">
            <v/>
          </cell>
          <cell r="BQ602"/>
          <cell r="BR602"/>
          <cell r="BS602">
            <v>587</v>
          </cell>
        </row>
        <row r="603">
          <cell r="C603"/>
          <cell r="D603"/>
          <cell r="E603"/>
          <cell r="F603"/>
          <cell r="G603"/>
          <cell r="H603"/>
          <cell r="I603"/>
          <cell r="J603"/>
          <cell r="K603"/>
          <cell r="L603"/>
          <cell r="M603"/>
          <cell r="N603"/>
          <cell r="O603"/>
          <cell r="P603"/>
          <cell r="Q603"/>
          <cell r="R603"/>
          <cell r="S603"/>
          <cell r="T603"/>
          <cell r="U603"/>
          <cell r="V603"/>
          <cell r="W603"/>
          <cell r="X603"/>
          <cell r="Y603" t="str">
            <v/>
          </cell>
          <cell r="Z603"/>
          <cell r="AA603" t="str">
            <v/>
          </cell>
          <cell r="AB603"/>
          <cell r="AC603"/>
          <cell r="AD603"/>
          <cell r="AE603"/>
          <cell r="AF603"/>
          <cell r="AG603"/>
          <cell r="AH603" t="str">
            <v/>
          </cell>
          <cell r="AI603"/>
          <cell r="AJ603"/>
          <cell r="AK603"/>
          <cell r="AL603"/>
          <cell r="AM603"/>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t="str">
            <v>NO</v>
          </cell>
          <cell r="BE603" t="str">
            <v/>
          </cell>
          <cell r="BF603">
            <v>0</v>
          </cell>
          <cell r="BG603">
            <v>0</v>
          </cell>
          <cell r="BH603">
            <v>0</v>
          </cell>
          <cell r="BI603">
            <v>0</v>
          </cell>
          <cell r="BJ603">
            <v>0</v>
          </cell>
          <cell r="BK603" t="str">
            <v/>
          </cell>
          <cell r="BL603" t="e">
            <v>#NAME?</v>
          </cell>
          <cell r="BM603"/>
          <cell r="BN603"/>
          <cell r="BO603"/>
          <cell r="BP603" t="str">
            <v/>
          </cell>
          <cell r="BQ603"/>
          <cell r="BR603"/>
          <cell r="BS603">
            <v>588</v>
          </cell>
        </row>
        <row r="604">
          <cell r="C604"/>
          <cell r="D604"/>
          <cell r="E604"/>
          <cell r="F604"/>
          <cell r="G604"/>
          <cell r="H604"/>
          <cell r="I604"/>
          <cell r="J604"/>
          <cell r="K604"/>
          <cell r="L604"/>
          <cell r="M604"/>
          <cell r="N604"/>
          <cell r="O604"/>
          <cell r="P604"/>
          <cell r="Q604"/>
          <cell r="R604"/>
          <cell r="S604"/>
          <cell r="T604"/>
          <cell r="U604"/>
          <cell r="V604"/>
          <cell r="W604"/>
          <cell r="X604"/>
          <cell r="Y604" t="str">
            <v/>
          </cell>
          <cell r="Z604"/>
          <cell r="AA604" t="str">
            <v/>
          </cell>
          <cell r="AB604"/>
          <cell r="AC604"/>
          <cell r="AD604"/>
          <cell r="AE604"/>
          <cell r="AF604"/>
          <cell r="AG604"/>
          <cell r="AH604" t="str">
            <v/>
          </cell>
          <cell r="AI604"/>
          <cell r="AJ604"/>
          <cell r="AK604"/>
          <cell r="AL604"/>
          <cell r="AM604"/>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t="str">
            <v>NO</v>
          </cell>
          <cell r="BE604" t="str">
            <v/>
          </cell>
          <cell r="BF604">
            <v>0</v>
          </cell>
          <cell r="BG604">
            <v>0</v>
          </cell>
          <cell r="BH604">
            <v>0</v>
          </cell>
          <cell r="BI604">
            <v>0</v>
          </cell>
          <cell r="BJ604">
            <v>0</v>
          </cell>
          <cell r="BK604" t="str">
            <v/>
          </cell>
          <cell r="BL604" t="e">
            <v>#NAME?</v>
          </cell>
          <cell r="BM604"/>
          <cell r="BN604"/>
          <cell r="BO604"/>
          <cell r="BP604" t="str">
            <v/>
          </cell>
          <cell r="BQ604"/>
          <cell r="BR604"/>
          <cell r="BS604">
            <v>589</v>
          </cell>
        </row>
        <row r="605">
          <cell r="C605"/>
          <cell r="D605"/>
          <cell r="E605"/>
          <cell r="F605"/>
          <cell r="G605"/>
          <cell r="H605"/>
          <cell r="I605"/>
          <cell r="J605"/>
          <cell r="K605"/>
          <cell r="L605"/>
          <cell r="M605"/>
          <cell r="N605"/>
          <cell r="O605"/>
          <cell r="P605"/>
          <cell r="Q605"/>
          <cell r="R605"/>
          <cell r="S605"/>
          <cell r="T605"/>
          <cell r="U605"/>
          <cell r="V605"/>
          <cell r="W605"/>
          <cell r="X605"/>
          <cell r="Y605" t="str">
            <v/>
          </cell>
          <cell r="Z605"/>
          <cell r="AA605" t="str">
            <v/>
          </cell>
          <cell r="AB605"/>
          <cell r="AC605"/>
          <cell r="AD605"/>
          <cell r="AE605"/>
          <cell r="AF605"/>
          <cell r="AG605"/>
          <cell r="AH605" t="str">
            <v/>
          </cell>
          <cell r="AI605"/>
          <cell r="AJ605"/>
          <cell r="AK605"/>
          <cell r="AL605"/>
          <cell r="AM605"/>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t="str">
            <v>NO</v>
          </cell>
          <cell r="BE605" t="str">
            <v/>
          </cell>
          <cell r="BF605">
            <v>0</v>
          </cell>
          <cell r="BG605">
            <v>0</v>
          </cell>
          <cell r="BH605">
            <v>0</v>
          </cell>
          <cell r="BI605">
            <v>0</v>
          </cell>
          <cell r="BJ605">
            <v>0</v>
          </cell>
          <cell r="BK605" t="str">
            <v/>
          </cell>
          <cell r="BL605" t="e">
            <v>#NAME?</v>
          </cell>
          <cell r="BM605"/>
          <cell r="BN605"/>
          <cell r="BO605"/>
          <cell r="BP605" t="str">
            <v/>
          </cell>
          <cell r="BQ605"/>
          <cell r="BR605"/>
          <cell r="BS605">
            <v>590</v>
          </cell>
        </row>
        <row r="606">
          <cell r="C606"/>
          <cell r="D606"/>
          <cell r="E606"/>
          <cell r="F606"/>
          <cell r="G606"/>
          <cell r="H606"/>
          <cell r="I606"/>
          <cell r="J606"/>
          <cell r="K606"/>
          <cell r="L606"/>
          <cell r="M606"/>
          <cell r="N606"/>
          <cell r="O606"/>
          <cell r="P606"/>
          <cell r="Q606"/>
          <cell r="R606"/>
          <cell r="S606"/>
          <cell r="T606"/>
          <cell r="U606"/>
          <cell r="V606"/>
          <cell r="W606"/>
          <cell r="X606"/>
          <cell r="Y606" t="str">
            <v/>
          </cell>
          <cell r="Z606"/>
          <cell r="AA606" t="str">
            <v/>
          </cell>
          <cell r="AB606"/>
          <cell r="AC606"/>
          <cell r="AD606"/>
          <cell r="AE606"/>
          <cell r="AF606"/>
          <cell r="AG606"/>
          <cell r="AH606" t="str">
            <v/>
          </cell>
          <cell r="AI606"/>
          <cell r="AJ606"/>
          <cell r="AK606"/>
          <cell r="AL606"/>
          <cell r="AM606"/>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t="str">
            <v>NO</v>
          </cell>
          <cell r="BE606" t="str">
            <v/>
          </cell>
          <cell r="BF606">
            <v>0</v>
          </cell>
          <cell r="BG606">
            <v>0</v>
          </cell>
          <cell r="BH606">
            <v>0</v>
          </cell>
          <cell r="BI606">
            <v>0</v>
          </cell>
          <cell r="BJ606">
            <v>0</v>
          </cell>
          <cell r="BK606" t="str">
            <v/>
          </cell>
          <cell r="BL606" t="e">
            <v>#NAME?</v>
          </cell>
          <cell r="BM606"/>
          <cell r="BN606"/>
          <cell r="BO606"/>
          <cell r="BP606" t="str">
            <v/>
          </cell>
          <cell r="BQ606"/>
          <cell r="BR606"/>
          <cell r="BS606">
            <v>591</v>
          </cell>
        </row>
        <row r="607">
          <cell r="C607"/>
          <cell r="D607"/>
          <cell r="E607"/>
          <cell r="F607"/>
          <cell r="G607"/>
          <cell r="H607"/>
          <cell r="I607"/>
          <cell r="J607"/>
          <cell r="K607"/>
          <cell r="L607"/>
          <cell r="M607"/>
          <cell r="N607"/>
          <cell r="O607"/>
          <cell r="P607"/>
          <cell r="Q607"/>
          <cell r="R607"/>
          <cell r="S607"/>
          <cell r="T607"/>
          <cell r="U607"/>
          <cell r="V607"/>
          <cell r="W607"/>
          <cell r="X607"/>
          <cell r="Y607" t="str">
            <v/>
          </cell>
          <cell r="Z607"/>
          <cell r="AA607" t="str">
            <v/>
          </cell>
          <cell r="AB607"/>
          <cell r="AC607"/>
          <cell r="AD607"/>
          <cell r="AE607"/>
          <cell r="AF607"/>
          <cell r="AG607"/>
          <cell r="AH607" t="str">
            <v/>
          </cell>
          <cell r="AI607"/>
          <cell r="AJ607"/>
          <cell r="AK607"/>
          <cell r="AL607"/>
          <cell r="AM607"/>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t="str">
            <v>NO</v>
          </cell>
          <cell r="BE607" t="str">
            <v/>
          </cell>
          <cell r="BF607">
            <v>0</v>
          </cell>
          <cell r="BG607">
            <v>0</v>
          </cell>
          <cell r="BH607">
            <v>0</v>
          </cell>
          <cell r="BI607">
            <v>0</v>
          </cell>
          <cell r="BJ607">
            <v>0</v>
          </cell>
          <cell r="BK607" t="str">
            <v/>
          </cell>
          <cell r="BL607" t="e">
            <v>#NAME?</v>
          </cell>
          <cell r="BM607"/>
          <cell r="BN607"/>
          <cell r="BO607"/>
          <cell r="BP607" t="str">
            <v/>
          </cell>
          <cell r="BQ607"/>
          <cell r="BR607"/>
          <cell r="BS607">
            <v>592</v>
          </cell>
        </row>
        <row r="608">
          <cell r="C608"/>
          <cell r="D608"/>
          <cell r="E608"/>
          <cell r="F608"/>
          <cell r="G608"/>
          <cell r="H608"/>
          <cell r="I608"/>
          <cell r="J608"/>
          <cell r="K608"/>
          <cell r="L608"/>
          <cell r="M608"/>
          <cell r="N608"/>
          <cell r="O608"/>
          <cell r="P608"/>
          <cell r="Q608"/>
          <cell r="R608"/>
          <cell r="S608"/>
          <cell r="T608"/>
          <cell r="U608"/>
          <cell r="V608"/>
          <cell r="W608"/>
          <cell r="X608"/>
          <cell r="Y608" t="str">
            <v/>
          </cell>
          <cell r="Z608"/>
          <cell r="AA608" t="str">
            <v/>
          </cell>
          <cell r="AB608"/>
          <cell r="AC608"/>
          <cell r="AD608"/>
          <cell r="AE608"/>
          <cell r="AF608"/>
          <cell r="AG608"/>
          <cell r="AH608" t="str">
            <v/>
          </cell>
          <cell r="AI608"/>
          <cell r="AJ608"/>
          <cell r="AK608"/>
          <cell r="AL608"/>
          <cell r="AM608"/>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t="str">
            <v>NO</v>
          </cell>
          <cell r="BE608" t="str">
            <v/>
          </cell>
          <cell r="BF608">
            <v>0</v>
          </cell>
          <cell r="BG608">
            <v>0</v>
          </cell>
          <cell r="BH608">
            <v>0</v>
          </cell>
          <cell r="BI608">
            <v>0</v>
          </cell>
          <cell r="BJ608">
            <v>0</v>
          </cell>
          <cell r="BK608" t="str">
            <v/>
          </cell>
          <cell r="BL608" t="e">
            <v>#NAME?</v>
          </cell>
          <cell r="BM608"/>
          <cell r="BN608"/>
          <cell r="BO608"/>
          <cell r="BP608" t="str">
            <v/>
          </cell>
          <cell r="BQ608"/>
          <cell r="BR608"/>
          <cell r="BS608">
            <v>593</v>
          </cell>
        </row>
        <row r="609">
          <cell r="C609"/>
          <cell r="D609"/>
          <cell r="E609"/>
          <cell r="F609"/>
          <cell r="G609"/>
          <cell r="H609"/>
          <cell r="I609"/>
          <cell r="J609"/>
          <cell r="K609"/>
          <cell r="L609"/>
          <cell r="M609"/>
          <cell r="N609"/>
          <cell r="O609"/>
          <cell r="P609"/>
          <cell r="Q609"/>
          <cell r="R609"/>
          <cell r="S609"/>
          <cell r="T609"/>
          <cell r="U609"/>
          <cell r="V609"/>
          <cell r="W609"/>
          <cell r="X609"/>
          <cell r="Y609" t="str">
            <v/>
          </cell>
          <cell r="Z609"/>
          <cell r="AA609" t="str">
            <v/>
          </cell>
          <cell r="AB609"/>
          <cell r="AC609"/>
          <cell r="AD609"/>
          <cell r="AE609"/>
          <cell r="AF609"/>
          <cell r="AG609"/>
          <cell r="AH609" t="str">
            <v/>
          </cell>
          <cell r="AI609"/>
          <cell r="AJ609"/>
          <cell r="AK609"/>
          <cell r="AL609"/>
          <cell r="AM609"/>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t="str">
            <v>NO</v>
          </cell>
          <cell r="BE609" t="str">
            <v/>
          </cell>
          <cell r="BF609">
            <v>0</v>
          </cell>
          <cell r="BG609">
            <v>0</v>
          </cell>
          <cell r="BH609">
            <v>0</v>
          </cell>
          <cell r="BI609">
            <v>0</v>
          </cell>
          <cell r="BJ609">
            <v>0</v>
          </cell>
          <cell r="BK609" t="str">
            <v/>
          </cell>
          <cell r="BL609" t="e">
            <v>#NAME?</v>
          </cell>
          <cell r="BM609"/>
          <cell r="BN609"/>
          <cell r="BO609"/>
          <cell r="BP609" t="str">
            <v/>
          </cell>
          <cell r="BQ609"/>
          <cell r="BR609"/>
          <cell r="BS609">
            <v>594</v>
          </cell>
        </row>
        <row r="610">
          <cell r="C610"/>
          <cell r="D610"/>
          <cell r="E610"/>
          <cell r="F610"/>
          <cell r="G610"/>
          <cell r="H610"/>
          <cell r="I610"/>
          <cell r="J610"/>
          <cell r="K610"/>
          <cell r="L610"/>
          <cell r="M610"/>
          <cell r="N610"/>
          <cell r="O610"/>
          <cell r="P610"/>
          <cell r="Q610"/>
          <cell r="R610"/>
          <cell r="S610"/>
          <cell r="T610"/>
          <cell r="U610"/>
          <cell r="V610"/>
          <cell r="W610"/>
          <cell r="X610"/>
          <cell r="Y610" t="str">
            <v/>
          </cell>
          <cell r="Z610"/>
          <cell r="AA610" t="str">
            <v/>
          </cell>
          <cell r="AB610"/>
          <cell r="AC610"/>
          <cell r="AD610"/>
          <cell r="AE610"/>
          <cell r="AF610"/>
          <cell r="AG610"/>
          <cell r="AH610" t="str">
            <v/>
          </cell>
          <cell r="AI610"/>
          <cell r="AJ610"/>
          <cell r="AK610"/>
          <cell r="AL610"/>
          <cell r="AM610"/>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t="str">
            <v>NO</v>
          </cell>
          <cell r="BE610" t="str">
            <v/>
          </cell>
          <cell r="BF610">
            <v>0</v>
          </cell>
          <cell r="BG610">
            <v>0</v>
          </cell>
          <cell r="BH610">
            <v>0</v>
          </cell>
          <cell r="BI610">
            <v>0</v>
          </cell>
          <cell r="BJ610">
            <v>0</v>
          </cell>
          <cell r="BK610" t="str">
            <v/>
          </cell>
          <cell r="BL610" t="e">
            <v>#NAME?</v>
          </cell>
          <cell r="BM610"/>
          <cell r="BN610"/>
          <cell r="BO610"/>
          <cell r="BP610" t="str">
            <v/>
          </cell>
          <cell r="BQ610"/>
          <cell r="BR610"/>
          <cell r="BS610">
            <v>595</v>
          </cell>
        </row>
        <row r="611">
          <cell r="C611"/>
          <cell r="D611"/>
          <cell r="E611"/>
          <cell r="F611"/>
          <cell r="G611"/>
          <cell r="H611"/>
          <cell r="I611"/>
          <cell r="J611"/>
          <cell r="K611"/>
          <cell r="L611"/>
          <cell r="M611"/>
          <cell r="N611"/>
          <cell r="O611"/>
          <cell r="P611"/>
          <cell r="Q611"/>
          <cell r="R611"/>
          <cell r="S611"/>
          <cell r="T611"/>
          <cell r="U611"/>
          <cell r="V611"/>
          <cell r="W611"/>
          <cell r="X611"/>
          <cell r="Y611" t="str">
            <v/>
          </cell>
          <cell r="Z611"/>
          <cell r="AA611" t="str">
            <v/>
          </cell>
          <cell r="AB611"/>
          <cell r="AC611"/>
          <cell r="AD611"/>
          <cell r="AE611"/>
          <cell r="AF611"/>
          <cell r="AG611"/>
          <cell r="AH611" t="str">
            <v/>
          </cell>
          <cell r="AI611"/>
          <cell r="AJ611"/>
          <cell r="AK611"/>
          <cell r="AL611"/>
          <cell r="AM611"/>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t="str">
            <v>NO</v>
          </cell>
          <cell r="BE611" t="str">
            <v/>
          </cell>
          <cell r="BF611">
            <v>0</v>
          </cell>
          <cell r="BG611">
            <v>0</v>
          </cell>
          <cell r="BH611">
            <v>0</v>
          </cell>
          <cell r="BI611">
            <v>0</v>
          </cell>
          <cell r="BJ611">
            <v>0</v>
          </cell>
          <cell r="BK611" t="str">
            <v/>
          </cell>
          <cell r="BL611" t="e">
            <v>#NAME?</v>
          </cell>
          <cell r="BM611"/>
          <cell r="BN611"/>
          <cell r="BO611"/>
          <cell r="BP611" t="str">
            <v/>
          </cell>
          <cell r="BQ611"/>
          <cell r="BR611"/>
          <cell r="BS611">
            <v>596</v>
          </cell>
        </row>
        <row r="612">
          <cell r="C612"/>
          <cell r="D612"/>
          <cell r="E612"/>
          <cell r="F612"/>
          <cell r="G612"/>
          <cell r="H612"/>
          <cell r="I612"/>
          <cell r="J612"/>
          <cell r="K612"/>
          <cell r="L612"/>
          <cell r="M612"/>
          <cell r="N612"/>
          <cell r="O612"/>
          <cell r="P612"/>
          <cell r="Q612"/>
          <cell r="R612"/>
          <cell r="S612"/>
          <cell r="T612"/>
          <cell r="U612"/>
          <cell r="V612"/>
          <cell r="W612"/>
          <cell r="X612"/>
          <cell r="Y612" t="str">
            <v/>
          </cell>
          <cell r="Z612"/>
          <cell r="AA612" t="str">
            <v/>
          </cell>
          <cell r="AB612"/>
          <cell r="AC612"/>
          <cell r="AD612"/>
          <cell r="AE612"/>
          <cell r="AF612"/>
          <cell r="AG612"/>
          <cell r="AH612" t="str">
            <v/>
          </cell>
          <cell r="AI612"/>
          <cell r="AJ612"/>
          <cell r="AK612"/>
          <cell r="AL612"/>
          <cell r="AM612"/>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t="str">
            <v>NO</v>
          </cell>
          <cell r="BE612" t="str">
            <v/>
          </cell>
          <cell r="BF612">
            <v>0</v>
          </cell>
          <cell r="BG612">
            <v>0</v>
          </cell>
          <cell r="BH612">
            <v>0</v>
          </cell>
          <cell r="BI612">
            <v>0</v>
          </cell>
          <cell r="BJ612">
            <v>0</v>
          </cell>
          <cell r="BK612" t="str">
            <v/>
          </cell>
          <cell r="BL612" t="e">
            <v>#NAME?</v>
          </cell>
          <cell r="BM612"/>
          <cell r="BN612"/>
          <cell r="BO612"/>
          <cell r="BP612" t="str">
            <v/>
          </cell>
          <cell r="BQ612"/>
          <cell r="BR612"/>
          <cell r="BS612">
            <v>597</v>
          </cell>
        </row>
        <row r="613">
          <cell r="C613"/>
          <cell r="D613"/>
          <cell r="E613"/>
          <cell r="F613"/>
          <cell r="G613"/>
          <cell r="H613"/>
          <cell r="I613"/>
          <cell r="J613"/>
          <cell r="K613"/>
          <cell r="L613"/>
          <cell r="M613"/>
          <cell r="N613"/>
          <cell r="O613"/>
          <cell r="P613"/>
          <cell r="Q613"/>
          <cell r="R613"/>
          <cell r="S613"/>
          <cell r="T613"/>
          <cell r="U613"/>
          <cell r="V613"/>
          <cell r="W613"/>
          <cell r="X613"/>
          <cell r="Y613" t="str">
            <v/>
          </cell>
          <cell r="Z613"/>
          <cell r="AA613" t="str">
            <v/>
          </cell>
          <cell r="AB613"/>
          <cell r="AC613"/>
          <cell r="AD613"/>
          <cell r="AE613"/>
          <cell r="AF613"/>
          <cell r="AG613"/>
          <cell r="AH613" t="str">
            <v/>
          </cell>
          <cell r="AI613"/>
          <cell r="AJ613"/>
          <cell r="AK613"/>
          <cell r="AL613"/>
          <cell r="AM613"/>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t="str">
            <v>NO</v>
          </cell>
          <cell r="BE613" t="str">
            <v/>
          </cell>
          <cell r="BF613">
            <v>0</v>
          </cell>
          <cell r="BG613">
            <v>0</v>
          </cell>
          <cell r="BH613">
            <v>0</v>
          </cell>
          <cell r="BI613">
            <v>0</v>
          </cell>
          <cell r="BJ613">
            <v>0</v>
          </cell>
          <cell r="BK613" t="str">
            <v/>
          </cell>
          <cell r="BL613" t="e">
            <v>#NAME?</v>
          </cell>
          <cell r="BM613"/>
          <cell r="BN613"/>
          <cell r="BO613"/>
          <cell r="BP613" t="str">
            <v/>
          </cell>
          <cell r="BQ613"/>
          <cell r="BR613"/>
          <cell r="BS613">
            <v>598</v>
          </cell>
        </row>
        <row r="614">
          <cell r="C614"/>
          <cell r="D614"/>
          <cell r="E614"/>
          <cell r="F614"/>
          <cell r="G614"/>
          <cell r="H614"/>
          <cell r="I614"/>
          <cell r="J614"/>
          <cell r="K614"/>
          <cell r="L614"/>
          <cell r="M614"/>
          <cell r="N614"/>
          <cell r="O614"/>
          <cell r="P614"/>
          <cell r="Q614"/>
          <cell r="R614"/>
          <cell r="S614"/>
          <cell r="T614"/>
          <cell r="U614"/>
          <cell r="V614"/>
          <cell r="W614"/>
          <cell r="X614"/>
          <cell r="Y614" t="str">
            <v/>
          </cell>
          <cell r="Z614"/>
          <cell r="AA614" t="str">
            <v/>
          </cell>
          <cell r="AB614"/>
          <cell r="AC614"/>
          <cell r="AD614"/>
          <cell r="AE614"/>
          <cell r="AF614"/>
          <cell r="AG614"/>
          <cell r="AH614" t="str">
            <v/>
          </cell>
          <cell r="AI614"/>
          <cell r="AJ614"/>
          <cell r="AK614"/>
          <cell r="AL614"/>
          <cell r="AM614"/>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t="str">
            <v>NO</v>
          </cell>
          <cell r="BE614" t="str">
            <v/>
          </cell>
          <cell r="BF614">
            <v>0</v>
          </cell>
          <cell r="BG614">
            <v>0</v>
          </cell>
          <cell r="BH614">
            <v>0</v>
          </cell>
          <cell r="BI614">
            <v>0</v>
          </cell>
          <cell r="BJ614">
            <v>0</v>
          </cell>
          <cell r="BK614" t="str">
            <v/>
          </cell>
          <cell r="BL614" t="e">
            <v>#NAME?</v>
          </cell>
          <cell r="BM614"/>
          <cell r="BN614"/>
          <cell r="BO614"/>
          <cell r="BP614" t="str">
            <v/>
          </cell>
          <cell r="BQ614"/>
          <cell r="BR614"/>
          <cell r="BS614">
            <v>599</v>
          </cell>
        </row>
        <row r="615">
          <cell r="C615"/>
          <cell r="D615"/>
          <cell r="E615"/>
          <cell r="F615"/>
          <cell r="G615"/>
          <cell r="H615"/>
          <cell r="I615"/>
          <cell r="J615"/>
          <cell r="K615"/>
          <cell r="L615"/>
          <cell r="M615"/>
          <cell r="N615"/>
          <cell r="O615"/>
          <cell r="P615"/>
          <cell r="Q615"/>
          <cell r="R615"/>
          <cell r="S615"/>
          <cell r="T615"/>
          <cell r="U615"/>
          <cell r="V615"/>
          <cell r="W615"/>
          <cell r="X615"/>
          <cell r="Y615" t="str">
            <v/>
          </cell>
          <cell r="Z615"/>
          <cell r="AA615" t="str">
            <v/>
          </cell>
          <cell r="AB615"/>
          <cell r="AC615"/>
          <cell r="AD615"/>
          <cell r="AE615"/>
          <cell r="AF615"/>
          <cell r="AG615"/>
          <cell r="AH615" t="str">
            <v/>
          </cell>
          <cell r="AI615"/>
          <cell r="AJ615"/>
          <cell r="AK615"/>
          <cell r="AL615"/>
          <cell r="AM615"/>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t="str">
            <v>NO</v>
          </cell>
          <cell r="BE615" t="str">
            <v/>
          </cell>
          <cell r="BF615">
            <v>0</v>
          </cell>
          <cell r="BG615">
            <v>0</v>
          </cell>
          <cell r="BH615">
            <v>0</v>
          </cell>
          <cell r="BI615">
            <v>0</v>
          </cell>
          <cell r="BJ615">
            <v>0</v>
          </cell>
          <cell r="BK615" t="str">
            <v/>
          </cell>
          <cell r="BL615" t="e">
            <v>#NAME?</v>
          </cell>
          <cell r="BM615"/>
          <cell r="BN615"/>
          <cell r="BO615"/>
          <cell r="BP615" t="str">
            <v/>
          </cell>
          <cell r="BQ615"/>
          <cell r="BR615"/>
          <cell r="BS615">
            <v>600</v>
          </cell>
        </row>
        <row r="616">
          <cell r="C616"/>
          <cell r="D616"/>
          <cell r="E616"/>
          <cell r="F616"/>
          <cell r="G616"/>
          <cell r="H616"/>
          <cell r="I616"/>
          <cell r="J616"/>
          <cell r="K616"/>
          <cell r="L616"/>
          <cell r="M616"/>
          <cell r="N616"/>
          <cell r="O616"/>
          <cell r="P616"/>
          <cell r="Q616"/>
          <cell r="R616"/>
          <cell r="S616"/>
          <cell r="T616"/>
          <cell r="U616"/>
          <cell r="V616"/>
          <cell r="W616"/>
          <cell r="X616"/>
          <cell r="Y616" t="str">
            <v/>
          </cell>
          <cell r="Z616"/>
          <cell r="AA616" t="str">
            <v/>
          </cell>
          <cell r="AB616"/>
          <cell r="AC616"/>
          <cell r="AD616"/>
          <cell r="AE616"/>
          <cell r="AF616"/>
          <cell r="AG616"/>
          <cell r="AH616" t="str">
            <v/>
          </cell>
          <cell r="AI616"/>
          <cell r="AJ616"/>
          <cell r="AK616"/>
          <cell r="AL616"/>
          <cell r="AM616"/>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t="str">
            <v>NO</v>
          </cell>
          <cell r="BE616" t="str">
            <v/>
          </cell>
          <cell r="BF616">
            <v>0</v>
          </cell>
          <cell r="BG616">
            <v>0</v>
          </cell>
          <cell r="BH616">
            <v>0</v>
          </cell>
          <cell r="BI616">
            <v>0</v>
          </cell>
          <cell r="BJ616">
            <v>0</v>
          </cell>
          <cell r="BK616" t="str">
            <v/>
          </cell>
          <cell r="BL616" t="e">
            <v>#NAME?</v>
          </cell>
          <cell r="BM616"/>
          <cell r="BN616"/>
          <cell r="BO616"/>
          <cell r="BP616" t="str">
            <v/>
          </cell>
          <cell r="BQ616"/>
          <cell r="BR616"/>
          <cell r="BS616">
            <v>601</v>
          </cell>
        </row>
        <row r="617">
          <cell r="C617"/>
          <cell r="D617"/>
          <cell r="E617"/>
          <cell r="F617"/>
          <cell r="G617"/>
          <cell r="H617"/>
          <cell r="I617"/>
          <cell r="J617"/>
          <cell r="K617"/>
          <cell r="L617"/>
          <cell r="M617"/>
          <cell r="N617"/>
          <cell r="O617"/>
          <cell r="P617"/>
          <cell r="Q617"/>
          <cell r="R617"/>
          <cell r="S617"/>
          <cell r="T617"/>
          <cell r="U617"/>
          <cell r="V617"/>
          <cell r="W617"/>
          <cell r="X617"/>
          <cell r="Y617" t="str">
            <v/>
          </cell>
          <cell r="Z617"/>
          <cell r="AA617" t="str">
            <v/>
          </cell>
          <cell r="AB617"/>
          <cell r="AC617"/>
          <cell r="AD617"/>
          <cell r="AE617"/>
          <cell r="AF617"/>
          <cell r="AG617"/>
          <cell r="AH617" t="str">
            <v/>
          </cell>
          <cell r="AI617"/>
          <cell r="AJ617"/>
          <cell r="AK617"/>
          <cell r="AL617"/>
          <cell r="AM617"/>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t="str">
            <v>NO</v>
          </cell>
          <cell r="BE617" t="str">
            <v/>
          </cell>
          <cell r="BF617">
            <v>0</v>
          </cell>
          <cell r="BG617">
            <v>0</v>
          </cell>
          <cell r="BH617">
            <v>0</v>
          </cell>
          <cell r="BI617">
            <v>0</v>
          </cell>
          <cell r="BJ617">
            <v>0</v>
          </cell>
          <cell r="BK617" t="str">
            <v/>
          </cell>
          <cell r="BL617" t="e">
            <v>#NAME?</v>
          </cell>
          <cell r="BM617"/>
          <cell r="BN617"/>
          <cell r="BO617"/>
          <cell r="BP617" t="str">
            <v/>
          </cell>
          <cell r="BQ617"/>
          <cell r="BR617"/>
          <cell r="BS617">
            <v>602</v>
          </cell>
        </row>
        <row r="618">
          <cell r="C618"/>
          <cell r="D618"/>
          <cell r="E618"/>
          <cell r="F618"/>
          <cell r="G618"/>
          <cell r="H618"/>
          <cell r="I618"/>
          <cell r="J618"/>
          <cell r="K618"/>
          <cell r="L618"/>
          <cell r="M618"/>
          <cell r="N618"/>
          <cell r="O618"/>
          <cell r="P618"/>
          <cell r="Q618"/>
          <cell r="R618"/>
          <cell r="S618"/>
          <cell r="T618"/>
          <cell r="U618"/>
          <cell r="V618"/>
          <cell r="W618"/>
          <cell r="X618"/>
          <cell r="Y618" t="str">
            <v/>
          </cell>
          <cell r="Z618"/>
          <cell r="AA618" t="str">
            <v/>
          </cell>
          <cell r="AB618"/>
          <cell r="AC618"/>
          <cell r="AD618"/>
          <cell r="AE618"/>
          <cell r="AF618"/>
          <cell r="AG618"/>
          <cell r="AH618" t="str">
            <v/>
          </cell>
          <cell r="AI618"/>
          <cell r="AJ618"/>
          <cell r="AK618"/>
          <cell r="AL618"/>
          <cell r="AM618"/>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t="str">
            <v>NO</v>
          </cell>
          <cell r="BE618" t="str">
            <v/>
          </cell>
          <cell r="BF618">
            <v>0</v>
          </cell>
          <cell r="BG618">
            <v>0</v>
          </cell>
          <cell r="BH618">
            <v>0</v>
          </cell>
          <cell r="BI618">
            <v>0</v>
          </cell>
          <cell r="BJ618">
            <v>0</v>
          </cell>
          <cell r="BK618" t="str">
            <v/>
          </cell>
          <cell r="BL618" t="e">
            <v>#NAME?</v>
          </cell>
          <cell r="BM618"/>
          <cell r="BN618"/>
          <cell r="BO618"/>
          <cell r="BP618" t="str">
            <v/>
          </cell>
          <cell r="BQ618"/>
          <cell r="BR618"/>
          <cell r="BS618">
            <v>603</v>
          </cell>
        </row>
        <row r="619">
          <cell r="C619"/>
          <cell r="D619"/>
          <cell r="E619"/>
          <cell r="F619"/>
          <cell r="G619"/>
          <cell r="H619"/>
          <cell r="I619"/>
          <cell r="J619"/>
          <cell r="K619"/>
          <cell r="L619"/>
          <cell r="M619"/>
          <cell r="N619"/>
          <cell r="O619"/>
          <cell r="P619"/>
          <cell r="Q619"/>
          <cell r="R619"/>
          <cell r="S619"/>
          <cell r="T619"/>
          <cell r="U619"/>
          <cell r="V619"/>
          <cell r="W619"/>
          <cell r="X619"/>
          <cell r="Y619" t="str">
            <v/>
          </cell>
          <cell r="Z619"/>
          <cell r="AA619" t="str">
            <v/>
          </cell>
          <cell r="AB619"/>
          <cell r="AC619"/>
          <cell r="AD619"/>
          <cell r="AE619"/>
          <cell r="AF619"/>
          <cell r="AG619"/>
          <cell r="AH619" t="str">
            <v/>
          </cell>
          <cell r="AI619"/>
          <cell r="AJ619"/>
          <cell r="AK619"/>
          <cell r="AL619"/>
          <cell r="AM619"/>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t="str">
            <v>NO</v>
          </cell>
          <cell r="BE619" t="str">
            <v/>
          </cell>
          <cell r="BF619">
            <v>0</v>
          </cell>
          <cell r="BG619">
            <v>0</v>
          </cell>
          <cell r="BH619">
            <v>0</v>
          </cell>
          <cell r="BI619">
            <v>0</v>
          </cell>
          <cell r="BJ619">
            <v>0</v>
          </cell>
          <cell r="BK619" t="str">
            <v/>
          </cell>
          <cell r="BL619" t="e">
            <v>#NAME?</v>
          </cell>
          <cell r="BM619"/>
          <cell r="BN619"/>
          <cell r="BO619"/>
          <cell r="BP619" t="str">
            <v/>
          </cell>
          <cell r="BQ619"/>
          <cell r="BR619"/>
          <cell r="BS619">
            <v>604</v>
          </cell>
        </row>
        <row r="620">
          <cell r="C620"/>
          <cell r="D620"/>
          <cell r="E620"/>
          <cell r="F620"/>
          <cell r="G620"/>
          <cell r="H620"/>
          <cell r="I620"/>
          <cell r="J620"/>
          <cell r="K620"/>
          <cell r="L620"/>
          <cell r="M620"/>
          <cell r="N620"/>
          <cell r="O620"/>
          <cell r="P620"/>
          <cell r="Q620"/>
          <cell r="R620"/>
          <cell r="S620"/>
          <cell r="T620"/>
          <cell r="U620"/>
          <cell r="V620"/>
          <cell r="W620"/>
          <cell r="X620"/>
          <cell r="Y620" t="str">
            <v/>
          </cell>
          <cell r="Z620"/>
          <cell r="AA620" t="str">
            <v/>
          </cell>
          <cell r="AB620"/>
          <cell r="AC620"/>
          <cell r="AD620"/>
          <cell r="AE620"/>
          <cell r="AF620"/>
          <cell r="AG620"/>
          <cell r="AH620" t="str">
            <v/>
          </cell>
          <cell r="AI620"/>
          <cell r="AJ620"/>
          <cell r="AK620"/>
          <cell r="AL620"/>
          <cell r="AM620"/>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t="str">
            <v>NO</v>
          </cell>
          <cell r="BE620" t="str">
            <v/>
          </cell>
          <cell r="BF620">
            <v>0</v>
          </cell>
          <cell r="BG620">
            <v>0</v>
          </cell>
          <cell r="BH620">
            <v>0</v>
          </cell>
          <cell r="BI620">
            <v>0</v>
          </cell>
          <cell r="BJ620">
            <v>0</v>
          </cell>
          <cell r="BK620" t="str">
            <v/>
          </cell>
          <cell r="BL620" t="e">
            <v>#NAME?</v>
          </cell>
          <cell r="BM620"/>
          <cell r="BN620"/>
          <cell r="BO620"/>
          <cell r="BP620" t="str">
            <v/>
          </cell>
          <cell r="BQ620"/>
          <cell r="BR620"/>
          <cell r="BS620">
            <v>605</v>
          </cell>
        </row>
        <row r="621">
          <cell r="C621"/>
          <cell r="D621"/>
          <cell r="E621"/>
          <cell r="F621"/>
          <cell r="G621"/>
          <cell r="H621"/>
          <cell r="I621"/>
          <cell r="J621"/>
          <cell r="K621"/>
          <cell r="L621"/>
          <cell r="M621"/>
          <cell r="N621"/>
          <cell r="O621"/>
          <cell r="P621"/>
          <cell r="Q621"/>
          <cell r="R621"/>
          <cell r="S621"/>
          <cell r="T621"/>
          <cell r="U621"/>
          <cell r="V621"/>
          <cell r="W621"/>
          <cell r="X621"/>
          <cell r="Y621" t="str">
            <v/>
          </cell>
          <cell r="Z621"/>
          <cell r="AA621" t="str">
            <v/>
          </cell>
          <cell r="AB621"/>
          <cell r="AC621"/>
          <cell r="AD621"/>
          <cell r="AE621"/>
          <cell r="AF621"/>
          <cell r="AG621"/>
          <cell r="AH621" t="str">
            <v/>
          </cell>
          <cell r="AI621"/>
          <cell r="AJ621"/>
          <cell r="AK621"/>
          <cell r="AL621"/>
          <cell r="AM621"/>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t="str">
            <v>NO</v>
          </cell>
          <cell r="BE621" t="str">
            <v/>
          </cell>
          <cell r="BF621">
            <v>0</v>
          </cell>
          <cell r="BG621">
            <v>0</v>
          </cell>
          <cell r="BH621">
            <v>0</v>
          </cell>
          <cell r="BI621">
            <v>0</v>
          </cell>
          <cell r="BJ621">
            <v>0</v>
          </cell>
          <cell r="BK621" t="str">
            <v/>
          </cell>
          <cell r="BL621" t="e">
            <v>#NAME?</v>
          </cell>
          <cell r="BM621"/>
          <cell r="BN621"/>
          <cell r="BO621"/>
          <cell r="BP621" t="str">
            <v/>
          </cell>
          <cell r="BQ621"/>
          <cell r="BR621"/>
          <cell r="BS621">
            <v>606</v>
          </cell>
        </row>
        <row r="622">
          <cell r="C622"/>
          <cell r="D622"/>
          <cell r="E622"/>
          <cell r="F622"/>
          <cell r="G622"/>
          <cell r="H622"/>
          <cell r="I622"/>
          <cell r="J622"/>
          <cell r="K622"/>
          <cell r="L622"/>
          <cell r="M622"/>
          <cell r="N622"/>
          <cell r="O622"/>
          <cell r="P622"/>
          <cell r="Q622"/>
          <cell r="R622"/>
          <cell r="S622"/>
          <cell r="T622"/>
          <cell r="U622"/>
          <cell r="V622"/>
          <cell r="W622"/>
          <cell r="X622"/>
          <cell r="Y622" t="str">
            <v/>
          </cell>
          <cell r="Z622"/>
          <cell r="AA622" t="str">
            <v/>
          </cell>
          <cell r="AB622"/>
          <cell r="AC622"/>
          <cell r="AD622"/>
          <cell r="AE622"/>
          <cell r="AF622"/>
          <cell r="AG622"/>
          <cell r="AH622" t="str">
            <v/>
          </cell>
          <cell r="AI622"/>
          <cell r="AJ622"/>
          <cell r="AK622"/>
          <cell r="AL622"/>
          <cell r="AM622"/>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t="str">
            <v>NO</v>
          </cell>
          <cell r="BE622" t="str">
            <v/>
          </cell>
          <cell r="BF622">
            <v>0</v>
          </cell>
          <cell r="BG622">
            <v>0</v>
          </cell>
          <cell r="BH622">
            <v>0</v>
          </cell>
          <cell r="BI622">
            <v>0</v>
          </cell>
          <cell r="BJ622">
            <v>0</v>
          </cell>
          <cell r="BK622" t="str">
            <v/>
          </cell>
          <cell r="BL622" t="e">
            <v>#NAME?</v>
          </cell>
          <cell r="BM622"/>
          <cell r="BN622"/>
          <cell r="BO622"/>
          <cell r="BP622" t="str">
            <v/>
          </cell>
          <cell r="BQ622"/>
          <cell r="BR622"/>
          <cell r="BS622">
            <v>607</v>
          </cell>
        </row>
        <row r="623">
          <cell r="C623"/>
          <cell r="D623"/>
          <cell r="E623"/>
          <cell r="F623"/>
          <cell r="G623"/>
          <cell r="H623"/>
          <cell r="I623"/>
          <cell r="J623"/>
          <cell r="K623"/>
          <cell r="L623"/>
          <cell r="M623"/>
          <cell r="N623"/>
          <cell r="O623"/>
          <cell r="P623"/>
          <cell r="Q623"/>
          <cell r="R623"/>
          <cell r="S623"/>
          <cell r="T623"/>
          <cell r="U623"/>
          <cell r="V623"/>
          <cell r="W623"/>
          <cell r="X623"/>
          <cell r="Y623" t="str">
            <v/>
          </cell>
          <cell r="Z623"/>
          <cell r="AA623" t="str">
            <v/>
          </cell>
          <cell r="AB623"/>
          <cell r="AC623"/>
          <cell r="AD623"/>
          <cell r="AE623"/>
          <cell r="AF623"/>
          <cell r="AG623"/>
          <cell r="AH623" t="str">
            <v/>
          </cell>
          <cell r="AI623"/>
          <cell r="AJ623"/>
          <cell r="AK623"/>
          <cell r="AL623"/>
          <cell r="AM623"/>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t="str">
            <v>NO</v>
          </cell>
          <cell r="BE623" t="str">
            <v/>
          </cell>
          <cell r="BF623">
            <v>0</v>
          </cell>
          <cell r="BG623">
            <v>0</v>
          </cell>
          <cell r="BH623">
            <v>0</v>
          </cell>
          <cell r="BI623">
            <v>0</v>
          </cell>
          <cell r="BJ623">
            <v>0</v>
          </cell>
          <cell r="BK623" t="str">
            <v/>
          </cell>
          <cell r="BL623" t="e">
            <v>#NAME?</v>
          </cell>
          <cell r="BM623"/>
          <cell r="BN623"/>
          <cell r="BO623"/>
          <cell r="BP623" t="str">
            <v/>
          </cell>
          <cell r="BQ623"/>
          <cell r="BR623"/>
          <cell r="BS623">
            <v>608</v>
          </cell>
        </row>
        <row r="624">
          <cell r="C624"/>
          <cell r="D624"/>
          <cell r="E624"/>
          <cell r="F624"/>
          <cell r="G624"/>
          <cell r="H624"/>
          <cell r="I624"/>
          <cell r="J624"/>
          <cell r="K624"/>
          <cell r="L624"/>
          <cell r="M624"/>
          <cell r="N624"/>
          <cell r="O624"/>
          <cell r="P624"/>
          <cell r="Q624"/>
          <cell r="R624"/>
          <cell r="S624"/>
          <cell r="T624"/>
          <cell r="U624"/>
          <cell r="V624"/>
          <cell r="W624"/>
          <cell r="X624"/>
          <cell r="Y624" t="str">
            <v/>
          </cell>
          <cell r="Z624"/>
          <cell r="AA624" t="str">
            <v/>
          </cell>
          <cell r="AB624"/>
          <cell r="AC624"/>
          <cell r="AD624"/>
          <cell r="AE624"/>
          <cell r="AF624"/>
          <cell r="AG624"/>
          <cell r="AH624" t="str">
            <v/>
          </cell>
          <cell r="AI624"/>
          <cell r="AJ624"/>
          <cell r="AK624"/>
          <cell r="AL624"/>
          <cell r="AM624"/>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t="str">
            <v>NO</v>
          </cell>
          <cell r="BE624" t="str">
            <v/>
          </cell>
          <cell r="BF624">
            <v>0</v>
          </cell>
          <cell r="BG624">
            <v>0</v>
          </cell>
          <cell r="BH624">
            <v>0</v>
          </cell>
          <cell r="BI624">
            <v>0</v>
          </cell>
          <cell r="BJ624">
            <v>0</v>
          </cell>
          <cell r="BK624" t="str">
            <v/>
          </cell>
          <cell r="BL624" t="e">
            <v>#NAME?</v>
          </cell>
          <cell r="BM624"/>
          <cell r="BN624"/>
          <cell r="BO624"/>
          <cell r="BP624" t="str">
            <v/>
          </cell>
          <cell r="BQ624"/>
          <cell r="BR624"/>
          <cell r="BS624">
            <v>609</v>
          </cell>
        </row>
        <row r="625">
          <cell r="C625"/>
          <cell r="D625"/>
          <cell r="E625"/>
          <cell r="F625"/>
          <cell r="G625"/>
          <cell r="H625"/>
          <cell r="I625"/>
          <cell r="J625"/>
          <cell r="K625"/>
          <cell r="L625"/>
          <cell r="M625"/>
          <cell r="N625"/>
          <cell r="O625"/>
          <cell r="P625"/>
          <cell r="Q625"/>
          <cell r="R625"/>
          <cell r="S625"/>
          <cell r="T625"/>
          <cell r="U625"/>
          <cell r="V625"/>
          <cell r="W625"/>
          <cell r="X625"/>
          <cell r="Y625" t="str">
            <v/>
          </cell>
          <cell r="Z625"/>
          <cell r="AA625" t="str">
            <v/>
          </cell>
          <cell r="AB625"/>
          <cell r="AC625"/>
          <cell r="AD625"/>
          <cell r="AE625"/>
          <cell r="AF625"/>
          <cell r="AG625"/>
          <cell r="AH625" t="str">
            <v/>
          </cell>
          <cell r="AI625"/>
          <cell r="AJ625"/>
          <cell r="AK625"/>
          <cell r="AL625"/>
          <cell r="AM625"/>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t="str">
            <v>NO</v>
          </cell>
          <cell r="BE625" t="str">
            <v/>
          </cell>
          <cell r="BF625">
            <v>0</v>
          </cell>
          <cell r="BG625">
            <v>0</v>
          </cell>
          <cell r="BH625">
            <v>0</v>
          </cell>
          <cell r="BI625">
            <v>0</v>
          </cell>
          <cell r="BJ625">
            <v>0</v>
          </cell>
          <cell r="BK625" t="str">
            <v/>
          </cell>
          <cell r="BL625" t="e">
            <v>#NAME?</v>
          </cell>
          <cell r="BM625"/>
          <cell r="BN625"/>
          <cell r="BO625"/>
          <cell r="BP625" t="str">
            <v/>
          </cell>
          <cell r="BQ625"/>
          <cell r="BR625"/>
          <cell r="BS625">
            <v>610</v>
          </cell>
        </row>
        <row r="626">
          <cell r="C626"/>
          <cell r="D626"/>
          <cell r="E626"/>
          <cell r="F626"/>
          <cell r="G626"/>
          <cell r="H626"/>
          <cell r="I626"/>
          <cell r="J626"/>
          <cell r="K626"/>
          <cell r="L626"/>
          <cell r="M626"/>
          <cell r="N626"/>
          <cell r="O626"/>
          <cell r="P626"/>
          <cell r="Q626"/>
          <cell r="R626"/>
          <cell r="S626"/>
          <cell r="T626"/>
          <cell r="U626"/>
          <cell r="V626"/>
          <cell r="W626"/>
          <cell r="X626"/>
          <cell r="Y626" t="str">
            <v/>
          </cell>
          <cell r="Z626"/>
          <cell r="AA626" t="str">
            <v/>
          </cell>
          <cell r="AB626"/>
          <cell r="AC626"/>
          <cell r="AD626"/>
          <cell r="AE626"/>
          <cell r="AF626"/>
          <cell r="AG626"/>
          <cell r="AH626" t="str">
            <v/>
          </cell>
          <cell r="AI626"/>
          <cell r="AJ626"/>
          <cell r="AK626"/>
          <cell r="AL626"/>
          <cell r="AM626"/>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t="str">
            <v>NO</v>
          </cell>
          <cell r="BE626" t="str">
            <v/>
          </cell>
          <cell r="BF626">
            <v>0</v>
          </cell>
          <cell r="BG626">
            <v>0</v>
          </cell>
          <cell r="BH626">
            <v>0</v>
          </cell>
          <cell r="BI626">
            <v>0</v>
          </cell>
          <cell r="BJ626">
            <v>0</v>
          </cell>
          <cell r="BK626" t="str">
            <v/>
          </cell>
          <cell r="BL626" t="e">
            <v>#NAME?</v>
          </cell>
          <cell r="BM626"/>
          <cell r="BN626"/>
          <cell r="BO626"/>
          <cell r="BP626" t="str">
            <v/>
          </cell>
          <cell r="BQ626"/>
          <cell r="BR626"/>
          <cell r="BS626">
            <v>611</v>
          </cell>
        </row>
        <row r="627">
          <cell r="C627"/>
          <cell r="D627"/>
          <cell r="E627"/>
          <cell r="F627"/>
          <cell r="G627"/>
          <cell r="H627"/>
          <cell r="I627"/>
          <cell r="J627"/>
          <cell r="K627"/>
          <cell r="L627"/>
          <cell r="M627"/>
          <cell r="N627"/>
          <cell r="O627"/>
          <cell r="P627"/>
          <cell r="Q627"/>
          <cell r="R627"/>
          <cell r="S627"/>
          <cell r="T627"/>
          <cell r="U627"/>
          <cell r="V627"/>
          <cell r="W627"/>
          <cell r="X627"/>
          <cell r="Y627" t="str">
            <v/>
          </cell>
          <cell r="Z627"/>
          <cell r="AA627" t="str">
            <v/>
          </cell>
          <cell r="AB627"/>
          <cell r="AC627"/>
          <cell r="AD627"/>
          <cell r="AE627"/>
          <cell r="AF627"/>
          <cell r="AG627"/>
          <cell r="AH627" t="str">
            <v/>
          </cell>
          <cell r="AI627"/>
          <cell r="AJ627"/>
          <cell r="AK627"/>
          <cell r="AL627"/>
          <cell r="AM627"/>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t="str">
            <v>NO</v>
          </cell>
          <cell r="BE627" t="str">
            <v/>
          </cell>
          <cell r="BF627">
            <v>0</v>
          </cell>
          <cell r="BG627">
            <v>0</v>
          </cell>
          <cell r="BH627">
            <v>0</v>
          </cell>
          <cell r="BI627">
            <v>0</v>
          </cell>
          <cell r="BJ627">
            <v>0</v>
          </cell>
          <cell r="BK627" t="str">
            <v/>
          </cell>
          <cell r="BL627" t="e">
            <v>#NAME?</v>
          </cell>
          <cell r="BM627"/>
          <cell r="BN627"/>
          <cell r="BO627"/>
          <cell r="BP627" t="str">
            <v/>
          </cell>
          <cell r="BQ627"/>
          <cell r="BR627"/>
          <cell r="BS627">
            <v>612</v>
          </cell>
        </row>
        <row r="628">
          <cell r="C628"/>
          <cell r="D628"/>
          <cell r="E628"/>
          <cell r="F628"/>
          <cell r="G628"/>
          <cell r="H628"/>
          <cell r="I628"/>
          <cell r="J628"/>
          <cell r="K628"/>
          <cell r="L628"/>
          <cell r="M628"/>
          <cell r="N628"/>
          <cell r="O628"/>
          <cell r="P628"/>
          <cell r="Q628"/>
          <cell r="R628"/>
          <cell r="S628"/>
          <cell r="T628"/>
          <cell r="U628"/>
          <cell r="V628"/>
          <cell r="W628"/>
          <cell r="X628"/>
          <cell r="Y628" t="str">
            <v/>
          </cell>
          <cell r="Z628"/>
          <cell r="AA628" t="str">
            <v/>
          </cell>
          <cell r="AB628"/>
          <cell r="AC628"/>
          <cell r="AD628"/>
          <cell r="AE628"/>
          <cell r="AF628"/>
          <cell r="AG628"/>
          <cell r="AH628" t="str">
            <v/>
          </cell>
          <cell r="AI628"/>
          <cell r="AJ628"/>
          <cell r="AK628"/>
          <cell r="AL628"/>
          <cell r="AM628"/>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t="str">
            <v>NO</v>
          </cell>
          <cell r="BE628" t="str">
            <v/>
          </cell>
          <cell r="BF628">
            <v>0</v>
          </cell>
          <cell r="BG628">
            <v>0</v>
          </cell>
          <cell r="BH628">
            <v>0</v>
          </cell>
          <cell r="BI628">
            <v>0</v>
          </cell>
          <cell r="BJ628">
            <v>0</v>
          </cell>
          <cell r="BK628" t="str">
            <v/>
          </cell>
          <cell r="BL628" t="e">
            <v>#NAME?</v>
          </cell>
          <cell r="BM628"/>
          <cell r="BN628"/>
          <cell r="BO628"/>
          <cell r="BP628" t="str">
            <v/>
          </cell>
          <cell r="BQ628"/>
          <cell r="BR628"/>
          <cell r="BS628">
            <v>613</v>
          </cell>
        </row>
        <row r="629">
          <cell r="C629"/>
          <cell r="D629"/>
          <cell r="E629"/>
          <cell r="F629"/>
          <cell r="G629"/>
          <cell r="H629"/>
          <cell r="I629"/>
          <cell r="J629"/>
          <cell r="K629"/>
          <cell r="L629"/>
          <cell r="M629"/>
          <cell r="N629"/>
          <cell r="O629"/>
          <cell r="P629"/>
          <cell r="Q629"/>
          <cell r="R629"/>
          <cell r="S629"/>
          <cell r="T629"/>
          <cell r="U629"/>
          <cell r="V629"/>
          <cell r="W629"/>
          <cell r="X629"/>
          <cell r="Y629" t="str">
            <v/>
          </cell>
          <cell r="Z629"/>
          <cell r="AA629" t="str">
            <v/>
          </cell>
          <cell r="AB629"/>
          <cell r="AC629"/>
          <cell r="AD629"/>
          <cell r="AE629"/>
          <cell r="AF629"/>
          <cell r="AG629"/>
          <cell r="AH629" t="str">
            <v/>
          </cell>
          <cell r="AI629"/>
          <cell r="AJ629"/>
          <cell r="AK629"/>
          <cell r="AL629"/>
          <cell r="AM629"/>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t="str">
            <v>NO</v>
          </cell>
          <cell r="BE629" t="str">
            <v/>
          </cell>
          <cell r="BF629">
            <v>0</v>
          </cell>
          <cell r="BG629">
            <v>0</v>
          </cell>
          <cell r="BH629">
            <v>0</v>
          </cell>
          <cell r="BI629">
            <v>0</v>
          </cell>
          <cell r="BJ629">
            <v>0</v>
          </cell>
          <cell r="BK629" t="str">
            <v/>
          </cell>
          <cell r="BL629" t="e">
            <v>#NAME?</v>
          </cell>
          <cell r="BM629"/>
          <cell r="BN629"/>
          <cell r="BO629"/>
          <cell r="BP629" t="str">
            <v/>
          </cell>
          <cell r="BQ629"/>
          <cell r="BR629"/>
          <cell r="BS629">
            <v>614</v>
          </cell>
        </row>
        <row r="630">
          <cell r="C630"/>
          <cell r="D630"/>
          <cell r="E630"/>
          <cell r="F630"/>
          <cell r="G630"/>
          <cell r="H630"/>
          <cell r="I630"/>
          <cell r="J630"/>
          <cell r="K630"/>
          <cell r="L630"/>
          <cell r="M630"/>
          <cell r="N630"/>
          <cell r="O630"/>
          <cell r="P630"/>
          <cell r="Q630"/>
          <cell r="R630"/>
          <cell r="S630"/>
          <cell r="T630"/>
          <cell r="U630"/>
          <cell r="V630"/>
          <cell r="W630"/>
          <cell r="X630"/>
          <cell r="Y630" t="str">
            <v/>
          </cell>
          <cell r="Z630"/>
          <cell r="AA630" t="str">
            <v/>
          </cell>
          <cell r="AB630"/>
          <cell r="AC630"/>
          <cell r="AD630"/>
          <cell r="AE630"/>
          <cell r="AF630"/>
          <cell r="AG630"/>
          <cell r="AH630" t="str">
            <v/>
          </cell>
          <cell r="AI630"/>
          <cell r="AJ630"/>
          <cell r="AK630"/>
          <cell r="AL630"/>
          <cell r="AM630"/>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t="str">
            <v>NO</v>
          </cell>
          <cell r="BE630" t="str">
            <v/>
          </cell>
          <cell r="BF630">
            <v>0</v>
          </cell>
          <cell r="BG630">
            <v>0</v>
          </cell>
          <cell r="BH630">
            <v>0</v>
          </cell>
          <cell r="BI630">
            <v>0</v>
          </cell>
          <cell r="BJ630">
            <v>0</v>
          </cell>
          <cell r="BK630" t="str">
            <v/>
          </cell>
          <cell r="BL630" t="e">
            <v>#NAME?</v>
          </cell>
          <cell r="BM630"/>
          <cell r="BN630"/>
          <cell r="BO630"/>
          <cell r="BP630" t="str">
            <v/>
          </cell>
          <cell r="BQ630"/>
          <cell r="BR630"/>
          <cell r="BS630">
            <v>615</v>
          </cell>
        </row>
        <row r="631">
          <cell r="C631"/>
          <cell r="D631"/>
          <cell r="E631"/>
          <cell r="F631"/>
          <cell r="G631"/>
          <cell r="H631"/>
          <cell r="I631"/>
          <cell r="J631"/>
          <cell r="K631"/>
          <cell r="L631"/>
          <cell r="M631"/>
          <cell r="N631"/>
          <cell r="O631"/>
          <cell r="P631"/>
          <cell r="Q631"/>
          <cell r="R631"/>
          <cell r="S631"/>
          <cell r="T631"/>
          <cell r="U631"/>
          <cell r="V631"/>
          <cell r="W631"/>
          <cell r="X631"/>
          <cell r="Y631" t="str">
            <v/>
          </cell>
          <cell r="Z631"/>
          <cell r="AA631" t="str">
            <v/>
          </cell>
          <cell r="AB631"/>
          <cell r="AC631"/>
          <cell r="AD631"/>
          <cell r="AE631"/>
          <cell r="AF631"/>
          <cell r="AG631"/>
          <cell r="AH631" t="str">
            <v/>
          </cell>
          <cell r="AI631"/>
          <cell r="AJ631"/>
          <cell r="AK631"/>
          <cell r="AL631"/>
          <cell r="AM631"/>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t="str">
            <v>NO</v>
          </cell>
          <cell r="BE631" t="str">
            <v/>
          </cell>
          <cell r="BF631">
            <v>0</v>
          </cell>
          <cell r="BG631">
            <v>0</v>
          </cell>
          <cell r="BH631">
            <v>0</v>
          </cell>
          <cell r="BI631">
            <v>0</v>
          </cell>
          <cell r="BJ631">
            <v>0</v>
          </cell>
          <cell r="BK631" t="str">
            <v/>
          </cell>
          <cell r="BL631" t="e">
            <v>#NAME?</v>
          </cell>
          <cell r="BM631"/>
          <cell r="BN631"/>
          <cell r="BO631"/>
          <cell r="BP631" t="str">
            <v/>
          </cell>
          <cell r="BQ631"/>
          <cell r="BR631"/>
          <cell r="BS631">
            <v>616</v>
          </cell>
        </row>
        <row r="632">
          <cell r="C632"/>
          <cell r="D632"/>
          <cell r="E632"/>
          <cell r="F632"/>
          <cell r="G632"/>
          <cell r="H632"/>
          <cell r="I632"/>
          <cell r="J632"/>
          <cell r="K632"/>
          <cell r="L632"/>
          <cell r="M632"/>
          <cell r="N632"/>
          <cell r="O632"/>
          <cell r="P632"/>
          <cell r="Q632"/>
          <cell r="R632"/>
          <cell r="S632"/>
          <cell r="T632"/>
          <cell r="U632"/>
          <cell r="V632"/>
          <cell r="W632"/>
          <cell r="X632"/>
          <cell r="Y632" t="str">
            <v/>
          </cell>
          <cell r="Z632"/>
          <cell r="AA632" t="str">
            <v/>
          </cell>
          <cell r="AB632"/>
          <cell r="AC632"/>
          <cell r="AD632"/>
          <cell r="AE632"/>
          <cell r="AF632"/>
          <cell r="AG632"/>
          <cell r="AH632" t="str">
            <v/>
          </cell>
          <cell r="AI632"/>
          <cell r="AJ632"/>
          <cell r="AK632"/>
          <cell r="AL632"/>
          <cell r="AM632"/>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t="str">
            <v>NO</v>
          </cell>
          <cell r="BE632" t="str">
            <v/>
          </cell>
          <cell r="BF632">
            <v>0</v>
          </cell>
          <cell r="BG632">
            <v>0</v>
          </cell>
          <cell r="BH632">
            <v>0</v>
          </cell>
          <cell r="BI632">
            <v>0</v>
          </cell>
          <cell r="BJ632">
            <v>0</v>
          </cell>
          <cell r="BK632" t="str">
            <v/>
          </cell>
          <cell r="BL632" t="e">
            <v>#NAME?</v>
          </cell>
          <cell r="BM632"/>
          <cell r="BN632"/>
          <cell r="BO632"/>
          <cell r="BP632" t="str">
            <v/>
          </cell>
          <cell r="BQ632"/>
          <cell r="BR632"/>
          <cell r="BS632">
            <v>617</v>
          </cell>
        </row>
        <row r="633">
          <cell r="C633"/>
          <cell r="D633"/>
          <cell r="E633"/>
          <cell r="F633"/>
          <cell r="G633"/>
          <cell r="H633"/>
          <cell r="I633"/>
          <cell r="J633"/>
          <cell r="K633"/>
          <cell r="L633"/>
          <cell r="M633"/>
          <cell r="N633"/>
          <cell r="O633"/>
          <cell r="P633"/>
          <cell r="Q633"/>
          <cell r="R633"/>
          <cell r="S633"/>
          <cell r="T633"/>
          <cell r="U633"/>
          <cell r="V633"/>
          <cell r="W633"/>
          <cell r="X633"/>
          <cell r="Y633" t="str">
            <v/>
          </cell>
          <cell r="Z633"/>
          <cell r="AA633" t="str">
            <v/>
          </cell>
          <cell r="AB633"/>
          <cell r="AC633"/>
          <cell r="AD633"/>
          <cell r="AE633"/>
          <cell r="AF633"/>
          <cell r="AG633"/>
          <cell r="AH633" t="str">
            <v/>
          </cell>
          <cell r="AI633"/>
          <cell r="AJ633"/>
          <cell r="AK633"/>
          <cell r="AL633"/>
          <cell r="AM633"/>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t="str">
            <v>NO</v>
          </cell>
          <cell r="BE633" t="str">
            <v/>
          </cell>
          <cell r="BF633">
            <v>0</v>
          </cell>
          <cell r="BG633">
            <v>0</v>
          </cell>
          <cell r="BH633">
            <v>0</v>
          </cell>
          <cell r="BI633">
            <v>0</v>
          </cell>
          <cell r="BJ633">
            <v>0</v>
          </cell>
          <cell r="BK633" t="str">
            <v/>
          </cell>
          <cell r="BL633" t="e">
            <v>#NAME?</v>
          </cell>
          <cell r="BM633"/>
          <cell r="BN633"/>
          <cell r="BO633"/>
          <cell r="BP633" t="str">
            <v/>
          </cell>
          <cell r="BQ633"/>
          <cell r="BR633"/>
          <cell r="BS633">
            <v>618</v>
          </cell>
        </row>
        <row r="634">
          <cell r="C634"/>
          <cell r="D634"/>
          <cell r="E634"/>
          <cell r="F634"/>
          <cell r="G634"/>
          <cell r="H634"/>
          <cell r="I634"/>
          <cell r="J634"/>
          <cell r="K634"/>
          <cell r="L634"/>
          <cell r="M634"/>
          <cell r="N634"/>
          <cell r="O634"/>
          <cell r="P634"/>
          <cell r="Q634"/>
          <cell r="R634"/>
          <cell r="S634"/>
          <cell r="T634"/>
          <cell r="U634"/>
          <cell r="V634"/>
          <cell r="W634"/>
          <cell r="X634"/>
          <cell r="Y634" t="str">
            <v/>
          </cell>
          <cell r="Z634"/>
          <cell r="AA634" t="str">
            <v/>
          </cell>
          <cell r="AB634"/>
          <cell r="AC634"/>
          <cell r="AD634"/>
          <cell r="AE634"/>
          <cell r="AF634"/>
          <cell r="AG634"/>
          <cell r="AH634" t="str">
            <v/>
          </cell>
          <cell r="AI634"/>
          <cell r="AJ634"/>
          <cell r="AK634"/>
          <cell r="AL634"/>
          <cell r="AM634"/>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t="str">
            <v>NO</v>
          </cell>
          <cell r="BE634" t="str">
            <v/>
          </cell>
          <cell r="BF634">
            <v>0</v>
          </cell>
          <cell r="BG634">
            <v>0</v>
          </cell>
          <cell r="BH634">
            <v>0</v>
          </cell>
          <cell r="BI634">
            <v>0</v>
          </cell>
          <cell r="BJ634">
            <v>0</v>
          </cell>
          <cell r="BK634" t="str">
            <v/>
          </cell>
          <cell r="BL634" t="e">
            <v>#NAME?</v>
          </cell>
          <cell r="BM634"/>
          <cell r="BN634"/>
          <cell r="BO634"/>
          <cell r="BP634" t="str">
            <v/>
          </cell>
          <cell r="BQ634"/>
          <cell r="BR634"/>
          <cell r="BS634">
            <v>619</v>
          </cell>
        </row>
        <row r="635">
          <cell r="C635"/>
          <cell r="D635"/>
          <cell r="E635"/>
          <cell r="F635"/>
          <cell r="G635"/>
          <cell r="H635"/>
          <cell r="I635"/>
          <cell r="J635"/>
          <cell r="K635"/>
          <cell r="L635"/>
          <cell r="M635"/>
          <cell r="N635"/>
          <cell r="O635"/>
          <cell r="P635"/>
          <cell r="Q635"/>
          <cell r="R635"/>
          <cell r="S635"/>
          <cell r="T635"/>
          <cell r="U635"/>
          <cell r="V635"/>
          <cell r="W635"/>
          <cell r="X635"/>
          <cell r="Y635" t="str">
            <v/>
          </cell>
          <cell r="Z635"/>
          <cell r="AA635" t="str">
            <v/>
          </cell>
          <cell r="AB635"/>
          <cell r="AC635"/>
          <cell r="AD635"/>
          <cell r="AE635"/>
          <cell r="AF635"/>
          <cell r="AG635"/>
          <cell r="AH635" t="str">
            <v/>
          </cell>
          <cell r="AI635"/>
          <cell r="AJ635"/>
          <cell r="AK635"/>
          <cell r="AL635"/>
          <cell r="AM635"/>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t="str">
            <v>NO</v>
          </cell>
          <cell r="BE635" t="str">
            <v/>
          </cell>
          <cell r="BF635">
            <v>0</v>
          </cell>
          <cell r="BG635">
            <v>0</v>
          </cell>
          <cell r="BH635">
            <v>0</v>
          </cell>
          <cell r="BI635">
            <v>0</v>
          </cell>
          <cell r="BJ635">
            <v>0</v>
          </cell>
          <cell r="BK635" t="str">
            <v/>
          </cell>
          <cell r="BL635" t="e">
            <v>#NAME?</v>
          </cell>
          <cell r="BM635"/>
          <cell r="BN635"/>
          <cell r="BO635"/>
          <cell r="BP635" t="str">
            <v/>
          </cell>
          <cell r="BQ635"/>
          <cell r="BR635"/>
          <cell r="BS635">
            <v>620</v>
          </cell>
        </row>
        <row r="636">
          <cell r="C636"/>
          <cell r="D636"/>
          <cell r="E636"/>
          <cell r="F636"/>
          <cell r="G636"/>
          <cell r="H636"/>
          <cell r="I636"/>
          <cell r="J636"/>
          <cell r="K636"/>
          <cell r="L636"/>
          <cell r="M636"/>
          <cell r="N636"/>
          <cell r="O636"/>
          <cell r="P636"/>
          <cell r="Q636"/>
          <cell r="R636"/>
          <cell r="S636"/>
          <cell r="T636"/>
          <cell r="U636"/>
          <cell r="V636"/>
          <cell r="W636"/>
          <cell r="X636"/>
          <cell r="Y636" t="str">
            <v/>
          </cell>
          <cell r="Z636"/>
          <cell r="AA636" t="str">
            <v/>
          </cell>
          <cell r="AB636"/>
          <cell r="AC636"/>
          <cell r="AD636"/>
          <cell r="AE636"/>
          <cell r="AF636"/>
          <cell r="AG636"/>
          <cell r="AH636" t="str">
            <v/>
          </cell>
          <cell r="AI636"/>
          <cell r="AJ636"/>
          <cell r="AK636"/>
          <cell r="AL636"/>
          <cell r="AM636"/>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t="str">
            <v>NO</v>
          </cell>
          <cell r="BE636" t="str">
            <v/>
          </cell>
          <cell r="BF636">
            <v>0</v>
          </cell>
          <cell r="BG636">
            <v>0</v>
          </cell>
          <cell r="BH636">
            <v>0</v>
          </cell>
          <cell r="BI636">
            <v>0</v>
          </cell>
          <cell r="BJ636">
            <v>0</v>
          </cell>
          <cell r="BK636" t="str">
            <v/>
          </cell>
          <cell r="BL636" t="e">
            <v>#NAME?</v>
          </cell>
          <cell r="BM636"/>
          <cell r="BN636"/>
          <cell r="BO636"/>
          <cell r="BP636" t="str">
            <v/>
          </cell>
          <cell r="BQ636"/>
          <cell r="BR636"/>
          <cell r="BS636">
            <v>621</v>
          </cell>
        </row>
        <row r="637">
          <cell r="C637"/>
          <cell r="D637"/>
          <cell r="E637"/>
          <cell r="F637"/>
          <cell r="G637"/>
          <cell r="H637"/>
          <cell r="I637"/>
          <cell r="J637"/>
          <cell r="K637"/>
          <cell r="L637"/>
          <cell r="M637"/>
          <cell r="N637"/>
          <cell r="O637"/>
          <cell r="P637"/>
          <cell r="Q637"/>
          <cell r="R637"/>
          <cell r="S637"/>
          <cell r="T637"/>
          <cell r="U637"/>
          <cell r="V637"/>
          <cell r="W637"/>
          <cell r="X637"/>
          <cell r="Y637" t="str">
            <v/>
          </cell>
          <cell r="Z637"/>
          <cell r="AA637" t="str">
            <v/>
          </cell>
          <cell r="AB637"/>
          <cell r="AC637"/>
          <cell r="AD637"/>
          <cell r="AE637"/>
          <cell r="AF637"/>
          <cell r="AG637"/>
          <cell r="AH637" t="str">
            <v/>
          </cell>
          <cell r="AI637"/>
          <cell r="AJ637"/>
          <cell r="AK637"/>
          <cell r="AL637"/>
          <cell r="AM637"/>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t="str">
            <v>NO</v>
          </cell>
          <cell r="BE637" t="str">
            <v/>
          </cell>
          <cell r="BF637">
            <v>0</v>
          </cell>
          <cell r="BG637">
            <v>0</v>
          </cell>
          <cell r="BH637">
            <v>0</v>
          </cell>
          <cell r="BI637">
            <v>0</v>
          </cell>
          <cell r="BJ637">
            <v>0</v>
          </cell>
          <cell r="BK637" t="str">
            <v/>
          </cell>
          <cell r="BL637" t="e">
            <v>#NAME?</v>
          </cell>
          <cell r="BM637"/>
          <cell r="BN637"/>
          <cell r="BO637"/>
          <cell r="BP637" t="str">
            <v/>
          </cell>
          <cell r="BQ637"/>
          <cell r="BR637"/>
          <cell r="BS637">
            <v>622</v>
          </cell>
        </row>
        <row r="638">
          <cell r="C638"/>
          <cell r="D638"/>
          <cell r="E638"/>
          <cell r="F638"/>
          <cell r="G638"/>
          <cell r="H638"/>
          <cell r="I638"/>
          <cell r="J638"/>
          <cell r="K638"/>
          <cell r="L638"/>
          <cell r="M638"/>
          <cell r="N638"/>
          <cell r="O638"/>
          <cell r="P638"/>
          <cell r="Q638"/>
          <cell r="R638"/>
          <cell r="S638"/>
          <cell r="T638"/>
          <cell r="U638"/>
          <cell r="V638"/>
          <cell r="W638"/>
          <cell r="X638"/>
          <cell r="Y638" t="str">
            <v/>
          </cell>
          <cell r="Z638"/>
          <cell r="AA638" t="str">
            <v/>
          </cell>
          <cell r="AB638"/>
          <cell r="AC638"/>
          <cell r="AD638"/>
          <cell r="AE638"/>
          <cell r="AF638"/>
          <cell r="AG638"/>
          <cell r="AH638" t="str">
            <v/>
          </cell>
          <cell r="AI638"/>
          <cell r="AJ638"/>
          <cell r="AK638"/>
          <cell r="AL638"/>
          <cell r="AM638"/>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t="str">
            <v>NO</v>
          </cell>
          <cell r="BE638" t="str">
            <v/>
          </cell>
          <cell r="BF638">
            <v>0</v>
          </cell>
          <cell r="BG638">
            <v>0</v>
          </cell>
          <cell r="BH638">
            <v>0</v>
          </cell>
          <cell r="BI638">
            <v>0</v>
          </cell>
          <cell r="BJ638">
            <v>0</v>
          </cell>
          <cell r="BK638" t="str">
            <v/>
          </cell>
          <cell r="BL638" t="e">
            <v>#NAME?</v>
          </cell>
          <cell r="BM638"/>
          <cell r="BN638"/>
          <cell r="BO638"/>
          <cell r="BP638" t="str">
            <v/>
          </cell>
          <cell r="BQ638"/>
          <cell r="BR638"/>
          <cell r="BS638">
            <v>623</v>
          </cell>
        </row>
        <row r="639">
          <cell r="C639"/>
          <cell r="D639"/>
          <cell r="E639"/>
          <cell r="F639"/>
          <cell r="G639"/>
          <cell r="H639"/>
          <cell r="I639"/>
          <cell r="J639"/>
          <cell r="K639"/>
          <cell r="L639"/>
          <cell r="M639"/>
          <cell r="N639"/>
          <cell r="O639"/>
          <cell r="P639"/>
          <cell r="Q639"/>
          <cell r="R639"/>
          <cell r="S639"/>
          <cell r="T639"/>
          <cell r="U639"/>
          <cell r="V639"/>
          <cell r="W639"/>
          <cell r="X639"/>
          <cell r="Y639" t="str">
            <v/>
          </cell>
          <cell r="Z639"/>
          <cell r="AA639" t="str">
            <v/>
          </cell>
          <cell r="AB639"/>
          <cell r="AC639"/>
          <cell r="AD639"/>
          <cell r="AE639"/>
          <cell r="AF639"/>
          <cell r="AG639"/>
          <cell r="AH639" t="str">
            <v/>
          </cell>
          <cell r="AI639"/>
          <cell r="AJ639"/>
          <cell r="AK639"/>
          <cell r="AL639"/>
          <cell r="AM639"/>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t="str">
            <v>NO</v>
          </cell>
          <cell r="BE639" t="str">
            <v/>
          </cell>
          <cell r="BF639">
            <v>0</v>
          </cell>
          <cell r="BG639">
            <v>0</v>
          </cell>
          <cell r="BH639">
            <v>0</v>
          </cell>
          <cell r="BI639">
            <v>0</v>
          </cell>
          <cell r="BJ639">
            <v>0</v>
          </cell>
          <cell r="BK639" t="str">
            <v/>
          </cell>
          <cell r="BL639" t="e">
            <v>#NAME?</v>
          </cell>
          <cell r="BM639"/>
          <cell r="BN639"/>
          <cell r="BO639"/>
          <cell r="BP639" t="str">
            <v/>
          </cell>
          <cell r="BQ639"/>
          <cell r="BR639"/>
          <cell r="BS639">
            <v>624</v>
          </cell>
        </row>
        <row r="640">
          <cell r="C640"/>
          <cell r="D640"/>
          <cell r="E640"/>
          <cell r="F640"/>
          <cell r="G640"/>
          <cell r="H640"/>
          <cell r="I640"/>
          <cell r="J640"/>
          <cell r="K640"/>
          <cell r="L640"/>
          <cell r="M640"/>
          <cell r="N640"/>
          <cell r="O640"/>
          <cell r="P640"/>
          <cell r="Q640"/>
          <cell r="R640"/>
          <cell r="S640"/>
          <cell r="T640"/>
          <cell r="U640"/>
          <cell r="V640"/>
          <cell r="W640"/>
          <cell r="X640"/>
          <cell r="Y640" t="str">
            <v/>
          </cell>
          <cell r="Z640"/>
          <cell r="AA640" t="str">
            <v/>
          </cell>
          <cell r="AB640"/>
          <cell r="AC640"/>
          <cell r="AD640"/>
          <cell r="AE640"/>
          <cell r="AF640"/>
          <cell r="AG640"/>
          <cell r="AH640" t="str">
            <v/>
          </cell>
          <cell r="AI640"/>
          <cell r="AJ640"/>
          <cell r="AK640"/>
          <cell r="AL640"/>
          <cell r="AM640"/>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t="str">
            <v>NO</v>
          </cell>
          <cell r="BE640" t="str">
            <v/>
          </cell>
          <cell r="BF640">
            <v>0</v>
          </cell>
          <cell r="BG640">
            <v>0</v>
          </cell>
          <cell r="BH640">
            <v>0</v>
          </cell>
          <cell r="BI640">
            <v>0</v>
          </cell>
          <cell r="BJ640">
            <v>0</v>
          </cell>
          <cell r="BK640" t="str">
            <v/>
          </cell>
          <cell r="BL640" t="e">
            <v>#NAME?</v>
          </cell>
          <cell r="BM640"/>
          <cell r="BN640"/>
          <cell r="BO640"/>
          <cell r="BP640" t="str">
            <v/>
          </cell>
          <cell r="BQ640"/>
          <cell r="BR640"/>
          <cell r="BS640">
            <v>625</v>
          </cell>
        </row>
        <row r="641">
          <cell r="C641"/>
          <cell r="D641"/>
          <cell r="E641"/>
          <cell r="F641"/>
          <cell r="G641"/>
          <cell r="H641"/>
          <cell r="I641"/>
          <cell r="J641"/>
          <cell r="K641"/>
          <cell r="L641"/>
          <cell r="M641"/>
          <cell r="N641"/>
          <cell r="O641"/>
          <cell r="P641"/>
          <cell r="Q641"/>
          <cell r="R641"/>
          <cell r="S641"/>
          <cell r="T641"/>
          <cell r="U641"/>
          <cell r="V641"/>
          <cell r="W641"/>
          <cell r="X641"/>
          <cell r="Y641" t="str">
            <v/>
          </cell>
          <cell r="Z641"/>
          <cell r="AA641" t="str">
            <v/>
          </cell>
          <cell r="AB641"/>
          <cell r="AC641"/>
          <cell r="AD641"/>
          <cell r="AE641"/>
          <cell r="AF641"/>
          <cell r="AG641"/>
          <cell r="AH641" t="str">
            <v/>
          </cell>
          <cell r="AI641"/>
          <cell r="AJ641"/>
          <cell r="AK641"/>
          <cell r="AL641"/>
          <cell r="AM641"/>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t="str">
            <v>NO</v>
          </cell>
          <cell r="BE641" t="str">
            <v/>
          </cell>
          <cell r="BF641">
            <v>0</v>
          </cell>
          <cell r="BG641">
            <v>0</v>
          </cell>
          <cell r="BH641">
            <v>0</v>
          </cell>
          <cell r="BI641">
            <v>0</v>
          </cell>
          <cell r="BJ641">
            <v>0</v>
          </cell>
          <cell r="BK641" t="str">
            <v/>
          </cell>
          <cell r="BL641" t="e">
            <v>#NAME?</v>
          </cell>
          <cell r="BM641"/>
          <cell r="BN641"/>
          <cell r="BO641"/>
          <cell r="BP641" t="str">
            <v/>
          </cell>
          <cell r="BQ641"/>
          <cell r="BR641"/>
          <cell r="BS641">
            <v>626</v>
          </cell>
        </row>
        <row r="642">
          <cell r="C642"/>
          <cell r="D642"/>
          <cell r="E642"/>
          <cell r="F642"/>
          <cell r="G642"/>
          <cell r="H642"/>
          <cell r="I642"/>
          <cell r="J642"/>
          <cell r="K642"/>
          <cell r="L642"/>
          <cell r="M642"/>
          <cell r="N642"/>
          <cell r="O642"/>
          <cell r="P642"/>
          <cell r="Q642"/>
          <cell r="R642"/>
          <cell r="S642"/>
          <cell r="T642"/>
          <cell r="U642"/>
          <cell r="V642"/>
          <cell r="W642"/>
          <cell r="X642"/>
          <cell r="Y642" t="str">
            <v/>
          </cell>
          <cell r="Z642"/>
          <cell r="AA642" t="str">
            <v/>
          </cell>
          <cell r="AB642"/>
          <cell r="AC642"/>
          <cell r="AD642"/>
          <cell r="AE642"/>
          <cell r="AF642"/>
          <cell r="AG642"/>
          <cell r="AH642" t="str">
            <v/>
          </cell>
          <cell r="AI642"/>
          <cell r="AJ642"/>
          <cell r="AK642"/>
          <cell r="AL642"/>
          <cell r="AM642"/>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t="str">
            <v>NO</v>
          </cell>
          <cell r="BE642" t="str">
            <v/>
          </cell>
          <cell r="BF642">
            <v>0</v>
          </cell>
          <cell r="BG642">
            <v>0</v>
          </cell>
          <cell r="BH642">
            <v>0</v>
          </cell>
          <cell r="BI642">
            <v>0</v>
          </cell>
          <cell r="BJ642">
            <v>0</v>
          </cell>
          <cell r="BK642" t="str">
            <v/>
          </cell>
          <cell r="BL642" t="e">
            <v>#NAME?</v>
          </cell>
          <cell r="BM642"/>
          <cell r="BN642"/>
          <cell r="BO642"/>
          <cell r="BP642" t="str">
            <v/>
          </cell>
          <cell r="BQ642"/>
          <cell r="BR642"/>
          <cell r="BS642">
            <v>627</v>
          </cell>
        </row>
        <row r="643">
          <cell r="C643"/>
          <cell r="D643"/>
          <cell r="E643"/>
          <cell r="F643"/>
          <cell r="G643"/>
          <cell r="H643"/>
          <cell r="I643"/>
          <cell r="J643"/>
          <cell r="K643"/>
          <cell r="L643"/>
          <cell r="M643"/>
          <cell r="N643"/>
          <cell r="O643"/>
          <cell r="P643"/>
          <cell r="Q643"/>
          <cell r="R643"/>
          <cell r="S643"/>
          <cell r="T643"/>
          <cell r="U643"/>
          <cell r="V643"/>
          <cell r="W643"/>
          <cell r="X643"/>
          <cell r="Y643" t="str">
            <v/>
          </cell>
          <cell r="Z643"/>
          <cell r="AA643" t="str">
            <v/>
          </cell>
          <cell r="AB643"/>
          <cell r="AC643"/>
          <cell r="AD643"/>
          <cell r="AE643"/>
          <cell r="AF643"/>
          <cell r="AG643"/>
          <cell r="AH643" t="str">
            <v/>
          </cell>
          <cell r="AI643"/>
          <cell r="AJ643"/>
          <cell r="AK643"/>
          <cell r="AL643"/>
          <cell r="AM643"/>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t="str">
            <v>NO</v>
          </cell>
          <cell r="BE643" t="str">
            <v/>
          </cell>
          <cell r="BF643">
            <v>0</v>
          </cell>
          <cell r="BG643">
            <v>0</v>
          </cell>
          <cell r="BH643">
            <v>0</v>
          </cell>
          <cell r="BI643">
            <v>0</v>
          </cell>
          <cell r="BJ643">
            <v>0</v>
          </cell>
          <cell r="BK643" t="str">
            <v/>
          </cell>
          <cell r="BL643" t="e">
            <v>#NAME?</v>
          </cell>
          <cell r="BM643"/>
          <cell r="BN643"/>
          <cell r="BO643"/>
          <cell r="BP643" t="str">
            <v/>
          </cell>
          <cell r="BQ643"/>
          <cell r="BR643"/>
          <cell r="BS643">
            <v>628</v>
          </cell>
        </row>
        <row r="644">
          <cell r="C644"/>
          <cell r="D644"/>
          <cell r="E644"/>
          <cell r="F644"/>
          <cell r="G644"/>
          <cell r="H644"/>
          <cell r="I644"/>
          <cell r="J644"/>
          <cell r="K644"/>
          <cell r="L644"/>
          <cell r="M644"/>
          <cell r="N644"/>
          <cell r="O644"/>
          <cell r="P644"/>
          <cell r="Q644"/>
          <cell r="R644"/>
          <cell r="S644"/>
          <cell r="T644"/>
          <cell r="U644"/>
          <cell r="V644"/>
          <cell r="W644"/>
          <cell r="X644"/>
          <cell r="Y644" t="str">
            <v/>
          </cell>
          <cell r="Z644"/>
          <cell r="AA644" t="str">
            <v/>
          </cell>
          <cell r="AB644"/>
          <cell r="AC644"/>
          <cell r="AD644"/>
          <cell r="AE644"/>
          <cell r="AF644"/>
          <cell r="AG644"/>
          <cell r="AH644" t="str">
            <v/>
          </cell>
          <cell r="AI644"/>
          <cell r="AJ644"/>
          <cell r="AK644"/>
          <cell r="AL644"/>
          <cell r="AM644"/>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t="str">
            <v>NO</v>
          </cell>
          <cell r="BE644" t="str">
            <v/>
          </cell>
          <cell r="BF644">
            <v>0</v>
          </cell>
          <cell r="BG644">
            <v>0</v>
          </cell>
          <cell r="BH644">
            <v>0</v>
          </cell>
          <cell r="BI644">
            <v>0</v>
          </cell>
          <cell r="BJ644">
            <v>0</v>
          </cell>
          <cell r="BK644" t="str">
            <v/>
          </cell>
          <cell r="BL644" t="e">
            <v>#NAME?</v>
          </cell>
          <cell r="BM644"/>
          <cell r="BN644"/>
          <cell r="BO644"/>
          <cell r="BP644" t="str">
            <v/>
          </cell>
          <cell r="BQ644"/>
          <cell r="BR644"/>
          <cell r="BS644">
            <v>629</v>
          </cell>
        </row>
        <row r="645">
          <cell r="C645"/>
          <cell r="D645"/>
          <cell r="E645"/>
          <cell r="F645"/>
          <cell r="G645"/>
          <cell r="H645"/>
          <cell r="I645"/>
          <cell r="J645"/>
          <cell r="K645"/>
          <cell r="L645"/>
          <cell r="M645"/>
          <cell r="N645"/>
          <cell r="O645"/>
          <cell r="P645"/>
          <cell r="Q645"/>
          <cell r="R645"/>
          <cell r="S645"/>
          <cell r="T645"/>
          <cell r="U645"/>
          <cell r="V645"/>
          <cell r="W645"/>
          <cell r="X645"/>
          <cell r="Y645" t="str">
            <v/>
          </cell>
          <cell r="Z645"/>
          <cell r="AA645" t="str">
            <v/>
          </cell>
          <cell r="AB645"/>
          <cell r="AC645"/>
          <cell r="AD645"/>
          <cell r="AE645"/>
          <cell r="AF645"/>
          <cell r="AG645"/>
          <cell r="AH645" t="str">
            <v/>
          </cell>
          <cell r="AI645"/>
          <cell r="AJ645"/>
          <cell r="AK645"/>
          <cell r="AL645"/>
          <cell r="AM645"/>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t="str">
            <v>NO</v>
          </cell>
          <cell r="BE645" t="str">
            <v/>
          </cell>
          <cell r="BF645">
            <v>0</v>
          </cell>
          <cell r="BG645">
            <v>0</v>
          </cell>
          <cell r="BH645">
            <v>0</v>
          </cell>
          <cell r="BI645">
            <v>0</v>
          </cell>
          <cell r="BJ645">
            <v>0</v>
          </cell>
          <cell r="BK645" t="str">
            <v/>
          </cell>
          <cell r="BL645" t="e">
            <v>#NAME?</v>
          </cell>
          <cell r="BM645"/>
          <cell r="BN645"/>
          <cell r="BO645"/>
          <cell r="BP645" t="str">
            <v/>
          </cell>
          <cell r="BQ645"/>
          <cell r="BR645"/>
          <cell r="BS645">
            <v>630</v>
          </cell>
        </row>
        <row r="646">
          <cell r="C646"/>
          <cell r="D646"/>
          <cell r="E646"/>
          <cell r="F646"/>
          <cell r="G646"/>
          <cell r="H646"/>
          <cell r="I646"/>
          <cell r="J646"/>
          <cell r="K646"/>
          <cell r="L646"/>
          <cell r="M646"/>
          <cell r="N646"/>
          <cell r="O646"/>
          <cell r="P646"/>
          <cell r="Q646"/>
          <cell r="R646"/>
          <cell r="S646"/>
          <cell r="T646"/>
          <cell r="U646"/>
          <cell r="V646"/>
          <cell r="W646"/>
          <cell r="X646"/>
          <cell r="Y646" t="str">
            <v/>
          </cell>
          <cell r="Z646"/>
          <cell r="AA646" t="str">
            <v/>
          </cell>
          <cell r="AB646"/>
          <cell r="AC646"/>
          <cell r="AD646"/>
          <cell r="AE646"/>
          <cell r="AF646"/>
          <cell r="AG646"/>
          <cell r="AH646" t="str">
            <v/>
          </cell>
          <cell r="AI646"/>
          <cell r="AJ646"/>
          <cell r="AK646"/>
          <cell r="AL646"/>
          <cell r="AM646"/>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t="str">
            <v>NO</v>
          </cell>
          <cell r="BE646" t="str">
            <v/>
          </cell>
          <cell r="BF646">
            <v>0</v>
          </cell>
          <cell r="BG646">
            <v>0</v>
          </cell>
          <cell r="BH646">
            <v>0</v>
          </cell>
          <cell r="BI646">
            <v>0</v>
          </cell>
          <cell r="BJ646">
            <v>0</v>
          </cell>
          <cell r="BK646" t="str">
            <v/>
          </cell>
          <cell r="BL646" t="e">
            <v>#NAME?</v>
          </cell>
          <cell r="BM646"/>
          <cell r="BN646"/>
          <cell r="BO646"/>
          <cell r="BP646" t="str">
            <v/>
          </cell>
          <cell r="BQ646"/>
          <cell r="BR646"/>
          <cell r="BS646">
            <v>631</v>
          </cell>
        </row>
        <row r="647">
          <cell r="C647"/>
          <cell r="D647"/>
          <cell r="E647"/>
          <cell r="F647"/>
          <cell r="G647"/>
          <cell r="H647"/>
          <cell r="I647"/>
          <cell r="J647"/>
          <cell r="K647"/>
          <cell r="L647"/>
          <cell r="M647"/>
          <cell r="N647"/>
          <cell r="O647"/>
          <cell r="P647"/>
          <cell r="Q647"/>
          <cell r="R647"/>
          <cell r="S647"/>
          <cell r="T647"/>
          <cell r="U647"/>
          <cell r="V647"/>
          <cell r="W647"/>
          <cell r="X647"/>
          <cell r="Y647" t="str">
            <v/>
          </cell>
          <cell r="Z647"/>
          <cell r="AA647" t="str">
            <v/>
          </cell>
          <cell r="AB647"/>
          <cell r="AC647"/>
          <cell r="AD647"/>
          <cell r="AE647"/>
          <cell r="AF647"/>
          <cell r="AG647"/>
          <cell r="AH647" t="str">
            <v/>
          </cell>
          <cell r="AI647"/>
          <cell r="AJ647"/>
          <cell r="AK647"/>
          <cell r="AL647"/>
          <cell r="AM647"/>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t="str">
            <v>NO</v>
          </cell>
          <cell r="BE647" t="str">
            <v/>
          </cell>
          <cell r="BF647">
            <v>0</v>
          </cell>
          <cell r="BG647">
            <v>0</v>
          </cell>
          <cell r="BH647">
            <v>0</v>
          </cell>
          <cell r="BI647">
            <v>0</v>
          </cell>
          <cell r="BJ647">
            <v>0</v>
          </cell>
          <cell r="BK647" t="str">
            <v/>
          </cell>
          <cell r="BL647" t="e">
            <v>#NAME?</v>
          </cell>
          <cell r="BM647"/>
          <cell r="BN647"/>
          <cell r="BO647"/>
          <cell r="BP647" t="str">
            <v/>
          </cell>
          <cell r="BQ647"/>
          <cell r="BR647"/>
          <cell r="BS647">
            <v>632</v>
          </cell>
        </row>
        <row r="648">
          <cell r="C648"/>
          <cell r="D648"/>
          <cell r="E648"/>
          <cell r="F648"/>
          <cell r="G648"/>
          <cell r="H648"/>
          <cell r="I648"/>
          <cell r="J648"/>
          <cell r="K648"/>
          <cell r="L648"/>
          <cell r="M648"/>
          <cell r="N648"/>
          <cell r="O648"/>
          <cell r="P648"/>
          <cell r="Q648"/>
          <cell r="R648"/>
          <cell r="S648"/>
          <cell r="T648"/>
          <cell r="U648"/>
          <cell r="V648"/>
          <cell r="W648"/>
          <cell r="X648"/>
          <cell r="Y648" t="str">
            <v/>
          </cell>
          <cell r="Z648"/>
          <cell r="AA648" t="str">
            <v/>
          </cell>
          <cell r="AB648"/>
          <cell r="AC648"/>
          <cell r="AD648"/>
          <cell r="AE648"/>
          <cell r="AF648"/>
          <cell r="AG648"/>
          <cell r="AH648" t="str">
            <v/>
          </cell>
          <cell r="AI648"/>
          <cell r="AJ648"/>
          <cell r="AK648"/>
          <cell r="AL648"/>
          <cell r="AM648"/>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t="str">
            <v>NO</v>
          </cell>
          <cell r="BE648" t="str">
            <v/>
          </cell>
          <cell r="BF648">
            <v>0</v>
          </cell>
          <cell r="BG648">
            <v>0</v>
          </cell>
          <cell r="BH648">
            <v>0</v>
          </cell>
          <cell r="BI648">
            <v>0</v>
          </cell>
          <cell r="BJ648">
            <v>0</v>
          </cell>
          <cell r="BK648" t="str">
            <v/>
          </cell>
          <cell r="BL648" t="e">
            <v>#NAME?</v>
          </cell>
          <cell r="BM648"/>
          <cell r="BN648"/>
          <cell r="BO648"/>
          <cell r="BP648" t="str">
            <v/>
          </cell>
          <cell r="BQ648"/>
          <cell r="BR648"/>
          <cell r="BS648">
            <v>633</v>
          </cell>
        </row>
        <row r="649">
          <cell r="C649"/>
          <cell r="D649"/>
          <cell r="E649"/>
          <cell r="F649"/>
          <cell r="G649"/>
          <cell r="H649"/>
          <cell r="I649"/>
          <cell r="J649"/>
          <cell r="K649"/>
          <cell r="L649"/>
          <cell r="M649"/>
          <cell r="N649"/>
          <cell r="O649"/>
          <cell r="P649"/>
          <cell r="Q649"/>
          <cell r="R649"/>
          <cell r="S649"/>
          <cell r="T649"/>
          <cell r="U649"/>
          <cell r="V649"/>
          <cell r="W649"/>
          <cell r="X649"/>
          <cell r="Y649" t="str">
            <v/>
          </cell>
          <cell r="Z649"/>
          <cell r="AA649" t="str">
            <v/>
          </cell>
          <cell r="AB649"/>
          <cell r="AC649"/>
          <cell r="AD649"/>
          <cell r="AE649"/>
          <cell r="AF649"/>
          <cell r="AG649"/>
          <cell r="AH649" t="str">
            <v/>
          </cell>
          <cell r="AI649"/>
          <cell r="AJ649"/>
          <cell r="AK649"/>
          <cell r="AL649"/>
          <cell r="AM649"/>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t="str">
            <v>NO</v>
          </cell>
          <cell r="BE649" t="str">
            <v/>
          </cell>
          <cell r="BF649">
            <v>0</v>
          </cell>
          <cell r="BG649">
            <v>0</v>
          </cell>
          <cell r="BH649">
            <v>0</v>
          </cell>
          <cell r="BI649">
            <v>0</v>
          </cell>
          <cell r="BJ649">
            <v>0</v>
          </cell>
          <cell r="BK649" t="str">
            <v/>
          </cell>
          <cell r="BL649" t="e">
            <v>#NAME?</v>
          </cell>
          <cell r="BM649"/>
          <cell r="BN649"/>
          <cell r="BO649"/>
          <cell r="BP649" t="str">
            <v/>
          </cell>
          <cell r="BQ649"/>
          <cell r="BR649"/>
          <cell r="BS649">
            <v>634</v>
          </cell>
        </row>
        <row r="650">
          <cell r="C650"/>
          <cell r="D650"/>
          <cell r="E650"/>
          <cell r="F650"/>
          <cell r="G650"/>
          <cell r="H650"/>
          <cell r="I650"/>
          <cell r="J650"/>
          <cell r="K650"/>
          <cell r="L650"/>
          <cell r="M650"/>
          <cell r="N650"/>
          <cell r="O650"/>
          <cell r="P650"/>
          <cell r="Q650"/>
          <cell r="R650"/>
          <cell r="S650"/>
          <cell r="T650"/>
          <cell r="U650"/>
          <cell r="V650"/>
          <cell r="W650"/>
          <cell r="X650"/>
          <cell r="Y650" t="str">
            <v/>
          </cell>
          <cell r="Z650"/>
          <cell r="AA650" t="str">
            <v/>
          </cell>
          <cell r="AB650"/>
          <cell r="AC650"/>
          <cell r="AD650"/>
          <cell r="AE650"/>
          <cell r="AF650"/>
          <cell r="AG650"/>
          <cell r="AH650" t="str">
            <v/>
          </cell>
          <cell r="AI650"/>
          <cell r="AJ650"/>
          <cell r="AK650"/>
          <cell r="AL650"/>
          <cell r="AM650"/>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t="str">
            <v>NO</v>
          </cell>
          <cell r="BE650" t="str">
            <v/>
          </cell>
          <cell r="BF650">
            <v>0</v>
          </cell>
          <cell r="BG650">
            <v>0</v>
          </cell>
          <cell r="BH650">
            <v>0</v>
          </cell>
          <cell r="BI650">
            <v>0</v>
          </cell>
          <cell r="BJ650">
            <v>0</v>
          </cell>
          <cell r="BK650" t="str">
            <v/>
          </cell>
          <cell r="BL650" t="e">
            <v>#NAME?</v>
          </cell>
          <cell r="BM650"/>
          <cell r="BN650"/>
          <cell r="BO650"/>
          <cell r="BP650" t="str">
            <v/>
          </cell>
          <cell r="BQ650"/>
          <cell r="BR650"/>
          <cell r="BS650">
            <v>635</v>
          </cell>
        </row>
        <row r="651">
          <cell r="C651"/>
          <cell r="D651"/>
          <cell r="E651"/>
          <cell r="F651"/>
          <cell r="G651"/>
          <cell r="H651"/>
          <cell r="I651"/>
          <cell r="J651"/>
          <cell r="K651"/>
          <cell r="L651"/>
          <cell r="M651"/>
          <cell r="N651"/>
          <cell r="O651"/>
          <cell r="P651"/>
          <cell r="Q651"/>
          <cell r="R651"/>
          <cell r="S651"/>
          <cell r="T651"/>
          <cell r="U651"/>
          <cell r="V651"/>
          <cell r="W651"/>
          <cell r="X651"/>
          <cell r="Y651" t="str">
            <v/>
          </cell>
          <cell r="Z651"/>
          <cell r="AA651" t="str">
            <v/>
          </cell>
          <cell r="AB651"/>
          <cell r="AC651"/>
          <cell r="AD651"/>
          <cell r="AE651"/>
          <cell r="AF651"/>
          <cell r="AG651"/>
          <cell r="AH651" t="str">
            <v/>
          </cell>
          <cell r="AI651"/>
          <cell r="AJ651"/>
          <cell r="AK651"/>
          <cell r="AL651"/>
          <cell r="AM651"/>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t="str">
            <v>NO</v>
          </cell>
          <cell r="BE651" t="str">
            <v/>
          </cell>
          <cell r="BF651">
            <v>0</v>
          </cell>
          <cell r="BG651">
            <v>0</v>
          </cell>
          <cell r="BH651">
            <v>0</v>
          </cell>
          <cell r="BI651">
            <v>0</v>
          </cell>
          <cell r="BJ651">
            <v>0</v>
          </cell>
          <cell r="BK651" t="str">
            <v/>
          </cell>
          <cell r="BL651" t="e">
            <v>#NAME?</v>
          </cell>
          <cell r="BM651"/>
          <cell r="BN651"/>
          <cell r="BO651"/>
          <cell r="BP651" t="str">
            <v/>
          </cell>
          <cell r="BQ651"/>
          <cell r="BR651"/>
          <cell r="BS651">
            <v>636</v>
          </cell>
        </row>
        <row r="652">
          <cell r="C652"/>
          <cell r="D652"/>
          <cell r="E652"/>
          <cell r="F652"/>
          <cell r="G652"/>
          <cell r="H652"/>
          <cell r="I652"/>
          <cell r="J652"/>
          <cell r="K652"/>
          <cell r="L652"/>
          <cell r="M652"/>
          <cell r="N652"/>
          <cell r="O652"/>
          <cell r="P652"/>
          <cell r="Q652"/>
          <cell r="R652"/>
          <cell r="S652"/>
          <cell r="T652"/>
          <cell r="U652"/>
          <cell r="V652"/>
          <cell r="W652"/>
          <cell r="X652"/>
          <cell r="Y652" t="str">
            <v/>
          </cell>
          <cell r="Z652"/>
          <cell r="AA652" t="str">
            <v/>
          </cell>
          <cell r="AB652"/>
          <cell r="AC652"/>
          <cell r="AD652"/>
          <cell r="AE652"/>
          <cell r="AF652"/>
          <cell r="AG652"/>
          <cell r="AH652" t="str">
            <v/>
          </cell>
          <cell r="AI652"/>
          <cell r="AJ652"/>
          <cell r="AK652"/>
          <cell r="AL652"/>
          <cell r="AM652"/>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t="str">
            <v>NO</v>
          </cell>
          <cell r="BE652" t="str">
            <v/>
          </cell>
          <cell r="BF652">
            <v>0</v>
          </cell>
          <cell r="BG652">
            <v>0</v>
          </cell>
          <cell r="BH652">
            <v>0</v>
          </cell>
          <cell r="BI652">
            <v>0</v>
          </cell>
          <cell r="BJ652">
            <v>0</v>
          </cell>
          <cell r="BK652" t="str">
            <v/>
          </cell>
          <cell r="BL652" t="e">
            <v>#NAME?</v>
          </cell>
          <cell r="BM652"/>
          <cell r="BN652"/>
          <cell r="BO652"/>
          <cell r="BP652" t="str">
            <v/>
          </cell>
          <cell r="BQ652"/>
          <cell r="BR652"/>
          <cell r="BS652">
            <v>637</v>
          </cell>
        </row>
        <row r="653">
          <cell r="C653"/>
          <cell r="D653"/>
          <cell r="E653"/>
          <cell r="F653"/>
          <cell r="G653"/>
          <cell r="H653"/>
          <cell r="I653"/>
          <cell r="J653"/>
          <cell r="K653"/>
          <cell r="L653"/>
          <cell r="M653"/>
          <cell r="N653"/>
          <cell r="O653"/>
          <cell r="P653"/>
          <cell r="Q653"/>
          <cell r="R653"/>
          <cell r="S653"/>
          <cell r="T653"/>
          <cell r="U653"/>
          <cell r="V653"/>
          <cell r="W653"/>
          <cell r="X653"/>
          <cell r="Y653" t="str">
            <v/>
          </cell>
          <cell r="Z653"/>
          <cell r="AA653" t="str">
            <v/>
          </cell>
          <cell r="AB653"/>
          <cell r="AC653"/>
          <cell r="AD653"/>
          <cell r="AE653"/>
          <cell r="AF653"/>
          <cell r="AG653"/>
          <cell r="AH653" t="str">
            <v/>
          </cell>
          <cell r="AI653"/>
          <cell r="AJ653"/>
          <cell r="AK653"/>
          <cell r="AL653"/>
          <cell r="AM653"/>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t="str">
            <v>NO</v>
          </cell>
          <cell r="BE653" t="str">
            <v/>
          </cell>
          <cell r="BF653">
            <v>0</v>
          </cell>
          <cell r="BG653">
            <v>0</v>
          </cell>
          <cell r="BH653">
            <v>0</v>
          </cell>
          <cell r="BI653">
            <v>0</v>
          </cell>
          <cell r="BJ653">
            <v>0</v>
          </cell>
          <cell r="BK653" t="str">
            <v/>
          </cell>
          <cell r="BL653" t="e">
            <v>#NAME?</v>
          </cell>
          <cell r="BM653"/>
          <cell r="BN653"/>
          <cell r="BO653"/>
          <cell r="BP653" t="str">
            <v/>
          </cell>
          <cell r="BQ653"/>
          <cell r="BR653"/>
          <cell r="BS653">
            <v>638</v>
          </cell>
        </row>
        <row r="654">
          <cell r="C654"/>
          <cell r="D654"/>
          <cell r="E654"/>
          <cell r="F654"/>
          <cell r="G654"/>
          <cell r="H654"/>
          <cell r="I654"/>
          <cell r="J654"/>
          <cell r="K654"/>
          <cell r="L654"/>
          <cell r="M654"/>
          <cell r="N654"/>
          <cell r="O654"/>
          <cell r="P654"/>
          <cell r="Q654"/>
          <cell r="R654"/>
          <cell r="S654"/>
          <cell r="T654"/>
          <cell r="U654"/>
          <cell r="V654"/>
          <cell r="W654"/>
          <cell r="X654"/>
          <cell r="Y654" t="str">
            <v/>
          </cell>
          <cell r="Z654"/>
          <cell r="AA654" t="str">
            <v/>
          </cell>
          <cell r="AB654"/>
          <cell r="AC654"/>
          <cell r="AD654"/>
          <cell r="AE654"/>
          <cell r="AF654"/>
          <cell r="AG654"/>
          <cell r="AH654" t="str">
            <v/>
          </cell>
          <cell r="AI654"/>
          <cell r="AJ654"/>
          <cell r="AK654"/>
          <cell r="AL654"/>
          <cell r="AM654"/>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t="str">
            <v>NO</v>
          </cell>
          <cell r="BE654" t="str">
            <v/>
          </cell>
          <cell r="BF654">
            <v>0</v>
          </cell>
          <cell r="BG654">
            <v>0</v>
          </cell>
          <cell r="BH654">
            <v>0</v>
          </cell>
          <cell r="BI654">
            <v>0</v>
          </cell>
          <cell r="BJ654">
            <v>0</v>
          </cell>
          <cell r="BK654" t="str">
            <v/>
          </cell>
          <cell r="BL654" t="e">
            <v>#NAME?</v>
          </cell>
          <cell r="BM654"/>
          <cell r="BN654"/>
          <cell r="BO654"/>
          <cell r="BP654" t="str">
            <v/>
          </cell>
          <cell r="BQ654"/>
          <cell r="BR654"/>
          <cell r="BS654">
            <v>639</v>
          </cell>
        </row>
        <row r="655">
          <cell r="C655"/>
          <cell r="D655"/>
          <cell r="E655"/>
          <cell r="F655"/>
          <cell r="G655"/>
          <cell r="H655"/>
          <cell r="I655"/>
          <cell r="J655"/>
          <cell r="K655"/>
          <cell r="L655"/>
          <cell r="M655"/>
          <cell r="N655"/>
          <cell r="O655"/>
          <cell r="P655"/>
          <cell r="Q655"/>
          <cell r="R655"/>
          <cell r="S655"/>
          <cell r="T655"/>
          <cell r="U655"/>
          <cell r="V655"/>
          <cell r="W655"/>
          <cell r="X655"/>
          <cell r="Y655" t="str">
            <v/>
          </cell>
          <cell r="Z655"/>
          <cell r="AA655" t="str">
            <v/>
          </cell>
          <cell r="AB655"/>
          <cell r="AC655"/>
          <cell r="AD655"/>
          <cell r="AE655"/>
          <cell r="AF655"/>
          <cell r="AG655"/>
          <cell r="AH655" t="str">
            <v/>
          </cell>
          <cell r="AI655"/>
          <cell r="AJ655"/>
          <cell r="AK655"/>
          <cell r="AL655"/>
          <cell r="AM655"/>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t="str">
            <v>NO</v>
          </cell>
          <cell r="BE655" t="str">
            <v/>
          </cell>
          <cell r="BF655">
            <v>0</v>
          </cell>
          <cell r="BG655">
            <v>0</v>
          </cell>
          <cell r="BH655">
            <v>0</v>
          </cell>
          <cell r="BI655">
            <v>0</v>
          </cell>
          <cell r="BJ655">
            <v>0</v>
          </cell>
          <cell r="BK655" t="str">
            <v/>
          </cell>
          <cell r="BL655" t="e">
            <v>#NAME?</v>
          </cell>
          <cell r="BM655"/>
          <cell r="BN655"/>
          <cell r="BO655"/>
          <cell r="BP655" t="str">
            <v/>
          </cell>
          <cell r="BQ655"/>
          <cell r="BR655"/>
          <cell r="BS655">
            <v>640</v>
          </cell>
        </row>
        <row r="656">
          <cell r="C656"/>
          <cell r="D656"/>
          <cell r="E656"/>
          <cell r="F656"/>
          <cell r="G656"/>
          <cell r="H656"/>
          <cell r="I656"/>
          <cell r="J656"/>
          <cell r="K656"/>
          <cell r="L656"/>
          <cell r="M656"/>
          <cell r="N656"/>
          <cell r="O656"/>
          <cell r="P656"/>
          <cell r="Q656"/>
          <cell r="R656"/>
          <cell r="S656"/>
          <cell r="T656"/>
          <cell r="U656"/>
          <cell r="V656"/>
          <cell r="W656"/>
          <cell r="X656"/>
          <cell r="Y656" t="str">
            <v/>
          </cell>
          <cell r="Z656"/>
          <cell r="AA656" t="str">
            <v/>
          </cell>
          <cell r="AB656"/>
          <cell r="AC656"/>
          <cell r="AD656"/>
          <cell r="AE656"/>
          <cell r="AF656"/>
          <cell r="AG656"/>
          <cell r="AH656" t="str">
            <v/>
          </cell>
          <cell r="AI656"/>
          <cell r="AJ656"/>
          <cell r="AK656"/>
          <cell r="AL656"/>
          <cell r="AM656"/>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t="str">
            <v>NO</v>
          </cell>
          <cell r="BE656" t="str">
            <v/>
          </cell>
          <cell r="BF656">
            <v>0</v>
          </cell>
          <cell r="BG656">
            <v>0</v>
          </cell>
          <cell r="BH656">
            <v>0</v>
          </cell>
          <cell r="BI656">
            <v>0</v>
          </cell>
          <cell r="BJ656">
            <v>0</v>
          </cell>
          <cell r="BK656" t="str">
            <v/>
          </cell>
          <cell r="BL656" t="e">
            <v>#NAME?</v>
          </cell>
          <cell r="BM656"/>
          <cell r="BN656"/>
          <cell r="BO656"/>
          <cell r="BP656" t="str">
            <v/>
          </cell>
          <cell r="BQ656"/>
          <cell r="BR656"/>
          <cell r="BS656">
            <v>641</v>
          </cell>
        </row>
        <row r="657">
          <cell r="C657"/>
          <cell r="D657"/>
          <cell r="E657"/>
          <cell r="F657"/>
          <cell r="G657"/>
          <cell r="H657"/>
          <cell r="I657"/>
          <cell r="J657"/>
          <cell r="K657"/>
          <cell r="L657"/>
          <cell r="M657"/>
          <cell r="N657"/>
          <cell r="O657"/>
          <cell r="P657"/>
          <cell r="Q657"/>
          <cell r="R657"/>
          <cell r="S657"/>
          <cell r="T657"/>
          <cell r="U657"/>
          <cell r="V657"/>
          <cell r="W657"/>
          <cell r="X657"/>
          <cell r="Y657" t="str">
            <v/>
          </cell>
          <cell r="Z657"/>
          <cell r="AA657" t="str">
            <v/>
          </cell>
          <cell r="AB657"/>
          <cell r="AC657"/>
          <cell r="AD657"/>
          <cell r="AE657"/>
          <cell r="AF657"/>
          <cell r="AG657"/>
          <cell r="AH657" t="str">
            <v/>
          </cell>
          <cell r="AI657"/>
          <cell r="AJ657"/>
          <cell r="AK657"/>
          <cell r="AL657"/>
          <cell r="AM657"/>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t="str">
            <v>NO</v>
          </cell>
          <cell r="BE657" t="str">
            <v/>
          </cell>
          <cell r="BF657">
            <v>0</v>
          </cell>
          <cell r="BG657">
            <v>0</v>
          </cell>
          <cell r="BH657">
            <v>0</v>
          </cell>
          <cell r="BI657">
            <v>0</v>
          </cell>
          <cell r="BJ657">
            <v>0</v>
          </cell>
          <cell r="BK657" t="str">
            <v/>
          </cell>
          <cell r="BL657" t="e">
            <v>#NAME?</v>
          </cell>
          <cell r="BM657"/>
          <cell r="BN657"/>
          <cell r="BO657"/>
          <cell r="BP657" t="str">
            <v/>
          </cell>
          <cell r="BQ657"/>
          <cell r="BR657"/>
          <cell r="BS657">
            <v>642</v>
          </cell>
        </row>
        <row r="658">
          <cell r="C658"/>
          <cell r="D658"/>
          <cell r="E658"/>
          <cell r="F658"/>
          <cell r="G658"/>
          <cell r="H658"/>
          <cell r="I658"/>
          <cell r="J658"/>
          <cell r="K658"/>
          <cell r="L658"/>
          <cell r="M658"/>
          <cell r="N658"/>
          <cell r="O658"/>
          <cell r="P658"/>
          <cell r="Q658"/>
          <cell r="R658"/>
          <cell r="S658"/>
          <cell r="T658"/>
          <cell r="U658"/>
          <cell r="V658"/>
          <cell r="W658"/>
          <cell r="X658"/>
          <cell r="Y658" t="str">
            <v/>
          </cell>
          <cell r="Z658"/>
          <cell r="AA658" t="str">
            <v/>
          </cell>
          <cell r="AB658"/>
          <cell r="AC658"/>
          <cell r="AD658"/>
          <cell r="AE658"/>
          <cell r="AF658"/>
          <cell r="AG658"/>
          <cell r="AH658" t="str">
            <v/>
          </cell>
          <cell r="AI658"/>
          <cell r="AJ658"/>
          <cell r="AK658"/>
          <cell r="AL658"/>
          <cell r="AM658"/>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t="str">
            <v>NO</v>
          </cell>
          <cell r="BE658" t="str">
            <v/>
          </cell>
          <cell r="BF658">
            <v>0</v>
          </cell>
          <cell r="BG658">
            <v>0</v>
          </cell>
          <cell r="BH658">
            <v>0</v>
          </cell>
          <cell r="BI658">
            <v>0</v>
          </cell>
          <cell r="BJ658">
            <v>0</v>
          </cell>
          <cell r="BK658" t="str">
            <v/>
          </cell>
          <cell r="BL658" t="e">
            <v>#NAME?</v>
          </cell>
          <cell r="BM658"/>
          <cell r="BN658"/>
          <cell r="BO658"/>
          <cell r="BP658" t="str">
            <v/>
          </cell>
          <cell r="BQ658"/>
          <cell r="BR658"/>
          <cell r="BS658">
            <v>643</v>
          </cell>
        </row>
        <row r="659">
          <cell r="C659"/>
          <cell r="D659"/>
          <cell r="E659"/>
          <cell r="F659"/>
          <cell r="G659"/>
          <cell r="H659"/>
          <cell r="I659"/>
          <cell r="J659"/>
          <cell r="K659"/>
          <cell r="L659"/>
          <cell r="M659"/>
          <cell r="N659"/>
          <cell r="O659"/>
          <cell r="P659"/>
          <cell r="Q659"/>
          <cell r="R659"/>
          <cell r="S659"/>
          <cell r="T659"/>
          <cell r="U659"/>
          <cell r="V659"/>
          <cell r="W659"/>
          <cell r="X659"/>
          <cell r="Y659" t="str">
            <v/>
          </cell>
          <cell r="Z659"/>
          <cell r="AA659" t="str">
            <v/>
          </cell>
          <cell r="AB659"/>
          <cell r="AC659"/>
          <cell r="AD659"/>
          <cell r="AE659"/>
          <cell r="AF659"/>
          <cell r="AG659"/>
          <cell r="AH659" t="str">
            <v/>
          </cell>
          <cell r="AI659"/>
          <cell r="AJ659"/>
          <cell r="AK659"/>
          <cell r="AL659"/>
          <cell r="AM659"/>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t="str">
            <v>NO</v>
          </cell>
          <cell r="BE659" t="str">
            <v/>
          </cell>
          <cell r="BF659">
            <v>0</v>
          </cell>
          <cell r="BG659">
            <v>0</v>
          </cell>
          <cell r="BH659">
            <v>0</v>
          </cell>
          <cell r="BI659">
            <v>0</v>
          </cell>
          <cell r="BJ659">
            <v>0</v>
          </cell>
          <cell r="BK659" t="str">
            <v/>
          </cell>
          <cell r="BL659" t="e">
            <v>#NAME?</v>
          </cell>
          <cell r="BM659"/>
          <cell r="BN659"/>
          <cell r="BO659"/>
          <cell r="BP659" t="str">
            <v/>
          </cell>
          <cell r="BQ659"/>
          <cell r="BR659"/>
          <cell r="BS659">
            <v>644</v>
          </cell>
        </row>
        <row r="660">
          <cell r="C660"/>
          <cell r="D660"/>
          <cell r="E660"/>
          <cell r="F660"/>
          <cell r="G660"/>
          <cell r="H660"/>
          <cell r="I660"/>
          <cell r="J660"/>
          <cell r="K660"/>
          <cell r="L660"/>
          <cell r="M660"/>
          <cell r="N660"/>
          <cell r="O660"/>
          <cell r="P660"/>
          <cell r="Q660"/>
          <cell r="R660"/>
          <cell r="S660"/>
          <cell r="T660"/>
          <cell r="U660"/>
          <cell r="V660"/>
          <cell r="W660"/>
          <cell r="X660"/>
          <cell r="Y660" t="str">
            <v/>
          </cell>
          <cell r="Z660"/>
          <cell r="AA660" t="str">
            <v/>
          </cell>
          <cell r="AB660"/>
          <cell r="AC660"/>
          <cell r="AD660"/>
          <cell r="AE660"/>
          <cell r="AF660"/>
          <cell r="AG660"/>
          <cell r="AH660" t="str">
            <v/>
          </cell>
          <cell r="AI660"/>
          <cell r="AJ660"/>
          <cell r="AK660"/>
          <cell r="AL660"/>
          <cell r="AM660"/>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t="str">
            <v>NO</v>
          </cell>
          <cell r="BE660" t="str">
            <v/>
          </cell>
          <cell r="BF660">
            <v>0</v>
          </cell>
          <cell r="BG660">
            <v>0</v>
          </cell>
          <cell r="BH660">
            <v>0</v>
          </cell>
          <cell r="BI660">
            <v>0</v>
          </cell>
          <cell r="BJ660">
            <v>0</v>
          </cell>
          <cell r="BK660" t="str">
            <v/>
          </cell>
          <cell r="BL660" t="e">
            <v>#NAME?</v>
          </cell>
          <cell r="BM660"/>
          <cell r="BN660"/>
          <cell r="BO660"/>
          <cell r="BP660" t="str">
            <v/>
          </cell>
          <cell r="BQ660"/>
          <cell r="BR660"/>
          <cell r="BS660">
            <v>645</v>
          </cell>
        </row>
        <row r="661">
          <cell r="C661"/>
          <cell r="D661"/>
          <cell r="E661"/>
          <cell r="F661"/>
          <cell r="G661"/>
          <cell r="H661"/>
          <cell r="I661"/>
          <cell r="J661"/>
          <cell r="K661"/>
          <cell r="L661"/>
          <cell r="M661"/>
          <cell r="N661"/>
          <cell r="O661"/>
          <cell r="P661"/>
          <cell r="Q661"/>
          <cell r="R661"/>
          <cell r="S661"/>
          <cell r="T661"/>
          <cell r="U661"/>
          <cell r="V661"/>
          <cell r="W661"/>
          <cell r="X661"/>
          <cell r="Y661" t="str">
            <v/>
          </cell>
          <cell r="Z661"/>
          <cell r="AA661" t="str">
            <v/>
          </cell>
          <cell r="AB661"/>
          <cell r="AC661"/>
          <cell r="AD661"/>
          <cell r="AE661"/>
          <cell r="AF661"/>
          <cell r="AG661"/>
          <cell r="AH661" t="str">
            <v/>
          </cell>
          <cell r="AI661"/>
          <cell r="AJ661"/>
          <cell r="AK661"/>
          <cell r="AL661"/>
          <cell r="AM661"/>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t="str">
            <v>NO</v>
          </cell>
          <cell r="BE661" t="str">
            <v/>
          </cell>
          <cell r="BF661">
            <v>0</v>
          </cell>
          <cell r="BG661">
            <v>0</v>
          </cell>
          <cell r="BH661">
            <v>0</v>
          </cell>
          <cell r="BI661">
            <v>0</v>
          </cell>
          <cell r="BJ661">
            <v>0</v>
          </cell>
          <cell r="BK661" t="str">
            <v/>
          </cell>
          <cell r="BL661" t="e">
            <v>#NAME?</v>
          </cell>
          <cell r="BM661"/>
          <cell r="BN661"/>
          <cell r="BO661"/>
          <cell r="BP661" t="str">
            <v/>
          </cell>
          <cell r="BQ661"/>
          <cell r="BR661"/>
          <cell r="BS661">
            <v>646</v>
          </cell>
        </row>
        <row r="662">
          <cell r="C662"/>
          <cell r="D662"/>
          <cell r="E662"/>
          <cell r="F662"/>
          <cell r="G662"/>
          <cell r="H662"/>
          <cell r="I662"/>
          <cell r="J662"/>
          <cell r="K662"/>
          <cell r="L662"/>
          <cell r="M662"/>
          <cell r="N662"/>
          <cell r="O662"/>
          <cell r="P662"/>
          <cell r="Q662"/>
          <cell r="R662"/>
          <cell r="S662"/>
          <cell r="T662"/>
          <cell r="U662"/>
          <cell r="V662"/>
          <cell r="W662"/>
          <cell r="X662"/>
          <cell r="Y662" t="str">
            <v/>
          </cell>
          <cell r="Z662"/>
          <cell r="AA662" t="str">
            <v/>
          </cell>
          <cell r="AB662"/>
          <cell r="AC662"/>
          <cell r="AD662"/>
          <cell r="AE662"/>
          <cell r="AF662"/>
          <cell r="AG662"/>
          <cell r="AH662" t="str">
            <v/>
          </cell>
          <cell r="AI662"/>
          <cell r="AJ662"/>
          <cell r="AK662"/>
          <cell r="AL662"/>
          <cell r="AM662"/>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t="str">
            <v>NO</v>
          </cell>
          <cell r="BE662" t="str">
            <v/>
          </cell>
          <cell r="BF662">
            <v>0</v>
          </cell>
          <cell r="BG662">
            <v>0</v>
          </cell>
          <cell r="BH662">
            <v>0</v>
          </cell>
          <cell r="BI662">
            <v>0</v>
          </cell>
          <cell r="BJ662">
            <v>0</v>
          </cell>
          <cell r="BK662" t="str">
            <v/>
          </cell>
          <cell r="BL662" t="e">
            <v>#NAME?</v>
          </cell>
          <cell r="BM662"/>
          <cell r="BN662"/>
          <cell r="BO662"/>
          <cell r="BP662" t="str">
            <v/>
          </cell>
          <cell r="BQ662"/>
          <cell r="BR662"/>
          <cell r="BS662">
            <v>647</v>
          </cell>
        </row>
        <row r="663">
          <cell r="C663"/>
          <cell r="D663"/>
          <cell r="E663"/>
          <cell r="F663"/>
          <cell r="G663"/>
          <cell r="H663"/>
          <cell r="I663"/>
          <cell r="J663"/>
          <cell r="K663"/>
          <cell r="L663"/>
          <cell r="M663"/>
          <cell r="N663"/>
          <cell r="O663"/>
          <cell r="P663"/>
          <cell r="Q663"/>
          <cell r="R663"/>
          <cell r="S663"/>
          <cell r="T663"/>
          <cell r="U663"/>
          <cell r="V663"/>
          <cell r="W663"/>
          <cell r="X663"/>
          <cell r="Y663" t="str">
            <v/>
          </cell>
          <cell r="Z663"/>
          <cell r="AA663" t="str">
            <v/>
          </cell>
          <cell r="AB663"/>
          <cell r="AC663"/>
          <cell r="AD663"/>
          <cell r="AE663"/>
          <cell r="AF663"/>
          <cell r="AG663"/>
          <cell r="AH663" t="str">
            <v/>
          </cell>
          <cell r="AI663"/>
          <cell r="AJ663"/>
          <cell r="AK663"/>
          <cell r="AL663"/>
          <cell r="AM663"/>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t="str">
            <v>NO</v>
          </cell>
          <cell r="BE663" t="str">
            <v/>
          </cell>
          <cell r="BF663">
            <v>0</v>
          </cell>
          <cell r="BG663">
            <v>0</v>
          </cell>
          <cell r="BH663">
            <v>0</v>
          </cell>
          <cell r="BI663">
            <v>0</v>
          </cell>
          <cell r="BJ663">
            <v>0</v>
          </cell>
          <cell r="BK663" t="str">
            <v/>
          </cell>
          <cell r="BL663" t="e">
            <v>#NAME?</v>
          </cell>
          <cell r="BM663"/>
          <cell r="BN663"/>
          <cell r="BO663"/>
          <cell r="BP663" t="str">
            <v/>
          </cell>
          <cell r="BQ663"/>
          <cell r="BR663"/>
          <cell r="BS663">
            <v>648</v>
          </cell>
        </row>
        <row r="664">
          <cell r="C664"/>
          <cell r="D664"/>
          <cell r="E664"/>
          <cell r="F664"/>
          <cell r="G664"/>
          <cell r="H664"/>
          <cell r="I664"/>
          <cell r="J664"/>
          <cell r="K664"/>
          <cell r="L664"/>
          <cell r="M664"/>
          <cell r="N664"/>
          <cell r="O664"/>
          <cell r="P664"/>
          <cell r="Q664"/>
          <cell r="R664"/>
          <cell r="S664"/>
          <cell r="T664"/>
          <cell r="U664"/>
          <cell r="V664"/>
          <cell r="W664"/>
          <cell r="X664"/>
          <cell r="Y664" t="str">
            <v/>
          </cell>
          <cell r="Z664"/>
          <cell r="AA664" t="str">
            <v/>
          </cell>
          <cell r="AB664"/>
          <cell r="AC664"/>
          <cell r="AD664"/>
          <cell r="AE664"/>
          <cell r="AF664"/>
          <cell r="AG664"/>
          <cell r="AH664" t="str">
            <v/>
          </cell>
          <cell r="AI664"/>
          <cell r="AJ664"/>
          <cell r="AK664"/>
          <cell r="AL664"/>
          <cell r="AM664"/>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t="str">
            <v>NO</v>
          </cell>
          <cell r="BE664" t="str">
            <v/>
          </cell>
          <cell r="BF664">
            <v>0</v>
          </cell>
          <cell r="BG664">
            <v>0</v>
          </cell>
          <cell r="BH664">
            <v>0</v>
          </cell>
          <cell r="BI664">
            <v>0</v>
          </cell>
          <cell r="BJ664">
            <v>0</v>
          </cell>
          <cell r="BK664" t="str">
            <v/>
          </cell>
          <cell r="BL664" t="e">
            <v>#NAME?</v>
          </cell>
          <cell r="BM664"/>
          <cell r="BN664"/>
          <cell r="BO664"/>
          <cell r="BP664" t="str">
            <v/>
          </cell>
          <cell r="BQ664"/>
          <cell r="BR664"/>
          <cell r="BS664">
            <v>649</v>
          </cell>
        </row>
        <row r="665">
          <cell r="C665"/>
          <cell r="D665"/>
          <cell r="E665"/>
          <cell r="F665"/>
          <cell r="G665"/>
          <cell r="H665"/>
          <cell r="I665"/>
          <cell r="J665"/>
          <cell r="K665"/>
          <cell r="L665"/>
          <cell r="M665"/>
          <cell r="N665"/>
          <cell r="O665"/>
          <cell r="P665"/>
          <cell r="Q665"/>
          <cell r="R665"/>
          <cell r="S665"/>
          <cell r="T665"/>
          <cell r="U665"/>
          <cell r="V665"/>
          <cell r="W665"/>
          <cell r="X665"/>
          <cell r="Y665" t="str">
            <v/>
          </cell>
          <cell r="Z665"/>
          <cell r="AA665" t="str">
            <v/>
          </cell>
          <cell r="AB665"/>
          <cell r="AC665"/>
          <cell r="AD665"/>
          <cell r="AE665"/>
          <cell r="AF665"/>
          <cell r="AG665"/>
          <cell r="AH665" t="str">
            <v/>
          </cell>
          <cell r="AI665"/>
          <cell r="AJ665"/>
          <cell r="AK665"/>
          <cell r="AL665"/>
          <cell r="AM665"/>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t="str">
            <v>NO</v>
          </cell>
          <cell r="BE665" t="str">
            <v/>
          </cell>
          <cell r="BF665">
            <v>0</v>
          </cell>
          <cell r="BG665">
            <v>0</v>
          </cell>
          <cell r="BH665">
            <v>0</v>
          </cell>
          <cell r="BI665">
            <v>0</v>
          </cell>
          <cell r="BJ665">
            <v>0</v>
          </cell>
          <cell r="BK665" t="str">
            <v/>
          </cell>
          <cell r="BL665" t="e">
            <v>#NAME?</v>
          </cell>
          <cell r="BM665"/>
          <cell r="BN665"/>
          <cell r="BO665"/>
          <cell r="BP665" t="str">
            <v/>
          </cell>
          <cell r="BQ665"/>
          <cell r="BR665"/>
          <cell r="BS665">
            <v>650</v>
          </cell>
        </row>
        <row r="666">
          <cell r="C666"/>
          <cell r="D666"/>
          <cell r="E666"/>
          <cell r="F666"/>
          <cell r="G666"/>
          <cell r="H666"/>
          <cell r="I666"/>
          <cell r="J666"/>
          <cell r="K666"/>
          <cell r="L666"/>
          <cell r="M666"/>
          <cell r="N666"/>
          <cell r="O666"/>
          <cell r="P666"/>
          <cell r="Q666"/>
          <cell r="R666"/>
          <cell r="S666"/>
          <cell r="T666"/>
          <cell r="U666"/>
          <cell r="V666"/>
          <cell r="W666"/>
          <cell r="X666"/>
          <cell r="Y666" t="str">
            <v/>
          </cell>
          <cell r="Z666"/>
          <cell r="AA666" t="str">
            <v/>
          </cell>
          <cell r="AB666"/>
          <cell r="AC666"/>
          <cell r="AD666"/>
          <cell r="AE666"/>
          <cell r="AF666"/>
          <cell r="AG666"/>
          <cell r="AH666" t="str">
            <v/>
          </cell>
          <cell r="AI666"/>
          <cell r="AJ666"/>
          <cell r="AK666"/>
          <cell r="AL666"/>
          <cell r="AM666"/>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t="str">
            <v>NO</v>
          </cell>
          <cell r="BE666" t="str">
            <v/>
          </cell>
          <cell r="BF666">
            <v>0</v>
          </cell>
          <cell r="BG666">
            <v>0</v>
          </cell>
          <cell r="BH666">
            <v>0</v>
          </cell>
          <cell r="BI666">
            <v>0</v>
          </cell>
          <cell r="BJ666">
            <v>0</v>
          </cell>
          <cell r="BK666" t="str">
            <v/>
          </cell>
          <cell r="BL666" t="e">
            <v>#NAME?</v>
          </cell>
          <cell r="BM666"/>
          <cell r="BN666"/>
          <cell r="BO666"/>
          <cell r="BP666" t="str">
            <v/>
          </cell>
          <cell r="BQ666"/>
          <cell r="BR666"/>
          <cell r="BS666">
            <v>651</v>
          </cell>
        </row>
        <row r="667">
          <cell r="C667"/>
          <cell r="D667"/>
          <cell r="E667"/>
          <cell r="F667"/>
          <cell r="G667"/>
          <cell r="H667"/>
          <cell r="I667"/>
          <cell r="J667"/>
          <cell r="K667"/>
          <cell r="L667"/>
          <cell r="M667"/>
          <cell r="N667"/>
          <cell r="O667"/>
          <cell r="P667"/>
          <cell r="Q667"/>
          <cell r="R667"/>
          <cell r="S667"/>
          <cell r="T667"/>
          <cell r="U667"/>
          <cell r="V667"/>
          <cell r="W667"/>
          <cell r="X667"/>
          <cell r="Y667" t="str">
            <v/>
          </cell>
          <cell r="Z667"/>
          <cell r="AA667" t="str">
            <v/>
          </cell>
          <cell r="AB667"/>
          <cell r="AC667"/>
          <cell r="AD667"/>
          <cell r="AE667"/>
          <cell r="AF667"/>
          <cell r="AG667"/>
          <cell r="AH667" t="str">
            <v/>
          </cell>
          <cell r="AI667"/>
          <cell r="AJ667"/>
          <cell r="AK667"/>
          <cell r="AL667"/>
          <cell r="AM667"/>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t="str">
            <v>NO</v>
          </cell>
          <cell r="BE667" t="str">
            <v/>
          </cell>
          <cell r="BF667">
            <v>0</v>
          </cell>
          <cell r="BG667">
            <v>0</v>
          </cell>
          <cell r="BH667">
            <v>0</v>
          </cell>
          <cell r="BI667">
            <v>0</v>
          </cell>
          <cell r="BJ667">
            <v>0</v>
          </cell>
          <cell r="BK667" t="str">
            <v/>
          </cell>
          <cell r="BL667" t="e">
            <v>#NAME?</v>
          </cell>
          <cell r="BM667"/>
          <cell r="BN667"/>
          <cell r="BO667"/>
          <cell r="BP667" t="str">
            <v/>
          </cell>
          <cell r="BQ667"/>
          <cell r="BR667"/>
          <cell r="BS667">
            <v>652</v>
          </cell>
        </row>
        <row r="668">
          <cell r="C668"/>
          <cell r="D668"/>
          <cell r="E668"/>
          <cell r="F668"/>
          <cell r="G668"/>
          <cell r="H668"/>
          <cell r="I668"/>
          <cell r="J668"/>
          <cell r="K668"/>
          <cell r="L668"/>
          <cell r="M668"/>
          <cell r="N668"/>
          <cell r="O668"/>
          <cell r="P668"/>
          <cell r="Q668"/>
          <cell r="R668"/>
          <cell r="S668"/>
          <cell r="T668"/>
          <cell r="U668"/>
          <cell r="V668"/>
          <cell r="W668"/>
          <cell r="X668"/>
          <cell r="Y668" t="str">
            <v/>
          </cell>
          <cell r="Z668"/>
          <cell r="AA668" t="str">
            <v/>
          </cell>
          <cell r="AB668"/>
          <cell r="AC668"/>
          <cell r="AD668"/>
          <cell r="AE668"/>
          <cell r="AF668"/>
          <cell r="AG668"/>
          <cell r="AH668" t="str">
            <v/>
          </cell>
          <cell r="AI668"/>
          <cell r="AJ668"/>
          <cell r="AK668"/>
          <cell r="AL668"/>
          <cell r="AM668"/>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t="str">
            <v>NO</v>
          </cell>
          <cell r="BE668" t="str">
            <v/>
          </cell>
          <cell r="BF668">
            <v>0</v>
          </cell>
          <cell r="BG668">
            <v>0</v>
          </cell>
          <cell r="BH668">
            <v>0</v>
          </cell>
          <cell r="BI668">
            <v>0</v>
          </cell>
          <cell r="BJ668">
            <v>0</v>
          </cell>
          <cell r="BK668" t="str">
            <v/>
          </cell>
          <cell r="BL668" t="e">
            <v>#NAME?</v>
          </cell>
          <cell r="BM668"/>
          <cell r="BN668"/>
          <cell r="BO668"/>
          <cell r="BP668" t="str">
            <v/>
          </cell>
          <cell r="BQ668"/>
          <cell r="BR668"/>
          <cell r="BS668">
            <v>653</v>
          </cell>
        </row>
        <row r="669">
          <cell r="C669"/>
          <cell r="D669"/>
          <cell r="E669"/>
          <cell r="F669"/>
          <cell r="G669"/>
          <cell r="H669"/>
          <cell r="I669"/>
          <cell r="J669"/>
          <cell r="K669"/>
          <cell r="L669"/>
          <cell r="M669"/>
          <cell r="N669"/>
          <cell r="O669"/>
          <cell r="P669"/>
          <cell r="Q669"/>
          <cell r="R669"/>
          <cell r="S669"/>
          <cell r="T669"/>
          <cell r="U669"/>
          <cell r="V669"/>
          <cell r="W669"/>
          <cell r="X669"/>
          <cell r="Y669" t="str">
            <v/>
          </cell>
          <cell r="Z669"/>
          <cell r="AA669" t="str">
            <v/>
          </cell>
          <cell r="AB669"/>
          <cell r="AC669"/>
          <cell r="AD669"/>
          <cell r="AE669"/>
          <cell r="AF669"/>
          <cell r="AG669"/>
          <cell r="AH669" t="str">
            <v/>
          </cell>
          <cell r="AI669"/>
          <cell r="AJ669"/>
          <cell r="AK669"/>
          <cell r="AL669"/>
          <cell r="AM669"/>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t="str">
            <v>NO</v>
          </cell>
          <cell r="BE669" t="str">
            <v/>
          </cell>
          <cell r="BF669">
            <v>0</v>
          </cell>
          <cell r="BG669">
            <v>0</v>
          </cell>
          <cell r="BH669">
            <v>0</v>
          </cell>
          <cell r="BI669">
            <v>0</v>
          </cell>
          <cell r="BJ669">
            <v>0</v>
          </cell>
          <cell r="BK669" t="str">
            <v/>
          </cell>
          <cell r="BL669" t="e">
            <v>#NAME?</v>
          </cell>
          <cell r="BM669"/>
          <cell r="BN669"/>
          <cell r="BO669"/>
          <cell r="BP669" t="str">
            <v/>
          </cell>
          <cell r="BQ669"/>
          <cell r="BR669"/>
          <cell r="BS669">
            <v>654</v>
          </cell>
        </row>
        <row r="670">
          <cell r="C670"/>
          <cell r="D670"/>
          <cell r="E670"/>
          <cell r="F670"/>
          <cell r="G670"/>
          <cell r="H670"/>
          <cell r="I670"/>
          <cell r="J670"/>
          <cell r="K670"/>
          <cell r="L670"/>
          <cell r="M670"/>
          <cell r="N670"/>
          <cell r="O670"/>
          <cell r="P670"/>
          <cell r="Q670"/>
          <cell r="R670"/>
          <cell r="S670"/>
          <cell r="T670"/>
          <cell r="U670"/>
          <cell r="V670"/>
          <cell r="W670"/>
          <cell r="X670"/>
          <cell r="Y670" t="str">
            <v/>
          </cell>
          <cell r="Z670"/>
          <cell r="AA670" t="str">
            <v/>
          </cell>
          <cell r="AB670"/>
          <cell r="AC670"/>
          <cell r="AD670"/>
          <cell r="AE670"/>
          <cell r="AF670"/>
          <cell r="AG670"/>
          <cell r="AH670" t="str">
            <v/>
          </cell>
          <cell r="AI670"/>
          <cell r="AJ670"/>
          <cell r="AK670"/>
          <cell r="AL670"/>
          <cell r="AM670"/>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t="str">
            <v>NO</v>
          </cell>
          <cell r="BE670" t="str">
            <v/>
          </cell>
          <cell r="BF670">
            <v>0</v>
          </cell>
          <cell r="BG670">
            <v>0</v>
          </cell>
          <cell r="BH670">
            <v>0</v>
          </cell>
          <cell r="BI670">
            <v>0</v>
          </cell>
          <cell r="BJ670">
            <v>0</v>
          </cell>
          <cell r="BK670" t="str">
            <v/>
          </cell>
          <cell r="BL670" t="e">
            <v>#NAME?</v>
          </cell>
          <cell r="BM670"/>
          <cell r="BN670"/>
          <cell r="BO670"/>
          <cell r="BP670" t="str">
            <v/>
          </cell>
          <cell r="BQ670"/>
          <cell r="BR670"/>
          <cell r="BS670">
            <v>655</v>
          </cell>
        </row>
        <row r="671">
          <cell r="C671"/>
          <cell r="D671"/>
          <cell r="E671"/>
          <cell r="F671"/>
          <cell r="G671"/>
          <cell r="H671"/>
          <cell r="I671"/>
          <cell r="J671"/>
          <cell r="K671"/>
          <cell r="L671"/>
          <cell r="M671"/>
          <cell r="N671"/>
          <cell r="O671"/>
          <cell r="P671"/>
          <cell r="Q671"/>
          <cell r="R671"/>
          <cell r="S671"/>
          <cell r="T671"/>
          <cell r="U671"/>
          <cell r="V671"/>
          <cell r="W671"/>
          <cell r="X671"/>
          <cell r="Y671" t="str">
            <v/>
          </cell>
          <cell r="Z671"/>
          <cell r="AA671" t="str">
            <v/>
          </cell>
          <cell r="AB671"/>
          <cell r="AC671"/>
          <cell r="AD671"/>
          <cell r="AE671"/>
          <cell r="AF671"/>
          <cell r="AG671"/>
          <cell r="AH671" t="str">
            <v/>
          </cell>
          <cell r="AI671"/>
          <cell r="AJ671"/>
          <cell r="AK671"/>
          <cell r="AL671"/>
          <cell r="AM671"/>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t="str">
            <v>NO</v>
          </cell>
          <cell r="BE671" t="str">
            <v/>
          </cell>
          <cell r="BF671">
            <v>0</v>
          </cell>
          <cell r="BG671">
            <v>0</v>
          </cell>
          <cell r="BH671">
            <v>0</v>
          </cell>
          <cell r="BI671">
            <v>0</v>
          </cell>
          <cell r="BJ671">
            <v>0</v>
          </cell>
          <cell r="BK671" t="str">
            <v/>
          </cell>
          <cell r="BL671" t="e">
            <v>#NAME?</v>
          </cell>
          <cell r="BM671"/>
          <cell r="BN671"/>
          <cell r="BO671"/>
          <cell r="BP671" t="str">
            <v/>
          </cell>
          <cell r="BQ671"/>
          <cell r="BR671"/>
          <cell r="BS671">
            <v>656</v>
          </cell>
        </row>
        <row r="672">
          <cell r="C672"/>
          <cell r="D672"/>
          <cell r="E672"/>
          <cell r="F672"/>
          <cell r="G672"/>
          <cell r="H672"/>
          <cell r="I672"/>
          <cell r="J672"/>
          <cell r="K672"/>
          <cell r="L672"/>
          <cell r="M672"/>
          <cell r="N672"/>
          <cell r="O672"/>
          <cell r="P672"/>
          <cell r="Q672"/>
          <cell r="R672"/>
          <cell r="S672"/>
          <cell r="T672"/>
          <cell r="U672"/>
          <cell r="V672"/>
          <cell r="W672"/>
          <cell r="X672"/>
          <cell r="Y672" t="str">
            <v/>
          </cell>
          <cell r="Z672"/>
          <cell r="AA672" t="str">
            <v/>
          </cell>
          <cell r="AB672"/>
          <cell r="AC672"/>
          <cell r="AD672"/>
          <cell r="AE672"/>
          <cell r="AF672"/>
          <cell r="AG672"/>
          <cell r="AH672" t="str">
            <v/>
          </cell>
          <cell r="AI672"/>
          <cell r="AJ672"/>
          <cell r="AK672"/>
          <cell r="AL672"/>
          <cell r="AM672"/>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t="str">
            <v>NO</v>
          </cell>
          <cell r="BE672" t="str">
            <v/>
          </cell>
          <cell r="BF672">
            <v>0</v>
          </cell>
          <cell r="BG672">
            <v>0</v>
          </cell>
          <cell r="BH672">
            <v>0</v>
          </cell>
          <cell r="BI672">
            <v>0</v>
          </cell>
          <cell r="BJ672">
            <v>0</v>
          </cell>
          <cell r="BK672" t="str">
            <v/>
          </cell>
          <cell r="BL672" t="e">
            <v>#NAME?</v>
          </cell>
          <cell r="BM672"/>
          <cell r="BN672"/>
          <cell r="BO672"/>
          <cell r="BP672" t="str">
            <v/>
          </cell>
          <cell r="BQ672"/>
          <cell r="BR672"/>
          <cell r="BS672">
            <v>657</v>
          </cell>
        </row>
        <row r="673">
          <cell r="C673"/>
          <cell r="D673"/>
          <cell r="E673"/>
          <cell r="F673"/>
          <cell r="G673"/>
          <cell r="H673"/>
          <cell r="I673"/>
          <cell r="J673"/>
          <cell r="K673"/>
          <cell r="L673"/>
          <cell r="M673"/>
          <cell r="N673"/>
          <cell r="O673"/>
          <cell r="P673"/>
          <cell r="Q673"/>
          <cell r="R673"/>
          <cell r="S673"/>
          <cell r="T673"/>
          <cell r="U673"/>
          <cell r="V673"/>
          <cell r="W673"/>
          <cell r="X673"/>
          <cell r="Y673" t="str">
            <v/>
          </cell>
          <cell r="Z673"/>
          <cell r="AA673" t="str">
            <v/>
          </cell>
          <cell r="AB673"/>
          <cell r="AC673"/>
          <cell r="AD673"/>
          <cell r="AE673"/>
          <cell r="AF673"/>
          <cell r="AG673"/>
          <cell r="AH673" t="str">
            <v/>
          </cell>
          <cell r="AI673"/>
          <cell r="AJ673"/>
          <cell r="AK673"/>
          <cell r="AL673"/>
          <cell r="AM673"/>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t="str">
            <v>NO</v>
          </cell>
          <cell r="BE673" t="str">
            <v/>
          </cell>
          <cell r="BF673">
            <v>0</v>
          </cell>
          <cell r="BG673">
            <v>0</v>
          </cell>
          <cell r="BH673">
            <v>0</v>
          </cell>
          <cell r="BI673">
            <v>0</v>
          </cell>
          <cell r="BJ673">
            <v>0</v>
          </cell>
          <cell r="BK673" t="str">
            <v/>
          </cell>
          <cell r="BL673" t="e">
            <v>#NAME?</v>
          </cell>
          <cell r="BM673"/>
          <cell r="BN673"/>
          <cell r="BO673"/>
          <cell r="BP673" t="str">
            <v/>
          </cell>
          <cell r="BQ673"/>
          <cell r="BR673"/>
          <cell r="BS673">
            <v>658</v>
          </cell>
        </row>
        <row r="674">
          <cell r="C674"/>
          <cell r="D674"/>
          <cell r="E674"/>
          <cell r="F674"/>
          <cell r="G674"/>
          <cell r="H674"/>
          <cell r="I674"/>
          <cell r="J674"/>
          <cell r="K674"/>
          <cell r="L674"/>
          <cell r="M674"/>
          <cell r="N674"/>
          <cell r="O674"/>
          <cell r="P674"/>
          <cell r="Q674"/>
          <cell r="R674"/>
          <cell r="S674"/>
          <cell r="T674"/>
          <cell r="U674"/>
          <cell r="V674"/>
          <cell r="W674"/>
          <cell r="X674"/>
          <cell r="Y674" t="str">
            <v/>
          </cell>
          <cell r="Z674"/>
          <cell r="AA674" t="str">
            <v/>
          </cell>
          <cell r="AB674"/>
          <cell r="AC674"/>
          <cell r="AD674"/>
          <cell r="AE674"/>
          <cell r="AF674"/>
          <cell r="AG674"/>
          <cell r="AH674" t="str">
            <v/>
          </cell>
          <cell r="AI674"/>
          <cell r="AJ674"/>
          <cell r="AK674"/>
          <cell r="AL674"/>
          <cell r="AM674"/>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t="str">
            <v>NO</v>
          </cell>
          <cell r="BE674" t="str">
            <v/>
          </cell>
          <cell r="BF674">
            <v>0</v>
          </cell>
          <cell r="BG674">
            <v>0</v>
          </cell>
          <cell r="BH674">
            <v>0</v>
          </cell>
          <cell r="BI674">
            <v>0</v>
          </cell>
          <cell r="BJ674">
            <v>0</v>
          </cell>
          <cell r="BK674" t="str">
            <v/>
          </cell>
          <cell r="BL674" t="e">
            <v>#NAME?</v>
          </cell>
          <cell r="BM674"/>
          <cell r="BN674"/>
          <cell r="BO674"/>
          <cell r="BP674" t="str">
            <v/>
          </cell>
          <cell r="BQ674"/>
          <cell r="BR674"/>
          <cell r="BS674">
            <v>659</v>
          </cell>
        </row>
        <row r="675">
          <cell r="C675"/>
          <cell r="D675"/>
          <cell r="E675"/>
          <cell r="F675"/>
          <cell r="G675"/>
          <cell r="H675"/>
          <cell r="I675"/>
          <cell r="J675"/>
          <cell r="K675"/>
          <cell r="L675"/>
          <cell r="M675"/>
          <cell r="N675"/>
          <cell r="O675"/>
          <cell r="P675"/>
          <cell r="Q675"/>
          <cell r="R675"/>
          <cell r="S675"/>
          <cell r="T675"/>
          <cell r="U675"/>
          <cell r="V675"/>
          <cell r="W675"/>
          <cell r="X675"/>
          <cell r="Y675" t="str">
            <v/>
          </cell>
          <cell r="Z675"/>
          <cell r="AA675" t="str">
            <v/>
          </cell>
          <cell r="AB675"/>
          <cell r="AC675"/>
          <cell r="AD675"/>
          <cell r="AE675"/>
          <cell r="AF675"/>
          <cell r="AG675"/>
          <cell r="AH675" t="str">
            <v/>
          </cell>
          <cell r="AI675"/>
          <cell r="AJ675"/>
          <cell r="AK675"/>
          <cell r="AL675"/>
          <cell r="AM675"/>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t="str">
            <v>NO</v>
          </cell>
          <cell r="BE675" t="str">
            <v/>
          </cell>
          <cell r="BF675">
            <v>0</v>
          </cell>
          <cell r="BG675">
            <v>0</v>
          </cell>
          <cell r="BH675">
            <v>0</v>
          </cell>
          <cell r="BI675">
            <v>0</v>
          </cell>
          <cell r="BJ675">
            <v>0</v>
          </cell>
          <cell r="BK675" t="str">
            <v/>
          </cell>
          <cell r="BL675" t="e">
            <v>#NAME?</v>
          </cell>
          <cell r="BM675"/>
          <cell r="BN675"/>
          <cell r="BO675"/>
          <cell r="BP675" t="str">
            <v/>
          </cell>
          <cell r="BQ675"/>
          <cell r="BR675"/>
          <cell r="BS675">
            <v>660</v>
          </cell>
        </row>
        <row r="676">
          <cell r="C676"/>
          <cell r="D676"/>
          <cell r="E676"/>
          <cell r="F676"/>
          <cell r="G676"/>
          <cell r="H676"/>
          <cell r="I676"/>
          <cell r="J676"/>
          <cell r="K676"/>
          <cell r="L676"/>
          <cell r="M676"/>
          <cell r="N676"/>
          <cell r="O676"/>
          <cell r="P676"/>
          <cell r="Q676"/>
          <cell r="R676"/>
          <cell r="S676"/>
          <cell r="T676"/>
          <cell r="U676"/>
          <cell r="V676"/>
          <cell r="W676"/>
          <cell r="X676"/>
          <cell r="Y676" t="str">
            <v/>
          </cell>
          <cell r="Z676"/>
          <cell r="AA676" t="str">
            <v/>
          </cell>
          <cell r="AB676"/>
          <cell r="AC676"/>
          <cell r="AD676"/>
          <cell r="AE676"/>
          <cell r="AF676"/>
          <cell r="AG676"/>
          <cell r="AH676" t="str">
            <v/>
          </cell>
          <cell r="AI676"/>
          <cell r="AJ676"/>
          <cell r="AK676"/>
          <cell r="AL676"/>
          <cell r="AM676"/>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t="str">
            <v>NO</v>
          </cell>
          <cell r="BE676" t="str">
            <v/>
          </cell>
          <cell r="BF676">
            <v>0</v>
          </cell>
          <cell r="BG676">
            <v>0</v>
          </cell>
          <cell r="BH676">
            <v>0</v>
          </cell>
          <cell r="BI676">
            <v>0</v>
          </cell>
          <cell r="BJ676">
            <v>0</v>
          </cell>
          <cell r="BK676" t="str">
            <v/>
          </cell>
          <cell r="BL676" t="e">
            <v>#NAME?</v>
          </cell>
          <cell r="BM676"/>
          <cell r="BN676"/>
          <cell r="BO676"/>
          <cell r="BP676" t="str">
            <v/>
          </cell>
          <cell r="BQ676"/>
          <cell r="BR676"/>
          <cell r="BS676">
            <v>661</v>
          </cell>
        </row>
        <row r="677">
          <cell r="C677"/>
          <cell r="D677"/>
          <cell r="E677"/>
          <cell r="F677"/>
          <cell r="G677"/>
          <cell r="H677"/>
          <cell r="I677"/>
          <cell r="J677"/>
          <cell r="K677"/>
          <cell r="L677"/>
          <cell r="M677"/>
          <cell r="N677"/>
          <cell r="O677"/>
          <cell r="P677"/>
          <cell r="Q677"/>
          <cell r="R677"/>
          <cell r="S677"/>
          <cell r="T677"/>
          <cell r="U677"/>
          <cell r="V677"/>
          <cell r="W677"/>
          <cell r="X677"/>
          <cell r="Y677" t="str">
            <v/>
          </cell>
          <cell r="Z677"/>
          <cell r="AA677" t="str">
            <v/>
          </cell>
          <cell r="AB677"/>
          <cell r="AC677"/>
          <cell r="AD677"/>
          <cell r="AE677"/>
          <cell r="AF677"/>
          <cell r="AG677"/>
          <cell r="AH677" t="str">
            <v/>
          </cell>
          <cell r="AI677"/>
          <cell r="AJ677"/>
          <cell r="AK677"/>
          <cell r="AL677"/>
          <cell r="AM677"/>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t="str">
            <v>NO</v>
          </cell>
          <cell r="BE677" t="str">
            <v/>
          </cell>
          <cell r="BF677">
            <v>0</v>
          </cell>
          <cell r="BG677">
            <v>0</v>
          </cell>
          <cell r="BH677">
            <v>0</v>
          </cell>
          <cell r="BI677">
            <v>0</v>
          </cell>
          <cell r="BJ677">
            <v>0</v>
          </cell>
          <cell r="BK677" t="str">
            <v/>
          </cell>
          <cell r="BL677" t="e">
            <v>#NAME?</v>
          </cell>
          <cell r="BM677"/>
          <cell r="BN677"/>
          <cell r="BO677"/>
          <cell r="BP677" t="str">
            <v/>
          </cell>
          <cell r="BQ677"/>
          <cell r="BR677"/>
          <cell r="BS677">
            <v>662</v>
          </cell>
        </row>
        <row r="678">
          <cell r="C678"/>
          <cell r="D678"/>
          <cell r="E678"/>
          <cell r="F678"/>
          <cell r="G678"/>
          <cell r="H678"/>
          <cell r="I678"/>
          <cell r="J678"/>
          <cell r="K678"/>
          <cell r="L678"/>
          <cell r="M678"/>
          <cell r="N678"/>
          <cell r="O678"/>
          <cell r="P678"/>
          <cell r="Q678"/>
          <cell r="R678"/>
          <cell r="S678"/>
          <cell r="T678"/>
          <cell r="U678"/>
          <cell r="V678"/>
          <cell r="W678"/>
          <cell r="X678"/>
          <cell r="Y678" t="str">
            <v/>
          </cell>
          <cell r="Z678"/>
          <cell r="AA678" t="str">
            <v/>
          </cell>
          <cell r="AB678"/>
          <cell r="AC678"/>
          <cell r="AD678"/>
          <cell r="AE678"/>
          <cell r="AF678"/>
          <cell r="AG678"/>
          <cell r="AH678" t="str">
            <v/>
          </cell>
          <cell r="AI678"/>
          <cell r="AJ678"/>
          <cell r="AK678"/>
          <cell r="AL678"/>
          <cell r="AM678"/>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t="str">
            <v>NO</v>
          </cell>
          <cell r="BE678" t="str">
            <v/>
          </cell>
          <cell r="BF678">
            <v>0</v>
          </cell>
          <cell r="BG678">
            <v>0</v>
          </cell>
          <cell r="BH678">
            <v>0</v>
          </cell>
          <cell r="BI678">
            <v>0</v>
          </cell>
          <cell r="BJ678">
            <v>0</v>
          </cell>
          <cell r="BK678" t="str">
            <v/>
          </cell>
          <cell r="BL678" t="e">
            <v>#NAME?</v>
          </cell>
          <cell r="BM678"/>
          <cell r="BN678"/>
          <cell r="BO678"/>
          <cell r="BP678" t="str">
            <v/>
          </cell>
          <cell r="BQ678"/>
          <cell r="BR678"/>
          <cell r="BS678">
            <v>663</v>
          </cell>
        </row>
        <row r="679">
          <cell r="C679"/>
          <cell r="D679"/>
          <cell r="E679"/>
          <cell r="F679"/>
          <cell r="G679"/>
          <cell r="H679"/>
          <cell r="I679"/>
          <cell r="J679"/>
          <cell r="K679"/>
          <cell r="L679"/>
          <cell r="M679"/>
          <cell r="N679"/>
          <cell r="O679"/>
          <cell r="P679"/>
          <cell r="Q679"/>
          <cell r="R679"/>
          <cell r="S679"/>
          <cell r="T679"/>
          <cell r="U679"/>
          <cell r="V679"/>
          <cell r="W679"/>
          <cell r="X679"/>
          <cell r="Y679" t="str">
            <v/>
          </cell>
          <cell r="Z679"/>
          <cell r="AA679" t="str">
            <v/>
          </cell>
          <cell r="AB679"/>
          <cell r="AC679"/>
          <cell r="AD679"/>
          <cell r="AE679"/>
          <cell r="AF679"/>
          <cell r="AG679"/>
          <cell r="AH679" t="str">
            <v/>
          </cell>
          <cell r="AI679"/>
          <cell r="AJ679"/>
          <cell r="AK679"/>
          <cell r="AL679"/>
          <cell r="AM679"/>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t="str">
            <v>NO</v>
          </cell>
          <cell r="BE679" t="str">
            <v/>
          </cell>
          <cell r="BF679">
            <v>0</v>
          </cell>
          <cell r="BG679">
            <v>0</v>
          </cell>
          <cell r="BH679">
            <v>0</v>
          </cell>
          <cell r="BI679">
            <v>0</v>
          </cell>
          <cell r="BJ679">
            <v>0</v>
          </cell>
          <cell r="BK679" t="str">
            <v/>
          </cell>
          <cell r="BL679" t="e">
            <v>#NAME?</v>
          </cell>
          <cell r="BM679"/>
          <cell r="BN679"/>
          <cell r="BO679"/>
          <cell r="BP679" t="str">
            <v/>
          </cell>
          <cell r="BQ679"/>
          <cell r="BR679"/>
          <cell r="BS679">
            <v>664</v>
          </cell>
        </row>
        <row r="680">
          <cell r="C680"/>
          <cell r="D680"/>
          <cell r="E680"/>
          <cell r="F680"/>
          <cell r="G680"/>
          <cell r="H680"/>
          <cell r="I680"/>
          <cell r="J680"/>
          <cell r="K680"/>
          <cell r="L680"/>
          <cell r="M680"/>
          <cell r="N680"/>
          <cell r="O680"/>
          <cell r="P680"/>
          <cell r="Q680"/>
          <cell r="R680"/>
          <cell r="S680"/>
          <cell r="T680"/>
          <cell r="U680"/>
          <cell r="V680"/>
          <cell r="W680"/>
          <cell r="X680"/>
          <cell r="Y680" t="str">
            <v/>
          </cell>
          <cell r="Z680"/>
          <cell r="AA680" t="str">
            <v/>
          </cell>
          <cell r="AB680"/>
          <cell r="AC680"/>
          <cell r="AD680"/>
          <cell r="AE680"/>
          <cell r="AF680"/>
          <cell r="AG680"/>
          <cell r="AH680" t="str">
            <v/>
          </cell>
          <cell r="AI680"/>
          <cell r="AJ680"/>
          <cell r="AK680"/>
          <cell r="AL680"/>
          <cell r="AM680"/>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t="str">
            <v>NO</v>
          </cell>
          <cell r="BE680" t="str">
            <v/>
          </cell>
          <cell r="BF680">
            <v>0</v>
          </cell>
          <cell r="BG680">
            <v>0</v>
          </cell>
          <cell r="BH680">
            <v>0</v>
          </cell>
          <cell r="BI680">
            <v>0</v>
          </cell>
          <cell r="BJ680">
            <v>0</v>
          </cell>
          <cell r="BK680" t="str">
            <v/>
          </cell>
          <cell r="BL680" t="e">
            <v>#NAME?</v>
          </cell>
          <cell r="BM680"/>
          <cell r="BN680"/>
          <cell r="BO680"/>
          <cell r="BP680" t="str">
            <v/>
          </cell>
          <cell r="BQ680"/>
          <cell r="BR680"/>
          <cell r="BS680">
            <v>665</v>
          </cell>
        </row>
        <row r="681">
          <cell r="C681"/>
          <cell r="D681"/>
          <cell r="E681"/>
          <cell r="F681"/>
          <cell r="G681"/>
          <cell r="H681"/>
          <cell r="I681"/>
          <cell r="J681"/>
          <cell r="K681"/>
          <cell r="L681"/>
          <cell r="M681"/>
          <cell r="N681"/>
          <cell r="O681"/>
          <cell r="P681"/>
          <cell r="Q681"/>
          <cell r="R681"/>
          <cell r="S681"/>
          <cell r="T681"/>
          <cell r="U681"/>
          <cell r="V681"/>
          <cell r="W681"/>
          <cell r="X681"/>
          <cell r="Y681" t="str">
            <v/>
          </cell>
          <cell r="Z681"/>
          <cell r="AA681" t="str">
            <v/>
          </cell>
          <cell r="AB681"/>
          <cell r="AC681"/>
          <cell r="AD681"/>
          <cell r="AE681"/>
          <cell r="AF681"/>
          <cell r="AG681"/>
          <cell r="AH681" t="str">
            <v/>
          </cell>
          <cell r="AI681"/>
          <cell r="AJ681"/>
          <cell r="AK681"/>
          <cell r="AL681"/>
          <cell r="AM681"/>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t="str">
            <v>NO</v>
          </cell>
          <cell r="BE681" t="str">
            <v/>
          </cell>
          <cell r="BF681">
            <v>0</v>
          </cell>
          <cell r="BG681">
            <v>0</v>
          </cell>
          <cell r="BH681">
            <v>0</v>
          </cell>
          <cell r="BI681">
            <v>0</v>
          </cell>
          <cell r="BJ681">
            <v>0</v>
          </cell>
          <cell r="BK681" t="str">
            <v/>
          </cell>
          <cell r="BL681" t="e">
            <v>#NAME?</v>
          </cell>
          <cell r="BM681"/>
          <cell r="BN681"/>
          <cell r="BO681"/>
          <cell r="BP681" t="str">
            <v/>
          </cell>
          <cell r="BQ681"/>
          <cell r="BR681"/>
          <cell r="BS681">
            <v>666</v>
          </cell>
        </row>
        <row r="682">
          <cell r="C682"/>
          <cell r="D682"/>
          <cell r="E682"/>
          <cell r="F682"/>
          <cell r="G682"/>
          <cell r="H682"/>
          <cell r="I682"/>
          <cell r="J682"/>
          <cell r="K682"/>
          <cell r="L682"/>
          <cell r="M682"/>
          <cell r="N682"/>
          <cell r="O682"/>
          <cell r="P682"/>
          <cell r="Q682"/>
          <cell r="R682"/>
          <cell r="S682"/>
          <cell r="T682"/>
          <cell r="U682"/>
          <cell r="V682"/>
          <cell r="W682"/>
          <cell r="X682"/>
          <cell r="Y682" t="str">
            <v/>
          </cell>
          <cell r="Z682"/>
          <cell r="AA682" t="str">
            <v/>
          </cell>
          <cell r="AB682"/>
          <cell r="AC682"/>
          <cell r="AD682"/>
          <cell r="AE682"/>
          <cell r="AF682"/>
          <cell r="AG682"/>
          <cell r="AH682" t="str">
            <v/>
          </cell>
          <cell r="AI682"/>
          <cell r="AJ682"/>
          <cell r="AK682"/>
          <cell r="AL682"/>
          <cell r="AM682"/>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t="str">
            <v>NO</v>
          </cell>
          <cell r="BE682" t="str">
            <v/>
          </cell>
          <cell r="BF682">
            <v>0</v>
          </cell>
          <cell r="BG682">
            <v>0</v>
          </cell>
          <cell r="BH682">
            <v>0</v>
          </cell>
          <cell r="BI682">
            <v>0</v>
          </cell>
          <cell r="BJ682">
            <v>0</v>
          </cell>
          <cell r="BK682" t="str">
            <v/>
          </cell>
          <cell r="BL682" t="e">
            <v>#NAME?</v>
          </cell>
          <cell r="BM682"/>
          <cell r="BN682"/>
          <cell r="BO682"/>
          <cell r="BP682" t="str">
            <v/>
          </cell>
          <cell r="BQ682"/>
          <cell r="BR682"/>
          <cell r="BS682">
            <v>667</v>
          </cell>
        </row>
        <row r="683">
          <cell r="C683"/>
          <cell r="D683"/>
          <cell r="E683"/>
          <cell r="F683"/>
          <cell r="G683"/>
          <cell r="H683"/>
          <cell r="I683"/>
          <cell r="J683"/>
          <cell r="K683"/>
          <cell r="L683"/>
          <cell r="M683"/>
          <cell r="N683"/>
          <cell r="O683"/>
          <cell r="P683"/>
          <cell r="Q683"/>
          <cell r="R683"/>
          <cell r="S683"/>
          <cell r="T683"/>
          <cell r="U683"/>
          <cell r="V683"/>
          <cell r="W683"/>
          <cell r="X683"/>
          <cell r="Y683" t="str">
            <v/>
          </cell>
          <cell r="Z683"/>
          <cell r="AA683" t="str">
            <v/>
          </cell>
          <cell r="AB683"/>
          <cell r="AC683"/>
          <cell r="AD683"/>
          <cell r="AE683"/>
          <cell r="AF683"/>
          <cell r="AG683"/>
          <cell r="AH683" t="str">
            <v/>
          </cell>
          <cell r="AI683"/>
          <cell r="AJ683"/>
          <cell r="AK683"/>
          <cell r="AL683"/>
          <cell r="AM683"/>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t="str">
            <v>NO</v>
          </cell>
          <cell r="BE683" t="str">
            <v/>
          </cell>
          <cell r="BF683">
            <v>0</v>
          </cell>
          <cell r="BG683">
            <v>0</v>
          </cell>
          <cell r="BH683">
            <v>0</v>
          </cell>
          <cell r="BI683">
            <v>0</v>
          </cell>
          <cell r="BJ683">
            <v>0</v>
          </cell>
          <cell r="BK683" t="str">
            <v/>
          </cell>
          <cell r="BL683" t="e">
            <v>#NAME?</v>
          </cell>
          <cell r="BM683"/>
          <cell r="BN683"/>
          <cell r="BO683"/>
          <cell r="BP683" t="str">
            <v/>
          </cell>
          <cell r="BQ683"/>
          <cell r="BR683"/>
          <cell r="BS683">
            <v>668</v>
          </cell>
        </row>
        <row r="684">
          <cell r="C684"/>
          <cell r="D684"/>
          <cell r="E684"/>
          <cell r="F684"/>
          <cell r="G684"/>
          <cell r="H684"/>
          <cell r="I684"/>
          <cell r="J684"/>
          <cell r="K684"/>
          <cell r="L684"/>
          <cell r="M684"/>
          <cell r="N684"/>
          <cell r="O684"/>
          <cell r="P684"/>
          <cell r="Q684"/>
          <cell r="R684"/>
          <cell r="S684"/>
          <cell r="T684"/>
          <cell r="U684"/>
          <cell r="V684"/>
          <cell r="W684"/>
          <cell r="X684"/>
          <cell r="Y684" t="str">
            <v/>
          </cell>
          <cell r="Z684"/>
          <cell r="AA684" t="str">
            <v/>
          </cell>
          <cell r="AB684"/>
          <cell r="AC684"/>
          <cell r="AD684"/>
          <cell r="AE684"/>
          <cell r="AF684"/>
          <cell r="AG684"/>
          <cell r="AH684" t="str">
            <v/>
          </cell>
          <cell r="AI684"/>
          <cell r="AJ684"/>
          <cell r="AK684"/>
          <cell r="AL684"/>
          <cell r="AM684"/>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t="str">
            <v>NO</v>
          </cell>
          <cell r="BE684" t="str">
            <v/>
          </cell>
          <cell r="BF684">
            <v>0</v>
          </cell>
          <cell r="BG684">
            <v>0</v>
          </cell>
          <cell r="BH684">
            <v>0</v>
          </cell>
          <cell r="BI684">
            <v>0</v>
          </cell>
          <cell r="BJ684">
            <v>0</v>
          </cell>
          <cell r="BK684" t="str">
            <v/>
          </cell>
          <cell r="BL684" t="e">
            <v>#NAME?</v>
          </cell>
          <cell r="BM684"/>
          <cell r="BN684"/>
          <cell r="BO684"/>
          <cell r="BP684" t="str">
            <v/>
          </cell>
          <cell r="BQ684"/>
          <cell r="BR684"/>
          <cell r="BS684">
            <v>669</v>
          </cell>
        </row>
        <row r="685">
          <cell r="C685"/>
          <cell r="D685"/>
          <cell r="E685"/>
          <cell r="F685"/>
          <cell r="G685"/>
          <cell r="H685"/>
          <cell r="I685"/>
          <cell r="J685"/>
          <cell r="K685"/>
          <cell r="L685"/>
          <cell r="M685"/>
          <cell r="N685"/>
          <cell r="O685"/>
          <cell r="P685"/>
          <cell r="Q685"/>
          <cell r="R685"/>
          <cell r="S685"/>
          <cell r="T685"/>
          <cell r="U685"/>
          <cell r="V685"/>
          <cell r="W685"/>
          <cell r="X685"/>
          <cell r="Y685" t="str">
            <v/>
          </cell>
          <cell r="Z685"/>
          <cell r="AA685" t="str">
            <v/>
          </cell>
          <cell r="AB685"/>
          <cell r="AC685"/>
          <cell r="AD685"/>
          <cell r="AE685"/>
          <cell r="AF685"/>
          <cell r="AG685"/>
          <cell r="AH685" t="str">
            <v/>
          </cell>
          <cell r="AI685"/>
          <cell r="AJ685"/>
          <cell r="AK685"/>
          <cell r="AL685"/>
          <cell r="AM685"/>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t="str">
            <v>NO</v>
          </cell>
          <cell r="BE685" t="str">
            <v/>
          </cell>
          <cell r="BF685">
            <v>0</v>
          </cell>
          <cell r="BG685">
            <v>0</v>
          </cell>
          <cell r="BH685">
            <v>0</v>
          </cell>
          <cell r="BI685">
            <v>0</v>
          </cell>
          <cell r="BJ685">
            <v>0</v>
          </cell>
          <cell r="BK685" t="str">
            <v/>
          </cell>
          <cell r="BL685" t="e">
            <v>#NAME?</v>
          </cell>
          <cell r="BM685"/>
          <cell r="BN685"/>
          <cell r="BO685"/>
          <cell r="BP685" t="str">
            <v/>
          </cell>
          <cell r="BQ685"/>
          <cell r="BR685"/>
          <cell r="BS685">
            <v>670</v>
          </cell>
        </row>
        <row r="686">
          <cell r="C686"/>
          <cell r="D686"/>
          <cell r="E686"/>
          <cell r="F686"/>
          <cell r="G686"/>
          <cell r="H686"/>
          <cell r="I686"/>
          <cell r="J686"/>
          <cell r="K686"/>
          <cell r="L686"/>
          <cell r="M686"/>
          <cell r="N686"/>
          <cell r="O686"/>
          <cell r="P686"/>
          <cell r="Q686"/>
          <cell r="R686"/>
          <cell r="S686"/>
          <cell r="T686"/>
          <cell r="U686"/>
          <cell r="V686"/>
          <cell r="W686"/>
          <cell r="X686"/>
          <cell r="Y686" t="str">
            <v/>
          </cell>
          <cell r="Z686"/>
          <cell r="AA686" t="str">
            <v/>
          </cell>
          <cell r="AB686"/>
          <cell r="AC686"/>
          <cell r="AD686"/>
          <cell r="AE686"/>
          <cell r="AF686"/>
          <cell r="AG686"/>
          <cell r="AH686" t="str">
            <v/>
          </cell>
          <cell r="AI686"/>
          <cell r="AJ686"/>
          <cell r="AK686"/>
          <cell r="AL686"/>
          <cell r="AM686"/>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t="str">
            <v>NO</v>
          </cell>
          <cell r="BE686" t="str">
            <v/>
          </cell>
          <cell r="BF686">
            <v>0</v>
          </cell>
          <cell r="BG686">
            <v>0</v>
          </cell>
          <cell r="BH686">
            <v>0</v>
          </cell>
          <cell r="BI686">
            <v>0</v>
          </cell>
          <cell r="BJ686">
            <v>0</v>
          </cell>
          <cell r="BK686" t="str">
            <v/>
          </cell>
          <cell r="BL686" t="e">
            <v>#NAME?</v>
          </cell>
          <cell r="BM686"/>
          <cell r="BN686"/>
          <cell r="BO686"/>
          <cell r="BP686" t="str">
            <v/>
          </cell>
          <cell r="BQ686"/>
          <cell r="BR686"/>
          <cell r="BS686">
            <v>671</v>
          </cell>
        </row>
        <row r="687">
          <cell r="C687"/>
          <cell r="D687"/>
          <cell r="E687"/>
          <cell r="F687"/>
          <cell r="G687"/>
          <cell r="H687"/>
          <cell r="I687"/>
          <cell r="J687"/>
          <cell r="K687"/>
          <cell r="L687"/>
          <cell r="M687"/>
          <cell r="N687"/>
          <cell r="O687"/>
          <cell r="P687"/>
          <cell r="Q687"/>
          <cell r="R687"/>
          <cell r="S687"/>
          <cell r="T687"/>
          <cell r="U687"/>
          <cell r="V687"/>
          <cell r="W687"/>
          <cell r="X687"/>
          <cell r="Y687" t="str">
            <v/>
          </cell>
          <cell r="Z687"/>
          <cell r="AA687" t="str">
            <v/>
          </cell>
          <cell r="AB687"/>
          <cell r="AC687"/>
          <cell r="AD687"/>
          <cell r="AE687"/>
          <cell r="AF687"/>
          <cell r="AG687"/>
          <cell r="AH687" t="str">
            <v/>
          </cell>
          <cell r="AI687"/>
          <cell r="AJ687"/>
          <cell r="AK687"/>
          <cell r="AL687"/>
          <cell r="AM687"/>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t="str">
            <v>NO</v>
          </cell>
          <cell r="BE687" t="str">
            <v/>
          </cell>
          <cell r="BF687">
            <v>0</v>
          </cell>
          <cell r="BG687">
            <v>0</v>
          </cell>
          <cell r="BH687">
            <v>0</v>
          </cell>
          <cell r="BI687">
            <v>0</v>
          </cell>
          <cell r="BJ687">
            <v>0</v>
          </cell>
          <cell r="BK687" t="str">
            <v/>
          </cell>
          <cell r="BL687" t="e">
            <v>#NAME?</v>
          </cell>
          <cell r="BM687"/>
          <cell r="BN687"/>
          <cell r="BO687"/>
          <cell r="BP687" t="str">
            <v/>
          </cell>
          <cell r="BQ687"/>
          <cell r="BR687"/>
          <cell r="BS687">
            <v>672</v>
          </cell>
        </row>
        <row r="688">
          <cell r="C688"/>
          <cell r="D688"/>
          <cell r="E688"/>
          <cell r="F688"/>
          <cell r="G688"/>
          <cell r="H688"/>
          <cell r="I688"/>
          <cell r="J688"/>
          <cell r="K688"/>
          <cell r="L688"/>
          <cell r="M688"/>
          <cell r="N688"/>
          <cell r="O688"/>
          <cell r="P688"/>
          <cell r="Q688"/>
          <cell r="R688"/>
          <cell r="S688"/>
          <cell r="T688"/>
          <cell r="U688"/>
          <cell r="V688"/>
          <cell r="W688"/>
          <cell r="X688"/>
          <cell r="Y688" t="str">
            <v/>
          </cell>
          <cell r="Z688"/>
          <cell r="AA688" t="str">
            <v/>
          </cell>
          <cell r="AB688"/>
          <cell r="AC688"/>
          <cell r="AD688"/>
          <cell r="AE688"/>
          <cell r="AF688"/>
          <cell r="AG688"/>
          <cell r="AH688" t="str">
            <v/>
          </cell>
          <cell r="AI688"/>
          <cell r="AJ688"/>
          <cell r="AK688"/>
          <cell r="AL688"/>
          <cell r="AM688"/>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t="str">
            <v>NO</v>
          </cell>
          <cell r="BE688" t="str">
            <v/>
          </cell>
          <cell r="BF688">
            <v>0</v>
          </cell>
          <cell r="BG688">
            <v>0</v>
          </cell>
          <cell r="BH688">
            <v>0</v>
          </cell>
          <cell r="BI688">
            <v>0</v>
          </cell>
          <cell r="BJ688">
            <v>0</v>
          </cell>
          <cell r="BK688" t="str">
            <v/>
          </cell>
          <cell r="BL688" t="e">
            <v>#NAME?</v>
          </cell>
          <cell r="BM688"/>
          <cell r="BN688"/>
          <cell r="BO688"/>
          <cell r="BP688" t="str">
            <v/>
          </cell>
          <cell r="BQ688"/>
          <cell r="BR688"/>
          <cell r="BS688">
            <v>673</v>
          </cell>
        </row>
        <row r="689">
          <cell r="C689"/>
          <cell r="D689"/>
          <cell r="E689"/>
          <cell r="F689"/>
          <cell r="G689"/>
          <cell r="H689"/>
          <cell r="I689"/>
          <cell r="J689"/>
          <cell r="K689"/>
          <cell r="L689"/>
          <cell r="M689"/>
          <cell r="N689"/>
          <cell r="O689"/>
          <cell r="P689"/>
          <cell r="Q689"/>
          <cell r="R689"/>
          <cell r="S689"/>
          <cell r="T689"/>
          <cell r="U689"/>
          <cell r="V689"/>
          <cell r="W689"/>
          <cell r="X689"/>
          <cell r="Y689" t="str">
            <v/>
          </cell>
          <cell r="Z689"/>
          <cell r="AA689" t="str">
            <v/>
          </cell>
          <cell r="AB689"/>
          <cell r="AC689"/>
          <cell r="AD689"/>
          <cell r="AE689"/>
          <cell r="AF689"/>
          <cell r="AG689"/>
          <cell r="AH689" t="str">
            <v/>
          </cell>
          <cell r="AI689"/>
          <cell r="AJ689"/>
          <cell r="AK689"/>
          <cell r="AL689"/>
          <cell r="AM689"/>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t="str">
            <v>NO</v>
          </cell>
          <cell r="BE689" t="str">
            <v/>
          </cell>
          <cell r="BF689">
            <v>0</v>
          </cell>
          <cell r="BG689">
            <v>0</v>
          </cell>
          <cell r="BH689">
            <v>0</v>
          </cell>
          <cell r="BI689">
            <v>0</v>
          </cell>
          <cell r="BJ689">
            <v>0</v>
          </cell>
          <cell r="BK689" t="str">
            <v/>
          </cell>
          <cell r="BL689" t="e">
            <v>#NAME?</v>
          </cell>
          <cell r="BM689"/>
          <cell r="BN689"/>
          <cell r="BO689"/>
          <cell r="BP689" t="str">
            <v/>
          </cell>
          <cell r="BQ689"/>
          <cell r="BR689"/>
          <cell r="BS689">
            <v>674</v>
          </cell>
        </row>
        <row r="690">
          <cell r="C690"/>
          <cell r="D690"/>
          <cell r="E690"/>
          <cell r="F690"/>
          <cell r="G690"/>
          <cell r="H690"/>
          <cell r="I690"/>
          <cell r="J690"/>
          <cell r="K690"/>
          <cell r="L690"/>
          <cell r="M690"/>
          <cell r="N690"/>
          <cell r="O690"/>
          <cell r="P690"/>
          <cell r="Q690"/>
          <cell r="R690"/>
          <cell r="S690"/>
          <cell r="T690"/>
          <cell r="U690"/>
          <cell r="V690"/>
          <cell r="W690"/>
          <cell r="X690"/>
          <cell r="Y690" t="str">
            <v/>
          </cell>
          <cell r="Z690"/>
          <cell r="AA690" t="str">
            <v/>
          </cell>
          <cell r="AB690"/>
          <cell r="AC690"/>
          <cell r="AD690"/>
          <cell r="AE690"/>
          <cell r="AF690"/>
          <cell r="AG690"/>
          <cell r="AH690" t="str">
            <v/>
          </cell>
          <cell r="AI690"/>
          <cell r="AJ690"/>
          <cell r="AK690"/>
          <cell r="AL690"/>
          <cell r="AM690"/>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t="str">
            <v>NO</v>
          </cell>
          <cell r="BE690" t="str">
            <v/>
          </cell>
          <cell r="BF690">
            <v>0</v>
          </cell>
          <cell r="BG690">
            <v>0</v>
          </cell>
          <cell r="BH690">
            <v>0</v>
          </cell>
          <cell r="BI690">
            <v>0</v>
          </cell>
          <cell r="BJ690">
            <v>0</v>
          </cell>
          <cell r="BK690" t="str">
            <v/>
          </cell>
          <cell r="BL690" t="e">
            <v>#NAME?</v>
          </cell>
          <cell r="BM690"/>
          <cell r="BN690"/>
          <cell r="BO690"/>
          <cell r="BP690" t="str">
            <v/>
          </cell>
          <cell r="BQ690"/>
          <cell r="BR690"/>
          <cell r="BS690">
            <v>675</v>
          </cell>
        </row>
        <row r="691">
          <cell r="C691"/>
          <cell r="D691"/>
          <cell r="E691"/>
          <cell r="F691"/>
          <cell r="G691"/>
          <cell r="H691"/>
          <cell r="I691"/>
          <cell r="J691"/>
          <cell r="K691"/>
          <cell r="L691"/>
          <cell r="M691"/>
          <cell r="N691"/>
          <cell r="O691"/>
          <cell r="P691"/>
          <cell r="Q691"/>
          <cell r="R691"/>
          <cell r="S691"/>
          <cell r="T691"/>
          <cell r="U691"/>
          <cell r="V691"/>
          <cell r="W691"/>
          <cell r="X691"/>
          <cell r="Y691" t="str">
            <v/>
          </cell>
          <cell r="Z691"/>
          <cell r="AA691" t="str">
            <v/>
          </cell>
          <cell r="AB691"/>
          <cell r="AC691"/>
          <cell r="AD691"/>
          <cell r="AE691"/>
          <cell r="AF691"/>
          <cell r="AG691"/>
          <cell r="AH691" t="str">
            <v/>
          </cell>
          <cell r="AI691"/>
          <cell r="AJ691"/>
          <cell r="AK691"/>
          <cell r="AL691"/>
          <cell r="AM691"/>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t="str">
            <v>NO</v>
          </cell>
          <cell r="BE691" t="str">
            <v/>
          </cell>
          <cell r="BF691">
            <v>0</v>
          </cell>
          <cell r="BG691">
            <v>0</v>
          </cell>
          <cell r="BH691">
            <v>0</v>
          </cell>
          <cell r="BI691">
            <v>0</v>
          </cell>
          <cell r="BJ691">
            <v>0</v>
          </cell>
          <cell r="BK691" t="str">
            <v/>
          </cell>
          <cell r="BL691" t="e">
            <v>#NAME?</v>
          </cell>
          <cell r="BM691"/>
          <cell r="BN691"/>
          <cell r="BO691"/>
          <cell r="BP691" t="str">
            <v/>
          </cell>
          <cell r="BQ691"/>
          <cell r="BR691"/>
          <cell r="BS691">
            <v>676</v>
          </cell>
        </row>
        <row r="692">
          <cell r="C692"/>
          <cell r="D692"/>
          <cell r="E692"/>
          <cell r="F692"/>
          <cell r="G692"/>
          <cell r="H692"/>
          <cell r="I692"/>
          <cell r="J692"/>
          <cell r="K692"/>
          <cell r="L692"/>
          <cell r="M692"/>
          <cell r="N692"/>
          <cell r="O692"/>
          <cell r="P692"/>
          <cell r="Q692"/>
          <cell r="R692"/>
          <cell r="S692"/>
          <cell r="T692"/>
          <cell r="U692"/>
          <cell r="V692"/>
          <cell r="W692"/>
          <cell r="X692"/>
          <cell r="Y692" t="str">
            <v/>
          </cell>
          <cell r="Z692"/>
          <cell r="AA692" t="str">
            <v/>
          </cell>
          <cell r="AB692"/>
          <cell r="AC692"/>
          <cell r="AD692"/>
          <cell r="AE692"/>
          <cell r="AF692"/>
          <cell r="AG692"/>
          <cell r="AH692" t="str">
            <v/>
          </cell>
          <cell r="AI692"/>
          <cell r="AJ692"/>
          <cell r="AK692"/>
          <cell r="AL692"/>
          <cell r="AM692"/>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t="str">
            <v>NO</v>
          </cell>
          <cell r="BE692" t="str">
            <v/>
          </cell>
          <cell r="BF692">
            <v>0</v>
          </cell>
          <cell r="BG692">
            <v>0</v>
          </cell>
          <cell r="BH692">
            <v>0</v>
          </cell>
          <cell r="BI692">
            <v>0</v>
          </cell>
          <cell r="BJ692">
            <v>0</v>
          </cell>
          <cell r="BK692" t="str">
            <v/>
          </cell>
          <cell r="BL692" t="e">
            <v>#NAME?</v>
          </cell>
          <cell r="BM692"/>
          <cell r="BN692"/>
          <cell r="BO692"/>
          <cell r="BP692" t="str">
            <v/>
          </cell>
          <cell r="BQ692"/>
          <cell r="BR692"/>
          <cell r="BS692">
            <v>677</v>
          </cell>
        </row>
        <row r="693">
          <cell r="C693"/>
          <cell r="D693"/>
          <cell r="E693"/>
          <cell r="F693"/>
          <cell r="G693"/>
          <cell r="H693"/>
          <cell r="I693"/>
          <cell r="J693"/>
          <cell r="K693"/>
          <cell r="L693"/>
          <cell r="M693"/>
          <cell r="N693"/>
          <cell r="O693"/>
          <cell r="P693"/>
          <cell r="Q693"/>
          <cell r="R693"/>
          <cell r="S693"/>
          <cell r="T693"/>
          <cell r="U693"/>
          <cell r="V693"/>
          <cell r="W693"/>
          <cell r="X693"/>
          <cell r="Y693" t="str">
            <v/>
          </cell>
          <cell r="Z693"/>
          <cell r="AA693" t="str">
            <v/>
          </cell>
          <cell r="AB693"/>
          <cell r="AC693"/>
          <cell r="AD693"/>
          <cell r="AE693"/>
          <cell r="AF693"/>
          <cell r="AG693"/>
          <cell r="AH693" t="str">
            <v/>
          </cell>
          <cell r="AI693"/>
          <cell r="AJ693"/>
          <cell r="AK693"/>
          <cell r="AL693"/>
          <cell r="AM693"/>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t="str">
            <v>NO</v>
          </cell>
          <cell r="BE693" t="str">
            <v/>
          </cell>
          <cell r="BF693">
            <v>0</v>
          </cell>
          <cell r="BG693">
            <v>0</v>
          </cell>
          <cell r="BH693">
            <v>0</v>
          </cell>
          <cell r="BI693">
            <v>0</v>
          </cell>
          <cell r="BJ693">
            <v>0</v>
          </cell>
          <cell r="BK693" t="str">
            <v/>
          </cell>
          <cell r="BL693" t="e">
            <v>#NAME?</v>
          </cell>
          <cell r="BM693"/>
          <cell r="BN693"/>
          <cell r="BO693"/>
          <cell r="BP693" t="str">
            <v/>
          </cell>
          <cell r="BQ693"/>
          <cell r="BR693"/>
          <cell r="BS693">
            <v>678</v>
          </cell>
        </row>
        <row r="694">
          <cell r="C694"/>
          <cell r="D694"/>
          <cell r="E694"/>
          <cell r="F694"/>
          <cell r="G694"/>
          <cell r="H694"/>
          <cell r="I694"/>
          <cell r="J694"/>
          <cell r="K694"/>
          <cell r="L694"/>
          <cell r="M694"/>
          <cell r="N694"/>
          <cell r="O694"/>
          <cell r="P694"/>
          <cell r="Q694"/>
          <cell r="R694"/>
          <cell r="S694"/>
          <cell r="T694"/>
          <cell r="U694"/>
          <cell r="V694"/>
          <cell r="W694"/>
          <cell r="X694"/>
          <cell r="Y694" t="str">
            <v/>
          </cell>
          <cell r="Z694"/>
          <cell r="AA694" t="str">
            <v/>
          </cell>
          <cell r="AB694"/>
          <cell r="AC694"/>
          <cell r="AD694"/>
          <cell r="AE694"/>
          <cell r="AF694"/>
          <cell r="AG694"/>
          <cell r="AH694" t="str">
            <v/>
          </cell>
          <cell r="AI694"/>
          <cell r="AJ694"/>
          <cell r="AK694"/>
          <cell r="AL694"/>
          <cell r="AM694"/>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t="str">
            <v>NO</v>
          </cell>
          <cell r="BE694" t="str">
            <v/>
          </cell>
          <cell r="BF694">
            <v>0</v>
          </cell>
          <cell r="BG694">
            <v>0</v>
          </cell>
          <cell r="BH694">
            <v>0</v>
          </cell>
          <cell r="BI694">
            <v>0</v>
          </cell>
          <cell r="BJ694">
            <v>0</v>
          </cell>
          <cell r="BK694" t="str">
            <v/>
          </cell>
          <cell r="BL694" t="e">
            <v>#NAME?</v>
          </cell>
          <cell r="BM694"/>
          <cell r="BN694"/>
          <cell r="BO694"/>
          <cell r="BP694" t="str">
            <v/>
          </cell>
          <cell r="BQ694"/>
          <cell r="BR694"/>
          <cell r="BS694">
            <v>679</v>
          </cell>
        </row>
        <row r="695">
          <cell r="C695"/>
          <cell r="D695"/>
          <cell r="E695"/>
          <cell r="F695"/>
          <cell r="G695"/>
          <cell r="H695"/>
          <cell r="I695"/>
          <cell r="J695"/>
          <cell r="K695"/>
          <cell r="L695"/>
          <cell r="M695"/>
          <cell r="N695"/>
          <cell r="O695"/>
          <cell r="P695"/>
          <cell r="Q695"/>
          <cell r="R695"/>
          <cell r="S695"/>
          <cell r="T695"/>
          <cell r="U695"/>
          <cell r="V695"/>
          <cell r="W695"/>
          <cell r="X695"/>
          <cell r="Y695" t="str">
            <v/>
          </cell>
          <cell r="Z695"/>
          <cell r="AA695" t="str">
            <v/>
          </cell>
          <cell r="AB695"/>
          <cell r="AC695"/>
          <cell r="AD695"/>
          <cell r="AE695"/>
          <cell r="AF695"/>
          <cell r="AG695"/>
          <cell r="AH695" t="str">
            <v/>
          </cell>
          <cell r="AI695"/>
          <cell r="AJ695"/>
          <cell r="AK695"/>
          <cell r="AL695"/>
          <cell r="AM695"/>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t="str">
            <v>NO</v>
          </cell>
          <cell r="BE695" t="str">
            <v/>
          </cell>
          <cell r="BF695">
            <v>0</v>
          </cell>
          <cell r="BG695">
            <v>0</v>
          </cell>
          <cell r="BH695">
            <v>0</v>
          </cell>
          <cell r="BI695">
            <v>0</v>
          </cell>
          <cell r="BJ695">
            <v>0</v>
          </cell>
          <cell r="BK695" t="str">
            <v/>
          </cell>
          <cell r="BL695" t="e">
            <v>#NAME?</v>
          </cell>
          <cell r="BM695"/>
          <cell r="BN695"/>
          <cell r="BO695"/>
          <cell r="BP695" t="str">
            <v/>
          </cell>
          <cell r="BQ695"/>
          <cell r="BR695"/>
          <cell r="BS695">
            <v>680</v>
          </cell>
        </row>
        <row r="696">
          <cell r="C696"/>
          <cell r="D696"/>
          <cell r="E696"/>
          <cell r="F696"/>
          <cell r="G696"/>
          <cell r="H696"/>
          <cell r="I696"/>
          <cell r="J696"/>
          <cell r="K696"/>
          <cell r="L696"/>
          <cell r="M696"/>
          <cell r="N696"/>
          <cell r="O696"/>
          <cell r="P696"/>
          <cell r="Q696"/>
          <cell r="R696"/>
          <cell r="S696"/>
          <cell r="T696"/>
          <cell r="U696"/>
          <cell r="V696"/>
          <cell r="W696"/>
          <cell r="X696"/>
          <cell r="Y696" t="str">
            <v/>
          </cell>
          <cell r="Z696"/>
          <cell r="AA696" t="str">
            <v/>
          </cell>
          <cell r="AB696"/>
          <cell r="AC696"/>
          <cell r="AD696"/>
          <cell r="AE696"/>
          <cell r="AF696"/>
          <cell r="AG696"/>
          <cell r="AH696" t="str">
            <v/>
          </cell>
          <cell r="AI696"/>
          <cell r="AJ696"/>
          <cell r="AK696"/>
          <cell r="AL696"/>
          <cell r="AM696"/>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t="str">
            <v>NO</v>
          </cell>
          <cell r="BE696" t="str">
            <v/>
          </cell>
          <cell r="BF696">
            <v>0</v>
          </cell>
          <cell r="BG696">
            <v>0</v>
          </cell>
          <cell r="BH696">
            <v>0</v>
          </cell>
          <cell r="BI696">
            <v>0</v>
          </cell>
          <cell r="BJ696">
            <v>0</v>
          </cell>
          <cell r="BK696" t="str">
            <v/>
          </cell>
          <cell r="BL696" t="e">
            <v>#NAME?</v>
          </cell>
          <cell r="BM696"/>
          <cell r="BN696"/>
          <cell r="BO696"/>
          <cell r="BP696" t="str">
            <v/>
          </cell>
          <cell r="BQ696"/>
          <cell r="BR696"/>
          <cell r="BS696">
            <v>681</v>
          </cell>
        </row>
        <row r="697">
          <cell r="C697"/>
          <cell r="D697"/>
          <cell r="E697"/>
          <cell r="F697"/>
          <cell r="G697"/>
          <cell r="H697"/>
          <cell r="I697"/>
          <cell r="J697"/>
          <cell r="K697"/>
          <cell r="L697"/>
          <cell r="M697"/>
          <cell r="N697"/>
          <cell r="O697"/>
          <cell r="P697"/>
          <cell r="Q697"/>
          <cell r="R697"/>
          <cell r="S697"/>
          <cell r="T697"/>
          <cell r="U697"/>
          <cell r="V697"/>
          <cell r="W697"/>
          <cell r="X697"/>
          <cell r="Y697" t="str">
            <v/>
          </cell>
          <cell r="Z697"/>
          <cell r="AA697" t="str">
            <v/>
          </cell>
          <cell r="AB697"/>
          <cell r="AC697"/>
          <cell r="AD697"/>
          <cell r="AE697"/>
          <cell r="AF697"/>
          <cell r="AG697"/>
          <cell r="AH697" t="str">
            <v/>
          </cell>
          <cell r="AI697"/>
          <cell r="AJ697"/>
          <cell r="AK697"/>
          <cell r="AL697"/>
          <cell r="AM697"/>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t="str">
            <v>NO</v>
          </cell>
          <cell r="BE697" t="str">
            <v/>
          </cell>
          <cell r="BF697">
            <v>0</v>
          </cell>
          <cell r="BG697">
            <v>0</v>
          </cell>
          <cell r="BH697">
            <v>0</v>
          </cell>
          <cell r="BI697">
            <v>0</v>
          </cell>
          <cell r="BJ697">
            <v>0</v>
          </cell>
          <cell r="BK697" t="str">
            <v/>
          </cell>
          <cell r="BL697" t="e">
            <v>#NAME?</v>
          </cell>
          <cell r="BM697"/>
          <cell r="BN697"/>
          <cell r="BO697"/>
          <cell r="BP697" t="str">
            <v/>
          </cell>
          <cell r="BQ697"/>
          <cell r="BR697"/>
          <cell r="BS697">
            <v>682</v>
          </cell>
        </row>
        <row r="698">
          <cell r="C698"/>
          <cell r="D698"/>
          <cell r="E698"/>
          <cell r="F698"/>
          <cell r="G698"/>
          <cell r="H698"/>
          <cell r="I698"/>
          <cell r="J698"/>
          <cell r="K698"/>
          <cell r="L698"/>
          <cell r="M698"/>
          <cell r="N698"/>
          <cell r="O698"/>
          <cell r="P698"/>
          <cell r="Q698"/>
          <cell r="R698"/>
          <cell r="S698"/>
          <cell r="T698"/>
          <cell r="U698"/>
          <cell r="V698"/>
          <cell r="W698"/>
          <cell r="X698"/>
          <cell r="Y698" t="str">
            <v/>
          </cell>
          <cell r="Z698"/>
          <cell r="AA698" t="str">
            <v/>
          </cell>
          <cell r="AB698"/>
          <cell r="AC698"/>
          <cell r="AD698"/>
          <cell r="AE698"/>
          <cell r="AF698"/>
          <cell r="AG698"/>
          <cell r="AH698" t="str">
            <v/>
          </cell>
          <cell r="AI698"/>
          <cell r="AJ698"/>
          <cell r="AK698"/>
          <cell r="AL698"/>
          <cell r="AM698"/>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t="str">
            <v>NO</v>
          </cell>
          <cell r="BE698" t="str">
            <v/>
          </cell>
          <cell r="BF698">
            <v>0</v>
          </cell>
          <cell r="BG698">
            <v>0</v>
          </cell>
          <cell r="BH698">
            <v>0</v>
          </cell>
          <cell r="BI698">
            <v>0</v>
          </cell>
          <cell r="BJ698">
            <v>0</v>
          </cell>
          <cell r="BK698" t="str">
            <v/>
          </cell>
          <cell r="BL698" t="e">
            <v>#NAME?</v>
          </cell>
          <cell r="BM698"/>
          <cell r="BN698"/>
          <cell r="BO698"/>
          <cell r="BP698" t="str">
            <v/>
          </cell>
          <cell r="BQ698"/>
          <cell r="BR698"/>
          <cell r="BS698">
            <v>683</v>
          </cell>
        </row>
        <row r="699">
          <cell r="C699"/>
          <cell r="D699"/>
          <cell r="E699"/>
          <cell r="F699"/>
          <cell r="G699"/>
          <cell r="H699"/>
          <cell r="I699"/>
          <cell r="J699"/>
          <cell r="K699"/>
          <cell r="L699"/>
          <cell r="M699"/>
          <cell r="N699"/>
          <cell r="O699"/>
          <cell r="P699"/>
          <cell r="Q699"/>
          <cell r="R699"/>
          <cell r="S699"/>
          <cell r="T699"/>
          <cell r="U699"/>
          <cell r="V699"/>
          <cell r="W699"/>
          <cell r="X699"/>
          <cell r="Y699" t="str">
            <v/>
          </cell>
          <cell r="Z699"/>
          <cell r="AA699" t="str">
            <v/>
          </cell>
          <cell r="AB699"/>
          <cell r="AC699"/>
          <cell r="AD699"/>
          <cell r="AE699"/>
          <cell r="AF699"/>
          <cell r="AG699"/>
          <cell r="AH699" t="str">
            <v/>
          </cell>
          <cell r="AI699"/>
          <cell r="AJ699"/>
          <cell r="AK699"/>
          <cell r="AL699"/>
          <cell r="AM699"/>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t="str">
            <v>NO</v>
          </cell>
          <cell r="BE699" t="str">
            <v/>
          </cell>
          <cell r="BF699">
            <v>0</v>
          </cell>
          <cell r="BG699">
            <v>0</v>
          </cell>
          <cell r="BH699">
            <v>0</v>
          </cell>
          <cell r="BI699">
            <v>0</v>
          </cell>
          <cell r="BJ699">
            <v>0</v>
          </cell>
          <cell r="BK699" t="str">
            <v/>
          </cell>
          <cell r="BL699" t="e">
            <v>#NAME?</v>
          </cell>
          <cell r="BM699"/>
          <cell r="BN699"/>
          <cell r="BO699"/>
          <cell r="BP699" t="str">
            <v/>
          </cell>
          <cell r="BQ699"/>
          <cell r="BR699"/>
          <cell r="BS699">
            <v>684</v>
          </cell>
        </row>
        <row r="700">
          <cell r="C700"/>
          <cell r="D700"/>
          <cell r="E700"/>
          <cell r="F700"/>
          <cell r="G700"/>
          <cell r="H700"/>
          <cell r="I700"/>
          <cell r="J700"/>
          <cell r="K700"/>
          <cell r="L700"/>
          <cell r="M700"/>
          <cell r="N700"/>
          <cell r="O700"/>
          <cell r="P700"/>
          <cell r="Q700"/>
          <cell r="R700"/>
          <cell r="S700"/>
          <cell r="T700"/>
          <cell r="U700"/>
          <cell r="V700"/>
          <cell r="W700"/>
          <cell r="X700"/>
          <cell r="Y700" t="str">
            <v/>
          </cell>
          <cell r="Z700"/>
          <cell r="AA700" t="str">
            <v/>
          </cell>
          <cell r="AB700"/>
          <cell r="AC700"/>
          <cell r="AD700"/>
          <cell r="AE700"/>
          <cell r="AF700"/>
          <cell r="AG700"/>
          <cell r="AH700" t="str">
            <v/>
          </cell>
          <cell r="AI700"/>
          <cell r="AJ700"/>
          <cell r="AK700"/>
          <cell r="AL700"/>
          <cell r="AM700"/>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t="str">
            <v>NO</v>
          </cell>
          <cell r="BE700" t="str">
            <v/>
          </cell>
          <cell r="BF700">
            <v>0</v>
          </cell>
          <cell r="BG700">
            <v>0</v>
          </cell>
          <cell r="BH700">
            <v>0</v>
          </cell>
          <cell r="BI700">
            <v>0</v>
          </cell>
          <cell r="BJ700">
            <v>0</v>
          </cell>
          <cell r="BK700" t="str">
            <v/>
          </cell>
          <cell r="BL700" t="e">
            <v>#NAME?</v>
          </cell>
          <cell r="BM700"/>
          <cell r="BN700"/>
          <cell r="BO700"/>
          <cell r="BP700" t="str">
            <v/>
          </cell>
          <cell r="BQ700"/>
          <cell r="BR700"/>
          <cell r="BS700">
            <v>685</v>
          </cell>
        </row>
        <row r="701">
          <cell r="C701"/>
          <cell r="D701"/>
          <cell r="E701"/>
          <cell r="F701"/>
          <cell r="G701"/>
          <cell r="H701"/>
          <cell r="I701"/>
          <cell r="J701"/>
          <cell r="K701"/>
          <cell r="L701"/>
          <cell r="M701"/>
          <cell r="N701"/>
          <cell r="O701"/>
          <cell r="P701"/>
          <cell r="Q701"/>
          <cell r="R701"/>
          <cell r="S701"/>
          <cell r="T701"/>
          <cell r="U701"/>
          <cell r="V701"/>
          <cell r="W701"/>
          <cell r="X701"/>
          <cell r="Y701" t="str">
            <v/>
          </cell>
          <cell r="Z701"/>
          <cell r="AA701" t="str">
            <v/>
          </cell>
          <cell r="AB701"/>
          <cell r="AC701"/>
          <cell r="AD701"/>
          <cell r="AE701"/>
          <cell r="AF701"/>
          <cell r="AG701"/>
          <cell r="AH701" t="str">
            <v/>
          </cell>
          <cell r="AI701"/>
          <cell r="AJ701"/>
          <cell r="AK701"/>
          <cell r="AL701"/>
          <cell r="AM701"/>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t="str">
            <v>NO</v>
          </cell>
          <cell r="BE701" t="str">
            <v/>
          </cell>
          <cell r="BF701">
            <v>0</v>
          </cell>
          <cell r="BG701">
            <v>0</v>
          </cell>
          <cell r="BH701">
            <v>0</v>
          </cell>
          <cell r="BI701">
            <v>0</v>
          </cell>
          <cell r="BJ701">
            <v>0</v>
          </cell>
          <cell r="BK701" t="str">
            <v/>
          </cell>
          <cell r="BL701" t="e">
            <v>#NAME?</v>
          </cell>
          <cell r="BM701"/>
          <cell r="BN701"/>
          <cell r="BO701"/>
          <cell r="BP701" t="str">
            <v/>
          </cell>
          <cell r="BQ701"/>
          <cell r="BR701"/>
          <cell r="BS701">
            <v>686</v>
          </cell>
        </row>
        <row r="702">
          <cell r="C702"/>
          <cell r="D702"/>
          <cell r="E702"/>
          <cell r="F702"/>
          <cell r="G702"/>
          <cell r="H702"/>
          <cell r="I702"/>
          <cell r="J702"/>
          <cell r="K702"/>
          <cell r="L702"/>
          <cell r="M702"/>
          <cell r="N702"/>
          <cell r="O702"/>
          <cell r="P702"/>
          <cell r="Q702"/>
          <cell r="R702"/>
          <cell r="S702"/>
          <cell r="T702"/>
          <cell r="U702"/>
          <cell r="V702"/>
          <cell r="W702"/>
          <cell r="X702"/>
          <cell r="Y702" t="str">
            <v/>
          </cell>
          <cell r="Z702"/>
          <cell r="AA702" t="str">
            <v/>
          </cell>
          <cell r="AB702"/>
          <cell r="AC702"/>
          <cell r="AD702"/>
          <cell r="AE702"/>
          <cell r="AF702"/>
          <cell r="AG702"/>
          <cell r="AH702" t="str">
            <v/>
          </cell>
          <cell r="AI702"/>
          <cell r="AJ702"/>
          <cell r="AK702"/>
          <cell r="AL702"/>
          <cell r="AM702"/>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t="str">
            <v>NO</v>
          </cell>
          <cell r="BE702" t="str">
            <v/>
          </cell>
          <cell r="BF702">
            <v>0</v>
          </cell>
          <cell r="BG702">
            <v>0</v>
          </cell>
          <cell r="BH702">
            <v>0</v>
          </cell>
          <cell r="BI702">
            <v>0</v>
          </cell>
          <cell r="BJ702">
            <v>0</v>
          </cell>
          <cell r="BK702" t="str">
            <v/>
          </cell>
          <cell r="BL702" t="e">
            <v>#NAME?</v>
          </cell>
          <cell r="BM702"/>
          <cell r="BN702"/>
          <cell r="BO702"/>
          <cell r="BP702" t="str">
            <v/>
          </cell>
          <cell r="BQ702"/>
          <cell r="BR702"/>
          <cell r="BS702">
            <v>687</v>
          </cell>
        </row>
        <row r="703">
          <cell r="C703"/>
          <cell r="D703"/>
          <cell r="E703"/>
          <cell r="F703"/>
          <cell r="G703"/>
          <cell r="H703"/>
          <cell r="I703"/>
          <cell r="J703"/>
          <cell r="K703"/>
          <cell r="L703"/>
          <cell r="M703"/>
          <cell r="N703"/>
          <cell r="O703"/>
          <cell r="P703"/>
          <cell r="Q703"/>
          <cell r="R703"/>
          <cell r="S703"/>
          <cell r="T703"/>
          <cell r="U703"/>
          <cell r="V703"/>
          <cell r="W703"/>
          <cell r="X703"/>
          <cell r="Y703" t="str">
            <v/>
          </cell>
          <cell r="Z703"/>
          <cell r="AA703" t="str">
            <v/>
          </cell>
          <cell r="AB703"/>
          <cell r="AC703"/>
          <cell r="AD703"/>
          <cell r="AE703"/>
          <cell r="AF703"/>
          <cell r="AG703"/>
          <cell r="AH703" t="str">
            <v/>
          </cell>
          <cell r="AI703"/>
          <cell r="AJ703"/>
          <cell r="AK703"/>
          <cell r="AL703"/>
          <cell r="AM703"/>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t="str">
            <v>NO</v>
          </cell>
          <cell r="BE703" t="str">
            <v/>
          </cell>
          <cell r="BF703">
            <v>0</v>
          </cell>
          <cell r="BG703">
            <v>0</v>
          </cell>
          <cell r="BH703">
            <v>0</v>
          </cell>
          <cell r="BI703">
            <v>0</v>
          </cell>
          <cell r="BJ703">
            <v>0</v>
          </cell>
          <cell r="BK703" t="str">
            <v/>
          </cell>
          <cell r="BL703" t="e">
            <v>#NAME?</v>
          </cell>
          <cell r="BM703"/>
          <cell r="BN703"/>
          <cell r="BO703"/>
          <cell r="BP703" t="str">
            <v/>
          </cell>
          <cell r="BQ703"/>
          <cell r="BR703"/>
          <cell r="BS703">
            <v>688</v>
          </cell>
        </row>
        <row r="704">
          <cell r="X704"/>
          <cell r="Y704" t="str">
            <v/>
          </cell>
          <cell r="Z704"/>
          <cell r="AA704" t="str">
            <v/>
          </cell>
          <cell r="AB704"/>
          <cell r="AC704"/>
          <cell r="AD704"/>
          <cell r="AE704"/>
          <cell r="AF704"/>
          <cell r="AG704"/>
          <cell r="AH704" t="str">
            <v/>
          </cell>
          <cell r="AI704"/>
          <cell r="AJ704"/>
          <cell r="AK704"/>
          <cell r="AL704"/>
          <cell r="AM704"/>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t="str">
            <v>NO</v>
          </cell>
          <cell r="BE704" t="str">
            <v/>
          </cell>
          <cell r="BF704">
            <v>0</v>
          </cell>
          <cell r="BG704">
            <v>0</v>
          </cell>
          <cell r="BH704">
            <v>0</v>
          </cell>
          <cell r="BI704">
            <v>0</v>
          </cell>
          <cell r="BJ704">
            <v>0</v>
          </cell>
          <cell r="BK704" t="str">
            <v/>
          </cell>
          <cell r="BL704" t="e">
            <v>#NAME?</v>
          </cell>
          <cell r="BM704"/>
          <cell r="BN704"/>
          <cell r="BO704"/>
          <cell r="BP704" t="str">
            <v/>
          </cell>
          <cell r="BQ704"/>
          <cell r="BR704"/>
          <cell r="BS704">
            <v>689</v>
          </cell>
        </row>
        <row r="705">
          <cell r="X705"/>
          <cell r="Y705" t="str">
            <v/>
          </cell>
          <cell r="Z705"/>
          <cell r="AA705" t="str">
            <v/>
          </cell>
          <cell r="AB705"/>
          <cell r="AC705"/>
          <cell r="AD705"/>
          <cell r="AE705"/>
          <cell r="AF705"/>
          <cell r="AG705"/>
          <cell r="AH705" t="str">
            <v/>
          </cell>
          <cell r="AI705"/>
          <cell r="AJ705"/>
          <cell r="AK705"/>
          <cell r="AL705"/>
          <cell r="AM705"/>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t="str">
            <v>NO</v>
          </cell>
          <cell r="BE705" t="str">
            <v/>
          </cell>
          <cell r="BF705">
            <v>0</v>
          </cell>
          <cell r="BG705">
            <v>0</v>
          </cell>
          <cell r="BH705">
            <v>0</v>
          </cell>
          <cell r="BI705">
            <v>0</v>
          </cell>
          <cell r="BJ705">
            <v>0</v>
          </cell>
          <cell r="BK705" t="str">
            <v/>
          </cell>
          <cell r="BL705" t="e">
            <v>#NAME?</v>
          </cell>
          <cell r="BM705"/>
          <cell r="BN705"/>
          <cell r="BO705"/>
          <cell r="BP705" t="str">
            <v/>
          </cell>
          <cell r="BQ705"/>
          <cell r="BR705"/>
          <cell r="BS705">
            <v>690</v>
          </cell>
        </row>
        <row r="706">
          <cell r="X706"/>
          <cell r="Y706" t="str">
            <v/>
          </cell>
          <cell r="Z706"/>
          <cell r="AA706" t="str">
            <v/>
          </cell>
          <cell r="AB706"/>
          <cell r="AC706"/>
          <cell r="AD706"/>
          <cell r="AE706"/>
          <cell r="AF706"/>
          <cell r="AG706"/>
          <cell r="AH706" t="str">
            <v/>
          </cell>
          <cell r="AI706"/>
          <cell r="AJ706"/>
          <cell r="AK706"/>
          <cell r="AL706"/>
          <cell r="AM706"/>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t="str">
            <v>NO</v>
          </cell>
          <cell r="BE706" t="str">
            <v/>
          </cell>
          <cell r="BF706">
            <v>0</v>
          </cell>
          <cell r="BG706">
            <v>0</v>
          </cell>
          <cell r="BH706">
            <v>0</v>
          </cell>
          <cell r="BI706">
            <v>0</v>
          </cell>
          <cell r="BJ706">
            <v>0</v>
          </cell>
          <cell r="BK706" t="str">
            <v/>
          </cell>
          <cell r="BL706" t="e">
            <v>#NAME?</v>
          </cell>
          <cell r="BM706"/>
          <cell r="BN706"/>
          <cell r="BO706"/>
          <cell r="BP706" t="str">
            <v/>
          </cell>
          <cell r="BQ706"/>
          <cell r="BR706"/>
          <cell r="BS706">
            <v>691</v>
          </cell>
        </row>
        <row r="707">
          <cell r="X707"/>
          <cell r="Y707" t="str">
            <v/>
          </cell>
          <cell r="Z707"/>
          <cell r="AA707" t="str">
            <v/>
          </cell>
          <cell r="AB707"/>
          <cell r="AC707"/>
          <cell r="AD707"/>
          <cell r="AE707"/>
          <cell r="AF707"/>
          <cell r="AG707"/>
          <cell r="AH707" t="str">
            <v/>
          </cell>
          <cell r="AI707"/>
          <cell r="AJ707"/>
          <cell r="AK707"/>
          <cell r="AL707"/>
          <cell r="AM707"/>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t="str">
            <v>NO</v>
          </cell>
          <cell r="BE707" t="str">
            <v/>
          </cell>
          <cell r="BF707">
            <v>0</v>
          </cell>
          <cell r="BG707">
            <v>0</v>
          </cell>
          <cell r="BH707">
            <v>0</v>
          </cell>
          <cell r="BI707">
            <v>0</v>
          </cell>
          <cell r="BJ707">
            <v>0</v>
          </cell>
          <cell r="BK707" t="str">
            <v/>
          </cell>
          <cell r="BL707" t="e">
            <v>#NAME?</v>
          </cell>
          <cell r="BM707"/>
          <cell r="BN707"/>
          <cell r="BO707"/>
          <cell r="BP707" t="str">
            <v/>
          </cell>
          <cell r="BQ707"/>
          <cell r="BR707"/>
          <cell r="BS707">
            <v>692</v>
          </cell>
        </row>
        <row r="708">
          <cell r="X708"/>
          <cell r="Y708" t="str">
            <v/>
          </cell>
          <cell r="Z708"/>
          <cell r="AA708" t="str">
            <v/>
          </cell>
          <cell r="AB708"/>
          <cell r="AC708"/>
          <cell r="AD708"/>
          <cell r="AE708"/>
          <cell r="AF708"/>
          <cell r="AG708"/>
          <cell r="AH708" t="str">
            <v/>
          </cell>
          <cell r="AI708"/>
          <cell r="AJ708"/>
          <cell r="AK708"/>
          <cell r="AL708"/>
          <cell r="AM708"/>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t="str">
            <v>NO</v>
          </cell>
          <cell r="BE708" t="str">
            <v/>
          </cell>
          <cell r="BF708">
            <v>0</v>
          </cell>
          <cell r="BG708">
            <v>0</v>
          </cell>
          <cell r="BH708">
            <v>0</v>
          </cell>
          <cell r="BI708">
            <v>0</v>
          </cell>
          <cell r="BJ708">
            <v>0</v>
          </cell>
          <cell r="BK708" t="str">
            <v/>
          </cell>
          <cell r="BL708" t="e">
            <v>#NAME?</v>
          </cell>
          <cell r="BM708"/>
          <cell r="BN708"/>
          <cell r="BO708"/>
          <cell r="BP708" t="str">
            <v/>
          </cell>
          <cell r="BQ708"/>
          <cell r="BR708"/>
          <cell r="BS708">
            <v>693</v>
          </cell>
        </row>
        <row r="709">
          <cell r="X709"/>
          <cell r="Y709" t="str">
            <v/>
          </cell>
          <cell r="Z709"/>
          <cell r="AA709" t="str">
            <v/>
          </cell>
          <cell r="AB709"/>
          <cell r="AC709"/>
          <cell r="AD709"/>
          <cell r="AE709"/>
          <cell r="AF709"/>
          <cell r="AG709"/>
          <cell r="AH709" t="str">
            <v/>
          </cell>
          <cell r="AI709"/>
          <cell r="AJ709"/>
          <cell r="AK709"/>
          <cell r="AL709"/>
          <cell r="AM709"/>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t="str">
            <v>NO</v>
          </cell>
          <cell r="BE709" t="str">
            <v/>
          </cell>
          <cell r="BF709">
            <v>0</v>
          </cell>
          <cell r="BG709">
            <v>0</v>
          </cell>
          <cell r="BH709">
            <v>0</v>
          </cell>
          <cell r="BI709">
            <v>0</v>
          </cell>
          <cell r="BJ709">
            <v>0</v>
          </cell>
          <cell r="BK709" t="str">
            <v/>
          </cell>
          <cell r="BL709" t="e">
            <v>#NAME?</v>
          </cell>
          <cell r="BM709"/>
          <cell r="BN709"/>
          <cell r="BO709"/>
          <cell r="BP709" t="str">
            <v/>
          </cell>
          <cell r="BQ709"/>
          <cell r="BR709"/>
          <cell r="BS709">
            <v>694</v>
          </cell>
        </row>
        <row r="710">
          <cell r="X710"/>
          <cell r="Y710" t="str">
            <v/>
          </cell>
          <cell r="Z710"/>
          <cell r="AA710" t="str">
            <v/>
          </cell>
          <cell r="AB710"/>
          <cell r="AC710"/>
          <cell r="AD710"/>
          <cell r="AE710"/>
          <cell r="AF710"/>
          <cell r="AG710"/>
          <cell r="AH710" t="str">
            <v/>
          </cell>
          <cell r="AI710"/>
          <cell r="AJ710"/>
          <cell r="AK710"/>
          <cell r="AL710"/>
          <cell r="AM710"/>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t="str">
            <v>NO</v>
          </cell>
          <cell r="BE710" t="str">
            <v/>
          </cell>
          <cell r="BF710">
            <v>0</v>
          </cell>
          <cell r="BG710">
            <v>0</v>
          </cell>
          <cell r="BH710">
            <v>0</v>
          </cell>
          <cell r="BI710">
            <v>0</v>
          </cell>
          <cell r="BJ710">
            <v>0</v>
          </cell>
          <cell r="BK710" t="str">
            <v/>
          </cell>
          <cell r="BL710" t="e">
            <v>#NAME?</v>
          </cell>
          <cell r="BM710"/>
          <cell r="BN710"/>
          <cell r="BO710"/>
          <cell r="BP710" t="str">
            <v/>
          </cell>
          <cell r="BQ710"/>
          <cell r="BR710"/>
          <cell r="BS710">
            <v>695</v>
          </cell>
        </row>
        <row r="711">
          <cell r="X711"/>
          <cell r="Y711" t="str">
            <v/>
          </cell>
          <cell r="Z711"/>
          <cell r="AA711" t="str">
            <v/>
          </cell>
          <cell r="AB711"/>
          <cell r="AC711"/>
          <cell r="AD711"/>
          <cell r="AE711"/>
          <cell r="AF711"/>
          <cell r="AG711"/>
          <cell r="AH711" t="str">
            <v/>
          </cell>
          <cell r="AI711"/>
          <cell r="AJ711"/>
          <cell r="AK711"/>
          <cell r="AL711"/>
          <cell r="AM711"/>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t="str">
            <v>NO</v>
          </cell>
          <cell r="BE711" t="str">
            <v/>
          </cell>
          <cell r="BF711">
            <v>0</v>
          </cell>
          <cell r="BG711">
            <v>0</v>
          </cell>
          <cell r="BH711">
            <v>0</v>
          </cell>
          <cell r="BI711">
            <v>0</v>
          </cell>
          <cell r="BJ711">
            <v>0</v>
          </cell>
          <cell r="BK711" t="str">
            <v/>
          </cell>
          <cell r="BL711" t="e">
            <v>#NAME?</v>
          </cell>
          <cell r="BM711"/>
          <cell r="BN711"/>
          <cell r="BO711"/>
          <cell r="BP711" t="str">
            <v/>
          </cell>
          <cell r="BQ711"/>
          <cell r="BR711"/>
          <cell r="BS711">
            <v>696</v>
          </cell>
        </row>
        <row r="712">
          <cell r="X712"/>
          <cell r="Y712" t="str">
            <v/>
          </cell>
          <cell r="Z712"/>
          <cell r="AA712" t="str">
            <v/>
          </cell>
          <cell r="AB712"/>
          <cell r="AC712"/>
          <cell r="AD712"/>
          <cell r="AE712"/>
          <cell r="AF712"/>
          <cell r="AG712"/>
          <cell r="AH712" t="str">
            <v/>
          </cell>
          <cell r="AI712"/>
          <cell r="AJ712"/>
          <cell r="AK712"/>
          <cell r="AL712"/>
          <cell r="AM712"/>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t="str">
            <v>NO</v>
          </cell>
          <cell r="BE712" t="str">
            <v/>
          </cell>
          <cell r="BF712">
            <v>0</v>
          </cell>
          <cell r="BG712">
            <v>0</v>
          </cell>
          <cell r="BH712">
            <v>0</v>
          </cell>
          <cell r="BI712">
            <v>0</v>
          </cell>
          <cell r="BJ712">
            <v>0</v>
          </cell>
          <cell r="BK712" t="str">
            <v/>
          </cell>
          <cell r="BL712" t="e">
            <v>#NAME?</v>
          </cell>
          <cell r="BM712"/>
          <cell r="BN712"/>
          <cell r="BO712"/>
          <cell r="BP712" t="str">
            <v/>
          </cell>
          <cell r="BQ712"/>
          <cell r="BR712"/>
          <cell r="BS712">
            <v>697</v>
          </cell>
        </row>
        <row r="713">
          <cell r="X713"/>
          <cell r="Y713" t="str">
            <v/>
          </cell>
          <cell r="Z713"/>
          <cell r="AA713" t="str">
            <v/>
          </cell>
          <cell r="AB713"/>
          <cell r="AC713"/>
          <cell r="AD713"/>
          <cell r="AE713"/>
          <cell r="AF713"/>
          <cell r="AG713"/>
          <cell r="AH713" t="str">
            <v/>
          </cell>
          <cell r="AI713"/>
          <cell r="AJ713"/>
          <cell r="AK713"/>
          <cell r="AL713"/>
          <cell r="AM713"/>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t="str">
            <v>NO</v>
          </cell>
          <cell r="BE713" t="str">
            <v/>
          </cell>
          <cell r="BF713">
            <v>0</v>
          </cell>
          <cell r="BG713">
            <v>0</v>
          </cell>
          <cell r="BH713">
            <v>0</v>
          </cell>
          <cell r="BI713">
            <v>0</v>
          </cell>
          <cell r="BJ713">
            <v>0</v>
          </cell>
          <cell r="BK713" t="str">
            <v/>
          </cell>
          <cell r="BL713" t="e">
            <v>#NAME?</v>
          </cell>
          <cell r="BM713"/>
          <cell r="BN713"/>
          <cell r="BO713"/>
          <cell r="BP713" t="str">
            <v/>
          </cell>
          <cell r="BQ713"/>
          <cell r="BR713"/>
          <cell r="BS713">
            <v>698</v>
          </cell>
        </row>
        <row r="714">
          <cell r="X714"/>
          <cell r="Y714" t="str">
            <v/>
          </cell>
          <cell r="Z714"/>
          <cell r="AA714" t="str">
            <v/>
          </cell>
          <cell r="AB714"/>
          <cell r="AC714"/>
          <cell r="AD714"/>
          <cell r="AE714"/>
          <cell r="AF714"/>
          <cell r="AG714"/>
          <cell r="AH714" t="str">
            <v/>
          </cell>
          <cell r="AI714"/>
          <cell r="AJ714"/>
          <cell r="AK714"/>
          <cell r="AL714"/>
          <cell r="AM714"/>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t="str">
            <v>NO</v>
          </cell>
          <cell r="BE714" t="str">
            <v/>
          </cell>
          <cell r="BF714">
            <v>0</v>
          </cell>
          <cell r="BG714">
            <v>0</v>
          </cell>
          <cell r="BH714">
            <v>0</v>
          </cell>
          <cell r="BI714">
            <v>0</v>
          </cell>
          <cell r="BJ714">
            <v>0</v>
          </cell>
          <cell r="BK714" t="str">
            <v/>
          </cell>
          <cell r="BL714" t="e">
            <v>#NAME?</v>
          </cell>
          <cell r="BM714"/>
          <cell r="BN714"/>
          <cell r="BO714"/>
          <cell r="BP714" t="str">
            <v/>
          </cell>
          <cell r="BQ714"/>
          <cell r="BR714"/>
          <cell r="BS714">
            <v>699</v>
          </cell>
        </row>
        <row r="715">
          <cell r="X715"/>
          <cell r="Y715" t="str">
            <v/>
          </cell>
          <cell r="Z715"/>
          <cell r="AA715" t="str">
            <v/>
          </cell>
          <cell r="AB715"/>
          <cell r="AC715"/>
          <cell r="AD715"/>
          <cell r="AE715"/>
          <cell r="AF715"/>
          <cell r="AG715"/>
          <cell r="AH715" t="str">
            <v/>
          </cell>
          <cell r="AI715"/>
          <cell r="AJ715"/>
          <cell r="AK715"/>
          <cell r="AL715"/>
          <cell r="AM715"/>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t="str">
            <v>NO</v>
          </cell>
          <cell r="BE715" t="str">
            <v/>
          </cell>
          <cell r="BF715">
            <v>0</v>
          </cell>
          <cell r="BG715">
            <v>0</v>
          </cell>
          <cell r="BH715">
            <v>0</v>
          </cell>
          <cell r="BI715">
            <v>0</v>
          </cell>
          <cell r="BJ715">
            <v>0</v>
          </cell>
          <cell r="BK715" t="str">
            <v/>
          </cell>
          <cell r="BL715" t="e">
            <v>#NAME?</v>
          </cell>
          <cell r="BM715"/>
          <cell r="BN715"/>
          <cell r="BO715"/>
          <cell r="BP715" t="str">
            <v/>
          </cell>
          <cell r="BQ715"/>
          <cell r="BR715"/>
          <cell r="BS715">
            <v>700</v>
          </cell>
        </row>
        <row r="716">
          <cell r="X716"/>
          <cell r="Y716" t="str">
            <v/>
          </cell>
          <cell r="Z716"/>
          <cell r="AA716" t="str">
            <v/>
          </cell>
          <cell r="AB716"/>
          <cell r="AC716"/>
          <cell r="AD716"/>
          <cell r="AE716"/>
          <cell r="AF716"/>
          <cell r="AG716"/>
          <cell r="AH716" t="str">
            <v/>
          </cell>
          <cell r="AI716"/>
          <cell r="AJ716"/>
          <cell r="AK716"/>
          <cell r="AL716"/>
          <cell r="AM716"/>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t="str">
            <v>NO</v>
          </cell>
          <cell r="BE716" t="str">
            <v/>
          </cell>
          <cell r="BF716">
            <v>0</v>
          </cell>
          <cell r="BG716">
            <v>0</v>
          </cell>
          <cell r="BH716">
            <v>0</v>
          </cell>
          <cell r="BI716">
            <v>0</v>
          </cell>
          <cell r="BJ716">
            <v>0</v>
          </cell>
          <cell r="BK716" t="str">
            <v/>
          </cell>
          <cell r="BL716" t="e">
            <v>#NAME?</v>
          </cell>
          <cell r="BM716"/>
          <cell r="BN716"/>
          <cell r="BO716"/>
          <cell r="BP716" t="str">
            <v/>
          </cell>
          <cell r="BQ716"/>
          <cell r="BR716"/>
          <cell r="BS716">
            <v>701</v>
          </cell>
        </row>
        <row r="717">
          <cell r="X717"/>
          <cell r="Y717" t="str">
            <v/>
          </cell>
          <cell r="Z717"/>
          <cell r="AA717" t="str">
            <v/>
          </cell>
          <cell r="AB717"/>
          <cell r="AC717"/>
          <cell r="AD717"/>
          <cell r="AE717"/>
          <cell r="AF717"/>
          <cell r="AG717"/>
          <cell r="AH717" t="str">
            <v/>
          </cell>
          <cell r="AI717"/>
          <cell r="AJ717"/>
          <cell r="AK717"/>
          <cell r="AL717"/>
          <cell r="AM717"/>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t="str">
            <v>NO</v>
          </cell>
          <cell r="BE717" t="str">
            <v/>
          </cell>
          <cell r="BF717">
            <v>0</v>
          </cell>
          <cell r="BG717">
            <v>0</v>
          </cell>
          <cell r="BH717">
            <v>0</v>
          </cell>
          <cell r="BI717">
            <v>0</v>
          </cell>
          <cell r="BJ717">
            <v>0</v>
          </cell>
          <cell r="BK717" t="str">
            <v/>
          </cell>
          <cell r="BL717" t="e">
            <v>#NAME?</v>
          </cell>
          <cell r="BM717"/>
          <cell r="BN717"/>
          <cell r="BO717"/>
          <cell r="BP717" t="str">
            <v/>
          </cell>
          <cell r="BQ717"/>
          <cell r="BR717"/>
          <cell r="BS717">
            <v>702</v>
          </cell>
        </row>
        <row r="718">
          <cell r="X718"/>
          <cell r="Y718" t="str">
            <v/>
          </cell>
          <cell r="Z718"/>
          <cell r="AA718" t="str">
            <v/>
          </cell>
          <cell r="AB718"/>
          <cell r="AC718"/>
          <cell r="AD718"/>
          <cell r="AE718"/>
          <cell r="AF718"/>
          <cell r="AG718"/>
          <cell r="AH718" t="str">
            <v/>
          </cell>
          <cell r="AI718"/>
          <cell r="AJ718"/>
          <cell r="AK718"/>
          <cell r="AL718"/>
          <cell r="AM718"/>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t="str">
            <v>NO</v>
          </cell>
          <cell r="BE718" t="str">
            <v/>
          </cell>
          <cell r="BF718">
            <v>0</v>
          </cell>
          <cell r="BG718">
            <v>0</v>
          </cell>
          <cell r="BH718">
            <v>0</v>
          </cell>
          <cell r="BI718">
            <v>0</v>
          </cell>
          <cell r="BJ718">
            <v>0</v>
          </cell>
          <cell r="BK718" t="str">
            <v/>
          </cell>
          <cell r="BL718" t="e">
            <v>#NAME?</v>
          </cell>
          <cell r="BM718"/>
          <cell r="BN718"/>
          <cell r="BO718"/>
          <cell r="BP718" t="str">
            <v/>
          </cell>
          <cell r="BQ718"/>
          <cell r="BR718"/>
          <cell r="BS718">
            <v>703</v>
          </cell>
        </row>
        <row r="719">
          <cell r="X719"/>
          <cell r="Y719" t="str">
            <v/>
          </cell>
          <cell r="Z719"/>
          <cell r="AA719" t="str">
            <v/>
          </cell>
          <cell r="AB719"/>
          <cell r="AC719"/>
          <cell r="AD719"/>
          <cell r="AE719"/>
          <cell r="AF719"/>
          <cell r="AG719"/>
          <cell r="AH719" t="str">
            <v/>
          </cell>
          <cell r="AI719"/>
          <cell r="AJ719"/>
          <cell r="AK719"/>
          <cell r="AL719"/>
          <cell r="AM719"/>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t="str">
            <v>NO</v>
          </cell>
          <cell r="BE719" t="str">
            <v/>
          </cell>
          <cell r="BF719">
            <v>0</v>
          </cell>
          <cell r="BG719">
            <v>0</v>
          </cell>
          <cell r="BH719">
            <v>0</v>
          </cell>
          <cell r="BI719">
            <v>0</v>
          </cell>
          <cell r="BJ719">
            <v>0</v>
          </cell>
          <cell r="BK719" t="str">
            <v/>
          </cell>
          <cell r="BL719" t="e">
            <v>#NAME?</v>
          </cell>
          <cell r="BM719"/>
          <cell r="BN719"/>
          <cell r="BO719"/>
          <cell r="BP719" t="str">
            <v/>
          </cell>
          <cell r="BQ719"/>
          <cell r="BR719"/>
          <cell r="BS719">
            <v>704</v>
          </cell>
        </row>
        <row r="720">
          <cell r="X720"/>
          <cell r="Y720" t="str">
            <v/>
          </cell>
          <cell r="Z720"/>
          <cell r="AA720" t="str">
            <v/>
          </cell>
          <cell r="AB720"/>
          <cell r="AC720"/>
          <cell r="AD720"/>
          <cell r="AE720"/>
          <cell r="AF720"/>
          <cell r="AG720"/>
          <cell r="AH720" t="str">
            <v/>
          </cell>
          <cell r="AI720"/>
          <cell r="AJ720"/>
          <cell r="AK720"/>
          <cell r="AL720"/>
          <cell r="AM720"/>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t="str">
            <v>NO</v>
          </cell>
          <cell r="BE720" t="str">
            <v/>
          </cell>
          <cell r="BF720">
            <v>0</v>
          </cell>
          <cell r="BG720">
            <v>0</v>
          </cell>
          <cell r="BH720">
            <v>0</v>
          </cell>
          <cell r="BI720">
            <v>0</v>
          </cell>
          <cell r="BJ720">
            <v>0</v>
          </cell>
          <cell r="BK720" t="str">
            <v/>
          </cell>
          <cell r="BL720" t="e">
            <v>#NAME?</v>
          </cell>
          <cell r="BM720"/>
          <cell r="BN720"/>
          <cell r="BO720"/>
          <cell r="BP720" t="str">
            <v/>
          </cell>
          <cell r="BQ720"/>
          <cell r="BR720"/>
          <cell r="BS720">
            <v>705</v>
          </cell>
        </row>
        <row r="721">
          <cell r="X721"/>
          <cell r="Y721" t="str">
            <v/>
          </cell>
          <cell r="Z721"/>
          <cell r="AA721" t="str">
            <v/>
          </cell>
          <cell r="AB721"/>
          <cell r="AC721"/>
          <cell r="AD721"/>
          <cell r="AE721"/>
          <cell r="AF721"/>
          <cell r="AG721"/>
          <cell r="AH721" t="str">
            <v/>
          </cell>
          <cell r="AI721"/>
          <cell r="AJ721"/>
          <cell r="AK721"/>
          <cell r="AL721"/>
          <cell r="AM721"/>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t="str">
            <v>NO</v>
          </cell>
          <cell r="BE721" t="str">
            <v/>
          </cell>
          <cell r="BF721">
            <v>0</v>
          </cell>
          <cell r="BG721">
            <v>0</v>
          </cell>
          <cell r="BH721">
            <v>0</v>
          </cell>
          <cell r="BI721">
            <v>0</v>
          </cell>
          <cell r="BJ721">
            <v>0</v>
          </cell>
          <cell r="BK721" t="str">
            <v/>
          </cell>
          <cell r="BL721" t="e">
            <v>#NAME?</v>
          </cell>
          <cell r="BM721"/>
          <cell r="BN721"/>
          <cell r="BO721"/>
          <cell r="BP721" t="str">
            <v/>
          </cell>
          <cell r="BQ721"/>
          <cell r="BR721"/>
          <cell r="BS721">
            <v>706</v>
          </cell>
        </row>
        <row r="722">
          <cell r="X722"/>
          <cell r="Y722" t="str">
            <v/>
          </cell>
          <cell r="Z722"/>
          <cell r="AA722" t="str">
            <v/>
          </cell>
          <cell r="AB722"/>
          <cell r="AC722"/>
          <cell r="AD722"/>
          <cell r="AE722"/>
          <cell r="AF722"/>
          <cell r="AG722"/>
          <cell r="AH722" t="str">
            <v/>
          </cell>
          <cell r="AI722"/>
          <cell r="AJ722"/>
          <cell r="AK722"/>
          <cell r="AL722"/>
          <cell r="AM722"/>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t="str">
            <v>NO</v>
          </cell>
          <cell r="BE722" t="str">
            <v/>
          </cell>
          <cell r="BF722">
            <v>0</v>
          </cell>
          <cell r="BG722">
            <v>0</v>
          </cell>
          <cell r="BH722">
            <v>0</v>
          </cell>
          <cell r="BI722">
            <v>0</v>
          </cell>
          <cell r="BJ722">
            <v>0</v>
          </cell>
          <cell r="BK722" t="str">
            <v/>
          </cell>
          <cell r="BL722" t="e">
            <v>#NAME?</v>
          </cell>
          <cell r="BM722"/>
          <cell r="BN722"/>
          <cell r="BO722"/>
          <cell r="BP722" t="str">
            <v/>
          </cell>
          <cell r="BQ722"/>
          <cell r="BR722"/>
          <cell r="BS722">
            <v>707</v>
          </cell>
        </row>
        <row r="723">
          <cell r="X723"/>
          <cell r="Y723" t="str">
            <v/>
          </cell>
          <cell r="Z723"/>
          <cell r="AA723" t="str">
            <v/>
          </cell>
          <cell r="AB723"/>
          <cell r="AC723"/>
          <cell r="AD723"/>
          <cell r="AE723"/>
          <cell r="AF723"/>
          <cell r="AG723"/>
          <cell r="AH723" t="str">
            <v/>
          </cell>
          <cell r="AI723"/>
          <cell r="AJ723"/>
          <cell r="AK723"/>
          <cell r="AL723"/>
          <cell r="AM723"/>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t="str">
            <v>NO</v>
          </cell>
          <cell r="BE723" t="str">
            <v/>
          </cell>
          <cell r="BF723">
            <v>0</v>
          </cell>
          <cell r="BG723">
            <v>0</v>
          </cell>
          <cell r="BH723">
            <v>0</v>
          </cell>
          <cell r="BI723">
            <v>0</v>
          </cell>
          <cell r="BJ723">
            <v>0</v>
          </cell>
          <cell r="BK723" t="str">
            <v/>
          </cell>
          <cell r="BL723" t="e">
            <v>#NAME?</v>
          </cell>
          <cell r="BM723"/>
          <cell r="BN723"/>
          <cell r="BO723"/>
          <cell r="BP723" t="str">
            <v/>
          </cell>
          <cell r="BQ723"/>
          <cell r="BR723"/>
          <cell r="BS723">
            <v>708</v>
          </cell>
        </row>
        <row r="724">
          <cell r="X724"/>
          <cell r="Y724" t="str">
            <v/>
          </cell>
          <cell r="Z724"/>
          <cell r="AA724" t="str">
            <v/>
          </cell>
          <cell r="AB724"/>
          <cell r="AC724"/>
          <cell r="AD724"/>
          <cell r="AE724"/>
          <cell r="AF724"/>
          <cell r="AG724"/>
          <cell r="AH724" t="str">
            <v/>
          </cell>
          <cell r="AI724"/>
          <cell r="AJ724"/>
          <cell r="AK724"/>
          <cell r="AL724"/>
          <cell r="AM724"/>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t="str">
            <v>NO</v>
          </cell>
          <cell r="BE724" t="str">
            <v/>
          </cell>
          <cell r="BF724">
            <v>0</v>
          </cell>
          <cell r="BG724">
            <v>0</v>
          </cell>
          <cell r="BH724">
            <v>0</v>
          </cell>
          <cell r="BI724">
            <v>0</v>
          </cell>
          <cell r="BJ724">
            <v>0</v>
          </cell>
          <cell r="BK724" t="str">
            <v/>
          </cell>
          <cell r="BL724" t="e">
            <v>#NAME?</v>
          </cell>
          <cell r="BM724"/>
          <cell r="BN724"/>
          <cell r="BO724"/>
          <cell r="BP724" t="str">
            <v/>
          </cell>
          <cell r="BQ724"/>
          <cell r="BR724"/>
          <cell r="BS724">
            <v>709</v>
          </cell>
        </row>
        <row r="725">
          <cell r="X725"/>
          <cell r="Y725" t="str">
            <v/>
          </cell>
          <cell r="Z725"/>
          <cell r="AA725" t="str">
            <v/>
          </cell>
          <cell r="AB725"/>
          <cell r="AC725"/>
          <cell r="AD725"/>
          <cell r="AE725"/>
          <cell r="AF725"/>
          <cell r="AG725"/>
          <cell r="AH725" t="str">
            <v/>
          </cell>
          <cell r="AI725"/>
          <cell r="AJ725"/>
          <cell r="AK725"/>
          <cell r="AL725"/>
          <cell r="AM725"/>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t="str">
            <v>NO</v>
          </cell>
          <cell r="BE725" t="str">
            <v/>
          </cell>
          <cell r="BF725">
            <v>0</v>
          </cell>
          <cell r="BG725">
            <v>0</v>
          </cell>
          <cell r="BH725">
            <v>0</v>
          </cell>
          <cell r="BI725">
            <v>0</v>
          </cell>
          <cell r="BJ725">
            <v>0</v>
          </cell>
          <cell r="BK725" t="str">
            <v/>
          </cell>
          <cell r="BL725" t="e">
            <v>#NAME?</v>
          </cell>
          <cell r="BM725"/>
          <cell r="BN725"/>
          <cell r="BO725"/>
          <cell r="BP725" t="str">
            <v/>
          </cell>
          <cell r="BQ725"/>
          <cell r="BR725"/>
          <cell r="BS725">
            <v>710</v>
          </cell>
        </row>
        <row r="726">
          <cell r="X726"/>
          <cell r="Y726" t="str">
            <v/>
          </cell>
          <cell r="Z726"/>
          <cell r="AA726" t="str">
            <v/>
          </cell>
          <cell r="AB726"/>
          <cell r="AC726"/>
          <cell r="AD726"/>
          <cell r="AE726"/>
          <cell r="AF726"/>
          <cell r="AG726"/>
          <cell r="AH726" t="str">
            <v/>
          </cell>
          <cell r="AI726"/>
          <cell r="AJ726"/>
          <cell r="AK726"/>
          <cell r="AL726"/>
          <cell r="AM726"/>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t="str">
            <v>NO</v>
          </cell>
          <cell r="BE726" t="str">
            <v/>
          </cell>
          <cell r="BF726">
            <v>0</v>
          </cell>
          <cell r="BG726">
            <v>0</v>
          </cell>
          <cell r="BH726">
            <v>0</v>
          </cell>
          <cell r="BI726">
            <v>0</v>
          </cell>
          <cell r="BJ726">
            <v>0</v>
          </cell>
          <cell r="BK726" t="str">
            <v/>
          </cell>
          <cell r="BL726" t="e">
            <v>#NAME?</v>
          </cell>
          <cell r="BM726"/>
          <cell r="BN726"/>
          <cell r="BO726"/>
          <cell r="BP726" t="str">
            <v/>
          </cell>
          <cell r="BQ726"/>
          <cell r="BR726"/>
          <cell r="BS726">
            <v>711</v>
          </cell>
        </row>
        <row r="727">
          <cell r="X727"/>
          <cell r="Y727" t="str">
            <v/>
          </cell>
          <cell r="Z727"/>
          <cell r="AA727" t="str">
            <v/>
          </cell>
          <cell r="AB727"/>
          <cell r="AC727"/>
          <cell r="AD727"/>
          <cell r="AE727"/>
          <cell r="AF727"/>
          <cell r="AG727"/>
          <cell r="AH727" t="str">
            <v/>
          </cell>
          <cell r="AI727"/>
          <cell r="AJ727"/>
          <cell r="AK727"/>
          <cell r="AL727"/>
          <cell r="AM727"/>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t="str">
            <v>NO</v>
          </cell>
          <cell r="BE727" t="str">
            <v/>
          </cell>
          <cell r="BF727">
            <v>0</v>
          </cell>
          <cell r="BG727">
            <v>0</v>
          </cell>
          <cell r="BH727">
            <v>0</v>
          </cell>
          <cell r="BI727">
            <v>0</v>
          </cell>
          <cell r="BJ727">
            <v>0</v>
          </cell>
          <cell r="BK727" t="str">
            <v/>
          </cell>
          <cell r="BL727" t="e">
            <v>#NAME?</v>
          </cell>
          <cell r="BM727"/>
          <cell r="BN727"/>
          <cell r="BO727"/>
          <cell r="BP727" t="str">
            <v/>
          </cell>
          <cell r="BQ727"/>
          <cell r="BR727"/>
          <cell r="BS727">
            <v>712</v>
          </cell>
        </row>
        <row r="728">
          <cell r="X728"/>
          <cell r="Y728" t="str">
            <v/>
          </cell>
          <cell r="Z728"/>
          <cell r="AA728" t="str">
            <v/>
          </cell>
          <cell r="AB728"/>
          <cell r="AC728"/>
          <cell r="AD728"/>
          <cell r="AE728"/>
          <cell r="AF728"/>
          <cell r="AG728"/>
          <cell r="AH728" t="str">
            <v/>
          </cell>
          <cell r="AI728"/>
          <cell r="AJ728"/>
          <cell r="AK728"/>
          <cell r="AL728"/>
          <cell r="AM728"/>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t="str">
            <v>NO</v>
          </cell>
          <cell r="BE728" t="str">
            <v/>
          </cell>
          <cell r="BF728">
            <v>0</v>
          </cell>
          <cell r="BG728">
            <v>0</v>
          </cell>
          <cell r="BH728">
            <v>0</v>
          </cell>
          <cell r="BI728">
            <v>0</v>
          </cell>
          <cell r="BJ728">
            <v>0</v>
          </cell>
          <cell r="BK728" t="str">
            <v/>
          </cell>
          <cell r="BL728" t="e">
            <v>#NAME?</v>
          </cell>
          <cell r="BM728"/>
          <cell r="BN728"/>
          <cell r="BO728"/>
          <cell r="BP728" t="str">
            <v/>
          </cell>
          <cell r="BQ728"/>
          <cell r="BR728"/>
          <cell r="BS728">
            <v>713</v>
          </cell>
        </row>
        <row r="729">
          <cell r="X729"/>
          <cell r="Y729" t="str">
            <v/>
          </cell>
          <cell r="Z729"/>
          <cell r="AA729" t="str">
            <v/>
          </cell>
          <cell r="AB729"/>
          <cell r="AC729"/>
          <cell r="AD729"/>
          <cell r="AE729"/>
          <cell r="AF729"/>
          <cell r="AG729"/>
          <cell r="AH729" t="str">
            <v/>
          </cell>
          <cell r="AI729"/>
          <cell r="AJ729"/>
          <cell r="AK729"/>
          <cell r="AL729"/>
          <cell r="AM729"/>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t="str">
            <v>NO</v>
          </cell>
          <cell r="BE729" t="str">
            <v/>
          </cell>
          <cell r="BF729">
            <v>0</v>
          </cell>
          <cell r="BG729">
            <v>0</v>
          </cell>
          <cell r="BH729">
            <v>0</v>
          </cell>
          <cell r="BI729">
            <v>0</v>
          </cell>
          <cell r="BJ729">
            <v>0</v>
          </cell>
          <cell r="BK729" t="str">
            <v/>
          </cell>
          <cell r="BL729" t="e">
            <v>#NAME?</v>
          </cell>
          <cell r="BM729"/>
          <cell r="BN729"/>
          <cell r="BO729"/>
          <cell r="BP729" t="str">
            <v/>
          </cell>
          <cell r="BQ729"/>
          <cell r="BR729"/>
          <cell r="BS729">
            <v>714</v>
          </cell>
        </row>
        <row r="730">
          <cell r="X730"/>
          <cell r="Y730" t="str">
            <v/>
          </cell>
          <cell r="Z730"/>
          <cell r="AA730" t="str">
            <v/>
          </cell>
          <cell r="AB730"/>
          <cell r="AC730"/>
          <cell r="AD730"/>
          <cell r="AE730"/>
          <cell r="AF730"/>
          <cell r="AG730"/>
          <cell r="AH730" t="str">
            <v/>
          </cell>
          <cell r="AI730"/>
          <cell r="AJ730"/>
          <cell r="AK730"/>
          <cell r="AL730"/>
          <cell r="AM730"/>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t="str">
            <v>NO</v>
          </cell>
          <cell r="BE730" t="str">
            <v/>
          </cell>
          <cell r="BF730">
            <v>0</v>
          </cell>
          <cell r="BG730">
            <v>0</v>
          </cell>
          <cell r="BH730">
            <v>0</v>
          </cell>
          <cell r="BI730">
            <v>0</v>
          </cell>
          <cell r="BJ730">
            <v>0</v>
          </cell>
          <cell r="BK730" t="str">
            <v/>
          </cell>
          <cell r="BL730" t="e">
            <v>#NAME?</v>
          </cell>
          <cell r="BM730"/>
          <cell r="BN730"/>
          <cell r="BO730"/>
          <cell r="BP730" t="str">
            <v/>
          </cell>
          <cell r="BQ730"/>
          <cell r="BR730"/>
          <cell r="BS730">
            <v>715</v>
          </cell>
        </row>
        <row r="731">
          <cell r="X731"/>
          <cell r="Y731" t="str">
            <v/>
          </cell>
          <cell r="Z731"/>
          <cell r="AA731" t="str">
            <v/>
          </cell>
          <cell r="AB731"/>
          <cell r="AC731"/>
          <cell r="AD731"/>
          <cell r="AE731"/>
          <cell r="AF731"/>
          <cell r="AG731"/>
          <cell r="AH731" t="str">
            <v/>
          </cell>
          <cell r="AI731"/>
          <cell r="AJ731"/>
          <cell r="AK731"/>
          <cell r="AL731"/>
          <cell r="AM731"/>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t="str">
            <v>NO</v>
          </cell>
          <cell r="BE731" t="str">
            <v/>
          </cell>
          <cell r="BF731">
            <v>0</v>
          </cell>
          <cell r="BG731">
            <v>0</v>
          </cell>
          <cell r="BH731">
            <v>0</v>
          </cell>
          <cell r="BI731">
            <v>0</v>
          </cell>
          <cell r="BJ731">
            <v>0</v>
          </cell>
          <cell r="BK731" t="str">
            <v/>
          </cell>
          <cell r="BL731" t="e">
            <v>#NAME?</v>
          </cell>
          <cell r="BM731"/>
          <cell r="BN731"/>
          <cell r="BO731"/>
          <cell r="BP731" t="str">
            <v/>
          </cell>
          <cell r="BQ731"/>
          <cell r="BR731"/>
          <cell r="BS731">
            <v>716</v>
          </cell>
        </row>
        <row r="732">
          <cell r="X732"/>
          <cell r="Y732" t="str">
            <v/>
          </cell>
          <cell r="Z732"/>
          <cell r="AA732" t="str">
            <v/>
          </cell>
          <cell r="AB732"/>
          <cell r="AC732"/>
          <cell r="AD732"/>
          <cell r="AE732"/>
          <cell r="AF732"/>
          <cell r="AG732"/>
          <cell r="AH732" t="str">
            <v/>
          </cell>
          <cell r="AI732"/>
          <cell r="AJ732"/>
          <cell r="AK732"/>
          <cell r="AL732"/>
          <cell r="AM732"/>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t="str">
            <v>NO</v>
          </cell>
          <cell r="BE732" t="str">
            <v/>
          </cell>
          <cell r="BF732">
            <v>0</v>
          </cell>
          <cell r="BG732">
            <v>0</v>
          </cell>
          <cell r="BH732">
            <v>0</v>
          </cell>
          <cell r="BI732">
            <v>0</v>
          </cell>
          <cell r="BJ732">
            <v>0</v>
          </cell>
          <cell r="BK732" t="str">
            <v/>
          </cell>
          <cell r="BL732" t="e">
            <v>#NAME?</v>
          </cell>
          <cell r="BM732"/>
          <cell r="BN732"/>
          <cell r="BO732"/>
          <cell r="BP732" t="str">
            <v/>
          </cell>
          <cell r="BQ732"/>
          <cell r="BR732"/>
          <cell r="BS732">
            <v>717</v>
          </cell>
        </row>
        <row r="733">
          <cell r="X733"/>
          <cell r="Y733" t="str">
            <v/>
          </cell>
          <cell r="Z733"/>
          <cell r="AA733" t="str">
            <v/>
          </cell>
          <cell r="AB733"/>
          <cell r="AC733"/>
          <cell r="AD733"/>
          <cell r="AE733"/>
          <cell r="AF733"/>
          <cell r="AG733"/>
          <cell r="AH733" t="str">
            <v/>
          </cell>
          <cell r="AI733"/>
          <cell r="AJ733"/>
          <cell r="AK733"/>
          <cell r="AL733"/>
          <cell r="AM733"/>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t="str">
            <v>NO</v>
          </cell>
          <cell r="BE733" t="str">
            <v/>
          </cell>
          <cell r="BF733">
            <v>0</v>
          </cell>
          <cell r="BG733">
            <v>0</v>
          </cell>
          <cell r="BH733">
            <v>0</v>
          </cell>
          <cell r="BI733">
            <v>0</v>
          </cell>
          <cell r="BJ733">
            <v>0</v>
          </cell>
          <cell r="BK733" t="str">
            <v/>
          </cell>
          <cell r="BL733" t="e">
            <v>#NAME?</v>
          </cell>
          <cell r="BM733"/>
          <cell r="BN733"/>
          <cell r="BO733"/>
          <cell r="BP733" t="str">
            <v/>
          </cell>
          <cell r="BQ733"/>
          <cell r="BR733"/>
          <cell r="BS733">
            <v>718</v>
          </cell>
        </row>
        <row r="734">
          <cell r="X734"/>
          <cell r="Y734" t="str">
            <v/>
          </cell>
          <cell r="Z734"/>
          <cell r="AA734" t="str">
            <v/>
          </cell>
          <cell r="AB734"/>
          <cell r="AC734"/>
          <cell r="AD734"/>
          <cell r="AE734"/>
          <cell r="AF734"/>
          <cell r="AG734"/>
          <cell r="AH734" t="str">
            <v/>
          </cell>
          <cell r="AI734"/>
          <cell r="AJ734"/>
          <cell r="AK734"/>
          <cell r="AL734"/>
          <cell r="AM734"/>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t="str">
            <v>NO</v>
          </cell>
          <cell r="BE734" t="str">
            <v/>
          </cell>
          <cell r="BF734">
            <v>0</v>
          </cell>
          <cell r="BG734">
            <v>0</v>
          </cell>
          <cell r="BH734">
            <v>0</v>
          </cell>
          <cell r="BI734">
            <v>0</v>
          </cell>
          <cell r="BJ734">
            <v>0</v>
          </cell>
          <cell r="BK734" t="str">
            <v/>
          </cell>
          <cell r="BL734" t="e">
            <v>#NAME?</v>
          </cell>
          <cell r="BM734"/>
          <cell r="BN734"/>
          <cell r="BO734"/>
          <cell r="BP734" t="str">
            <v/>
          </cell>
          <cell r="BQ734"/>
          <cell r="BR734"/>
          <cell r="BS734">
            <v>719</v>
          </cell>
        </row>
        <row r="735">
          <cell r="X735"/>
          <cell r="Y735" t="str">
            <v/>
          </cell>
          <cell r="Z735"/>
          <cell r="AA735" t="str">
            <v/>
          </cell>
          <cell r="AB735"/>
          <cell r="AC735"/>
          <cell r="AD735"/>
          <cell r="AE735"/>
          <cell r="AF735"/>
          <cell r="AG735"/>
          <cell r="AH735" t="str">
            <v/>
          </cell>
          <cell r="AI735"/>
          <cell r="AJ735"/>
          <cell r="AK735"/>
          <cell r="AL735"/>
          <cell r="AM735"/>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t="str">
            <v>NO</v>
          </cell>
          <cell r="BE735" t="str">
            <v/>
          </cell>
          <cell r="BF735">
            <v>0</v>
          </cell>
          <cell r="BG735">
            <v>0</v>
          </cell>
          <cell r="BH735">
            <v>0</v>
          </cell>
          <cell r="BI735">
            <v>0</v>
          </cell>
          <cell r="BJ735">
            <v>0</v>
          </cell>
          <cell r="BK735" t="str">
            <v/>
          </cell>
          <cell r="BL735" t="e">
            <v>#NAME?</v>
          </cell>
          <cell r="BM735"/>
          <cell r="BN735"/>
          <cell r="BO735"/>
          <cell r="BP735" t="str">
            <v/>
          </cell>
          <cell r="BQ735"/>
          <cell r="BR735"/>
          <cell r="BS735">
            <v>720</v>
          </cell>
        </row>
        <row r="736">
          <cell r="X736"/>
          <cell r="Y736" t="str">
            <v/>
          </cell>
          <cell r="Z736"/>
          <cell r="AA736" t="str">
            <v/>
          </cell>
          <cell r="AB736"/>
          <cell r="AC736"/>
          <cell r="AD736"/>
          <cell r="AE736"/>
          <cell r="AF736"/>
          <cell r="AG736"/>
          <cell r="AH736" t="str">
            <v/>
          </cell>
          <cell r="AI736"/>
          <cell r="AJ736"/>
          <cell r="AK736"/>
          <cell r="AL736"/>
          <cell r="AM736"/>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t="str">
            <v>NO</v>
          </cell>
          <cell r="BE736" t="str">
            <v/>
          </cell>
          <cell r="BF736">
            <v>0</v>
          </cell>
          <cell r="BG736">
            <v>0</v>
          </cell>
          <cell r="BH736">
            <v>0</v>
          </cell>
          <cell r="BI736">
            <v>0</v>
          </cell>
          <cell r="BJ736">
            <v>0</v>
          </cell>
          <cell r="BK736" t="str">
            <v/>
          </cell>
          <cell r="BL736" t="e">
            <v>#NAME?</v>
          </cell>
          <cell r="BM736"/>
          <cell r="BN736"/>
          <cell r="BO736"/>
          <cell r="BP736" t="str">
            <v/>
          </cell>
          <cell r="BQ736"/>
          <cell r="BR736"/>
          <cell r="BS736">
            <v>721</v>
          </cell>
        </row>
        <row r="737">
          <cell r="X737"/>
          <cell r="Y737" t="str">
            <v/>
          </cell>
          <cell r="Z737"/>
          <cell r="AA737" t="str">
            <v/>
          </cell>
          <cell r="AB737"/>
          <cell r="AC737"/>
          <cell r="AD737"/>
          <cell r="AE737"/>
          <cell r="AF737"/>
          <cell r="AG737"/>
          <cell r="AH737" t="str">
            <v/>
          </cell>
          <cell r="AI737"/>
          <cell r="AJ737"/>
          <cell r="AK737"/>
          <cell r="AL737"/>
          <cell r="AM737"/>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t="str">
            <v>NO</v>
          </cell>
          <cell r="BE737" t="str">
            <v/>
          </cell>
          <cell r="BF737">
            <v>0</v>
          </cell>
          <cell r="BG737">
            <v>0</v>
          </cell>
          <cell r="BH737">
            <v>0</v>
          </cell>
          <cell r="BI737">
            <v>0</v>
          </cell>
          <cell r="BJ737">
            <v>0</v>
          </cell>
          <cell r="BK737" t="str">
            <v/>
          </cell>
          <cell r="BL737" t="e">
            <v>#NAME?</v>
          </cell>
          <cell r="BM737"/>
          <cell r="BN737"/>
          <cell r="BO737"/>
          <cell r="BP737" t="str">
            <v/>
          </cell>
          <cell r="BQ737"/>
          <cell r="BR737"/>
          <cell r="BS737">
            <v>722</v>
          </cell>
        </row>
        <row r="738">
          <cell r="X738"/>
          <cell r="Y738" t="str">
            <v/>
          </cell>
          <cell r="Z738"/>
          <cell r="AA738" t="str">
            <v/>
          </cell>
          <cell r="AB738"/>
          <cell r="AC738"/>
          <cell r="AD738"/>
          <cell r="AE738"/>
          <cell r="AF738"/>
          <cell r="AG738"/>
          <cell r="AH738" t="str">
            <v/>
          </cell>
          <cell r="AI738"/>
          <cell r="AJ738"/>
          <cell r="AK738"/>
          <cell r="AL738"/>
          <cell r="AM738"/>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t="str">
            <v>NO</v>
          </cell>
          <cell r="BE738" t="str">
            <v/>
          </cell>
          <cell r="BF738">
            <v>0</v>
          </cell>
          <cell r="BG738">
            <v>0</v>
          </cell>
          <cell r="BH738">
            <v>0</v>
          </cell>
          <cell r="BI738">
            <v>0</v>
          </cell>
          <cell r="BJ738">
            <v>0</v>
          </cell>
          <cell r="BK738" t="str">
            <v/>
          </cell>
          <cell r="BL738" t="e">
            <v>#NAME?</v>
          </cell>
          <cell r="BM738"/>
          <cell r="BN738"/>
          <cell r="BO738"/>
          <cell r="BP738" t="str">
            <v/>
          </cell>
          <cell r="BQ738"/>
          <cell r="BR738"/>
          <cell r="BS738">
            <v>723</v>
          </cell>
        </row>
        <row r="739">
          <cell r="X739"/>
          <cell r="Y739" t="str">
            <v/>
          </cell>
          <cell r="Z739"/>
          <cell r="AA739" t="str">
            <v/>
          </cell>
          <cell r="AB739"/>
          <cell r="AC739"/>
          <cell r="AD739"/>
          <cell r="AE739"/>
          <cell r="AF739"/>
          <cell r="AG739"/>
          <cell r="AH739" t="str">
            <v/>
          </cell>
          <cell r="AI739"/>
          <cell r="AJ739"/>
          <cell r="AK739"/>
          <cell r="AL739"/>
          <cell r="AM739"/>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t="str">
            <v>NO</v>
          </cell>
          <cell r="BE739" t="str">
            <v/>
          </cell>
          <cell r="BF739">
            <v>0</v>
          </cell>
          <cell r="BG739">
            <v>0</v>
          </cell>
          <cell r="BH739">
            <v>0</v>
          </cell>
          <cell r="BI739">
            <v>0</v>
          </cell>
          <cell r="BJ739">
            <v>0</v>
          </cell>
          <cell r="BK739" t="str">
            <v/>
          </cell>
          <cell r="BL739" t="e">
            <v>#NAME?</v>
          </cell>
          <cell r="BM739"/>
          <cell r="BN739"/>
          <cell r="BO739"/>
          <cell r="BP739" t="str">
            <v/>
          </cell>
          <cell r="BQ739"/>
          <cell r="BR739"/>
          <cell r="BS739">
            <v>724</v>
          </cell>
        </row>
        <row r="740">
          <cell r="X740"/>
          <cell r="Y740" t="str">
            <v/>
          </cell>
          <cell r="Z740"/>
          <cell r="AA740" t="str">
            <v/>
          </cell>
          <cell r="AB740"/>
          <cell r="AC740"/>
          <cell r="AD740"/>
          <cell r="AE740"/>
          <cell r="AF740"/>
          <cell r="AG740"/>
          <cell r="AH740" t="str">
            <v/>
          </cell>
          <cell r="AI740"/>
          <cell r="AJ740"/>
          <cell r="AK740"/>
          <cell r="AL740"/>
          <cell r="AM740"/>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t="str">
            <v>NO</v>
          </cell>
          <cell r="BE740" t="str">
            <v/>
          </cell>
          <cell r="BF740">
            <v>0</v>
          </cell>
          <cell r="BG740">
            <v>0</v>
          </cell>
          <cell r="BH740">
            <v>0</v>
          </cell>
          <cell r="BI740">
            <v>0</v>
          </cell>
          <cell r="BJ740">
            <v>0</v>
          </cell>
          <cell r="BK740" t="str">
            <v/>
          </cell>
          <cell r="BL740" t="e">
            <v>#NAME?</v>
          </cell>
          <cell r="BM740"/>
          <cell r="BN740"/>
          <cell r="BO740"/>
          <cell r="BP740" t="str">
            <v/>
          </cell>
          <cell r="BQ740"/>
          <cell r="BR740"/>
          <cell r="BS740">
            <v>725</v>
          </cell>
        </row>
        <row r="741">
          <cell r="X741"/>
          <cell r="Y741" t="str">
            <v/>
          </cell>
          <cell r="Z741"/>
          <cell r="AA741" t="str">
            <v/>
          </cell>
          <cell r="AB741"/>
          <cell r="AC741"/>
          <cell r="AD741"/>
          <cell r="AE741"/>
          <cell r="AF741"/>
          <cell r="AG741"/>
          <cell r="AH741" t="str">
            <v/>
          </cell>
          <cell r="AI741"/>
          <cell r="AJ741"/>
          <cell r="AK741"/>
          <cell r="AL741"/>
          <cell r="AM741"/>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t="str">
            <v>NO</v>
          </cell>
          <cell r="BE741" t="str">
            <v/>
          </cell>
          <cell r="BF741">
            <v>0</v>
          </cell>
          <cell r="BG741">
            <v>0</v>
          </cell>
          <cell r="BH741">
            <v>0</v>
          </cell>
          <cell r="BI741">
            <v>0</v>
          </cell>
          <cell r="BJ741">
            <v>0</v>
          </cell>
          <cell r="BK741" t="str">
            <v/>
          </cell>
          <cell r="BL741" t="e">
            <v>#NAME?</v>
          </cell>
          <cell r="BM741"/>
          <cell r="BN741"/>
          <cell r="BO741"/>
          <cell r="BP741" t="str">
            <v/>
          </cell>
          <cell r="BQ741"/>
          <cell r="BR741"/>
          <cell r="BS741">
            <v>726</v>
          </cell>
        </row>
        <row r="742">
          <cell r="X742"/>
          <cell r="Y742" t="str">
            <v/>
          </cell>
          <cell r="Z742"/>
          <cell r="AA742" t="str">
            <v/>
          </cell>
          <cell r="AB742"/>
          <cell r="AC742"/>
          <cell r="AD742"/>
          <cell r="AE742"/>
          <cell r="AF742"/>
          <cell r="AG742"/>
          <cell r="AH742" t="str">
            <v/>
          </cell>
          <cell r="AI742"/>
          <cell r="AJ742"/>
          <cell r="AK742"/>
          <cell r="AL742"/>
          <cell r="AM742"/>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t="str">
            <v>NO</v>
          </cell>
          <cell r="BE742" t="str">
            <v/>
          </cell>
          <cell r="BF742">
            <v>0</v>
          </cell>
          <cell r="BG742">
            <v>0</v>
          </cell>
          <cell r="BH742">
            <v>0</v>
          </cell>
          <cell r="BI742">
            <v>0</v>
          </cell>
          <cell r="BJ742">
            <v>0</v>
          </cell>
          <cell r="BK742" t="str">
            <v/>
          </cell>
          <cell r="BL742" t="e">
            <v>#NAME?</v>
          </cell>
          <cell r="BM742"/>
          <cell r="BN742"/>
          <cell r="BO742"/>
          <cell r="BP742" t="str">
            <v/>
          </cell>
          <cell r="BQ742"/>
          <cell r="BR742"/>
          <cell r="BS742">
            <v>727</v>
          </cell>
        </row>
        <row r="743">
          <cell r="X743"/>
          <cell r="Y743" t="str">
            <v/>
          </cell>
          <cell r="Z743"/>
          <cell r="AA743" t="str">
            <v/>
          </cell>
          <cell r="AB743"/>
          <cell r="AC743"/>
          <cell r="AD743"/>
          <cell r="AE743"/>
          <cell r="AF743"/>
          <cell r="AG743"/>
          <cell r="AH743" t="str">
            <v/>
          </cell>
          <cell r="AI743"/>
          <cell r="AJ743"/>
          <cell r="AK743"/>
          <cell r="AL743"/>
          <cell r="AM743"/>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t="str">
            <v>NO</v>
          </cell>
          <cell r="BE743" t="str">
            <v/>
          </cell>
          <cell r="BF743">
            <v>0</v>
          </cell>
          <cell r="BG743">
            <v>0</v>
          </cell>
          <cell r="BH743">
            <v>0</v>
          </cell>
          <cell r="BI743">
            <v>0</v>
          </cell>
          <cell r="BJ743">
            <v>0</v>
          </cell>
          <cell r="BK743" t="str">
            <v/>
          </cell>
          <cell r="BL743" t="e">
            <v>#NAME?</v>
          </cell>
          <cell r="BM743"/>
          <cell r="BN743"/>
          <cell r="BO743"/>
          <cell r="BP743" t="str">
            <v/>
          </cell>
          <cell r="BQ743"/>
          <cell r="BR743"/>
          <cell r="BS743">
            <v>728</v>
          </cell>
        </row>
        <row r="744">
          <cell r="X744"/>
          <cell r="Y744" t="str">
            <v/>
          </cell>
          <cell r="Z744"/>
          <cell r="AA744" t="str">
            <v/>
          </cell>
          <cell r="AB744"/>
          <cell r="AC744"/>
          <cell r="AD744"/>
          <cell r="AE744"/>
          <cell r="AF744"/>
          <cell r="AG744"/>
          <cell r="AH744" t="str">
            <v/>
          </cell>
          <cell r="AI744"/>
          <cell r="AJ744"/>
          <cell r="AK744"/>
          <cell r="AL744"/>
          <cell r="AM744"/>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t="str">
            <v>NO</v>
          </cell>
          <cell r="BE744" t="str">
            <v/>
          </cell>
          <cell r="BF744">
            <v>0</v>
          </cell>
          <cell r="BG744">
            <v>0</v>
          </cell>
          <cell r="BH744">
            <v>0</v>
          </cell>
          <cell r="BI744">
            <v>0</v>
          </cell>
          <cell r="BJ744">
            <v>0</v>
          </cell>
          <cell r="BK744" t="str">
            <v/>
          </cell>
          <cell r="BL744" t="e">
            <v>#NAME?</v>
          </cell>
          <cell r="BM744"/>
          <cell r="BN744"/>
          <cell r="BO744"/>
          <cell r="BP744" t="str">
            <v/>
          </cell>
          <cell r="BQ744"/>
          <cell r="BR744"/>
          <cell r="BS744">
            <v>729</v>
          </cell>
        </row>
        <row r="745">
          <cell r="X745"/>
          <cell r="Y745" t="str">
            <v/>
          </cell>
          <cell r="Z745"/>
          <cell r="AA745" t="str">
            <v/>
          </cell>
          <cell r="AB745"/>
          <cell r="AC745"/>
          <cell r="AD745"/>
          <cell r="AE745"/>
          <cell r="AF745"/>
          <cell r="AG745"/>
          <cell r="AH745" t="str">
            <v/>
          </cell>
          <cell r="AI745"/>
          <cell r="AJ745"/>
          <cell r="AK745"/>
          <cell r="AL745"/>
          <cell r="AM745"/>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t="str">
            <v>NO</v>
          </cell>
          <cell r="BE745" t="str">
            <v/>
          </cell>
          <cell r="BF745">
            <v>0</v>
          </cell>
          <cell r="BG745">
            <v>0</v>
          </cell>
          <cell r="BH745">
            <v>0</v>
          </cell>
          <cell r="BI745">
            <v>0</v>
          </cell>
          <cell r="BJ745">
            <v>0</v>
          </cell>
          <cell r="BK745" t="str">
            <v/>
          </cell>
          <cell r="BL745" t="e">
            <v>#NAME?</v>
          </cell>
          <cell r="BM745"/>
          <cell r="BN745"/>
          <cell r="BO745"/>
          <cell r="BP745" t="str">
            <v/>
          </cell>
          <cell r="BQ745"/>
          <cell r="BR745"/>
          <cell r="BS745">
            <v>730</v>
          </cell>
        </row>
        <row r="746">
          <cell r="X746"/>
          <cell r="Y746" t="str">
            <v/>
          </cell>
          <cell r="Z746"/>
          <cell r="AA746" t="str">
            <v/>
          </cell>
          <cell r="AB746"/>
          <cell r="AC746"/>
          <cell r="AD746"/>
          <cell r="AE746"/>
          <cell r="AF746"/>
          <cell r="AG746"/>
          <cell r="AH746" t="str">
            <v/>
          </cell>
          <cell r="AI746"/>
          <cell r="AJ746"/>
          <cell r="AK746"/>
          <cell r="AL746"/>
          <cell r="AM746"/>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t="str">
            <v>NO</v>
          </cell>
          <cell r="BE746" t="str">
            <v/>
          </cell>
          <cell r="BF746">
            <v>0</v>
          </cell>
          <cell r="BG746">
            <v>0</v>
          </cell>
          <cell r="BH746">
            <v>0</v>
          </cell>
          <cell r="BI746">
            <v>0</v>
          </cell>
          <cell r="BJ746">
            <v>0</v>
          </cell>
          <cell r="BK746" t="str">
            <v/>
          </cell>
          <cell r="BL746" t="e">
            <v>#NAME?</v>
          </cell>
          <cell r="BM746"/>
          <cell r="BN746"/>
          <cell r="BO746"/>
          <cell r="BP746" t="str">
            <v/>
          </cell>
          <cell r="BQ746"/>
          <cell r="BR746"/>
          <cell r="BS746">
            <v>731</v>
          </cell>
        </row>
        <row r="747">
          <cell r="X747"/>
          <cell r="Y747" t="str">
            <v/>
          </cell>
          <cell r="Z747"/>
          <cell r="AA747" t="str">
            <v/>
          </cell>
          <cell r="AB747"/>
          <cell r="AC747"/>
          <cell r="AD747"/>
          <cell r="AE747"/>
          <cell r="AF747"/>
          <cell r="AG747"/>
          <cell r="AH747" t="str">
            <v/>
          </cell>
          <cell r="AI747"/>
          <cell r="AJ747"/>
          <cell r="AK747"/>
          <cell r="AL747"/>
          <cell r="AM747"/>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t="str">
            <v>NO</v>
          </cell>
          <cell r="BE747" t="str">
            <v/>
          </cell>
          <cell r="BF747">
            <v>0</v>
          </cell>
          <cell r="BG747">
            <v>0</v>
          </cell>
          <cell r="BH747">
            <v>0</v>
          </cell>
          <cell r="BI747">
            <v>0</v>
          </cell>
          <cell r="BJ747">
            <v>0</v>
          </cell>
          <cell r="BK747" t="str">
            <v/>
          </cell>
          <cell r="BL747" t="e">
            <v>#NAME?</v>
          </cell>
          <cell r="BM747"/>
          <cell r="BN747"/>
          <cell r="BO747"/>
          <cell r="BP747" t="str">
            <v/>
          </cell>
          <cell r="BQ747"/>
          <cell r="BR747"/>
          <cell r="BS747">
            <v>732</v>
          </cell>
        </row>
        <row r="748">
          <cell r="X748"/>
          <cell r="Y748" t="str">
            <v/>
          </cell>
          <cell r="Z748"/>
          <cell r="AA748" t="str">
            <v/>
          </cell>
          <cell r="AB748"/>
          <cell r="AC748"/>
          <cell r="AD748"/>
          <cell r="AE748"/>
          <cell r="AF748"/>
          <cell r="AG748"/>
          <cell r="AH748" t="str">
            <v/>
          </cell>
          <cell r="AI748"/>
          <cell r="AJ748"/>
          <cell r="AK748"/>
          <cell r="AL748"/>
          <cell r="AM748"/>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t="str">
            <v>NO</v>
          </cell>
          <cell r="BE748" t="str">
            <v/>
          </cell>
          <cell r="BF748">
            <v>0</v>
          </cell>
          <cell r="BG748">
            <v>0</v>
          </cell>
          <cell r="BH748">
            <v>0</v>
          </cell>
          <cell r="BI748">
            <v>0</v>
          </cell>
          <cell r="BJ748">
            <v>0</v>
          </cell>
          <cell r="BK748" t="str">
            <v/>
          </cell>
          <cell r="BL748" t="e">
            <v>#NAME?</v>
          </cell>
          <cell r="BM748"/>
          <cell r="BN748"/>
          <cell r="BO748"/>
          <cell r="BP748" t="str">
            <v/>
          </cell>
          <cell r="BQ748"/>
          <cell r="BR748"/>
          <cell r="BS748">
            <v>733</v>
          </cell>
        </row>
        <row r="749">
          <cell r="X749"/>
          <cell r="Y749" t="str">
            <v/>
          </cell>
          <cell r="Z749"/>
          <cell r="AA749" t="str">
            <v/>
          </cell>
          <cell r="AB749"/>
          <cell r="AC749"/>
          <cell r="AD749"/>
          <cell r="AE749"/>
          <cell r="AF749"/>
          <cell r="AG749"/>
          <cell r="AH749" t="str">
            <v/>
          </cell>
          <cell r="AI749"/>
          <cell r="AJ749"/>
          <cell r="AK749"/>
          <cell r="AL749"/>
          <cell r="AM749"/>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t="str">
            <v>NO</v>
          </cell>
          <cell r="BE749" t="str">
            <v/>
          </cell>
          <cell r="BF749">
            <v>0</v>
          </cell>
          <cell r="BG749">
            <v>0</v>
          </cell>
          <cell r="BH749">
            <v>0</v>
          </cell>
          <cell r="BI749">
            <v>0</v>
          </cell>
          <cell r="BJ749">
            <v>0</v>
          </cell>
          <cell r="BK749" t="str">
            <v/>
          </cell>
          <cell r="BL749" t="e">
            <v>#NAME?</v>
          </cell>
          <cell r="BM749"/>
          <cell r="BN749"/>
          <cell r="BO749"/>
          <cell r="BP749" t="str">
            <v/>
          </cell>
          <cell r="BQ749"/>
          <cell r="BR749"/>
          <cell r="BS749">
            <v>734</v>
          </cell>
        </row>
        <row r="750">
          <cell r="X750"/>
          <cell r="Y750" t="str">
            <v/>
          </cell>
          <cell r="Z750"/>
          <cell r="AA750" t="str">
            <v/>
          </cell>
          <cell r="AB750"/>
          <cell r="AC750"/>
          <cell r="AD750"/>
          <cell r="AE750"/>
          <cell r="AF750"/>
          <cell r="AG750"/>
          <cell r="AH750" t="str">
            <v/>
          </cell>
          <cell r="AI750"/>
          <cell r="AJ750"/>
          <cell r="AK750"/>
          <cell r="AL750"/>
          <cell r="AM750"/>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t="str">
            <v>NO</v>
          </cell>
          <cell r="BE750" t="str">
            <v/>
          </cell>
          <cell r="BF750">
            <v>0</v>
          </cell>
          <cell r="BG750">
            <v>0</v>
          </cell>
          <cell r="BH750">
            <v>0</v>
          </cell>
          <cell r="BI750">
            <v>0</v>
          </cell>
          <cell r="BJ750">
            <v>0</v>
          </cell>
          <cell r="BK750" t="str">
            <v/>
          </cell>
          <cell r="BL750" t="e">
            <v>#NAME?</v>
          </cell>
          <cell r="BM750"/>
          <cell r="BN750"/>
          <cell r="BO750"/>
          <cell r="BP750" t="str">
            <v/>
          </cell>
          <cell r="BQ750"/>
          <cell r="BR750"/>
          <cell r="BS750">
            <v>735</v>
          </cell>
        </row>
        <row r="751">
          <cell r="X751"/>
          <cell r="Y751" t="str">
            <v/>
          </cell>
          <cell r="Z751"/>
          <cell r="AA751" t="str">
            <v/>
          </cell>
          <cell r="AB751"/>
          <cell r="AC751"/>
          <cell r="AD751"/>
          <cell r="AE751"/>
          <cell r="AF751"/>
          <cell r="AG751"/>
          <cell r="AH751" t="str">
            <v/>
          </cell>
          <cell r="AI751"/>
          <cell r="AJ751"/>
          <cell r="AK751"/>
          <cell r="AL751"/>
          <cell r="AM751"/>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t="str">
            <v>NO</v>
          </cell>
          <cell r="BE751" t="str">
            <v/>
          </cell>
          <cell r="BF751">
            <v>0</v>
          </cell>
          <cell r="BG751">
            <v>0</v>
          </cell>
          <cell r="BH751">
            <v>0</v>
          </cell>
          <cell r="BI751">
            <v>0</v>
          </cell>
          <cell r="BJ751">
            <v>0</v>
          </cell>
          <cell r="BK751" t="str">
            <v/>
          </cell>
          <cell r="BL751" t="e">
            <v>#NAME?</v>
          </cell>
          <cell r="BM751"/>
          <cell r="BN751"/>
          <cell r="BO751"/>
          <cell r="BP751" t="str">
            <v/>
          </cell>
          <cell r="BQ751"/>
          <cell r="BR751"/>
          <cell r="BS751">
            <v>736</v>
          </cell>
        </row>
        <row r="752">
          <cell r="X752"/>
          <cell r="Y752" t="str">
            <v/>
          </cell>
          <cell r="Z752"/>
          <cell r="AA752" t="str">
            <v/>
          </cell>
          <cell r="AB752"/>
          <cell r="AC752"/>
          <cell r="AD752"/>
          <cell r="AE752"/>
          <cell r="AF752"/>
          <cell r="AG752"/>
          <cell r="AH752" t="str">
            <v/>
          </cell>
          <cell r="AI752"/>
          <cell r="AJ752"/>
          <cell r="AK752"/>
          <cell r="AL752"/>
          <cell r="AM752"/>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t="str">
            <v>NO</v>
          </cell>
          <cell r="BE752" t="str">
            <v/>
          </cell>
          <cell r="BF752">
            <v>0</v>
          </cell>
          <cell r="BG752">
            <v>0</v>
          </cell>
          <cell r="BH752">
            <v>0</v>
          </cell>
          <cell r="BI752">
            <v>0</v>
          </cell>
          <cell r="BJ752">
            <v>0</v>
          </cell>
          <cell r="BK752" t="str">
            <v/>
          </cell>
          <cell r="BL752" t="e">
            <v>#NAME?</v>
          </cell>
          <cell r="BM752"/>
          <cell r="BN752"/>
          <cell r="BO752"/>
          <cell r="BP752" t="str">
            <v/>
          </cell>
          <cell r="BQ752"/>
          <cell r="BR752"/>
          <cell r="BS752">
            <v>737</v>
          </cell>
        </row>
        <row r="753">
          <cell r="X753"/>
          <cell r="Y753" t="str">
            <v/>
          </cell>
          <cell r="Z753"/>
          <cell r="AA753" t="str">
            <v/>
          </cell>
          <cell r="AB753"/>
          <cell r="AC753"/>
          <cell r="AD753"/>
          <cell r="AE753"/>
          <cell r="AF753"/>
          <cell r="AG753"/>
          <cell r="AH753" t="str">
            <v/>
          </cell>
          <cell r="AI753"/>
          <cell r="AJ753"/>
          <cell r="AK753"/>
          <cell r="AL753"/>
          <cell r="AM753"/>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t="str">
            <v>NO</v>
          </cell>
          <cell r="BE753" t="str">
            <v/>
          </cell>
          <cell r="BF753">
            <v>0</v>
          </cell>
          <cell r="BG753">
            <v>0</v>
          </cell>
          <cell r="BH753">
            <v>0</v>
          </cell>
          <cell r="BI753">
            <v>0</v>
          </cell>
          <cell r="BJ753">
            <v>0</v>
          </cell>
          <cell r="BK753" t="str">
            <v/>
          </cell>
          <cell r="BL753" t="e">
            <v>#NAME?</v>
          </cell>
          <cell r="BM753"/>
          <cell r="BN753"/>
          <cell r="BO753"/>
          <cell r="BP753" t="str">
            <v/>
          </cell>
          <cell r="BQ753"/>
          <cell r="BR753"/>
          <cell r="BS753">
            <v>738</v>
          </cell>
        </row>
        <row r="754">
          <cell r="X754"/>
          <cell r="Y754" t="str">
            <v/>
          </cell>
          <cell r="Z754"/>
          <cell r="AA754" t="str">
            <v/>
          </cell>
          <cell r="AB754"/>
          <cell r="AC754"/>
          <cell r="AD754"/>
          <cell r="AE754"/>
          <cell r="AF754"/>
          <cell r="AG754"/>
          <cell r="AH754" t="str">
            <v/>
          </cell>
          <cell r="AI754"/>
          <cell r="AJ754"/>
          <cell r="AK754"/>
          <cell r="AL754"/>
          <cell r="AM754"/>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t="str">
            <v>NO</v>
          </cell>
          <cell r="BE754" t="str">
            <v/>
          </cell>
          <cell r="BF754">
            <v>0</v>
          </cell>
          <cell r="BG754">
            <v>0</v>
          </cell>
          <cell r="BH754">
            <v>0</v>
          </cell>
          <cell r="BI754">
            <v>0</v>
          </cell>
          <cell r="BJ754">
            <v>0</v>
          </cell>
          <cell r="BK754" t="str">
            <v/>
          </cell>
          <cell r="BL754" t="e">
            <v>#NAME?</v>
          </cell>
          <cell r="BM754"/>
          <cell r="BN754"/>
          <cell r="BO754"/>
          <cell r="BP754" t="str">
            <v/>
          </cell>
          <cell r="BQ754"/>
          <cell r="BR754"/>
          <cell r="BS754">
            <v>739</v>
          </cell>
        </row>
        <row r="755">
          <cell r="X755"/>
          <cell r="Y755" t="str">
            <v/>
          </cell>
          <cell r="Z755"/>
          <cell r="AA755" t="str">
            <v/>
          </cell>
          <cell r="AB755"/>
          <cell r="AC755"/>
          <cell r="AD755"/>
          <cell r="AE755"/>
          <cell r="AF755"/>
          <cell r="AG755"/>
          <cell r="AH755" t="str">
            <v/>
          </cell>
          <cell r="AI755"/>
          <cell r="AJ755"/>
          <cell r="AK755"/>
          <cell r="AL755"/>
          <cell r="AM755"/>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t="str">
            <v>NO</v>
          </cell>
          <cell r="BE755" t="str">
            <v/>
          </cell>
          <cell r="BF755">
            <v>0</v>
          </cell>
          <cell r="BG755">
            <v>0</v>
          </cell>
          <cell r="BH755">
            <v>0</v>
          </cell>
          <cell r="BI755">
            <v>0</v>
          </cell>
          <cell r="BJ755">
            <v>0</v>
          </cell>
          <cell r="BK755" t="str">
            <v/>
          </cell>
          <cell r="BL755" t="e">
            <v>#NAME?</v>
          </cell>
          <cell r="BM755"/>
          <cell r="BN755"/>
          <cell r="BO755"/>
          <cell r="BP755" t="str">
            <v/>
          </cell>
          <cell r="BQ755"/>
          <cell r="BR755"/>
          <cell r="BS755">
            <v>740</v>
          </cell>
        </row>
        <row r="756">
          <cell r="X756"/>
          <cell r="Y756" t="str">
            <v/>
          </cell>
          <cell r="Z756"/>
          <cell r="AA756" t="str">
            <v/>
          </cell>
          <cell r="AB756"/>
          <cell r="AC756"/>
          <cell r="AD756"/>
          <cell r="AE756"/>
          <cell r="AF756"/>
          <cell r="AG756"/>
          <cell r="AH756" t="str">
            <v/>
          </cell>
          <cell r="AI756"/>
          <cell r="AJ756"/>
          <cell r="AK756"/>
          <cell r="AL756"/>
          <cell r="AM756"/>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t="str">
            <v>NO</v>
          </cell>
          <cell r="BE756" t="str">
            <v/>
          </cell>
          <cell r="BF756">
            <v>0</v>
          </cell>
          <cell r="BG756">
            <v>0</v>
          </cell>
          <cell r="BH756">
            <v>0</v>
          </cell>
          <cell r="BI756">
            <v>0</v>
          </cell>
          <cell r="BJ756">
            <v>0</v>
          </cell>
          <cell r="BK756" t="str">
            <v/>
          </cell>
          <cell r="BL756" t="e">
            <v>#NAME?</v>
          </cell>
          <cell r="BM756"/>
          <cell r="BN756"/>
          <cell r="BO756"/>
          <cell r="BP756" t="str">
            <v/>
          </cell>
          <cell r="BQ756"/>
          <cell r="BR756"/>
          <cell r="BS756">
            <v>741</v>
          </cell>
        </row>
        <row r="757">
          <cell r="X757"/>
          <cell r="Y757" t="str">
            <v/>
          </cell>
          <cell r="Z757"/>
          <cell r="AA757" t="str">
            <v/>
          </cell>
          <cell r="AB757"/>
          <cell r="AC757"/>
          <cell r="AD757"/>
          <cell r="AE757"/>
          <cell r="AF757"/>
          <cell r="AG757"/>
          <cell r="AH757" t="str">
            <v/>
          </cell>
          <cell r="AI757"/>
          <cell r="AJ757"/>
          <cell r="AK757"/>
          <cell r="AL757"/>
          <cell r="AM757"/>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t="str">
            <v>NO</v>
          </cell>
          <cell r="BE757" t="str">
            <v/>
          </cell>
          <cell r="BF757">
            <v>0</v>
          </cell>
          <cell r="BG757">
            <v>0</v>
          </cell>
          <cell r="BH757">
            <v>0</v>
          </cell>
          <cell r="BI757">
            <v>0</v>
          </cell>
          <cell r="BJ757">
            <v>0</v>
          </cell>
          <cell r="BK757" t="str">
            <v/>
          </cell>
          <cell r="BL757" t="e">
            <v>#NAME?</v>
          </cell>
          <cell r="BM757"/>
          <cell r="BN757"/>
          <cell r="BO757"/>
          <cell r="BP757" t="str">
            <v/>
          </cell>
          <cell r="BQ757"/>
          <cell r="BR757"/>
          <cell r="BS757">
            <v>742</v>
          </cell>
        </row>
        <row r="758">
          <cell r="X758"/>
          <cell r="Y758" t="str">
            <v/>
          </cell>
          <cell r="Z758"/>
          <cell r="AA758" t="str">
            <v/>
          </cell>
          <cell r="AB758"/>
          <cell r="AC758"/>
          <cell r="AD758"/>
          <cell r="AE758"/>
          <cell r="AF758"/>
          <cell r="AG758"/>
          <cell r="AH758" t="str">
            <v/>
          </cell>
          <cell r="AI758"/>
          <cell r="AJ758"/>
          <cell r="AK758"/>
          <cell r="AL758"/>
          <cell r="AM758"/>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t="str">
            <v>NO</v>
          </cell>
          <cell r="BE758" t="str">
            <v/>
          </cell>
          <cell r="BF758">
            <v>0</v>
          </cell>
          <cell r="BG758">
            <v>0</v>
          </cell>
          <cell r="BH758">
            <v>0</v>
          </cell>
          <cell r="BI758">
            <v>0</v>
          </cell>
          <cell r="BJ758">
            <v>0</v>
          </cell>
          <cell r="BK758" t="str">
            <v/>
          </cell>
          <cell r="BL758" t="e">
            <v>#NAME?</v>
          </cell>
          <cell r="BM758"/>
          <cell r="BN758"/>
          <cell r="BO758"/>
          <cell r="BP758" t="str">
            <v/>
          </cell>
          <cell r="BQ758"/>
          <cell r="BR758"/>
          <cell r="BS758">
            <v>743</v>
          </cell>
        </row>
        <row r="759">
          <cell r="X759"/>
          <cell r="Y759" t="str">
            <v/>
          </cell>
          <cell r="Z759"/>
          <cell r="AA759" t="str">
            <v/>
          </cell>
          <cell r="AB759"/>
          <cell r="AC759"/>
          <cell r="AD759"/>
          <cell r="AE759"/>
          <cell r="AF759"/>
          <cell r="AG759"/>
          <cell r="AH759" t="str">
            <v/>
          </cell>
          <cell r="AI759"/>
          <cell r="AJ759"/>
          <cell r="AK759"/>
          <cell r="AL759"/>
          <cell r="AM759"/>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t="str">
            <v>NO</v>
          </cell>
          <cell r="BE759" t="str">
            <v/>
          </cell>
          <cell r="BF759">
            <v>0</v>
          </cell>
          <cell r="BG759">
            <v>0</v>
          </cell>
          <cell r="BH759">
            <v>0</v>
          </cell>
          <cell r="BI759">
            <v>0</v>
          </cell>
          <cell r="BJ759">
            <v>0</v>
          </cell>
          <cell r="BK759" t="str">
            <v/>
          </cell>
          <cell r="BL759" t="e">
            <v>#NAME?</v>
          </cell>
          <cell r="BM759"/>
          <cell r="BN759"/>
          <cell r="BO759"/>
          <cell r="BP759" t="str">
            <v/>
          </cell>
          <cell r="BQ759"/>
          <cell r="BR759"/>
          <cell r="BS759">
            <v>744</v>
          </cell>
        </row>
        <row r="760">
          <cell r="X760"/>
          <cell r="Y760" t="str">
            <v/>
          </cell>
          <cell r="Z760"/>
          <cell r="AA760" t="str">
            <v/>
          </cell>
          <cell r="AB760"/>
          <cell r="AC760"/>
          <cell r="AD760"/>
          <cell r="AE760"/>
          <cell r="AF760"/>
          <cell r="AG760"/>
          <cell r="AH760" t="str">
            <v/>
          </cell>
          <cell r="AI760"/>
          <cell r="AJ760"/>
          <cell r="AK760"/>
          <cell r="AL760"/>
          <cell r="AM760"/>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t="str">
            <v>NO</v>
          </cell>
          <cell r="BE760" t="str">
            <v/>
          </cell>
          <cell r="BF760">
            <v>0</v>
          </cell>
          <cell r="BG760">
            <v>0</v>
          </cell>
          <cell r="BH760">
            <v>0</v>
          </cell>
          <cell r="BI760">
            <v>0</v>
          </cell>
          <cell r="BJ760">
            <v>0</v>
          </cell>
          <cell r="BK760" t="str">
            <v/>
          </cell>
          <cell r="BL760" t="e">
            <v>#NAME?</v>
          </cell>
          <cell r="BM760"/>
          <cell r="BN760"/>
          <cell r="BO760"/>
          <cell r="BP760" t="str">
            <v/>
          </cell>
          <cell r="BQ760"/>
          <cell r="BR760"/>
          <cell r="BS760">
            <v>745</v>
          </cell>
        </row>
        <row r="761">
          <cell r="X761"/>
          <cell r="Y761" t="str">
            <v/>
          </cell>
          <cell r="Z761"/>
          <cell r="AA761" t="str">
            <v/>
          </cell>
          <cell r="AB761"/>
          <cell r="AC761"/>
          <cell r="AD761"/>
          <cell r="AE761"/>
          <cell r="AF761"/>
          <cell r="AG761"/>
          <cell r="AH761" t="str">
            <v/>
          </cell>
          <cell r="AI761"/>
          <cell r="AJ761"/>
          <cell r="AK761"/>
          <cell r="AL761"/>
          <cell r="AM761"/>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t="str">
            <v>NO</v>
          </cell>
          <cell r="BE761" t="str">
            <v/>
          </cell>
          <cell r="BF761">
            <v>0</v>
          </cell>
          <cell r="BG761">
            <v>0</v>
          </cell>
          <cell r="BH761">
            <v>0</v>
          </cell>
          <cell r="BI761">
            <v>0</v>
          </cell>
          <cell r="BJ761">
            <v>0</v>
          </cell>
          <cell r="BK761" t="str">
            <v/>
          </cell>
          <cell r="BL761" t="e">
            <v>#NAME?</v>
          </cell>
          <cell r="BM761"/>
          <cell r="BN761"/>
          <cell r="BO761"/>
          <cell r="BP761" t="str">
            <v/>
          </cell>
          <cell r="BQ761"/>
          <cell r="BR761"/>
          <cell r="BS761">
            <v>746</v>
          </cell>
        </row>
        <row r="762">
          <cell r="X762"/>
          <cell r="Y762" t="str">
            <v/>
          </cell>
          <cell r="Z762"/>
          <cell r="AA762" t="str">
            <v/>
          </cell>
          <cell r="AB762"/>
          <cell r="AC762"/>
          <cell r="AD762"/>
          <cell r="AE762"/>
          <cell r="AF762"/>
          <cell r="AG762"/>
          <cell r="AH762" t="str">
            <v/>
          </cell>
          <cell r="AI762"/>
          <cell r="AJ762"/>
          <cell r="AK762"/>
          <cell r="AL762"/>
          <cell r="AM762"/>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t="str">
            <v>NO</v>
          </cell>
          <cell r="BE762" t="str">
            <v/>
          </cell>
          <cell r="BF762">
            <v>0</v>
          </cell>
          <cell r="BG762">
            <v>0</v>
          </cell>
          <cell r="BH762">
            <v>0</v>
          </cell>
          <cell r="BI762">
            <v>0</v>
          </cell>
          <cell r="BJ762">
            <v>0</v>
          </cell>
          <cell r="BK762" t="str">
            <v/>
          </cell>
          <cell r="BL762" t="e">
            <v>#NAME?</v>
          </cell>
          <cell r="BM762"/>
          <cell r="BN762"/>
          <cell r="BO762"/>
          <cell r="BP762" t="str">
            <v/>
          </cell>
          <cell r="BQ762"/>
          <cell r="BR762"/>
          <cell r="BS762">
            <v>747</v>
          </cell>
        </row>
        <row r="763">
          <cell r="X763"/>
          <cell r="Y763" t="str">
            <v/>
          </cell>
          <cell r="Z763"/>
          <cell r="AA763" t="str">
            <v/>
          </cell>
          <cell r="AB763"/>
          <cell r="AC763"/>
          <cell r="AD763"/>
          <cell r="AE763"/>
          <cell r="AF763"/>
          <cell r="AG763"/>
          <cell r="AH763" t="str">
            <v/>
          </cell>
          <cell r="AI763"/>
          <cell r="AJ763"/>
          <cell r="AK763"/>
          <cell r="AL763"/>
          <cell r="AM763"/>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t="str">
            <v>NO</v>
          </cell>
          <cell r="BE763" t="str">
            <v/>
          </cell>
          <cell r="BF763">
            <v>0</v>
          </cell>
          <cell r="BG763">
            <v>0</v>
          </cell>
          <cell r="BH763">
            <v>0</v>
          </cell>
          <cell r="BI763">
            <v>0</v>
          </cell>
          <cell r="BJ763">
            <v>0</v>
          </cell>
          <cell r="BK763" t="str">
            <v/>
          </cell>
          <cell r="BL763" t="e">
            <v>#NAME?</v>
          </cell>
          <cell r="BM763"/>
          <cell r="BN763"/>
          <cell r="BO763"/>
          <cell r="BP763" t="str">
            <v/>
          </cell>
          <cell r="BQ763"/>
          <cell r="BR763"/>
          <cell r="BS763">
            <v>748</v>
          </cell>
        </row>
        <row r="764">
          <cell r="X764"/>
          <cell r="Y764" t="str">
            <v/>
          </cell>
          <cell r="Z764"/>
          <cell r="AA764" t="str">
            <v/>
          </cell>
          <cell r="AB764"/>
          <cell r="AC764"/>
          <cell r="AD764"/>
          <cell r="AE764"/>
          <cell r="AF764"/>
          <cell r="AG764"/>
          <cell r="AH764" t="str">
            <v/>
          </cell>
          <cell r="AI764"/>
          <cell r="AJ764"/>
          <cell r="AK764"/>
          <cell r="AL764"/>
          <cell r="AM764"/>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t="str">
            <v>NO</v>
          </cell>
          <cell r="BE764" t="str">
            <v/>
          </cell>
          <cell r="BF764">
            <v>0</v>
          </cell>
          <cell r="BG764">
            <v>0</v>
          </cell>
          <cell r="BH764">
            <v>0</v>
          </cell>
          <cell r="BI764">
            <v>0</v>
          </cell>
          <cell r="BJ764">
            <v>0</v>
          </cell>
          <cell r="BK764" t="str">
            <v/>
          </cell>
          <cell r="BL764" t="e">
            <v>#NAME?</v>
          </cell>
          <cell r="BM764"/>
          <cell r="BN764"/>
          <cell r="BO764"/>
          <cell r="BP764" t="str">
            <v/>
          </cell>
          <cell r="BQ764"/>
          <cell r="BR764"/>
          <cell r="BS764">
            <v>749</v>
          </cell>
        </row>
        <row r="765">
          <cell r="X765"/>
          <cell r="Y765" t="str">
            <v/>
          </cell>
          <cell r="Z765"/>
          <cell r="AA765" t="str">
            <v/>
          </cell>
          <cell r="AB765"/>
          <cell r="AC765"/>
          <cell r="AD765"/>
          <cell r="AE765"/>
          <cell r="AF765"/>
          <cell r="AG765"/>
          <cell r="AH765" t="str">
            <v/>
          </cell>
          <cell r="AI765"/>
          <cell r="AJ765"/>
          <cell r="AK765"/>
          <cell r="AL765"/>
          <cell r="AM765"/>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t="str">
            <v>NO</v>
          </cell>
          <cell r="BE765" t="str">
            <v/>
          </cell>
          <cell r="BF765">
            <v>0</v>
          </cell>
          <cell r="BG765">
            <v>0</v>
          </cell>
          <cell r="BH765">
            <v>0</v>
          </cell>
          <cell r="BI765">
            <v>0</v>
          </cell>
          <cell r="BJ765">
            <v>0</v>
          </cell>
          <cell r="BK765" t="str">
            <v/>
          </cell>
          <cell r="BL765" t="e">
            <v>#NAME?</v>
          </cell>
          <cell r="BM765"/>
          <cell r="BN765"/>
          <cell r="BO765"/>
          <cell r="BP765" t="str">
            <v/>
          </cell>
          <cell r="BQ765"/>
          <cell r="BR765"/>
          <cell r="BS765">
            <v>750</v>
          </cell>
        </row>
        <row r="766">
          <cell r="X766"/>
          <cell r="Y766" t="str">
            <v/>
          </cell>
          <cell r="Z766"/>
          <cell r="AA766" t="str">
            <v/>
          </cell>
          <cell r="AB766"/>
          <cell r="AC766"/>
          <cell r="AD766"/>
          <cell r="AE766"/>
          <cell r="AF766"/>
          <cell r="AG766"/>
          <cell r="AH766" t="str">
            <v/>
          </cell>
          <cell r="AI766"/>
          <cell r="AJ766"/>
          <cell r="AK766"/>
          <cell r="AL766"/>
          <cell r="AM766"/>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t="str">
            <v>NO</v>
          </cell>
          <cell r="BE766" t="str">
            <v/>
          </cell>
          <cell r="BF766">
            <v>0</v>
          </cell>
          <cell r="BG766">
            <v>0</v>
          </cell>
          <cell r="BH766">
            <v>0</v>
          </cell>
          <cell r="BI766">
            <v>0</v>
          </cell>
          <cell r="BJ766">
            <v>0</v>
          </cell>
          <cell r="BK766" t="str">
            <v/>
          </cell>
          <cell r="BL766" t="e">
            <v>#NAME?</v>
          </cell>
          <cell r="BM766"/>
          <cell r="BN766"/>
          <cell r="BO766"/>
          <cell r="BP766" t="str">
            <v/>
          </cell>
          <cell r="BQ766"/>
          <cell r="BR766"/>
          <cell r="BS766">
            <v>751</v>
          </cell>
        </row>
        <row r="767">
          <cell r="X767"/>
          <cell r="Y767" t="str">
            <v/>
          </cell>
          <cell r="Z767"/>
          <cell r="AA767" t="str">
            <v/>
          </cell>
          <cell r="AB767"/>
          <cell r="AC767"/>
          <cell r="AD767"/>
          <cell r="AE767"/>
          <cell r="AF767"/>
          <cell r="AG767"/>
          <cell r="AH767" t="str">
            <v/>
          </cell>
          <cell r="AI767"/>
          <cell r="AJ767"/>
          <cell r="AK767"/>
          <cell r="AL767"/>
          <cell r="AM767"/>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t="str">
            <v>NO</v>
          </cell>
          <cell r="BE767" t="str">
            <v/>
          </cell>
          <cell r="BF767">
            <v>0</v>
          </cell>
          <cell r="BG767">
            <v>0</v>
          </cell>
          <cell r="BH767">
            <v>0</v>
          </cell>
          <cell r="BI767">
            <v>0</v>
          </cell>
          <cell r="BJ767">
            <v>0</v>
          </cell>
          <cell r="BK767" t="str">
            <v/>
          </cell>
          <cell r="BL767" t="e">
            <v>#NAME?</v>
          </cell>
          <cell r="BM767"/>
          <cell r="BN767"/>
          <cell r="BO767"/>
          <cell r="BP767" t="str">
            <v/>
          </cell>
          <cell r="BQ767"/>
          <cell r="BR767"/>
          <cell r="BS767">
            <v>752</v>
          </cell>
        </row>
        <row r="768">
          <cell r="X768"/>
          <cell r="Y768" t="str">
            <v/>
          </cell>
          <cell r="Z768"/>
          <cell r="AA768" t="str">
            <v/>
          </cell>
          <cell r="AB768"/>
          <cell r="AC768"/>
          <cell r="AD768"/>
          <cell r="AE768"/>
          <cell r="AF768"/>
          <cell r="AG768"/>
          <cell r="AH768" t="str">
            <v/>
          </cell>
          <cell r="AI768"/>
          <cell r="AJ768"/>
          <cell r="AK768"/>
          <cell r="AL768"/>
          <cell r="AM768"/>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t="str">
            <v>NO</v>
          </cell>
          <cell r="BE768" t="str">
            <v/>
          </cell>
          <cell r="BF768">
            <v>0</v>
          </cell>
          <cell r="BG768">
            <v>0</v>
          </cell>
          <cell r="BH768">
            <v>0</v>
          </cell>
          <cell r="BI768">
            <v>0</v>
          </cell>
          <cell r="BJ768">
            <v>0</v>
          </cell>
          <cell r="BK768" t="str">
            <v/>
          </cell>
          <cell r="BL768" t="e">
            <v>#NAME?</v>
          </cell>
          <cell r="BM768"/>
          <cell r="BN768"/>
          <cell r="BO768"/>
          <cell r="BP768" t="str">
            <v/>
          </cell>
          <cell r="BQ768"/>
          <cell r="BR768"/>
          <cell r="BS768">
            <v>753</v>
          </cell>
        </row>
        <row r="769">
          <cell r="X769"/>
          <cell r="Y769" t="str">
            <v/>
          </cell>
          <cell r="Z769"/>
          <cell r="AA769" t="str">
            <v/>
          </cell>
          <cell r="AB769"/>
          <cell r="AC769"/>
          <cell r="AD769"/>
          <cell r="AE769"/>
          <cell r="AF769"/>
          <cell r="AG769"/>
          <cell r="AH769" t="str">
            <v/>
          </cell>
          <cell r="AI769"/>
          <cell r="AJ769"/>
          <cell r="AK769"/>
          <cell r="AL769"/>
          <cell r="AM769"/>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t="str">
            <v>NO</v>
          </cell>
          <cell r="BE769" t="str">
            <v/>
          </cell>
          <cell r="BF769">
            <v>0</v>
          </cell>
          <cell r="BG769">
            <v>0</v>
          </cell>
          <cell r="BH769">
            <v>0</v>
          </cell>
          <cell r="BI769">
            <v>0</v>
          </cell>
          <cell r="BJ769">
            <v>0</v>
          </cell>
          <cell r="BK769" t="str">
            <v/>
          </cell>
          <cell r="BL769" t="e">
            <v>#NAME?</v>
          </cell>
          <cell r="BM769"/>
          <cell r="BN769"/>
          <cell r="BO769"/>
          <cell r="BP769" t="str">
            <v/>
          </cell>
          <cell r="BQ769"/>
          <cell r="BR769"/>
          <cell r="BS769">
            <v>754</v>
          </cell>
        </row>
        <row r="770">
          <cell r="X770"/>
          <cell r="Y770" t="str">
            <v/>
          </cell>
          <cell r="Z770"/>
          <cell r="AA770" t="str">
            <v/>
          </cell>
          <cell r="AB770"/>
          <cell r="AC770"/>
          <cell r="AD770"/>
          <cell r="AE770"/>
          <cell r="AF770"/>
          <cell r="AG770"/>
          <cell r="AH770" t="str">
            <v/>
          </cell>
          <cell r="AI770"/>
          <cell r="AJ770"/>
          <cell r="AK770"/>
          <cell r="AL770"/>
          <cell r="AM770"/>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t="str">
            <v>NO</v>
          </cell>
          <cell r="BE770" t="str">
            <v/>
          </cell>
          <cell r="BF770">
            <v>0</v>
          </cell>
          <cell r="BG770">
            <v>0</v>
          </cell>
          <cell r="BH770">
            <v>0</v>
          </cell>
          <cell r="BI770">
            <v>0</v>
          </cell>
          <cell r="BJ770">
            <v>0</v>
          </cell>
          <cell r="BK770" t="str">
            <v/>
          </cell>
          <cell r="BL770" t="e">
            <v>#NAME?</v>
          </cell>
          <cell r="BM770"/>
          <cell r="BN770"/>
          <cell r="BO770"/>
          <cell r="BP770" t="str">
            <v/>
          </cell>
          <cell r="BQ770"/>
          <cell r="BR770"/>
          <cell r="BS770">
            <v>755</v>
          </cell>
        </row>
        <row r="771">
          <cell r="X771"/>
          <cell r="Y771" t="str">
            <v/>
          </cell>
          <cell r="Z771"/>
          <cell r="AA771" t="str">
            <v/>
          </cell>
          <cell r="AB771"/>
          <cell r="AC771"/>
          <cell r="AD771"/>
          <cell r="AE771"/>
          <cell r="AF771"/>
          <cell r="AG771"/>
          <cell r="AH771" t="str">
            <v/>
          </cell>
          <cell r="AI771"/>
          <cell r="AJ771"/>
          <cell r="AK771"/>
          <cell r="AL771"/>
          <cell r="AM771"/>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t="str">
            <v>NO</v>
          </cell>
          <cell r="BE771" t="str">
            <v/>
          </cell>
          <cell r="BF771">
            <v>0</v>
          </cell>
          <cell r="BG771">
            <v>0</v>
          </cell>
          <cell r="BH771">
            <v>0</v>
          </cell>
          <cell r="BI771">
            <v>0</v>
          </cell>
          <cell r="BJ771">
            <v>0</v>
          </cell>
          <cell r="BK771" t="str">
            <v/>
          </cell>
          <cell r="BL771" t="e">
            <v>#NAME?</v>
          </cell>
          <cell r="BM771"/>
          <cell r="BN771"/>
          <cell r="BO771"/>
          <cell r="BP771" t="str">
            <v/>
          </cell>
          <cell r="BQ771"/>
          <cell r="BR771"/>
          <cell r="BS771">
            <v>756</v>
          </cell>
        </row>
        <row r="772">
          <cell r="X772"/>
          <cell r="Y772" t="str">
            <v/>
          </cell>
          <cell r="Z772"/>
          <cell r="AA772" t="str">
            <v/>
          </cell>
          <cell r="AB772"/>
          <cell r="AC772"/>
          <cell r="AD772"/>
          <cell r="AE772"/>
          <cell r="AF772"/>
          <cell r="AG772"/>
          <cell r="AH772" t="str">
            <v/>
          </cell>
          <cell r="AI772"/>
          <cell r="AJ772"/>
          <cell r="AK772"/>
          <cell r="AL772"/>
          <cell r="AM772"/>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t="str">
            <v>NO</v>
          </cell>
          <cell r="BE772" t="str">
            <v/>
          </cell>
          <cell r="BF772">
            <v>0</v>
          </cell>
          <cell r="BG772">
            <v>0</v>
          </cell>
          <cell r="BH772">
            <v>0</v>
          </cell>
          <cell r="BI772">
            <v>0</v>
          </cell>
          <cell r="BJ772">
            <v>0</v>
          </cell>
          <cell r="BK772" t="str">
            <v/>
          </cell>
          <cell r="BL772" t="e">
            <v>#NAME?</v>
          </cell>
          <cell r="BM772"/>
          <cell r="BN772"/>
          <cell r="BO772"/>
          <cell r="BP772" t="str">
            <v/>
          </cell>
          <cell r="BQ772"/>
          <cell r="BR772"/>
          <cell r="BS772">
            <v>757</v>
          </cell>
        </row>
        <row r="773">
          <cell r="X773"/>
          <cell r="Y773" t="str">
            <v/>
          </cell>
          <cell r="Z773"/>
          <cell r="AA773" t="str">
            <v/>
          </cell>
          <cell r="AB773"/>
          <cell r="AC773"/>
          <cell r="AD773"/>
          <cell r="AE773"/>
          <cell r="AF773"/>
          <cell r="AG773"/>
          <cell r="AH773" t="str">
            <v/>
          </cell>
          <cell r="AI773"/>
          <cell r="AJ773"/>
          <cell r="AK773"/>
          <cell r="AL773"/>
          <cell r="AM773"/>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t="str">
            <v>NO</v>
          </cell>
          <cell r="BE773" t="str">
            <v/>
          </cell>
          <cell r="BF773">
            <v>0</v>
          </cell>
          <cell r="BG773">
            <v>0</v>
          </cell>
          <cell r="BH773">
            <v>0</v>
          </cell>
          <cell r="BI773">
            <v>0</v>
          </cell>
          <cell r="BJ773">
            <v>0</v>
          </cell>
          <cell r="BK773" t="str">
            <v/>
          </cell>
          <cell r="BL773" t="e">
            <v>#NAME?</v>
          </cell>
          <cell r="BM773"/>
          <cell r="BN773"/>
          <cell r="BO773"/>
          <cell r="BP773" t="str">
            <v/>
          </cell>
          <cell r="BQ773"/>
          <cell r="BR773"/>
          <cell r="BS773">
            <v>758</v>
          </cell>
        </row>
        <row r="774">
          <cell r="X774"/>
          <cell r="Y774" t="str">
            <v/>
          </cell>
          <cell r="Z774"/>
          <cell r="AA774" t="str">
            <v/>
          </cell>
          <cell r="AB774"/>
          <cell r="AC774"/>
          <cell r="AD774"/>
          <cell r="AE774"/>
          <cell r="AF774"/>
          <cell r="AG774"/>
          <cell r="AH774" t="str">
            <v/>
          </cell>
          <cell r="AI774"/>
          <cell r="AJ774"/>
          <cell r="AK774"/>
          <cell r="AL774"/>
          <cell r="AM774"/>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t="str">
            <v>NO</v>
          </cell>
          <cell r="BE774" t="str">
            <v/>
          </cell>
          <cell r="BF774">
            <v>0</v>
          </cell>
          <cell r="BG774">
            <v>0</v>
          </cell>
          <cell r="BH774">
            <v>0</v>
          </cell>
          <cell r="BI774">
            <v>0</v>
          </cell>
          <cell r="BJ774">
            <v>0</v>
          </cell>
          <cell r="BK774" t="str">
            <v/>
          </cell>
          <cell r="BL774" t="e">
            <v>#NAME?</v>
          </cell>
          <cell r="BM774"/>
          <cell r="BN774"/>
          <cell r="BO774"/>
          <cell r="BP774" t="str">
            <v/>
          </cell>
          <cell r="BQ774"/>
          <cell r="BR774"/>
          <cell r="BS774">
            <v>759</v>
          </cell>
        </row>
        <row r="775">
          <cell r="X775"/>
          <cell r="Y775" t="str">
            <v/>
          </cell>
          <cell r="Z775"/>
          <cell r="AA775" t="str">
            <v/>
          </cell>
          <cell r="AB775"/>
          <cell r="AC775"/>
          <cell r="AD775"/>
          <cell r="AE775"/>
          <cell r="AF775"/>
          <cell r="AG775"/>
          <cell r="AH775" t="str">
            <v/>
          </cell>
          <cell r="AI775"/>
          <cell r="AJ775"/>
          <cell r="AK775"/>
          <cell r="AL775"/>
          <cell r="AM775"/>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t="str">
            <v>NO</v>
          </cell>
          <cell r="BE775" t="str">
            <v/>
          </cell>
          <cell r="BF775">
            <v>0</v>
          </cell>
          <cell r="BG775">
            <v>0</v>
          </cell>
          <cell r="BH775">
            <v>0</v>
          </cell>
          <cell r="BI775">
            <v>0</v>
          </cell>
          <cell r="BJ775">
            <v>0</v>
          </cell>
          <cell r="BK775" t="str">
            <v/>
          </cell>
          <cell r="BL775" t="e">
            <v>#NAME?</v>
          </cell>
          <cell r="BM775"/>
          <cell r="BN775"/>
          <cell r="BO775"/>
          <cell r="BP775" t="str">
            <v/>
          </cell>
          <cell r="BQ775"/>
          <cell r="BR775"/>
          <cell r="BS775">
            <v>760</v>
          </cell>
        </row>
        <row r="776">
          <cell r="X776"/>
          <cell r="Y776" t="str">
            <v/>
          </cell>
          <cell r="Z776"/>
          <cell r="AA776" t="str">
            <v/>
          </cell>
          <cell r="AB776"/>
          <cell r="AC776"/>
          <cell r="AD776"/>
          <cell r="AE776"/>
          <cell r="AF776"/>
          <cell r="AG776"/>
          <cell r="AH776" t="str">
            <v/>
          </cell>
          <cell r="AI776"/>
          <cell r="AJ776"/>
          <cell r="AK776"/>
          <cell r="AL776"/>
          <cell r="AM776"/>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t="str">
            <v>NO</v>
          </cell>
          <cell r="BE776" t="str">
            <v/>
          </cell>
          <cell r="BF776">
            <v>0</v>
          </cell>
          <cell r="BG776">
            <v>0</v>
          </cell>
          <cell r="BH776">
            <v>0</v>
          </cell>
          <cell r="BI776">
            <v>0</v>
          </cell>
          <cell r="BJ776">
            <v>0</v>
          </cell>
          <cell r="BK776" t="str">
            <v/>
          </cell>
          <cell r="BL776" t="e">
            <v>#NAME?</v>
          </cell>
          <cell r="BM776"/>
          <cell r="BN776"/>
          <cell r="BO776"/>
          <cell r="BP776" t="str">
            <v/>
          </cell>
          <cell r="BQ776"/>
          <cell r="BR776"/>
          <cell r="BS776">
            <v>761</v>
          </cell>
        </row>
        <row r="777">
          <cell r="X777"/>
          <cell r="Y777" t="str">
            <v/>
          </cell>
          <cell r="Z777"/>
          <cell r="AA777" t="str">
            <v/>
          </cell>
          <cell r="AB777"/>
          <cell r="AC777"/>
          <cell r="AD777"/>
          <cell r="AE777"/>
          <cell r="AF777"/>
          <cell r="AG777"/>
          <cell r="AH777" t="str">
            <v/>
          </cell>
          <cell r="AI777"/>
          <cell r="AJ777"/>
          <cell r="AK777"/>
          <cell r="AL777"/>
          <cell r="AM777"/>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t="str">
            <v>NO</v>
          </cell>
          <cell r="BE777" t="str">
            <v/>
          </cell>
          <cell r="BF777">
            <v>0</v>
          </cell>
          <cell r="BG777">
            <v>0</v>
          </cell>
          <cell r="BH777">
            <v>0</v>
          </cell>
          <cell r="BI777">
            <v>0</v>
          </cell>
          <cell r="BJ777">
            <v>0</v>
          </cell>
          <cell r="BK777" t="str">
            <v/>
          </cell>
          <cell r="BL777" t="e">
            <v>#NAME?</v>
          </cell>
          <cell r="BM777"/>
          <cell r="BN777"/>
          <cell r="BO777"/>
          <cell r="BP777" t="str">
            <v/>
          </cell>
          <cell r="BQ777"/>
          <cell r="BR777"/>
          <cell r="BS777">
            <v>762</v>
          </cell>
        </row>
        <row r="778">
          <cell r="X778"/>
          <cell r="Y778" t="str">
            <v/>
          </cell>
          <cell r="Z778"/>
          <cell r="AA778" t="str">
            <v/>
          </cell>
          <cell r="AB778"/>
          <cell r="AC778"/>
          <cell r="AD778"/>
          <cell r="AE778"/>
          <cell r="AF778"/>
          <cell r="AG778"/>
          <cell r="AH778" t="str">
            <v/>
          </cell>
          <cell r="AI778"/>
          <cell r="AJ778"/>
          <cell r="AK778"/>
          <cell r="AL778"/>
          <cell r="AM778"/>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t="str">
            <v>NO</v>
          </cell>
          <cell r="BE778" t="str">
            <v/>
          </cell>
          <cell r="BF778">
            <v>0</v>
          </cell>
          <cell r="BG778">
            <v>0</v>
          </cell>
          <cell r="BH778">
            <v>0</v>
          </cell>
          <cell r="BI778">
            <v>0</v>
          </cell>
          <cell r="BJ778">
            <v>0</v>
          </cell>
          <cell r="BK778" t="str">
            <v/>
          </cell>
          <cell r="BL778" t="e">
            <v>#NAME?</v>
          </cell>
          <cell r="BM778"/>
          <cell r="BN778"/>
          <cell r="BO778"/>
          <cell r="BP778" t="str">
            <v/>
          </cell>
          <cell r="BQ778"/>
          <cell r="BR778"/>
          <cell r="BS778">
            <v>763</v>
          </cell>
        </row>
        <row r="779">
          <cell r="X779"/>
          <cell r="Y779" t="str">
            <v/>
          </cell>
          <cell r="Z779"/>
          <cell r="AA779" t="str">
            <v/>
          </cell>
          <cell r="AB779"/>
          <cell r="AC779"/>
          <cell r="AD779"/>
          <cell r="AE779"/>
          <cell r="AF779"/>
          <cell r="AG779"/>
          <cell r="AH779" t="str">
            <v/>
          </cell>
          <cell r="AI779"/>
          <cell r="AJ779"/>
          <cell r="AK779"/>
          <cell r="AL779"/>
          <cell r="AM779"/>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t="str">
            <v>NO</v>
          </cell>
          <cell r="BE779" t="str">
            <v/>
          </cell>
          <cell r="BF779">
            <v>0</v>
          </cell>
          <cell r="BG779">
            <v>0</v>
          </cell>
          <cell r="BH779">
            <v>0</v>
          </cell>
          <cell r="BI779">
            <v>0</v>
          </cell>
          <cell r="BJ779">
            <v>0</v>
          </cell>
          <cell r="BK779" t="str">
            <v/>
          </cell>
          <cell r="BL779" t="e">
            <v>#NAME?</v>
          </cell>
          <cell r="BM779"/>
          <cell r="BN779"/>
          <cell r="BO779"/>
          <cell r="BP779" t="str">
            <v/>
          </cell>
          <cell r="BQ779"/>
          <cell r="BR779"/>
          <cell r="BS779">
            <v>764</v>
          </cell>
        </row>
        <row r="780">
          <cell r="X780"/>
          <cell r="Y780" t="str">
            <v/>
          </cell>
          <cell r="Z780"/>
          <cell r="AA780" t="str">
            <v/>
          </cell>
          <cell r="AB780"/>
          <cell r="AC780"/>
          <cell r="AD780"/>
          <cell r="AE780"/>
          <cell r="AF780"/>
          <cell r="AG780"/>
          <cell r="AH780" t="str">
            <v/>
          </cell>
          <cell r="AI780"/>
          <cell r="AJ780"/>
          <cell r="AK780"/>
          <cell r="AL780"/>
          <cell r="AM780"/>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t="str">
            <v>NO</v>
          </cell>
          <cell r="BE780" t="str">
            <v/>
          </cell>
          <cell r="BF780">
            <v>0</v>
          </cell>
          <cell r="BG780">
            <v>0</v>
          </cell>
          <cell r="BH780">
            <v>0</v>
          </cell>
          <cell r="BI780">
            <v>0</v>
          </cell>
          <cell r="BJ780">
            <v>0</v>
          </cell>
          <cell r="BK780" t="str">
            <v/>
          </cell>
          <cell r="BL780" t="e">
            <v>#NAME?</v>
          </cell>
          <cell r="BM780"/>
          <cell r="BN780"/>
          <cell r="BO780"/>
          <cell r="BP780" t="str">
            <v/>
          </cell>
          <cell r="BQ780"/>
          <cell r="BR780"/>
          <cell r="BS780">
            <v>765</v>
          </cell>
        </row>
        <row r="781">
          <cell r="X781"/>
          <cell r="Y781" t="str">
            <v/>
          </cell>
          <cell r="Z781"/>
          <cell r="AA781" t="str">
            <v/>
          </cell>
          <cell r="AB781"/>
          <cell r="AC781"/>
          <cell r="AD781"/>
          <cell r="AE781"/>
          <cell r="AF781"/>
          <cell r="AG781"/>
          <cell r="AH781" t="str">
            <v/>
          </cell>
          <cell r="AI781"/>
          <cell r="AJ781"/>
          <cell r="AK781"/>
          <cell r="AL781"/>
          <cell r="AM781"/>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t="str">
            <v>NO</v>
          </cell>
          <cell r="BE781" t="str">
            <v/>
          </cell>
          <cell r="BF781">
            <v>0</v>
          </cell>
          <cell r="BG781">
            <v>0</v>
          </cell>
          <cell r="BH781">
            <v>0</v>
          </cell>
          <cell r="BI781">
            <v>0</v>
          </cell>
          <cell r="BJ781">
            <v>0</v>
          </cell>
          <cell r="BK781" t="str">
            <v/>
          </cell>
          <cell r="BL781" t="e">
            <v>#NAME?</v>
          </cell>
          <cell r="BM781"/>
          <cell r="BN781"/>
          <cell r="BO781"/>
          <cell r="BP781" t="str">
            <v/>
          </cell>
          <cell r="BQ781"/>
          <cell r="BR781"/>
          <cell r="BS781">
            <v>766</v>
          </cell>
        </row>
        <row r="782">
          <cell r="X782"/>
          <cell r="Y782" t="str">
            <v/>
          </cell>
          <cell r="Z782"/>
          <cell r="AA782" t="str">
            <v/>
          </cell>
          <cell r="AB782"/>
          <cell r="AC782"/>
          <cell r="AD782"/>
          <cell r="AE782"/>
          <cell r="AF782"/>
          <cell r="AG782"/>
          <cell r="AH782" t="str">
            <v/>
          </cell>
          <cell r="AI782"/>
          <cell r="AJ782"/>
          <cell r="AK782"/>
          <cell r="AL782"/>
          <cell r="AM782"/>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t="str">
            <v>NO</v>
          </cell>
          <cell r="BE782" t="str">
            <v/>
          </cell>
          <cell r="BF782">
            <v>0</v>
          </cell>
          <cell r="BG782">
            <v>0</v>
          </cell>
          <cell r="BH782">
            <v>0</v>
          </cell>
          <cell r="BI782">
            <v>0</v>
          </cell>
          <cell r="BJ782">
            <v>0</v>
          </cell>
          <cell r="BK782" t="str">
            <v/>
          </cell>
          <cell r="BL782" t="e">
            <v>#NAME?</v>
          </cell>
          <cell r="BM782"/>
          <cell r="BN782"/>
          <cell r="BO782"/>
          <cell r="BP782" t="str">
            <v/>
          </cell>
          <cell r="BQ782"/>
          <cell r="BR782"/>
          <cell r="BS782">
            <v>767</v>
          </cell>
        </row>
        <row r="783">
          <cell r="X783"/>
          <cell r="Y783" t="str">
            <v/>
          </cell>
          <cell r="Z783"/>
          <cell r="AA783" t="str">
            <v/>
          </cell>
          <cell r="AB783"/>
          <cell r="AC783"/>
          <cell r="AD783"/>
          <cell r="AE783"/>
          <cell r="AF783"/>
          <cell r="AG783"/>
          <cell r="AH783" t="str">
            <v/>
          </cell>
          <cell r="AI783"/>
          <cell r="AJ783"/>
          <cell r="AK783"/>
          <cell r="AL783"/>
          <cell r="AM783"/>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t="str">
            <v>NO</v>
          </cell>
          <cell r="BE783" t="str">
            <v/>
          </cell>
          <cell r="BF783">
            <v>0</v>
          </cell>
          <cell r="BG783">
            <v>0</v>
          </cell>
          <cell r="BH783">
            <v>0</v>
          </cell>
          <cell r="BI783">
            <v>0</v>
          </cell>
          <cell r="BJ783">
            <v>0</v>
          </cell>
          <cell r="BK783" t="str">
            <v/>
          </cell>
          <cell r="BL783" t="e">
            <v>#NAME?</v>
          </cell>
          <cell r="BM783"/>
          <cell r="BN783"/>
          <cell r="BO783"/>
          <cell r="BP783" t="str">
            <v/>
          </cell>
          <cell r="BQ783"/>
          <cell r="BR783"/>
          <cell r="BS783">
            <v>768</v>
          </cell>
        </row>
        <row r="784">
          <cell r="X784"/>
          <cell r="Y784" t="str">
            <v/>
          </cell>
          <cell r="Z784"/>
          <cell r="AA784" t="str">
            <v/>
          </cell>
          <cell r="AB784"/>
          <cell r="AC784"/>
          <cell r="AD784"/>
          <cell r="AE784"/>
          <cell r="AF784"/>
          <cell r="AG784"/>
          <cell r="AH784" t="str">
            <v/>
          </cell>
          <cell r="AI784"/>
          <cell r="AJ784"/>
          <cell r="AK784"/>
          <cell r="AL784"/>
          <cell r="AM784"/>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t="str">
            <v>NO</v>
          </cell>
          <cell r="BE784" t="str">
            <v/>
          </cell>
          <cell r="BF784">
            <v>0</v>
          </cell>
          <cell r="BG784">
            <v>0</v>
          </cell>
          <cell r="BH784">
            <v>0</v>
          </cell>
          <cell r="BI784">
            <v>0</v>
          </cell>
          <cell r="BJ784">
            <v>0</v>
          </cell>
          <cell r="BK784" t="str">
            <v/>
          </cell>
          <cell r="BL784" t="e">
            <v>#NAME?</v>
          </cell>
          <cell r="BM784"/>
          <cell r="BN784"/>
          <cell r="BO784"/>
          <cell r="BP784" t="str">
            <v/>
          </cell>
          <cell r="BQ784"/>
          <cell r="BR784"/>
          <cell r="BS784">
            <v>769</v>
          </cell>
        </row>
        <row r="785">
          <cell r="X785"/>
          <cell r="Y785" t="str">
            <v/>
          </cell>
          <cell r="Z785"/>
          <cell r="AA785" t="str">
            <v/>
          </cell>
          <cell r="AB785"/>
          <cell r="AC785"/>
          <cell r="AD785"/>
          <cell r="AE785"/>
          <cell r="AF785"/>
          <cell r="AG785"/>
          <cell r="AH785" t="str">
            <v/>
          </cell>
          <cell r="AI785"/>
          <cell r="AJ785"/>
          <cell r="AK785"/>
          <cell r="AL785"/>
          <cell r="AM785"/>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t="str">
            <v>NO</v>
          </cell>
          <cell r="BE785" t="str">
            <v/>
          </cell>
          <cell r="BF785">
            <v>0</v>
          </cell>
          <cell r="BG785">
            <v>0</v>
          </cell>
          <cell r="BH785">
            <v>0</v>
          </cell>
          <cell r="BI785">
            <v>0</v>
          </cell>
          <cell r="BJ785">
            <v>0</v>
          </cell>
          <cell r="BK785" t="str">
            <v/>
          </cell>
          <cell r="BL785" t="e">
            <v>#NAME?</v>
          </cell>
          <cell r="BM785"/>
          <cell r="BN785"/>
          <cell r="BO785"/>
          <cell r="BP785" t="str">
            <v/>
          </cell>
          <cell r="BQ785"/>
          <cell r="BR785"/>
          <cell r="BS785">
            <v>770</v>
          </cell>
        </row>
        <row r="786">
          <cell r="X786"/>
          <cell r="Y786" t="str">
            <v/>
          </cell>
          <cell r="Z786"/>
          <cell r="AA786" t="str">
            <v/>
          </cell>
          <cell r="AB786"/>
          <cell r="AC786"/>
          <cell r="AD786"/>
          <cell r="AE786"/>
          <cell r="AF786"/>
          <cell r="AG786"/>
          <cell r="AH786" t="str">
            <v/>
          </cell>
          <cell r="AI786"/>
          <cell r="AJ786"/>
          <cell r="AK786"/>
          <cell r="AL786"/>
          <cell r="AM786"/>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t="str">
            <v>NO</v>
          </cell>
          <cell r="BE786" t="str">
            <v/>
          </cell>
          <cell r="BF786">
            <v>0</v>
          </cell>
          <cell r="BG786">
            <v>0</v>
          </cell>
          <cell r="BH786">
            <v>0</v>
          </cell>
          <cell r="BI786">
            <v>0</v>
          </cell>
          <cell r="BJ786">
            <v>0</v>
          </cell>
          <cell r="BK786" t="str">
            <v/>
          </cell>
          <cell r="BL786" t="e">
            <v>#NAME?</v>
          </cell>
          <cell r="BM786"/>
          <cell r="BN786"/>
          <cell r="BO786"/>
          <cell r="BP786" t="str">
            <v/>
          </cell>
          <cell r="BQ786"/>
          <cell r="BR786"/>
          <cell r="BS786">
            <v>771</v>
          </cell>
        </row>
        <row r="787">
          <cell r="X787"/>
          <cell r="Y787" t="str">
            <v/>
          </cell>
          <cell r="Z787"/>
          <cell r="AA787" t="str">
            <v/>
          </cell>
          <cell r="AB787"/>
          <cell r="AC787"/>
          <cell r="AD787"/>
          <cell r="AE787"/>
          <cell r="AF787"/>
          <cell r="AG787"/>
          <cell r="AH787" t="str">
            <v/>
          </cell>
          <cell r="AI787"/>
          <cell r="AJ787"/>
          <cell r="AK787"/>
          <cell r="AL787"/>
          <cell r="AM787"/>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t="str">
            <v>NO</v>
          </cell>
          <cell r="BE787" t="str">
            <v/>
          </cell>
          <cell r="BF787">
            <v>0</v>
          </cell>
          <cell r="BG787">
            <v>0</v>
          </cell>
          <cell r="BH787">
            <v>0</v>
          </cell>
          <cell r="BI787">
            <v>0</v>
          </cell>
          <cell r="BJ787">
            <v>0</v>
          </cell>
          <cell r="BK787" t="str">
            <v/>
          </cell>
          <cell r="BL787" t="e">
            <v>#NAME?</v>
          </cell>
          <cell r="BM787"/>
          <cell r="BN787"/>
          <cell r="BO787"/>
          <cell r="BP787" t="str">
            <v/>
          </cell>
          <cell r="BQ787"/>
          <cell r="BR787"/>
          <cell r="BS787">
            <v>772</v>
          </cell>
        </row>
        <row r="788">
          <cell r="X788"/>
          <cell r="Y788" t="str">
            <v/>
          </cell>
          <cell r="Z788"/>
          <cell r="AA788" t="str">
            <v/>
          </cell>
          <cell r="AB788"/>
          <cell r="AC788"/>
          <cell r="AD788"/>
          <cell r="AE788"/>
          <cell r="AF788"/>
          <cell r="AG788"/>
          <cell r="AH788" t="str">
            <v/>
          </cell>
          <cell r="AI788"/>
          <cell r="AJ788"/>
          <cell r="AK788"/>
          <cell r="AL788"/>
          <cell r="AM788"/>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t="str">
            <v>NO</v>
          </cell>
          <cell r="BE788" t="str">
            <v/>
          </cell>
          <cell r="BF788">
            <v>0</v>
          </cell>
          <cell r="BG788">
            <v>0</v>
          </cell>
          <cell r="BH788">
            <v>0</v>
          </cell>
          <cell r="BI788">
            <v>0</v>
          </cell>
          <cell r="BJ788">
            <v>0</v>
          </cell>
          <cell r="BK788" t="str">
            <v/>
          </cell>
          <cell r="BL788" t="e">
            <v>#NAME?</v>
          </cell>
          <cell r="BM788"/>
          <cell r="BN788"/>
          <cell r="BO788"/>
          <cell r="BP788" t="str">
            <v/>
          </cell>
          <cell r="BQ788"/>
          <cell r="BR788"/>
          <cell r="BS788">
            <v>773</v>
          </cell>
        </row>
        <row r="789">
          <cell r="X789"/>
          <cell r="Y789" t="str">
            <v/>
          </cell>
          <cell r="Z789"/>
          <cell r="AA789" t="str">
            <v/>
          </cell>
          <cell r="AB789"/>
          <cell r="AC789"/>
          <cell r="AD789"/>
          <cell r="AE789"/>
          <cell r="AF789"/>
          <cell r="AG789"/>
          <cell r="AH789" t="str">
            <v/>
          </cell>
          <cell r="AI789"/>
          <cell r="AJ789"/>
          <cell r="AK789"/>
          <cell r="AL789"/>
          <cell r="AM789"/>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t="str">
            <v>NO</v>
          </cell>
          <cell r="BE789" t="str">
            <v/>
          </cell>
          <cell r="BF789">
            <v>0</v>
          </cell>
          <cell r="BG789">
            <v>0</v>
          </cell>
          <cell r="BH789">
            <v>0</v>
          </cell>
          <cell r="BI789">
            <v>0</v>
          </cell>
          <cell r="BJ789">
            <v>0</v>
          </cell>
          <cell r="BK789" t="str">
            <v/>
          </cell>
          <cell r="BL789" t="e">
            <v>#NAME?</v>
          </cell>
          <cell r="BM789"/>
          <cell r="BN789"/>
          <cell r="BO789"/>
          <cell r="BP789" t="str">
            <v/>
          </cell>
          <cell r="BQ789"/>
          <cell r="BR789"/>
          <cell r="BS789">
            <v>774</v>
          </cell>
        </row>
        <row r="790">
          <cell r="X790"/>
          <cell r="Y790" t="str">
            <v/>
          </cell>
          <cell r="Z790"/>
          <cell r="AA790" t="str">
            <v/>
          </cell>
          <cell r="AB790"/>
          <cell r="AC790"/>
          <cell r="AD790"/>
          <cell r="AE790"/>
          <cell r="AF790"/>
          <cell r="AG790"/>
          <cell r="AH790" t="str">
            <v/>
          </cell>
          <cell r="AI790"/>
          <cell r="AJ790"/>
          <cell r="AK790"/>
          <cell r="AL790"/>
          <cell r="AM790"/>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t="str">
            <v>NO</v>
          </cell>
          <cell r="BE790" t="str">
            <v/>
          </cell>
          <cell r="BF790">
            <v>0</v>
          </cell>
          <cell r="BG790">
            <v>0</v>
          </cell>
          <cell r="BH790">
            <v>0</v>
          </cell>
          <cell r="BI790">
            <v>0</v>
          </cell>
          <cell r="BJ790">
            <v>0</v>
          </cell>
          <cell r="BK790" t="str">
            <v/>
          </cell>
          <cell r="BL790" t="e">
            <v>#NAME?</v>
          </cell>
          <cell r="BM790"/>
          <cell r="BN790"/>
          <cell r="BO790"/>
          <cell r="BP790" t="str">
            <v/>
          </cell>
          <cell r="BQ790"/>
          <cell r="BR790"/>
          <cell r="BS790">
            <v>775</v>
          </cell>
        </row>
        <row r="791">
          <cell r="X791"/>
          <cell r="Y791" t="str">
            <v/>
          </cell>
          <cell r="Z791"/>
          <cell r="AA791" t="str">
            <v/>
          </cell>
          <cell r="AB791"/>
          <cell r="AC791"/>
          <cell r="AD791"/>
          <cell r="AE791"/>
          <cell r="AF791"/>
          <cell r="AG791"/>
          <cell r="AH791" t="str">
            <v/>
          </cell>
          <cell r="AI791"/>
          <cell r="AJ791"/>
          <cell r="AK791"/>
          <cell r="AL791"/>
          <cell r="AM791"/>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t="str">
            <v>NO</v>
          </cell>
          <cell r="BE791" t="str">
            <v/>
          </cell>
          <cell r="BF791">
            <v>0</v>
          </cell>
          <cell r="BG791">
            <v>0</v>
          </cell>
          <cell r="BH791">
            <v>0</v>
          </cell>
          <cell r="BI791">
            <v>0</v>
          </cell>
          <cell r="BJ791">
            <v>0</v>
          </cell>
          <cell r="BK791" t="str">
            <v/>
          </cell>
          <cell r="BL791" t="e">
            <v>#NAME?</v>
          </cell>
          <cell r="BM791"/>
          <cell r="BN791"/>
          <cell r="BO791"/>
          <cell r="BP791" t="str">
            <v/>
          </cell>
          <cell r="BQ791"/>
          <cell r="BR791"/>
          <cell r="BS791">
            <v>776</v>
          </cell>
        </row>
        <row r="792">
          <cell r="X792"/>
          <cell r="Y792" t="str">
            <v/>
          </cell>
          <cell r="Z792"/>
          <cell r="AA792" t="str">
            <v/>
          </cell>
          <cell r="AB792"/>
          <cell r="AC792"/>
          <cell r="AD792"/>
          <cell r="AE792"/>
          <cell r="AF792"/>
          <cell r="AG792"/>
          <cell r="AH792" t="str">
            <v/>
          </cell>
          <cell r="AI792"/>
          <cell r="AJ792"/>
          <cell r="AK792"/>
          <cell r="AL792"/>
          <cell r="AM792"/>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t="str">
            <v>NO</v>
          </cell>
          <cell r="BE792" t="str">
            <v/>
          </cell>
          <cell r="BF792">
            <v>0</v>
          </cell>
          <cell r="BG792">
            <v>0</v>
          </cell>
          <cell r="BH792">
            <v>0</v>
          </cell>
          <cell r="BI792">
            <v>0</v>
          </cell>
          <cell r="BJ792">
            <v>0</v>
          </cell>
          <cell r="BK792" t="str">
            <v/>
          </cell>
          <cell r="BL792" t="e">
            <v>#NAME?</v>
          </cell>
          <cell r="BM792"/>
          <cell r="BN792"/>
          <cell r="BO792"/>
          <cell r="BP792" t="str">
            <v/>
          </cell>
          <cell r="BQ792"/>
          <cell r="BR792"/>
          <cell r="BS792">
            <v>777</v>
          </cell>
        </row>
        <row r="793">
          <cell r="X793"/>
          <cell r="Y793" t="str">
            <v/>
          </cell>
          <cell r="Z793"/>
          <cell r="AA793" t="str">
            <v/>
          </cell>
          <cell r="AB793"/>
          <cell r="AC793"/>
          <cell r="AD793"/>
          <cell r="AE793"/>
          <cell r="AF793"/>
          <cell r="AG793"/>
          <cell r="AH793" t="str">
            <v/>
          </cell>
          <cell r="AI793"/>
          <cell r="AJ793"/>
          <cell r="AK793"/>
          <cell r="AL793"/>
          <cell r="AM793"/>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t="str">
            <v>NO</v>
          </cell>
          <cell r="BE793" t="str">
            <v/>
          </cell>
          <cell r="BF793">
            <v>0</v>
          </cell>
          <cell r="BG793">
            <v>0</v>
          </cell>
          <cell r="BH793">
            <v>0</v>
          </cell>
          <cell r="BI793">
            <v>0</v>
          </cell>
          <cell r="BJ793">
            <v>0</v>
          </cell>
          <cell r="BK793" t="str">
            <v/>
          </cell>
          <cell r="BL793" t="e">
            <v>#NAME?</v>
          </cell>
          <cell r="BM793"/>
          <cell r="BN793"/>
          <cell r="BO793"/>
          <cell r="BP793" t="str">
            <v/>
          </cell>
          <cell r="BQ793"/>
          <cell r="BR793"/>
          <cell r="BS793">
            <v>778</v>
          </cell>
        </row>
        <row r="794">
          <cell r="X794"/>
          <cell r="Y794" t="str">
            <v/>
          </cell>
          <cell r="Z794"/>
          <cell r="AA794" t="str">
            <v/>
          </cell>
          <cell r="AB794"/>
          <cell r="AC794"/>
          <cell r="AD794"/>
          <cell r="AE794"/>
          <cell r="AF794"/>
          <cell r="AG794"/>
          <cell r="AH794" t="str">
            <v/>
          </cell>
          <cell r="AI794"/>
          <cell r="AJ794"/>
          <cell r="AK794"/>
          <cell r="AL794"/>
          <cell r="AM794"/>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t="str">
            <v>NO</v>
          </cell>
          <cell r="BE794" t="str">
            <v/>
          </cell>
          <cell r="BF794">
            <v>0</v>
          </cell>
          <cell r="BG794">
            <v>0</v>
          </cell>
          <cell r="BH794">
            <v>0</v>
          </cell>
          <cell r="BI794">
            <v>0</v>
          </cell>
          <cell r="BJ794">
            <v>0</v>
          </cell>
          <cell r="BK794" t="str">
            <v/>
          </cell>
          <cell r="BL794" t="e">
            <v>#NAME?</v>
          </cell>
          <cell r="BM794"/>
          <cell r="BN794"/>
          <cell r="BO794"/>
          <cell r="BP794" t="str">
            <v/>
          </cell>
          <cell r="BQ794"/>
          <cell r="BR794"/>
          <cell r="BS794">
            <v>779</v>
          </cell>
        </row>
        <row r="795">
          <cell r="X795"/>
          <cell r="Y795" t="str">
            <v/>
          </cell>
          <cell r="Z795"/>
          <cell r="AA795" t="str">
            <v/>
          </cell>
          <cell r="AB795"/>
          <cell r="AC795"/>
          <cell r="AD795"/>
          <cell r="AE795"/>
          <cell r="AF795"/>
          <cell r="AG795"/>
          <cell r="AH795" t="str">
            <v/>
          </cell>
          <cell r="AI795"/>
          <cell r="AJ795"/>
          <cell r="AK795"/>
          <cell r="AL795"/>
          <cell r="AM795"/>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t="str">
            <v>NO</v>
          </cell>
          <cell r="BE795" t="str">
            <v/>
          </cell>
          <cell r="BF795">
            <v>0</v>
          </cell>
          <cell r="BG795">
            <v>0</v>
          </cell>
          <cell r="BH795">
            <v>0</v>
          </cell>
          <cell r="BI795">
            <v>0</v>
          </cell>
          <cell r="BJ795">
            <v>0</v>
          </cell>
          <cell r="BK795" t="str">
            <v/>
          </cell>
          <cell r="BL795" t="e">
            <v>#NAME?</v>
          </cell>
          <cell r="BM795"/>
          <cell r="BN795"/>
          <cell r="BO795"/>
          <cell r="BP795" t="str">
            <v/>
          </cell>
          <cell r="BQ795"/>
          <cell r="BR795"/>
          <cell r="BS795">
            <v>780</v>
          </cell>
        </row>
        <row r="796">
          <cell r="X796"/>
          <cell r="Y796" t="str">
            <v/>
          </cell>
          <cell r="Z796"/>
          <cell r="AA796" t="str">
            <v/>
          </cell>
          <cell r="AB796"/>
          <cell r="AC796"/>
          <cell r="AD796"/>
          <cell r="AE796"/>
          <cell r="AF796"/>
          <cell r="AG796"/>
          <cell r="AH796" t="str">
            <v/>
          </cell>
          <cell r="AI796"/>
          <cell r="AJ796"/>
          <cell r="AK796"/>
          <cell r="AL796"/>
          <cell r="AM796"/>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t="str">
            <v>NO</v>
          </cell>
          <cell r="BE796" t="str">
            <v/>
          </cell>
          <cell r="BF796">
            <v>0</v>
          </cell>
          <cell r="BG796">
            <v>0</v>
          </cell>
          <cell r="BH796">
            <v>0</v>
          </cell>
          <cell r="BI796">
            <v>0</v>
          </cell>
          <cell r="BJ796">
            <v>0</v>
          </cell>
          <cell r="BK796" t="str">
            <v/>
          </cell>
          <cell r="BL796" t="e">
            <v>#NAME?</v>
          </cell>
          <cell r="BM796"/>
          <cell r="BN796"/>
          <cell r="BO796"/>
          <cell r="BP796" t="str">
            <v/>
          </cell>
          <cell r="BQ796"/>
          <cell r="BR796"/>
          <cell r="BS796">
            <v>781</v>
          </cell>
        </row>
        <row r="797">
          <cell r="X797"/>
          <cell r="Y797" t="str">
            <v/>
          </cell>
          <cell r="Z797"/>
          <cell r="AA797" t="str">
            <v/>
          </cell>
          <cell r="AB797"/>
          <cell r="AC797"/>
          <cell r="AD797"/>
          <cell r="AE797"/>
          <cell r="AF797"/>
          <cell r="AG797"/>
          <cell r="AH797" t="str">
            <v/>
          </cell>
          <cell r="AI797"/>
          <cell r="AJ797"/>
          <cell r="AK797"/>
          <cell r="AL797"/>
          <cell r="AM797"/>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t="str">
            <v>NO</v>
          </cell>
          <cell r="BE797" t="str">
            <v/>
          </cell>
          <cell r="BF797">
            <v>0</v>
          </cell>
          <cell r="BG797">
            <v>0</v>
          </cell>
          <cell r="BH797">
            <v>0</v>
          </cell>
          <cell r="BI797">
            <v>0</v>
          </cell>
          <cell r="BJ797">
            <v>0</v>
          </cell>
          <cell r="BK797" t="str">
            <v/>
          </cell>
          <cell r="BL797" t="e">
            <v>#NAME?</v>
          </cell>
          <cell r="BM797"/>
          <cell r="BN797"/>
          <cell r="BO797"/>
          <cell r="BP797" t="str">
            <v/>
          </cell>
          <cell r="BQ797"/>
          <cell r="BR797"/>
          <cell r="BS797">
            <v>782</v>
          </cell>
        </row>
        <row r="798">
          <cell r="X798"/>
          <cell r="Y798" t="str">
            <v/>
          </cell>
          <cell r="Z798"/>
          <cell r="AA798" t="str">
            <v/>
          </cell>
          <cell r="AB798"/>
          <cell r="AC798"/>
          <cell r="AD798"/>
          <cell r="AE798"/>
          <cell r="AF798"/>
          <cell r="AG798"/>
          <cell r="AH798" t="str">
            <v/>
          </cell>
          <cell r="AI798"/>
          <cell r="AJ798"/>
          <cell r="AK798"/>
          <cell r="AL798"/>
          <cell r="AM798"/>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t="str">
            <v>NO</v>
          </cell>
          <cell r="BE798" t="str">
            <v/>
          </cell>
          <cell r="BF798">
            <v>0</v>
          </cell>
          <cell r="BG798">
            <v>0</v>
          </cell>
          <cell r="BH798">
            <v>0</v>
          </cell>
          <cell r="BI798">
            <v>0</v>
          </cell>
          <cell r="BJ798">
            <v>0</v>
          </cell>
          <cell r="BK798" t="str">
            <v/>
          </cell>
          <cell r="BL798" t="e">
            <v>#NAME?</v>
          </cell>
          <cell r="BM798"/>
          <cell r="BN798"/>
          <cell r="BO798"/>
          <cell r="BP798" t="str">
            <v/>
          </cell>
          <cell r="BQ798"/>
          <cell r="BR798"/>
          <cell r="BS798">
            <v>783</v>
          </cell>
        </row>
        <row r="799">
          <cell r="X799"/>
          <cell r="Y799" t="str">
            <v/>
          </cell>
          <cell r="Z799"/>
          <cell r="AA799" t="str">
            <v/>
          </cell>
          <cell r="AB799"/>
          <cell r="AC799"/>
          <cell r="AD799"/>
          <cell r="AE799"/>
          <cell r="AF799"/>
          <cell r="AG799"/>
          <cell r="AH799" t="str">
            <v/>
          </cell>
          <cell r="AI799"/>
          <cell r="AJ799"/>
          <cell r="AK799"/>
          <cell r="AL799"/>
          <cell r="AM799"/>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t="str">
            <v>NO</v>
          </cell>
          <cell r="BE799" t="str">
            <v/>
          </cell>
          <cell r="BF799">
            <v>0</v>
          </cell>
          <cell r="BG799">
            <v>0</v>
          </cell>
          <cell r="BH799">
            <v>0</v>
          </cell>
          <cell r="BI799">
            <v>0</v>
          </cell>
          <cell r="BJ799">
            <v>0</v>
          </cell>
          <cell r="BK799" t="str">
            <v/>
          </cell>
          <cell r="BL799" t="e">
            <v>#NAME?</v>
          </cell>
          <cell r="BM799"/>
          <cell r="BN799"/>
          <cell r="BO799"/>
          <cell r="BP799" t="str">
            <v/>
          </cell>
          <cell r="BQ799"/>
          <cell r="BR799"/>
          <cell r="BS799">
            <v>784</v>
          </cell>
        </row>
        <row r="800">
          <cell r="X800"/>
          <cell r="Y800" t="str">
            <v/>
          </cell>
          <cell r="Z800"/>
          <cell r="AA800" t="str">
            <v/>
          </cell>
          <cell r="AB800"/>
          <cell r="AC800"/>
          <cell r="AD800"/>
          <cell r="AE800"/>
          <cell r="AF800"/>
          <cell r="AG800"/>
          <cell r="AH800" t="str">
            <v/>
          </cell>
          <cell r="AI800"/>
          <cell r="AJ800"/>
          <cell r="AK800"/>
          <cell r="AL800"/>
          <cell r="AM800"/>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t="str">
            <v>NO</v>
          </cell>
          <cell r="BE800" t="str">
            <v/>
          </cell>
          <cell r="BF800">
            <v>0</v>
          </cell>
          <cell r="BG800">
            <v>0</v>
          </cell>
          <cell r="BH800">
            <v>0</v>
          </cell>
          <cell r="BI800">
            <v>0</v>
          </cell>
          <cell r="BJ800">
            <v>0</v>
          </cell>
          <cell r="BK800" t="str">
            <v/>
          </cell>
          <cell r="BL800" t="e">
            <v>#NAME?</v>
          </cell>
          <cell r="BM800"/>
          <cell r="BN800"/>
          <cell r="BO800"/>
          <cell r="BP800" t="str">
            <v/>
          </cell>
          <cell r="BQ800"/>
          <cell r="BR800"/>
          <cell r="BS800">
            <v>785</v>
          </cell>
        </row>
        <row r="801">
          <cell r="X801"/>
          <cell r="Y801" t="str">
            <v/>
          </cell>
          <cell r="Z801"/>
          <cell r="AA801" t="str">
            <v/>
          </cell>
          <cell r="AB801"/>
          <cell r="AC801"/>
          <cell r="AD801"/>
          <cell r="AE801"/>
          <cell r="AF801"/>
          <cell r="AG801"/>
          <cell r="AH801" t="str">
            <v/>
          </cell>
          <cell r="AI801"/>
          <cell r="AJ801"/>
          <cell r="AK801"/>
          <cell r="AL801"/>
          <cell r="AM801"/>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t="str">
            <v>NO</v>
          </cell>
          <cell r="BE801" t="str">
            <v/>
          </cell>
          <cell r="BF801">
            <v>0</v>
          </cell>
          <cell r="BG801">
            <v>0</v>
          </cell>
          <cell r="BH801">
            <v>0</v>
          </cell>
          <cell r="BI801">
            <v>0</v>
          </cell>
          <cell r="BJ801">
            <v>0</v>
          </cell>
          <cell r="BK801" t="str">
            <v/>
          </cell>
          <cell r="BL801" t="e">
            <v>#NAME?</v>
          </cell>
          <cell r="BM801"/>
          <cell r="BN801"/>
          <cell r="BO801"/>
          <cell r="BP801" t="str">
            <v/>
          </cell>
          <cell r="BQ801"/>
          <cell r="BR801"/>
          <cell r="BS801">
            <v>786</v>
          </cell>
        </row>
        <row r="802">
          <cell r="X802"/>
          <cell r="Y802" t="str">
            <v/>
          </cell>
          <cell r="Z802"/>
          <cell r="AA802" t="str">
            <v/>
          </cell>
          <cell r="AB802"/>
          <cell r="AC802"/>
          <cell r="AD802"/>
          <cell r="AE802"/>
          <cell r="AF802"/>
          <cell r="AG802"/>
          <cell r="AH802" t="str">
            <v/>
          </cell>
          <cell r="AI802"/>
          <cell r="AJ802"/>
          <cell r="AK802"/>
          <cell r="AL802"/>
          <cell r="AM802"/>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t="str">
            <v>NO</v>
          </cell>
          <cell r="BE802" t="str">
            <v/>
          </cell>
          <cell r="BF802">
            <v>0</v>
          </cell>
          <cell r="BG802">
            <v>0</v>
          </cell>
          <cell r="BH802">
            <v>0</v>
          </cell>
          <cell r="BI802">
            <v>0</v>
          </cell>
          <cell r="BJ802">
            <v>0</v>
          </cell>
          <cell r="BK802" t="str">
            <v/>
          </cell>
          <cell r="BL802" t="e">
            <v>#NAME?</v>
          </cell>
          <cell r="BM802"/>
          <cell r="BN802"/>
          <cell r="BO802"/>
          <cell r="BP802" t="str">
            <v/>
          </cell>
          <cell r="BQ802"/>
          <cell r="BR802"/>
          <cell r="BS802">
            <v>787</v>
          </cell>
        </row>
        <row r="803">
          <cell r="X803"/>
          <cell r="Y803" t="str">
            <v/>
          </cell>
          <cell r="Z803"/>
          <cell r="AA803" t="str">
            <v/>
          </cell>
          <cell r="AB803"/>
          <cell r="AC803"/>
          <cell r="AD803"/>
          <cell r="AE803"/>
          <cell r="AF803"/>
          <cell r="AG803"/>
          <cell r="AH803" t="str">
            <v/>
          </cell>
          <cell r="AI803"/>
          <cell r="AJ803"/>
          <cell r="AK803"/>
          <cell r="AL803"/>
          <cell r="AM803"/>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t="str">
            <v>NO</v>
          </cell>
          <cell r="BE803" t="str">
            <v/>
          </cell>
          <cell r="BF803">
            <v>0</v>
          </cell>
          <cell r="BG803">
            <v>0</v>
          </cell>
          <cell r="BH803">
            <v>0</v>
          </cell>
          <cell r="BI803">
            <v>0</v>
          </cell>
          <cell r="BJ803">
            <v>0</v>
          </cell>
          <cell r="BK803" t="str">
            <v/>
          </cell>
          <cell r="BL803" t="e">
            <v>#NAME?</v>
          </cell>
          <cell r="BM803"/>
          <cell r="BN803"/>
          <cell r="BO803"/>
          <cell r="BP803" t="str">
            <v/>
          </cell>
          <cell r="BQ803"/>
          <cell r="BR803"/>
          <cell r="BS803">
            <v>788</v>
          </cell>
        </row>
        <row r="804">
          <cell r="X804"/>
          <cell r="Y804" t="str">
            <v/>
          </cell>
          <cell r="Z804"/>
          <cell r="AA804" t="str">
            <v/>
          </cell>
          <cell r="AB804"/>
          <cell r="AC804"/>
          <cell r="AD804"/>
          <cell r="AE804"/>
          <cell r="AF804"/>
          <cell r="AG804"/>
          <cell r="AH804" t="str">
            <v/>
          </cell>
          <cell r="AI804"/>
          <cell r="AJ804"/>
          <cell r="AK804"/>
          <cell r="AL804"/>
          <cell r="AM804"/>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t="str">
            <v>NO</v>
          </cell>
          <cell r="BE804" t="str">
            <v/>
          </cell>
          <cell r="BF804">
            <v>0</v>
          </cell>
          <cell r="BG804">
            <v>0</v>
          </cell>
          <cell r="BH804">
            <v>0</v>
          </cell>
          <cell r="BI804">
            <v>0</v>
          </cell>
          <cell r="BJ804">
            <v>0</v>
          </cell>
          <cell r="BK804" t="str">
            <v/>
          </cell>
          <cell r="BL804" t="e">
            <v>#NAME?</v>
          </cell>
          <cell r="BM804"/>
          <cell r="BN804"/>
          <cell r="BO804"/>
          <cell r="BP804" t="str">
            <v/>
          </cell>
          <cell r="BQ804"/>
          <cell r="BR804"/>
          <cell r="BS804">
            <v>789</v>
          </cell>
        </row>
        <row r="805">
          <cell r="X805"/>
          <cell r="Y805" t="str">
            <v/>
          </cell>
          <cell r="Z805"/>
          <cell r="AA805" t="str">
            <v/>
          </cell>
          <cell r="AB805"/>
          <cell r="AC805"/>
          <cell r="AD805"/>
          <cell r="AE805"/>
          <cell r="AF805"/>
          <cell r="AG805"/>
          <cell r="AH805" t="str">
            <v/>
          </cell>
          <cell r="AI805"/>
          <cell r="AJ805"/>
          <cell r="AK805"/>
          <cell r="AL805"/>
          <cell r="AM805"/>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t="str">
            <v>NO</v>
          </cell>
          <cell r="BE805" t="str">
            <v/>
          </cell>
          <cell r="BF805">
            <v>0</v>
          </cell>
          <cell r="BG805">
            <v>0</v>
          </cell>
          <cell r="BH805">
            <v>0</v>
          </cell>
          <cell r="BI805">
            <v>0</v>
          </cell>
          <cell r="BJ805">
            <v>0</v>
          </cell>
          <cell r="BK805" t="str">
            <v/>
          </cell>
          <cell r="BL805" t="e">
            <v>#NAME?</v>
          </cell>
          <cell r="BM805"/>
          <cell r="BN805"/>
          <cell r="BO805"/>
          <cell r="BP805" t="str">
            <v/>
          </cell>
          <cell r="BQ805"/>
          <cell r="BR805"/>
          <cell r="BS805">
            <v>790</v>
          </cell>
        </row>
        <row r="806">
          <cell r="X806"/>
          <cell r="Y806" t="str">
            <v/>
          </cell>
          <cell r="Z806"/>
          <cell r="AA806" t="str">
            <v/>
          </cell>
          <cell r="AB806"/>
          <cell r="AC806"/>
          <cell r="AD806"/>
          <cell r="AE806"/>
          <cell r="AF806"/>
          <cell r="AG806"/>
          <cell r="AH806" t="str">
            <v/>
          </cell>
          <cell r="AI806"/>
          <cell r="AJ806"/>
          <cell r="AK806"/>
          <cell r="AL806"/>
          <cell r="AM806"/>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t="str">
            <v>NO</v>
          </cell>
          <cell r="BE806" t="str">
            <v/>
          </cell>
          <cell r="BF806">
            <v>0</v>
          </cell>
          <cell r="BG806">
            <v>0</v>
          </cell>
          <cell r="BH806">
            <v>0</v>
          </cell>
          <cell r="BI806">
            <v>0</v>
          </cell>
          <cell r="BJ806">
            <v>0</v>
          </cell>
          <cell r="BK806" t="str">
            <v/>
          </cell>
          <cell r="BL806" t="e">
            <v>#NAME?</v>
          </cell>
          <cell r="BM806"/>
          <cell r="BN806"/>
          <cell r="BO806"/>
          <cell r="BP806" t="str">
            <v/>
          </cell>
          <cell r="BQ806"/>
          <cell r="BR806"/>
          <cell r="BS806">
            <v>791</v>
          </cell>
        </row>
        <row r="807">
          <cell r="X807"/>
          <cell r="Y807" t="str">
            <v/>
          </cell>
          <cell r="Z807"/>
          <cell r="AA807" t="str">
            <v/>
          </cell>
          <cell r="AB807"/>
          <cell r="AC807"/>
          <cell r="AD807"/>
          <cell r="AE807"/>
          <cell r="AF807"/>
          <cell r="AG807"/>
          <cell r="AH807" t="str">
            <v/>
          </cell>
          <cell r="AI807"/>
          <cell r="AJ807"/>
          <cell r="AK807"/>
          <cell r="AL807"/>
          <cell r="AM807"/>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t="str">
            <v>NO</v>
          </cell>
          <cell r="BE807" t="str">
            <v/>
          </cell>
          <cell r="BF807">
            <v>0</v>
          </cell>
          <cell r="BG807">
            <v>0</v>
          </cell>
          <cell r="BH807">
            <v>0</v>
          </cell>
          <cell r="BI807">
            <v>0</v>
          </cell>
          <cell r="BJ807">
            <v>0</v>
          </cell>
          <cell r="BK807" t="str">
            <v/>
          </cell>
          <cell r="BL807" t="e">
            <v>#NAME?</v>
          </cell>
          <cell r="BM807"/>
          <cell r="BN807"/>
          <cell r="BO807"/>
          <cell r="BP807" t="str">
            <v/>
          </cell>
          <cell r="BQ807"/>
          <cell r="BR807"/>
          <cell r="BS807">
            <v>792</v>
          </cell>
        </row>
        <row r="808">
          <cell r="X808"/>
          <cell r="Y808" t="str">
            <v/>
          </cell>
          <cell r="Z808"/>
          <cell r="AA808" t="str">
            <v/>
          </cell>
          <cell r="AB808"/>
          <cell r="AC808"/>
          <cell r="AD808"/>
          <cell r="AE808"/>
          <cell r="AF808"/>
          <cell r="AG808"/>
          <cell r="AH808" t="str">
            <v/>
          </cell>
          <cell r="AI808"/>
          <cell r="AJ808"/>
          <cell r="AK808"/>
          <cell r="AL808"/>
          <cell r="AM808"/>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t="str">
            <v>NO</v>
          </cell>
          <cell r="BE808" t="str">
            <v/>
          </cell>
          <cell r="BF808">
            <v>0</v>
          </cell>
          <cell r="BG808">
            <v>0</v>
          </cell>
          <cell r="BH808">
            <v>0</v>
          </cell>
          <cell r="BI808">
            <v>0</v>
          </cell>
          <cell r="BJ808">
            <v>0</v>
          </cell>
          <cell r="BK808" t="str">
            <v/>
          </cell>
          <cell r="BL808" t="e">
            <v>#NAME?</v>
          </cell>
          <cell r="BM808"/>
          <cell r="BN808"/>
          <cell r="BO808"/>
          <cell r="BP808" t="str">
            <v/>
          </cell>
          <cell r="BQ808"/>
          <cell r="BR808"/>
          <cell r="BS808">
            <v>793</v>
          </cell>
        </row>
        <row r="809">
          <cell r="X809"/>
          <cell r="Y809" t="str">
            <v/>
          </cell>
          <cell r="Z809"/>
          <cell r="AA809" t="str">
            <v/>
          </cell>
          <cell r="AB809"/>
          <cell r="AC809"/>
          <cell r="AD809"/>
          <cell r="AE809"/>
          <cell r="AF809"/>
          <cell r="AG809"/>
          <cell r="AH809" t="str">
            <v/>
          </cell>
          <cell r="AI809"/>
          <cell r="AJ809"/>
          <cell r="AK809"/>
          <cell r="AL809"/>
          <cell r="AM809"/>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t="str">
            <v>NO</v>
          </cell>
          <cell r="BE809" t="str">
            <v/>
          </cell>
          <cell r="BF809">
            <v>0</v>
          </cell>
          <cell r="BG809">
            <v>0</v>
          </cell>
          <cell r="BH809">
            <v>0</v>
          </cell>
          <cell r="BI809">
            <v>0</v>
          </cell>
          <cell r="BJ809">
            <v>0</v>
          </cell>
          <cell r="BK809" t="str">
            <v/>
          </cell>
          <cell r="BL809" t="e">
            <v>#NAME?</v>
          </cell>
          <cell r="BM809"/>
          <cell r="BN809"/>
          <cell r="BO809"/>
          <cell r="BP809" t="str">
            <v/>
          </cell>
          <cell r="BQ809"/>
          <cell r="BR809"/>
          <cell r="BS809">
            <v>794</v>
          </cell>
        </row>
        <row r="810">
          <cell r="X810"/>
          <cell r="Y810" t="str">
            <v/>
          </cell>
          <cell r="Z810"/>
          <cell r="AA810" t="str">
            <v/>
          </cell>
          <cell r="AB810"/>
          <cell r="AC810"/>
          <cell r="AD810"/>
          <cell r="AE810"/>
          <cell r="AF810"/>
          <cell r="AG810"/>
          <cell r="AH810" t="str">
            <v/>
          </cell>
          <cell r="AI810"/>
          <cell r="AJ810"/>
          <cell r="AK810"/>
          <cell r="AL810"/>
          <cell r="AM810"/>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t="str">
            <v>NO</v>
          </cell>
          <cell r="BE810" t="str">
            <v/>
          </cell>
          <cell r="BF810">
            <v>0</v>
          </cell>
          <cell r="BG810">
            <v>0</v>
          </cell>
          <cell r="BH810">
            <v>0</v>
          </cell>
          <cell r="BI810">
            <v>0</v>
          </cell>
          <cell r="BJ810">
            <v>0</v>
          </cell>
          <cell r="BK810" t="str">
            <v/>
          </cell>
          <cell r="BL810" t="e">
            <v>#NAME?</v>
          </cell>
          <cell r="BM810"/>
          <cell r="BN810"/>
          <cell r="BO810"/>
          <cell r="BP810" t="str">
            <v/>
          </cell>
          <cell r="BQ810"/>
          <cell r="BR810"/>
          <cell r="BS810">
            <v>795</v>
          </cell>
        </row>
        <row r="811">
          <cell r="X811"/>
          <cell r="Y811" t="str">
            <v/>
          </cell>
          <cell r="Z811"/>
          <cell r="AA811" t="str">
            <v/>
          </cell>
          <cell r="AB811"/>
          <cell r="AC811"/>
          <cell r="AD811"/>
          <cell r="AE811"/>
          <cell r="AF811"/>
          <cell r="AG811"/>
          <cell r="AH811" t="str">
            <v/>
          </cell>
          <cell r="AI811"/>
          <cell r="AJ811"/>
          <cell r="AK811"/>
          <cell r="AL811"/>
          <cell r="AM811"/>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t="str">
            <v>NO</v>
          </cell>
          <cell r="BE811" t="str">
            <v/>
          </cell>
          <cell r="BF811">
            <v>0</v>
          </cell>
          <cell r="BG811">
            <v>0</v>
          </cell>
          <cell r="BH811">
            <v>0</v>
          </cell>
          <cell r="BI811">
            <v>0</v>
          </cell>
          <cell r="BJ811">
            <v>0</v>
          </cell>
          <cell r="BK811" t="str">
            <v/>
          </cell>
          <cell r="BL811" t="e">
            <v>#NAME?</v>
          </cell>
          <cell r="BM811"/>
          <cell r="BN811"/>
          <cell r="BO811"/>
          <cell r="BP811" t="str">
            <v/>
          </cell>
          <cell r="BQ811"/>
          <cell r="BR811"/>
          <cell r="BS811">
            <v>796</v>
          </cell>
        </row>
        <row r="812">
          <cell r="X812"/>
          <cell r="Y812" t="str">
            <v/>
          </cell>
          <cell r="Z812"/>
          <cell r="AA812" t="str">
            <v/>
          </cell>
          <cell r="AB812"/>
          <cell r="AC812"/>
          <cell r="AD812"/>
          <cell r="AE812"/>
          <cell r="AF812"/>
          <cell r="AG812"/>
          <cell r="AH812" t="str">
            <v/>
          </cell>
          <cell r="AI812"/>
          <cell r="AJ812"/>
          <cell r="AK812"/>
          <cell r="AL812"/>
          <cell r="AM812"/>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t="str">
            <v>NO</v>
          </cell>
          <cell r="BE812" t="str">
            <v/>
          </cell>
          <cell r="BF812">
            <v>0</v>
          </cell>
          <cell r="BG812">
            <v>0</v>
          </cell>
          <cell r="BH812">
            <v>0</v>
          </cell>
          <cell r="BI812">
            <v>0</v>
          </cell>
          <cell r="BJ812">
            <v>0</v>
          </cell>
          <cell r="BK812" t="str">
            <v/>
          </cell>
          <cell r="BL812" t="e">
            <v>#NAME?</v>
          </cell>
          <cell r="BM812"/>
          <cell r="BN812"/>
          <cell r="BO812"/>
          <cell r="BP812" t="str">
            <v/>
          </cell>
          <cell r="BQ812"/>
          <cell r="BR812"/>
          <cell r="BS812">
            <v>797</v>
          </cell>
        </row>
        <row r="813">
          <cell r="X813"/>
          <cell r="Y813" t="str">
            <v/>
          </cell>
          <cell r="Z813"/>
          <cell r="AA813" t="str">
            <v/>
          </cell>
          <cell r="AB813"/>
          <cell r="AC813"/>
          <cell r="AD813"/>
          <cell r="AE813"/>
          <cell r="AF813"/>
          <cell r="AG813"/>
          <cell r="AH813" t="str">
            <v/>
          </cell>
          <cell r="AI813"/>
          <cell r="AJ813"/>
          <cell r="AK813"/>
          <cell r="AL813"/>
          <cell r="AM813"/>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t="str">
            <v>NO</v>
          </cell>
          <cell r="BE813" t="str">
            <v/>
          </cell>
          <cell r="BF813">
            <v>0</v>
          </cell>
          <cell r="BG813">
            <v>0</v>
          </cell>
          <cell r="BH813">
            <v>0</v>
          </cell>
          <cell r="BI813">
            <v>0</v>
          </cell>
          <cell r="BJ813">
            <v>0</v>
          </cell>
          <cell r="BK813" t="str">
            <v/>
          </cell>
          <cell r="BL813" t="e">
            <v>#NAME?</v>
          </cell>
          <cell r="BM813"/>
          <cell r="BN813"/>
          <cell r="BO813"/>
          <cell r="BP813" t="str">
            <v/>
          </cell>
          <cell r="BQ813"/>
          <cell r="BR813"/>
          <cell r="BS813">
            <v>798</v>
          </cell>
        </row>
        <row r="814">
          <cell r="X814"/>
          <cell r="Y814" t="str">
            <v/>
          </cell>
          <cell r="Z814"/>
          <cell r="AA814" t="str">
            <v/>
          </cell>
          <cell r="AB814"/>
          <cell r="AC814"/>
          <cell r="AD814"/>
          <cell r="AE814"/>
          <cell r="AF814"/>
          <cell r="AG814"/>
          <cell r="AH814" t="str">
            <v/>
          </cell>
          <cell r="AI814"/>
          <cell r="AJ814"/>
          <cell r="AK814"/>
          <cell r="AL814"/>
          <cell r="AM814"/>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t="str">
            <v>NO</v>
          </cell>
          <cell r="BE814" t="str">
            <v/>
          </cell>
          <cell r="BF814">
            <v>0</v>
          </cell>
          <cell r="BG814">
            <v>0</v>
          </cell>
          <cell r="BH814">
            <v>0</v>
          </cell>
          <cell r="BI814">
            <v>0</v>
          </cell>
          <cell r="BJ814">
            <v>0</v>
          </cell>
          <cell r="BK814" t="str">
            <v/>
          </cell>
          <cell r="BL814" t="e">
            <v>#NAME?</v>
          </cell>
          <cell r="BM814"/>
          <cell r="BN814"/>
          <cell r="BO814"/>
          <cell r="BP814" t="str">
            <v/>
          </cell>
          <cell r="BQ814"/>
          <cell r="BR814"/>
          <cell r="BS814">
            <v>799</v>
          </cell>
        </row>
        <row r="815">
          <cell r="X815"/>
          <cell r="Y815" t="str">
            <v/>
          </cell>
          <cell r="Z815"/>
          <cell r="AA815" t="str">
            <v/>
          </cell>
          <cell r="AB815"/>
          <cell r="AC815"/>
          <cell r="AD815"/>
          <cell r="AE815"/>
          <cell r="AF815"/>
          <cell r="AG815"/>
          <cell r="AH815" t="str">
            <v/>
          </cell>
          <cell r="AI815"/>
          <cell r="AJ815"/>
          <cell r="AK815"/>
          <cell r="AL815"/>
          <cell r="AM815"/>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t="str">
            <v>NO</v>
          </cell>
          <cell r="BE815" t="str">
            <v/>
          </cell>
          <cell r="BF815">
            <v>0</v>
          </cell>
          <cell r="BG815">
            <v>0</v>
          </cell>
          <cell r="BH815">
            <v>0</v>
          </cell>
          <cell r="BI815">
            <v>0</v>
          </cell>
          <cell r="BJ815">
            <v>0</v>
          </cell>
          <cell r="BK815" t="str">
            <v/>
          </cell>
          <cell r="BL815" t="e">
            <v>#NAME?</v>
          </cell>
          <cell r="BM815"/>
          <cell r="BN815"/>
          <cell r="BO815"/>
          <cell r="BP815" t="str">
            <v/>
          </cell>
          <cell r="BQ815"/>
          <cell r="BR815"/>
          <cell r="BS815">
            <v>800</v>
          </cell>
        </row>
        <row r="816">
          <cell r="X816"/>
          <cell r="Y816" t="str">
            <v/>
          </cell>
          <cell r="Z816"/>
          <cell r="AA816" t="str">
            <v/>
          </cell>
          <cell r="AB816"/>
          <cell r="AC816"/>
          <cell r="AD816"/>
          <cell r="AE816"/>
          <cell r="AF816"/>
          <cell r="AG816"/>
          <cell r="AH816" t="str">
            <v/>
          </cell>
          <cell r="AI816"/>
          <cell r="AJ816"/>
          <cell r="AK816"/>
          <cell r="AL816"/>
          <cell r="AM816"/>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t="str">
            <v>NO</v>
          </cell>
          <cell r="BE816" t="str">
            <v/>
          </cell>
          <cell r="BF816">
            <v>0</v>
          </cell>
          <cell r="BG816">
            <v>0</v>
          </cell>
          <cell r="BH816">
            <v>0</v>
          </cell>
          <cell r="BI816">
            <v>0</v>
          </cell>
          <cell r="BJ816">
            <v>0</v>
          </cell>
          <cell r="BK816" t="str">
            <v/>
          </cell>
          <cell r="BL816" t="e">
            <v>#NAME?</v>
          </cell>
          <cell r="BM816"/>
          <cell r="BN816"/>
          <cell r="BO816"/>
          <cell r="BP816" t="str">
            <v/>
          </cell>
          <cell r="BQ816"/>
          <cell r="BR816"/>
          <cell r="BS816">
            <v>801</v>
          </cell>
        </row>
        <row r="817">
          <cell r="X817"/>
          <cell r="Y817" t="str">
            <v/>
          </cell>
          <cell r="Z817"/>
          <cell r="AA817" t="str">
            <v/>
          </cell>
          <cell r="AB817"/>
          <cell r="AC817"/>
          <cell r="AD817"/>
          <cell r="AE817"/>
          <cell r="AF817"/>
          <cell r="AG817"/>
          <cell r="AH817" t="str">
            <v/>
          </cell>
          <cell r="AI817"/>
          <cell r="AJ817"/>
          <cell r="AK817"/>
          <cell r="AL817"/>
          <cell r="AM817"/>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t="str">
            <v>NO</v>
          </cell>
          <cell r="BE817" t="str">
            <v/>
          </cell>
          <cell r="BF817">
            <v>0</v>
          </cell>
          <cell r="BG817">
            <v>0</v>
          </cell>
          <cell r="BH817">
            <v>0</v>
          </cell>
          <cell r="BI817">
            <v>0</v>
          </cell>
          <cell r="BJ817">
            <v>0</v>
          </cell>
          <cell r="BK817" t="str">
            <v/>
          </cell>
          <cell r="BL817" t="e">
            <v>#NAME?</v>
          </cell>
          <cell r="BM817"/>
          <cell r="BN817"/>
          <cell r="BO817"/>
          <cell r="BP817" t="str">
            <v/>
          </cell>
          <cell r="BQ817"/>
          <cell r="BR817"/>
          <cell r="BS817">
            <v>802</v>
          </cell>
        </row>
        <row r="818">
          <cell r="X818"/>
          <cell r="Y818" t="str">
            <v/>
          </cell>
          <cell r="Z818"/>
          <cell r="AA818" t="str">
            <v/>
          </cell>
          <cell r="AB818"/>
          <cell r="AC818"/>
          <cell r="AD818"/>
          <cell r="AE818"/>
          <cell r="AF818"/>
          <cell r="AG818"/>
          <cell r="AH818" t="str">
            <v/>
          </cell>
          <cell r="AI818"/>
          <cell r="AJ818"/>
          <cell r="AK818"/>
          <cell r="AL818"/>
          <cell r="AM818"/>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t="str">
            <v>NO</v>
          </cell>
          <cell r="BE818" t="str">
            <v/>
          </cell>
          <cell r="BF818">
            <v>0</v>
          </cell>
          <cell r="BG818">
            <v>0</v>
          </cell>
          <cell r="BH818">
            <v>0</v>
          </cell>
          <cell r="BI818">
            <v>0</v>
          </cell>
          <cell r="BJ818">
            <v>0</v>
          </cell>
          <cell r="BK818" t="str">
            <v/>
          </cell>
          <cell r="BL818" t="e">
            <v>#NAME?</v>
          </cell>
          <cell r="BM818"/>
          <cell r="BN818"/>
          <cell r="BO818"/>
          <cell r="BP818" t="str">
            <v/>
          </cell>
          <cell r="BQ818"/>
          <cell r="BR818"/>
          <cell r="BS818">
            <v>803</v>
          </cell>
        </row>
        <row r="819">
          <cell r="X819"/>
          <cell r="Y819" t="str">
            <v/>
          </cell>
          <cell r="Z819"/>
          <cell r="AA819" t="str">
            <v/>
          </cell>
          <cell r="AB819"/>
          <cell r="AC819"/>
          <cell r="AD819"/>
          <cell r="AE819"/>
          <cell r="AF819"/>
          <cell r="AG819"/>
          <cell r="AH819" t="str">
            <v/>
          </cell>
          <cell r="AI819"/>
          <cell r="AJ819"/>
          <cell r="AK819"/>
          <cell r="AL819"/>
          <cell r="AM819"/>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t="str">
            <v>NO</v>
          </cell>
          <cell r="BE819" t="str">
            <v/>
          </cell>
          <cell r="BF819">
            <v>0</v>
          </cell>
          <cell r="BG819">
            <v>0</v>
          </cell>
          <cell r="BH819">
            <v>0</v>
          </cell>
          <cell r="BI819">
            <v>0</v>
          </cell>
          <cell r="BJ819">
            <v>0</v>
          </cell>
          <cell r="BK819" t="str">
            <v/>
          </cell>
          <cell r="BL819" t="e">
            <v>#NAME?</v>
          </cell>
          <cell r="BM819"/>
          <cell r="BN819"/>
          <cell r="BO819"/>
          <cell r="BP819" t="str">
            <v/>
          </cell>
          <cell r="BQ819"/>
          <cell r="BR819"/>
          <cell r="BS819">
            <v>804</v>
          </cell>
        </row>
        <row r="820">
          <cell r="X820"/>
          <cell r="Y820" t="str">
            <v/>
          </cell>
          <cell r="Z820"/>
          <cell r="AA820" t="str">
            <v/>
          </cell>
          <cell r="AB820"/>
          <cell r="AC820"/>
          <cell r="AD820"/>
          <cell r="AE820"/>
          <cell r="AF820"/>
          <cell r="AG820"/>
          <cell r="AH820" t="str">
            <v/>
          </cell>
          <cell r="AI820"/>
          <cell r="AJ820"/>
          <cell r="AK820"/>
          <cell r="AL820"/>
          <cell r="AM820"/>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t="str">
            <v>NO</v>
          </cell>
          <cell r="BE820" t="str">
            <v/>
          </cell>
          <cell r="BF820">
            <v>0</v>
          </cell>
          <cell r="BG820">
            <v>0</v>
          </cell>
          <cell r="BH820">
            <v>0</v>
          </cell>
          <cell r="BI820">
            <v>0</v>
          </cell>
          <cell r="BJ820">
            <v>0</v>
          </cell>
          <cell r="BK820" t="str">
            <v/>
          </cell>
          <cell r="BL820" t="e">
            <v>#NAME?</v>
          </cell>
          <cell r="BM820"/>
          <cell r="BN820"/>
          <cell r="BO820"/>
          <cell r="BP820" t="str">
            <v/>
          </cell>
          <cell r="BQ820"/>
          <cell r="BR820"/>
          <cell r="BS820">
            <v>805</v>
          </cell>
        </row>
        <row r="821">
          <cell r="X821"/>
          <cell r="Y821" t="str">
            <v/>
          </cell>
          <cell r="Z821"/>
          <cell r="AA821" t="str">
            <v/>
          </cell>
          <cell r="AB821"/>
          <cell r="AC821"/>
          <cell r="AD821"/>
          <cell r="AE821"/>
          <cell r="AF821"/>
          <cell r="AG821"/>
          <cell r="AH821" t="str">
            <v/>
          </cell>
          <cell r="AI821"/>
          <cell r="AJ821"/>
          <cell r="AK821"/>
          <cell r="AL821"/>
          <cell r="AM821"/>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t="str">
            <v>NO</v>
          </cell>
          <cell r="BE821" t="str">
            <v/>
          </cell>
          <cell r="BF821">
            <v>0</v>
          </cell>
          <cell r="BG821">
            <v>0</v>
          </cell>
          <cell r="BH821">
            <v>0</v>
          </cell>
          <cell r="BI821">
            <v>0</v>
          </cell>
          <cell r="BJ821">
            <v>0</v>
          </cell>
          <cell r="BK821" t="str">
            <v/>
          </cell>
          <cell r="BL821" t="e">
            <v>#NAME?</v>
          </cell>
          <cell r="BM821"/>
          <cell r="BN821"/>
          <cell r="BO821"/>
          <cell r="BP821" t="str">
            <v/>
          </cell>
          <cell r="BQ821"/>
          <cell r="BR821"/>
          <cell r="BS821">
            <v>806</v>
          </cell>
        </row>
        <row r="822">
          <cell r="X822"/>
          <cell r="Y822" t="str">
            <v/>
          </cell>
          <cell r="Z822"/>
          <cell r="AA822" t="str">
            <v/>
          </cell>
          <cell r="AB822"/>
          <cell r="AC822"/>
          <cell r="AD822"/>
          <cell r="AE822"/>
          <cell r="AF822"/>
          <cell r="AG822"/>
          <cell r="AH822" t="str">
            <v/>
          </cell>
          <cell r="AI822"/>
          <cell r="AJ822"/>
          <cell r="AK822"/>
          <cell r="AL822"/>
          <cell r="AM822"/>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t="str">
            <v>NO</v>
          </cell>
          <cell r="BE822" t="str">
            <v/>
          </cell>
          <cell r="BF822">
            <v>0</v>
          </cell>
          <cell r="BG822">
            <v>0</v>
          </cell>
          <cell r="BH822">
            <v>0</v>
          </cell>
          <cell r="BI822">
            <v>0</v>
          </cell>
          <cell r="BJ822">
            <v>0</v>
          </cell>
          <cell r="BK822" t="str">
            <v/>
          </cell>
          <cell r="BL822" t="e">
            <v>#NAME?</v>
          </cell>
          <cell r="BM822"/>
          <cell r="BN822"/>
          <cell r="BO822"/>
          <cell r="BP822" t="str">
            <v/>
          </cell>
          <cell r="BQ822"/>
          <cell r="BR822"/>
          <cell r="BS822">
            <v>807</v>
          </cell>
        </row>
        <row r="823">
          <cell r="X823"/>
          <cell r="Y823" t="str">
            <v/>
          </cell>
          <cell r="Z823"/>
          <cell r="AA823" t="str">
            <v/>
          </cell>
          <cell r="AB823"/>
          <cell r="AC823"/>
          <cell r="AD823"/>
          <cell r="AE823"/>
          <cell r="AF823"/>
          <cell r="AG823"/>
          <cell r="AH823" t="str">
            <v/>
          </cell>
          <cell r="AI823"/>
          <cell r="AJ823"/>
          <cell r="AK823"/>
          <cell r="AL823"/>
          <cell r="AM823"/>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t="str">
            <v>NO</v>
          </cell>
          <cell r="BE823" t="str">
            <v/>
          </cell>
          <cell r="BF823">
            <v>0</v>
          </cell>
          <cell r="BG823">
            <v>0</v>
          </cell>
          <cell r="BH823">
            <v>0</v>
          </cell>
          <cell r="BI823">
            <v>0</v>
          </cell>
          <cell r="BJ823">
            <v>0</v>
          </cell>
          <cell r="BK823" t="str">
            <v/>
          </cell>
          <cell r="BL823" t="e">
            <v>#NAME?</v>
          </cell>
          <cell r="BM823"/>
          <cell r="BN823"/>
          <cell r="BO823"/>
          <cell r="BP823" t="str">
            <v/>
          </cell>
          <cell r="BQ823"/>
          <cell r="BR823"/>
          <cell r="BS823">
            <v>808</v>
          </cell>
        </row>
        <row r="824">
          <cell r="X824"/>
          <cell r="Y824" t="str">
            <v/>
          </cell>
          <cell r="Z824"/>
          <cell r="AA824" t="str">
            <v/>
          </cell>
          <cell r="AB824"/>
          <cell r="AC824"/>
          <cell r="AD824"/>
          <cell r="AE824"/>
          <cell r="AF824"/>
          <cell r="AG824"/>
          <cell r="AH824" t="str">
            <v/>
          </cell>
          <cell r="AI824"/>
          <cell r="AJ824"/>
          <cell r="AK824"/>
          <cell r="AL824"/>
          <cell r="AM824"/>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t="str">
            <v>NO</v>
          </cell>
          <cell r="BE824" t="str">
            <v/>
          </cell>
          <cell r="BF824">
            <v>0</v>
          </cell>
          <cell r="BG824">
            <v>0</v>
          </cell>
          <cell r="BH824">
            <v>0</v>
          </cell>
          <cell r="BI824">
            <v>0</v>
          </cell>
          <cell r="BJ824">
            <v>0</v>
          </cell>
          <cell r="BK824" t="str">
            <v/>
          </cell>
          <cell r="BL824" t="e">
            <v>#NAME?</v>
          </cell>
          <cell r="BM824"/>
          <cell r="BN824"/>
          <cell r="BO824"/>
          <cell r="BP824" t="str">
            <v/>
          </cell>
          <cell r="BQ824"/>
          <cell r="BR824"/>
          <cell r="BS824">
            <v>809</v>
          </cell>
        </row>
        <row r="825">
          <cell r="X825"/>
          <cell r="Y825" t="str">
            <v/>
          </cell>
          <cell r="Z825"/>
          <cell r="AA825" t="str">
            <v/>
          </cell>
          <cell r="AB825"/>
          <cell r="AC825"/>
          <cell r="AD825"/>
          <cell r="AE825"/>
          <cell r="AF825"/>
          <cell r="AG825"/>
          <cell r="AH825" t="str">
            <v/>
          </cell>
          <cell r="AI825"/>
          <cell r="AJ825"/>
          <cell r="AK825"/>
          <cell r="AL825"/>
          <cell r="AM825"/>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t="str">
            <v>NO</v>
          </cell>
          <cell r="BE825" t="str">
            <v/>
          </cell>
          <cell r="BF825">
            <v>0</v>
          </cell>
          <cell r="BG825">
            <v>0</v>
          </cell>
          <cell r="BH825">
            <v>0</v>
          </cell>
          <cell r="BI825">
            <v>0</v>
          </cell>
          <cell r="BJ825">
            <v>0</v>
          </cell>
          <cell r="BK825" t="str">
            <v/>
          </cell>
          <cell r="BL825" t="e">
            <v>#NAME?</v>
          </cell>
          <cell r="BM825"/>
          <cell r="BN825"/>
          <cell r="BO825"/>
          <cell r="BP825" t="str">
            <v/>
          </cell>
          <cell r="BQ825"/>
          <cell r="BR825"/>
          <cell r="BS825">
            <v>810</v>
          </cell>
        </row>
        <row r="826">
          <cell r="X826"/>
          <cell r="Y826" t="str">
            <v/>
          </cell>
          <cell r="Z826"/>
          <cell r="AA826" t="str">
            <v/>
          </cell>
          <cell r="AB826"/>
          <cell r="AC826"/>
          <cell r="AD826"/>
          <cell r="AE826"/>
          <cell r="AF826"/>
          <cell r="AG826"/>
          <cell r="AH826" t="str">
            <v/>
          </cell>
          <cell r="AI826"/>
          <cell r="AJ826"/>
          <cell r="AK826"/>
          <cell r="AL826"/>
          <cell r="AM826"/>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t="str">
            <v>NO</v>
          </cell>
          <cell r="BE826" t="str">
            <v/>
          </cell>
          <cell r="BF826">
            <v>0</v>
          </cell>
          <cell r="BG826">
            <v>0</v>
          </cell>
          <cell r="BH826">
            <v>0</v>
          </cell>
          <cell r="BI826">
            <v>0</v>
          </cell>
          <cell r="BJ826">
            <v>0</v>
          </cell>
          <cell r="BK826" t="str">
            <v/>
          </cell>
          <cell r="BL826" t="e">
            <v>#NAME?</v>
          </cell>
          <cell r="BM826"/>
          <cell r="BN826"/>
          <cell r="BO826"/>
          <cell r="BP826" t="str">
            <v/>
          </cell>
          <cell r="BQ826"/>
          <cell r="BR826"/>
          <cell r="BS826">
            <v>811</v>
          </cell>
        </row>
        <row r="827">
          <cell r="X827"/>
          <cell r="Y827" t="str">
            <v/>
          </cell>
          <cell r="Z827"/>
          <cell r="AA827" t="str">
            <v/>
          </cell>
          <cell r="AB827"/>
          <cell r="AC827"/>
          <cell r="AD827"/>
          <cell r="AE827"/>
          <cell r="AF827"/>
          <cell r="AG827"/>
          <cell r="AH827" t="str">
            <v/>
          </cell>
          <cell r="AI827"/>
          <cell r="AJ827"/>
          <cell r="AK827"/>
          <cell r="AL827"/>
          <cell r="AM827"/>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t="str">
            <v>NO</v>
          </cell>
          <cell r="BE827" t="str">
            <v/>
          </cell>
          <cell r="BF827">
            <v>0</v>
          </cell>
          <cell r="BG827">
            <v>0</v>
          </cell>
          <cell r="BH827">
            <v>0</v>
          </cell>
          <cell r="BI827">
            <v>0</v>
          </cell>
          <cell r="BJ827">
            <v>0</v>
          </cell>
          <cell r="BK827" t="str">
            <v/>
          </cell>
          <cell r="BL827" t="e">
            <v>#NAME?</v>
          </cell>
          <cell r="BM827"/>
          <cell r="BN827"/>
          <cell r="BO827"/>
          <cell r="BP827" t="str">
            <v/>
          </cell>
          <cell r="BQ827"/>
          <cell r="BR827"/>
          <cell r="BS827">
            <v>812</v>
          </cell>
        </row>
        <row r="828">
          <cell r="X828"/>
          <cell r="Y828" t="str">
            <v/>
          </cell>
          <cell r="Z828"/>
          <cell r="AA828" t="str">
            <v/>
          </cell>
          <cell r="AB828"/>
          <cell r="AC828"/>
          <cell r="AD828"/>
          <cell r="AE828"/>
          <cell r="AF828"/>
          <cell r="AG828"/>
          <cell r="AH828" t="str">
            <v/>
          </cell>
          <cell r="AI828"/>
          <cell r="AJ828"/>
          <cell r="AK828"/>
          <cell r="AL828"/>
          <cell r="AM828"/>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t="str">
            <v>NO</v>
          </cell>
          <cell r="BE828" t="str">
            <v/>
          </cell>
          <cell r="BF828">
            <v>0</v>
          </cell>
          <cell r="BG828">
            <v>0</v>
          </cell>
          <cell r="BH828">
            <v>0</v>
          </cell>
          <cell r="BI828">
            <v>0</v>
          </cell>
          <cell r="BJ828">
            <v>0</v>
          </cell>
          <cell r="BK828" t="str">
            <v/>
          </cell>
          <cell r="BL828" t="e">
            <v>#NAME?</v>
          </cell>
          <cell r="BM828"/>
          <cell r="BN828"/>
          <cell r="BO828"/>
          <cell r="BP828" t="str">
            <v/>
          </cell>
          <cell r="BQ828"/>
          <cell r="BR828"/>
          <cell r="BS828">
            <v>813</v>
          </cell>
        </row>
        <row r="829">
          <cell r="X829"/>
          <cell r="Y829" t="str">
            <v/>
          </cell>
          <cell r="Z829"/>
          <cell r="AA829" t="str">
            <v/>
          </cell>
          <cell r="AB829"/>
          <cell r="AC829"/>
          <cell r="AD829"/>
          <cell r="AE829"/>
          <cell r="AF829"/>
          <cell r="AG829"/>
          <cell r="AH829" t="str">
            <v/>
          </cell>
          <cell r="AI829"/>
          <cell r="AJ829"/>
          <cell r="AK829"/>
          <cell r="AL829"/>
          <cell r="AM829"/>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t="str">
            <v>NO</v>
          </cell>
          <cell r="BE829" t="str">
            <v/>
          </cell>
          <cell r="BF829">
            <v>0</v>
          </cell>
          <cell r="BG829">
            <v>0</v>
          </cell>
          <cell r="BH829">
            <v>0</v>
          </cell>
          <cell r="BI829">
            <v>0</v>
          </cell>
          <cell r="BJ829">
            <v>0</v>
          </cell>
          <cell r="BK829" t="str">
            <v/>
          </cell>
          <cell r="BL829" t="e">
            <v>#NAME?</v>
          </cell>
          <cell r="BM829"/>
          <cell r="BN829"/>
          <cell r="BO829"/>
          <cell r="BP829" t="str">
            <v/>
          </cell>
          <cell r="BQ829"/>
          <cell r="BR829"/>
          <cell r="BS829">
            <v>814</v>
          </cell>
        </row>
        <row r="830">
          <cell r="X830"/>
          <cell r="Y830" t="str">
            <v/>
          </cell>
          <cell r="Z830"/>
          <cell r="AA830" t="str">
            <v/>
          </cell>
          <cell r="AB830"/>
          <cell r="AC830"/>
          <cell r="AD830"/>
          <cell r="AE830"/>
          <cell r="AF830"/>
          <cell r="AG830"/>
          <cell r="AH830" t="str">
            <v/>
          </cell>
          <cell r="AI830"/>
          <cell r="AJ830"/>
          <cell r="AK830"/>
          <cell r="AL830"/>
          <cell r="AM830"/>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t="str">
            <v>NO</v>
          </cell>
          <cell r="BE830" t="str">
            <v/>
          </cell>
          <cell r="BF830">
            <v>0</v>
          </cell>
          <cell r="BG830">
            <v>0</v>
          </cell>
          <cell r="BH830">
            <v>0</v>
          </cell>
          <cell r="BI830">
            <v>0</v>
          </cell>
          <cell r="BJ830">
            <v>0</v>
          </cell>
          <cell r="BK830" t="str">
            <v/>
          </cell>
          <cell r="BL830" t="e">
            <v>#NAME?</v>
          </cell>
          <cell r="BM830"/>
          <cell r="BN830"/>
          <cell r="BO830"/>
          <cell r="BP830" t="str">
            <v/>
          </cell>
          <cell r="BQ830"/>
          <cell r="BR830"/>
          <cell r="BS830">
            <v>815</v>
          </cell>
        </row>
        <row r="831">
          <cell r="X831"/>
          <cell r="Y831" t="str">
            <v/>
          </cell>
          <cell r="Z831"/>
          <cell r="AA831" t="str">
            <v/>
          </cell>
          <cell r="AB831"/>
          <cell r="AC831"/>
          <cell r="AD831"/>
          <cell r="AE831"/>
          <cell r="AF831"/>
          <cell r="AG831"/>
          <cell r="AH831" t="str">
            <v/>
          </cell>
          <cell r="AI831"/>
          <cell r="AJ831"/>
          <cell r="AK831"/>
          <cell r="AL831"/>
          <cell r="AM831"/>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t="str">
            <v>NO</v>
          </cell>
          <cell r="BE831" t="str">
            <v/>
          </cell>
          <cell r="BF831">
            <v>0</v>
          </cell>
          <cell r="BG831">
            <v>0</v>
          </cell>
          <cell r="BH831">
            <v>0</v>
          </cell>
          <cell r="BI831">
            <v>0</v>
          </cell>
          <cell r="BJ831">
            <v>0</v>
          </cell>
          <cell r="BK831" t="str">
            <v/>
          </cell>
          <cell r="BL831" t="e">
            <v>#NAME?</v>
          </cell>
          <cell r="BM831"/>
          <cell r="BN831"/>
          <cell r="BO831"/>
          <cell r="BP831" t="str">
            <v/>
          </cell>
          <cell r="BQ831"/>
          <cell r="BR831"/>
          <cell r="BS831">
            <v>816</v>
          </cell>
        </row>
        <row r="832">
          <cell r="X832"/>
          <cell r="Y832" t="str">
            <v/>
          </cell>
          <cell r="Z832"/>
          <cell r="AA832" t="str">
            <v/>
          </cell>
          <cell r="AB832"/>
          <cell r="AC832"/>
          <cell r="AD832"/>
          <cell r="AE832"/>
          <cell r="AF832"/>
          <cell r="AG832"/>
          <cell r="AH832" t="str">
            <v/>
          </cell>
          <cell r="AI832"/>
          <cell r="AJ832"/>
          <cell r="AK832"/>
          <cell r="AL832"/>
          <cell r="AM832"/>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t="str">
            <v>NO</v>
          </cell>
          <cell r="BE832" t="str">
            <v/>
          </cell>
          <cell r="BF832">
            <v>0</v>
          </cell>
          <cell r="BG832">
            <v>0</v>
          </cell>
          <cell r="BH832">
            <v>0</v>
          </cell>
          <cell r="BI832">
            <v>0</v>
          </cell>
          <cell r="BJ832">
            <v>0</v>
          </cell>
          <cell r="BK832" t="str">
            <v/>
          </cell>
          <cell r="BL832" t="e">
            <v>#NAME?</v>
          </cell>
          <cell r="BM832"/>
          <cell r="BN832"/>
          <cell r="BO832"/>
          <cell r="BP832" t="str">
            <v/>
          </cell>
          <cell r="BQ832"/>
          <cell r="BR832"/>
          <cell r="BS832">
            <v>817</v>
          </cell>
        </row>
        <row r="833">
          <cell r="X833"/>
          <cell r="Y833" t="str">
            <v/>
          </cell>
          <cell r="Z833"/>
          <cell r="AA833" t="str">
            <v/>
          </cell>
          <cell r="AB833"/>
          <cell r="AC833"/>
          <cell r="AD833"/>
          <cell r="AE833"/>
          <cell r="AF833"/>
          <cell r="AG833"/>
          <cell r="AH833" t="str">
            <v/>
          </cell>
          <cell r="AI833"/>
          <cell r="AJ833"/>
          <cell r="AK833"/>
          <cell r="AL833"/>
          <cell r="AM833"/>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t="str">
            <v>NO</v>
          </cell>
          <cell r="BE833" t="str">
            <v/>
          </cell>
          <cell r="BF833">
            <v>0</v>
          </cell>
          <cell r="BG833">
            <v>0</v>
          </cell>
          <cell r="BH833">
            <v>0</v>
          </cell>
          <cell r="BI833">
            <v>0</v>
          </cell>
          <cell r="BJ833">
            <v>0</v>
          </cell>
          <cell r="BK833" t="str">
            <v/>
          </cell>
          <cell r="BL833" t="e">
            <v>#NAME?</v>
          </cell>
          <cell r="BM833"/>
          <cell r="BN833"/>
          <cell r="BO833"/>
          <cell r="BP833" t="str">
            <v/>
          </cell>
          <cell r="BQ833"/>
          <cell r="BR833"/>
          <cell r="BS833">
            <v>818</v>
          </cell>
        </row>
        <row r="834">
          <cell r="X834"/>
          <cell r="Y834" t="str">
            <v/>
          </cell>
          <cell r="Z834"/>
          <cell r="AA834" t="str">
            <v/>
          </cell>
          <cell r="AB834"/>
          <cell r="AC834"/>
          <cell r="AD834"/>
          <cell r="AE834"/>
          <cell r="AF834"/>
          <cell r="AG834"/>
          <cell r="AH834" t="str">
            <v/>
          </cell>
          <cell r="AI834"/>
          <cell r="AJ834"/>
          <cell r="AK834"/>
          <cell r="AL834"/>
          <cell r="AM834"/>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t="str">
            <v>NO</v>
          </cell>
          <cell r="BE834" t="str">
            <v/>
          </cell>
          <cell r="BF834">
            <v>0</v>
          </cell>
          <cell r="BG834">
            <v>0</v>
          </cell>
          <cell r="BH834">
            <v>0</v>
          </cell>
          <cell r="BI834">
            <v>0</v>
          </cell>
          <cell r="BJ834">
            <v>0</v>
          </cell>
          <cell r="BK834" t="str">
            <v/>
          </cell>
          <cell r="BL834" t="e">
            <v>#NAME?</v>
          </cell>
          <cell r="BM834"/>
          <cell r="BN834"/>
          <cell r="BO834"/>
          <cell r="BP834" t="str">
            <v/>
          </cell>
          <cell r="BQ834"/>
          <cell r="BR834"/>
          <cell r="BS834">
            <v>819</v>
          </cell>
        </row>
        <row r="835">
          <cell r="X835"/>
          <cell r="Y835" t="str">
            <v/>
          </cell>
          <cell r="Z835"/>
          <cell r="AA835" t="str">
            <v/>
          </cell>
          <cell r="AB835"/>
          <cell r="AC835"/>
          <cell r="AD835"/>
          <cell r="AE835"/>
          <cell r="AF835"/>
          <cell r="AG835"/>
          <cell r="AH835" t="str">
            <v/>
          </cell>
          <cell r="AI835"/>
          <cell r="AJ835"/>
          <cell r="AK835"/>
          <cell r="AL835"/>
          <cell r="AM835"/>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t="str">
            <v>NO</v>
          </cell>
          <cell r="BE835" t="str">
            <v/>
          </cell>
          <cell r="BF835">
            <v>0</v>
          </cell>
          <cell r="BG835">
            <v>0</v>
          </cell>
          <cell r="BH835">
            <v>0</v>
          </cell>
          <cell r="BI835">
            <v>0</v>
          </cell>
          <cell r="BJ835">
            <v>0</v>
          </cell>
          <cell r="BK835" t="str">
            <v/>
          </cell>
          <cell r="BL835" t="e">
            <v>#NAME?</v>
          </cell>
          <cell r="BM835"/>
          <cell r="BN835"/>
          <cell r="BO835"/>
          <cell r="BP835" t="str">
            <v/>
          </cell>
          <cell r="BQ835"/>
          <cell r="BR835"/>
          <cell r="BS835">
            <v>820</v>
          </cell>
        </row>
        <row r="836">
          <cell r="X836"/>
          <cell r="Y836" t="str">
            <v/>
          </cell>
          <cell r="Z836"/>
          <cell r="AA836" t="str">
            <v/>
          </cell>
          <cell r="AB836"/>
          <cell r="AC836"/>
          <cell r="AD836"/>
          <cell r="AE836"/>
          <cell r="AF836"/>
          <cell r="AG836"/>
          <cell r="AH836" t="str">
            <v/>
          </cell>
          <cell r="AI836"/>
          <cell r="AJ836"/>
          <cell r="AK836"/>
          <cell r="AL836"/>
          <cell r="AM836"/>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t="str">
            <v>NO</v>
          </cell>
          <cell r="BE836" t="str">
            <v/>
          </cell>
          <cell r="BF836">
            <v>0</v>
          </cell>
          <cell r="BG836">
            <v>0</v>
          </cell>
          <cell r="BH836">
            <v>0</v>
          </cell>
          <cell r="BI836">
            <v>0</v>
          </cell>
          <cell r="BJ836">
            <v>0</v>
          </cell>
          <cell r="BK836" t="str">
            <v/>
          </cell>
          <cell r="BL836" t="e">
            <v>#NAME?</v>
          </cell>
          <cell r="BM836"/>
          <cell r="BN836"/>
          <cell r="BO836"/>
          <cell r="BP836" t="str">
            <v/>
          </cell>
          <cell r="BQ836"/>
          <cell r="BR836"/>
          <cell r="BS836">
            <v>821</v>
          </cell>
        </row>
        <row r="837">
          <cell r="X837"/>
          <cell r="Y837" t="str">
            <v/>
          </cell>
          <cell r="Z837"/>
          <cell r="AA837" t="str">
            <v/>
          </cell>
          <cell r="AB837"/>
          <cell r="AC837"/>
          <cell r="AD837"/>
          <cell r="AE837"/>
          <cell r="AF837"/>
          <cell r="AG837"/>
          <cell r="AH837" t="str">
            <v/>
          </cell>
          <cell r="AI837"/>
          <cell r="AJ837"/>
          <cell r="AK837"/>
          <cell r="AL837"/>
          <cell r="AM837"/>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t="str">
            <v>NO</v>
          </cell>
          <cell r="BE837" t="str">
            <v/>
          </cell>
          <cell r="BF837">
            <v>0</v>
          </cell>
          <cell r="BG837">
            <v>0</v>
          </cell>
          <cell r="BH837">
            <v>0</v>
          </cell>
          <cell r="BI837">
            <v>0</v>
          </cell>
          <cell r="BJ837">
            <v>0</v>
          </cell>
          <cell r="BK837" t="str">
            <v/>
          </cell>
          <cell r="BL837" t="e">
            <v>#NAME?</v>
          </cell>
          <cell r="BM837"/>
          <cell r="BN837"/>
          <cell r="BO837"/>
          <cell r="BP837" t="str">
            <v/>
          </cell>
          <cell r="BQ837"/>
          <cell r="BR837"/>
          <cell r="BS837">
            <v>822</v>
          </cell>
        </row>
        <row r="838">
          <cell r="X838"/>
          <cell r="Y838" t="str">
            <v/>
          </cell>
          <cell r="Z838"/>
          <cell r="AA838" t="str">
            <v/>
          </cell>
          <cell r="AB838"/>
          <cell r="AC838"/>
          <cell r="AD838"/>
          <cell r="AE838"/>
          <cell r="AF838"/>
          <cell r="AG838"/>
          <cell r="AH838" t="str">
            <v/>
          </cell>
          <cell r="AI838"/>
          <cell r="AJ838"/>
          <cell r="AK838"/>
          <cell r="AL838"/>
          <cell r="AM838"/>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t="str">
            <v>NO</v>
          </cell>
          <cell r="BE838" t="str">
            <v/>
          </cell>
          <cell r="BF838">
            <v>0</v>
          </cell>
          <cell r="BG838">
            <v>0</v>
          </cell>
          <cell r="BH838">
            <v>0</v>
          </cell>
          <cell r="BI838">
            <v>0</v>
          </cell>
          <cell r="BJ838">
            <v>0</v>
          </cell>
          <cell r="BK838" t="str">
            <v/>
          </cell>
          <cell r="BL838" t="e">
            <v>#NAME?</v>
          </cell>
          <cell r="BM838"/>
          <cell r="BN838"/>
          <cell r="BO838"/>
          <cell r="BP838" t="str">
            <v/>
          </cell>
          <cell r="BQ838"/>
          <cell r="BR838"/>
          <cell r="BS838">
            <v>823</v>
          </cell>
        </row>
        <row r="839">
          <cell r="X839"/>
          <cell r="Y839" t="str">
            <v/>
          </cell>
          <cell r="Z839"/>
          <cell r="AA839" t="str">
            <v/>
          </cell>
          <cell r="AB839"/>
          <cell r="AC839"/>
          <cell r="AD839"/>
          <cell r="AE839"/>
          <cell r="AF839"/>
          <cell r="AG839"/>
          <cell r="AH839" t="str">
            <v/>
          </cell>
          <cell r="AI839"/>
          <cell r="AJ839"/>
          <cell r="AK839"/>
          <cell r="AL839"/>
          <cell r="AM839"/>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t="str">
            <v>NO</v>
          </cell>
          <cell r="BE839" t="str">
            <v/>
          </cell>
          <cell r="BF839">
            <v>0</v>
          </cell>
          <cell r="BG839">
            <v>0</v>
          </cell>
          <cell r="BH839">
            <v>0</v>
          </cell>
          <cell r="BI839">
            <v>0</v>
          </cell>
          <cell r="BJ839">
            <v>0</v>
          </cell>
          <cell r="BK839" t="str">
            <v/>
          </cell>
          <cell r="BL839" t="e">
            <v>#NAME?</v>
          </cell>
          <cell r="BM839"/>
          <cell r="BN839"/>
          <cell r="BO839"/>
          <cell r="BP839" t="str">
            <v/>
          </cell>
          <cell r="BQ839"/>
          <cell r="BR839"/>
          <cell r="BS839">
            <v>824</v>
          </cell>
        </row>
        <row r="840">
          <cell r="X840"/>
          <cell r="Y840" t="str">
            <v/>
          </cell>
          <cell r="Z840"/>
          <cell r="AA840" t="str">
            <v/>
          </cell>
          <cell r="AB840"/>
          <cell r="AC840"/>
          <cell r="AD840"/>
          <cell r="AE840"/>
          <cell r="AF840"/>
          <cell r="AG840"/>
          <cell r="AH840" t="str">
            <v/>
          </cell>
          <cell r="AI840"/>
          <cell r="AJ840"/>
          <cell r="AK840"/>
          <cell r="AL840"/>
          <cell r="AM840"/>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t="str">
            <v>NO</v>
          </cell>
          <cell r="BE840" t="str">
            <v/>
          </cell>
          <cell r="BF840">
            <v>0</v>
          </cell>
          <cell r="BG840">
            <v>0</v>
          </cell>
          <cell r="BH840">
            <v>0</v>
          </cell>
          <cell r="BI840">
            <v>0</v>
          </cell>
          <cell r="BJ840">
            <v>0</v>
          </cell>
          <cell r="BK840" t="str">
            <v/>
          </cell>
          <cell r="BL840" t="e">
            <v>#NAME?</v>
          </cell>
          <cell r="BM840"/>
          <cell r="BN840"/>
          <cell r="BO840"/>
          <cell r="BP840" t="str">
            <v/>
          </cell>
          <cell r="BQ840"/>
          <cell r="BR840"/>
          <cell r="BS840">
            <v>825</v>
          </cell>
        </row>
        <row r="841">
          <cell r="X841"/>
          <cell r="Y841" t="str">
            <v/>
          </cell>
          <cell r="Z841"/>
          <cell r="AA841" t="str">
            <v/>
          </cell>
          <cell r="AB841"/>
          <cell r="AC841"/>
          <cell r="AD841"/>
          <cell r="AE841"/>
          <cell r="AF841"/>
          <cell r="AG841"/>
          <cell r="AH841" t="str">
            <v/>
          </cell>
          <cell r="AI841"/>
          <cell r="AJ841"/>
          <cell r="AK841"/>
          <cell r="AL841"/>
          <cell r="AM841"/>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t="str">
            <v>NO</v>
          </cell>
          <cell r="BE841" t="str">
            <v/>
          </cell>
          <cell r="BF841">
            <v>0</v>
          </cell>
          <cell r="BG841">
            <v>0</v>
          </cell>
          <cell r="BH841">
            <v>0</v>
          </cell>
          <cell r="BI841">
            <v>0</v>
          </cell>
          <cell r="BJ841">
            <v>0</v>
          </cell>
          <cell r="BK841" t="str">
            <v/>
          </cell>
          <cell r="BL841" t="e">
            <v>#NAME?</v>
          </cell>
          <cell r="BM841"/>
          <cell r="BN841"/>
          <cell r="BO841"/>
          <cell r="BP841" t="str">
            <v/>
          </cell>
          <cell r="BQ841"/>
          <cell r="BR841"/>
          <cell r="BS841">
            <v>826</v>
          </cell>
        </row>
        <row r="842">
          <cell r="X842"/>
          <cell r="Y842" t="str">
            <v/>
          </cell>
          <cell r="Z842"/>
          <cell r="AA842" t="str">
            <v/>
          </cell>
          <cell r="AB842"/>
          <cell r="AC842"/>
          <cell r="AD842"/>
          <cell r="AE842"/>
          <cell r="AF842"/>
          <cell r="AG842"/>
          <cell r="AH842" t="str">
            <v/>
          </cell>
          <cell r="AI842"/>
          <cell r="AJ842"/>
          <cell r="AK842"/>
          <cell r="AL842"/>
          <cell r="AM842"/>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t="str">
            <v>NO</v>
          </cell>
          <cell r="BE842" t="str">
            <v/>
          </cell>
          <cell r="BF842">
            <v>0</v>
          </cell>
          <cell r="BG842">
            <v>0</v>
          </cell>
          <cell r="BH842">
            <v>0</v>
          </cell>
          <cell r="BI842">
            <v>0</v>
          </cell>
          <cell r="BJ842">
            <v>0</v>
          </cell>
          <cell r="BK842" t="str">
            <v/>
          </cell>
          <cell r="BL842" t="e">
            <v>#NAME?</v>
          </cell>
          <cell r="BM842"/>
          <cell r="BN842"/>
          <cell r="BO842"/>
          <cell r="BP842" t="str">
            <v/>
          </cell>
          <cell r="BQ842"/>
          <cell r="BR842"/>
          <cell r="BS842">
            <v>827</v>
          </cell>
        </row>
        <row r="843">
          <cell r="X843"/>
          <cell r="Y843" t="str">
            <v/>
          </cell>
          <cell r="Z843"/>
          <cell r="AA843" t="str">
            <v/>
          </cell>
          <cell r="AB843"/>
          <cell r="AC843"/>
          <cell r="AD843"/>
          <cell r="AE843"/>
          <cell r="AF843"/>
          <cell r="AG843"/>
          <cell r="AH843" t="str">
            <v/>
          </cell>
          <cell r="AI843"/>
          <cell r="AJ843"/>
          <cell r="AK843"/>
          <cell r="AL843"/>
          <cell r="AM843"/>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t="str">
            <v>NO</v>
          </cell>
          <cell r="BE843" t="str">
            <v/>
          </cell>
          <cell r="BF843">
            <v>0</v>
          </cell>
          <cell r="BG843">
            <v>0</v>
          </cell>
          <cell r="BH843">
            <v>0</v>
          </cell>
          <cell r="BI843">
            <v>0</v>
          </cell>
          <cell r="BJ843">
            <v>0</v>
          </cell>
          <cell r="BK843" t="str">
            <v/>
          </cell>
          <cell r="BL843" t="e">
            <v>#NAME?</v>
          </cell>
          <cell r="BM843"/>
          <cell r="BN843"/>
          <cell r="BO843"/>
          <cell r="BP843" t="str">
            <v/>
          </cell>
          <cell r="BQ843"/>
          <cell r="BR843"/>
          <cell r="BS843">
            <v>828</v>
          </cell>
        </row>
        <row r="844">
          <cell r="X844"/>
          <cell r="Y844" t="str">
            <v/>
          </cell>
          <cell r="Z844"/>
          <cell r="AA844" t="str">
            <v/>
          </cell>
          <cell r="AB844"/>
          <cell r="AC844"/>
          <cell r="AD844"/>
          <cell r="AE844"/>
          <cell r="AF844"/>
          <cell r="AG844"/>
          <cell r="AH844" t="str">
            <v/>
          </cell>
          <cell r="AI844"/>
          <cell r="AJ844"/>
          <cell r="AK844"/>
          <cell r="AL844"/>
          <cell r="AM844"/>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t="str">
            <v>NO</v>
          </cell>
          <cell r="BE844" t="str">
            <v/>
          </cell>
          <cell r="BF844">
            <v>0</v>
          </cell>
          <cell r="BG844">
            <v>0</v>
          </cell>
          <cell r="BH844">
            <v>0</v>
          </cell>
          <cell r="BI844">
            <v>0</v>
          </cell>
          <cell r="BJ844">
            <v>0</v>
          </cell>
          <cell r="BK844" t="str">
            <v/>
          </cell>
          <cell r="BL844" t="e">
            <v>#NAME?</v>
          </cell>
          <cell r="BM844"/>
          <cell r="BN844"/>
          <cell r="BO844"/>
          <cell r="BP844" t="str">
            <v/>
          </cell>
          <cell r="BQ844"/>
          <cell r="BR844"/>
          <cell r="BS844">
            <v>829</v>
          </cell>
        </row>
        <row r="845">
          <cell r="X845"/>
          <cell r="Y845" t="str">
            <v/>
          </cell>
          <cell r="Z845"/>
          <cell r="AA845" t="str">
            <v/>
          </cell>
          <cell r="AB845"/>
          <cell r="AC845"/>
          <cell r="AD845"/>
          <cell r="AE845"/>
          <cell r="AF845"/>
          <cell r="AG845"/>
          <cell r="AH845" t="str">
            <v/>
          </cell>
          <cell r="AI845"/>
          <cell r="AJ845"/>
          <cell r="AK845"/>
          <cell r="AL845"/>
          <cell r="AM845"/>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t="str">
            <v>NO</v>
          </cell>
          <cell r="BE845" t="str">
            <v/>
          </cell>
          <cell r="BF845">
            <v>0</v>
          </cell>
          <cell r="BG845">
            <v>0</v>
          </cell>
          <cell r="BH845">
            <v>0</v>
          </cell>
          <cell r="BI845">
            <v>0</v>
          </cell>
          <cell r="BJ845">
            <v>0</v>
          </cell>
          <cell r="BK845" t="str">
            <v/>
          </cell>
          <cell r="BL845" t="e">
            <v>#NAME?</v>
          </cell>
          <cell r="BM845"/>
          <cell r="BN845"/>
          <cell r="BO845"/>
          <cell r="BP845" t="str">
            <v/>
          </cell>
          <cell r="BQ845"/>
          <cell r="BR845"/>
          <cell r="BS845">
            <v>830</v>
          </cell>
        </row>
        <row r="846">
          <cell r="X846"/>
          <cell r="Y846" t="str">
            <v/>
          </cell>
          <cell r="Z846"/>
          <cell r="AA846" t="str">
            <v/>
          </cell>
          <cell r="AB846"/>
          <cell r="AC846"/>
          <cell r="AD846"/>
          <cell r="AE846"/>
          <cell r="AF846"/>
          <cell r="AG846"/>
          <cell r="AH846" t="str">
            <v/>
          </cell>
          <cell r="AI846"/>
          <cell r="AJ846"/>
          <cell r="AK846"/>
          <cell r="AL846"/>
          <cell r="AM846"/>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t="str">
            <v>NO</v>
          </cell>
          <cell r="BE846" t="str">
            <v/>
          </cell>
          <cell r="BF846">
            <v>0</v>
          </cell>
          <cell r="BG846">
            <v>0</v>
          </cell>
          <cell r="BH846">
            <v>0</v>
          </cell>
          <cell r="BI846">
            <v>0</v>
          </cell>
          <cell r="BJ846">
            <v>0</v>
          </cell>
          <cell r="BK846" t="str">
            <v/>
          </cell>
          <cell r="BL846" t="e">
            <v>#NAME?</v>
          </cell>
          <cell r="BM846"/>
          <cell r="BN846"/>
          <cell r="BO846"/>
          <cell r="BP846" t="str">
            <v/>
          </cell>
          <cell r="BQ846"/>
          <cell r="BR846"/>
          <cell r="BS846">
            <v>831</v>
          </cell>
        </row>
        <row r="847">
          <cell r="X847"/>
          <cell r="Y847" t="str">
            <v/>
          </cell>
          <cell r="Z847"/>
          <cell r="AA847" t="str">
            <v/>
          </cell>
          <cell r="AB847"/>
          <cell r="AC847"/>
          <cell r="AD847"/>
          <cell r="AE847"/>
          <cell r="AF847"/>
          <cell r="AG847"/>
          <cell r="AH847" t="str">
            <v/>
          </cell>
          <cell r="AI847"/>
          <cell r="AJ847"/>
          <cell r="AK847"/>
          <cell r="AL847"/>
          <cell r="AM847"/>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t="str">
            <v>NO</v>
          </cell>
          <cell r="BE847" t="str">
            <v/>
          </cell>
          <cell r="BF847">
            <v>0</v>
          </cell>
          <cell r="BG847">
            <v>0</v>
          </cell>
          <cell r="BH847">
            <v>0</v>
          </cell>
          <cell r="BI847">
            <v>0</v>
          </cell>
          <cell r="BJ847">
            <v>0</v>
          </cell>
          <cell r="BK847" t="str">
            <v/>
          </cell>
          <cell r="BL847" t="e">
            <v>#NAME?</v>
          </cell>
          <cell r="BM847"/>
          <cell r="BN847"/>
          <cell r="BO847"/>
          <cell r="BP847" t="str">
            <v/>
          </cell>
          <cell r="BQ847"/>
          <cell r="BR847"/>
          <cell r="BS847">
            <v>832</v>
          </cell>
        </row>
        <row r="848">
          <cell r="X848"/>
          <cell r="Y848" t="str">
            <v/>
          </cell>
          <cell r="Z848"/>
          <cell r="AA848" t="str">
            <v/>
          </cell>
          <cell r="AB848"/>
          <cell r="AC848"/>
          <cell r="AD848"/>
          <cell r="AE848"/>
          <cell r="AF848"/>
          <cell r="AG848"/>
          <cell r="AH848" t="str">
            <v/>
          </cell>
          <cell r="AI848"/>
          <cell r="AJ848"/>
          <cell r="AK848"/>
          <cell r="AL848"/>
          <cell r="AM848"/>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t="str">
            <v>NO</v>
          </cell>
          <cell r="BE848" t="str">
            <v/>
          </cell>
          <cell r="BF848">
            <v>0</v>
          </cell>
          <cell r="BG848">
            <v>0</v>
          </cell>
          <cell r="BH848">
            <v>0</v>
          </cell>
          <cell r="BI848">
            <v>0</v>
          </cell>
          <cell r="BJ848">
            <v>0</v>
          </cell>
          <cell r="BK848" t="str">
            <v/>
          </cell>
          <cell r="BL848" t="e">
            <v>#NAME?</v>
          </cell>
          <cell r="BM848"/>
          <cell r="BN848"/>
          <cell r="BO848"/>
          <cell r="BP848" t="str">
            <v/>
          </cell>
          <cell r="BQ848"/>
          <cell r="BR848"/>
          <cell r="BS848">
            <v>833</v>
          </cell>
        </row>
        <row r="849">
          <cell r="X849"/>
          <cell r="Y849" t="str">
            <v/>
          </cell>
          <cell r="Z849"/>
          <cell r="AA849" t="str">
            <v/>
          </cell>
          <cell r="AB849"/>
          <cell r="AC849"/>
          <cell r="AD849"/>
          <cell r="AE849"/>
          <cell r="AF849"/>
          <cell r="AG849"/>
          <cell r="AH849" t="str">
            <v/>
          </cell>
          <cell r="AI849"/>
          <cell r="AJ849"/>
          <cell r="AK849"/>
          <cell r="AL849"/>
          <cell r="AM849"/>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t="str">
            <v>NO</v>
          </cell>
          <cell r="BE849" t="str">
            <v/>
          </cell>
          <cell r="BF849">
            <v>0</v>
          </cell>
          <cell r="BG849">
            <v>0</v>
          </cell>
          <cell r="BH849">
            <v>0</v>
          </cell>
          <cell r="BI849">
            <v>0</v>
          </cell>
          <cell r="BJ849">
            <v>0</v>
          </cell>
          <cell r="BK849" t="str">
            <v/>
          </cell>
          <cell r="BL849" t="e">
            <v>#NAME?</v>
          </cell>
          <cell r="BM849"/>
          <cell r="BN849"/>
          <cell r="BO849"/>
          <cell r="BP849" t="str">
            <v/>
          </cell>
          <cell r="BQ849"/>
          <cell r="BR849"/>
          <cell r="BS849">
            <v>834</v>
          </cell>
        </row>
        <row r="850">
          <cell r="X850"/>
          <cell r="Y850" t="str">
            <v/>
          </cell>
          <cell r="Z850"/>
          <cell r="AA850" t="str">
            <v/>
          </cell>
          <cell r="AB850"/>
          <cell r="AC850"/>
          <cell r="AD850"/>
          <cell r="AE850"/>
          <cell r="AF850"/>
          <cell r="AG850"/>
          <cell r="AH850" t="str">
            <v/>
          </cell>
          <cell r="AI850"/>
          <cell r="AJ850"/>
          <cell r="AK850"/>
          <cell r="AL850"/>
          <cell r="AM850"/>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t="str">
            <v>NO</v>
          </cell>
          <cell r="BE850" t="str">
            <v/>
          </cell>
          <cell r="BF850">
            <v>0</v>
          </cell>
          <cell r="BG850">
            <v>0</v>
          </cell>
          <cell r="BH850">
            <v>0</v>
          </cell>
          <cell r="BI850">
            <v>0</v>
          </cell>
          <cell r="BJ850">
            <v>0</v>
          </cell>
          <cell r="BK850" t="str">
            <v/>
          </cell>
          <cell r="BL850" t="e">
            <v>#NAME?</v>
          </cell>
          <cell r="BM850"/>
          <cell r="BN850"/>
          <cell r="BO850"/>
          <cell r="BP850" t="str">
            <v/>
          </cell>
          <cell r="BQ850"/>
          <cell r="BR850"/>
          <cell r="BS850">
            <v>835</v>
          </cell>
        </row>
        <row r="851">
          <cell r="X851"/>
          <cell r="Y851" t="str">
            <v/>
          </cell>
          <cell r="Z851"/>
          <cell r="AA851" t="str">
            <v/>
          </cell>
          <cell r="AB851"/>
          <cell r="AC851"/>
          <cell r="AD851"/>
          <cell r="AE851"/>
          <cell r="AF851"/>
          <cell r="AG851"/>
          <cell r="AH851" t="str">
            <v/>
          </cell>
          <cell r="AI851"/>
          <cell r="AJ851"/>
          <cell r="AK851"/>
          <cell r="AL851"/>
          <cell r="AM851"/>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t="str">
            <v>NO</v>
          </cell>
          <cell r="BE851" t="str">
            <v/>
          </cell>
          <cell r="BF851">
            <v>0</v>
          </cell>
          <cell r="BG851">
            <v>0</v>
          </cell>
          <cell r="BH851">
            <v>0</v>
          </cell>
          <cell r="BI851">
            <v>0</v>
          </cell>
          <cell r="BJ851">
            <v>0</v>
          </cell>
          <cell r="BK851" t="str">
            <v/>
          </cell>
          <cell r="BL851" t="e">
            <v>#NAME?</v>
          </cell>
          <cell r="BM851"/>
          <cell r="BN851"/>
          <cell r="BO851"/>
          <cell r="BP851" t="str">
            <v/>
          </cell>
          <cell r="BQ851"/>
          <cell r="BR851"/>
          <cell r="BS851">
            <v>836</v>
          </cell>
        </row>
        <row r="852">
          <cell r="X852"/>
          <cell r="Y852" t="str">
            <v/>
          </cell>
          <cell r="Z852"/>
          <cell r="AA852" t="str">
            <v/>
          </cell>
          <cell r="AB852"/>
          <cell r="AC852"/>
          <cell r="AD852"/>
          <cell r="AE852"/>
          <cell r="AF852"/>
          <cell r="AG852"/>
          <cell r="AH852" t="str">
            <v/>
          </cell>
          <cell r="AI852"/>
          <cell r="AJ852"/>
          <cell r="AK852"/>
          <cell r="AL852"/>
          <cell r="AM852"/>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t="str">
            <v>NO</v>
          </cell>
          <cell r="BE852" t="str">
            <v/>
          </cell>
          <cell r="BF852">
            <v>0</v>
          </cell>
          <cell r="BG852">
            <v>0</v>
          </cell>
          <cell r="BH852">
            <v>0</v>
          </cell>
          <cell r="BI852">
            <v>0</v>
          </cell>
          <cell r="BJ852">
            <v>0</v>
          </cell>
          <cell r="BK852" t="str">
            <v/>
          </cell>
          <cell r="BL852" t="e">
            <v>#NAME?</v>
          </cell>
          <cell r="BM852"/>
          <cell r="BN852"/>
          <cell r="BO852"/>
          <cell r="BP852" t="str">
            <v/>
          </cell>
          <cell r="BQ852"/>
          <cell r="BR852"/>
          <cell r="BS852">
            <v>837</v>
          </cell>
        </row>
        <row r="853">
          <cell r="X853"/>
          <cell r="Y853" t="str">
            <v/>
          </cell>
          <cell r="Z853"/>
          <cell r="AA853" t="str">
            <v/>
          </cell>
          <cell r="AB853"/>
          <cell r="AC853"/>
          <cell r="AD853"/>
          <cell r="AE853"/>
          <cell r="AF853"/>
          <cell r="AG853"/>
          <cell r="AH853" t="str">
            <v/>
          </cell>
          <cell r="AI853"/>
          <cell r="AJ853"/>
          <cell r="AK853"/>
          <cell r="AL853"/>
          <cell r="AM853"/>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t="str">
            <v>NO</v>
          </cell>
          <cell r="BE853" t="str">
            <v/>
          </cell>
          <cell r="BF853">
            <v>0</v>
          </cell>
          <cell r="BG853">
            <v>0</v>
          </cell>
          <cell r="BH853">
            <v>0</v>
          </cell>
          <cell r="BI853">
            <v>0</v>
          </cell>
          <cell r="BJ853">
            <v>0</v>
          </cell>
          <cell r="BK853" t="str">
            <v/>
          </cell>
          <cell r="BL853" t="e">
            <v>#NAME?</v>
          </cell>
          <cell r="BM853"/>
          <cell r="BN853"/>
          <cell r="BO853"/>
          <cell r="BP853" t="str">
            <v/>
          </cell>
          <cell r="BQ853"/>
          <cell r="BR853"/>
          <cell r="BS853">
            <v>838</v>
          </cell>
        </row>
        <row r="854">
          <cell r="X854"/>
          <cell r="Y854" t="str">
            <v/>
          </cell>
          <cell r="Z854"/>
          <cell r="AA854" t="str">
            <v/>
          </cell>
          <cell r="AB854"/>
          <cell r="AC854"/>
          <cell r="AD854"/>
          <cell r="AE854"/>
          <cell r="AF854"/>
          <cell r="AG854"/>
          <cell r="AH854" t="str">
            <v/>
          </cell>
          <cell r="AI854"/>
          <cell r="AJ854"/>
          <cell r="AK854"/>
          <cell r="AL854"/>
          <cell r="AM854"/>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t="str">
            <v>NO</v>
          </cell>
          <cell r="BE854" t="str">
            <v/>
          </cell>
          <cell r="BF854">
            <v>0</v>
          </cell>
          <cell r="BG854">
            <v>0</v>
          </cell>
          <cell r="BH854">
            <v>0</v>
          </cell>
          <cell r="BI854">
            <v>0</v>
          </cell>
          <cell r="BJ854">
            <v>0</v>
          </cell>
          <cell r="BK854" t="str">
            <v/>
          </cell>
          <cell r="BL854" t="e">
            <v>#NAME?</v>
          </cell>
          <cell r="BM854"/>
          <cell r="BN854"/>
          <cell r="BO854"/>
          <cell r="BP854" t="str">
            <v/>
          </cell>
          <cell r="BQ854"/>
          <cell r="BR854"/>
          <cell r="BS854">
            <v>839</v>
          </cell>
        </row>
        <row r="855">
          <cell r="X855"/>
          <cell r="Y855" t="str">
            <v/>
          </cell>
          <cell r="Z855"/>
          <cell r="AA855" t="str">
            <v/>
          </cell>
          <cell r="AB855"/>
          <cell r="AC855"/>
          <cell r="AD855"/>
          <cell r="AE855"/>
          <cell r="AF855"/>
          <cell r="AG855"/>
          <cell r="AH855" t="str">
            <v/>
          </cell>
          <cell r="AI855"/>
          <cell r="AJ855"/>
          <cell r="AK855"/>
          <cell r="AL855"/>
          <cell r="AM855"/>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t="str">
            <v>NO</v>
          </cell>
          <cell r="BE855" t="str">
            <v/>
          </cell>
          <cell r="BF855">
            <v>0</v>
          </cell>
          <cell r="BG855">
            <v>0</v>
          </cell>
          <cell r="BH855">
            <v>0</v>
          </cell>
          <cell r="BI855">
            <v>0</v>
          </cell>
          <cell r="BJ855">
            <v>0</v>
          </cell>
          <cell r="BK855" t="str">
            <v/>
          </cell>
          <cell r="BL855" t="e">
            <v>#NAME?</v>
          </cell>
          <cell r="BM855"/>
          <cell r="BN855"/>
          <cell r="BO855"/>
          <cell r="BP855" t="str">
            <v/>
          </cell>
          <cell r="BQ855"/>
          <cell r="BR855"/>
          <cell r="BS855">
            <v>840</v>
          </cell>
        </row>
        <row r="856">
          <cell r="X856"/>
          <cell r="Y856" t="str">
            <v/>
          </cell>
          <cell r="Z856"/>
          <cell r="AA856" t="str">
            <v/>
          </cell>
          <cell r="AB856"/>
          <cell r="AC856"/>
          <cell r="AD856"/>
          <cell r="AE856"/>
          <cell r="AF856"/>
          <cell r="AG856"/>
          <cell r="AH856" t="str">
            <v/>
          </cell>
          <cell r="AI856"/>
          <cell r="AJ856"/>
          <cell r="AK856"/>
          <cell r="AL856"/>
          <cell r="AM856"/>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t="str">
            <v>NO</v>
          </cell>
          <cell r="BE856" t="str">
            <v/>
          </cell>
          <cell r="BF856">
            <v>0</v>
          </cell>
          <cell r="BG856">
            <v>0</v>
          </cell>
          <cell r="BH856">
            <v>0</v>
          </cell>
          <cell r="BI856">
            <v>0</v>
          </cell>
          <cell r="BJ856">
            <v>0</v>
          </cell>
          <cell r="BK856" t="str">
            <v/>
          </cell>
          <cell r="BL856" t="e">
            <v>#NAME?</v>
          </cell>
          <cell r="BM856"/>
          <cell r="BN856"/>
          <cell r="BO856"/>
          <cell r="BP856" t="str">
            <v/>
          </cell>
          <cell r="BQ856"/>
          <cell r="BR856"/>
          <cell r="BS856">
            <v>841</v>
          </cell>
        </row>
        <row r="857">
          <cell r="X857"/>
          <cell r="Y857" t="str">
            <v/>
          </cell>
          <cell r="Z857"/>
          <cell r="AA857" t="str">
            <v/>
          </cell>
          <cell r="AB857"/>
          <cell r="AC857"/>
          <cell r="AD857"/>
          <cell r="AE857"/>
          <cell r="AF857"/>
          <cell r="AG857"/>
          <cell r="AH857" t="str">
            <v/>
          </cell>
          <cell r="AI857"/>
          <cell r="AJ857"/>
          <cell r="AK857"/>
          <cell r="AL857"/>
          <cell r="AM857"/>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t="str">
            <v>NO</v>
          </cell>
          <cell r="BE857" t="str">
            <v/>
          </cell>
          <cell r="BF857">
            <v>0</v>
          </cell>
          <cell r="BG857">
            <v>0</v>
          </cell>
          <cell r="BH857">
            <v>0</v>
          </cell>
          <cell r="BI857">
            <v>0</v>
          </cell>
          <cell r="BJ857">
            <v>0</v>
          </cell>
          <cell r="BK857" t="str">
            <v/>
          </cell>
          <cell r="BL857" t="e">
            <v>#NAME?</v>
          </cell>
          <cell r="BM857"/>
          <cell r="BN857"/>
          <cell r="BO857"/>
          <cell r="BP857" t="str">
            <v/>
          </cell>
          <cell r="BQ857"/>
          <cell r="BR857"/>
          <cell r="BS857">
            <v>842</v>
          </cell>
        </row>
        <row r="858">
          <cell r="X858"/>
          <cell r="Y858" t="str">
            <v/>
          </cell>
          <cell r="Z858"/>
          <cell r="AA858" t="str">
            <v/>
          </cell>
          <cell r="AB858"/>
          <cell r="AC858"/>
          <cell r="AD858"/>
          <cell r="AE858"/>
          <cell r="AF858"/>
          <cell r="AG858"/>
          <cell r="AH858" t="str">
            <v/>
          </cell>
          <cell r="AI858"/>
          <cell r="AJ858"/>
          <cell r="AK858"/>
          <cell r="AL858"/>
          <cell r="AM858"/>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t="str">
            <v>NO</v>
          </cell>
          <cell r="BE858" t="str">
            <v/>
          </cell>
          <cell r="BF858">
            <v>0</v>
          </cell>
          <cell r="BG858">
            <v>0</v>
          </cell>
          <cell r="BH858">
            <v>0</v>
          </cell>
          <cell r="BI858">
            <v>0</v>
          </cell>
          <cell r="BJ858">
            <v>0</v>
          </cell>
          <cell r="BK858" t="str">
            <v/>
          </cell>
          <cell r="BL858" t="e">
            <v>#NAME?</v>
          </cell>
          <cell r="BM858"/>
          <cell r="BN858"/>
          <cell r="BO858"/>
          <cell r="BP858" t="str">
            <v/>
          </cell>
          <cell r="BQ858"/>
          <cell r="BR858"/>
          <cell r="BS858">
            <v>843</v>
          </cell>
        </row>
        <row r="859">
          <cell r="X859"/>
          <cell r="Y859" t="str">
            <v/>
          </cell>
          <cell r="Z859"/>
          <cell r="AA859" t="str">
            <v/>
          </cell>
          <cell r="AB859"/>
          <cell r="AC859"/>
          <cell r="AD859"/>
          <cell r="AE859"/>
          <cell r="AF859"/>
          <cell r="AG859"/>
          <cell r="AH859" t="str">
            <v/>
          </cell>
          <cell r="AI859"/>
          <cell r="AJ859"/>
          <cell r="AK859"/>
          <cell r="AL859"/>
          <cell r="AM859"/>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t="str">
            <v>NO</v>
          </cell>
          <cell r="BE859" t="str">
            <v/>
          </cell>
          <cell r="BF859">
            <v>0</v>
          </cell>
          <cell r="BG859">
            <v>0</v>
          </cell>
          <cell r="BH859">
            <v>0</v>
          </cell>
          <cell r="BI859">
            <v>0</v>
          </cell>
          <cell r="BJ859">
            <v>0</v>
          </cell>
          <cell r="BK859" t="str">
            <v/>
          </cell>
          <cell r="BL859" t="e">
            <v>#NAME?</v>
          </cell>
          <cell r="BM859"/>
          <cell r="BN859"/>
          <cell r="BO859"/>
          <cell r="BP859" t="str">
            <v/>
          </cell>
          <cell r="BQ859"/>
          <cell r="BR859"/>
          <cell r="BS859">
            <v>844</v>
          </cell>
        </row>
        <row r="860">
          <cell r="X860"/>
          <cell r="Y860" t="str">
            <v/>
          </cell>
          <cell r="Z860"/>
          <cell r="AA860" t="str">
            <v/>
          </cell>
          <cell r="AB860"/>
          <cell r="AC860"/>
          <cell r="AD860"/>
          <cell r="AE860"/>
          <cell r="AF860"/>
          <cell r="AG860"/>
          <cell r="AH860" t="str">
            <v/>
          </cell>
          <cell r="AI860"/>
          <cell r="AJ860"/>
          <cell r="AK860"/>
          <cell r="AL860"/>
          <cell r="AM860"/>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t="str">
            <v>NO</v>
          </cell>
          <cell r="BE860" t="str">
            <v/>
          </cell>
          <cell r="BF860">
            <v>0</v>
          </cell>
          <cell r="BG860">
            <v>0</v>
          </cell>
          <cell r="BH860">
            <v>0</v>
          </cell>
          <cell r="BI860">
            <v>0</v>
          </cell>
          <cell r="BJ860">
            <v>0</v>
          </cell>
          <cell r="BK860" t="str">
            <v/>
          </cell>
          <cell r="BL860" t="e">
            <v>#NAME?</v>
          </cell>
          <cell r="BM860"/>
          <cell r="BN860"/>
          <cell r="BO860"/>
          <cell r="BP860" t="str">
            <v/>
          </cell>
          <cell r="BQ860"/>
          <cell r="BR860"/>
          <cell r="BS860">
            <v>845</v>
          </cell>
        </row>
        <row r="861">
          <cell r="X861"/>
          <cell r="Y861" t="str">
            <v/>
          </cell>
          <cell r="Z861"/>
          <cell r="AA861" t="str">
            <v/>
          </cell>
          <cell r="AB861"/>
          <cell r="AC861"/>
          <cell r="AD861"/>
          <cell r="AE861"/>
          <cell r="AF861"/>
          <cell r="AG861"/>
          <cell r="AH861" t="str">
            <v/>
          </cell>
          <cell r="AI861"/>
          <cell r="AJ861"/>
          <cell r="AK861"/>
          <cell r="AL861"/>
          <cell r="AM861"/>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t="str">
            <v>NO</v>
          </cell>
          <cell r="BE861" t="str">
            <v/>
          </cell>
          <cell r="BF861">
            <v>0</v>
          </cell>
          <cell r="BG861">
            <v>0</v>
          </cell>
          <cell r="BH861">
            <v>0</v>
          </cell>
          <cell r="BI861">
            <v>0</v>
          </cell>
          <cell r="BJ861">
            <v>0</v>
          </cell>
          <cell r="BK861" t="str">
            <v/>
          </cell>
          <cell r="BL861" t="e">
            <v>#NAME?</v>
          </cell>
          <cell r="BM861"/>
          <cell r="BN861"/>
          <cell r="BO861"/>
          <cell r="BP861" t="str">
            <v/>
          </cell>
          <cell r="BQ861"/>
          <cell r="BR861"/>
          <cell r="BS861">
            <v>846</v>
          </cell>
        </row>
        <row r="862">
          <cell r="X862"/>
          <cell r="Y862" t="str">
            <v/>
          </cell>
          <cell r="Z862"/>
          <cell r="AA862" t="str">
            <v/>
          </cell>
          <cell r="AB862"/>
          <cell r="AC862"/>
          <cell r="AD862"/>
          <cell r="AE862"/>
          <cell r="AF862"/>
          <cell r="AG862"/>
          <cell r="AH862" t="str">
            <v/>
          </cell>
          <cell r="AI862"/>
          <cell r="AJ862"/>
          <cell r="AK862"/>
          <cell r="AL862"/>
          <cell r="AM862"/>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t="str">
            <v>NO</v>
          </cell>
          <cell r="BE862" t="str">
            <v/>
          </cell>
          <cell r="BF862">
            <v>0</v>
          </cell>
          <cell r="BG862">
            <v>0</v>
          </cell>
          <cell r="BH862">
            <v>0</v>
          </cell>
          <cell r="BI862">
            <v>0</v>
          </cell>
          <cell r="BJ862">
            <v>0</v>
          </cell>
          <cell r="BK862" t="str">
            <v/>
          </cell>
          <cell r="BL862" t="e">
            <v>#NAME?</v>
          </cell>
          <cell r="BM862"/>
          <cell r="BN862"/>
          <cell r="BO862"/>
          <cell r="BP862" t="str">
            <v/>
          </cell>
          <cell r="BQ862"/>
          <cell r="BR862"/>
          <cell r="BS862">
            <v>847</v>
          </cell>
        </row>
        <row r="863">
          <cell r="X863"/>
          <cell r="Y863" t="str">
            <v/>
          </cell>
          <cell r="Z863"/>
          <cell r="AA863" t="str">
            <v/>
          </cell>
          <cell r="AB863"/>
          <cell r="AC863"/>
          <cell r="AD863"/>
          <cell r="AE863"/>
          <cell r="AF863"/>
          <cell r="AG863"/>
          <cell r="AH863" t="str">
            <v/>
          </cell>
          <cell r="AI863"/>
          <cell r="AJ863"/>
          <cell r="AK863"/>
          <cell r="AL863"/>
          <cell r="AM863"/>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t="str">
            <v>NO</v>
          </cell>
          <cell r="BE863" t="str">
            <v/>
          </cell>
          <cell r="BF863">
            <v>0</v>
          </cell>
          <cell r="BG863">
            <v>0</v>
          </cell>
          <cell r="BH863">
            <v>0</v>
          </cell>
          <cell r="BI863">
            <v>0</v>
          </cell>
          <cell r="BJ863">
            <v>0</v>
          </cell>
          <cell r="BK863" t="str">
            <v/>
          </cell>
          <cell r="BL863" t="e">
            <v>#NAME?</v>
          </cell>
          <cell r="BM863"/>
          <cell r="BN863"/>
          <cell r="BO863"/>
          <cell r="BP863" t="str">
            <v/>
          </cell>
          <cell r="BQ863"/>
          <cell r="BR863"/>
          <cell r="BS863">
            <v>848</v>
          </cell>
        </row>
        <row r="864">
          <cell r="X864"/>
          <cell r="Y864" t="str">
            <v/>
          </cell>
          <cell r="Z864"/>
          <cell r="AA864" t="str">
            <v/>
          </cell>
          <cell r="AB864"/>
          <cell r="AC864"/>
          <cell r="AD864"/>
          <cell r="AE864"/>
          <cell r="AF864"/>
          <cell r="AG864"/>
          <cell r="AH864" t="str">
            <v/>
          </cell>
          <cell r="AI864"/>
          <cell r="AJ864"/>
          <cell r="AK864"/>
          <cell r="AL864"/>
          <cell r="AM864"/>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t="str">
            <v>NO</v>
          </cell>
          <cell r="BE864" t="str">
            <v/>
          </cell>
          <cell r="BF864">
            <v>0</v>
          </cell>
          <cell r="BG864">
            <v>0</v>
          </cell>
          <cell r="BH864">
            <v>0</v>
          </cell>
          <cell r="BI864">
            <v>0</v>
          </cell>
          <cell r="BJ864">
            <v>0</v>
          </cell>
          <cell r="BK864" t="str">
            <v/>
          </cell>
          <cell r="BL864" t="e">
            <v>#NAME?</v>
          </cell>
          <cell r="BM864"/>
          <cell r="BN864"/>
          <cell r="BO864"/>
          <cell r="BP864" t="str">
            <v/>
          </cell>
          <cell r="BQ864"/>
          <cell r="BR864"/>
          <cell r="BS864">
            <v>849</v>
          </cell>
        </row>
        <row r="865">
          <cell r="X865"/>
          <cell r="Y865" t="str">
            <v/>
          </cell>
          <cell r="Z865"/>
          <cell r="AA865" t="str">
            <v/>
          </cell>
          <cell r="AB865"/>
          <cell r="AC865"/>
          <cell r="AD865"/>
          <cell r="AE865"/>
          <cell r="AF865"/>
          <cell r="AG865"/>
          <cell r="AH865" t="str">
            <v/>
          </cell>
          <cell r="AI865"/>
          <cell r="AJ865"/>
          <cell r="AK865"/>
          <cell r="AL865"/>
          <cell r="AM865"/>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t="str">
            <v>NO</v>
          </cell>
          <cell r="BE865" t="str">
            <v/>
          </cell>
          <cell r="BF865">
            <v>0</v>
          </cell>
          <cell r="BG865">
            <v>0</v>
          </cell>
          <cell r="BH865">
            <v>0</v>
          </cell>
          <cell r="BI865">
            <v>0</v>
          </cell>
          <cell r="BJ865">
            <v>0</v>
          </cell>
          <cell r="BK865" t="str">
            <v/>
          </cell>
          <cell r="BL865" t="e">
            <v>#NAME?</v>
          </cell>
          <cell r="BM865"/>
          <cell r="BN865"/>
          <cell r="BO865"/>
          <cell r="BP865" t="str">
            <v/>
          </cell>
          <cell r="BQ865"/>
          <cell r="BR865"/>
          <cell r="BS865">
            <v>850</v>
          </cell>
        </row>
        <row r="866">
          <cell r="X866"/>
          <cell r="Y866" t="str">
            <v/>
          </cell>
          <cell r="Z866"/>
          <cell r="AA866" t="str">
            <v/>
          </cell>
          <cell r="AB866"/>
          <cell r="AC866"/>
          <cell r="AD866"/>
          <cell r="AE866"/>
          <cell r="AF866"/>
          <cell r="AG866"/>
          <cell r="AH866" t="str">
            <v/>
          </cell>
          <cell r="AI866"/>
          <cell r="AJ866"/>
          <cell r="AK866"/>
          <cell r="AL866"/>
          <cell r="AM866"/>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t="str">
            <v>NO</v>
          </cell>
          <cell r="BE866" t="str">
            <v/>
          </cell>
          <cell r="BF866">
            <v>0</v>
          </cell>
          <cell r="BG866">
            <v>0</v>
          </cell>
          <cell r="BH866">
            <v>0</v>
          </cell>
          <cell r="BI866">
            <v>0</v>
          </cell>
          <cell r="BJ866">
            <v>0</v>
          </cell>
          <cell r="BK866" t="str">
            <v/>
          </cell>
          <cell r="BL866" t="e">
            <v>#NAME?</v>
          </cell>
          <cell r="BM866"/>
          <cell r="BN866"/>
          <cell r="BO866"/>
          <cell r="BP866" t="str">
            <v/>
          </cell>
          <cell r="BQ866"/>
          <cell r="BR866"/>
          <cell r="BS866">
            <v>851</v>
          </cell>
        </row>
        <row r="867">
          <cell r="X867"/>
          <cell r="Y867" t="str">
            <v/>
          </cell>
          <cell r="Z867"/>
          <cell r="AA867" t="str">
            <v/>
          </cell>
          <cell r="AB867"/>
          <cell r="AC867"/>
          <cell r="AD867"/>
          <cell r="AE867"/>
          <cell r="AF867"/>
          <cell r="AG867"/>
          <cell r="AH867" t="str">
            <v/>
          </cell>
          <cell r="AI867"/>
          <cell r="AJ867"/>
          <cell r="AK867"/>
          <cell r="AL867"/>
          <cell r="AM867"/>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t="str">
            <v>NO</v>
          </cell>
          <cell r="BE867" t="str">
            <v/>
          </cell>
          <cell r="BF867">
            <v>0</v>
          </cell>
          <cell r="BG867">
            <v>0</v>
          </cell>
          <cell r="BH867">
            <v>0</v>
          </cell>
          <cell r="BI867">
            <v>0</v>
          </cell>
          <cell r="BJ867">
            <v>0</v>
          </cell>
          <cell r="BK867" t="str">
            <v/>
          </cell>
          <cell r="BL867" t="e">
            <v>#NAME?</v>
          </cell>
          <cell r="BM867"/>
          <cell r="BN867"/>
          <cell r="BO867"/>
          <cell r="BP867" t="str">
            <v/>
          </cell>
          <cell r="BQ867"/>
          <cell r="BR867"/>
          <cell r="BS867">
            <v>852</v>
          </cell>
        </row>
        <row r="868">
          <cell r="X868"/>
          <cell r="Y868" t="str">
            <v/>
          </cell>
          <cell r="Z868"/>
          <cell r="AA868" t="str">
            <v/>
          </cell>
          <cell r="AB868"/>
          <cell r="AC868"/>
          <cell r="AD868"/>
          <cell r="AE868"/>
          <cell r="AF868"/>
          <cell r="AG868"/>
          <cell r="AH868" t="str">
            <v/>
          </cell>
          <cell r="AI868"/>
          <cell r="AJ868"/>
          <cell r="AK868"/>
          <cell r="AL868"/>
          <cell r="AM868"/>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t="str">
            <v>NO</v>
          </cell>
          <cell r="BE868" t="str">
            <v/>
          </cell>
          <cell r="BF868">
            <v>0</v>
          </cell>
          <cell r="BG868">
            <v>0</v>
          </cell>
          <cell r="BH868">
            <v>0</v>
          </cell>
          <cell r="BI868">
            <v>0</v>
          </cell>
          <cell r="BJ868">
            <v>0</v>
          </cell>
          <cell r="BK868" t="str">
            <v/>
          </cell>
          <cell r="BL868" t="e">
            <v>#NAME?</v>
          </cell>
          <cell r="BM868"/>
          <cell r="BN868"/>
          <cell r="BO868"/>
          <cell r="BP868" t="str">
            <v/>
          </cell>
          <cell r="BQ868"/>
          <cell r="BR868"/>
          <cell r="BS868">
            <v>853</v>
          </cell>
        </row>
        <row r="869">
          <cell r="X869"/>
          <cell r="Y869" t="str">
            <v/>
          </cell>
          <cell r="Z869"/>
          <cell r="AA869" t="str">
            <v/>
          </cell>
          <cell r="AB869"/>
          <cell r="AC869"/>
          <cell r="AD869"/>
          <cell r="AE869"/>
          <cell r="AF869"/>
          <cell r="AG869"/>
          <cell r="AH869" t="str">
            <v/>
          </cell>
          <cell r="AI869"/>
          <cell r="AJ869"/>
          <cell r="AK869"/>
          <cell r="AL869"/>
          <cell r="AM869"/>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t="str">
            <v>NO</v>
          </cell>
          <cell r="BE869" t="str">
            <v/>
          </cell>
          <cell r="BF869">
            <v>0</v>
          </cell>
          <cell r="BG869">
            <v>0</v>
          </cell>
          <cell r="BH869">
            <v>0</v>
          </cell>
          <cell r="BI869">
            <v>0</v>
          </cell>
          <cell r="BJ869">
            <v>0</v>
          </cell>
          <cell r="BK869" t="str">
            <v/>
          </cell>
          <cell r="BL869" t="e">
            <v>#NAME?</v>
          </cell>
          <cell r="BM869"/>
          <cell r="BN869"/>
          <cell r="BO869"/>
          <cell r="BP869" t="str">
            <v/>
          </cell>
          <cell r="BQ869"/>
          <cell r="BR869"/>
          <cell r="BS869">
            <v>854</v>
          </cell>
        </row>
        <row r="870">
          <cell r="X870"/>
          <cell r="Y870" t="str">
            <v/>
          </cell>
          <cell r="Z870"/>
          <cell r="AA870" t="str">
            <v/>
          </cell>
          <cell r="AB870"/>
          <cell r="AC870"/>
          <cell r="AD870"/>
          <cell r="AE870"/>
          <cell r="AF870"/>
          <cell r="AG870"/>
          <cell r="AH870" t="str">
            <v/>
          </cell>
          <cell r="AI870"/>
          <cell r="AJ870"/>
          <cell r="AK870"/>
          <cell r="AL870"/>
          <cell r="AM870"/>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t="str">
            <v>NO</v>
          </cell>
          <cell r="BE870" t="str">
            <v/>
          </cell>
          <cell r="BF870">
            <v>0</v>
          </cell>
          <cell r="BG870">
            <v>0</v>
          </cell>
          <cell r="BH870">
            <v>0</v>
          </cell>
          <cell r="BI870">
            <v>0</v>
          </cell>
          <cell r="BJ870">
            <v>0</v>
          </cell>
          <cell r="BK870" t="str">
            <v/>
          </cell>
          <cell r="BL870" t="e">
            <v>#NAME?</v>
          </cell>
          <cell r="BM870"/>
          <cell r="BN870"/>
          <cell r="BO870"/>
          <cell r="BP870" t="str">
            <v/>
          </cell>
          <cell r="BQ870"/>
          <cell r="BR870"/>
          <cell r="BS870">
            <v>855</v>
          </cell>
        </row>
        <row r="871">
          <cell r="X871"/>
          <cell r="Y871" t="str">
            <v/>
          </cell>
          <cell r="Z871"/>
          <cell r="AA871" t="str">
            <v/>
          </cell>
          <cell r="AB871"/>
          <cell r="AC871"/>
          <cell r="AD871"/>
          <cell r="AE871"/>
          <cell r="AF871"/>
          <cell r="AG871"/>
          <cell r="AH871" t="str">
            <v/>
          </cell>
          <cell r="AI871"/>
          <cell r="AJ871"/>
          <cell r="AK871"/>
          <cell r="AL871"/>
          <cell r="AM871"/>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t="str">
            <v>NO</v>
          </cell>
          <cell r="BE871" t="str">
            <v/>
          </cell>
          <cell r="BF871">
            <v>0</v>
          </cell>
          <cell r="BG871">
            <v>0</v>
          </cell>
          <cell r="BH871">
            <v>0</v>
          </cell>
          <cell r="BI871">
            <v>0</v>
          </cell>
          <cell r="BJ871">
            <v>0</v>
          </cell>
          <cell r="BK871" t="str">
            <v/>
          </cell>
          <cell r="BL871" t="e">
            <v>#NAME?</v>
          </cell>
          <cell r="BM871"/>
          <cell r="BN871"/>
          <cell r="BO871"/>
          <cell r="BP871" t="str">
            <v/>
          </cell>
          <cell r="BQ871"/>
          <cell r="BR871"/>
          <cell r="BS871">
            <v>856</v>
          </cell>
        </row>
        <row r="872">
          <cell r="X872"/>
          <cell r="Y872" t="str">
            <v/>
          </cell>
          <cell r="Z872"/>
          <cell r="AA872" t="str">
            <v/>
          </cell>
          <cell r="AB872"/>
          <cell r="AC872"/>
          <cell r="AD872"/>
          <cell r="AE872"/>
          <cell r="AF872"/>
          <cell r="AG872"/>
          <cell r="AH872" t="str">
            <v/>
          </cell>
          <cell r="AI872"/>
          <cell r="AJ872"/>
          <cell r="AK872"/>
          <cell r="AL872"/>
          <cell r="AM872"/>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t="str">
            <v>NO</v>
          </cell>
          <cell r="BE872" t="str">
            <v/>
          </cell>
          <cell r="BF872">
            <v>0</v>
          </cell>
          <cell r="BG872">
            <v>0</v>
          </cell>
          <cell r="BH872">
            <v>0</v>
          </cell>
          <cell r="BI872">
            <v>0</v>
          </cell>
          <cell r="BJ872">
            <v>0</v>
          </cell>
          <cell r="BK872" t="str">
            <v/>
          </cell>
          <cell r="BL872" t="e">
            <v>#NAME?</v>
          </cell>
          <cell r="BM872"/>
          <cell r="BN872"/>
          <cell r="BO872"/>
          <cell r="BP872" t="str">
            <v/>
          </cell>
          <cell r="BQ872"/>
          <cell r="BR872"/>
          <cell r="BS872">
            <v>857</v>
          </cell>
        </row>
        <row r="873">
          <cell r="X873"/>
          <cell r="Y873" t="str">
            <v/>
          </cell>
          <cell r="Z873"/>
          <cell r="AA873" t="str">
            <v/>
          </cell>
          <cell r="AB873"/>
          <cell r="AC873"/>
          <cell r="AD873"/>
          <cell r="AE873"/>
          <cell r="AF873"/>
          <cell r="AG873"/>
          <cell r="AH873" t="str">
            <v/>
          </cell>
          <cell r="AI873"/>
          <cell r="AJ873"/>
          <cell r="AK873"/>
          <cell r="AL873"/>
          <cell r="AM873"/>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t="str">
            <v>NO</v>
          </cell>
          <cell r="BE873" t="str">
            <v/>
          </cell>
          <cell r="BF873">
            <v>0</v>
          </cell>
          <cell r="BG873">
            <v>0</v>
          </cell>
          <cell r="BH873">
            <v>0</v>
          </cell>
          <cell r="BI873">
            <v>0</v>
          </cell>
          <cell r="BJ873">
            <v>0</v>
          </cell>
          <cell r="BK873" t="str">
            <v/>
          </cell>
          <cell r="BL873" t="e">
            <v>#NAME?</v>
          </cell>
          <cell r="BM873"/>
          <cell r="BN873"/>
          <cell r="BO873"/>
          <cell r="BP873" t="str">
            <v/>
          </cell>
          <cell r="BQ873"/>
          <cell r="BR873"/>
          <cell r="BS873">
            <v>858</v>
          </cell>
        </row>
        <row r="874">
          <cell r="X874"/>
          <cell r="Y874" t="str">
            <v/>
          </cell>
          <cell r="Z874"/>
          <cell r="AA874" t="str">
            <v/>
          </cell>
          <cell r="AB874"/>
          <cell r="AC874"/>
          <cell r="AD874"/>
          <cell r="AE874"/>
          <cell r="AF874"/>
          <cell r="AG874"/>
          <cell r="AH874" t="str">
            <v/>
          </cell>
          <cell r="AI874"/>
          <cell r="AJ874"/>
          <cell r="AK874"/>
          <cell r="AL874"/>
          <cell r="AM874"/>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t="str">
            <v>NO</v>
          </cell>
          <cell r="BE874" t="str">
            <v/>
          </cell>
          <cell r="BF874">
            <v>0</v>
          </cell>
          <cell r="BG874">
            <v>0</v>
          </cell>
          <cell r="BH874">
            <v>0</v>
          </cell>
          <cell r="BI874">
            <v>0</v>
          </cell>
          <cell r="BJ874">
            <v>0</v>
          </cell>
          <cell r="BK874" t="str">
            <v/>
          </cell>
          <cell r="BL874" t="e">
            <v>#NAME?</v>
          </cell>
          <cell r="BM874"/>
          <cell r="BN874"/>
          <cell r="BO874"/>
          <cell r="BP874" t="str">
            <v/>
          </cell>
          <cell r="BQ874"/>
          <cell r="BR874"/>
          <cell r="BS874">
            <v>859</v>
          </cell>
        </row>
        <row r="875">
          <cell r="X875"/>
          <cell r="Y875" t="str">
            <v/>
          </cell>
          <cell r="Z875"/>
          <cell r="AA875" t="str">
            <v/>
          </cell>
          <cell r="AB875"/>
          <cell r="AC875"/>
          <cell r="AD875"/>
          <cell r="AE875"/>
          <cell r="AF875"/>
          <cell r="AG875"/>
          <cell r="AH875" t="str">
            <v/>
          </cell>
          <cell r="AI875"/>
          <cell r="AJ875"/>
          <cell r="AK875"/>
          <cell r="AL875"/>
          <cell r="AM875"/>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t="str">
            <v>NO</v>
          </cell>
          <cell r="BE875" t="str">
            <v/>
          </cell>
          <cell r="BF875">
            <v>0</v>
          </cell>
          <cell r="BG875">
            <v>0</v>
          </cell>
          <cell r="BH875">
            <v>0</v>
          </cell>
          <cell r="BI875">
            <v>0</v>
          </cell>
          <cell r="BJ875">
            <v>0</v>
          </cell>
          <cell r="BK875" t="str">
            <v/>
          </cell>
          <cell r="BL875" t="e">
            <v>#NAME?</v>
          </cell>
          <cell r="BM875"/>
          <cell r="BN875"/>
          <cell r="BO875"/>
          <cell r="BP875" t="str">
            <v/>
          </cell>
          <cell r="BQ875"/>
          <cell r="BR875"/>
          <cell r="BS875">
            <v>860</v>
          </cell>
        </row>
        <row r="876">
          <cell r="X876"/>
          <cell r="Y876" t="str">
            <v/>
          </cell>
          <cell r="Z876"/>
          <cell r="AA876" t="str">
            <v/>
          </cell>
          <cell r="AB876"/>
          <cell r="AC876"/>
          <cell r="AD876"/>
          <cell r="AE876"/>
          <cell r="AF876"/>
          <cell r="AG876"/>
          <cell r="AH876" t="str">
            <v/>
          </cell>
          <cell r="AI876"/>
          <cell r="AJ876"/>
          <cell r="AK876"/>
          <cell r="AL876"/>
          <cell r="AM876"/>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t="str">
            <v>NO</v>
          </cell>
          <cell r="BE876" t="str">
            <v/>
          </cell>
          <cell r="BF876">
            <v>0</v>
          </cell>
          <cell r="BG876">
            <v>0</v>
          </cell>
          <cell r="BH876">
            <v>0</v>
          </cell>
          <cell r="BI876">
            <v>0</v>
          </cell>
          <cell r="BJ876">
            <v>0</v>
          </cell>
          <cell r="BK876" t="str">
            <v/>
          </cell>
          <cell r="BL876" t="e">
            <v>#NAME?</v>
          </cell>
          <cell r="BM876"/>
          <cell r="BN876"/>
          <cell r="BO876"/>
          <cell r="BP876" t="str">
            <v/>
          </cell>
          <cell r="BQ876"/>
          <cell r="BR876"/>
          <cell r="BS876">
            <v>861</v>
          </cell>
        </row>
        <row r="877">
          <cell r="X877"/>
          <cell r="Y877" t="str">
            <v/>
          </cell>
          <cell r="Z877"/>
          <cell r="AA877" t="str">
            <v/>
          </cell>
          <cell r="AB877"/>
          <cell r="AC877"/>
          <cell r="AD877"/>
          <cell r="AE877"/>
          <cell r="AF877"/>
          <cell r="AG877"/>
          <cell r="AH877" t="str">
            <v/>
          </cell>
          <cell r="AI877"/>
          <cell r="AJ877"/>
          <cell r="AK877"/>
          <cell r="AL877"/>
          <cell r="AM877"/>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t="str">
            <v>NO</v>
          </cell>
          <cell r="BE877" t="str">
            <v/>
          </cell>
          <cell r="BF877">
            <v>0</v>
          </cell>
          <cell r="BG877">
            <v>0</v>
          </cell>
          <cell r="BH877">
            <v>0</v>
          </cell>
          <cell r="BI877">
            <v>0</v>
          </cell>
          <cell r="BJ877">
            <v>0</v>
          </cell>
          <cell r="BK877" t="str">
            <v/>
          </cell>
          <cell r="BL877" t="e">
            <v>#NAME?</v>
          </cell>
          <cell r="BM877"/>
          <cell r="BN877"/>
          <cell r="BO877"/>
          <cell r="BP877" t="str">
            <v/>
          </cell>
          <cell r="BQ877"/>
          <cell r="BR877"/>
          <cell r="BS877">
            <v>862</v>
          </cell>
        </row>
        <row r="878">
          <cell r="X878"/>
          <cell r="Y878" t="str">
            <v/>
          </cell>
          <cell r="Z878"/>
          <cell r="AA878" t="str">
            <v/>
          </cell>
          <cell r="AB878"/>
          <cell r="AC878"/>
          <cell r="AD878"/>
          <cell r="AE878"/>
          <cell r="AF878"/>
          <cell r="AG878"/>
          <cell r="AH878" t="str">
            <v/>
          </cell>
          <cell r="AI878"/>
          <cell r="AJ878"/>
          <cell r="AK878"/>
          <cell r="AL878"/>
          <cell r="AM878"/>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t="str">
            <v>NO</v>
          </cell>
          <cell r="BE878" t="str">
            <v/>
          </cell>
          <cell r="BF878">
            <v>0</v>
          </cell>
          <cell r="BG878">
            <v>0</v>
          </cell>
          <cell r="BH878">
            <v>0</v>
          </cell>
          <cell r="BI878">
            <v>0</v>
          </cell>
          <cell r="BJ878">
            <v>0</v>
          </cell>
          <cell r="BK878" t="str">
            <v/>
          </cell>
          <cell r="BL878" t="e">
            <v>#NAME?</v>
          </cell>
          <cell r="BM878"/>
          <cell r="BN878"/>
          <cell r="BO878"/>
          <cell r="BP878" t="str">
            <v/>
          </cell>
          <cell r="BQ878"/>
          <cell r="BR878"/>
          <cell r="BS878">
            <v>863</v>
          </cell>
        </row>
        <row r="879">
          <cell r="X879"/>
          <cell r="Y879" t="str">
            <v/>
          </cell>
          <cell r="Z879"/>
          <cell r="AA879" t="str">
            <v/>
          </cell>
          <cell r="AB879"/>
          <cell r="AC879"/>
          <cell r="AD879"/>
          <cell r="AE879"/>
          <cell r="AF879"/>
          <cell r="AG879"/>
          <cell r="AH879" t="str">
            <v/>
          </cell>
          <cell r="AI879"/>
          <cell r="AJ879"/>
          <cell r="AK879"/>
          <cell r="AL879"/>
          <cell r="AM879"/>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t="str">
            <v>NO</v>
          </cell>
          <cell r="BE879" t="str">
            <v/>
          </cell>
          <cell r="BF879">
            <v>0</v>
          </cell>
          <cell r="BG879">
            <v>0</v>
          </cell>
          <cell r="BH879">
            <v>0</v>
          </cell>
          <cell r="BI879">
            <v>0</v>
          </cell>
          <cell r="BJ879">
            <v>0</v>
          </cell>
          <cell r="BK879" t="str">
            <v/>
          </cell>
          <cell r="BL879" t="e">
            <v>#NAME?</v>
          </cell>
          <cell r="BM879"/>
          <cell r="BN879"/>
          <cell r="BO879"/>
          <cell r="BP879" t="str">
            <v/>
          </cell>
          <cell r="BQ879"/>
          <cell r="BR879"/>
          <cell r="BS879">
            <v>864</v>
          </cell>
        </row>
        <row r="880">
          <cell r="X880"/>
          <cell r="Y880" t="str">
            <v/>
          </cell>
          <cell r="Z880"/>
          <cell r="AA880" t="str">
            <v/>
          </cell>
          <cell r="AB880"/>
          <cell r="AC880"/>
          <cell r="AD880"/>
          <cell r="AE880"/>
          <cell r="AF880"/>
          <cell r="AG880"/>
          <cell r="AH880" t="str">
            <v/>
          </cell>
          <cell r="AI880"/>
          <cell r="AJ880"/>
          <cell r="AK880"/>
          <cell r="AL880"/>
          <cell r="AM880"/>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t="str">
            <v>NO</v>
          </cell>
          <cell r="BE880" t="str">
            <v/>
          </cell>
          <cell r="BF880">
            <v>0</v>
          </cell>
          <cell r="BG880">
            <v>0</v>
          </cell>
          <cell r="BH880">
            <v>0</v>
          </cell>
          <cell r="BI880">
            <v>0</v>
          </cell>
          <cell r="BJ880">
            <v>0</v>
          </cell>
          <cell r="BK880" t="str">
            <v/>
          </cell>
          <cell r="BL880" t="e">
            <v>#NAME?</v>
          </cell>
          <cell r="BM880"/>
          <cell r="BN880"/>
          <cell r="BO880"/>
          <cell r="BP880" t="str">
            <v/>
          </cell>
          <cell r="BQ880"/>
          <cell r="BR880"/>
          <cell r="BS880">
            <v>865</v>
          </cell>
        </row>
        <row r="881">
          <cell r="X881"/>
          <cell r="Y881" t="str">
            <v/>
          </cell>
          <cell r="Z881"/>
          <cell r="AA881" t="str">
            <v/>
          </cell>
          <cell r="AB881"/>
          <cell r="AC881"/>
          <cell r="AD881"/>
          <cell r="AE881"/>
          <cell r="AF881"/>
          <cell r="AG881"/>
          <cell r="AH881" t="str">
            <v/>
          </cell>
          <cell r="AI881"/>
          <cell r="AJ881"/>
          <cell r="AK881"/>
          <cell r="AL881"/>
          <cell r="AM881"/>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t="str">
            <v>NO</v>
          </cell>
          <cell r="BE881" t="str">
            <v/>
          </cell>
          <cell r="BF881">
            <v>0</v>
          </cell>
          <cell r="BG881">
            <v>0</v>
          </cell>
          <cell r="BH881">
            <v>0</v>
          </cell>
          <cell r="BI881">
            <v>0</v>
          </cell>
          <cell r="BJ881">
            <v>0</v>
          </cell>
          <cell r="BK881" t="str">
            <v/>
          </cell>
          <cell r="BL881" t="e">
            <v>#NAME?</v>
          </cell>
          <cell r="BM881"/>
          <cell r="BN881"/>
          <cell r="BO881"/>
          <cell r="BP881" t="str">
            <v/>
          </cell>
          <cell r="BQ881"/>
          <cell r="BR881"/>
          <cell r="BS881">
            <v>866</v>
          </cell>
        </row>
        <row r="882">
          <cell r="X882"/>
          <cell r="Y882" t="str">
            <v/>
          </cell>
          <cell r="Z882"/>
          <cell r="AA882" t="str">
            <v/>
          </cell>
          <cell r="AB882"/>
          <cell r="AC882"/>
          <cell r="AD882"/>
          <cell r="AE882"/>
          <cell r="AF882"/>
          <cell r="AG882"/>
          <cell r="AH882" t="str">
            <v/>
          </cell>
          <cell r="AI882"/>
          <cell r="AJ882"/>
          <cell r="AK882"/>
          <cell r="AL882"/>
          <cell r="AM882"/>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t="str">
            <v>NO</v>
          </cell>
          <cell r="BE882" t="str">
            <v/>
          </cell>
          <cell r="BF882">
            <v>0</v>
          </cell>
          <cell r="BG882">
            <v>0</v>
          </cell>
          <cell r="BH882">
            <v>0</v>
          </cell>
          <cell r="BI882">
            <v>0</v>
          </cell>
          <cell r="BJ882">
            <v>0</v>
          </cell>
          <cell r="BK882" t="str">
            <v/>
          </cell>
          <cell r="BL882" t="e">
            <v>#NAME?</v>
          </cell>
          <cell r="BM882"/>
          <cell r="BN882"/>
          <cell r="BO882"/>
          <cell r="BP882" t="str">
            <v/>
          </cell>
          <cell r="BQ882"/>
          <cell r="BR882"/>
          <cell r="BS882">
            <v>867</v>
          </cell>
        </row>
        <row r="883">
          <cell r="X883"/>
          <cell r="Y883" t="str">
            <v/>
          </cell>
          <cell r="Z883"/>
          <cell r="AA883" t="str">
            <v/>
          </cell>
          <cell r="AB883"/>
          <cell r="AC883"/>
          <cell r="AD883"/>
          <cell r="AE883"/>
          <cell r="AF883"/>
          <cell r="AG883"/>
          <cell r="AH883" t="str">
            <v/>
          </cell>
          <cell r="AI883"/>
          <cell r="AJ883"/>
          <cell r="AK883"/>
          <cell r="AL883"/>
          <cell r="AM883"/>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t="str">
            <v>NO</v>
          </cell>
          <cell r="BE883" t="str">
            <v/>
          </cell>
          <cell r="BF883">
            <v>0</v>
          </cell>
          <cell r="BG883">
            <v>0</v>
          </cell>
          <cell r="BH883">
            <v>0</v>
          </cell>
          <cell r="BI883">
            <v>0</v>
          </cell>
          <cell r="BJ883">
            <v>0</v>
          </cell>
          <cell r="BK883" t="str">
            <v/>
          </cell>
          <cell r="BL883" t="e">
            <v>#NAME?</v>
          </cell>
          <cell r="BM883"/>
          <cell r="BN883"/>
          <cell r="BO883"/>
          <cell r="BP883" t="str">
            <v/>
          </cell>
          <cell r="BQ883"/>
          <cell r="BR883"/>
          <cell r="BS883">
            <v>868</v>
          </cell>
        </row>
        <row r="884">
          <cell r="X884"/>
          <cell r="Y884" t="str">
            <v/>
          </cell>
          <cell r="Z884"/>
          <cell r="AA884" t="str">
            <v/>
          </cell>
          <cell r="AB884"/>
          <cell r="AC884"/>
          <cell r="AD884"/>
          <cell r="AE884"/>
          <cell r="AF884"/>
          <cell r="AG884"/>
          <cell r="AH884" t="str">
            <v/>
          </cell>
          <cell r="AI884"/>
          <cell r="AJ884"/>
          <cell r="AK884"/>
          <cell r="AL884"/>
          <cell r="AM884"/>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t="str">
            <v>NO</v>
          </cell>
          <cell r="BE884" t="str">
            <v/>
          </cell>
          <cell r="BF884">
            <v>0</v>
          </cell>
          <cell r="BG884">
            <v>0</v>
          </cell>
          <cell r="BH884">
            <v>0</v>
          </cell>
          <cell r="BI884">
            <v>0</v>
          </cell>
          <cell r="BJ884">
            <v>0</v>
          </cell>
          <cell r="BK884" t="str">
            <v/>
          </cell>
          <cell r="BL884" t="e">
            <v>#NAME?</v>
          </cell>
          <cell r="BM884"/>
          <cell r="BN884"/>
          <cell r="BO884"/>
          <cell r="BP884" t="str">
            <v/>
          </cell>
          <cell r="BQ884"/>
          <cell r="BR884"/>
          <cell r="BS884">
            <v>869</v>
          </cell>
        </row>
        <row r="885">
          <cell r="X885"/>
          <cell r="Y885" t="str">
            <v/>
          </cell>
          <cell r="Z885"/>
          <cell r="AA885" t="str">
            <v/>
          </cell>
          <cell r="AB885"/>
          <cell r="AC885"/>
          <cell r="AD885"/>
          <cell r="AE885"/>
          <cell r="AF885"/>
          <cell r="AG885"/>
          <cell r="AH885" t="str">
            <v/>
          </cell>
          <cell r="AI885"/>
          <cell r="AJ885"/>
          <cell r="AK885"/>
          <cell r="AL885"/>
          <cell r="AM885"/>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t="str">
            <v>NO</v>
          </cell>
          <cell r="BE885" t="str">
            <v/>
          </cell>
          <cell r="BF885">
            <v>0</v>
          </cell>
          <cell r="BG885">
            <v>0</v>
          </cell>
          <cell r="BH885">
            <v>0</v>
          </cell>
          <cell r="BI885">
            <v>0</v>
          </cell>
          <cell r="BJ885">
            <v>0</v>
          </cell>
          <cell r="BK885" t="str">
            <v/>
          </cell>
          <cell r="BL885" t="e">
            <v>#NAME?</v>
          </cell>
          <cell r="BM885"/>
          <cell r="BN885"/>
          <cell r="BO885"/>
          <cell r="BP885" t="str">
            <v/>
          </cell>
          <cell r="BQ885"/>
          <cell r="BR885"/>
          <cell r="BS885">
            <v>870</v>
          </cell>
        </row>
        <row r="886">
          <cell r="X886"/>
          <cell r="Y886" t="str">
            <v/>
          </cell>
          <cell r="Z886"/>
          <cell r="AA886" t="str">
            <v/>
          </cell>
          <cell r="AB886"/>
          <cell r="AC886"/>
          <cell r="AD886"/>
          <cell r="AE886"/>
          <cell r="AF886"/>
          <cell r="AG886"/>
          <cell r="AH886" t="str">
            <v/>
          </cell>
          <cell r="AI886"/>
          <cell r="AJ886"/>
          <cell r="AK886"/>
          <cell r="AL886"/>
          <cell r="AM886"/>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t="str">
            <v>NO</v>
          </cell>
          <cell r="BE886" t="str">
            <v/>
          </cell>
          <cell r="BF886">
            <v>0</v>
          </cell>
          <cell r="BG886">
            <v>0</v>
          </cell>
          <cell r="BH886">
            <v>0</v>
          </cell>
          <cell r="BI886">
            <v>0</v>
          </cell>
          <cell r="BJ886">
            <v>0</v>
          </cell>
          <cell r="BK886" t="str">
            <v/>
          </cell>
          <cell r="BL886" t="e">
            <v>#NAME?</v>
          </cell>
          <cell r="BM886"/>
          <cell r="BN886"/>
          <cell r="BO886"/>
          <cell r="BP886" t="str">
            <v/>
          </cell>
          <cell r="BQ886"/>
          <cell r="BR886"/>
          <cell r="BS886">
            <v>871</v>
          </cell>
        </row>
        <row r="887">
          <cell r="X887"/>
          <cell r="Y887" t="str">
            <v/>
          </cell>
          <cell r="Z887"/>
          <cell r="AA887" t="str">
            <v/>
          </cell>
          <cell r="AB887"/>
          <cell r="AC887"/>
          <cell r="AD887"/>
          <cell r="AE887"/>
          <cell r="AF887"/>
          <cell r="AG887"/>
          <cell r="AH887" t="str">
            <v/>
          </cell>
          <cell r="AI887"/>
          <cell r="AJ887"/>
          <cell r="AK887"/>
          <cell r="AL887"/>
          <cell r="AM887"/>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t="str">
            <v>NO</v>
          </cell>
          <cell r="BE887" t="str">
            <v/>
          </cell>
          <cell r="BF887">
            <v>0</v>
          </cell>
          <cell r="BG887">
            <v>0</v>
          </cell>
          <cell r="BH887">
            <v>0</v>
          </cell>
          <cell r="BI887">
            <v>0</v>
          </cell>
          <cell r="BJ887">
            <v>0</v>
          </cell>
          <cell r="BK887" t="str">
            <v/>
          </cell>
          <cell r="BL887" t="e">
            <v>#NAME?</v>
          </cell>
          <cell r="BM887"/>
          <cell r="BN887"/>
          <cell r="BO887"/>
          <cell r="BP887" t="str">
            <v/>
          </cell>
          <cell r="BQ887"/>
          <cell r="BR887"/>
          <cell r="BS887">
            <v>872</v>
          </cell>
        </row>
        <row r="888">
          <cell r="X888"/>
          <cell r="Y888" t="str">
            <v/>
          </cell>
          <cell r="Z888"/>
          <cell r="AA888" t="str">
            <v/>
          </cell>
          <cell r="AB888"/>
          <cell r="AC888"/>
          <cell r="AD888"/>
          <cell r="AE888"/>
          <cell r="AF888"/>
          <cell r="AG888"/>
          <cell r="AH888" t="str">
            <v/>
          </cell>
          <cell r="AI888"/>
          <cell r="AJ888"/>
          <cell r="AK888"/>
          <cell r="AL888"/>
          <cell r="AM888"/>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t="str">
            <v>NO</v>
          </cell>
          <cell r="BE888" t="str">
            <v/>
          </cell>
          <cell r="BF888">
            <v>0</v>
          </cell>
          <cell r="BG888">
            <v>0</v>
          </cell>
          <cell r="BH888">
            <v>0</v>
          </cell>
          <cell r="BI888">
            <v>0</v>
          </cell>
          <cell r="BJ888">
            <v>0</v>
          </cell>
          <cell r="BK888" t="str">
            <v/>
          </cell>
          <cell r="BL888" t="e">
            <v>#NAME?</v>
          </cell>
          <cell r="BM888"/>
          <cell r="BN888"/>
          <cell r="BO888"/>
          <cell r="BP888" t="str">
            <v/>
          </cell>
          <cell r="BQ888"/>
          <cell r="BR888"/>
          <cell r="BS888">
            <v>873</v>
          </cell>
        </row>
        <row r="889">
          <cell r="X889"/>
          <cell r="Y889" t="str">
            <v/>
          </cell>
          <cell r="Z889"/>
          <cell r="AA889" t="str">
            <v/>
          </cell>
          <cell r="AB889"/>
          <cell r="AC889"/>
          <cell r="AD889"/>
          <cell r="AE889"/>
          <cell r="AF889"/>
          <cell r="AG889"/>
          <cell r="AH889" t="str">
            <v/>
          </cell>
          <cell r="AI889"/>
          <cell r="AJ889"/>
          <cell r="AK889"/>
          <cell r="AL889"/>
          <cell r="AM889"/>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t="str">
            <v>NO</v>
          </cell>
          <cell r="BE889" t="str">
            <v/>
          </cell>
          <cell r="BF889">
            <v>0</v>
          </cell>
          <cell r="BG889">
            <v>0</v>
          </cell>
          <cell r="BH889">
            <v>0</v>
          </cell>
          <cell r="BI889">
            <v>0</v>
          </cell>
          <cell r="BJ889">
            <v>0</v>
          </cell>
          <cell r="BK889" t="str">
            <v/>
          </cell>
          <cell r="BL889" t="e">
            <v>#NAME?</v>
          </cell>
          <cell r="BM889"/>
          <cell r="BN889"/>
          <cell r="BO889"/>
          <cell r="BP889" t="str">
            <v/>
          </cell>
          <cell r="BQ889"/>
          <cell r="BR889"/>
          <cell r="BS889">
            <v>874</v>
          </cell>
        </row>
        <row r="890">
          <cell r="X890"/>
          <cell r="Y890" t="str">
            <v/>
          </cell>
          <cell r="Z890"/>
          <cell r="AA890" t="str">
            <v/>
          </cell>
          <cell r="AB890"/>
          <cell r="AC890"/>
          <cell r="AD890"/>
          <cell r="AE890"/>
          <cell r="AF890"/>
          <cell r="AG890"/>
          <cell r="AH890" t="str">
            <v/>
          </cell>
          <cell r="AI890"/>
          <cell r="AJ890"/>
          <cell r="AK890"/>
          <cell r="AL890"/>
          <cell r="AM890"/>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t="str">
            <v>NO</v>
          </cell>
          <cell r="BE890" t="str">
            <v/>
          </cell>
          <cell r="BF890">
            <v>0</v>
          </cell>
          <cell r="BG890">
            <v>0</v>
          </cell>
          <cell r="BH890">
            <v>0</v>
          </cell>
          <cell r="BI890">
            <v>0</v>
          </cell>
          <cell r="BJ890">
            <v>0</v>
          </cell>
          <cell r="BK890" t="str">
            <v/>
          </cell>
          <cell r="BL890" t="e">
            <v>#NAME?</v>
          </cell>
          <cell r="BM890"/>
          <cell r="BN890"/>
          <cell r="BO890"/>
          <cell r="BP890" t="str">
            <v/>
          </cell>
          <cell r="BQ890"/>
          <cell r="BR890"/>
          <cell r="BS890">
            <v>875</v>
          </cell>
        </row>
        <row r="891">
          <cell r="X891"/>
          <cell r="Y891" t="str">
            <v/>
          </cell>
          <cell r="Z891"/>
          <cell r="AA891" t="str">
            <v/>
          </cell>
          <cell r="AB891"/>
          <cell r="AC891"/>
          <cell r="AD891"/>
          <cell r="AE891"/>
          <cell r="AF891"/>
          <cell r="AG891"/>
          <cell r="AH891" t="str">
            <v/>
          </cell>
          <cell r="AI891"/>
          <cell r="AJ891"/>
          <cell r="AK891"/>
          <cell r="AL891"/>
          <cell r="AM891"/>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t="str">
            <v>NO</v>
          </cell>
          <cell r="BE891" t="str">
            <v/>
          </cell>
          <cell r="BF891">
            <v>0</v>
          </cell>
          <cell r="BG891">
            <v>0</v>
          </cell>
          <cell r="BH891">
            <v>0</v>
          </cell>
          <cell r="BI891">
            <v>0</v>
          </cell>
          <cell r="BJ891">
            <v>0</v>
          </cell>
          <cell r="BK891" t="str">
            <v/>
          </cell>
          <cell r="BL891" t="e">
            <v>#NAME?</v>
          </cell>
          <cell r="BM891"/>
          <cell r="BN891"/>
          <cell r="BO891"/>
          <cell r="BP891" t="str">
            <v/>
          </cell>
          <cell r="BQ891"/>
          <cell r="BR891"/>
          <cell r="BS891">
            <v>876</v>
          </cell>
        </row>
        <row r="892">
          <cell r="X892"/>
          <cell r="Y892" t="str">
            <v/>
          </cell>
          <cell r="Z892"/>
          <cell r="AA892" t="str">
            <v/>
          </cell>
          <cell r="AB892"/>
          <cell r="AC892"/>
          <cell r="AD892"/>
          <cell r="AE892"/>
          <cell r="AF892"/>
          <cell r="AG892"/>
          <cell r="AH892" t="str">
            <v/>
          </cell>
          <cell r="AI892"/>
          <cell r="AJ892"/>
          <cell r="AK892"/>
          <cell r="AL892"/>
          <cell r="AM892"/>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t="str">
            <v>NO</v>
          </cell>
          <cell r="BE892" t="str">
            <v/>
          </cell>
          <cell r="BF892">
            <v>0</v>
          </cell>
          <cell r="BG892">
            <v>0</v>
          </cell>
          <cell r="BH892">
            <v>0</v>
          </cell>
          <cell r="BI892">
            <v>0</v>
          </cell>
          <cell r="BJ892">
            <v>0</v>
          </cell>
          <cell r="BK892" t="str">
            <v/>
          </cell>
          <cell r="BL892" t="e">
            <v>#NAME?</v>
          </cell>
          <cell r="BM892"/>
          <cell r="BN892"/>
          <cell r="BO892"/>
          <cell r="BP892" t="str">
            <v/>
          </cell>
          <cell r="BQ892"/>
          <cell r="BR892"/>
          <cell r="BS892">
            <v>877</v>
          </cell>
        </row>
        <row r="893">
          <cell r="X893"/>
          <cell r="Y893" t="str">
            <v/>
          </cell>
          <cell r="Z893"/>
          <cell r="AA893" t="str">
            <v/>
          </cell>
          <cell r="AB893"/>
          <cell r="AC893"/>
          <cell r="AD893"/>
          <cell r="AE893"/>
          <cell r="AF893"/>
          <cell r="AG893"/>
          <cell r="AH893" t="str">
            <v/>
          </cell>
          <cell r="AI893"/>
          <cell r="AJ893"/>
          <cell r="AK893"/>
          <cell r="AL893"/>
          <cell r="AM893"/>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t="str">
            <v>NO</v>
          </cell>
          <cell r="BE893" t="str">
            <v/>
          </cell>
          <cell r="BF893">
            <v>0</v>
          </cell>
          <cell r="BG893">
            <v>0</v>
          </cell>
          <cell r="BH893">
            <v>0</v>
          </cell>
          <cell r="BI893">
            <v>0</v>
          </cell>
          <cell r="BJ893">
            <v>0</v>
          </cell>
          <cell r="BK893" t="str">
            <v/>
          </cell>
          <cell r="BL893" t="e">
            <v>#NAME?</v>
          </cell>
          <cell r="BM893"/>
          <cell r="BN893"/>
          <cell r="BO893"/>
          <cell r="BP893" t="str">
            <v/>
          </cell>
          <cell r="BQ893"/>
          <cell r="BR893"/>
          <cell r="BS893">
            <v>878</v>
          </cell>
        </row>
        <row r="894">
          <cell r="X894"/>
          <cell r="Y894" t="str">
            <v/>
          </cell>
          <cell r="Z894"/>
          <cell r="AA894" t="str">
            <v/>
          </cell>
          <cell r="AB894"/>
          <cell r="AC894"/>
          <cell r="AD894"/>
          <cell r="AE894"/>
          <cell r="AF894"/>
          <cell r="AG894"/>
          <cell r="AH894" t="str">
            <v/>
          </cell>
          <cell r="AI894"/>
          <cell r="AJ894"/>
          <cell r="AK894"/>
          <cell r="AL894"/>
          <cell r="AM894"/>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t="str">
            <v>NO</v>
          </cell>
          <cell r="BE894" t="str">
            <v/>
          </cell>
          <cell r="BF894">
            <v>0</v>
          </cell>
          <cell r="BG894">
            <v>0</v>
          </cell>
          <cell r="BH894">
            <v>0</v>
          </cell>
          <cell r="BI894">
            <v>0</v>
          </cell>
          <cell r="BJ894">
            <v>0</v>
          </cell>
          <cell r="BK894" t="str">
            <v/>
          </cell>
          <cell r="BL894" t="e">
            <v>#NAME?</v>
          </cell>
          <cell r="BM894"/>
          <cell r="BN894"/>
          <cell r="BO894"/>
          <cell r="BP894" t="str">
            <v/>
          </cell>
          <cell r="BQ894"/>
          <cell r="BR894"/>
          <cell r="BS894">
            <v>879</v>
          </cell>
        </row>
        <row r="895">
          <cell r="X895"/>
          <cell r="Y895" t="str">
            <v/>
          </cell>
          <cell r="Z895"/>
          <cell r="AA895" t="str">
            <v/>
          </cell>
          <cell r="AB895"/>
          <cell r="AC895"/>
          <cell r="AD895"/>
          <cell r="AE895"/>
          <cell r="AF895"/>
          <cell r="AG895"/>
          <cell r="AH895" t="str">
            <v/>
          </cell>
          <cell r="AI895"/>
          <cell r="AJ895"/>
          <cell r="AK895"/>
          <cell r="AL895"/>
          <cell r="AM895"/>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t="str">
            <v>NO</v>
          </cell>
          <cell r="BE895" t="str">
            <v/>
          </cell>
          <cell r="BF895">
            <v>0</v>
          </cell>
          <cell r="BG895">
            <v>0</v>
          </cell>
          <cell r="BH895">
            <v>0</v>
          </cell>
          <cell r="BI895">
            <v>0</v>
          </cell>
          <cell r="BJ895">
            <v>0</v>
          </cell>
          <cell r="BK895" t="str">
            <v/>
          </cell>
          <cell r="BL895" t="e">
            <v>#NAME?</v>
          </cell>
          <cell r="BM895"/>
          <cell r="BN895"/>
          <cell r="BO895"/>
          <cell r="BP895" t="str">
            <v/>
          </cell>
          <cell r="BQ895"/>
          <cell r="BR895"/>
          <cell r="BS895">
            <v>880</v>
          </cell>
        </row>
        <row r="896">
          <cell r="X896"/>
          <cell r="Y896" t="str">
            <v/>
          </cell>
          <cell r="Z896"/>
          <cell r="AA896" t="str">
            <v/>
          </cell>
          <cell r="AB896"/>
          <cell r="AC896"/>
          <cell r="AD896"/>
          <cell r="AE896"/>
          <cell r="AF896"/>
          <cell r="AG896"/>
          <cell r="AH896" t="str">
            <v/>
          </cell>
          <cell r="AI896"/>
          <cell r="AJ896"/>
          <cell r="AK896"/>
          <cell r="AL896"/>
          <cell r="AM896"/>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t="str">
            <v>NO</v>
          </cell>
          <cell r="BE896" t="str">
            <v/>
          </cell>
          <cell r="BF896">
            <v>0</v>
          </cell>
          <cell r="BG896">
            <v>0</v>
          </cell>
          <cell r="BH896">
            <v>0</v>
          </cell>
          <cell r="BI896">
            <v>0</v>
          </cell>
          <cell r="BJ896">
            <v>0</v>
          </cell>
          <cell r="BK896" t="str">
            <v/>
          </cell>
          <cell r="BL896" t="e">
            <v>#NAME?</v>
          </cell>
          <cell r="BM896"/>
          <cell r="BN896"/>
          <cell r="BO896"/>
          <cell r="BP896" t="str">
            <v/>
          </cell>
          <cell r="BQ896"/>
          <cell r="BR896"/>
          <cell r="BS896">
            <v>881</v>
          </cell>
        </row>
        <row r="897">
          <cell r="X897"/>
          <cell r="Y897" t="str">
            <v/>
          </cell>
          <cell r="Z897"/>
          <cell r="AA897" t="str">
            <v/>
          </cell>
          <cell r="AB897"/>
          <cell r="AC897"/>
          <cell r="AD897"/>
          <cell r="AE897"/>
          <cell r="AF897"/>
          <cell r="AG897"/>
          <cell r="AH897" t="str">
            <v/>
          </cell>
          <cell r="AI897"/>
          <cell r="AJ897"/>
          <cell r="AK897"/>
          <cell r="AL897"/>
          <cell r="AM897"/>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t="str">
            <v>NO</v>
          </cell>
          <cell r="BE897" t="str">
            <v/>
          </cell>
          <cell r="BF897">
            <v>0</v>
          </cell>
          <cell r="BG897">
            <v>0</v>
          </cell>
          <cell r="BH897">
            <v>0</v>
          </cell>
          <cell r="BI897">
            <v>0</v>
          </cell>
          <cell r="BJ897">
            <v>0</v>
          </cell>
          <cell r="BK897" t="str">
            <v/>
          </cell>
          <cell r="BL897" t="e">
            <v>#NAME?</v>
          </cell>
          <cell r="BM897"/>
          <cell r="BN897"/>
          <cell r="BO897"/>
          <cell r="BP897" t="str">
            <v/>
          </cell>
          <cell r="BQ897"/>
          <cell r="BR897"/>
          <cell r="BS897">
            <v>882</v>
          </cell>
        </row>
        <row r="898">
          <cell r="X898"/>
          <cell r="Y898" t="str">
            <v/>
          </cell>
          <cell r="Z898"/>
          <cell r="AA898" t="str">
            <v/>
          </cell>
          <cell r="AB898"/>
          <cell r="AC898"/>
          <cell r="AD898"/>
          <cell r="AE898"/>
          <cell r="AF898"/>
          <cell r="AG898"/>
          <cell r="AH898" t="str">
            <v/>
          </cell>
          <cell r="AI898"/>
          <cell r="AJ898"/>
          <cell r="AK898"/>
          <cell r="AL898"/>
          <cell r="AM898"/>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t="str">
            <v>NO</v>
          </cell>
          <cell r="BE898" t="str">
            <v/>
          </cell>
          <cell r="BF898">
            <v>0</v>
          </cell>
          <cell r="BG898">
            <v>0</v>
          </cell>
          <cell r="BH898">
            <v>0</v>
          </cell>
          <cell r="BI898">
            <v>0</v>
          </cell>
          <cell r="BJ898">
            <v>0</v>
          </cell>
          <cell r="BK898" t="str">
            <v/>
          </cell>
          <cell r="BL898" t="e">
            <v>#NAME?</v>
          </cell>
          <cell r="BM898"/>
          <cell r="BN898"/>
          <cell r="BO898"/>
          <cell r="BP898" t="str">
            <v/>
          </cell>
          <cell r="BQ898"/>
          <cell r="BR898"/>
          <cell r="BS898">
            <v>883</v>
          </cell>
        </row>
        <row r="899">
          <cell r="X899"/>
          <cell r="Y899" t="str">
            <v/>
          </cell>
          <cell r="Z899"/>
          <cell r="AA899" t="str">
            <v/>
          </cell>
          <cell r="AB899"/>
          <cell r="AC899"/>
          <cell r="AD899"/>
          <cell r="AE899"/>
          <cell r="AF899"/>
          <cell r="AG899"/>
          <cell r="AH899" t="str">
            <v/>
          </cell>
          <cell r="AI899"/>
          <cell r="AJ899"/>
          <cell r="AK899"/>
          <cell r="AL899"/>
          <cell r="AM899"/>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t="str">
            <v>NO</v>
          </cell>
          <cell r="BE899" t="str">
            <v/>
          </cell>
          <cell r="BF899">
            <v>0</v>
          </cell>
          <cell r="BG899">
            <v>0</v>
          </cell>
          <cell r="BH899">
            <v>0</v>
          </cell>
          <cell r="BI899">
            <v>0</v>
          </cell>
          <cell r="BJ899">
            <v>0</v>
          </cell>
          <cell r="BK899" t="str">
            <v/>
          </cell>
          <cell r="BL899" t="e">
            <v>#NAME?</v>
          </cell>
          <cell r="BM899"/>
          <cell r="BN899"/>
          <cell r="BO899"/>
          <cell r="BP899" t="str">
            <v/>
          </cell>
          <cell r="BQ899"/>
          <cell r="BR899"/>
          <cell r="BS899">
            <v>884</v>
          </cell>
        </row>
        <row r="900">
          <cell r="X900"/>
          <cell r="Y900" t="str">
            <v/>
          </cell>
          <cell r="Z900"/>
          <cell r="AA900" t="str">
            <v/>
          </cell>
          <cell r="AB900"/>
          <cell r="AC900"/>
          <cell r="AD900"/>
          <cell r="AE900"/>
          <cell r="AF900"/>
          <cell r="AG900"/>
          <cell r="AH900" t="str">
            <v/>
          </cell>
          <cell r="AI900"/>
          <cell r="AJ900"/>
          <cell r="AK900"/>
          <cell r="AL900"/>
          <cell r="AM900"/>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t="str">
            <v>NO</v>
          </cell>
          <cell r="BE900" t="str">
            <v/>
          </cell>
          <cell r="BF900">
            <v>0</v>
          </cell>
          <cell r="BG900">
            <v>0</v>
          </cell>
          <cell r="BH900">
            <v>0</v>
          </cell>
          <cell r="BI900">
            <v>0</v>
          </cell>
          <cell r="BJ900">
            <v>0</v>
          </cell>
          <cell r="BK900" t="str">
            <v/>
          </cell>
          <cell r="BL900" t="e">
            <v>#NAME?</v>
          </cell>
          <cell r="BM900"/>
          <cell r="BN900"/>
          <cell r="BO900"/>
          <cell r="BP900" t="str">
            <v/>
          </cell>
          <cell r="BQ900"/>
          <cell r="BR900"/>
          <cell r="BS900">
            <v>885</v>
          </cell>
        </row>
        <row r="901">
          <cell r="X901"/>
          <cell r="Y901" t="str">
            <v/>
          </cell>
          <cell r="Z901"/>
          <cell r="AA901" t="str">
            <v/>
          </cell>
          <cell r="AB901"/>
          <cell r="AC901"/>
          <cell r="AD901"/>
          <cell r="AE901"/>
          <cell r="AF901"/>
          <cell r="AG901"/>
          <cell r="AH901" t="str">
            <v/>
          </cell>
          <cell r="AI901"/>
          <cell r="AJ901"/>
          <cell r="AK901"/>
          <cell r="AL901"/>
          <cell r="AM901"/>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t="str">
            <v>NO</v>
          </cell>
          <cell r="BE901" t="str">
            <v/>
          </cell>
          <cell r="BF901">
            <v>0</v>
          </cell>
          <cell r="BG901">
            <v>0</v>
          </cell>
          <cell r="BH901">
            <v>0</v>
          </cell>
          <cell r="BI901">
            <v>0</v>
          </cell>
          <cell r="BJ901">
            <v>0</v>
          </cell>
          <cell r="BK901" t="str">
            <v/>
          </cell>
          <cell r="BL901" t="e">
            <v>#NAME?</v>
          </cell>
          <cell r="BM901"/>
          <cell r="BN901"/>
          <cell r="BO901"/>
          <cell r="BP901" t="str">
            <v/>
          </cell>
          <cell r="BQ901"/>
          <cell r="BR901"/>
          <cell r="BS901">
            <v>886</v>
          </cell>
        </row>
        <row r="902">
          <cell r="X902"/>
          <cell r="Y902" t="str">
            <v/>
          </cell>
          <cell r="Z902"/>
          <cell r="AA902" t="str">
            <v/>
          </cell>
          <cell r="AB902"/>
          <cell r="AC902"/>
          <cell r="AD902"/>
          <cell r="AE902"/>
          <cell r="AF902"/>
          <cell r="AG902"/>
          <cell r="AH902" t="str">
            <v/>
          </cell>
          <cell r="AI902"/>
          <cell r="AJ902"/>
          <cell r="AK902"/>
          <cell r="AL902"/>
          <cell r="AM902"/>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t="str">
            <v>NO</v>
          </cell>
          <cell r="BE902" t="str">
            <v/>
          </cell>
          <cell r="BF902">
            <v>0</v>
          </cell>
          <cell r="BG902">
            <v>0</v>
          </cell>
          <cell r="BH902">
            <v>0</v>
          </cell>
          <cell r="BI902">
            <v>0</v>
          </cell>
          <cell r="BJ902">
            <v>0</v>
          </cell>
          <cell r="BK902" t="str">
            <v/>
          </cell>
          <cell r="BL902" t="e">
            <v>#NAME?</v>
          </cell>
          <cell r="BM902"/>
          <cell r="BN902"/>
          <cell r="BO902"/>
          <cell r="BP902" t="str">
            <v/>
          </cell>
          <cell r="BQ902"/>
          <cell r="BR902"/>
          <cell r="BS902">
            <v>887</v>
          </cell>
        </row>
        <row r="903">
          <cell r="X903"/>
          <cell r="Y903" t="str">
            <v/>
          </cell>
          <cell r="Z903"/>
          <cell r="AA903" t="str">
            <v/>
          </cell>
          <cell r="AB903"/>
          <cell r="AC903"/>
          <cell r="AD903"/>
          <cell r="AE903"/>
          <cell r="AF903"/>
          <cell r="AG903"/>
          <cell r="AH903" t="str">
            <v/>
          </cell>
          <cell r="AI903"/>
          <cell r="AJ903"/>
          <cell r="AK903"/>
          <cell r="AL903"/>
          <cell r="AM903"/>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t="str">
            <v>NO</v>
          </cell>
          <cell r="BE903" t="str">
            <v/>
          </cell>
          <cell r="BF903">
            <v>0</v>
          </cell>
          <cell r="BG903">
            <v>0</v>
          </cell>
          <cell r="BH903">
            <v>0</v>
          </cell>
          <cell r="BI903">
            <v>0</v>
          </cell>
          <cell r="BJ903">
            <v>0</v>
          </cell>
          <cell r="BK903" t="str">
            <v/>
          </cell>
          <cell r="BL903" t="e">
            <v>#NAME?</v>
          </cell>
          <cell r="BM903"/>
          <cell r="BN903"/>
          <cell r="BO903"/>
          <cell r="BP903" t="str">
            <v/>
          </cell>
          <cell r="BQ903"/>
          <cell r="BR903"/>
          <cell r="BS903">
            <v>888</v>
          </cell>
        </row>
        <row r="904">
          <cell r="X904"/>
          <cell r="Y904" t="str">
            <v/>
          </cell>
          <cell r="Z904"/>
          <cell r="AA904" t="str">
            <v/>
          </cell>
          <cell r="AB904"/>
          <cell r="AC904"/>
          <cell r="AD904"/>
          <cell r="AE904"/>
          <cell r="AF904"/>
          <cell r="AG904"/>
          <cell r="AH904" t="str">
            <v/>
          </cell>
          <cell r="AI904"/>
          <cell r="AJ904"/>
          <cell r="AK904"/>
          <cell r="AL904"/>
          <cell r="AM904"/>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t="str">
            <v>NO</v>
          </cell>
          <cell r="BE904" t="str">
            <v/>
          </cell>
          <cell r="BF904">
            <v>0</v>
          </cell>
          <cell r="BG904">
            <v>0</v>
          </cell>
          <cell r="BH904">
            <v>0</v>
          </cell>
          <cell r="BI904">
            <v>0</v>
          </cell>
          <cell r="BJ904">
            <v>0</v>
          </cell>
          <cell r="BK904" t="str">
            <v/>
          </cell>
          <cell r="BL904" t="e">
            <v>#NAME?</v>
          </cell>
          <cell r="BM904"/>
          <cell r="BN904"/>
          <cell r="BO904"/>
          <cell r="BP904" t="str">
            <v/>
          </cell>
          <cell r="BQ904"/>
          <cell r="BR904"/>
          <cell r="BS904">
            <v>889</v>
          </cell>
        </row>
        <row r="905">
          <cell r="X905"/>
          <cell r="Y905" t="str">
            <v/>
          </cell>
          <cell r="Z905"/>
          <cell r="AA905" t="str">
            <v/>
          </cell>
          <cell r="AB905"/>
          <cell r="AC905"/>
          <cell r="AD905"/>
          <cell r="AE905"/>
          <cell r="AF905"/>
          <cell r="AG905"/>
          <cell r="AH905" t="str">
            <v/>
          </cell>
          <cell r="AI905"/>
          <cell r="AJ905"/>
          <cell r="AK905"/>
          <cell r="AL905"/>
          <cell r="AM905"/>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t="str">
            <v>NO</v>
          </cell>
          <cell r="BE905" t="str">
            <v/>
          </cell>
          <cell r="BF905">
            <v>0</v>
          </cell>
          <cell r="BG905">
            <v>0</v>
          </cell>
          <cell r="BH905">
            <v>0</v>
          </cell>
          <cell r="BI905">
            <v>0</v>
          </cell>
          <cell r="BJ905">
            <v>0</v>
          </cell>
          <cell r="BK905" t="str">
            <v/>
          </cell>
          <cell r="BL905" t="e">
            <v>#NAME?</v>
          </cell>
          <cell r="BM905"/>
          <cell r="BN905"/>
          <cell r="BO905"/>
          <cell r="BP905" t="str">
            <v/>
          </cell>
          <cell r="BQ905"/>
          <cell r="BR905"/>
          <cell r="BS905">
            <v>890</v>
          </cell>
        </row>
        <row r="906">
          <cell r="X906"/>
          <cell r="Y906" t="str">
            <v/>
          </cell>
          <cell r="Z906"/>
          <cell r="AA906" t="str">
            <v/>
          </cell>
          <cell r="AB906"/>
          <cell r="AC906"/>
          <cell r="AD906"/>
          <cell r="AE906"/>
          <cell r="AF906"/>
          <cell r="AG906"/>
          <cell r="AH906" t="str">
            <v/>
          </cell>
          <cell r="AI906"/>
          <cell r="AJ906"/>
          <cell r="AK906"/>
          <cell r="AL906"/>
          <cell r="AM906"/>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t="str">
            <v>NO</v>
          </cell>
          <cell r="BE906" t="str">
            <v/>
          </cell>
          <cell r="BF906">
            <v>0</v>
          </cell>
          <cell r="BG906">
            <v>0</v>
          </cell>
          <cell r="BH906">
            <v>0</v>
          </cell>
          <cell r="BI906">
            <v>0</v>
          </cell>
          <cell r="BJ906">
            <v>0</v>
          </cell>
          <cell r="BK906" t="str">
            <v/>
          </cell>
          <cell r="BL906" t="e">
            <v>#NAME?</v>
          </cell>
          <cell r="BM906"/>
          <cell r="BN906"/>
          <cell r="BO906"/>
          <cell r="BP906" t="str">
            <v/>
          </cell>
          <cell r="BQ906"/>
          <cell r="BR906"/>
          <cell r="BS906">
            <v>891</v>
          </cell>
        </row>
        <row r="907">
          <cell r="X907"/>
          <cell r="Y907" t="str">
            <v/>
          </cell>
          <cell r="Z907"/>
          <cell r="AA907" t="str">
            <v/>
          </cell>
          <cell r="AB907"/>
          <cell r="AC907"/>
          <cell r="AD907"/>
          <cell r="AE907"/>
          <cell r="AF907"/>
          <cell r="AG907"/>
          <cell r="AH907" t="str">
            <v/>
          </cell>
          <cell r="AI907"/>
          <cell r="AJ907"/>
          <cell r="AK907"/>
          <cell r="AL907"/>
          <cell r="AM907"/>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t="str">
            <v>NO</v>
          </cell>
          <cell r="BE907" t="str">
            <v/>
          </cell>
          <cell r="BF907">
            <v>0</v>
          </cell>
          <cell r="BG907">
            <v>0</v>
          </cell>
          <cell r="BH907">
            <v>0</v>
          </cell>
          <cell r="BI907">
            <v>0</v>
          </cell>
          <cell r="BJ907">
            <v>0</v>
          </cell>
          <cell r="BK907" t="str">
            <v/>
          </cell>
          <cell r="BL907" t="e">
            <v>#NAME?</v>
          </cell>
          <cell r="BM907"/>
          <cell r="BN907"/>
          <cell r="BO907"/>
          <cell r="BP907" t="str">
            <v/>
          </cell>
          <cell r="BQ907"/>
          <cell r="BR907"/>
          <cell r="BS907">
            <v>892</v>
          </cell>
        </row>
        <row r="908">
          <cell r="X908"/>
          <cell r="Y908" t="str">
            <v/>
          </cell>
          <cell r="Z908"/>
          <cell r="AA908" t="str">
            <v/>
          </cell>
          <cell r="AB908"/>
          <cell r="AC908"/>
          <cell r="AD908"/>
          <cell r="AE908"/>
          <cell r="AF908"/>
          <cell r="AG908"/>
          <cell r="AH908" t="str">
            <v/>
          </cell>
          <cell r="AI908"/>
          <cell r="AJ908"/>
          <cell r="AK908"/>
          <cell r="AL908"/>
          <cell r="AM908"/>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t="str">
            <v>NO</v>
          </cell>
          <cell r="BE908" t="str">
            <v/>
          </cell>
          <cell r="BF908">
            <v>0</v>
          </cell>
          <cell r="BG908">
            <v>0</v>
          </cell>
          <cell r="BH908">
            <v>0</v>
          </cell>
          <cell r="BI908">
            <v>0</v>
          </cell>
          <cell r="BJ908">
            <v>0</v>
          </cell>
          <cell r="BK908" t="str">
            <v/>
          </cell>
          <cell r="BL908" t="e">
            <v>#NAME?</v>
          </cell>
          <cell r="BM908"/>
          <cell r="BN908"/>
          <cell r="BO908"/>
          <cell r="BP908" t="str">
            <v/>
          </cell>
          <cell r="BQ908"/>
          <cell r="BR908"/>
          <cell r="BS908">
            <v>893</v>
          </cell>
        </row>
        <row r="909">
          <cell r="X909"/>
          <cell r="Y909" t="str">
            <v/>
          </cell>
          <cell r="Z909"/>
          <cell r="AA909" t="str">
            <v/>
          </cell>
          <cell r="AB909"/>
          <cell r="AC909"/>
          <cell r="AD909"/>
          <cell r="AE909"/>
          <cell r="AF909"/>
          <cell r="AG909"/>
          <cell r="AH909" t="str">
            <v/>
          </cell>
          <cell r="AI909"/>
          <cell r="AJ909"/>
          <cell r="AK909"/>
          <cell r="AL909"/>
          <cell r="AM909"/>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t="str">
            <v>NO</v>
          </cell>
          <cell r="BE909" t="str">
            <v/>
          </cell>
          <cell r="BF909">
            <v>0</v>
          </cell>
          <cell r="BG909">
            <v>0</v>
          </cell>
          <cell r="BH909">
            <v>0</v>
          </cell>
          <cell r="BI909">
            <v>0</v>
          </cell>
          <cell r="BJ909">
            <v>0</v>
          </cell>
          <cell r="BK909" t="str">
            <v/>
          </cell>
          <cell r="BL909" t="e">
            <v>#NAME?</v>
          </cell>
          <cell r="BM909"/>
          <cell r="BN909"/>
          <cell r="BO909"/>
          <cell r="BP909" t="str">
            <v/>
          </cell>
          <cell r="BQ909"/>
          <cell r="BR909"/>
          <cell r="BS909">
            <v>894</v>
          </cell>
        </row>
        <row r="910">
          <cell r="X910"/>
          <cell r="Y910" t="str">
            <v/>
          </cell>
          <cell r="Z910"/>
          <cell r="AA910" t="str">
            <v/>
          </cell>
          <cell r="AB910"/>
          <cell r="AC910"/>
          <cell r="AD910"/>
          <cell r="AE910"/>
          <cell r="AF910"/>
          <cell r="AG910"/>
          <cell r="AH910" t="str">
            <v/>
          </cell>
          <cell r="AI910"/>
          <cell r="AJ910"/>
          <cell r="AK910"/>
          <cell r="AL910"/>
          <cell r="AM910"/>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t="str">
            <v>NO</v>
          </cell>
          <cell r="BE910" t="str">
            <v/>
          </cell>
          <cell r="BF910">
            <v>0</v>
          </cell>
          <cell r="BG910">
            <v>0</v>
          </cell>
          <cell r="BH910">
            <v>0</v>
          </cell>
          <cell r="BI910">
            <v>0</v>
          </cell>
          <cell r="BJ910">
            <v>0</v>
          </cell>
          <cell r="BK910" t="str">
            <v/>
          </cell>
          <cell r="BL910" t="e">
            <v>#NAME?</v>
          </cell>
          <cell r="BM910"/>
          <cell r="BN910"/>
          <cell r="BO910"/>
          <cell r="BP910" t="str">
            <v/>
          </cell>
          <cell r="BQ910"/>
          <cell r="BR910"/>
          <cell r="BS910">
            <v>895</v>
          </cell>
        </row>
        <row r="911">
          <cell r="X911"/>
          <cell r="Y911" t="str">
            <v/>
          </cell>
          <cell r="Z911"/>
          <cell r="AA911" t="str">
            <v/>
          </cell>
          <cell r="AB911"/>
          <cell r="AC911"/>
          <cell r="AD911"/>
          <cell r="AE911"/>
          <cell r="AF911"/>
          <cell r="AG911"/>
          <cell r="AH911" t="str">
            <v/>
          </cell>
          <cell r="AI911"/>
          <cell r="AJ911"/>
          <cell r="AK911"/>
          <cell r="AL911"/>
          <cell r="AM911"/>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t="str">
            <v>NO</v>
          </cell>
          <cell r="BE911" t="str">
            <v/>
          </cell>
          <cell r="BF911">
            <v>0</v>
          </cell>
          <cell r="BG911">
            <v>0</v>
          </cell>
          <cell r="BH911">
            <v>0</v>
          </cell>
          <cell r="BI911">
            <v>0</v>
          </cell>
          <cell r="BJ911">
            <v>0</v>
          </cell>
          <cell r="BK911" t="str">
            <v/>
          </cell>
          <cell r="BL911" t="e">
            <v>#NAME?</v>
          </cell>
          <cell r="BM911"/>
          <cell r="BN911"/>
          <cell r="BO911"/>
          <cell r="BP911" t="str">
            <v/>
          </cell>
          <cell r="BQ911"/>
          <cell r="BR911"/>
          <cell r="BS911">
            <v>896</v>
          </cell>
        </row>
        <row r="912">
          <cell r="X912"/>
          <cell r="Y912" t="str">
            <v/>
          </cell>
          <cell r="Z912"/>
          <cell r="AA912" t="str">
            <v/>
          </cell>
          <cell r="AB912"/>
          <cell r="AC912"/>
          <cell r="AD912"/>
          <cell r="AE912"/>
          <cell r="AF912"/>
          <cell r="AG912"/>
          <cell r="AH912" t="str">
            <v/>
          </cell>
          <cell r="AI912"/>
          <cell r="AJ912"/>
          <cell r="AK912"/>
          <cell r="AL912"/>
          <cell r="AM912"/>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t="str">
            <v>NO</v>
          </cell>
          <cell r="BE912" t="str">
            <v/>
          </cell>
          <cell r="BF912">
            <v>0</v>
          </cell>
          <cell r="BG912">
            <v>0</v>
          </cell>
          <cell r="BH912">
            <v>0</v>
          </cell>
          <cell r="BI912">
            <v>0</v>
          </cell>
          <cell r="BJ912">
            <v>0</v>
          </cell>
          <cell r="BK912" t="str">
            <v/>
          </cell>
          <cell r="BL912" t="e">
            <v>#NAME?</v>
          </cell>
          <cell r="BM912"/>
          <cell r="BN912"/>
          <cell r="BO912"/>
          <cell r="BP912" t="str">
            <v/>
          </cell>
          <cell r="BQ912"/>
          <cell r="BR912"/>
          <cell r="BS912">
            <v>897</v>
          </cell>
        </row>
        <row r="913">
          <cell r="X913"/>
          <cell r="Y913" t="str">
            <v/>
          </cell>
          <cell r="Z913"/>
          <cell r="AA913" t="str">
            <v/>
          </cell>
          <cell r="AB913"/>
          <cell r="AC913"/>
          <cell r="AD913"/>
          <cell r="AE913"/>
          <cell r="AF913"/>
          <cell r="AG913"/>
          <cell r="AH913" t="str">
            <v/>
          </cell>
          <cell r="AI913"/>
          <cell r="AJ913"/>
          <cell r="AK913"/>
          <cell r="AL913"/>
          <cell r="AM913"/>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t="str">
            <v>NO</v>
          </cell>
          <cell r="BE913" t="str">
            <v/>
          </cell>
          <cell r="BF913">
            <v>0</v>
          </cell>
          <cell r="BG913">
            <v>0</v>
          </cell>
          <cell r="BH913">
            <v>0</v>
          </cell>
          <cell r="BI913">
            <v>0</v>
          </cell>
          <cell r="BJ913">
            <v>0</v>
          </cell>
          <cell r="BK913" t="str">
            <v/>
          </cell>
          <cell r="BL913" t="e">
            <v>#NAME?</v>
          </cell>
          <cell r="BM913"/>
          <cell r="BN913"/>
          <cell r="BO913"/>
          <cell r="BP913" t="str">
            <v/>
          </cell>
          <cell r="BQ913"/>
          <cell r="BR913"/>
          <cell r="BS913">
            <v>898</v>
          </cell>
        </row>
        <row r="914">
          <cell r="X914"/>
          <cell r="Y914" t="str">
            <v/>
          </cell>
          <cell r="Z914"/>
          <cell r="AA914" t="str">
            <v/>
          </cell>
          <cell r="AB914"/>
          <cell r="AC914"/>
          <cell r="AD914"/>
          <cell r="AE914"/>
          <cell r="AF914"/>
          <cell r="AG914"/>
          <cell r="AH914" t="str">
            <v/>
          </cell>
          <cell r="AI914"/>
          <cell r="AJ914"/>
          <cell r="AK914"/>
          <cell r="AL914"/>
          <cell r="AM914"/>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t="str">
            <v>NO</v>
          </cell>
          <cell r="BE914" t="str">
            <v/>
          </cell>
          <cell r="BF914">
            <v>0</v>
          </cell>
          <cell r="BG914">
            <v>0</v>
          </cell>
          <cell r="BH914">
            <v>0</v>
          </cell>
          <cell r="BI914">
            <v>0</v>
          </cell>
          <cell r="BJ914">
            <v>0</v>
          </cell>
          <cell r="BK914" t="str">
            <v/>
          </cell>
          <cell r="BL914" t="e">
            <v>#NAME?</v>
          </cell>
          <cell r="BM914"/>
          <cell r="BN914"/>
          <cell r="BO914"/>
          <cell r="BP914" t="str">
            <v/>
          </cell>
          <cell r="BQ914"/>
          <cell r="BR914"/>
          <cell r="BS914">
            <v>899</v>
          </cell>
        </row>
        <row r="915">
          <cell r="X915"/>
          <cell r="Y915" t="str">
            <v/>
          </cell>
          <cell r="Z915"/>
          <cell r="AA915" t="str">
            <v/>
          </cell>
          <cell r="AB915"/>
          <cell r="AC915"/>
          <cell r="AD915"/>
          <cell r="AE915"/>
          <cell r="AF915"/>
          <cell r="AG915"/>
          <cell r="AH915" t="str">
            <v/>
          </cell>
          <cell r="AI915"/>
          <cell r="AJ915"/>
          <cell r="AK915"/>
          <cell r="AL915"/>
          <cell r="AM915"/>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t="str">
            <v>NO</v>
          </cell>
          <cell r="BE915" t="str">
            <v/>
          </cell>
          <cell r="BF915">
            <v>0</v>
          </cell>
          <cell r="BG915">
            <v>0</v>
          </cell>
          <cell r="BH915">
            <v>0</v>
          </cell>
          <cell r="BI915">
            <v>0</v>
          </cell>
          <cell r="BJ915">
            <v>0</v>
          </cell>
          <cell r="BK915" t="str">
            <v/>
          </cell>
          <cell r="BL915" t="e">
            <v>#NAME?</v>
          </cell>
          <cell r="BM915"/>
          <cell r="BN915"/>
          <cell r="BO915"/>
          <cell r="BP915" t="str">
            <v/>
          </cell>
          <cell r="BQ915"/>
          <cell r="BR915"/>
          <cell r="BS915">
            <v>900</v>
          </cell>
        </row>
        <row r="916">
          <cell r="X916"/>
          <cell r="Y916" t="str">
            <v/>
          </cell>
          <cell r="Z916"/>
          <cell r="AA916" t="str">
            <v/>
          </cell>
          <cell r="AB916"/>
          <cell r="AC916"/>
          <cell r="AD916"/>
          <cell r="AE916"/>
          <cell r="AF916"/>
          <cell r="AG916"/>
          <cell r="AH916" t="str">
            <v/>
          </cell>
          <cell r="AI916"/>
          <cell r="AJ916"/>
          <cell r="AK916"/>
          <cell r="AL916"/>
          <cell r="AM916"/>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t="str">
            <v>NO</v>
          </cell>
          <cell r="BE916" t="str">
            <v/>
          </cell>
          <cell r="BF916">
            <v>0</v>
          </cell>
          <cell r="BG916">
            <v>0</v>
          </cell>
          <cell r="BH916">
            <v>0</v>
          </cell>
          <cell r="BI916">
            <v>0</v>
          </cell>
          <cell r="BJ916">
            <v>0</v>
          </cell>
          <cell r="BK916" t="str">
            <v/>
          </cell>
          <cell r="BL916" t="e">
            <v>#NAME?</v>
          </cell>
          <cell r="BM916"/>
          <cell r="BN916"/>
          <cell r="BO916"/>
          <cell r="BP916" t="str">
            <v/>
          </cell>
          <cell r="BQ916"/>
          <cell r="BR916"/>
          <cell r="BS916">
            <v>901</v>
          </cell>
        </row>
        <row r="917">
          <cell r="X917"/>
          <cell r="Y917" t="str">
            <v/>
          </cell>
          <cell r="Z917"/>
          <cell r="AA917" t="str">
            <v/>
          </cell>
          <cell r="AB917"/>
          <cell r="AC917"/>
          <cell r="AD917"/>
          <cell r="AE917"/>
          <cell r="AF917"/>
          <cell r="AG917"/>
          <cell r="AH917" t="str">
            <v/>
          </cell>
          <cell r="AI917"/>
          <cell r="AJ917"/>
          <cell r="AK917"/>
          <cell r="AL917"/>
          <cell r="AM917"/>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t="str">
            <v>NO</v>
          </cell>
          <cell r="BE917" t="str">
            <v/>
          </cell>
          <cell r="BF917">
            <v>0</v>
          </cell>
          <cell r="BG917">
            <v>0</v>
          </cell>
          <cell r="BH917">
            <v>0</v>
          </cell>
          <cell r="BI917">
            <v>0</v>
          </cell>
          <cell r="BJ917">
            <v>0</v>
          </cell>
          <cell r="BK917" t="str">
            <v/>
          </cell>
          <cell r="BL917" t="e">
            <v>#NAME?</v>
          </cell>
          <cell r="BM917"/>
          <cell r="BN917"/>
          <cell r="BO917"/>
          <cell r="BP917" t="str">
            <v/>
          </cell>
          <cell r="BQ917"/>
          <cell r="BR917"/>
          <cell r="BS917">
            <v>902</v>
          </cell>
        </row>
        <row r="918">
          <cell r="X918"/>
          <cell r="Y918" t="str">
            <v/>
          </cell>
          <cell r="Z918"/>
          <cell r="AA918" t="str">
            <v/>
          </cell>
          <cell r="AB918"/>
          <cell r="AC918"/>
          <cell r="AD918"/>
          <cell r="AE918"/>
          <cell r="AF918"/>
          <cell r="AG918"/>
          <cell r="AH918" t="str">
            <v/>
          </cell>
          <cell r="AI918"/>
          <cell r="AJ918"/>
          <cell r="AK918"/>
          <cell r="AL918"/>
          <cell r="AM918"/>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t="str">
            <v>NO</v>
          </cell>
          <cell r="BE918" t="str">
            <v/>
          </cell>
          <cell r="BF918">
            <v>0</v>
          </cell>
          <cell r="BG918">
            <v>0</v>
          </cell>
          <cell r="BH918">
            <v>0</v>
          </cell>
          <cell r="BI918">
            <v>0</v>
          </cell>
          <cell r="BJ918">
            <v>0</v>
          </cell>
          <cell r="BK918" t="str">
            <v/>
          </cell>
          <cell r="BL918" t="e">
            <v>#NAME?</v>
          </cell>
          <cell r="BM918"/>
          <cell r="BN918"/>
          <cell r="BO918"/>
          <cell r="BP918" t="str">
            <v/>
          </cell>
          <cell r="BQ918"/>
          <cell r="BR918"/>
          <cell r="BS918">
            <v>903</v>
          </cell>
        </row>
        <row r="919">
          <cell r="X919"/>
          <cell r="Y919" t="str">
            <v/>
          </cell>
          <cell r="Z919"/>
          <cell r="AA919" t="str">
            <v/>
          </cell>
          <cell r="AB919"/>
          <cell r="AC919"/>
          <cell r="AD919"/>
          <cell r="AE919"/>
          <cell r="AF919"/>
          <cell r="AG919"/>
          <cell r="AH919" t="str">
            <v/>
          </cell>
          <cell r="AI919"/>
          <cell r="AJ919"/>
          <cell r="AK919"/>
          <cell r="AL919"/>
          <cell r="AM919"/>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t="str">
            <v>NO</v>
          </cell>
          <cell r="BE919" t="str">
            <v/>
          </cell>
          <cell r="BF919">
            <v>0</v>
          </cell>
          <cell r="BG919">
            <v>0</v>
          </cell>
          <cell r="BH919">
            <v>0</v>
          </cell>
          <cell r="BI919">
            <v>0</v>
          </cell>
          <cell r="BJ919">
            <v>0</v>
          </cell>
          <cell r="BK919" t="str">
            <v/>
          </cell>
          <cell r="BL919" t="e">
            <v>#NAME?</v>
          </cell>
          <cell r="BM919"/>
          <cell r="BN919"/>
          <cell r="BO919"/>
          <cell r="BP919" t="str">
            <v/>
          </cell>
          <cell r="BQ919"/>
          <cell r="BR919"/>
          <cell r="BS919">
            <v>904</v>
          </cell>
        </row>
        <row r="920">
          <cell r="X920"/>
          <cell r="Y920" t="str">
            <v/>
          </cell>
          <cell r="Z920"/>
          <cell r="AA920" t="str">
            <v/>
          </cell>
          <cell r="AB920"/>
          <cell r="AC920"/>
          <cell r="AD920"/>
          <cell r="AE920"/>
          <cell r="AF920"/>
          <cell r="AG920"/>
          <cell r="AH920" t="str">
            <v/>
          </cell>
          <cell r="AI920"/>
          <cell r="AJ920"/>
          <cell r="AK920"/>
          <cell r="AL920"/>
          <cell r="AM920"/>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t="str">
            <v>NO</v>
          </cell>
          <cell r="BE920" t="str">
            <v/>
          </cell>
          <cell r="BF920">
            <v>0</v>
          </cell>
          <cell r="BG920">
            <v>0</v>
          </cell>
          <cell r="BH920">
            <v>0</v>
          </cell>
          <cell r="BI920">
            <v>0</v>
          </cell>
          <cell r="BJ920">
            <v>0</v>
          </cell>
          <cell r="BK920" t="str">
            <v/>
          </cell>
          <cell r="BL920" t="e">
            <v>#NAME?</v>
          </cell>
          <cell r="BM920"/>
          <cell r="BN920"/>
          <cell r="BO920"/>
          <cell r="BP920" t="str">
            <v/>
          </cell>
          <cell r="BQ920"/>
          <cell r="BR920"/>
          <cell r="BS920">
            <v>905</v>
          </cell>
        </row>
        <row r="921">
          <cell r="X921"/>
          <cell r="Y921" t="str">
            <v/>
          </cell>
          <cell r="Z921"/>
          <cell r="AA921" t="str">
            <v/>
          </cell>
          <cell r="AB921"/>
          <cell r="AC921"/>
          <cell r="AD921"/>
          <cell r="AE921"/>
          <cell r="AF921"/>
          <cell r="AG921"/>
          <cell r="AH921" t="str">
            <v/>
          </cell>
          <cell r="AI921"/>
          <cell r="AJ921"/>
          <cell r="AK921"/>
          <cell r="AL921"/>
          <cell r="AM921"/>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t="str">
            <v>NO</v>
          </cell>
          <cell r="BE921" t="str">
            <v/>
          </cell>
          <cell r="BF921">
            <v>0</v>
          </cell>
          <cell r="BG921">
            <v>0</v>
          </cell>
          <cell r="BH921">
            <v>0</v>
          </cell>
          <cell r="BI921">
            <v>0</v>
          </cell>
          <cell r="BJ921">
            <v>0</v>
          </cell>
          <cell r="BK921" t="str">
            <v/>
          </cell>
          <cell r="BL921" t="e">
            <v>#NAME?</v>
          </cell>
          <cell r="BM921"/>
          <cell r="BN921"/>
          <cell r="BO921"/>
          <cell r="BP921" t="str">
            <v/>
          </cell>
          <cell r="BQ921"/>
          <cell r="BR921"/>
          <cell r="BS921">
            <v>906</v>
          </cell>
        </row>
        <row r="922">
          <cell r="X922"/>
          <cell r="Y922" t="str">
            <v/>
          </cell>
          <cell r="Z922"/>
          <cell r="AA922" t="str">
            <v/>
          </cell>
          <cell r="AB922"/>
          <cell r="AC922"/>
          <cell r="AD922"/>
          <cell r="AE922"/>
          <cell r="AF922"/>
          <cell r="AG922"/>
          <cell r="AH922" t="str">
            <v/>
          </cell>
          <cell r="AI922"/>
          <cell r="AJ922"/>
          <cell r="AK922"/>
          <cell r="AL922"/>
          <cell r="AM922"/>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t="str">
            <v>NO</v>
          </cell>
          <cell r="BE922" t="str">
            <v/>
          </cell>
          <cell r="BF922">
            <v>0</v>
          </cell>
          <cell r="BG922">
            <v>0</v>
          </cell>
          <cell r="BH922">
            <v>0</v>
          </cell>
          <cell r="BI922">
            <v>0</v>
          </cell>
          <cell r="BJ922">
            <v>0</v>
          </cell>
          <cell r="BK922" t="str">
            <v/>
          </cell>
          <cell r="BL922" t="e">
            <v>#NAME?</v>
          </cell>
          <cell r="BM922"/>
          <cell r="BN922"/>
          <cell r="BO922"/>
          <cell r="BP922" t="str">
            <v/>
          </cell>
          <cell r="BQ922"/>
          <cell r="BR922"/>
          <cell r="BS922">
            <v>907</v>
          </cell>
        </row>
        <row r="923">
          <cell r="X923"/>
          <cell r="Y923" t="str">
            <v/>
          </cell>
          <cell r="Z923"/>
          <cell r="AA923" t="str">
            <v/>
          </cell>
          <cell r="AB923"/>
          <cell r="AC923"/>
          <cell r="AD923"/>
          <cell r="AE923"/>
          <cell r="AF923"/>
          <cell r="AG923"/>
          <cell r="AH923" t="str">
            <v/>
          </cell>
          <cell r="AI923"/>
          <cell r="AJ923"/>
          <cell r="AK923"/>
          <cell r="AL923"/>
          <cell r="AM923"/>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t="str">
            <v>NO</v>
          </cell>
          <cell r="BE923" t="str">
            <v/>
          </cell>
          <cell r="BF923">
            <v>0</v>
          </cell>
          <cell r="BG923">
            <v>0</v>
          </cell>
          <cell r="BH923">
            <v>0</v>
          </cell>
          <cell r="BI923">
            <v>0</v>
          </cell>
          <cell r="BJ923">
            <v>0</v>
          </cell>
          <cell r="BK923" t="str">
            <v/>
          </cell>
          <cell r="BL923" t="e">
            <v>#NAME?</v>
          </cell>
          <cell r="BM923"/>
          <cell r="BN923"/>
          <cell r="BO923"/>
          <cell r="BP923" t="str">
            <v/>
          </cell>
          <cell r="BQ923"/>
          <cell r="BR923"/>
          <cell r="BS923">
            <v>908</v>
          </cell>
        </row>
        <row r="924">
          <cell r="X924"/>
          <cell r="Y924" t="str">
            <v/>
          </cell>
          <cell r="Z924"/>
          <cell r="AA924" t="str">
            <v/>
          </cell>
          <cell r="AB924"/>
          <cell r="AC924"/>
          <cell r="AD924"/>
          <cell r="AE924"/>
          <cell r="AF924"/>
          <cell r="AG924"/>
          <cell r="AH924" t="str">
            <v/>
          </cell>
          <cell r="AI924"/>
          <cell r="AJ924"/>
          <cell r="AK924"/>
          <cell r="AL924"/>
          <cell r="AM924"/>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t="str">
            <v>NO</v>
          </cell>
          <cell r="BE924" t="str">
            <v/>
          </cell>
          <cell r="BF924">
            <v>0</v>
          </cell>
          <cell r="BG924">
            <v>0</v>
          </cell>
          <cell r="BH924">
            <v>0</v>
          </cell>
          <cell r="BI924">
            <v>0</v>
          </cell>
          <cell r="BJ924">
            <v>0</v>
          </cell>
          <cell r="BK924" t="str">
            <v/>
          </cell>
          <cell r="BL924" t="e">
            <v>#NAME?</v>
          </cell>
          <cell r="BM924"/>
          <cell r="BN924"/>
          <cell r="BO924"/>
          <cell r="BP924" t="str">
            <v/>
          </cell>
          <cell r="BQ924"/>
          <cell r="BR924"/>
          <cell r="BS924">
            <v>909</v>
          </cell>
        </row>
        <row r="925">
          <cell r="X925"/>
          <cell r="Y925" t="str">
            <v/>
          </cell>
          <cell r="Z925"/>
          <cell r="AA925" t="str">
            <v/>
          </cell>
          <cell r="AB925"/>
          <cell r="AC925"/>
          <cell r="AD925"/>
          <cell r="AE925"/>
          <cell r="AF925"/>
          <cell r="AG925"/>
          <cell r="AH925" t="str">
            <v/>
          </cell>
          <cell r="AI925"/>
          <cell r="AJ925"/>
          <cell r="AK925"/>
          <cell r="AL925"/>
          <cell r="AM925"/>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t="str">
            <v>NO</v>
          </cell>
          <cell r="BE925" t="str">
            <v/>
          </cell>
          <cell r="BF925">
            <v>0</v>
          </cell>
          <cell r="BG925">
            <v>0</v>
          </cell>
          <cell r="BH925">
            <v>0</v>
          </cell>
          <cell r="BI925">
            <v>0</v>
          </cell>
          <cell r="BJ925">
            <v>0</v>
          </cell>
          <cell r="BK925" t="str">
            <v/>
          </cell>
          <cell r="BL925" t="e">
            <v>#NAME?</v>
          </cell>
          <cell r="BM925"/>
          <cell r="BN925"/>
          <cell r="BO925"/>
          <cell r="BP925" t="str">
            <v/>
          </cell>
          <cell r="BQ925"/>
          <cell r="BR925"/>
          <cell r="BS925">
            <v>910</v>
          </cell>
        </row>
        <row r="926">
          <cell r="X926"/>
          <cell r="Y926" t="str">
            <v/>
          </cell>
          <cell r="Z926"/>
          <cell r="AA926" t="str">
            <v/>
          </cell>
          <cell r="AB926"/>
          <cell r="AC926"/>
          <cell r="AD926"/>
          <cell r="AE926"/>
          <cell r="AF926"/>
          <cell r="AG926"/>
          <cell r="AH926" t="str">
            <v/>
          </cell>
          <cell r="AI926"/>
          <cell r="AJ926"/>
          <cell r="AK926"/>
          <cell r="AL926"/>
          <cell r="AM926"/>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t="str">
            <v>NO</v>
          </cell>
          <cell r="BE926" t="str">
            <v/>
          </cell>
          <cell r="BF926">
            <v>0</v>
          </cell>
          <cell r="BG926">
            <v>0</v>
          </cell>
          <cell r="BH926">
            <v>0</v>
          </cell>
          <cell r="BI926">
            <v>0</v>
          </cell>
          <cell r="BJ926">
            <v>0</v>
          </cell>
          <cell r="BK926" t="str">
            <v/>
          </cell>
          <cell r="BL926" t="e">
            <v>#NAME?</v>
          </cell>
          <cell r="BM926"/>
          <cell r="BN926"/>
          <cell r="BO926"/>
          <cell r="BP926" t="str">
            <v/>
          </cell>
          <cell r="BQ926"/>
          <cell r="BR926"/>
          <cell r="BS926">
            <v>911</v>
          </cell>
        </row>
        <row r="927">
          <cell r="X927"/>
          <cell r="Y927" t="str">
            <v/>
          </cell>
          <cell r="Z927"/>
          <cell r="AA927" t="str">
            <v/>
          </cell>
          <cell r="AB927"/>
          <cell r="AC927"/>
          <cell r="AD927"/>
          <cell r="AE927"/>
          <cell r="AF927"/>
          <cell r="AG927"/>
          <cell r="AH927" t="str">
            <v/>
          </cell>
          <cell r="AI927"/>
          <cell r="AJ927"/>
          <cell r="AK927"/>
          <cell r="AL927"/>
          <cell r="AM927"/>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t="str">
            <v>NO</v>
          </cell>
          <cell r="BE927" t="str">
            <v/>
          </cell>
          <cell r="BF927">
            <v>0</v>
          </cell>
          <cell r="BG927">
            <v>0</v>
          </cell>
          <cell r="BH927">
            <v>0</v>
          </cell>
          <cell r="BI927">
            <v>0</v>
          </cell>
          <cell r="BJ927">
            <v>0</v>
          </cell>
          <cell r="BK927" t="str">
            <v/>
          </cell>
          <cell r="BL927" t="e">
            <v>#NAME?</v>
          </cell>
          <cell r="BM927"/>
          <cell r="BN927"/>
          <cell r="BO927"/>
          <cell r="BP927" t="str">
            <v/>
          </cell>
          <cell r="BQ927"/>
          <cell r="BR927"/>
          <cell r="BS927">
            <v>912</v>
          </cell>
        </row>
        <row r="928">
          <cell r="X928"/>
          <cell r="Y928" t="str">
            <v/>
          </cell>
          <cell r="Z928"/>
          <cell r="AA928" t="str">
            <v/>
          </cell>
          <cell r="AB928"/>
          <cell r="AC928"/>
          <cell r="AD928"/>
          <cell r="AE928"/>
          <cell r="AF928"/>
          <cell r="AG928"/>
          <cell r="AH928" t="str">
            <v/>
          </cell>
          <cell r="AI928"/>
          <cell r="AJ928"/>
          <cell r="AK928"/>
          <cell r="AL928"/>
          <cell r="AM928"/>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t="str">
            <v>NO</v>
          </cell>
          <cell r="BE928" t="str">
            <v/>
          </cell>
          <cell r="BF928">
            <v>0</v>
          </cell>
          <cell r="BG928">
            <v>0</v>
          </cell>
          <cell r="BH928">
            <v>0</v>
          </cell>
          <cell r="BI928">
            <v>0</v>
          </cell>
          <cell r="BJ928">
            <v>0</v>
          </cell>
          <cell r="BK928" t="str">
            <v/>
          </cell>
          <cell r="BL928" t="e">
            <v>#NAME?</v>
          </cell>
          <cell r="BM928"/>
          <cell r="BN928"/>
          <cell r="BO928"/>
          <cell r="BP928" t="str">
            <v/>
          </cell>
          <cell r="BQ928"/>
          <cell r="BR928"/>
          <cell r="BS928">
            <v>913</v>
          </cell>
        </row>
        <row r="929">
          <cell r="X929"/>
          <cell r="Y929" t="str">
            <v/>
          </cell>
          <cell r="Z929"/>
          <cell r="AA929" t="str">
            <v/>
          </cell>
          <cell r="AB929"/>
          <cell r="AC929"/>
          <cell r="AD929"/>
          <cell r="AE929"/>
          <cell r="AF929"/>
          <cell r="AG929"/>
          <cell r="AH929" t="str">
            <v/>
          </cell>
          <cell r="AI929"/>
          <cell r="AJ929"/>
          <cell r="AK929"/>
          <cell r="AL929"/>
          <cell r="AM929"/>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t="str">
            <v>NO</v>
          </cell>
          <cell r="BE929" t="str">
            <v/>
          </cell>
          <cell r="BF929">
            <v>0</v>
          </cell>
          <cell r="BG929">
            <v>0</v>
          </cell>
          <cell r="BH929">
            <v>0</v>
          </cell>
          <cell r="BI929">
            <v>0</v>
          </cell>
          <cell r="BJ929">
            <v>0</v>
          </cell>
          <cell r="BK929" t="str">
            <v/>
          </cell>
          <cell r="BL929" t="e">
            <v>#NAME?</v>
          </cell>
          <cell r="BM929"/>
          <cell r="BN929"/>
          <cell r="BO929"/>
          <cell r="BP929" t="str">
            <v/>
          </cell>
          <cell r="BQ929"/>
          <cell r="BR929"/>
          <cell r="BS929">
            <v>914</v>
          </cell>
        </row>
        <row r="930">
          <cell r="X930"/>
          <cell r="Y930" t="str">
            <v/>
          </cell>
          <cell r="Z930"/>
          <cell r="AA930" t="str">
            <v/>
          </cell>
          <cell r="AB930"/>
          <cell r="AC930"/>
          <cell r="AD930"/>
          <cell r="AE930"/>
          <cell r="AF930"/>
          <cell r="AG930"/>
          <cell r="AH930" t="str">
            <v/>
          </cell>
          <cell r="AI930"/>
          <cell r="AJ930"/>
          <cell r="AK930"/>
          <cell r="AL930"/>
          <cell r="AM930"/>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t="str">
            <v>NO</v>
          </cell>
          <cell r="BE930" t="str">
            <v/>
          </cell>
          <cell r="BF930">
            <v>0</v>
          </cell>
          <cell r="BG930">
            <v>0</v>
          </cell>
          <cell r="BH930">
            <v>0</v>
          </cell>
          <cell r="BI930">
            <v>0</v>
          </cell>
          <cell r="BJ930">
            <v>0</v>
          </cell>
          <cell r="BK930" t="str">
            <v/>
          </cell>
          <cell r="BL930" t="e">
            <v>#NAME?</v>
          </cell>
          <cell r="BM930"/>
          <cell r="BN930"/>
          <cell r="BO930"/>
          <cell r="BP930" t="str">
            <v/>
          </cell>
          <cell r="BQ930"/>
          <cell r="BR930"/>
          <cell r="BS930">
            <v>915</v>
          </cell>
        </row>
        <row r="931">
          <cell r="X931"/>
          <cell r="Y931" t="str">
            <v/>
          </cell>
          <cell r="Z931"/>
          <cell r="AA931" t="str">
            <v/>
          </cell>
          <cell r="AB931"/>
          <cell r="AC931"/>
          <cell r="AD931"/>
          <cell r="AE931"/>
          <cell r="AF931"/>
          <cell r="AG931"/>
          <cell r="AH931" t="str">
            <v/>
          </cell>
          <cell r="AI931"/>
          <cell r="AJ931"/>
          <cell r="AK931"/>
          <cell r="AL931"/>
          <cell r="AM931"/>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t="str">
            <v>NO</v>
          </cell>
          <cell r="BE931" t="str">
            <v/>
          </cell>
          <cell r="BF931">
            <v>0</v>
          </cell>
          <cell r="BG931">
            <v>0</v>
          </cell>
          <cell r="BH931">
            <v>0</v>
          </cell>
          <cell r="BI931">
            <v>0</v>
          </cell>
          <cell r="BJ931">
            <v>0</v>
          </cell>
          <cell r="BK931" t="str">
            <v/>
          </cell>
          <cell r="BL931" t="e">
            <v>#NAME?</v>
          </cell>
          <cell r="BM931"/>
          <cell r="BN931"/>
          <cell r="BO931"/>
          <cell r="BP931" t="str">
            <v/>
          </cell>
          <cell r="BQ931"/>
          <cell r="BR931"/>
          <cell r="BS931">
            <v>916</v>
          </cell>
        </row>
        <row r="932">
          <cell r="X932"/>
          <cell r="Y932" t="str">
            <v/>
          </cell>
          <cell r="Z932"/>
          <cell r="AA932" t="str">
            <v/>
          </cell>
          <cell r="AB932"/>
          <cell r="AC932"/>
          <cell r="AD932"/>
          <cell r="AE932"/>
          <cell r="AF932"/>
          <cell r="AG932"/>
          <cell r="AH932" t="str">
            <v/>
          </cell>
          <cell r="AI932"/>
          <cell r="AJ932"/>
          <cell r="AK932"/>
          <cell r="AL932"/>
          <cell r="AM932"/>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t="str">
            <v>NO</v>
          </cell>
          <cell r="BE932" t="str">
            <v/>
          </cell>
          <cell r="BF932">
            <v>0</v>
          </cell>
          <cell r="BG932">
            <v>0</v>
          </cell>
          <cell r="BH932">
            <v>0</v>
          </cell>
          <cell r="BI932">
            <v>0</v>
          </cell>
          <cell r="BJ932">
            <v>0</v>
          </cell>
          <cell r="BK932" t="str">
            <v/>
          </cell>
          <cell r="BL932" t="e">
            <v>#NAME?</v>
          </cell>
          <cell r="BM932"/>
          <cell r="BN932"/>
          <cell r="BO932"/>
          <cell r="BP932" t="str">
            <v/>
          </cell>
          <cell r="BQ932"/>
          <cell r="BR932"/>
          <cell r="BS932">
            <v>917</v>
          </cell>
        </row>
        <row r="933">
          <cell r="X933"/>
          <cell r="Y933" t="str">
            <v/>
          </cell>
          <cell r="Z933"/>
          <cell r="AA933" t="str">
            <v/>
          </cell>
          <cell r="AB933"/>
          <cell r="AC933"/>
          <cell r="AD933"/>
          <cell r="AE933"/>
          <cell r="AF933"/>
          <cell r="AG933"/>
          <cell r="AH933" t="str">
            <v/>
          </cell>
          <cell r="AI933"/>
          <cell r="AJ933"/>
          <cell r="AK933"/>
          <cell r="AL933"/>
          <cell r="AM933"/>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t="str">
            <v>NO</v>
          </cell>
          <cell r="BE933" t="str">
            <v/>
          </cell>
          <cell r="BF933">
            <v>0</v>
          </cell>
          <cell r="BG933">
            <v>0</v>
          </cell>
          <cell r="BH933">
            <v>0</v>
          </cell>
          <cell r="BI933">
            <v>0</v>
          </cell>
          <cell r="BJ933">
            <v>0</v>
          </cell>
          <cell r="BK933" t="str">
            <v/>
          </cell>
          <cell r="BL933" t="e">
            <v>#NAME?</v>
          </cell>
          <cell r="BM933"/>
          <cell r="BN933"/>
          <cell r="BO933"/>
          <cell r="BP933" t="str">
            <v/>
          </cell>
          <cell r="BQ933"/>
          <cell r="BR933"/>
          <cell r="BS933">
            <v>918</v>
          </cell>
        </row>
        <row r="934">
          <cell r="X934"/>
          <cell r="Y934" t="str">
            <v/>
          </cell>
          <cell r="Z934"/>
          <cell r="AA934" t="str">
            <v/>
          </cell>
          <cell r="AB934"/>
          <cell r="AC934"/>
          <cell r="AD934"/>
          <cell r="AE934"/>
          <cell r="AF934"/>
          <cell r="AG934"/>
          <cell r="AH934" t="str">
            <v/>
          </cell>
          <cell r="AI934"/>
          <cell r="AJ934"/>
          <cell r="AK934"/>
          <cell r="AL934"/>
          <cell r="AM934"/>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t="str">
            <v>NO</v>
          </cell>
          <cell r="BE934" t="str">
            <v/>
          </cell>
          <cell r="BF934">
            <v>0</v>
          </cell>
          <cell r="BG934">
            <v>0</v>
          </cell>
          <cell r="BH934">
            <v>0</v>
          </cell>
          <cell r="BI934">
            <v>0</v>
          </cell>
          <cell r="BJ934">
            <v>0</v>
          </cell>
          <cell r="BK934" t="str">
            <v/>
          </cell>
          <cell r="BL934" t="e">
            <v>#NAME?</v>
          </cell>
          <cell r="BM934"/>
          <cell r="BN934"/>
          <cell r="BO934"/>
          <cell r="BP934" t="str">
            <v/>
          </cell>
          <cell r="BQ934"/>
          <cell r="BR934"/>
          <cell r="BS934">
            <v>919</v>
          </cell>
        </row>
        <row r="935">
          <cell r="X935"/>
          <cell r="Y935" t="str">
            <v/>
          </cell>
          <cell r="Z935"/>
          <cell r="AA935" t="str">
            <v/>
          </cell>
          <cell r="AB935"/>
          <cell r="AC935"/>
          <cell r="AD935"/>
          <cell r="AE935"/>
          <cell r="AF935"/>
          <cell r="AG935"/>
          <cell r="AH935" t="str">
            <v/>
          </cell>
          <cell r="AI935"/>
          <cell r="AJ935"/>
          <cell r="AK935"/>
          <cell r="AL935"/>
          <cell r="AM935"/>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t="str">
            <v>NO</v>
          </cell>
          <cell r="BE935" t="str">
            <v/>
          </cell>
          <cell r="BF935">
            <v>0</v>
          </cell>
          <cell r="BG935">
            <v>0</v>
          </cell>
          <cell r="BH935">
            <v>0</v>
          </cell>
          <cell r="BI935">
            <v>0</v>
          </cell>
          <cell r="BJ935">
            <v>0</v>
          </cell>
          <cell r="BK935" t="str">
            <v/>
          </cell>
          <cell r="BL935" t="e">
            <v>#NAME?</v>
          </cell>
          <cell r="BM935"/>
          <cell r="BN935"/>
          <cell r="BO935"/>
          <cell r="BP935" t="str">
            <v/>
          </cell>
          <cell r="BQ935"/>
          <cell r="BR935"/>
          <cell r="BS935">
            <v>920</v>
          </cell>
        </row>
        <row r="936">
          <cell r="X936"/>
          <cell r="Y936" t="str">
            <v/>
          </cell>
          <cell r="Z936"/>
          <cell r="AA936" t="str">
            <v/>
          </cell>
          <cell r="AB936"/>
          <cell r="AC936"/>
          <cell r="AD936"/>
          <cell r="AE936"/>
          <cell r="AF936"/>
          <cell r="AG936"/>
          <cell r="AH936" t="str">
            <v/>
          </cell>
          <cell r="AI936"/>
          <cell r="AJ936"/>
          <cell r="AK936"/>
          <cell r="AL936"/>
          <cell r="AM936"/>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t="str">
            <v>NO</v>
          </cell>
          <cell r="BE936" t="str">
            <v/>
          </cell>
          <cell r="BF936">
            <v>0</v>
          </cell>
          <cell r="BG936">
            <v>0</v>
          </cell>
          <cell r="BH936">
            <v>0</v>
          </cell>
          <cell r="BI936">
            <v>0</v>
          </cell>
          <cell r="BJ936">
            <v>0</v>
          </cell>
          <cell r="BK936" t="str">
            <v/>
          </cell>
          <cell r="BL936" t="e">
            <v>#NAME?</v>
          </cell>
          <cell r="BM936"/>
          <cell r="BN936"/>
          <cell r="BO936"/>
          <cell r="BP936" t="str">
            <v/>
          </cell>
          <cell r="BQ936"/>
          <cell r="BR936"/>
          <cell r="BS936">
            <v>921</v>
          </cell>
        </row>
        <row r="937">
          <cell r="X937"/>
          <cell r="Y937" t="str">
            <v/>
          </cell>
          <cell r="Z937"/>
          <cell r="AA937" t="str">
            <v/>
          </cell>
          <cell r="AB937"/>
          <cell r="AC937"/>
          <cell r="AD937"/>
          <cell r="AE937"/>
          <cell r="AF937"/>
          <cell r="AG937"/>
          <cell r="AH937" t="str">
            <v/>
          </cell>
          <cell r="AI937"/>
          <cell r="AJ937"/>
          <cell r="AK937"/>
          <cell r="AL937"/>
          <cell r="AM937"/>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t="str">
            <v>NO</v>
          </cell>
          <cell r="BE937" t="str">
            <v/>
          </cell>
          <cell r="BF937">
            <v>0</v>
          </cell>
          <cell r="BG937">
            <v>0</v>
          </cell>
          <cell r="BH937">
            <v>0</v>
          </cell>
          <cell r="BI937">
            <v>0</v>
          </cell>
          <cell r="BJ937">
            <v>0</v>
          </cell>
          <cell r="BK937" t="str">
            <v/>
          </cell>
          <cell r="BL937" t="e">
            <v>#NAME?</v>
          </cell>
          <cell r="BM937"/>
          <cell r="BN937"/>
          <cell r="BO937"/>
          <cell r="BP937" t="str">
            <v/>
          </cell>
          <cell r="BQ937"/>
          <cell r="BR937"/>
          <cell r="BS937">
            <v>922</v>
          </cell>
        </row>
        <row r="938">
          <cell r="X938"/>
          <cell r="Y938" t="str">
            <v/>
          </cell>
          <cell r="Z938"/>
          <cell r="AA938" t="str">
            <v/>
          </cell>
          <cell r="AB938"/>
          <cell r="AC938"/>
          <cell r="AD938"/>
          <cell r="AE938"/>
          <cell r="AF938"/>
          <cell r="AG938"/>
          <cell r="AH938" t="str">
            <v/>
          </cell>
          <cell r="AI938"/>
          <cell r="AJ938"/>
          <cell r="AK938"/>
          <cell r="AL938"/>
          <cell r="AM938"/>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t="str">
            <v>NO</v>
          </cell>
          <cell r="BE938" t="str">
            <v/>
          </cell>
          <cell r="BF938">
            <v>0</v>
          </cell>
          <cell r="BG938">
            <v>0</v>
          </cell>
          <cell r="BH938">
            <v>0</v>
          </cell>
          <cell r="BI938">
            <v>0</v>
          </cell>
          <cell r="BJ938">
            <v>0</v>
          </cell>
          <cell r="BK938" t="str">
            <v/>
          </cell>
          <cell r="BL938" t="e">
            <v>#NAME?</v>
          </cell>
          <cell r="BM938"/>
          <cell r="BN938"/>
          <cell r="BO938"/>
          <cell r="BP938" t="str">
            <v/>
          </cell>
          <cell r="BQ938"/>
          <cell r="BR938"/>
          <cell r="BS938">
            <v>923</v>
          </cell>
        </row>
        <row r="939">
          <cell r="X939"/>
          <cell r="Y939" t="str">
            <v/>
          </cell>
          <cell r="Z939"/>
          <cell r="AA939" t="str">
            <v/>
          </cell>
          <cell r="AB939"/>
          <cell r="AC939"/>
          <cell r="AD939"/>
          <cell r="AE939"/>
          <cell r="AF939"/>
          <cell r="AG939"/>
          <cell r="AH939" t="str">
            <v/>
          </cell>
          <cell r="AI939"/>
          <cell r="AJ939"/>
          <cell r="AK939"/>
          <cell r="AL939"/>
          <cell r="AM939"/>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t="str">
            <v>NO</v>
          </cell>
          <cell r="BE939" t="str">
            <v/>
          </cell>
          <cell r="BF939">
            <v>0</v>
          </cell>
          <cell r="BG939">
            <v>0</v>
          </cell>
          <cell r="BH939">
            <v>0</v>
          </cell>
          <cell r="BI939">
            <v>0</v>
          </cell>
          <cell r="BJ939">
            <v>0</v>
          </cell>
          <cell r="BK939" t="str">
            <v/>
          </cell>
          <cell r="BL939" t="e">
            <v>#NAME?</v>
          </cell>
          <cell r="BM939"/>
          <cell r="BN939"/>
          <cell r="BO939"/>
          <cell r="BP939" t="str">
            <v/>
          </cell>
          <cell r="BQ939"/>
          <cell r="BR939"/>
          <cell r="BS939">
            <v>924</v>
          </cell>
        </row>
        <row r="940">
          <cell r="X940"/>
          <cell r="Y940" t="str">
            <v/>
          </cell>
          <cell r="Z940"/>
          <cell r="AA940" t="str">
            <v/>
          </cell>
          <cell r="AB940"/>
          <cell r="AC940"/>
          <cell r="AD940"/>
          <cell r="AE940"/>
          <cell r="AF940"/>
          <cell r="AG940"/>
          <cell r="AH940" t="str">
            <v/>
          </cell>
          <cell r="AI940"/>
          <cell r="AJ940"/>
          <cell r="AK940"/>
          <cell r="AL940"/>
          <cell r="AM940"/>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t="str">
            <v>NO</v>
          </cell>
          <cell r="BE940" t="str">
            <v/>
          </cell>
          <cell r="BF940">
            <v>0</v>
          </cell>
          <cell r="BG940">
            <v>0</v>
          </cell>
          <cell r="BH940">
            <v>0</v>
          </cell>
          <cell r="BI940">
            <v>0</v>
          </cell>
          <cell r="BJ940">
            <v>0</v>
          </cell>
          <cell r="BK940" t="str">
            <v/>
          </cell>
          <cell r="BL940" t="e">
            <v>#NAME?</v>
          </cell>
          <cell r="BM940"/>
          <cell r="BN940"/>
          <cell r="BO940"/>
          <cell r="BP940" t="str">
            <v/>
          </cell>
          <cell r="BQ940"/>
          <cell r="BR940"/>
          <cell r="BS940">
            <v>925</v>
          </cell>
        </row>
        <row r="941">
          <cell r="X941"/>
          <cell r="Y941" t="str">
            <v/>
          </cell>
          <cell r="Z941"/>
          <cell r="AA941" t="str">
            <v/>
          </cell>
          <cell r="AB941"/>
          <cell r="AC941"/>
          <cell r="AD941"/>
          <cell r="AE941"/>
          <cell r="AF941"/>
          <cell r="AG941"/>
          <cell r="AH941" t="str">
            <v/>
          </cell>
          <cell r="AI941"/>
          <cell r="AJ941"/>
          <cell r="AK941"/>
          <cell r="AL941"/>
          <cell r="AM941"/>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t="str">
            <v>NO</v>
          </cell>
          <cell r="BE941" t="str">
            <v/>
          </cell>
          <cell r="BF941">
            <v>0</v>
          </cell>
          <cell r="BG941">
            <v>0</v>
          </cell>
          <cell r="BH941">
            <v>0</v>
          </cell>
          <cell r="BI941">
            <v>0</v>
          </cell>
          <cell r="BJ941">
            <v>0</v>
          </cell>
          <cell r="BK941" t="str">
            <v/>
          </cell>
          <cell r="BL941" t="e">
            <v>#NAME?</v>
          </cell>
          <cell r="BM941"/>
          <cell r="BN941"/>
          <cell r="BO941"/>
          <cell r="BP941" t="str">
            <v/>
          </cell>
          <cell r="BQ941"/>
          <cell r="BR941"/>
          <cell r="BS941">
            <v>926</v>
          </cell>
        </row>
        <row r="942">
          <cell r="X942"/>
          <cell r="Y942" t="str">
            <v/>
          </cell>
          <cell r="Z942"/>
          <cell r="AA942" t="str">
            <v/>
          </cell>
          <cell r="AB942"/>
          <cell r="AC942"/>
          <cell r="AD942"/>
          <cell r="AE942"/>
          <cell r="AF942"/>
          <cell r="AG942"/>
          <cell r="AH942" t="str">
            <v/>
          </cell>
          <cell r="AI942"/>
          <cell r="AJ942"/>
          <cell r="AK942"/>
          <cell r="AL942"/>
          <cell r="AM942"/>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t="str">
            <v>NO</v>
          </cell>
          <cell r="BE942" t="str">
            <v/>
          </cell>
          <cell r="BF942">
            <v>0</v>
          </cell>
          <cell r="BG942">
            <v>0</v>
          </cell>
          <cell r="BH942">
            <v>0</v>
          </cell>
          <cell r="BI942">
            <v>0</v>
          </cell>
          <cell r="BJ942">
            <v>0</v>
          </cell>
          <cell r="BK942" t="str">
            <v/>
          </cell>
          <cell r="BL942" t="e">
            <v>#NAME?</v>
          </cell>
          <cell r="BM942"/>
          <cell r="BN942"/>
          <cell r="BO942"/>
          <cell r="BP942" t="str">
            <v/>
          </cell>
          <cell r="BQ942"/>
          <cell r="BR942"/>
          <cell r="BS942">
            <v>927</v>
          </cell>
        </row>
        <row r="943">
          <cell r="X943"/>
          <cell r="Y943" t="str">
            <v/>
          </cell>
          <cell r="Z943"/>
          <cell r="AA943" t="str">
            <v/>
          </cell>
          <cell r="AB943"/>
          <cell r="AC943"/>
          <cell r="AD943"/>
          <cell r="AE943"/>
          <cell r="AF943"/>
          <cell r="AG943"/>
          <cell r="AH943" t="str">
            <v/>
          </cell>
          <cell r="AI943"/>
          <cell r="AJ943"/>
          <cell r="AK943"/>
          <cell r="AL943"/>
          <cell r="AM943"/>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t="str">
            <v>NO</v>
          </cell>
          <cell r="BE943" t="str">
            <v/>
          </cell>
          <cell r="BF943">
            <v>0</v>
          </cell>
          <cell r="BG943">
            <v>0</v>
          </cell>
          <cell r="BH943">
            <v>0</v>
          </cell>
          <cell r="BI943">
            <v>0</v>
          </cell>
          <cell r="BJ943">
            <v>0</v>
          </cell>
          <cell r="BK943" t="str">
            <v/>
          </cell>
          <cell r="BL943" t="e">
            <v>#NAME?</v>
          </cell>
          <cell r="BM943"/>
          <cell r="BN943"/>
          <cell r="BO943"/>
          <cell r="BP943" t="str">
            <v/>
          </cell>
          <cell r="BQ943"/>
          <cell r="BR943"/>
          <cell r="BS943">
            <v>928</v>
          </cell>
        </row>
        <row r="944">
          <cell r="X944"/>
          <cell r="Y944" t="str">
            <v/>
          </cell>
          <cell r="Z944"/>
          <cell r="AA944" t="str">
            <v/>
          </cell>
          <cell r="AB944"/>
          <cell r="AC944"/>
          <cell r="AD944"/>
          <cell r="AE944"/>
          <cell r="AF944"/>
          <cell r="AG944"/>
          <cell r="AH944" t="str">
            <v/>
          </cell>
          <cell r="AI944"/>
          <cell r="AJ944"/>
          <cell r="AK944"/>
          <cell r="AL944"/>
          <cell r="AM944"/>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t="str">
            <v>NO</v>
          </cell>
          <cell r="BE944" t="str">
            <v/>
          </cell>
          <cell r="BF944">
            <v>0</v>
          </cell>
          <cell r="BG944">
            <v>0</v>
          </cell>
          <cell r="BH944">
            <v>0</v>
          </cell>
          <cell r="BI944">
            <v>0</v>
          </cell>
          <cell r="BJ944">
            <v>0</v>
          </cell>
          <cell r="BK944" t="str">
            <v/>
          </cell>
          <cell r="BL944" t="e">
            <v>#NAME?</v>
          </cell>
          <cell r="BM944"/>
          <cell r="BN944"/>
          <cell r="BO944"/>
          <cell r="BP944" t="str">
            <v/>
          </cell>
          <cell r="BQ944"/>
          <cell r="BR944"/>
          <cell r="BS944">
            <v>929</v>
          </cell>
        </row>
        <row r="945">
          <cell r="X945"/>
          <cell r="Y945" t="str">
            <v/>
          </cell>
          <cell r="Z945"/>
          <cell r="AA945" t="str">
            <v/>
          </cell>
          <cell r="AB945"/>
          <cell r="AC945"/>
          <cell r="AD945"/>
          <cell r="AE945"/>
          <cell r="AF945"/>
          <cell r="AG945"/>
          <cell r="AH945" t="str">
            <v/>
          </cell>
          <cell r="AI945"/>
          <cell r="AJ945"/>
          <cell r="AK945"/>
          <cell r="AL945"/>
          <cell r="AM945"/>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t="str">
            <v>NO</v>
          </cell>
          <cell r="BE945" t="str">
            <v/>
          </cell>
          <cell r="BF945">
            <v>0</v>
          </cell>
          <cell r="BG945">
            <v>0</v>
          </cell>
          <cell r="BH945">
            <v>0</v>
          </cell>
          <cell r="BI945">
            <v>0</v>
          </cell>
          <cell r="BJ945">
            <v>0</v>
          </cell>
          <cell r="BK945" t="str">
            <v/>
          </cell>
          <cell r="BL945" t="e">
            <v>#NAME?</v>
          </cell>
          <cell r="BM945"/>
          <cell r="BN945"/>
          <cell r="BO945"/>
          <cell r="BP945" t="str">
            <v/>
          </cell>
          <cell r="BQ945"/>
          <cell r="BR945"/>
          <cell r="BS945">
            <v>930</v>
          </cell>
        </row>
        <row r="946">
          <cell r="X946"/>
          <cell r="Y946" t="str">
            <v/>
          </cell>
          <cell r="Z946"/>
          <cell r="AA946" t="str">
            <v/>
          </cell>
          <cell r="AB946"/>
          <cell r="AC946"/>
          <cell r="AD946"/>
          <cell r="AE946"/>
          <cell r="AF946"/>
          <cell r="AG946"/>
          <cell r="AH946" t="str">
            <v/>
          </cell>
          <cell r="AI946"/>
          <cell r="AJ946"/>
          <cell r="AK946"/>
          <cell r="AL946"/>
          <cell r="AM946"/>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t="str">
            <v>NO</v>
          </cell>
          <cell r="BE946" t="str">
            <v/>
          </cell>
          <cell r="BF946">
            <v>0</v>
          </cell>
          <cell r="BG946">
            <v>0</v>
          </cell>
          <cell r="BH946">
            <v>0</v>
          </cell>
          <cell r="BI946">
            <v>0</v>
          </cell>
          <cell r="BJ946">
            <v>0</v>
          </cell>
          <cell r="BK946" t="str">
            <v/>
          </cell>
          <cell r="BL946" t="e">
            <v>#NAME?</v>
          </cell>
          <cell r="BM946"/>
          <cell r="BN946"/>
          <cell r="BO946"/>
          <cell r="BP946" t="str">
            <v/>
          </cell>
          <cell r="BQ946"/>
          <cell r="BR946"/>
          <cell r="BS946">
            <v>931</v>
          </cell>
        </row>
        <row r="947">
          <cell r="X947"/>
          <cell r="Y947" t="str">
            <v/>
          </cell>
          <cell r="Z947"/>
          <cell r="AA947" t="str">
            <v/>
          </cell>
          <cell r="AB947"/>
          <cell r="AC947"/>
          <cell r="AD947"/>
          <cell r="AE947"/>
          <cell r="AF947"/>
          <cell r="AG947"/>
          <cell r="AH947" t="str">
            <v/>
          </cell>
          <cell r="AI947"/>
          <cell r="AJ947"/>
          <cell r="AK947"/>
          <cell r="AL947"/>
          <cell r="AM947"/>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t="str">
            <v>NO</v>
          </cell>
          <cell r="BE947" t="str">
            <v/>
          </cell>
          <cell r="BF947">
            <v>0</v>
          </cell>
          <cell r="BG947">
            <v>0</v>
          </cell>
          <cell r="BH947">
            <v>0</v>
          </cell>
          <cell r="BI947">
            <v>0</v>
          </cell>
          <cell r="BJ947">
            <v>0</v>
          </cell>
          <cell r="BK947" t="str">
            <v/>
          </cell>
          <cell r="BL947" t="e">
            <v>#NAME?</v>
          </cell>
          <cell r="BM947"/>
          <cell r="BN947"/>
          <cell r="BO947"/>
          <cell r="BP947" t="str">
            <v/>
          </cell>
          <cell r="BQ947"/>
          <cell r="BR947"/>
          <cell r="BS947">
            <v>932</v>
          </cell>
        </row>
        <row r="948">
          <cell r="X948"/>
          <cell r="Y948" t="str">
            <v/>
          </cell>
          <cell r="Z948"/>
          <cell r="AA948" t="str">
            <v/>
          </cell>
          <cell r="AB948"/>
          <cell r="AC948"/>
          <cell r="AD948"/>
          <cell r="AE948"/>
          <cell r="AF948"/>
          <cell r="AG948"/>
          <cell r="AH948" t="str">
            <v/>
          </cell>
          <cell r="AI948"/>
          <cell r="AJ948"/>
          <cell r="AK948"/>
          <cell r="AL948"/>
          <cell r="AM948"/>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t="str">
            <v>NO</v>
          </cell>
          <cell r="BE948" t="str">
            <v/>
          </cell>
          <cell r="BF948">
            <v>0</v>
          </cell>
          <cell r="BG948">
            <v>0</v>
          </cell>
          <cell r="BH948">
            <v>0</v>
          </cell>
          <cell r="BI948">
            <v>0</v>
          </cell>
          <cell r="BJ948">
            <v>0</v>
          </cell>
          <cell r="BK948" t="str">
            <v/>
          </cell>
          <cell r="BL948" t="e">
            <v>#NAME?</v>
          </cell>
          <cell r="BM948"/>
          <cell r="BN948"/>
          <cell r="BO948"/>
          <cell r="BP948" t="str">
            <v/>
          </cell>
          <cell r="BQ948"/>
          <cell r="BR948"/>
          <cell r="BS948">
            <v>933</v>
          </cell>
        </row>
        <row r="949">
          <cell r="X949"/>
          <cell r="Y949" t="str">
            <v/>
          </cell>
          <cell r="Z949"/>
          <cell r="AA949" t="str">
            <v/>
          </cell>
          <cell r="AB949"/>
          <cell r="AC949"/>
          <cell r="AD949"/>
          <cell r="AE949"/>
          <cell r="AF949"/>
          <cell r="AG949"/>
          <cell r="AH949" t="str">
            <v/>
          </cell>
          <cell r="AI949"/>
          <cell r="AJ949"/>
          <cell r="AK949"/>
          <cell r="AL949"/>
          <cell r="AM949"/>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t="str">
            <v>NO</v>
          </cell>
          <cell r="BE949" t="str">
            <v/>
          </cell>
          <cell r="BF949">
            <v>0</v>
          </cell>
          <cell r="BG949">
            <v>0</v>
          </cell>
          <cell r="BH949">
            <v>0</v>
          </cell>
          <cell r="BI949">
            <v>0</v>
          </cell>
          <cell r="BJ949">
            <v>0</v>
          </cell>
          <cell r="BK949" t="str">
            <v/>
          </cell>
          <cell r="BL949" t="e">
            <v>#NAME?</v>
          </cell>
          <cell r="BM949"/>
          <cell r="BN949"/>
          <cell r="BO949"/>
          <cell r="BP949" t="str">
            <v/>
          </cell>
          <cell r="BQ949"/>
          <cell r="BR949"/>
          <cell r="BS949">
            <v>934</v>
          </cell>
        </row>
        <row r="950">
          <cell r="X950"/>
          <cell r="Y950" t="str">
            <v/>
          </cell>
          <cell r="Z950"/>
          <cell r="AA950" t="str">
            <v/>
          </cell>
          <cell r="AB950"/>
          <cell r="AC950"/>
          <cell r="AD950"/>
          <cell r="AE950"/>
          <cell r="AF950"/>
          <cell r="AG950"/>
          <cell r="AH950" t="str">
            <v/>
          </cell>
          <cell r="AI950"/>
          <cell r="AJ950"/>
          <cell r="AK950"/>
          <cell r="AL950"/>
          <cell r="AM950"/>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t="str">
            <v>NO</v>
          </cell>
          <cell r="BE950" t="str">
            <v/>
          </cell>
          <cell r="BF950">
            <v>0</v>
          </cell>
          <cell r="BG950">
            <v>0</v>
          </cell>
          <cell r="BH950">
            <v>0</v>
          </cell>
          <cell r="BI950">
            <v>0</v>
          </cell>
          <cell r="BJ950">
            <v>0</v>
          </cell>
          <cell r="BK950" t="str">
            <v/>
          </cell>
          <cell r="BL950" t="e">
            <v>#NAME?</v>
          </cell>
          <cell r="BM950"/>
          <cell r="BN950"/>
          <cell r="BO950"/>
          <cell r="BP950" t="str">
            <v/>
          </cell>
          <cell r="BQ950"/>
          <cell r="BR950"/>
          <cell r="BS950">
            <v>935</v>
          </cell>
        </row>
        <row r="951">
          <cell r="X951"/>
          <cell r="Y951" t="str">
            <v/>
          </cell>
          <cell r="Z951"/>
          <cell r="AA951" t="str">
            <v/>
          </cell>
          <cell r="AB951"/>
          <cell r="AC951"/>
          <cell r="AD951"/>
          <cell r="AE951"/>
          <cell r="AF951"/>
          <cell r="AG951"/>
          <cell r="AH951" t="str">
            <v/>
          </cell>
          <cell r="AI951"/>
          <cell r="AJ951"/>
          <cell r="AK951"/>
          <cell r="AL951"/>
          <cell r="AM951"/>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t="str">
            <v>NO</v>
          </cell>
          <cell r="BE951" t="str">
            <v/>
          </cell>
          <cell r="BF951">
            <v>0</v>
          </cell>
          <cell r="BG951">
            <v>0</v>
          </cell>
          <cell r="BH951">
            <v>0</v>
          </cell>
          <cell r="BI951">
            <v>0</v>
          </cell>
          <cell r="BJ951">
            <v>0</v>
          </cell>
          <cell r="BK951" t="str">
            <v/>
          </cell>
          <cell r="BL951" t="e">
            <v>#NAME?</v>
          </cell>
          <cell r="BM951"/>
          <cell r="BN951"/>
          <cell r="BO951"/>
          <cell r="BP951" t="str">
            <v/>
          </cell>
          <cell r="BQ951"/>
          <cell r="BR951"/>
          <cell r="BS951">
            <v>936</v>
          </cell>
        </row>
        <row r="952">
          <cell r="X952"/>
          <cell r="Y952" t="str">
            <v/>
          </cell>
          <cell r="Z952"/>
          <cell r="AA952" t="str">
            <v/>
          </cell>
          <cell r="AB952"/>
          <cell r="AC952"/>
          <cell r="AD952"/>
          <cell r="AE952"/>
          <cell r="AF952"/>
          <cell r="AG952"/>
          <cell r="AH952" t="str">
            <v/>
          </cell>
          <cell r="AI952"/>
          <cell r="AJ952"/>
          <cell r="AK952"/>
          <cell r="AL952"/>
          <cell r="AM952"/>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t="str">
            <v>NO</v>
          </cell>
          <cell r="BE952" t="str">
            <v/>
          </cell>
          <cell r="BF952">
            <v>0</v>
          </cell>
          <cell r="BG952">
            <v>0</v>
          </cell>
          <cell r="BH952">
            <v>0</v>
          </cell>
          <cell r="BI952">
            <v>0</v>
          </cell>
          <cell r="BJ952">
            <v>0</v>
          </cell>
          <cell r="BK952" t="str">
            <v/>
          </cell>
          <cell r="BL952" t="e">
            <v>#NAME?</v>
          </cell>
          <cell r="BM952"/>
          <cell r="BN952"/>
          <cell r="BO952"/>
          <cell r="BP952" t="str">
            <v/>
          </cell>
          <cell r="BQ952"/>
          <cell r="BR952"/>
          <cell r="BS952">
            <v>937</v>
          </cell>
        </row>
        <row r="953">
          <cell r="X953"/>
          <cell r="Y953" t="str">
            <v/>
          </cell>
          <cell r="Z953"/>
          <cell r="AA953" t="str">
            <v/>
          </cell>
          <cell r="AB953"/>
          <cell r="AC953"/>
          <cell r="AD953"/>
          <cell r="AE953"/>
          <cell r="AF953"/>
          <cell r="AG953"/>
          <cell r="AH953" t="str">
            <v/>
          </cell>
          <cell r="AI953"/>
          <cell r="AJ953"/>
          <cell r="AK953"/>
          <cell r="AL953"/>
          <cell r="AM953"/>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t="str">
            <v>NO</v>
          </cell>
          <cell r="BE953" t="str">
            <v/>
          </cell>
          <cell r="BF953">
            <v>0</v>
          </cell>
          <cell r="BG953">
            <v>0</v>
          </cell>
          <cell r="BH953">
            <v>0</v>
          </cell>
          <cell r="BI953">
            <v>0</v>
          </cell>
          <cell r="BJ953">
            <v>0</v>
          </cell>
          <cell r="BK953" t="str">
            <v/>
          </cell>
          <cell r="BL953" t="e">
            <v>#NAME?</v>
          </cell>
          <cell r="BM953"/>
          <cell r="BN953"/>
          <cell r="BO953"/>
          <cell r="BP953" t="str">
            <v/>
          </cell>
          <cell r="BQ953"/>
          <cell r="BR953"/>
          <cell r="BS953">
            <v>938</v>
          </cell>
        </row>
        <row r="954">
          <cell r="X954"/>
          <cell r="Y954" t="str">
            <v/>
          </cell>
          <cell r="Z954"/>
          <cell r="AA954" t="str">
            <v/>
          </cell>
          <cell r="AB954"/>
          <cell r="AC954"/>
          <cell r="AD954"/>
          <cell r="AE954"/>
          <cell r="AF954"/>
          <cell r="AG954"/>
          <cell r="AH954" t="str">
            <v/>
          </cell>
          <cell r="AI954"/>
          <cell r="AJ954"/>
          <cell r="AK954"/>
          <cell r="AL954"/>
          <cell r="AM954"/>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t="str">
            <v>NO</v>
          </cell>
          <cell r="BE954" t="str">
            <v/>
          </cell>
          <cell r="BF954">
            <v>0</v>
          </cell>
          <cell r="BG954">
            <v>0</v>
          </cell>
          <cell r="BH954">
            <v>0</v>
          </cell>
          <cell r="BI954">
            <v>0</v>
          </cell>
          <cell r="BJ954">
            <v>0</v>
          </cell>
          <cell r="BK954" t="str">
            <v/>
          </cell>
          <cell r="BL954" t="e">
            <v>#NAME?</v>
          </cell>
          <cell r="BM954"/>
          <cell r="BN954"/>
          <cell r="BO954"/>
          <cell r="BP954" t="str">
            <v/>
          </cell>
          <cell r="BQ954"/>
          <cell r="BR954"/>
          <cell r="BS954">
            <v>939</v>
          </cell>
        </row>
        <row r="955">
          <cell r="X955"/>
          <cell r="Y955" t="str">
            <v/>
          </cell>
          <cell r="Z955"/>
          <cell r="AA955" t="str">
            <v/>
          </cell>
          <cell r="AB955"/>
          <cell r="AC955"/>
          <cell r="AD955"/>
          <cell r="AE955"/>
          <cell r="AF955"/>
          <cell r="AG955"/>
          <cell r="AH955" t="str">
            <v/>
          </cell>
          <cell r="AI955"/>
          <cell r="AJ955"/>
          <cell r="AK955"/>
          <cell r="AL955"/>
          <cell r="AM955"/>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t="str">
            <v>NO</v>
          </cell>
          <cell r="BE955" t="str">
            <v/>
          </cell>
          <cell r="BF955">
            <v>0</v>
          </cell>
          <cell r="BG955">
            <v>0</v>
          </cell>
          <cell r="BH955">
            <v>0</v>
          </cell>
          <cell r="BI955">
            <v>0</v>
          </cell>
          <cell r="BJ955">
            <v>0</v>
          </cell>
          <cell r="BK955" t="str">
            <v/>
          </cell>
          <cell r="BL955" t="e">
            <v>#NAME?</v>
          </cell>
          <cell r="BM955"/>
          <cell r="BN955"/>
          <cell r="BO955"/>
          <cell r="BP955" t="str">
            <v/>
          </cell>
          <cell r="BQ955"/>
          <cell r="BR955"/>
          <cell r="BS955">
            <v>940</v>
          </cell>
        </row>
        <row r="956">
          <cell r="X956"/>
          <cell r="Y956" t="str">
            <v/>
          </cell>
          <cell r="Z956"/>
          <cell r="AA956" t="str">
            <v/>
          </cell>
          <cell r="AB956"/>
          <cell r="AC956"/>
          <cell r="AD956"/>
          <cell r="AE956"/>
          <cell r="AF956"/>
          <cell r="AG956"/>
          <cell r="AH956" t="str">
            <v/>
          </cell>
          <cell r="AI956"/>
          <cell r="AJ956"/>
          <cell r="AK956"/>
          <cell r="AL956"/>
          <cell r="AM956"/>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t="str">
            <v>NO</v>
          </cell>
          <cell r="BE956" t="str">
            <v/>
          </cell>
          <cell r="BF956">
            <v>0</v>
          </cell>
          <cell r="BG956">
            <v>0</v>
          </cell>
          <cell r="BH956">
            <v>0</v>
          </cell>
          <cell r="BI956">
            <v>0</v>
          </cell>
          <cell r="BJ956">
            <v>0</v>
          </cell>
          <cell r="BK956" t="str">
            <v/>
          </cell>
          <cell r="BL956" t="e">
            <v>#NAME?</v>
          </cell>
          <cell r="BM956"/>
          <cell r="BN956"/>
          <cell r="BO956"/>
          <cell r="BP956" t="str">
            <v/>
          </cell>
          <cell r="BQ956"/>
          <cell r="BR956"/>
          <cell r="BS956">
            <v>941</v>
          </cell>
        </row>
        <row r="957">
          <cell r="X957"/>
          <cell r="Y957" t="str">
            <v/>
          </cell>
          <cell r="Z957"/>
          <cell r="AA957" t="str">
            <v/>
          </cell>
          <cell r="AB957"/>
          <cell r="AC957"/>
          <cell r="AD957"/>
          <cell r="AE957"/>
          <cell r="AF957"/>
          <cell r="AG957"/>
          <cell r="AH957" t="str">
            <v/>
          </cell>
          <cell r="AI957"/>
          <cell r="AJ957"/>
          <cell r="AK957"/>
          <cell r="AL957"/>
          <cell r="AM957"/>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t="str">
            <v>NO</v>
          </cell>
          <cell r="BE957" t="str">
            <v/>
          </cell>
          <cell r="BF957">
            <v>0</v>
          </cell>
          <cell r="BG957">
            <v>0</v>
          </cell>
          <cell r="BH957">
            <v>0</v>
          </cell>
          <cell r="BI957">
            <v>0</v>
          </cell>
          <cell r="BJ957">
            <v>0</v>
          </cell>
          <cell r="BK957" t="str">
            <v/>
          </cell>
          <cell r="BL957" t="e">
            <v>#NAME?</v>
          </cell>
          <cell r="BM957"/>
          <cell r="BN957"/>
          <cell r="BO957"/>
          <cell r="BP957" t="str">
            <v/>
          </cell>
          <cell r="BQ957"/>
          <cell r="BR957"/>
          <cell r="BS957">
            <v>942</v>
          </cell>
        </row>
        <row r="958">
          <cell r="X958"/>
          <cell r="Y958" t="str">
            <v/>
          </cell>
          <cell r="Z958"/>
          <cell r="AA958" t="str">
            <v/>
          </cell>
          <cell r="AB958"/>
          <cell r="AC958"/>
          <cell r="AD958"/>
          <cell r="AE958"/>
          <cell r="AF958"/>
          <cell r="AG958"/>
          <cell r="AH958" t="str">
            <v/>
          </cell>
          <cell r="AI958"/>
          <cell r="AJ958"/>
          <cell r="AK958"/>
          <cell r="AL958"/>
          <cell r="AM958"/>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t="str">
            <v>NO</v>
          </cell>
          <cell r="BE958" t="str">
            <v/>
          </cell>
          <cell r="BF958">
            <v>0</v>
          </cell>
          <cell r="BG958">
            <v>0</v>
          </cell>
          <cell r="BH958">
            <v>0</v>
          </cell>
          <cell r="BI958">
            <v>0</v>
          </cell>
          <cell r="BJ958">
            <v>0</v>
          </cell>
          <cell r="BK958" t="str">
            <v/>
          </cell>
          <cell r="BL958" t="e">
            <v>#NAME?</v>
          </cell>
          <cell r="BM958"/>
          <cell r="BN958"/>
          <cell r="BO958"/>
          <cell r="BP958" t="str">
            <v/>
          </cell>
          <cell r="BQ958"/>
          <cell r="BR958"/>
          <cell r="BS958">
            <v>943</v>
          </cell>
        </row>
        <row r="959">
          <cell r="X959"/>
          <cell r="Y959" t="str">
            <v/>
          </cell>
          <cell r="Z959"/>
          <cell r="AA959" t="str">
            <v/>
          </cell>
          <cell r="AB959"/>
          <cell r="AC959"/>
          <cell r="AD959"/>
          <cell r="AE959"/>
          <cell r="AF959"/>
          <cell r="AG959"/>
          <cell r="AH959" t="str">
            <v/>
          </cell>
          <cell r="AI959"/>
          <cell r="AJ959"/>
          <cell r="AK959"/>
          <cell r="AL959"/>
          <cell r="AM959"/>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t="str">
            <v>NO</v>
          </cell>
          <cell r="BE959" t="str">
            <v/>
          </cell>
          <cell r="BF959">
            <v>0</v>
          </cell>
          <cell r="BG959">
            <v>0</v>
          </cell>
          <cell r="BH959">
            <v>0</v>
          </cell>
          <cell r="BI959">
            <v>0</v>
          </cell>
          <cell r="BJ959">
            <v>0</v>
          </cell>
          <cell r="BK959" t="str">
            <v/>
          </cell>
          <cell r="BL959" t="e">
            <v>#NAME?</v>
          </cell>
          <cell r="BM959"/>
          <cell r="BN959"/>
          <cell r="BO959"/>
          <cell r="BP959" t="str">
            <v/>
          </cell>
          <cell r="BQ959"/>
          <cell r="BR959"/>
          <cell r="BS959">
            <v>944</v>
          </cell>
        </row>
        <row r="960">
          <cell r="X960"/>
          <cell r="Y960" t="str">
            <v/>
          </cell>
          <cell r="Z960"/>
          <cell r="AA960" t="str">
            <v/>
          </cell>
          <cell r="AB960"/>
          <cell r="AC960"/>
          <cell r="AD960"/>
          <cell r="AE960"/>
          <cell r="AF960"/>
          <cell r="AG960"/>
          <cell r="AH960" t="str">
            <v/>
          </cell>
          <cell r="AI960"/>
          <cell r="AJ960"/>
          <cell r="AK960"/>
          <cell r="AL960"/>
          <cell r="AM960"/>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t="str">
            <v>NO</v>
          </cell>
          <cell r="BE960" t="str">
            <v/>
          </cell>
          <cell r="BF960">
            <v>0</v>
          </cell>
          <cell r="BG960">
            <v>0</v>
          </cell>
          <cell r="BH960">
            <v>0</v>
          </cell>
          <cell r="BI960">
            <v>0</v>
          </cell>
          <cell r="BJ960">
            <v>0</v>
          </cell>
          <cell r="BK960" t="str">
            <v/>
          </cell>
          <cell r="BL960" t="e">
            <v>#NAME?</v>
          </cell>
          <cell r="BM960"/>
          <cell r="BN960"/>
          <cell r="BO960"/>
          <cell r="BP960" t="str">
            <v/>
          </cell>
          <cell r="BQ960"/>
          <cell r="BR960"/>
          <cell r="BS960">
            <v>945</v>
          </cell>
        </row>
        <row r="961">
          <cell r="X961"/>
          <cell r="Y961" t="str">
            <v/>
          </cell>
          <cell r="Z961"/>
          <cell r="AA961" t="str">
            <v/>
          </cell>
          <cell r="AB961"/>
          <cell r="AC961"/>
          <cell r="AD961"/>
          <cell r="AE961"/>
          <cell r="AF961"/>
          <cell r="AG961"/>
          <cell r="AH961" t="str">
            <v/>
          </cell>
          <cell r="AI961"/>
          <cell r="AJ961"/>
          <cell r="AK961"/>
          <cell r="AL961"/>
          <cell r="AM961"/>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t="str">
            <v>NO</v>
          </cell>
          <cell r="BE961" t="str">
            <v/>
          </cell>
          <cell r="BF961">
            <v>0</v>
          </cell>
          <cell r="BG961">
            <v>0</v>
          </cell>
          <cell r="BH961">
            <v>0</v>
          </cell>
          <cell r="BI961">
            <v>0</v>
          </cell>
          <cell r="BJ961">
            <v>0</v>
          </cell>
          <cell r="BK961" t="str">
            <v/>
          </cell>
          <cell r="BL961" t="e">
            <v>#NAME?</v>
          </cell>
          <cell r="BM961"/>
          <cell r="BN961"/>
          <cell r="BO961"/>
          <cell r="BP961" t="str">
            <v/>
          </cell>
          <cell r="BQ961"/>
          <cell r="BR961"/>
          <cell r="BS961">
            <v>946</v>
          </cell>
        </row>
        <row r="962">
          <cell r="X962"/>
          <cell r="Y962" t="str">
            <v/>
          </cell>
          <cell r="Z962"/>
          <cell r="AA962" t="str">
            <v/>
          </cell>
          <cell r="AB962"/>
          <cell r="AC962"/>
          <cell r="AD962"/>
          <cell r="AE962"/>
          <cell r="AF962"/>
          <cell r="AG962"/>
          <cell r="AH962" t="str">
            <v/>
          </cell>
          <cell r="AI962"/>
          <cell r="AJ962"/>
          <cell r="AK962"/>
          <cell r="AL962"/>
          <cell r="AM962"/>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t="str">
            <v>NO</v>
          </cell>
          <cell r="BE962" t="str">
            <v/>
          </cell>
          <cell r="BF962">
            <v>0</v>
          </cell>
          <cell r="BG962">
            <v>0</v>
          </cell>
          <cell r="BH962">
            <v>0</v>
          </cell>
          <cell r="BI962">
            <v>0</v>
          </cell>
          <cell r="BJ962">
            <v>0</v>
          </cell>
          <cell r="BK962" t="str">
            <v/>
          </cell>
          <cell r="BL962" t="e">
            <v>#NAME?</v>
          </cell>
          <cell r="BM962"/>
          <cell r="BN962"/>
          <cell r="BO962"/>
          <cell r="BP962" t="str">
            <v/>
          </cell>
          <cell r="BQ962"/>
          <cell r="BR962"/>
          <cell r="BS962">
            <v>947</v>
          </cell>
        </row>
        <row r="963">
          <cell r="X963"/>
          <cell r="Y963" t="str">
            <v/>
          </cell>
          <cell r="Z963"/>
          <cell r="AA963" t="str">
            <v/>
          </cell>
          <cell r="AB963"/>
          <cell r="AC963"/>
          <cell r="AD963"/>
          <cell r="AE963"/>
          <cell r="AF963"/>
          <cell r="AG963"/>
          <cell r="AH963" t="str">
            <v/>
          </cell>
          <cell r="AI963"/>
          <cell r="AJ963"/>
          <cell r="AK963"/>
          <cell r="AL963"/>
          <cell r="AM963"/>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t="str">
            <v>NO</v>
          </cell>
          <cell r="BE963" t="str">
            <v/>
          </cell>
          <cell r="BF963">
            <v>0</v>
          </cell>
          <cell r="BG963">
            <v>0</v>
          </cell>
          <cell r="BH963">
            <v>0</v>
          </cell>
          <cell r="BI963">
            <v>0</v>
          </cell>
          <cell r="BJ963">
            <v>0</v>
          </cell>
          <cell r="BK963" t="str">
            <v/>
          </cell>
          <cell r="BL963" t="e">
            <v>#NAME?</v>
          </cell>
          <cell r="BM963"/>
          <cell r="BN963"/>
          <cell r="BO963"/>
          <cell r="BP963" t="str">
            <v/>
          </cell>
          <cell r="BQ963"/>
          <cell r="BR963"/>
          <cell r="BS963">
            <v>948</v>
          </cell>
        </row>
        <row r="964">
          <cell r="X964"/>
          <cell r="Y964" t="str">
            <v/>
          </cell>
          <cell r="Z964"/>
          <cell r="AA964" t="str">
            <v/>
          </cell>
          <cell r="AB964"/>
          <cell r="AC964"/>
          <cell r="AD964"/>
          <cell r="AE964"/>
          <cell r="AF964"/>
          <cell r="AG964"/>
          <cell r="AH964" t="str">
            <v/>
          </cell>
          <cell r="AI964"/>
          <cell r="AJ964"/>
          <cell r="AK964"/>
          <cell r="AL964"/>
          <cell r="AM964"/>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t="str">
            <v>NO</v>
          </cell>
          <cell r="BE964" t="str">
            <v/>
          </cell>
          <cell r="BF964">
            <v>0</v>
          </cell>
          <cell r="BG964">
            <v>0</v>
          </cell>
          <cell r="BH964">
            <v>0</v>
          </cell>
          <cell r="BI964">
            <v>0</v>
          </cell>
          <cell r="BJ964">
            <v>0</v>
          </cell>
          <cell r="BK964" t="str">
            <v/>
          </cell>
          <cell r="BL964" t="e">
            <v>#NAME?</v>
          </cell>
          <cell r="BM964"/>
          <cell r="BN964"/>
          <cell r="BO964"/>
          <cell r="BP964" t="str">
            <v/>
          </cell>
          <cell r="BQ964"/>
          <cell r="BR964"/>
          <cell r="BS964">
            <v>949</v>
          </cell>
        </row>
        <row r="965">
          <cell r="X965"/>
          <cell r="Y965" t="str">
            <v/>
          </cell>
          <cell r="Z965"/>
          <cell r="AA965" t="str">
            <v/>
          </cell>
          <cell r="AB965"/>
          <cell r="AC965"/>
          <cell r="AD965"/>
          <cell r="AE965"/>
          <cell r="AF965"/>
          <cell r="AG965"/>
          <cell r="AH965" t="str">
            <v/>
          </cell>
          <cell r="AI965"/>
          <cell r="AJ965"/>
          <cell r="AK965"/>
          <cell r="AL965"/>
          <cell r="AM965"/>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t="str">
            <v>NO</v>
          </cell>
          <cell r="BE965" t="str">
            <v/>
          </cell>
          <cell r="BF965">
            <v>0</v>
          </cell>
          <cell r="BG965">
            <v>0</v>
          </cell>
          <cell r="BH965">
            <v>0</v>
          </cell>
          <cell r="BI965">
            <v>0</v>
          </cell>
          <cell r="BJ965">
            <v>0</v>
          </cell>
          <cell r="BK965" t="str">
            <v/>
          </cell>
          <cell r="BL965" t="e">
            <v>#NAME?</v>
          </cell>
          <cell r="BM965"/>
          <cell r="BN965"/>
          <cell r="BO965"/>
          <cell r="BP965" t="str">
            <v/>
          </cell>
          <cell r="BQ965"/>
          <cell r="BR965"/>
          <cell r="BS965">
            <v>950</v>
          </cell>
        </row>
        <row r="966">
          <cell r="X966"/>
          <cell r="Y966" t="str">
            <v/>
          </cell>
          <cell r="Z966"/>
          <cell r="AA966" t="str">
            <v/>
          </cell>
          <cell r="AB966"/>
          <cell r="AC966"/>
          <cell r="AD966"/>
          <cell r="AE966"/>
          <cell r="AF966"/>
          <cell r="AG966"/>
          <cell r="AH966" t="str">
            <v/>
          </cell>
          <cell r="AI966"/>
          <cell r="AJ966"/>
          <cell r="AK966"/>
          <cell r="AL966"/>
          <cell r="AM966"/>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t="str">
            <v>NO</v>
          </cell>
          <cell r="BE966" t="str">
            <v/>
          </cell>
          <cell r="BF966">
            <v>0</v>
          </cell>
          <cell r="BG966">
            <v>0</v>
          </cell>
          <cell r="BH966">
            <v>0</v>
          </cell>
          <cell r="BI966">
            <v>0</v>
          </cell>
          <cell r="BJ966">
            <v>0</v>
          </cell>
          <cell r="BK966" t="str">
            <v/>
          </cell>
          <cell r="BL966" t="e">
            <v>#NAME?</v>
          </cell>
          <cell r="BM966"/>
          <cell r="BN966"/>
          <cell r="BO966"/>
          <cell r="BP966" t="str">
            <v/>
          </cell>
          <cell r="BQ966"/>
          <cell r="BR966"/>
          <cell r="BS966">
            <v>951</v>
          </cell>
        </row>
        <row r="967">
          <cell r="X967"/>
          <cell r="Y967" t="str">
            <v/>
          </cell>
          <cell r="Z967"/>
          <cell r="AA967" t="str">
            <v/>
          </cell>
          <cell r="AB967"/>
          <cell r="AC967"/>
          <cell r="AD967"/>
          <cell r="AE967"/>
          <cell r="AF967"/>
          <cell r="AG967"/>
          <cell r="AH967" t="str">
            <v/>
          </cell>
          <cell r="AI967"/>
          <cell r="AJ967"/>
          <cell r="AK967"/>
          <cell r="AL967"/>
          <cell r="AM967"/>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t="str">
            <v>NO</v>
          </cell>
          <cell r="BE967" t="str">
            <v/>
          </cell>
          <cell r="BF967">
            <v>0</v>
          </cell>
          <cell r="BG967">
            <v>0</v>
          </cell>
          <cell r="BH967">
            <v>0</v>
          </cell>
          <cell r="BI967">
            <v>0</v>
          </cell>
          <cell r="BJ967">
            <v>0</v>
          </cell>
          <cell r="BK967" t="str">
            <v/>
          </cell>
          <cell r="BL967" t="e">
            <v>#NAME?</v>
          </cell>
          <cell r="BM967"/>
          <cell r="BN967"/>
          <cell r="BO967"/>
          <cell r="BP967" t="str">
            <v/>
          </cell>
          <cell r="BQ967"/>
          <cell r="BR967"/>
          <cell r="BS967">
            <v>952</v>
          </cell>
        </row>
        <row r="968">
          <cell r="X968"/>
          <cell r="Y968" t="str">
            <v/>
          </cell>
          <cell r="Z968"/>
          <cell r="AA968" t="str">
            <v/>
          </cell>
          <cell r="AB968"/>
          <cell r="AC968"/>
          <cell r="AD968"/>
          <cell r="AE968"/>
          <cell r="AF968"/>
          <cell r="AG968"/>
          <cell r="AH968" t="str">
            <v/>
          </cell>
          <cell r="AI968"/>
          <cell r="AJ968"/>
          <cell r="AK968"/>
          <cell r="AL968"/>
          <cell r="AM968"/>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t="str">
            <v>NO</v>
          </cell>
          <cell r="BE968" t="str">
            <v/>
          </cell>
          <cell r="BF968">
            <v>0</v>
          </cell>
          <cell r="BG968">
            <v>0</v>
          </cell>
          <cell r="BH968">
            <v>0</v>
          </cell>
          <cell r="BI968">
            <v>0</v>
          </cell>
          <cell r="BJ968">
            <v>0</v>
          </cell>
          <cell r="BK968" t="str">
            <v/>
          </cell>
          <cell r="BL968" t="e">
            <v>#NAME?</v>
          </cell>
          <cell r="BM968"/>
          <cell r="BN968"/>
          <cell r="BO968"/>
          <cell r="BP968" t="str">
            <v/>
          </cell>
          <cell r="BQ968"/>
          <cell r="BR968"/>
          <cell r="BS968">
            <v>953</v>
          </cell>
        </row>
        <row r="969">
          <cell r="X969"/>
          <cell r="Y969" t="str">
            <v/>
          </cell>
          <cell r="Z969"/>
          <cell r="AA969" t="str">
            <v/>
          </cell>
          <cell r="AB969"/>
          <cell r="AC969"/>
          <cell r="AD969"/>
          <cell r="AE969"/>
          <cell r="AF969"/>
          <cell r="AG969"/>
          <cell r="AH969" t="str">
            <v/>
          </cell>
          <cell r="AI969"/>
          <cell r="AJ969"/>
          <cell r="AK969"/>
          <cell r="AL969"/>
          <cell r="AM969"/>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t="str">
            <v>NO</v>
          </cell>
          <cell r="BE969" t="str">
            <v/>
          </cell>
          <cell r="BF969">
            <v>0</v>
          </cell>
          <cell r="BG969">
            <v>0</v>
          </cell>
          <cell r="BH969">
            <v>0</v>
          </cell>
          <cell r="BI969">
            <v>0</v>
          </cell>
          <cell r="BJ969">
            <v>0</v>
          </cell>
          <cell r="BK969" t="str">
            <v/>
          </cell>
          <cell r="BL969" t="e">
            <v>#NAME?</v>
          </cell>
          <cell r="BM969"/>
          <cell r="BN969"/>
          <cell r="BO969"/>
          <cell r="BP969" t="str">
            <v/>
          </cell>
          <cell r="BQ969"/>
          <cell r="BR969"/>
          <cell r="BS969">
            <v>954</v>
          </cell>
        </row>
        <row r="970">
          <cell r="X970"/>
          <cell r="Y970" t="str">
            <v/>
          </cell>
          <cell r="Z970"/>
          <cell r="AA970" t="str">
            <v/>
          </cell>
          <cell r="AB970"/>
          <cell r="AC970"/>
          <cell r="AD970"/>
          <cell r="AE970"/>
          <cell r="AF970"/>
          <cell r="AG970"/>
          <cell r="AH970" t="str">
            <v/>
          </cell>
          <cell r="AI970"/>
          <cell r="AJ970"/>
          <cell r="AK970"/>
          <cell r="AL970"/>
          <cell r="AM970"/>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t="str">
            <v>NO</v>
          </cell>
          <cell r="BE970" t="str">
            <v/>
          </cell>
          <cell r="BF970">
            <v>0</v>
          </cell>
          <cell r="BG970">
            <v>0</v>
          </cell>
          <cell r="BH970">
            <v>0</v>
          </cell>
          <cell r="BI970">
            <v>0</v>
          </cell>
          <cell r="BJ970">
            <v>0</v>
          </cell>
          <cell r="BK970" t="str">
            <v/>
          </cell>
          <cell r="BL970" t="e">
            <v>#NAME?</v>
          </cell>
          <cell r="BM970"/>
          <cell r="BN970"/>
          <cell r="BO970"/>
          <cell r="BP970" t="str">
            <v/>
          </cell>
          <cell r="BQ970"/>
          <cell r="BR970"/>
          <cell r="BS970">
            <v>955</v>
          </cell>
        </row>
        <row r="971">
          <cell r="X971"/>
          <cell r="Y971" t="str">
            <v/>
          </cell>
          <cell r="Z971"/>
          <cell r="AA971" t="str">
            <v/>
          </cell>
          <cell r="AB971"/>
          <cell r="AC971"/>
          <cell r="AD971"/>
          <cell r="AE971"/>
          <cell r="AF971"/>
          <cell r="AG971"/>
          <cell r="AH971" t="str">
            <v/>
          </cell>
          <cell r="AI971"/>
          <cell r="AJ971"/>
          <cell r="AK971"/>
          <cell r="AL971"/>
          <cell r="AM971"/>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t="str">
            <v>NO</v>
          </cell>
          <cell r="BE971" t="str">
            <v/>
          </cell>
          <cell r="BF971">
            <v>0</v>
          </cell>
          <cell r="BG971">
            <v>0</v>
          </cell>
          <cell r="BH971">
            <v>0</v>
          </cell>
          <cell r="BI971">
            <v>0</v>
          </cell>
          <cell r="BJ971">
            <v>0</v>
          </cell>
          <cell r="BK971" t="str">
            <v/>
          </cell>
          <cell r="BL971" t="e">
            <v>#NAME?</v>
          </cell>
          <cell r="BM971"/>
          <cell r="BN971"/>
          <cell r="BO971"/>
          <cell r="BP971" t="str">
            <v/>
          </cell>
          <cell r="BQ971"/>
          <cell r="BR971"/>
          <cell r="BS971">
            <v>956</v>
          </cell>
        </row>
        <row r="972">
          <cell r="X972"/>
          <cell r="Y972" t="str">
            <v/>
          </cell>
          <cell r="Z972"/>
          <cell r="AA972" t="str">
            <v/>
          </cell>
          <cell r="AB972"/>
          <cell r="AC972"/>
          <cell r="AD972"/>
          <cell r="AE972"/>
          <cell r="AF972"/>
          <cell r="AG972"/>
          <cell r="AH972" t="str">
            <v/>
          </cell>
          <cell r="AI972"/>
          <cell r="AJ972"/>
          <cell r="AK972"/>
          <cell r="AL972"/>
          <cell r="AM972"/>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t="str">
            <v>NO</v>
          </cell>
          <cell r="BE972" t="str">
            <v/>
          </cell>
          <cell r="BF972">
            <v>0</v>
          </cell>
          <cell r="BG972">
            <v>0</v>
          </cell>
          <cell r="BH972">
            <v>0</v>
          </cell>
          <cell r="BI972">
            <v>0</v>
          </cell>
          <cell r="BJ972">
            <v>0</v>
          </cell>
          <cell r="BK972" t="str">
            <v/>
          </cell>
          <cell r="BL972" t="e">
            <v>#NAME?</v>
          </cell>
          <cell r="BM972"/>
          <cell r="BN972"/>
          <cell r="BO972"/>
          <cell r="BP972" t="str">
            <v/>
          </cell>
          <cell r="BQ972"/>
          <cell r="BR972"/>
          <cell r="BS972">
            <v>957</v>
          </cell>
        </row>
        <row r="973">
          <cell r="X973"/>
          <cell r="Y973" t="str">
            <v/>
          </cell>
          <cell r="Z973"/>
          <cell r="AA973" t="str">
            <v/>
          </cell>
          <cell r="AB973"/>
          <cell r="AC973"/>
          <cell r="AD973"/>
          <cell r="AE973"/>
          <cell r="AF973"/>
          <cell r="AG973"/>
          <cell r="AH973" t="str">
            <v/>
          </cell>
          <cell r="AI973"/>
          <cell r="AJ973"/>
          <cell r="AK973"/>
          <cell r="AL973"/>
          <cell r="AM973"/>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t="str">
            <v>NO</v>
          </cell>
          <cell r="BE973" t="str">
            <v/>
          </cell>
          <cell r="BF973">
            <v>0</v>
          </cell>
          <cell r="BG973">
            <v>0</v>
          </cell>
          <cell r="BH973">
            <v>0</v>
          </cell>
          <cell r="BI973">
            <v>0</v>
          </cell>
          <cell r="BJ973">
            <v>0</v>
          </cell>
          <cell r="BK973" t="str">
            <v/>
          </cell>
          <cell r="BL973" t="e">
            <v>#NAME?</v>
          </cell>
          <cell r="BM973"/>
          <cell r="BN973"/>
          <cell r="BO973"/>
          <cell r="BP973" t="str">
            <v/>
          </cell>
          <cell r="BQ973"/>
          <cell r="BR973"/>
          <cell r="BS973">
            <v>958</v>
          </cell>
        </row>
        <row r="974">
          <cell r="X974"/>
          <cell r="Y974" t="str">
            <v/>
          </cell>
          <cell r="Z974"/>
          <cell r="AA974" t="str">
            <v/>
          </cell>
          <cell r="AB974"/>
          <cell r="AC974"/>
          <cell r="AD974"/>
          <cell r="AE974"/>
          <cell r="AF974"/>
          <cell r="AG974"/>
          <cell r="AH974" t="str">
            <v/>
          </cell>
          <cell r="AI974"/>
          <cell r="AJ974"/>
          <cell r="AK974"/>
          <cell r="AL974"/>
          <cell r="AM974"/>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t="str">
            <v>NO</v>
          </cell>
          <cell r="BE974" t="str">
            <v/>
          </cell>
          <cell r="BF974">
            <v>0</v>
          </cell>
          <cell r="BG974">
            <v>0</v>
          </cell>
          <cell r="BH974">
            <v>0</v>
          </cell>
          <cell r="BI974">
            <v>0</v>
          </cell>
          <cell r="BJ974">
            <v>0</v>
          </cell>
          <cell r="BK974" t="str">
            <v/>
          </cell>
          <cell r="BL974" t="e">
            <v>#NAME?</v>
          </cell>
          <cell r="BM974"/>
          <cell r="BN974"/>
          <cell r="BO974"/>
          <cell r="BP974" t="str">
            <v/>
          </cell>
          <cell r="BQ974"/>
          <cell r="BR974"/>
          <cell r="BS974">
            <v>959</v>
          </cell>
        </row>
        <row r="975">
          <cell r="X975"/>
          <cell r="Y975" t="str">
            <v/>
          </cell>
          <cell r="Z975"/>
          <cell r="AA975" t="str">
            <v/>
          </cell>
          <cell r="AB975"/>
          <cell r="AC975"/>
          <cell r="AD975"/>
          <cell r="AE975"/>
          <cell r="AF975"/>
          <cell r="AG975"/>
          <cell r="AH975" t="str">
            <v/>
          </cell>
          <cell r="AI975"/>
          <cell r="AJ975"/>
          <cell r="AK975"/>
          <cell r="AL975"/>
          <cell r="AM975"/>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t="str">
            <v>NO</v>
          </cell>
          <cell r="BE975" t="str">
            <v/>
          </cell>
          <cell r="BF975">
            <v>0</v>
          </cell>
          <cell r="BG975">
            <v>0</v>
          </cell>
          <cell r="BH975">
            <v>0</v>
          </cell>
          <cell r="BI975">
            <v>0</v>
          </cell>
          <cell r="BJ975">
            <v>0</v>
          </cell>
          <cell r="BK975" t="str">
            <v/>
          </cell>
          <cell r="BL975" t="e">
            <v>#NAME?</v>
          </cell>
          <cell r="BM975"/>
          <cell r="BN975"/>
          <cell r="BO975"/>
          <cell r="BP975" t="str">
            <v/>
          </cell>
          <cell r="BQ975"/>
          <cell r="BR975"/>
          <cell r="BS975">
            <v>960</v>
          </cell>
        </row>
        <row r="976">
          <cell r="X976"/>
          <cell r="Y976" t="str">
            <v/>
          </cell>
          <cell r="Z976"/>
          <cell r="AA976" t="str">
            <v/>
          </cell>
          <cell r="AB976"/>
          <cell r="AC976"/>
          <cell r="AD976"/>
          <cell r="AE976"/>
          <cell r="AF976"/>
          <cell r="AG976"/>
          <cell r="AH976" t="str">
            <v/>
          </cell>
          <cell r="AI976"/>
          <cell r="AJ976"/>
          <cell r="AK976"/>
          <cell r="AL976"/>
          <cell r="AM976"/>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t="str">
            <v>NO</v>
          </cell>
          <cell r="BE976" t="str">
            <v/>
          </cell>
          <cell r="BF976">
            <v>0</v>
          </cell>
          <cell r="BG976">
            <v>0</v>
          </cell>
          <cell r="BH976">
            <v>0</v>
          </cell>
          <cell r="BI976">
            <v>0</v>
          </cell>
          <cell r="BJ976">
            <v>0</v>
          </cell>
          <cell r="BK976" t="str">
            <v/>
          </cell>
          <cell r="BL976" t="e">
            <v>#NAME?</v>
          </cell>
          <cell r="BM976"/>
          <cell r="BN976"/>
          <cell r="BO976"/>
          <cell r="BP976" t="str">
            <v/>
          </cell>
          <cell r="BQ976"/>
          <cell r="BR976"/>
          <cell r="BS976">
            <v>961</v>
          </cell>
        </row>
        <row r="977">
          <cell r="X977"/>
          <cell r="Y977" t="str">
            <v/>
          </cell>
          <cell r="Z977"/>
          <cell r="AA977" t="str">
            <v/>
          </cell>
          <cell r="AB977"/>
          <cell r="AC977"/>
          <cell r="AD977"/>
          <cell r="AE977"/>
          <cell r="AF977"/>
          <cell r="AG977"/>
          <cell r="AH977" t="str">
            <v/>
          </cell>
          <cell r="AI977"/>
          <cell r="AJ977"/>
          <cell r="AK977"/>
          <cell r="AL977"/>
          <cell r="AM977"/>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t="str">
            <v>NO</v>
          </cell>
          <cell r="BE977" t="str">
            <v/>
          </cell>
          <cell r="BF977">
            <v>0</v>
          </cell>
          <cell r="BG977">
            <v>0</v>
          </cell>
          <cell r="BH977">
            <v>0</v>
          </cell>
          <cell r="BI977">
            <v>0</v>
          </cell>
          <cell r="BJ977">
            <v>0</v>
          </cell>
          <cell r="BK977" t="str">
            <v/>
          </cell>
          <cell r="BL977" t="e">
            <v>#NAME?</v>
          </cell>
          <cell r="BM977"/>
          <cell r="BN977"/>
          <cell r="BO977"/>
          <cell r="BP977" t="str">
            <v/>
          </cell>
          <cell r="BQ977"/>
          <cell r="BR977"/>
          <cell r="BS977">
            <v>962</v>
          </cell>
        </row>
        <row r="978">
          <cell r="X978"/>
          <cell r="Y978" t="str">
            <v/>
          </cell>
          <cell r="Z978"/>
          <cell r="AA978" t="str">
            <v/>
          </cell>
          <cell r="AB978"/>
          <cell r="AC978"/>
          <cell r="AD978"/>
          <cell r="AE978"/>
          <cell r="AF978"/>
          <cell r="AG978"/>
          <cell r="AH978" t="str">
            <v/>
          </cell>
          <cell r="AI978"/>
          <cell r="AJ978"/>
          <cell r="AK978"/>
          <cell r="AL978"/>
          <cell r="AM978"/>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t="str">
            <v>NO</v>
          </cell>
          <cell r="BE978" t="str">
            <v/>
          </cell>
          <cell r="BF978">
            <v>0</v>
          </cell>
          <cell r="BG978">
            <v>0</v>
          </cell>
          <cell r="BH978">
            <v>0</v>
          </cell>
          <cell r="BI978">
            <v>0</v>
          </cell>
          <cell r="BJ978">
            <v>0</v>
          </cell>
          <cell r="BK978" t="str">
            <v/>
          </cell>
          <cell r="BL978" t="e">
            <v>#NAME?</v>
          </cell>
          <cell r="BM978"/>
          <cell r="BN978"/>
          <cell r="BO978"/>
          <cell r="BP978" t="str">
            <v/>
          </cell>
          <cell r="BQ978"/>
          <cell r="BR978"/>
          <cell r="BS978">
            <v>963</v>
          </cell>
        </row>
        <row r="979">
          <cell r="X979"/>
          <cell r="Y979" t="str">
            <v/>
          </cell>
          <cell r="Z979"/>
          <cell r="AA979" t="str">
            <v/>
          </cell>
          <cell r="AB979"/>
          <cell r="AC979"/>
          <cell r="AD979"/>
          <cell r="AE979"/>
          <cell r="AF979"/>
          <cell r="AG979"/>
          <cell r="AH979" t="str">
            <v/>
          </cell>
          <cell r="AI979"/>
          <cell r="AJ979"/>
          <cell r="AK979"/>
          <cell r="AL979"/>
          <cell r="AM979"/>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t="str">
            <v>NO</v>
          </cell>
          <cell r="BE979" t="str">
            <v/>
          </cell>
          <cell r="BF979">
            <v>0</v>
          </cell>
          <cell r="BG979">
            <v>0</v>
          </cell>
          <cell r="BH979">
            <v>0</v>
          </cell>
          <cell r="BI979">
            <v>0</v>
          </cell>
          <cell r="BJ979">
            <v>0</v>
          </cell>
          <cell r="BK979" t="str">
            <v/>
          </cell>
          <cell r="BL979" t="e">
            <v>#NAME?</v>
          </cell>
          <cell r="BM979"/>
          <cell r="BN979"/>
          <cell r="BO979"/>
          <cell r="BP979" t="str">
            <v/>
          </cell>
          <cell r="BQ979"/>
          <cell r="BR979"/>
          <cell r="BS979">
            <v>964</v>
          </cell>
        </row>
        <row r="980">
          <cell r="X980"/>
          <cell r="Y980" t="str">
            <v/>
          </cell>
          <cell r="Z980"/>
          <cell r="AA980" t="str">
            <v/>
          </cell>
          <cell r="AB980"/>
          <cell r="AC980"/>
          <cell r="AD980"/>
          <cell r="AE980"/>
          <cell r="AF980"/>
          <cell r="AG980"/>
          <cell r="AH980" t="str">
            <v/>
          </cell>
          <cell r="AI980"/>
          <cell r="AJ980"/>
          <cell r="AK980"/>
          <cell r="AL980"/>
          <cell r="AM980"/>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t="str">
            <v>NO</v>
          </cell>
          <cell r="BE980" t="str">
            <v/>
          </cell>
          <cell r="BF980">
            <v>0</v>
          </cell>
          <cell r="BG980">
            <v>0</v>
          </cell>
          <cell r="BH980">
            <v>0</v>
          </cell>
          <cell r="BI980">
            <v>0</v>
          </cell>
          <cell r="BJ980">
            <v>0</v>
          </cell>
          <cell r="BK980" t="str">
            <v/>
          </cell>
          <cell r="BL980" t="e">
            <v>#NAME?</v>
          </cell>
          <cell r="BM980"/>
          <cell r="BN980"/>
          <cell r="BO980"/>
          <cell r="BP980" t="str">
            <v/>
          </cell>
          <cell r="BQ980"/>
          <cell r="BR980"/>
          <cell r="BS980">
            <v>965</v>
          </cell>
        </row>
        <row r="981">
          <cell r="X981"/>
          <cell r="Y981" t="str">
            <v/>
          </cell>
          <cell r="Z981"/>
          <cell r="AA981" t="str">
            <v/>
          </cell>
          <cell r="AB981"/>
          <cell r="AC981"/>
          <cell r="AD981"/>
          <cell r="AE981"/>
          <cell r="AF981"/>
          <cell r="AG981"/>
          <cell r="AH981" t="str">
            <v/>
          </cell>
          <cell r="AI981"/>
          <cell r="AJ981"/>
          <cell r="AK981"/>
          <cell r="AL981"/>
          <cell r="AM981"/>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t="str">
            <v>NO</v>
          </cell>
          <cell r="BE981" t="str">
            <v/>
          </cell>
          <cell r="BF981">
            <v>0</v>
          </cell>
          <cell r="BG981">
            <v>0</v>
          </cell>
          <cell r="BH981">
            <v>0</v>
          </cell>
          <cell r="BI981">
            <v>0</v>
          </cell>
          <cell r="BJ981">
            <v>0</v>
          </cell>
          <cell r="BK981" t="str">
            <v/>
          </cell>
          <cell r="BL981" t="e">
            <v>#NAME?</v>
          </cell>
          <cell r="BM981"/>
          <cell r="BN981"/>
          <cell r="BO981"/>
          <cell r="BP981" t="str">
            <v/>
          </cell>
          <cell r="BQ981"/>
          <cell r="BR981"/>
          <cell r="BS981">
            <v>966</v>
          </cell>
        </row>
        <row r="982">
          <cell r="X982"/>
          <cell r="Y982" t="str">
            <v/>
          </cell>
          <cell r="Z982"/>
          <cell r="AA982" t="str">
            <v/>
          </cell>
          <cell r="AB982"/>
          <cell r="AC982"/>
          <cell r="AD982"/>
          <cell r="AE982"/>
          <cell r="AF982"/>
          <cell r="AG982"/>
          <cell r="AH982" t="str">
            <v/>
          </cell>
          <cell r="AI982"/>
          <cell r="AJ982"/>
          <cell r="AK982"/>
          <cell r="AL982"/>
          <cell r="AM982"/>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t="str">
            <v>NO</v>
          </cell>
          <cell r="BE982" t="str">
            <v/>
          </cell>
          <cell r="BF982">
            <v>0</v>
          </cell>
          <cell r="BG982">
            <v>0</v>
          </cell>
          <cell r="BH982">
            <v>0</v>
          </cell>
          <cell r="BI982">
            <v>0</v>
          </cell>
          <cell r="BJ982">
            <v>0</v>
          </cell>
          <cell r="BK982" t="str">
            <v/>
          </cell>
          <cell r="BL982" t="e">
            <v>#NAME?</v>
          </cell>
          <cell r="BM982"/>
          <cell r="BN982"/>
          <cell r="BO982"/>
          <cell r="BP982" t="str">
            <v/>
          </cell>
          <cell r="BQ982"/>
          <cell r="BR982"/>
          <cell r="BS982">
            <v>967</v>
          </cell>
        </row>
        <row r="983">
          <cell r="X983"/>
          <cell r="Y983" t="str">
            <v/>
          </cell>
          <cell r="Z983"/>
          <cell r="AA983" t="str">
            <v/>
          </cell>
          <cell r="AB983"/>
          <cell r="AC983"/>
          <cell r="AD983"/>
          <cell r="AE983"/>
          <cell r="AF983"/>
          <cell r="AG983"/>
          <cell r="AH983" t="str">
            <v/>
          </cell>
          <cell r="AI983"/>
          <cell r="AJ983"/>
          <cell r="AK983"/>
          <cell r="AL983"/>
          <cell r="AM983"/>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t="str">
            <v>NO</v>
          </cell>
          <cell r="BE983" t="str">
            <v/>
          </cell>
          <cell r="BF983">
            <v>0</v>
          </cell>
          <cell r="BG983">
            <v>0</v>
          </cell>
          <cell r="BH983">
            <v>0</v>
          </cell>
          <cell r="BI983">
            <v>0</v>
          </cell>
          <cell r="BJ983">
            <v>0</v>
          </cell>
          <cell r="BK983" t="str">
            <v/>
          </cell>
          <cell r="BL983" t="e">
            <v>#NAME?</v>
          </cell>
          <cell r="BM983"/>
          <cell r="BN983"/>
          <cell r="BO983"/>
          <cell r="BP983" t="str">
            <v/>
          </cell>
          <cell r="BQ983"/>
          <cell r="BR983"/>
          <cell r="BS983">
            <v>968</v>
          </cell>
        </row>
        <row r="984">
          <cell r="X984"/>
          <cell r="Y984" t="str">
            <v/>
          </cell>
          <cell r="Z984"/>
          <cell r="AA984" t="str">
            <v/>
          </cell>
          <cell r="AB984"/>
          <cell r="AC984"/>
          <cell r="AD984"/>
          <cell r="AE984"/>
          <cell r="AF984"/>
          <cell r="AG984"/>
          <cell r="AH984" t="str">
            <v/>
          </cell>
          <cell r="AI984"/>
          <cell r="AJ984"/>
          <cell r="AK984"/>
          <cell r="AL984"/>
          <cell r="AM984"/>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t="str">
            <v>NO</v>
          </cell>
          <cell r="BE984" t="str">
            <v/>
          </cell>
          <cell r="BF984">
            <v>0</v>
          </cell>
          <cell r="BG984">
            <v>0</v>
          </cell>
          <cell r="BH984">
            <v>0</v>
          </cell>
          <cell r="BI984">
            <v>0</v>
          </cell>
          <cell r="BJ984">
            <v>0</v>
          </cell>
          <cell r="BK984" t="str">
            <v/>
          </cell>
          <cell r="BL984" t="e">
            <v>#NAME?</v>
          </cell>
          <cell r="BM984"/>
          <cell r="BN984"/>
          <cell r="BO984"/>
          <cell r="BP984" t="str">
            <v/>
          </cell>
          <cell r="BQ984"/>
          <cell r="BR984"/>
          <cell r="BS984">
            <v>969</v>
          </cell>
        </row>
        <row r="985">
          <cell r="X985"/>
          <cell r="Y985" t="str">
            <v/>
          </cell>
          <cell r="Z985"/>
          <cell r="AA985" t="str">
            <v/>
          </cell>
          <cell r="AB985"/>
          <cell r="AC985"/>
          <cell r="AD985"/>
          <cell r="AE985"/>
          <cell r="AF985"/>
          <cell r="AG985"/>
          <cell r="AH985" t="str">
            <v/>
          </cell>
          <cell r="AI985"/>
          <cell r="AJ985"/>
          <cell r="AK985"/>
          <cell r="AL985"/>
          <cell r="AM985"/>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t="str">
            <v>NO</v>
          </cell>
          <cell r="BE985" t="str">
            <v/>
          </cell>
          <cell r="BF985">
            <v>0</v>
          </cell>
          <cell r="BG985">
            <v>0</v>
          </cell>
          <cell r="BH985">
            <v>0</v>
          </cell>
          <cell r="BI985">
            <v>0</v>
          </cell>
          <cell r="BJ985">
            <v>0</v>
          </cell>
          <cell r="BK985" t="str">
            <v/>
          </cell>
          <cell r="BL985" t="e">
            <v>#NAME?</v>
          </cell>
          <cell r="BM985"/>
          <cell r="BN985"/>
          <cell r="BO985"/>
          <cell r="BP985" t="str">
            <v/>
          </cell>
          <cell r="BQ985"/>
          <cell r="BR985"/>
          <cell r="BS985">
            <v>970</v>
          </cell>
        </row>
        <row r="986">
          <cell r="X986"/>
          <cell r="Y986" t="str">
            <v/>
          </cell>
          <cell r="Z986"/>
          <cell r="AA986" t="str">
            <v/>
          </cell>
          <cell r="AB986"/>
          <cell r="AC986"/>
          <cell r="AD986"/>
          <cell r="AE986"/>
          <cell r="AF986"/>
          <cell r="AG986"/>
          <cell r="AH986" t="str">
            <v/>
          </cell>
          <cell r="AI986"/>
          <cell r="AJ986"/>
          <cell r="AK986"/>
          <cell r="AL986"/>
          <cell r="AM986"/>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t="str">
            <v>NO</v>
          </cell>
          <cell r="BE986" t="str">
            <v/>
          </cell>
          <cell r="BF986">
            <v>0</v>
          </cell>
          <cell r="BG986">
            <v>0</v>
          </cell>
          <cell r="BH986">
            <v>0</v>
          </cell>
          <cell r="BI986">
            <v>0</v>
          </cell>
          <cell r="BJ986">
            <v>0</v>
          </cell>
          <cell r="BK986" t="str">
            <v/>
          </cell>
          <cell r="BL986" t="e">
            <v>#NAME?</v>
          </cell>
          <cell r="BM986"/>
          <cell r="BN986"/>
          <cell r="BO986"/>
          <cell r="BP986" t="str">
            <v/>
          </cell>
          <cell r="BQ986"/>
          <cell r="BR986"/>
          <cell r="BS986">
            <v>971</v>
          </cell>
        </row>
        <row r="987">
          <cell r="X987"/>
          <cell r="Y987" t="str">
            <v/>
          </cell>
          <cell r="Z987"/>
          <cell r="AA987" t="str">
            <v/>
          </cell>
          <cell r="AB987"/>
          <cell r="AC987"/>
          <cell r="AD987"/>
          <cell r="AE987"/>
          <cell r="AF987"/>
          <cell r="AG987"/>
          <cell r="AH987" t="str">
            <v/>
          </cell>
          <cell r="AI987"/>
          <cell r="AJ987"/>
          <cell r="AK987"/>
          <cell r="AL987"/>
          <cell r="AM987"/>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t="str">
            <v>NO</v>
          </cell>
          <cell r="BE987" t="str">
            <v/>
          </cell>
          <cell r="BF987">
            <v>0</v>
          </cell>
          <cell r="BG987">
            <v>0</v>
          </cell>
          <cell r="BH987">
            <v>0</v>
          </cell>
          <cell r="BI987">
            <v>0</v>
          </cell>
          <cell r="BJ987">
            <v>0</v>
          </cell>
          <cell r="BK987" t="str">
            <v/>
          </cell>
          <cell r="BL987" t="e">
            <v>#NAME?</v>
          </cell>
          <cell r="BM987"/>
          <cell r="BN987"/>
          <cell r="BO987"/>
          <cell r="BP987" t="str">
            <v/>
          </cell>
          <cell r="BQ987"/>
          <cell r="BR987"/>
          <cell r="BS987">
            <v>972</v>
          </cell>
        </row>
        <row r="988">
          <cell r="X988"/>
          <cell r="Y988" t="str">
            <v/>
          </cell>
          <cell r="Z988"/>
          <cell r="AA988" t="str">
            <v/>
          </cell>
          <cell r="AB988"/>
          <cell r="AC988"/>
          <cell r="AD988"/>
          <cell r="AE988"/>
          <cell r="AF988"/>
          <cell r="AG988"/>
          <cell r="AH988" t="str">
            <v/>
          </cell>
          <cell r="AI988"/>
          <cell r="AJ988"/>
          <cell r="AK988"/>
          <cell r="AL988"/>
          <cell r="AM988"/>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t="str">
            <v>NO</v>
          </cell>
          <cell r="BE988" t="str">
            <v/>
          </cell>
          <cell r="BF988">
            <v>0</v>
          </cell>
          <cell r="BG988">
            <v>0</v>
          </cell>
          <cell r="BH988">
            <v>0</v>
          </cell>
          <cell r="BI988">
            <v>0</v>
          </cell>
          <cell r="BJ988">
            <v>0</v>
          </cell>
          <cell r="BK988" t="str">
            <v/>
          </cell>
          <cell r="BL988" t="e">
            <v>#NAME?</v>
          </cell>
          <cell r="BM988"/>
          <cell r="BN988"/>
          <cell r="BO988"/>
          <cell r="BP988" t="str">
            <v/>
          </cell>
          <cell r="BQ988"/>
          <cell r="BR988"/>
          <cell r="BS988">
            <v>973</v>
          </cell>
        </row>
        <row r="989">
          <cell r="X989"/>
          <cell r="Y989" t="str">
            <v/>
          </cell>
          <cell r="Z989"/>
          <cell r="AA989" t="str">
            <v/>
          </cell>
          <cell r="AB989"/>
          <cell r="AC989"/>
          <cell r="AD989"/>
          <cell r="AE989"/>
          <cell r="AF989"/>
          <cell r="AG989"/>
          <cell r="AH989" t="str">
            <v/>
          </cell>
          <cell r="AI989"/>
          <cell r="AJ989"/>
          <cell r="AK989"/>
          <cell r="AL989"/>
          <cell r="AM989"/>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t="str">
            <v>NO</v>
          </cell>
          <cell r="BE989" t="str">
            <v/>
          </cell>
          <cell r="BF989">
            <v>0</v>
          </cell>
          <cell r="BG989">
            <v>0</v>
          </cell>
          <cell r="BH989">
            <v>0</v>
          </cell>
          <cell r="BI989">
            <v>0</v>
          </cell>
          <cell r="BJ989">
            <v>0</v>
          </cell>
          <cell r="BK989" t="str">
            <v/>
          </cell>
          <cell r="BL989" t="e">
            <v>#NAME?</v>
          </cell>
          <cell r="BM989"/>
          <cell r="BN989"/>
          <cell r="BO989"/>
          <cell r="BP989" t="str">
            <v/>
          </cell>
          <cell r="BQ989"/>
          <cell r="BR989"/>
          <cell r="BS989">
            <v>974</v>
          </cell>
        </row>
        <row r="990">
          <cell r="X990"/>
          <cell r="Y990" t="str">
            <v/>
          </cell>
          <cell r="Z990"/>
          <cell r="AA990" t="str">
            <v/>
          </cell>
          <cell r="AB990"/>
          <cell r="AC990"/>
          <cell r="AD990"/>
          <cell r="AE990"/>
          <cell r="AF990"/>
          <cell r="AG990"/>
          <cell r="AH990" t="str">
            <v/>
          </cell>
          <cell r="AI990"/>
          <cell r="AJ990"/>
          <cell r="AK990"/>
          <cell r="AL990"/>
          <cell r="AM990"/>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t="str">
            <v>NO</v>
          </cell>
          <cell r="BE990" t="str">
            <v/>
          </cell>
          <cell r="BF990">
            <v>0</v>
          </cell>
          <cell r="BG990">
            <v>0</v>
          </cell>
          <cell r="BH990">
            <v>0</v>
          </cell>
          <cell r="BI990">
            <v>0</v>
          </cell>
          <cell r="BJ990">
            <v>0</v>
          </cell>
          <cell r="BK990" t="str">
            <v/>
          </cell>
          <cell r="BL990" t="e">
            <v>#NAME?</v>
          </cell>
          <cell r="BM990"/>
          <cell r="BN990"/>
          <cell r="BO990"/>
          <cell r="BP990" t="str">
            <v/>
          </cell>
          <cell r="BQ990"/>
          <cell r="BR990"/>
          <cell r="BS990">
            <v>975</v>
          </cell>
        </row>
        <row r="991">
          <cell r="X991"/>
          <cell r="Y991" t="str">
            <v/>
          </cell>
          <cell r="Z991"/>
          <cell r="AA991" t="str">
            <v/>
          </cell>
          <cell r="AB991"/>
          <cell r="AC991"/>
          <cell r="AD991"/>
          <cell r="AE991"/>
          <cell r="AF991"/>
          <cell r="AG991"/>
          <cell r="AH991" t="str">
            <v/>
          </cell>
          <cell r="AI991"/>
          <cell r="AJ991"/>
          <cell r="AK991"/>
          <cell r="AL991"/>
          <cell r="AM991"/>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t="str">
            <v>NO</v>
          </cell>
          <cell r="BE991" t="str">
            <v/>
          </cell>
          <cell r="BF991">
            <v>0</v>
          </cell>
          <cell r="BG991">
            <v>0</v>
          </cell>
          <cell r="BH991">
            <v>0</v>
          </cell>
          <cell r="BI991">
            <v>0</v>
          </cell>
          <cell r="BJ991">
            <v>0</v>
          </cell>
          <cell r="BK991" t="str">
            <v/>
          </cell>
          <cell r="BL991" t="e">
            <v>#NAME?</v>
          </cell>
          <cell r="BM991"/>
          <cell r="BN991"/>
          <cell r="BO991"/>
          <cell r="BP991" t="str">
            <v/>
          </cell>
          <cell r="BQ991"/>
          <cell r="BR991"/>
          <cell r="BS991">
            <v>976</v>
          </cell>
        </row>
        <row r="992">
          <cell r="X992"/>
          <cell r="Y992" t="str">
            <v/>
          </cell>
          <cell r="Z992"/>
          <cell r="AA992" t="str">
            <v/>
          </cell>
          <cell r="AB992"/>
          <cell r="AC992"/>
          <cell r="AD992"/>
          <cell r="AE992"/>
          <cell r="AF992"/>
          <cell r="AG992"/>
          <cell r="AH992" t="str">
            <v/>
          </cell>
          <cell r="AI992"/>
          <cell r="AJ992"/>
          <cell r="AK992"/>
          <cell r="AL992"/>
          <cell r="AM992"/>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t="str">
            <v>NO</v>
          </cell>
          <cell r="BE992" t="str">
            <v/>
          </cell>
          <cell r="BF992">
            <v>0</v>
          </cell>
          <cell r="BG992">
            <v>0</v>
          </cell>
          <cell r="BH992">
            <v>0</v>
          </cell>
          <cell r="BI992">
            <v>0</v>
          </cell>
          <cell r="BJ992">
            <v>0</v>
          </cell>
          <cell r="BK992" t="str">
            <v/>
          </cell>
          <cell r="BL992" t="e">
            <v>#NAME?</v>
          </cell>
          <cell r="BM992"/>
          <cell r="BN992"/>
          <cell r="BO992"/>
          <cell r="BP992" t="str">
            <v/>
          </cell>
          <cell r="BQ992"/>
          <cell r="BR992"/>
          <cell r="BS992">
            <v>977</v>
          </cell>
        </row>
        <row r="993">
          <cell r="X993"/>
          <cell r="Y993" t="str">
            <v/>
          </cell>
          <cell r="Z993"/>
          <cell r="AA993" t="str">
            <v/>
          </cell>
          <cell r="AB993"/>
          <cell r="AC993"/>
          <cell r="AD993"/>
          <cell r="AE993"/>
          <cell r="AF993"/>
          <cell r="AG993"/>
          <cell r="AH993" t="str">
            <v/>
          </cell>
          <cell r="AI993"/>
          <cell r="AJ993"/>
          <cell r="AK993"/>
          <cell r="AL993"/>
          <cell r="AM993"/>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t="str">
            <v>NO</v>
          </cell>
          <cell r="BE993" t="str">
            <v/>
          </cell>
          <cell r="BF993">
            <v>0</v>
          </cell>
          <cell r="BG993">
            <v>0</v>
          </cell>
          <cell r="BH993">
            <v>0</v>
          </cell>
          <cell r="BI993">
            <v>0</v>
          </cell>
          <cell r="BJ993">
            <v>0</v>
          </cell>
          <cell r="BK993" t="str">
            <v/>
          </cell>
          <cell r="BL993" t="e">
            <v>#NAME?</v>
          </cell>
          <cell r="BM993"/>
          <cell r="BN993"/>
          <cell r="BO993"/>
          <cell r="BP993" t="str">
            <v/>
          </cell>
          <cell r="BQ993"/>
          <cell r="BR993"/>
          <cell r="BS993">
            <v>978</v>
          </cell>
        </row>
        <row r="994">
          <cell r="X994"/>
          <cell r="Y994" t="str">
            <v/>
          </cell>
          <cell r="Z994"/>
          <cell r="AA994" t="str">
            <v/>
          </cell>
          <cell r="AB994"/>
          <cell r="AC994"/>
          <cell r="AD994"/>
          <cell r="AE994"/>
          <cell r="AF994"/>
          <cell r="AG994"/>
          <cell r="AH994" t="str">
            <v/>
          </cell>
          <cell r="AI994"/>
          <cell r="AJ994"/>
          <cell r="AK994"/>
          <cell r="AL994"/>
          <cell r="AM994"/>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t="str">
            <v>NO</v>
          </cell>
          <cell r="BE994" t="str">
            <v/>
          </cell>
          <cell r="BF994">
            <v>0</v>
          </cell>
          <cell r="BG994">
            <v>0</v>
          </cell>
          <cell r="BH994">
            <v>0</v>
          </cell>
          <cell r="BI994">
            <v>0</v>
          </cell>
          <cell r="BJ994">
            <v>0</v>
          </cell>
          <cell r="BK994" t="str">
            <v/>
          </cell>
          <cell r="BL994" t="e">
            <v>#NAME?</v>
          </cell>
          <cell r="BM994"/>
          <cell r="BN994"/>
          <cell r="BO994"/>
          <cell r="BP994" t="str">
            <v/>
          </cell>
          <cell r="BQ994"/>
          <cell r="BR994"/>
          <cell r="BS994">
            <v>979</v>
          </cell>
        </row>
        <row r="995">
          <cell r="X995"/>
          <cell r="Y995" t="str">
            <v/>
          </cell>
          <cell r="Z995"/>
          <cell r="AA995" t="str">
            <v/>
          </cell>
          <cell r="AB995"/>
          <cell r="AC995"/>
          <cell r="AD995"/>
          <cell r="AE995"/>
          <cell r="AF995"/>
          <cell r="AG995"/>
          <cell r="AH995" t="str">
            <v/>
          </cell>
          <cell r="AI995"/>
          <cell r="AJ995"/>
          <cell r="AK995"/>
          <cell r="AL995"/>
          <cell r="AM995"/>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t="str">
            <v>NO</v>
          </cell>
          <cell r="BE995" t="str">
            <v/>
          </cell>
          <cell r="BF995">
            <v>0</v>
          </cell>
          <cell r="BG995">
            <v>0</v>
          </cell>
          <cell r="BH995">
            <v>0</v>
          </cell>
          <cell r="BI995">
            <v>0</v>
          </cell>
          <cell r="BJ995">
            <v>0</v>
          </cell>
          <cell r="BK995" t="str">
            <v/>
          </cell>
          <cell r="BL995" t="e">
            <v>#NAME?</v>
          </cell>
          <cell r="BM995"/>
          <cell r="BN995"/>
          <cell r="BO995"/>
          <cell r="BP995" t="str">
            <v/>
          </cell>
          <cell r="BQ995"/>
          <cell r="BR995"/>
          <cell r="BS995">
            <v>980</v>
          </cell>
        </row>
        <row r="996">
          <cell r="X996"/>
          <cell r="Y996" t="str">
            <v/>
          </cell>
          <cell r="Z996"/>
          <cell r="AA996" t="str">
            <v/>
          </cell>
          <cell r="AB996"/>
          <cell r="AC996"/>
          <cell r="AD996"/>
          <cell r="AE996"/>
          <cell r="AF996"/>
          <cell r="AG996"/>
          <cell r="AH996" t="str">
            <v/>
          </cell>
          <cell r="AI996"/>
          <cell r="AJ996"/>
          <cell r="AK996"/>
          <cell r="AL996"/>
          <cell r="AM996"/>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t="str">
            <v>NO</v>
          </cell>
          <cell r="BE996" t="str">
            <v/>
          </cell>
          <cell r="BF996">
            <v>0</v>
          </cell>
          <cell r="BG996">
            <v>0</v>
          </cell>
          <cell r="BH996">
            <v>0</v>
          </cell>
          <cell r="BI996">
            <v>0</v>
          </cell>
          <cell r="BJ996">
            <v>0</v>
          </cell>
          <cell r="BK996" t="str">
            <v/>
          </cell>
          <cell r="BL996" t="e">
            <v>#NAME?</v>
          </cell>
          <cell r="BM996"/>
          <cell r="BN996"/>
          <cell r="BO996"/>
          <cell r="BP996" t="str">
            <v/>
          </cell>
          <cell r="BQ996"/>
          <cell r="BR996"/>
          <cell r="BS996">
            <v>981</v>
          </cell>
        </row>
        <row r="997">
          <cell r="X997"/>
          <cell r="Y997" t="str">
            <v/>
          </cell>
          <cell r="Z997"/>
          <cell r="AA997" t="str">
            <v/>
          </cell>
          <cell r="AB997"/>
          <cell r="AC997"/>
          <cell r="AD997"/>
          <cell r="AE997"/>
          <cell r="AF997"/>
          <cell r="AG997"/>
          <cell r="AH997" t="str">
            <v/>
          </cell>
          <cell r="AI997"/>
          <cell r="AJ997"/>
          <cell r="AK997"/>
          <cell r="AL997"/>
          <cell r="AM997"/>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t="str">
            <v>NO</v>
          </cell>
          <cell r="BE997" t="str">
            <v/>
          </cell>
          <cell r="BF997">
            <v>0</v>
          </cell>
          <cell r="BG997">
            <v>0</v>
          </cell>
          <cell r="BH997">
            <v>0</v>
          </cell>
          <cell r="BI997">
            <v>0</v>
          </cell>
          <cell r="BJ997">
            <v>0</v>
          </cell>
          <cell r="BK997" t="str">
            <v/>
          </cell>
          <cell r="BL997" t="e">
            <v>#NAME?</v>
          </cell>
          <cell r="BM997"/>
          <cell r="BN997"/>
          <cell r="BO997"/>
          <cell r="BP997" t="str">
            <v/>
          </cell>
          <cell r="BQ997"/>
          <cell r="BR997"/>
          <cell r="BS997">
            <v>982</v>
          </cell>
        </row>
        <row r="998">
          <cell r="X998"/>
          <cell r="Y998" t="str">
            <v/>
          </cell>
          <cell r="Z998"/>
          <cell r="AA998" t="str">
            <v/>
          </cell>
          <cell r="AB998"/>
          <cell r="AC998"/>
          <cell r="AD998"/>
          <cell r="AE998"/>
          <cell r="AF998"/>
          <cell r="AG998"/>
          <cell r="AH998" t="str">
            <v/>
          </cell>
          <cell r="AI998"/>
          <cell r="AJ998"/>
          <cell r="AK998"/>
          <cell r="AL998"/>
          <cell r="AM998"/>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t="str">
            <v>NO</v>
          </cell>
          <cell r="BE998" t="str">
            <v/>
          </cell>
          <cell r="BF998">
            <v>0</v>
          </cell>
          <cell r="BG998">
            <v>0</v>
          </cell>
          <cell r="BH998">
            <v>0</v>
          </cell>
          <cell r="BI998">
            <v>0</v>
          </cell>
          <cell r="BJ998">
            <v>0</v>
          </cell>
          <cell r="BK998" t="str">
            <v/>
          </cell>
          <cell r="BL998" t="e">
            <v>#NAME?</v>
          </cell>
          <cell r="BM998"/>
          <cell r="BN998"/>
          <cell r="BO998"/>
          <cell r="BP998" t="str">
            <v/>
          </cell>
          <cell r="BQ998"/>
          <cell r="BR998"/>
          <cell r="BS998">
            <v>983</v>
          </cell>
        </row>
        <row r="999">
          <cell r="X999"/>
          <cell r="Y999" t="str">
            <v/>
          </cell>
          <cell r="Z999"/>
          <cell r="AA999" t="str">
            <v/>
          </cell>
          <cell r="AB999"/>
          <cell r="AC999"/>
          <cell r="AD999"/>
          <cell r="AE999"/>
          <cell r="AF999"/>
          <cell r="AG999"/>
          <cell r="AH999" t="str">
            <v/>
          </cell>
          <cell r="AI999"/>
          <cell r="AJ999"/>
          <cell r="AK999"/>
          <cell r="AL999"/>
          <cell r="AM999"/>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t="str">
            <v>NO</v>
          </cell>
          <cell r="BE999" t="str">
            <v/>
          </cell>
          <cell r="BF999">
            <v>0</v>
          </cell>
          <cell r="BG999">
            <v>0</v>
          </cell>
          <cell r="BH999">
            <v>0</v>
          </cell>
          <cell r="BI999">
            <v>0</v>
          </cell>
          <cell r="BJ999">
            <v>0</v>
          </cell>
          <cell r="BK999" t="str">
            <v/>
          </cell>
          <cell r="BL999" t="e">
            <v>#NAME?</v>
          </cell>
          <cell r="BM999"/>
          <cell r="BN999"/>
          <cell r="BO999"/>
          <cell r="BP999" t="str">
            <v/>
          </cell>
          <cell r="BQ999"/>
          <cell r="BR999"/>
          <cell r="BS999">
            <v>984</v>
          </cell>
        </row>
        <row r="1000">
          <cell r="X1000"/>
          <cell r="Y1000" t="str">
            <v/>
          </cell>
          <cell r="Z1000"/>
          <cell r="AA1000" t="str">
            <v/>
          </cell>
          <cell r="AB1000"/>
          <cell r="AC1000"/>
          <cell r="AD1000"/>
          <cell r="AE1000"/>
          <cell r="AF1000"/>
          <cell r="AG1000"/>
          <cell r="AH1000" t="str">
            <v/>
          </cell>
          <cell r="AI1000"/>
          <cell r="AJ1000"/>
          <cell r="AK1000"/>
          <cell r="AL1000"/>
          <cell r="AM1000"/>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t="str">
            <v>NO</v>
          </cell>
          <cell r="BE1000" t="str">
            <v/>
          </cell>
          <cell r="BF1000">
            <v>0</v>
          </cell>
          <cell r="BG1000">
            <v>0</v>
          </cell>
          <cell r="BH1000">
            <v>0</v>
          </cell>
          <cell r="BI1000">
            <v>0</v>
          </cell>
          <cell r="BJ1000">
            <v>0</v>
          </cell>
          <cell r="BK1000" t="str">
            <v/>
          </cell>
          <cell r="BL1000" t="e">
            <v>#NAME?</v>
          </cell>
          <cell r="BM1000"/>
          <cell r="BN1000"/>
          <cell r="BO1000"/>
          <cell r="BP1000" t="str">
            <v/>
          </cell>
          <cell r="BQ1000"/>
          <cell r="BR1000"/>
          <cell r="BS1000">
            <v>985</v>
          </cell>
        </row>
        <row r="1001">
          <cell r="X1001"/>
          <cell r="Y1001" t="str">
            <v/>
          </cell>
          <cell r="Z1001"/>
          <cell r="AA1001" t="str">
            <v/>
          </cell>
          <cell r="AB1001"/>
          <cell r="AC1001"/>
          <cell r="AD1001"/>
          <cell r="AE1001"/>
          <cell r="AF1001"/>
          <cell r="AG1001"/>
          <cell r="AH1001" t="str">
            <v/>
          </cell>
          <cell r="AI1001"/>
          <cell r="AJ1001"/>
          <cell r="AK1001"/>
          <cell r="AL1001"/>
          <cell r="AM1001"/>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t="str">
            <v>NO</v>
          </cell>
          <cell r="BE1001" t="str">
            <v/>
          </cell>
          <cell r="BF1001">
            <v>0</v>
          </cell>
          <cell r="BG1001">
            <v>0</v>
          </cell>
          <cell r="BH1001">
            <v>0</v>
          </cell>
          <cell r="BI1001">
            <v>0</v>
          </cell>
          <cell r="BJ1001">
            <v>0</v>
          </cell>
          <cell r="BK1001" t="str">
            <v/>
          </cell>
          <cell r="BL1001" t="e">
            <v>#NAME?</v>
          </cell>
          <cell r="BM1001"/>
          <cell r="BN1001"/>
          <cell r="BO1001"/>
          <cell r="BP1001" t="str">
            <v/>
          </cell>
          <cell r="BQ1001"/>
          <cell r="BR1001"/>
          <cell r="BS1001">
            <v>986</v>
          </cell>
        </row>
        <row r="1002">
          <cell r="X1002"/>
          <cell r="Y1002" t="str">
            <v/>
          </cell>
          <cell r="Z1002"/>
          <cell r="AA1002" t="str">
            <v/>
          </cell>
          <cell r="AB1002"/>
          <cell r="AC1002"/>
          <cell r="AD1002"/>
          <cell r="AE1002"/>
          <cell r="AF1002"/>
          <cell r="AG1002"/>
          <cell r="AH1002" t="str">
            <v/>
          </cell>
          <cell r="AI1002"/>
          <cell r="AJ1002"/>
          <cell r="AK1002"/>
          <cell r="AL1002"/>
          <cell r="AM1002"/>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t="str">
            <v>NO</v>
          </cell>
          <cell r="BE1002" t="str">
            <v/>
          </cell>
          <cell r="BF1002">
            <v>0</v>
          </cell>
          <cell r="BG1002">
            <v>0</v>
          </cell>
          <cell r="BH1002">
            <v>0</v>
          </cell>
          <cell r="BI1002">
            <v>0</v>
          </cell>
          <cell r="BJ1002">
            <v>0</v>
          </cell>
          <cell r="BK1002" t="str">
            <v/>
          </cell>
          <cell r="BL1002" t="e">
            <v>#NAME?</v>
          </cell>
          <cell r="BM1002"/>
          <cell r="BN1002"/>
          <cell r="BO1002"/>
          <cell r="BP1002" t="str">
            <v/>
          </cell>
          <cell r="BQ1002"/>
          <cell r="BR1002"/>
          <cell r="BS1002">
            <v>987</v>
          </cell>
        </row>
        <row r="1003">
          <cell r="X1003"/>
          <cell r="Y1003" t="str">
            <v/>
          </cell>
          <cell r="Z1003"/>
          <cell r="AA1003" t="str">
            <v/>
          </cell>
          <cell r="AB1003"/>
          <cell r="AC1003"/>
          <cell r="AD1003"/>
          <cell r="AE1003"/>
          <cell r="AF1003"/>
          <cell r="AG1003"/>
          <cell r="AH1003" t="str">
            <v/>
          </cell>
          <cell r="AI1003"/>
          <cell r="AJ1003"/>
          <cell r="AK1003"/>
          <cell r="AL1003"/>
          <cell r="AM1003"/>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t="str">
            <v>NO</v>
          </cell>
          <cell r="BE1003" t="str">
            <v/>
          </cell>
          <cell r="BF1003">
            <v>0</v>
          </cell>
          <cell r="BG1003">
            <v>0</v>
          </cell>
          <cell r="BH1003">
            <v>0</v>
          </cell>
          <cell r="BI1003">
            <v>0</v>
          </cell>
          <cell r="BJ1003">
            <v>0</v>
          </cell>
          <cell r="BK1003" t="str">
            <v/>
          </cell>
          <cell r="BL1003" t="e">
            <v>#NAME?</v>
          </cell>
          <cell r="BM1003"/>
          <cell r="BN1003"/>
          <cell r="BO1003"/>
          <cell r="BP1003" t="str">
            <v/>
          </cell>
          <cell r="BQ1003"/>
          <cell r="BR1003"/>
          <cell r="BS1003">
            <v>988</v>
          </cell>
        </row>
        <row r="1004">
          <cell r="X1004"/>
          <cell r="Y1004" t="str">
            <v/>
          </cell>
          <cell r="Z1004"/>
          <cell r="AA1004" t="str">
            <v/>
          </cell>
          <cell r="AB1004"/>
          <cell r="AC1004"/>
          <cell r="AD1004"/>
          <cell r="AE1004"/>
          <cell r="AF1004"/>
          <cell r="AG1004"/>
          <cell r="AH1004" t="str">
            <v/>
          </cell>
          <cell r="AI1004"/>
          <cell r="AJ1004"/>
          <cell r="AK1004"/>
          <cell r="AL1004"/>
          <cell r="AM1004"/>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t="str">
            <v>NO</v>
          </cell>
          <cell r="BE1004" t="str">
            <v/>
          </cell>
          <cell r="BF1004">
            <v>0</v>
          </cell>
          <cell r="BG1004">
            <v>0</v>
          </cell>
          <cell r="BH1004">
            <v>0</v>
          </cell>
          <cell r="BI1004">
            <v>0</v>
          </cell>
          <cell r="BJ1004">
            <v>0</v>
          </cell>
          <cell r="BK1004" t="str">
            <v/>
          </cell>
          <cell r="BL1004" t="e">
            <v>#NAME?</v>
          </cell>
          <cell r="BM1004"/>
          <cell r="BN1004"/>
          <cell r="BO1004"/>
          <cell r="BP1004" t="str">
            <v/>
          </cell>
          <cell r="BQ1004"/>
          <cell r="BR1004"/>
          <cell r="BS1004">
            <v>989</v>
          </cell>
        </row>
        <row r="1005">
          <cell r="X1005"/>
          <cell r="Y1005" t="str">
            <v/>
          </cell>
          <cell r="Z1005"/>
          <cell r="AA1005" t="str">
            <v/>
          </cell>
          <cell r="AB1005"/>
          <cell r="AC1005"/>
          <cell r="AD1005"/>
          <cell r="AE1005"/>
          <cell r="AF1005"/>
          <cell r="AG1005"/>
          <cell r="AH1005" t="str">
            <v/>
          </cell>
          <cell r="AI1005"/>
          <cell r="AJ1005"/>
          <cell r="AK1005"/>
          <cell r="AL1005"/>
          <cell r="AM1005"/>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t="str">
            <v>NO</v>
          </cell>
          <cell r="BE1005" t="str">
            <v/>
          </cell>
          <cell r="BF1005">
            <v>0</v>
          </cell>
          <cell r="BG1005">
            <v>0</v>
          </cell>
          <cell r="BH1005">
            <v>0</v>
          </cell>
          <cell r="BI1005">
            <v>0</v>
          </cell>
          <cell r="BJ1005">
            <v>0</v>
          </cell>
          <cell r="BK1005" t="str">
            <v/>
          </cell>
          <cell r="BL1005" t="e">
            <v>#NAME?</v>
          </cell>
          <cell r="BM1005"/>
          <cell r="BN1005"/>
          <cell r="BO1005"/>
          <cell r="BP1005" t="str">
            <v/>
          </cell>
          <cell r="BQ1005"/>
          <cell r="BR1005"/>
          <cell r="BS1005">
            <v>990</v>
          </cell>
        </row>
        <row r="1006">
          <cell r="X1006"/>
          <cell r="Y1006" t="str">
            <v/>
          </cell>
          <cell r="Z1006"/>
          <cell r="AA1006" t="str">
            <v/>
          </cell>
          <cell r="AB1006"/>
          <cell r="AC1006"/>
          <cell r="AD1006"/>
          <cell r="AE1006"/>
          <cell r="AF1006"/>
          <cell r="AG1006"/>
          <cell r="AH1006" t="str">
            <v/>
          </cell>
          <cell r="AI1006"/>
          <cell r="AJ1006"/>
          <cell r="AK1006"/>
          <cell r="AL1006"/>
          <cell r="AM1006"/>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t="str">
            <v>NO</v>
          </cell>
          <cell r="BE1006" t="str">
            <v/>
          </cell>
          <cell r="BF1006">
            <v>0</v>
          </cell>
          <cell r="BG1006">
            <v>0</v>
          </cell>
          <cell r="BH1006">
            <v>0</v>
          </cell>
          <cell r="BI1006">
            <v>0</v>
          </cell>
          <cell r="BJ1006">
            <v>0</v>
          </cell>
          <cell r="BK1006" t="str">
            <v/>
          </cell>
          <cell r="BL1006" t="e">
            <v>#NAME?</v>
          </cell>
          <cell r="BM1006"/>
          <cell r="BN1006"/>
          <cell r="BO1006"/>
          <cell r="BP1006" t="str">
            <v/>
          </cell>
          <cell r="BQ1006"/>
          <cell r="BR1006"/>
          <cell r="BS1006">
            <v>991</v>
          </cell>
        </row>
        <row r="1007">
          <cell r="X1007"/>
          <cell r="Y1007" t="str">
            <v/>
          </cell>
          <cell r="Z1007"/>
          <cell r="AA1007" t="str">
            <v/>
          </cell>
          <cell r="AB1007"/>
          <cell r="AC1007"/>
          <cell r="AD1007"/>
          <cell r="AE1007"/>
          <cell r="AF1007"/>
          <cell r="AG1007"/>
          <cell r="AH1007" t="str">
            <v/>
          </cell>
          <cell r="AI1007"/>
          <cell r="AJ1007"/>
          <cell r="AK1007"/>
          <cell r="AL1007"/>
          <cell r="AM1007"/>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t="str">
            <v>NO</v>
          </cell>
          <cell r="BE1007" t="str">
            <v/>
          </cell>
          <cell r="BF1007">
            <v>0</v>
          </cell>
          <cell r="BG1007">
            <v>0</v>
          </cell>
          <cell r="BH1007">
            <v>0</v>
          </cell>
          <cell r="BI1007">
            <v>0</v>
          </cell>
          <cell r="BJ1007">
            <v>0</v>
          </cell>
          <cell r="BK1007" t="str">
            <v/>
          </cell>
          <cell r="BL1007" t="e">
            <v>#NAME?</v>
          </cell>
          <cell r="BM1007"/>
          <cell r="BN1007"/>
          <cell r="BO1007"/>
          <cell r="BP1007" t="str">
            <v/>
          </cell>
          <cell r="BQ1007"/>
          <cell r="BR1007"/>
          <cell r="BS1007">
            <v>992</v>
          </cell>
        </row>
        <row r="1008">
          <cell r="X1008"/>
          <cell r="Y1008" t="str">
            <v/>
          </cell>
          <cell r="Z1008"/>
          <cell r="AA1008" t="str">
            <v/>
          </cell>
          <cell r="AB1008"/>
          <cell r="AC1008"/>
          <cell r="AD1008"/>
          <cell r="AE1008"/>
          <cell r="AF1008"/>
          <cell r="AG1008"/>
          <cell r="AH1008" t="str">
            <v/>
          </cell>
          <cell r="AI1008"/>
          <cell r="AJ1008"/>
          <cell r="AK1008"/>
          <cell r="AL1008"/>
          <cell r="AM1008"/>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t="str">
            <v>NO</v>
          </cell>
          <cell r="BE1008" t="str">
            <v/>
          </cell>
          <cell r="BF1008">
            <v>0</v>
          </cell>
          <cell r="BG1008">
            <v>0</v>
          </cell>
          <cell r="BH1008">
            <v>0</v>
          </cell>
          <cell r="BI1008">
            <v>0</v>
          </cell>
          <cell r="BJ1008">
            <v>0</v>
          </cell>
          <cell r="BK1008" t="str">
            <v/>
          </cell>
          <cell r="BL1008" t="e">
            <v>#NAME?</v>
          </cell>
          <cell r="BM1008"/>
          <cell r="BN1008"/>
          <cell r="BO1008"/>
          <cell r="BP1008" t="str">
            <v/>
          </cell>
          <cell r="BQ1008"/>
          <cell r="BR1008"/>
          <cell r="BS1008">
            <v>993</v>
          </cell>
        </row>
        <row r="1009">
          <cell r="X1009"/>
          <cell r="Y1009" t="str">
            <v/>
          </cell>
          <cell r="Z1009"/>
          <cell r="AA1009" t="str">
            <v/>
          </cell>
          <cell r="AB1009"/>
          <cell r="AC1009"/>
          <cell r="AD1009"/>
          <cell r="AE1009"/>
          <cell r="AF1009"/>
          <cell r="AG1009"/>
          <cell r="AH1009" t="str">
            <v/>
          </cell>
          <cell r="AI1009"/>
          <cell r="AJ1009"/>
          <cell r="AK1009"/>
          <cell r="AL1009"/>
          <cell r="AM1009"/>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t="str">
            <v>NO</v>
          </cell>
          <cell r="BE1009" t="str">
            <v/>
          </cell>
          <cell r="BF1009">
            <v>0</v>
          </cell>
          <cell r="BG1009">
            <v>0</v>
          </cell>
          <cell r="BH1009">
            <v>0</v>
          </cell>
          <cell r="BI1009">
            <v>0</v>
          </cell>
          <cell r="BJ1009">
            <v>0</v>
          </cell>
          <cell r="BK1009" t="str">
            <v/>
          </cell>
          <cell r="BL1009" t="e">
            <v>#NAME?</v>
          </cell>
          <cell r="BM1009"/>
          <cell r="BN1009"/>
          <cell r="BO1009"/>
          <cell r="BP1009" t="str">
            <v/>
          </cell>
          <cell r="BQ1009"/>
          <cell r="BR1009"/>
          <cell r="BS1009">
            <v>994</v>
          </cell>
        </row>
        <row r="1010">
          <cell r="X1010"/>
          <cell r="Y1010" t="str">
            <v/>
          </cell>
          <cell r="Z1010"/>
          <cell r="AA1010" t="str">
            <v/>
          </cell>
          <cell r="AB1010"/>
          <cell r="AC1010"/>
          <cell r="AD1010"/>
          <cell r="AE1010"/>
          <cell r="AF1010"/>
          <cell r="AG1010"/>
          <cell r="AH1010" t="str">
            <v/>
          </cell>
          <cell r="AI1010"/>
          <cell r="AJ1010"/>
          <cell r="AK1010"/>
          <cell r="AL1010"/>
          <cell r="AM1010"/>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t="str">
            <v>NO</v>
          </cell>
          <cell r="BE1010" t="str">
            <v/>
          </cell>
          <cell r="BF1010">
            <v>0</v>
          </cell>
          <cell r="BG1010">
            <v>0</v>
          </cell>
          <cell r="BH1010">
            <v>0</v>
          </cell>
          <cell r="BI1010">
            <v>0</v>
          </cell>
          <cell r="BJ1010">
            <v>0</v>
          </cell>
          <cell r="BK1010" t="str">
            <v/>
          </cell>
          <cell r="BL1010" t="e">
            <v>#NAME?</v>
          </cell>
          <cell r="BM1010"/>
          <cell r="BN1010"/>
          <cell r="BO1010"/>
          <cell r="BP1010" t="str">
            <v/>
          </cell>
          <cell r="BQ1010"/>
          <cell r="BR1010"/>
          <cell r="BS1010">
            <v>995</v>
          </cell>
        </row>
        <row r="1011">
          <cell r="X1011"/>
          <cell r="Y1011" t="str">
            <v/>
          </cell>
          <cell r="Z1011"/>
          <cell r="AA1011" t="str">
            <v/>
          </cell>
          <cell r="AB1011"/>
          <cell r="AC1011"/>
          <cell r="AD1011"/>
          <cell r="AE1011"/>
          <cell r="AF1011"/>
          <cell r="AG1011"/>
          <cell r="AH1011" t="str">
            <v/>
          </cell>
          <cell r="AI1011"/>
          <cell r="AJ1011"/>
          <cell r="AK1011"/>
          <cell r="AL1011"/>
          <cell r="AM1011"/>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t="str">
            <v>NO</v>
          </cell>
          <cell r="BE1011" t="str">
            <v/>
          </cell>
          <cell r="BF1011">
            <v>0</v>
          </cell>
          <cell r="BG1011">
            <v>0</v>
          </cell>
          <cell r="BH1011">
            <v>0</v>
          </cell>
          <cell r="BI1011">
            <v>0</v>
          </cell>
          <cell r="BJ1011">
            <v>0</v>
          </cell>
          <cell r="BK1011" t="str">
            <v/>
          </cell>
          <cell r="BL1011" t="e">
            <v>#NAME?</v>
          </cell>
          <cell r="BM1011"/>
          <cell r="BN1011"/>
          <cell r="BO1011"/>
          <cell r="BP1011" t="str">
            <v/>
          </cell>
          <cell r="BQ1011"/>
          <cell r="BR1011"/>
          <cell r="BS1011">
            <v>996</v>
          </cell>
        </row>
        <row r="1012">
          <cell r="X1012"/>
          <cell r="Y1012" t="str">
            <v/>
          </cell>
          <cell r="Z1012"/>
          <cell r="AA1012" t="str">
            <v/>
          </cell>
          <cell r="AB1012"/>
          <cell r="AC1012"/>
          <cell r="AD1012"/>
          <cell r="AE1012"/>
          <cell r="AF1012"/>
          <cell r="AG1012"/>
          <cell r="AH1012" t="str">
            <v/>
          </cell>
          <cell r="AI1012"/>
          <cell r="AJ1012"/>
          <cell r="AK1012"/>
          <cell r="AL1012"/>
          <cell r="AM1012"/>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t="str">
            <v>NO</v>
          </cell>
          <cell r="BE1012" t="str">
            <v/>
          </cell>
          <cell r="BF1012">
            <v>0</v>
          </cell>
          <cell r="BG1012">
            <v>0</v>
          </cell>
          <cell r="BH1012">
            <v>0</v>
          </cell>
          <cell r="BI1012">
            <v>0</v>
          </cell>
          <cell r="BJ1012">
            <v>0</v>
          </cell>
          <cell r="BK1012" t="str">
            <v/>
          </cell>
          <cell r="BL1012" t="e">
            <v>#NAME?</v>
          </cell>
          <cell r="BM1012"/>
          <cell r="BN1012"/>
          <cell r="BO1012"/>
          <cell r="BP1012" t="str">
            <v/>
          </cell>
          <cell r="BQ1012"/>
          <cell r="BR1012"/>
          <cell r="BS1012">
            <v>997</v>
          </cell>
        </row>
        <row r="1013">
          <cell r="X1013"/>
          <cell r="Y1013" t="str">
            <v/>
          </cell>
          <cell r="Z1013"/>
          <cell r="AA1013" t="str">
            <v/>
          </cell>
          <cell r="AB1013"/>
          <cell r="AC1013"/>
          <cell r="AD1013"/>
          <cell r="AE1013"/>
          <cell r="AF1013"/>
          <cell r="AG1013"/>
          <cell r="AH1013" t="str">
            <v/>
          </cell>
          <cell r="AI1013"/>
          <cell r="AJ1013"/>
          <cell r="AK1013"/>
          <cell r="AL1013"/>
          <cell r="AM1013"/>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t="str">
            <v>NO</v>
          </cell>
          <cell r="BE1013" t="str">
            <v/>
          </cell>
          <cell r="BF1013">
            <v>0</v>
          </cell>
          <cell r="BG1013">
            <v>0</v>
          </cell>
          <cell r="BH1013">
            <v>0</v>
          </cell>
          <cell r="BI1013">
            <v>0</v>
          </cell>
          <cell r="BJ1013">
            <v>0</v>
          </cell>
          <cell r="BK1013" t="str">
            <v/>
          </cell>
          <cell r="BL1013" t="e">
            <v>#NAME?</v>
          </cell>
          <cell r="BM1013"/>
          <cell r="BN1013"/>
          <cell r="BO1013"/>
          <cell r="BP1013" t="str">
            <v/>
          </cell>
          <cell r="BQ1013"/>
          <cell r="BR1013"/>
          <cell r="BS1013">
            <v>998</v>
          </cell>
        </row>
        <row r="1014">
          <cell r="X1014"/>
          <cell r="Y1014" t="str">
            <v/>
          </cell>
          <cell r="Z1014"/>
          <cell r="AA1014" t="str">
            <v/>
          </cell>
          <cell r="AB1014"/>
          <cell r="AC1014"/>
          <cell r="AD1014"/>
          <cell r="AE1014"/>
          <cell r="AF1014"/>
          <cell r="AG1014"/>
          <cell r="AH1014" t="str">
            <v/>
          </cell>
          <cell r="AI1014"/>
          <cell r="AJ1014"/>
          <cell r="AK1014"/>
          <cell r="AL1014"/>
          <cell r="AM1014"/>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t="str">
            <v>NO</v>
          </cell>
          <cell r="BE1014" t="str">
            <v/>
          </cell>
          <cell r="BF1014">
            <v>0</v>
          </cell>
          <cell r="BG1014">
            <v>0</v>
          </cell>
          <cell r="BH1014">
            <v>0</v>
          </cell>
          <cell r="BI1014">
            <v>0</v>
          </cell>
          <cell r="BJ1014">
            <v>0</v>
          </cell>
          <cell r="BK1014" t="str">
            <v/>
          </cell>
          <cell r="BL1014" t="e">
            <v>#NAME?</v>
          </cell>
          <cell r="BM1014"/>
          <cell r="BN1014"/>
          <cell r="BO1014"/>
          <cell r="BP1014" t="str">
            <v/>
          </cell>
          <cell r="BQ1014"/>
          <cell r="BR1014"/>
          <cell r="BS1014">
            <v>999</v>
          </cell>
        </row>
        <row r="1015">
          <cell r="X1015"/>
          <cell r="Y1015" t="str">
            <v/>
          </cell>
          <cell r="Z1015"/>
          <cell r="AA1015" t="str">
            <v/>
          </cell>
          <cell r="AB1015"/>
          <cell r="AC1015"/>
          <cell r="AD1015"/>
          <cell r="AE1015"/>
          <cell r="AF1015"/>
          <cell r="AG1015"/>
          <cell r="AH1015" t="str">
            <v/>
          </cell>
          <cell r="AI1015"/>
          <cell r="AJ1015"/>
          <cell r="AK1015"/>
          <cell r="AL1015"/>
          <cell r="AM1015"/>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t="str">
            <v>NO</v>
          </cell>
          <cell r="BE1015" t="str">
            <v/>
          </cell>
          <cell r="BF1015">
            <v>0</v>
          </cell>
          <cell r="BG1015">
            <v>0</v>
          </cell>
          <cell r="BH1015">
            <v>0</v>
          </cell>
          <cell r="BI1015">
            <v>0</v>
          </cell>
          <cell r="BJ1015">
            <v>0</v>
          </cell>
          <cell r="BK1015" t="str">
            <v/>
          </cell>
          <cell r="BL1015" t="e">
            <v>#NAME?</v>
          </cell>
          <cell r="BM1015"/>
          <cell r="BN1015"/>
          <cell r="BO1015"/>
          <cell r="BP1015" t="str">
            <v/>
          </cell>
          <cell r="BQ1015"/>
          <cell r="BR1015"/>
          <cell r="BS1015">
            <v>1000</v>
          </cell>
        </row>
      </sheetData>
      <sheetData sheetId="3"/>
      <sheetData sheetId="4"/>
      <sheetData sheetId="5"/>
      <sheetData sheetId="6"/>
      <sheetData sheetId="7">
        <row r="1">
          <cell r="C1"/>
          <cell r="D1"/>
          <cell r="E1"/>
          <cell r="F1" t="str">
            <v>ETAPA 3 (ART. SÉPTIMO TRANSITORIO NUMERAL 3 DEL D.F.L.)
CONCURSO INTERNO DE ENCASILLAMIENTO DE TITULARES DE PLANTA Y A CONTRATA 
PARA PROVEER CARGOS TITULARES DE LA PLANTA DE AUXILIARES</v>
          </cell>
          <cell r="G1"/>
          <cell r="H1"/>
          <cell r="I1"/>
          <cell r="J1"/>
          <cell r="K1"/>
          <cell r="L1"/>
          <cell r="M1"/>
          <cell r="N1"/>
          <cell r="O1"/>
          <cell r="P1"/>
          <cell r="Q1"/>
          <cell r="R1"/>
          <cell r="S1"/>
          <cell r="T1"/>
          <cell r="U1"/>
          <cell r="V1"/>
          <cell r="W1"/>
          <cell r="X1"/>
          <cell r="Y1"/>
          <cell r="Z1"/>
          <cell r="AA1"/>
          <cell r="AB1"/>
          <cell r="AC1"/>
          <cell r="AD1"/>
          <cell r="AE1"/>
          <cell r="AF1"/>
          <cell r="AG1"/>
          <cell r="AH1"/>
          <cell r="AI1"/>
          <cell r="AJ1"/>
          <cell r="AK1"/>
        </row>
        <row r="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row>
        <row r="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row>
        <row r="4">
          <cell r="C4"/>
          <cell r="D4"/>
          <cell r="E4"/>
          <cell r="F4"/>
          <cell r="G4"/>
          <cell r="H4"/>
          <cell r="I4"/>
          <cell r="J4"/>
          <cell r="K4"/>
          <cell r="L4"/>
          <cell r="M4"/>
          <cell r="N4"/>
          <cell r="O4"/>
          <cell r="P4"/>
          <cell r="Q4"/>
          <cell r="R4"/>
          <cell r="S4"/>
          <cell r="T4"/>
          <cell r="U4"/>
          <cell r="V4"/>
          <cell r="W4"/>
          <cell r="X4"/>
          <cell r="Y4"/>
          <cell r="Z4"/>
          <cell r="AA4"/>
          <cell r="AB4"/>
          <cell r="AC4"/>
          <cell r="AD4"/>
          <cell r="AE4"/>
          <cell r="AF4"/>
          <cell r="AG4"/>
          <cell r="AH4"/>
          <cell r="AI4"/>
          <cell r="AJ4"/>
          <cell r="AK4"/>
        </row>
        <row r="5">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row>
        <row r="6">
          <cell r="C6"/>
          <cell r="D6"/>
          <cell r="E6"/>
          <cell r="F6" t="str">
            <v>APELACIONES
Si el funcionario apela y el Comité de Selección acoge la apelación, por no haber ponderado correctamente los antecedentes, se habilitan las siguientes opciones de ingreso:
a) Antigüedad en años, debiendo registrarse la antigüedad en el SS y en otros SS y en otras instituciones; b) Horas pedagógicas de capacitación, para el registro de horas pedagógicas de capacitación; c) Últimas tres calificaciones.</v>
          </cell>
          <cell r="G6"/>
          <cell r="H6"/>
          <cell r="I6"/>
          <cell r="J6"/>
          <cell r="K6"/>
          <cell r="L6"/>
          <cell r="M6"/>
          <cell r="N6"/>
          <cell r="O6"/>
          <cell r="P6"/>
          <cell r="Q6"/>
          <cell r="R6"/>
          <cell r="S6"/>
          <cell r="T6"/>
          <cell r="U6"/>
          <cell r="V6"/>
          <cell r="W6" t="str">
            <v>FACTOR EXPERIENCIA CALIFICADA COMO AUXILIAR EN EL SECTOR PÚBLICO</v>
          </cell>
          <cell r="X6"/>
          <cell r="Y6" t="str">
            <v>TOTAL FACTOR EXPERIENCIA CALIFICADA</v>
          </cell>
          <cell r="Z6" t="str">
            <v>CAPACITACIÓN PERTINENTE</v>
          </cell>
          <cell r="AA6"/>
          <cell r="AB6" t="str">
            <v>TOTAL FACTOR CAPACITACIÓN PERTINENTE</v>
          </cell>
          <cell r="AC6" t="str">
            <v>EVALUACIÓN DE DESEMPEÑO</v>
          </cell>
          <cell r="AD6"/>
          <cell r="AE6"/>
          <cell r="AF6"/>
          <cell r="AG6"/>
          <cell r="AH6" t="str">
            <v>TOTAL FACTOR EVALUACIÓN DE DESEMPEÑO</v>
          </cell>
          <cell r="AI6" t="str">
            <v>APTITUDES ESPECÍFICAS PARA EL DESEMPEÑO DE LA FUNCIÓN</v>
          </cell>
          <cell r="AJ6"/>
          <cell r="AK6" t="str">
            <v>TOTAL FACTOR APTITUDES ESPECÍFICAS PARA EL DESEMPEÑO DE LA FUNCIÓN</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row>
        <row r="12">
          <cell r="C12"/>
          <cell r="D12"/>
          <cell r="E12"/>
          <cell r="F12" t="str">
            <v>FUNCIONARIO</v>
          </cell>
          <cell r="G12"/>
          <cell r="H12" t="str">
            <v>COMITÉ DE SELECCIÓN</v>
          </cell>
          <cell r="I12"/>
          <cell r="J12"/>
          <cell r="K12"/>
          <cell r="L12" t="str">
            <v>ANT. AUX. EN S. PÚBLICO</v>
          </cell>
          <cell r="M12"/>
          <cell r="N12"/>
          <cell r="O12" t="str">
            <v>CAPACITACIÓN</v>
          </cell>
          <cell r="P12" t="str">
            <v>CALIFICACIONES</v>
          </cell>
          <cell r="Q12"/>
          <cell r="R12"/>
          <cell r="S12"/>
          <cell r="T12"/>
          <cell r="U12"/>
          <cell r="V12" t="str">
            <v>APTITUD ESPECÍFICA</v>
          </cell>
          <cell r="W12"/>
          <cell r="X12"/>
          <cell r="Y12"/>
          <cell r="Z12"/>
          <cell r="AA12"/>
          <cell r="AB12"/>
          <cell r="AC12"/>
          <cell r="AD12"/>
          <cell r="AE12"/>
          <cell r="AF12"/>
          <cell r="AG12"/>
          <cell r="AH12"/>
          <cell r="AI12"/>
          <cell r="AJ12"/>
          <cell r="AK12"/>
        </row>
        <row r="13">
          <cell r="C13" t="str">
            <v>RUN</v>
          </cell>
          <cell r="D13" t="str">
            <v>DV</v>
          </cell>
          <cell r="E13" t="str">
            <v>G°</v>
          </cell>
          <cell r="F13" t="str">
            <v>FECHA APELACIÓN</v>
          </cell>
          <cell r="G13" t="str">
            <v>APELA</v>
          </cell>
          <cell r="H13" t="str">
            <v>FECHA RESOLUCIÓN APELACIÓN</v>
          </cell>
          <cell r="I13" t="str">
            <v>ACOGE APELACIÓN SI/NO</v>
          </cell>
          <cell r="J13" t="str">
            <v>OBSERVACIÓN</v>
          </cell>
          <cell r="K13" t="str">
            <v>FECHA NOTIFICACIÓN RESOLUCIÓN</v>
          </cell>
          <cell r="L13" t="str">
            <v>AÑOS</v>
          </cell>
          <cell r="M13" t="str">
            <v>MESES</v>
          </cell>
          <cell r="N13" t="str">
            <v>DÍAS</v>
          </cell>
          <cell r="O13" t="str">
            <v>Horas pedagógicas</v>
          </cell>
          <cell r="P13" t="str">
            <v>AÑO 1</v>
          </cell>
          <cell r="Q13" t="str">
            <v>NOTA 1</v>
          </cell>
          <cell r="R13" t="str">
            <v>AÑO 2</v>
          </cell>
          <cell r="S13" t="str">
            <v>NOTA 2</v>
          </cell>
          <cell r="T13" t="str">
            <v>AÑO 3</v>
          </cell>
          <cell r="U13" t="str">
            <v>NOTA 3</v>
          </cell>
          <cell r="V13" t="str">
            <v>Título Educacional</v>
          </cell>
          <cell r="W13" t="str">
            <v>AÑOS</v>
          </cell>
          <cell r="X13" t="str">
            <v xml:space="preserve">PUNTAJE </v>
          </cell>
          <cell r="Y13">
            <v>0.25</v>
          </cell>
          <cell r="Z13" t="str">
            <v>HORAS</v>
          </cell>
          <cell r="AA13" t="str">
            <v>PUNTAJE</v>
          </cell>
          <cell r="AB13">
            <v>0.25</v>
          </cell>
          <cell r="AC13" t="str">
            <v>NOTA 1</v>
          </cell>
          <cell r="AD13" t="str">
            <v>NOTA 2</v>
          </cell>
          <cell r="AE13" t="str">
            <v>NOTA 3</v>
          </cell>
          <cell r="AF13" t="str">
            <v>PROMEDIO</v>
          </cell>
          <cell r="AG13" t="str">
            <v>PUNTAJE</v>
          </cell>
          <cell r="AH13">
            <v>0.25</v>
          </cell>
          <cell r="AI13" t="str">
            <v>TÍTULO EDUCACIONAL</v>
          </cell>
          <cell r="AJ13" t="str">
            <v xml:space="preserve">PUNTAJE </v>
          </cell>
          <cell r="AK13">
            <v>0.25</v>
          </cell>
        </row>
        <row r="14">
          <cell r="C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row>
        <row r="15">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row>
        <row r="16">
          <cell r="C16">
            <v>10666715</v>
          </cell>
          <cell r="D16">
            <v>2</v>
          </cell>
          <cell r="E16">
            <v>24</v>
          </cell>
          <cell r="F16"/>
          <cell r="G16" t="str">
            <v/>
          </cell>
          <cell r="H16"/>
          <cell r="I16"/>
          <cell r="J16"/>
          <cell r="K16"/>
          <cell r="L16"/>
          <cell r="M16"/>
          <cell r="N16"/>
          <cell r="O16"/>
          <cell r="P16"/>
          <cell r="Q16"/>
          <cell r="R16"/>
          <cell r="S16"/>
          <cell r="T16"/>
          <cell r="U16"/>
          <cell r="V16"/>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row>
        <row r="17">
          <cell r="C17">
            <v>16771525</v>
          </cell>
          <cell r="D17">
            <v>7</v>
          </cell>
          <cell r="E17">
            <v>24</v>
          </cell>
          <cell r="F17"/>
          <cell r="G17" t="str">
            <v/>
          </cell>
          <cell r="H17"/>
          <cell r="I17"/>
          <cell r="J17"/>
          <cell r="K17"/>
          <cell r="L17"/>
          <cell r="M17"/>
          <cell r="N17"/>
          <cell r="O17"/>
          <cell r="P17"/>
          <cell r="Q17"/>
          <cell r="R17"/>
          <cell r="S17"/>
          <cell r="T17"/>
          <cell r="U17"/>
          <cell r="V17"/>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row>
        <row r="18">
          <cell r="C18">
            <v>8617557</v>
          </cell>
          <cell r="D18">
            <v>6</v>
          </cell>
          <cell r="E18">
            <v>24</v>
          </cell>
          <cell r="F18"/>
          <cell r="G18" t="str">
            <v/>
          </cell>
          <cell r="H18"/>
          <cell r="I18"/>
          <cell r="J18"/>
          <cell r="K18"/>
          <cell r="L18"/>
          <cell r="M18"/>
          <cell r="N18"/>
          <cell r="O18"/>
          <cell r="P18"/>
          <cell r="Q18"/>
          <cell r="R18"/>
          <cell r="S18"/>
          <cell r="T18"/>
          <cell r="U18"/>
          <cell r="V18"/>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row>
        <row r="19">
          <cell r="C19">
            <v>9248096</v>
          </cell>
          <cell r="D19">
            <v>8</v>
          </cell>
          <cell r="E19">
            <v>24</v>
          </cell>
          <cell r="F19"/>
          <cell r="G19" t="str">
            <v/>
          </cell>
          <cell r="H19"/>
          <cell r="I19"/>
          <cell r="J19"/>
          <cell r="K19"/>
          <cell r="L19"/>
          <cell r="M19"/>
          <cell r="N19"/>
          <cell r="O19"/>
          <cell r="P19"/>
          <cell r="Q19"/>
          <cell r="R19"/>
          <cell r="S19"/>
          <cell r="T19"/>
          <cell r="U19"/>
          <cell r="V19"/>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row>
        <row r="20">
          <cell r="C20">
            <v>13411719</v>
          </cell>
          <cell r="D20">
            <v>2</v>
          </cell>
          <cell r="E20">
            <v>24</v>
          </cell>
          <cell r="F20"/>
          <cell r="G20" t="str">
            <v/>
          </cell>
          <cell r="H20"/>
          <cell r="I20"/>
          <cell r="J20"/>
          <cell r="K20"/>
          <cell r="L20"/>
          <cell r="M20"/>
          <cell r="N20"/>
          <cell r="O20"/>
          <cell r="P20"/>
          <cell r="Q20"/>
          <cell r="R20"/>
          <cell r="S20"/>
          <cell r="T20"/>
          <cell r="U20"/>
          <cell r="V20"/>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row>
        <row r="21">
          <cell r="C21">
            <v>10367073</v>
          </cell>
          <cell r="D21" t="str">
            <v>K</v>
          </cell>
          <cell r="E21">
            <v>24</v>
          </cell>
          <cell r="F21"/>
          <cell r="G21" t="str">
            <v/>
          </cell>
          <cell r="H21"/>
          <cell r="I21"/>
          <cell r="J21"/>
          <cell r="K21"/>
          <cell r="L21"/>
          <cell r="M21"/>
          <cell r="N21"/>
          <cell r="O21"/>
          <cell r="P21"/>
          <cell r="Q21"/>
          <cell r="R21"/>
          <cell r="S21"/>
          <cell r="T21"/>
          <cell r="U21"/>
          <cell r="V21"/>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row>
        <row r="22">
          <cell r="C22">
            <v>10569712</v>
          </cell>
          <cell r="D22">
            <v>0</v>
          </cell>
          <cell r="E22">
            <v>24</v>
          </cell>
          <cell r="F22"/>
          <cell r="G22" t="str">
            <v/>
          </cell>
          <cell r="H22"/>
          <cell r="I22"/>
          <cell r="J22"/>
          <cell r="K22"/>
          <cell r="L22"/>
          <cell r="M22"/>
          <cell r="N22"/>
          <cell r="O22"/>
          <cell r="P22"/>
          <cell r="Q22"/>
          <cell r="R22"/>
          <cell r="S22"/>
          <cell r="T22"/>
          <cell r="U22"/>
          <cell r="V22"/>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row>
        <row r="23">
          <cell r="C23">
            <v>15980086</v>
          </cell>
          <cell r="D23">
            <v>5</v>
          </cell>
          <cell r="E23">
            <v>24</v>
          </cell>
          <cell r="F23"/>
          <cell r="G23" t="str">
            <v/>
          </cell>
          <cell r="H23"/>
          <cell r="I23"/>
          <cell r="J23"/>
          <cell r="K23"/>
          <cell r="L23"/>
          <cell r="M23"/>
          <cell r="N23"/>
          <cell r="O23"/>
          <cell r="P23"/>
          <cell r="Q23"/>
          <cell r="R23"/>
          <cell r="S23"/>
          <cell r="T23"/>
          <cell r="U23"/>
          <cell r="V23"/>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row>
        <row r="24">
          <cell r="C24">
            <v>9055984</v>
          </cell>
          <cell r="D24">
            <v>2</v>
          </cell>
          <cell r="E24">
            <v>24</v>
          </cell>
          <cell r="F24"/>
          <cell r="G24" t="str">
            <v/>
          </cell>
          <cell r="H24"/>
          <cell r="I24"/>
          <cell r="J24"/>
          <cell r="K24"/>
          <cell r="L24"/>
          <cell r="M24"/>
          <cell r="N24"/>
          <cell r="O24"/>
          <cell r="P24"/>
          <cell r="Q24"/>
          <cell r="R24"/>
          <cell r="S24"/>
          <cell r="T24"/>
          <cell r="U24"/>
          <cell r="V24"/>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row>
        <row r="25">
          <cell r="C25">
            <v>11814057</v>
          </cell>
          <cell r="D25">
            <v>5</v>
          </cell>
          <cell r="E25">
            <v>24</v>
          </cell>
          <cell r="F25"/>
          <cell r="G25" t="str">
            <v/>
          </cell>
          <cell r="H25"/>
          <cell r="I25"/>
          <cell r="J25"/>
          <cell r="K25"/>
          <cell r="L25"/>
          <cell r="M25"/>
          <cell r="N25"/>
          <cell r="O25"/>
          <cell r="P25"/>
          <cell r="Q25"/>
          <cell r="R25"/>
          <cell r="S25"/>
          <cell r="T25"/>
          <cell r="U25"/>
          <cell r="V25"/>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row>
        <row r="26">
          <cell r="C26">
            <v>12929447</v>
          </cell>
          <cell r="D26">
            <v>7</v>
          </cell>
          <cell r="E26">
            <v>24</v>
          </cell>
          <cell r="F26"/>
          <cell r="G26" t="str">
            <v/>
          </cell>
          <cell r="H26"/>
          <cell r="I26"/>
          <cell r="J26"/>
          <cell r="K26"/>
          <cell r="L26"/>
          <cell r="M26"/>
          <cell r="N26"/>
          <cell r="O26"/>
          <cell r="P26"/>
          <cell r="Q26"/>
          <cell r="R26"/>
          <cell r="S26"/>
          <cell r="T26"/>
          <cell r="U26"/>
          <cell r="V26"/>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row>
        <row r="27">
          <cell r="C27">
            <v>13842558</v>
          </cell>
          <cell r="D27">
            <v>4</v>
          </cell>
          <cell r="E27">
            <v>24</v>
          </cell>
          <cell r="F27"/>
          <cell r="G27" t="str">
            <v/>
          </cell>
          <cell r="H27"/>
          <cell r="I27"/>
          <cell r="J27"/>
          <cell r="K27"/>
          <cell r="L27"/>
          <cell r="M27"/>
          <cell r="N27"/>
          <cell r="O27"/>
          <cell r="P27"/>
          <cell r="Q27"/>
          <cell r="R27"/>
          <cell r="S27"/>
          <cell r="T27"/>
          <cell r="U27"/>
          <cell r="V27"/>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row>
        <row r="28">
          <cell r="C28">
            <v>10708684</v>
          </cell>
          <cell r="D28">
            <v>6</v>
          </cell>
          <cell r="E28">
            <v>24</v>
          </cell>
          <cell r="F28"/>
          <cell r="G28" t="str">
            <v/>
          </cell>
          <cell r="H28"/>
          <cell r="I28"/>
          <cell r="J28"/>
          <cell r="K28"/>
          <cell r="L28"/>
          <cell r="M28"/>
          <cell r="N28"/>
          <cell r="O28"/>
          <cell r="P28"/>
          <cell r="Q28"/>
          <cell r="R28"/>
          <cell r="S28"/>
          <cell r="T28"/>
          <cell r="U28"/>
          <cell r="V28"/>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row>
        <row r="29">
          <cell r="C29">
            <v>10017767</v>
          </cell>
          <cell r="D29">
            <v>6</v>
          </cell>
          <cell r="E29">
            <v>24</v>
          </cell>
          <cell r="F29"/>
          <cell r="G29" t="str">
            <v/>
          </cell>
          <cell r="H29"/>
          <cell r="I29"/>
          <cell r="J29"/>
          <cell r="K29"/>
          <cell r="L29"/>
          <cell r="M29"/>
          <cell r="N29"/>
          <cell r="O29"/>
          <cell r="P29"/>
          <cell r="Q29"/>
          <cell r="R29"/>
          <cell r="S29"/>
          <cell r="T29"/>
          <cell r="U29"/>
          <cell r="V29"/>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row>
        <row r="30">
          <cell r="C30">
            <v>10510309</v>
          </cell>
          <cell r="D30">
            <v>3</v>
          </cell>
          <cell r="E30">
            <v>24</v>
          </cell>
          <cell r="F30"/>
          <cell r="G30" t="str">
            <v/>
          </cell>
          <cell r="H30"/>
          <cell r="I30"/>
          <cell r="J30"/>
          <cell r="K30"/>
          <cell r="L30"/>
          <cell r="M30"/>
          <cell r="N30"/>
          <cell r="O30"/>
          <cell r="P30"/>
          <cell r="Q30"/>
          <cell r="R30"/>
          <cell r="S30"/>
          <cell r="T30"/>
          <cell r="U30"/>
          <cell r="V30"/>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row>
        <row r="31">
          <cell r="C31">
            <v>15694671</v>
          </cell>
          <cell r="D31">
            <v>0</v>
          </cell>
          <cell r="E31">
            <v>24</v>
          </cell>
          <cell r="F31"/>
          <cell r="G31" t="str">
            <v/>
          </cell>
          <cell r="H31"/>
          <cell r="I31"/>
          <cell r="J31"/>
          <cell r="K31"/>
          <cell r="L31"/>
          <cell r="M31"/>
          <cell r="N31"/>
          <cell r="O31"/>
          <cell r="P31"/>
          <cell r="Q31"/>
          <cell r="R31"/>
          <cell r="S31"/>
          <cell r="T31"/>
          <cell r="U31"/>
          <cell r="V31"/>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row>
        <row r="32">
          <cell r="C32">
            <v>8705036</v>
          </cell>
          <cell r="D32" t="str">
            <v>K</v>
          </cell>
          <cell r="E32">
            <v>24</v>
          </cell>
          <cell r="F32"/>
          <cell r="G32" t="str">
            <v/>
          </cell>
          <cell r="H32"/>
          <cell r="I32"/>
          <cell r="J32"/>
          <cell r="K32"/>
          <cell r="L32"/>
          <cell r="M32"/>
          <cell r="N32"/>
          <cell r="O32"/>
          <cell r="P32"/>
          <cell r="Q32"/>
          <cell r="R32"/>
          <cell r="S32"/>
          <cell r="T32"/>
          <cell r="U32"/>
          <cell r="V32"/>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row>
        <row r="33">
          <cell r="C33">
            <v>10007265</v>
          </cell>
          <cell r="D33">
            <v>3</v>
          </cell>
          <cell r="E33">
            <v>24</v>
          </cell>
          <cell r="F33"/>
          <cell r="G33" t="str">
            <v/>
          </cell>
          <cell r="H33"/>
          <cell r="I33"/>
          <cell r="J33"/>
          <cell r="K33"/>
          <cell r="L33"/>
          <cell r="M33"/>
          <cell r="N33"/>
          <cell r="O33"/>
          <cell r="P33"/>
          <cell r="Q33"/>
          <cell r="R33"/>
          <cell r="S33"/>
          <cell r="T33"/>
          <cell r="U33"/>
          <cell r="V33"/>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row>
        <row r="34">
          <cell r="C34">
            <v>12957983</v>
          </cell>
          <cell r="D34">
            <v>8</v>
          </cell>
          <cell r="E34">
            <v>24</v>
          </cell>
          <cell r="F34"/>
          <cell r="G34" t="str">
            <v/>
          </cell>
          <cell r="H34"/>
          <cell r="I34"/>
          <cell r="J34"/>
          <cell r="K34"/>
          <cell r="L34"/>
          <cell r="M34"/>
          <cell r="N34"/>
          <cell r="O34"/>
          <cell r="P34"/>
          <cell r="Q34"/>
          <cell r="R34"/>
          <cell r="S34"/>
          <cell r="T34"/>
          <cell r="U34"/>
          <cell r="V34"/>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row>
        <row r="35">
          <cell r="C35">
            <v>16468102</v>
          </cell>
          <cell r="D35">
            <v>5</v>
          </cell>
          <cell r="E35">
            <v>24</v>
          </cell>
          <cell r="F35"/>
          <cell r="G35" t="str">
            <v/>
          </cell>
          <cell r="H35"/>
          <cell r="I35"/>
          <cell r="J35"/>
          <cell r="K35"/>
          <cell r="L35"/>
          <cell r="M35"/>
          <cell r="N35"/>
          <cell r="O35"/>
          <cell r="P35"/>
          <cell r="Q35"/>
          <cell r="R35"/>
          <cell r="S35"/>
          <cell r="T35"/>
          <cell r="U35"/>
          <cell r="V35"/>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row>
        <row r="36">
          <cell r="C36">
            <v>12609816</v>
          </cell>
          <cell r="D36">
            <v>2</v>
          </cell>
          <cell r="E36">
            <v>22</v>
          </cell>
          <cell r="F36"/>
          <cell r="G36" t="str">
            <v/>
          </cell>
          <cell r="H36"/>
          <cell r="I36"/>
          <cell r="J36"/>
          <cell r="K36"/>
          <cell r="L36"/>
          <cell r="M36"/>
          <cell r="N36"/>
          <cell r="O36"/>
          <cell r="P36"/>
          <cell r="Q36"/>
          <cell r="R36"/>
          <cell r="S36"/>
          <cell r="T36"/>
          <cell r="U36"/>
          <cell r="V36"/>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row>
        <row r="37">
          <cell r="C37">
            <v>10662673</v>
          </cell>
          <cell r="D37">
            <v>1</v>
          </cell>
          <cell r="E37">
            <v>24</v>
          </cell>
          <cell r="F37"/>
          <cell r="G37" t="str">
            <v/>
          </cell>
          <cell r="H37"/>
          <cell r="I37"/>
          <cell r="J37"/>
          <cell r="K37"/>
          <cell r="L37"/>
          <cell r="M37"/>
          <cell r="N37"/>
          <cell r="O37"/>
          <cell r="P37"/>
          <cell r="Q37"/>
          <cell r="R37"/>
          <cell r="S37"/>
          <cell r="T37"/>
          <cell r="U37"/>
          <cell r="V37"/>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row>
        <row r="38">
          <cell r="C38">
            <v>16469336</v>
          </cell>
          <cell r="D38">
            <v>8</v>
          </cell>
          <cell r="E38">
            <v>24</v>
          </cell>
          <cell r="F38"/>
          <cell r="G38" t="str">
            <v/>
          </cell>
          <cell r="H38"/>
          <cell r="I38"/>
          <cell r="J38"/>
          <cell r="K38"/>
          <cell r="L38"/>
          <cell r="M38"/>
          <cell r="N38"/>
          <cell r="O38"/>
          <cell r="P38"/>
          <cell r="Q38"/>
          <cell r="R38"/>
          <cell r="S38"/>
          <cell r="T38"/>
          <cell r="U38"/>
          <cell r="V38"/>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row>
        <row r="39">
          <cell r="C39">
            <v>6620070</v>
          </cell>
          <cell r="D39">
            <v>1</v>
          </cell>
          <cell r="E39">
            <v>24</v>
          </cell>
          <cell r="F39"/>
          <cell r="G39" t="str">
            <v/>
          </cell>
          <cell r="H39"/>
          <cell r="I39"/>
          <cell r="J39"/>
          <cell r="K39"/>
          <cell r="L39"/>
          <cell r="M39"/>
          <cell r="N39"/>
          <cell r="O39"/>
          <cell r="P39"/>
          <cell r="Q39"/>
          <cell r="R39"/>
          <cell r="S39"/>
          <cell r="T39"/>
          <cell r="U39"/>
          <cell r="V39"/>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row>
        <row r="40">
          <cell r="C40">
            <v>9064573</v>
          </cell>
          <cell r="D40">
            <v>0</v>
          </cell>
          <cell r="E40">
            <v>24</v>
          </cell>
          <cell r="F40">
            <v>43838</v>
          </cell>
          <cell r="G40" t="str">
            <v>SI</v>
          </cell>
          <cell r="H40">
            <v>43840</v>
          </cell>
          <cell r="I40" t="str">
            <v>NO</v>
          </cell>
          <cell r="J40" t="str">
            <v xml:space="preserve">No se acoge apelacion en factor experiencia calificada por que corresponde tiempo servido a compra de servicio </v>
          </cell>
          <cell r="K40"/>
          <cell r="L40"/>
          <cell r="M40"/>
          <cell r="N40"/>
          <cell r="O40"/>
          <cell r="P40"/>
          <cell r="Q40"/>
          <cell r="R40"/>
          <cell r="S40"/>
          <cell r="T40"/>
          <cell r="U40"/>
          <cell r="V40"/>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C41">
            <v>10207359</v>
          </cell>
          <cell r="D41">
            <v>2</v>
          </cell>
          <cell r="E41">
            <v>24</v>
          </cell>
          <cell r="F41">
            <v>43838</v>
          </cell>
          <cell r="G41" t="str">
            <v>SI</v>
          </cell>
          <cell r="H41">
            <v>43840</v>
          </cell>
          <cell r="I41" t="str">
            <v>NO</v>
          </cell>
          <cell r="J41" t="str">
            <v>No se acoge apelacion en factor experiencia calificada por que corresponde tiempo servido a compra de servicio(2008 A 2012) // Respecto a la apelacion al factor de evaluacion de desempeño no posee calificaciones en el periodo 2014 (01/09/2013 al 31/08/2014) ya que fue contratada como bien dice la funcionaria el 01/09/2014</v>
          </cell>
          <cell r="K41"/>
          <cell r="L41"/>
          <cell r="M41"/>
          <cell r="N41"/>
          <cell r="O41"/>
          <cell r="P41"/>
          <cell r="Q41"/>
          <cell r="R41"/>
          <cell r="S41"/>
          <cell r="T41"/>
          <cell r="U41"/>
          <cell r="V41"/>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C42">
            <v>17554325</v>
          </cell>
          <cell r="D42">
            <v>2</v>
          </cell>
          <cell r="E42">
            <v>24</v>
          </cell>
          <cell r="F42"/>
          <cell r="G42" t="str">
            <v/>
          </cell>
          <cell r="H42"/>
          <cell r="I42"/>
          <cell r="J42"/>
          <cell r="K42"/>
          <cell r="L42"/>
          <cell r="M42"/>
          <cell r="N42"/>
          <cell r="O42"/>
          <cell r="P42"/>
          <cell r="Q42"/>
          <cell r="R42"/>
          <cell r="S42"/>
          <cell r="T42"/>
          <cell r="U42"/>
          <cell r="V42"/>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row>
        <row r="43">
          <cell r="C43">
            <v>6985184</v>
          </cell>
          <cell r="D43">
            <v>3</v>
          </cell>
          <cell r="E43">
            <v>23</v>
          </cell>
          <cell r="F43"/>
          <cell r="G43" t="str">
            <v/>
          </cell>
          <cell r="H43"/>
          <cell r="I43"/>
          <cell r="J43"/>
          <cell r="K43"/>
          <cell r="L43"/>
          <cell r="M43"/>
          <cell r="N43"/>
          <cell r="O43"/>
          <cell r="P43"/>
          <cell r="Q43"/>
          <cell r="R43"/>
          <cell r="S43"/>
          <cell r="T43"/>
          <cell r="U43"/>
          <cell r="V43"/>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row>
        <row r="44">
          <cell r="C44">
            <v>12210335</v>
          </cell>
          <cell r="D44">
            <v>8</v>
          </cell>
          <cell r="E44">
            <v>24</v>
          </cell>
          <cell r="F44"/>
          <cell r="G44" t="str">
            <v/>
          </cell>
          <cell r="H44"/>
          <cell r="I44"/>
          <cell r="J44"/>
          <cell r="K44"/>
          <cell r="L44"/>
          <cell r="M44"/>
          <cell r="N44"/>
          <cell r="O44"/>
          <cell r="P44"/>
          <cell r="Q44"/>
          <cell r="R44"/>
          <cell r="S44"/>
          <cell r="T44"/>
          <cell r="U44"/>
          <cell r="V44"/>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row>
        <row r="45">
          <cell r="C45">
            <v>9884516</v>
          </cell>
          <cell r="D45" t="str">
            <v>K</v>
          </cell>
          <cell r="E45">
            <v>23</v>
          </cell>
          <cell r="F45"/>
          <cell r="G45" t="str">
            <v/>
          </cell>
          <cell r="H45"/>
          <cell r="I45"/>
          <cell r="J45"/>
          <cell r="K45"/>
          <cell r="L45"/>
          <cell r="M45"/>
          <cell r="N45"/>
          <cell r="O45"/>
          <cell r="P45"/>
          <cell r="Q45"/>
          <cell r="R45"/>
          <cell r="S45"/>
          <cell r="T45"/>
          <cell r="U45"/>
          <cell r="V45"/>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row>
        <row r="46">
          <cell r="C46">
            <v>6651264</v>
          </cell>
          <cell r="D46">
            <v>9</v>
          </cell>
          <cell r="E46">
            <v>24</v>
          </cell>
          <cell r="F46"/>
          <cell r="G46" t="str">
            <v/>
          </cell>
          <cell r="H46"/>
          <cell r="I46"/>
          <cell r="J46"/>
          <cell r="K46"/>
          <cell r="L46"/>
          <cell r="M46"/>
          <cell r="N46"/>
          <cell r="O46"/>
          <cell r="P46"/>
          <cell r="Q46"/>
          <cell r="R46"/>
          <cell r="S46"/>
          <cell r="T46"/>
          <cell r="U46"/>
          <cell r="V46"/>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row>
        <row r="47">
          <cell r="C47">
            <v>16771540</v>
          </cell>
          <cell r="D47">
            <v>0</v>
          </cell>
          <cell r="E47">
            <v>24</v>
          </cell>
          <cell r="F47">
            <v>43838</v>
          </cell>
          <cell r="G47" t="str">
            <v>SI</v>
          </cell>
          <cell r="H47">
            <v>43840</v>
          </cell>
          <cell r="I47" t="str">
            <v>NO</v>
          </cell>
          <cell r="J47" t="str">
            <v>No se acoge apelacion en el factor Capacitaciones pertinentes ya que la capacitacion "Accidentes y primeros auxilias" finalizo el 29/11/2014, y las capacitaciones se consideran hasta el 30/11/2014, por ende queda fuera del proceso</v>
          </cell>
          <cell r="K47"/>
          <cell r="L47"/>
          <cell r="M47"/>
          <cell r="N47"/>
          <cell r="O47"/>
          <cell r="P47"/>
          <cell r="Q47"/>
          <cell r="R47"/>
          <cell r="S47"/>
          <cell r="T47"/>
          <cell r="U47"/>
          <cell r="V47"/>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row>
        <row r="48">
          <cell r="C48">
            <v>13819738</v>
          </cell>
          <cell r="D48">
            <v>7</v>
          </cell>
          <cell r="E48">
            <v>24</v>
          </cell>
          <cell r="F48"/>
          <cell r="G48" t="str">
            <v/>
          </cell>
          <cell r="H48"/>
          <cell r="I48"/>
          <cell r="J48"/>
          <cell r="K48"/>
          <cell r="L48"/>
          <cell r="M48"/>
          <cell r="N48"/>
          <cell r="O48"/>
          <cell r="P48"/>
          <cell r="Q48"/>
          <cell r="R48"/>
          <cell r="S48"/>
          <cell r="T48"/>
          <cell r="U48"/>
          <cell r="V48"/>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row>
        <row r="49">
          <cell r="C49">
            <v>10723955</v>
          </cell>
          <cell r="D49">
            <v>3</v>
          </cell>
          <cell r="E49">
            <v>24</v>
          </cell>
          <cell r="F49">
            <v>43838</v>
          </cell>
          <cell r="G49" t="str">
            <v>SI</v>
          </cell>
          <cell r="H49">
            <v>43840</v>
          </cell>
          <cell r="I49" t="str">
            <v>NO</v>
          </cell>
          <cell r="J49" t="str">
            <v>No se acoge apelacion ya que en el factor de evaluacion de desempeño posee calificaciones en los periodos 2019, 2018, 2017 y 2013 siendo solo este ultimo según las bases computable para el concurso.</v>
          </cell>
          <cell r="K49"/>
          <cell r="L49"/>
          <cell r="M49"/>
          <cell r="N49"/>
          <cell r="O49"/>
          <cell r="P49"/>
          <cell r="Q49"/>
          <cell r="R49"/>
          <cell r="S49"/>
          <cell r="T49"/>
          <cell r="U49"/>
          <cell r="V49"/>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row>
        <row r="50">
          <cell r="C50">
            <v>6959646</v>
          </cell>
          <cell r="D50">
            <v>0</v>
          </cell>
          <cell r="E50">
            <v>24</v>
          </cell>
          <cell r="F50"/>
          <cell r="G50" t="str">
            <v/>
          </cell>
          <cell r="H50"/>
          <cell r="I50"/>
          <cell r="J50"/>
          <cell r="K50"/>
          <cell r="L50"/>
          <cell r="M50"/>
          <cell r="N50"/>
          <cell r="O50"/>
          <cell r="P50"/>
          <cell r="Q50"/>
          <cell r="R50"/>
          <cell r="S50"/>
          <cell r="T50"/>
          <cell r="U50"/>
          <cell r="V50"/>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row>
        <row r="51">
          <cell r="C51">
            <v>10509027</v>
          </cell>
          <cell r="D51">
            <v>7</v>
          </cell>
          <cell r="E51">
            <v>24</v>
          </cell>
          <cell r="F51"/>
          <cell r="G51" t="str">
            <v/>
          </cell>
          <cell r="H51"/>
          <cell r="I51"/>
          <cell r="J51"/>
          <cell r="K51"/>
          <cell r="L51"/>
          <cell r="M51"/>
          <cell r="N51"/>
          <cell r="O51"/>
          <cell r="P51"/>
          <cell r="Q51"/>
          <cell r="R51"/>
          <cell r="S51"/>
          <cell r="T51"/>
          <cell r="U51"/>
          <cell r="V51"/>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row>
        <row r="52">
          <cell r="C52">
            <v>14544813</v>
          </cell>
          <cell r="D52">
            <v>1</v>
          </cell>
          <cell r="E52">
            <v>24</v>
          </cell>
          <cell r="F52"/>
          <cell r="G52" t="str">
            <v/>
          </cell>
          <cell r="H52"/>
          <cell r="I52"/>
          <cell r="J52"/>
          <cell r="K52"/>
          <cell r="L52"/>
          <cell r="M52"/>
          <cell r="N52"/>
          <cell r="O52"/>
          <cell r="P52"/>
          <cell r="Q52"/>
          <cell r="R52"/>
          <cell r="S52"/>
          <cell r="T52"/>
          <cell r="U52"/>
          <cell r="V52"/>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row>
        <row r="53">
          <cell r="C53">
            <v>17555129</v>
          </cell>
          <cell r="D53">
            <v>8</v>
          </cell>
          <cell r="E53">
            <v>24</v>
          </cell>
          <cell r="F53"/>
          <cell r="G53" t="str">
            <v/>
          </cell>
          <cell r="H53"/>
          <cell r="I53"/>
          <cell r="J53"/>
          <cell r="K53"/>
          <cell r="L53"/>
          <cell r="M53"/>
          <cell r="N53"/>
          <cell r="O53"/>
          <cell r="P53"/>
          <cell r="Q53"/>
          <cell r="R53"/>
          <cell r="S53"/>
          <cell r="T53"/>
          <cell r="U53"/>
          <cell r="V53"/>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row>
        <row r="54">
          <cell r="C54">
            <v>0</v>
          </cell>
          <cell r="D54">
            <v>0</v>
          </cell>
          <cell r="E54">
            <v>0</v>
          </cell>
          <cell r="F54"/>
          <cell r="G54" t="str">
            <v/>
          </cell>
          <cell r="H54"/>
          <cell r="I54"/>
          <cell r="J54"/>
          <cell r="K54"/>
          <cell r="L54"/>
          <cell r="M54"/>
          <cell r="N54"/>
          <cell r="O54"/>
          <cell r="P54"/>
          <cell r="Q54"/>
          <cell r="R54"/>
          <cell r="S54"/>
          <cell r="T54"/>
          <cell r="U54"/>
          <cell r="V54"/>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row>
        <row r="55">
          <cell r="C55">
            <v>0</v>
          </cell>
          <cell r="D55">
            <v>0</v>
          </cell>
          <cell r="E55">
            <v>0</v>
          </cell>
          <cell r="F55"/>
          <cell r="G55" t="str">
            <v/>
          </cell>
          <cell r="H55"/>
          <cell r="I55"/>
          <cell r="J55"/>
          <cell r="K55"/>
          <cell r="L55"/>
          <cell r="M55"/>
          <cell r="N55"/>
          <cell r="O55"/>
          <cell r="P55"/>
          <cell r="Q55"/>
          <cell r="R55"/>
          <cell r="S55"/>
          <cell r="T55"/>
          <cell r="U55"/>
          <cell r="V55"/>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row>
        <row r="56">
          <cell r="C56">
            <v>0</v>
          </cell>
          <cell r="D56">
            <v>0</v>
          </cell>
          <cell r="E56">
            <v>0</v>
          </cell>
          <cell r="F56"/>
          <cell r="G56" t="str">
            <v/>
          </cell>
          <cell r="H56"/>
          <cell r="I56"/>
          <cell r="J56"/>
          <cell r="K56"/>
          <cell r="L56"/>
          <cell r="M56"/>
          <cell r="N56"/>
          <cell r="O56"/>
          <cell r="P56"/>
          <cell r="Q56"/>
          <cell r="R56"/>
          <cell r="S56"/>
          <cell r="T56"/>
          <cell r="U56"/>
          <cell r="V56"/>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row>
        <row r="57">
          <cell r="C57">
            <v>0</v>
          </cell>
          <cell r="D57">
            <v>0</v>
          </cell>
          <cell r="E57">
            <v>0</v>
          </cell>
          <cell r="F57"/>
          <cell r="G57" t="str">
            <v/>
          </cell>
          <cell r="H57"/>
          <cell r="I57"/>
          <cell r="J57"/>
          <cell r="K57"/>
          <cell r="L57"/>
          <cell r="M57"/>
          <cell r="N57"/>
          <cell r="O57"/>
          <cell r="P57"/>
          <cell r="Q57"/>
          <cell r="R57"/>
          <cell r="S57"/>
          <cell r="T57"/>
          <cell r="U57"/>
          <cell r="V57"/>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row>
        <row r="58">
          <cell r="C58">
            <v>0</v>
          </cell>
          <cell r="D58">
            <v>0</v>
          </cell>
          <cell r="E58">
            <v>0</v>
          </cell>
          <cell r="F58"/>
          <cell r="G58" t="str">
            <v/>
          </cell>
          <cell r="H58"/>
          <cell r="I58"/>
          <cell r="J58"/>
          <cell r="K58"/>
          <cell r="L58"/>
          <cell r="M58"/>
          <cell r="N58"/>
          <cell r="O58"/>
          <cell r="P58"/>
          <cell r="Q58"/>
          <cell r="R58"/>
          <cell r="S58"/>
          <cell r="T58"/>
          <cell r="U58"/>
          <cell r="V58"/>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row>
        <row r="59">
          <cell r="C59">
            <v>0</v>
          </cell>
          <cell r="D59">
            <v>0</v>
          </cell>
          <cell r="E59">
            <v>0</v>
          </cell>
          <cell r="F59"/>
          <cell r="G59" t="str">
            <v/>
          </cell>
          <cell r="H59"/>
          <cell r="I59"/>
          <cell r="J59"/>
          <cell r="K59"/>
          <cell r="L59"/>
          <cell r="M59"/>
          <cell r="N59"/>
          <cell r="O59"/>
          <cell r="P59"/>
          <cell r="Q59"/>
          <cell r="R59"/>
          <cell r="S59"/>
          <cell r="T59"/>
          <cell r="U59"/>
          <cell r="V59"/>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row>
        <row r="60">
          <cell r="C60">
            <v>0</v>
          </cell>
          <cell r="D60">
            <v>0</v>
          </cell>
          <cell r="E60">
            <v>0</v>
          </cell>
          <cell r="F60"/>
          <cell r="G60" t="str">
            <v/>
          </cell>
          <cell r="H60"/>
          <cell r="I60"/>
          <cell r="J60"/>
          <cell r="K60"/>
          <cell r="L60"/>
          <cell r="M60"/>
          <cell r="N60"/>
          <cell r="O60"/>
          <cell r="P60"/>
          <cell r="Q60"/>
          <cell r="R60"/>
          <cell r="S60"/>
          <cell r="T60"/>
          <cell r="U60"/>
          <cell r="V60"/>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row>
        <row r="61">
          <cell r="C61">
            <v>0</v>
          </cell>
          <cell r="D61">
            <v>0</v>
          </cell>
          <cell r="E61">
            <v>0</v>
          </cell>
          <cell r="F61"/>
          <cell r="G61" t="str">
            <v/>
          </cell>
          <cell r="H61"/>
          <cell r="I61"/>
          <cell r="J61"/>
          <cell r="K61"/>
          <cell r="L61"/>
          <cell r="M61"/>
          <cell r="N61"/>
          <cell r="O61"/>
          <cell r="P61"/>
          <cell r="Q61"/>
          <cell r="R61"/>
          <cell r="S61"/>
          <cell r="T61"/>
          <cell r="U61"/>
          <cell r="V61"/>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row>
        <row r="62">
          <cell r="C62">
            <v>0</v>
          </cell>
          <cell r="D62">
            <v>0</v>
          </cell>
          <cell r="E62">
            <v>0</v>
          </cell>
          <cell r="F62"/>
          <cell r="G62" t="str">
            <v/>
          </cell>
          <cell r="H62"/>
          <cell r="I62"/>
          <cell r="J62"/>
          <cell r="K62"/>
          <cell r="L62"/>
          <cell r="M62"/>
          <cell r="N62"/>
          <cell r="O62"/>
          <cell r="P62"/>
          <cell r="Q62"/>
          <cell r="R62"/>
          <cell r="S62"/>
          <cell r="T62"/>
          <cell r="U62"/>
          <cell r="V62"/>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row>
        <row r="63">
          <cell r="C63">
            <v>0</v>
          </cell>
          <cell r="D63">
            <v>0</v>
          </cell>
          <cell r="E63">
            <v>0</v>
          </cell>
          <cell r="F63"/>
          <cell r="G63" t="str">
            <v/>
          </cell>
          <cell r="H63"/>
          <cell r="I63"/>
          <cell r="J63"/>
          <cell r="K63"/>
          <cell r="L63"/>
          <cell r="M63"/>
          <cell r="N63"/>
          <cell r="O63"/>
          <cell r="P63"/>
          <cell r="Q63"/>
          <cell r="R63"/>
          <cell r="S63"/>
          <cell r="T63"/>
          <cell r="U63"/>
          <cell r="V63"/>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row>
        <row r="64">
          <cell r="C64">
            <v>0</v>
          </cell>
          <cell r="D64">
            <v>0</v>
          </cell>
          <cell r="E64">
            <v>0</v>
          </cell>
          <cell r="F64"/>
          <cell r="G64" t="str">
            <v/>
          </cell>
          <cell r="H64"/>
          <cell r="I64"/>
          <cell r="J64"/>
          <cell r="K64"/>
          <cell r="L64"/>
          <cell r="M64"/>
          <cell r="N64"/>
          <cell r="O64"/>
          <cell r="P64"/>
          <cell r="Q64"/>
          <cell r="R64"/>
          <cell r="S64"/>
          <cell r="T64"/>
          <cell r="U64"/>
          <cell r="V64"/>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row>
        <row r="65">
          <cell r="C65">
            <v>0</v>
          </cell>
          <cell r="D65">
            <v>0</v>
          </cell>
          <cell r="E65">
            <v>0</v>
          </cell>
          <cell r="F65"/>
          <cell r="G65" t="str">
            <v/>
          </cell>
          <cell r="H65"/>
          <cell r="I65"/>
          <cell r="J65"/>
          <cell r="K65"/>
          <cell r="L65"/>
          <cell r="M65"/>
          <cell r="N65"/>
          <cell r="O65"/>
          <cell r="P65"/>
          <cell r="Q65"/>
          <cell r="R65"/>
          <cell r="S65"/>
          <cell r="T65"/>
          <cell r="U65"/>
          <cell r="V65"/>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row>
        <row r="66">
          <cell r="C66">
            <v>0</v>
          </cell>
          <cell r="D66">
            <v>0</v>
          </cell>
          <cell r="E66">
            <v>0</v>
          </cell>
          <cell r="F66"/>
          <cell r="G66" t="str">
            <v/>
          </cell>
          <cell r="H66"/>
          <cell r="I66"/>
          <cell r="J66"/>
          <cell r="K66"/>
          <cell r="L66"/>
          <cell r="M66"/>
          <cell r="N66"/>
          <cell r="O66"/>
          <cell r="P66"/>
          <cell r="Q66"/>
          <cell r="R66"/>
          <cell r="S66"/>
          <cell r="T66"/>
          <cell r="U66"/>
          <cell r="V66"/>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row>
        <row r="67">
          <cell r="C67">
            <v>0</v>
          </cell>
          <cell r="D67">
            <v>0</v>
          </cell>
          <cell r="E67">
            <v>0</v>
          </cell>
          <cell r="F67"/>
          <cell r="G67" t="str">
            <v/>
          </cell>
          <cell r="H67"/>
          <cell r="I67"/>
          <cell r="J67"/>
          <cell r="K67"/>
          <cell r="L67"/>
          <cell r="M67"/>
          <cell r="N67"/>
          <cell r="O67"/>
          <cell r="P67"/>
          <cell r="Q67"/>
          <cell r="R67"/>
          <cell r="S67"/>
          <cell r="T67"/>
          <cell r="U67"/>
          <cell r="V67"/>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row>
        <row r="68">
          <cell r="C68">
            <v>0</v>
          </cell>
          <cell r="D68">
            <v>0</v>
          </cell>
          <cell r="E68">
            <v>0</v>
          </cell>
          <cell r="F68"/>
          <cell r="G68" t="str">
            <v/>
          </cell>
          <cell r="H68"/>
          <cell r="I68"/>
          <cell r="J68"/>
          <cell r="K68"/>
          <cell r="L68"/>
          <cell r="M68"/>
          <cell r="N68"/>
          <cell r="O68"/>
          <cell r="P68"/>
          <cell r="Q68"/>
          <cell r="R68"/>
          <cell r="S68"/>
          <cell r="T68"/>
          <cell r="U68"/>
          <cell r="V68"/>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row>
        <row r="69">
          <cell r="C69">
            <v>0</v>
          </cell>
          <cell r="D69">
            <v>0</v>
          </cell>
          <cell r="E69">
            <v>0</v>
          </cell>
          <cell r="F69"/>
          <cell r="G69" t="str">
            <v/>
          </cell>
          <cell r="H69"/>
          <cell r="I69"/>
          <cell r="J69"/>
          <cell r="K69"/>
          <cell r="L69"/>
          <cell r="M69"/>
          <cell r="N69"/>
          <cell r="O69"/>
          <cell r="P69"/>
          <cell r="Q69"/>
          <cell r="R69"/>
          <cell r="S69"/>
          <cell r="T69"/>
          <cell r="U69"/>
          <cell r="V69"/>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row>
        <row r="70">
          <cell r="C70">
            <v>0</v>
          </cell>
          <cell r="D70">
            <v>0</v>
          </cell>
          <cell r="E70">
            <v>0</v>
          </cell>
          <cell r="F70"/>
          <cell r="G70" t="str">
            <v/>
          </cell>
          <cell r="H70"/>
          <cell r="I70"/>
          <cell r="J70"/>
          <cell r="K70"/>
          <cell r="L70"/>
          <cell r="M70"/>
          <cell r="N70"/>
          <cell r="O70"/>
          <cell r="P70"/>
          <cell r="Q70"/>
          <cell r="R70"/>
          <cell r="S70"/>
          <cell r="T70"/>
          <cell r="U70"/>
          <cell r="V70"/>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row>
        <row r="71">
          <cell r="C71">
            <v>0</v>
          </cell>
          <cell r="D71">
            <v>0</v>
          </cell>
          <cell r="E71">
            <v>0</v>
          </cell>
          <cell r="F71"/>
          <cell r="G71" t="str">
            <v/>
          </cell>
          <cell r="H71"/>
          <cell r="I71"/>
          <cell r="J71"/>
          <cell r="K71"/>
          <cell r="L71"/>
          <cell r="M71"/>
          <cell r="N71"/>
          <cell r="O71"/>
          <cell r="P71"/>
          <cell r="Q71"/>
          <cell r="R71"/>
          <cell r="S71"/>
          <cell r="T71"/>
          <cell r="U71"/>
          <cell r="V71"/>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row>
        <row r="72">
          <cell r="C72">
            <v>0</v>
          </cell>
          <cell r="D72">
            <v>0</v>
          </cell>
          <cell r="E72">
            <v>0</v>
          </cell>
          <cell r="F72"/>
          <cell r="G72" t="str">
            <v/>
          </cell>
          <cell r="H72"/>
          <cell r="I72"/>
          <cell r="J72"/>
          <cell r="K72"/>
          <cell r="L72"/>
          <cell r="M72"/>
          <cell r="N72"/>
          <cell r="O72"/>
          <cell r="P72"/>
          <cell r="Q72"/>
          <cell r="R72"/>
          <cell r="S72"/>
          <cell r="T72"/>
          <cell r="U72"/>
          <cell r="V72"/>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row>
        <row r="73">
          <cell r="C73">
            <v>0</v>
          </cell>
          <cell r="D73">
            <v>0</v>
          </cell>
          <cell r="E73">
            <v>0</v>
          </cell>
          <cell r="F73"/>
          <cell r="G73" t="str">
            <v/>
          </cell>
          <cell r="H73"/>
          <cell r="I73"/>
          <cell r="J73"/>
          <cell r="K73"/>
          <cell r="L73"/>
          <cell r="M73"/>
          <cell r="N73"/>
          <cell r="O73"/>
          <cell r="P73"/>
          <cell r="Q73"/>
          <cell r="R73"/>
          <cell r="S73"/>
          <cell r="T73"/>
          <cell r="U73"/>
          <cell r="V73"/>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row>
        <row r="74">
          <cell r="C74">
            <v>0</v>
          </cell>
          <cell r="D74">
            <v>0</v>
          </cell>
          <cell r="E74">
            <v>0</v>
          </cell>
          <cell r="F74"/>
          <cell r="G74" t="str">
            <v/>
          </cell>
          <cell r="H74"/>
          <cell r="I74"/>
          <cell r="J74"/>
          <cell r="K74"/>
          <cell r="L74"/>
          <cell r="M74"/>
          <cell r="N74"/>
          <cell r="O74"/>
          <cell r="P74"/>
          <cell r="Q74"/>
          <cell r="R74"/>
          <cell r="S74"/>
          <cell r="T74"/>
          <cell r="U74"/>
          <cell r="V74"/>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row>
        <row r="75">
          <cell r="C75">
            <v>0</v>
          </cell>
          <cell r="D75">
            <v>0</v>
          </cell>
          <cell r="E75">
            <v>0</v>
          </cell>
          <cell r="F75"/>
          <cell r="G75" t="str">
            <v/>
          </cell>
          <cell r="H75"/>
          <cell r="I75"/>
          <cell r="J75"/>
          <cell r="K75"/>
          <cell r="L75"/>
          <cell r="M75"/>
          <cell r="N75"/>
          <cell r="O75"/>
          <cell r="P75"/>
          <cell r="Q75"/>
          <cell r="R75"/>
          <cell r="S75"/>
          <cell r="T75"/>
          <cell r="U75"/>
          <cell r="V75"/>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row>
        <row r="76">
          <cell r="C76">
            <v>0</v>
          </cell>
          <cell r="D76">
            <v>0</v>
          </cell>
          <cell r="E76">
            <v>0</v>
          </cell>
          <cell r="F76"/>
          <cell r="G76" t="str">
            <v/>
          </cell>
          <cell r="H76"/>
          <cell r="I76"/>
          <cell r="J76"/>
          <cell r="K76"/>
          <cell r="L76"/>
          <cell r="M76"/>
          <cell r="N76"/>
          <cell r="O76"/>
          <cell r="P76"/>
          <cell r="Q76"/>
          <cell r="R76"/>
          <cell r="S76"/>
          <cell r="T76"/>
          <cell r="U76"/>
          <cell r="V76"/>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row>
        <row r="77">
          <cell r="C77">
            <v>0</v>
          </cell>
          <cell r="D77">
            <v>0</v>
          </cell>
          <cell r="E77">
            <v>0</v>
          </cell>
          <cell r="F77"/>
          <cell r="G77" t="str">
            <v/>
          </cell>
          <cell r="H77"/>
          <cell r="I77"/>
          <cell r="J77"/>
          <cell r="K77"/>
          <cell r="L77"/>
          <cell r="M77"/>
          <cell r="N77"/>
          <cell r="O77"/>
          <cell r="P77"/>
          <cell r="Q77"/>
          <cell r="R77"/>
          <cell r="S77"/>
          <cell r="T77"/>
          <cell r="U77"/>
          <cell r="V77"/>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row>
        <row r="78">
          <cell r="C78">
            <v>0</v>
          </cell>
          <cell r="D78">
            <v>0</v>
          </cell>
          <cell r="E78">
            <v>0</v>
          </cell>
          <cell r="F78"/>
          <cell r="G78" t="str">
            <v/>
          </cell>
          <cell r="H78"/>
          <cell r="I78"/>
          <cell r="J78"/>
          <cell r="K78"/>
          <cell r="L78"/>
          <cell r="M78"/>
          <cell r="N78"/>
          <cell r="O78"/>
          <cell r="P78"/>
          <cell r="Q78"/>
          <cell r="R78"/>
          <cell r="S78"/>
          <cell r="T78"/>
          <cell r="U78"/>
          <cell r="V78"/>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row>
        <row r="79">
          <cell r="C79">
            <v>0</v>
          </cell>
          <cell r="D79">
            <v>0</v>
          </cell>
          <cell r="E79">
            <v>0</v>
          </cell>
          <cell r="F79"/>
          <cell r="G79" t="str">
            <v/>
          </cell>
          <cell r="H79"/>
          <cell r="I79"/>
          <cell r="J79"/>
          <cell r="K79"/>
          <cell r="L79"/>
          <cell r="M79"/>
          <cell r="N79"/>
          <cell r="O79"/>
          <cell r="P79"/>
          <cell r="Q79"/>
          <cell r="R79"/>
          <cell r="S79"/>
          <cell r="T79"/>
          <cell r="U79"/>
          <cell r="V79"/>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row>
        <row r="80">
          <cell r="C80">
            <v>0</v>
          </cell>
          <cell r="D80">
            <v>0</v>
          </cell>
          <cell r="E80">
            <v>0</v>
          </cell>
          <cell r="F80"/>
          <cell r="G80" t="str">
            <v/>
          </cell>
          <cell r="H80"/>
          <cell r="I80"/>
          <cell r="J80"/>
          <cell r="K80"/>
          <cell r="L80"/>
          <cell r="M80"/>
          <cell r="N80"/>
          <cell r="O80"/>
          <cell r="P80"/>
          <cell r="Q80"/>
          <cell r="R80"/>
          <cell r="S80"/>
          <cell r="T80"/>
          <cell r="U80"/>
          <cell r="V80"/>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row>
        <row r="81">
          <cell r="C81">
            <v>0</v>
          </cell>
          <cell r="D81">
            <v>0</v>
          </cell>
          <cell r="E81">
            <v>0</v>
          </cell>
          <cell r="F81"/>
          <cell r="G81" t="str">
            <v/>
          </cell>
          <cell r="H81"/>
          <cell r="I81"/>
          <cell r="J81"/>
          <cell r="K81"/>
          <cell r="L81"/>
          <cell r="M81"/>
          <cell r="N81"/>
          <cell r="O81"/>
          <cell r="P81"/>
          <cell r="Q81"/>
          <cell r="R81"/>
          <cell r="S81"/>
          <cell r="T81"/>
          <cell r="U81"/>
          <cell r="V81"/>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row>
        <row r="82">
          <cell r="C82">
            <v>0</v>
          </cell>
          <cell r="D82">
            <v>0</v>
          </cell>
          <cell r="E82">
            <v>0</v>
          </cell>
          <cell r="F82"/>
          <cell r="G82" t="str">
            <v/>
          </cell>
          <cell r="H82"/>
          <cell r="I82"/>
          <cell r="J82"/>
          <cell r="K82"/>
          <cell r="L82"/>
          <cell r="M82"/>
          <cell r="N82"/>
          <cell r="O82"/>
          <cell r="P82"/>
          <cell r="Q82"/>
          <cell r="R82"/>
          <cell r="S82"/>
          <cell r="T82"/>
          <cell r="U82"/>
          <cell r="V82"/>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row>
        <row r="83">
          <cell r="C83">
            <v>0</v>
          </cell>
          <cell r="D83">
            <v>0</v>
          </cell>
          <cell r="E83">
            <v>0</v>
          </cell>
          <cell r="F83"/>
          <cell r="G83" t="str">
            <v/>
          </cell>
          <cell r="H83"/>
          <cell r="I83"/>
          <cell r="J83"/>
          <cell r="K83"/>
          <cell r="L83"/>
          <cell r="M83"/>
          <cell r="N83"/>
          <cell r="O83"/>
          <cell r="P83"/>
          <cell r="Q83"/>
          <cell r="R83"/>
          <cell r="S83"/>
          <cell r="T83"/>
          <cell r="U83"/>
          <cell r="V83"/>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row>
        <row r="84">
          <cell r="C84">
            <v>0</v>
          </cell>
          <cell r="D84">
            <v>0</v>
          </cell>
          <cell r="E84">
            <v>0</v>
          </cell>
          <cell r="F84"/>
          <cell r="G84" t="str">
            <v/>
          </cell>
          <cell r="H84"/>
          <cell r="I84"/>
          <cell r="J84"/>
          <cell r="K84"/>
          <cell r="L84"/>
          <cell r="M84"/>
          <cell r="N84"/>
          <cell r="O84"/>
          <cell r="P84"/>
          <cell r="Q84"/>
          <cell r="R84"/>
          <cell r="S84"/>
          <cell r="T84"/>
          <cell r="U84"/>
          <cell r="V84"/>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row>
        <row r="85">
          <cell r="C85">
            <v>0</v>
          </cell>
          <cell r="D85">
            <v>0</v>
          </cell>
          <cell r="E85">
            <v>0</v>
          </cell>
          <cell r="F85"/>
          <cell r="G85" t="str">
            <v/>
          </cell>
          <cell r="H85"/>
          <cell r="I85"/>
          <cell r="J85"/>
          <cell r="K85"/>
          <cell r="L85"/>
          <cell r="M85"/>
          <cell r="N85"/>
          <cell r="O85"/>
          <cell r="P85"/>
          <cell r="Q85"/>
          <cell r="R85"/>
          <cell r="S85"/>
          <cell r="T85"/>
          <cell r="U85"/>
          <cell r="V85"/>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row>
        <row r="86">
          <cell r="C86">
            <v>0</v>
          </cell>
          <cell r="D86">
            <v>0</v>
          </cell>
          <cell r="E86">
            <v>0</v>
          </cell>
          <cell r="F86"/>
          <cell r="G86" t="str">
            <v/>
          </cell>
          <cell r="H86"/>
          <cell r="I86"/>
          <cell r="J86"/>
          <cell r="K86"/>
          <cell r="L86"/>
          <cell r="M86"/>
          <cell r="N86"/>
          <cell r="O86"/>
          <cell r="P86"/>
          <cell r="Q86"/>
          <cell r="R86"/>
          <cell r="S86"/>
          <cell r="T86"/>
          <cell r="U86"/>
          <cell r="V86"/>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row>
        <row r="87">
          <cell r="C87">
            <v>0</v>
          </cell>
          <cell r="D87">
            <v>0</v>
          </cell>
          <cell r="E87">
            <v>0</v>
          </cell>
          <cell r="F87"/>
          <cell r="G87" t="str">
            <v/>
          </cell>
          <cell r="H87"/>
          <cell r="I87"/>
          <cell r="J87"/>
          <cell r="K87"/>
          <cell r="L87"/>
          <cell r="M87"/>
          <cell r="N87"/>
          <cell r="O87"/>
          <cell r="P87"/>
          <cell r="Q87"/>
          <cell r="R87"/>
          <cell r="S87"/>
          <cell r="T87"/>
          <cell r="U87"/>
          <cell r="V87"/>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row>
        <row r="88">
          <cell r="C88">
            <v>0</v>
          </cell>
          <cell r="D88">
            <v>0</v>
          </cell>
          <cell r="E88">
            <v>0</v>
          </cell>
          <cell r="F88"/>
          <cell r="G88" t="str">
            <v/>
          </cell>
          <cell r="H88"/>
          <cell r="I88"/>
          <cell r="J88"/>
          <cell r="K88"/>
          <cell r="L88"/>
          <cell r="M88"/>
          <cell r="N88"/>
          <cell r="O88"/>
          <cell r="P88"/>
          <cell r="Q88"/>
          <cell r="R88"/>
          <cell r="S88"/>
          <cell r="T88"/>
          <cell r="U88"/>
          <cell r="V88"/>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row>
        <row r="89">
          <cell r="C89">
            <v>0</v>
          </cell>
          <cell r="D89">
            <v>0</v>
          </cell>
          <cell r="E89">
            <v>0</v>
          </cell>
          <cell r="F89"/>
          <cell r="G89" t="str">
            <v/>
          </cell>
          <cell r="H89"/>
          <cell r="I89"/>
          <cell r="J89"/>
          <cell r="K89"/>
          <cell r="L89"/>
          <cell r="M89"/>
          <cell r="N89"/>
          <cell r="O89"/>
          <cell r="P89"/>
          <cell r="Q89"/>
          <cell r="R89"/>
          <cell r="S89"/>
          <cell r="T89"/>
          <cell r="U89"/>
          <cell r="V89"/>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row>
        <row r="90">
          <cell r="C90">
            <v>0</v>
          </cell>
          <cell r="D90">
            <v>0</v>
          </cell>
          <cell r="E90">
            <v>0</v>
          </cell>
          <cell r="F90"/>
          <cell r="G90" t="str">
            <v/>
          </cell>
          <cell r="H90"/>
          <cell r="I90"/>
          <cell r="J90"/>
          <cell r="K90"/>
          <cell r="L90"/>
          <cell r="M90"/>
          <cell r="N90"/>
          <cell r="O90"/>
          <cell r="P90"/>
          <cell r="Q90"/>
          <cell r="R90"/>
          <cell r="S90"/>
          <cell r="T90"/>
          <cell r="U90"/>
          <cell r="V90"/>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row>
        <row r="91">
          <cell r="C91">
            <v>0</v>
          </cell>
          <cell r="D91">
            <v>0</v>
          </cell>
          <cell r="E91">
            <v>0</v>
          </cell>
          <cell r="F91"/>
          <cell r="G91" t="str">
            <v/>
          </cell>
          <cell r="H91"/>
          <cell r="I91"/>
          <cell r="J91"/>
          <cell r="K91"/>
          <cell r="L91"/>
          <cell r="M91"/>
          <cell r="N91"/>
          <cell r="O91"/>
          <cell r="P91"/>
          <cell r="Q91"/>
          <cell r="R91"/>
          <cell r="S91"/>
          <cell r="T91"/>
          <cell r="U91"/>
          <cell r="V91"/>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row>
        <row r="92">
          <cell r="C92">
            <v>0</v>
          </cell>
          <cell r="D92">
            <v>0</v>
          </cell>
          <cell r="E92">
            <v>0</v>
          </cell>
          <cell r="F92"/>
          <cell r="G92" t="str">
            <v/>
          </cell>
          <cell r="H92"/>
          <cell r="I92"/>
          <cell r="J92"/>
          <cell r="K92"/>
          <cell r="L92"/>
          <cell r="M92"/>
          <cell r="N92"/>
          <cell r="O92"/>
          <cell r="P92"/>
          <cell r="Q92"/>
          <cell r="R92"/>
          <cell r="S92"/>
          <cell r="T92"/>
          <cell r="U92"/>
          <cell r="V92"/>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row>
        <row r="93">
          <cell r="C93">
            <v>0</v>
          </cell>
          <cell r="D93">
            <v>0</v>
          </cell>
          <cell r="E93">
            <v>0</v>
          </cell>
          <cell r="F93"/>
          <cell r="G93" t="str">
            <v/>
          </cell>
          <cell r="H93"/>
          <cell r="I93"/>
          <cell r="J93"/>
          <cell r="K93"/>
          <cell r="L93"/>
          <cell r="M93"/>
          <cell r="N93"/>
          <cell r="O93"/>
          <cell r="P93"/>
          <cell r="Q93"/>
          <cell r="R93"/>
          <cell r="S93"/>
          <cell r="T93"/>
          <cell r="U93"/>
          <cell r="V93"/>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row>
        <row r="94">
          <cell r="C94">
            <v>0</v>
          </cell>
          <cell r="D94">
            <v>0</v>
          </cell>
          <cell r="E94">
            <v>0</v>
          </cell>
          <cell r="F94"/>
          <cell r="G94" t="str">
            <v/>
          </cell>
          <cell r="H94"/>
          <cell r="I94"/>
          <cell r="J94"/>
          <cell r="K94"/>
          <cell r="L94"/>
          <cell r="M94"/>
          <cell r="N94"/>
          <cell r="O94"/>
          <cell r="P94"/>
          <cell r="Q94"/>
          <cell r="R94"/>
          <cell r="S94"/>
          <cell r="T94"/>
          <cell r="U94"/>
          <cell r="V94"/>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row>
        <row r="95">
          <cell r="C95">
            <v>0</v>
          </cell>
          <cell r="D95">
            <v>0</v>
          </cell>
          <cell r="E95">
            <v>0</v>
          </cell>
          <cell r="F95"/>
          <cell r="G95" t="str">
            <v/>
          </cell>
          <cell r="H95"/>
          <cell r="I95"/>
          <cell r="J95"/>
          <cell r="K95"/>
          <cell r="L95"/>
          <cell r="M95"/>
          <cell r="N95"/>
          <cell r="O95"/>
          <cell r="P95"/>
          <cell r="Q95"/>
          <cell r="R95"/>
          <cell r="S95"/>
          <cell r="T95"/>
          <cell r="U95"/>
          <cell r="V95"/>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row>
        <row r="96">
          <cell r="C96">
            <v>0</v>
          </cell>
          <cell r="D96">
            <v>0</v>
          </cell>
          <cell r="E96">
            <v>0</v>
          </cell>
          <cell r="F96"/>
          <cell r="G96" t="str">
            <v/>
          </cell>
          <cell r="H96"/>
          <cell r="I96"/>
          <cell r="J96"/>
          <cell r="K96"/>
          <cell r="L96"/>
          <cell r="M96"/>
          <cell r="N96"/>
          <cell r="O96"/>
          <cell r="P96"/>
          <cell r="Q96"/>
          <cell r="R96"/>
          <cell r="S96"/>
          <cell r="T96"/>
          <cell r="U96"/>
          <cell r="V96"/>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row>
        <row r="97">
          <cell r="C97">
            <v>0</v>
          </cell>
          <cell r="D97">
            <v>0</v>
          </cell>
          <cell r="E97">
            <v>0</v>
          </cell>
          <cell r="F97"/>
          <cell r="G97" t="str">
            <v/>
          </cell>
          <cell r="H97"/>
          <cell r="I97"/>
          <cell r="J97"/>
          <cell r="K97"/>
          <cell r="L97"/>
          <cell r="M97"/>
          <cell r="N97"/>
          <cell r="O97"/>
          <cell r="P97"/>
          <cell r="Q97"/>
          <cell r="R97"/>
          <cell r="S97"/>
          <cell r="T97"/>
          <cell r="U97"/>
          <cell r="V97"/>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row>
        <row r="98">
          <cell r="C98">
            <v>0</v>
          </cell>
          <cell r="D98">
            <v>0</v>
          </cell>
          <cell r="E98">
            <v>0</v>
          </cell>
          <cell r="F98"/>
          <cell r="G98" t="str">
            <v/>
          </cell>
          <cell r="H98"/>
          <cell r="I98"/>
          <cell r="J98"/>
          <cell r="K98"/>
          <cell r="L98"/>
          <cell r="M98"/>
          <cell r="N98"/>
          <cell r="O98"/>
          <cell r="P98"/>
          <cell r="Q98"/>
          <cell r="R98"/>
          <cell r="S98"/>
          <cell r="T98"/>
          <cell r="U98"/>
          <cell r="V98"/>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row>
        <row r="99">
          <cell r="C99">
            <v>0</v>
          </cell>
          <cell r="D99">
            <v>0</v>
          </cell>
          <cell r="E99">
            <v>0</v>
          </cell>
          <cell r="F99"/>
          <cell r="G99" t="str">
            <v/>
          </cell>
          <cell r="H99"/>
          <cell r="I99"/>
          <cell r="J99"/>
          <cell r="K99"/>
          <cell r="L99"/>
          <cell r="M99"/>
          <cell r="N99"/>
          <cell r="O99"/>
          <cell r="P99"/>
          <cell r="Q99"/>
          <cell r="R99"/>
          <cell r="S99"/>
          <cell r="T99"/>
          <cell r="U99"/>
          <cell r="V99"/>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row>
        <row r="100">
          <cell r="C100">
            <v>0</v>
          </cell>
          <cell r="D100">
            <v>0</v>
          </cell>
          <cell r="E100">
            <v>0</v>
          </cell>
          <cell r="F100"/>
          <cell r="G100" t="str">
            <v/>
          </cell>
          <cell r="H100"/>
          <cell r="I100"/>
          <cell r="J100"/>
          <cell r="K100"/>
          <cell r="L100"/>
          <cell r="M100"/>
          <cell r="N100"/>
          <cell r="O100"/>
          <cell r="P100"/>
          <cell r="Q100"/>
          <cell r="R100"/>
          <cell r="S100"/>
          <cell r="T100"/>
          <cell r="U100"/>
          <cell r="V100"/>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row>
        <row r="101">
          <cell r="C101">
            <v>0</v>
          </cell>
          <cell r="D101">
            <v>0</v>
          </cell>
          <cell r="E101">
            <v>0</v>
          </cell>
          <cell r="F101"/>
          <cell r="G101" t="str">
            <v/>
          </cell>
          <cell r="H101"/>
          <cell r="I101"/>
          <cell r="J101"/>
          <cell r="K101"/>
          <cell r="L101"/>
          <cell r="M101"/>
          <cell r="N101"/>
          <cell r="O101"/>
          <cell r="P101"/>
          <cell r="Q101"/>
          <cell r="R101"/>
          <cell r="S101"/>
          <cell r="T101"/>
          <cell r="U101"/>
          <cell r="V101"/>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row>
        <row r="102">
          <cell r="C102">
            <v>0</v>
          </cell>
          <cell r="D102">
            <v>0</v>
          </cell>
          <cell r="E102">
            <v>0</v>
          </cell>
          <cell r="F102"/>
          <cell r="G102" t="str">
            <v/>
          </cell>
          <cell r="H102"/>
          <cell r="I102"/>
          <cell r="J102"/>
          <cell r="K102"/>
          <cell r="L102"/>
          <cell r="M102"/>
          <cell r="N102"/>
          <cell r="O102"/>
          <cell r="P102"/>
          <cell r="Q102"/>
          <cell r="R102"/>
          <cell r="S102"/>
          <cell r="T102"/>
          <cell r="U102"/>
          <cell r="V102"/>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row>
        <row r="103">
          <cell r="C103">
            <v>0</v>
          </cell>
          <cell r="D103">
            <v>0</v>
          </cell>
          <cell r="E103">
            <v>0</v>
          </cell>
          <cell r="F103"/>
          <cell r="G103" t="str">
            <v/>
          </cell>
          <cell r="H103"/>
          <cell r="I103"/>
          <cell r="J103"/>
          <cell r="K103"/>
          <cell r="L103"/>
          <cell r="M103"/>
          <cell r="N103"/>
          <cell r="O103"/>
          <cell r="P103"/>
          <cell r="Q103"/>
          <cell r="R103"/>
          <cell r="S103"/>
          <cell r="T103"/>
          <cell r="U103"/>
          <cell r="V103"/>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row>
        <row r="104">
          <cell r="C104">
            <v>0</v>
          </cell>
          <cell r="D104">
            <v>0</v>
          </cell>
          <cell r="E104">
            <v>0</v>
          </cell>
          <cell r="F104"/>
          <cell r="G104" t="str">
            <v/>
          </cell>
          <cell r="H104"/>
          <cell r="I104"/>
          <cell r="J104"/>
          <cell r="K104"/>
          <cell r="L104"/>
          <cell r="M104"/>
          <cell r="N104"/>
          <cell r="O104"/>
          <cell r="P104"/>
          <cell r="Q104"/>
          <cell r="R104"/>
          <cell r="S104"/>
          <cell r="T104"/>
          <cell r="U104"/>
          <cell r="V104"/>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row>
        <row r="105">
          <cell r="C105">
            <v>0</v>
          </cell>
          <cell r="D105">
            <v>0</v>
          </cell>
          <cell r="E105">
            <v>0</v>
          </cell>
          <cell r="F105"/>
          <cell r="G105" t="str">
            <v/>
          </cell>
          <cell r="H105"/>
          <cell r="I105"/>
          <cell r="J105"/>
          <cell r="K105"/>
          <cell r="L105"/>
          <cell r="M105"/>
          <cell r="N105"/>
          <cell r="O105"/>
          <cell r="P105"/>
          <cell r="Q105"/>
          <cell r="R105"/>
          <cell r="S105"/>
          <cell r="T105"/>
          <cell r="U105"/>
          <cell r="V105"/>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6">
          <cell r="C106">
            <v>0</v>
          </cell>
          <cell r="D106">
            <v>0</v>
          </cell>
          <cell r="E106">
            <v>0</v>
          </cell>
          <cell r="F106"/>
          <cell r="G106" t="str">
            <v/>
          </cell>
          <cell r="H106"/>
          <cell r="I106"/>
          <cell r="J106"/>
          <cell r="K106"/>
          <cell r="L106"/>
          <cell r="M106"/>
          <cell r="N106"/>
          <cell r="O106"/>
          <cell r="P106"/>
          <cell r="Q106"/>
          <cell r="R106"/>
          <cell r="S106"/>
          <cell r="T106"/>
          <cell r="U106"/>
          <cell r="V106"/>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row>
        <row r="107">
          <cell r="C107">
            <v>0</v>
          </cell>
          <cell r="D107">
            <v>0</v>
          </cell>
          <cell r="E107">
            <v>0</v>
          </cell>
          <cell r="F107"/>
          <cell r="G107" t="str">
            <v/>
          </cell>
          <cell r="H107"/>
          <cell r="I107"/>
          <cell r="J107"/>
          <cell r="K107"/>
          <cell r="L107"/>
          <cell r="M107"/>
          <cell r="N107"/>
          <cell r="O107"/>
          <cell r="P107"/>
          <cell r="Q107"/>
          <cell r="R107"/>
          <cell r="S107"/>
          <cell r="T107"/>
          <cell r="U107"/>
          <cell r="V107"/>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row>
        <row r="108">
          <cell r="C108">
            <v>0</v>
          </cell>
          <cell r="D108">
            <v>0</v>
          </cell>
          <cell r="E108">
            <v>0</v>
          </cell>
          <cell r="F108"/>
          <cell r="G108" t="str">
            <v/>
          </cell>
          <cell r="H108"/>
          <cell r="I108"/>
          <cell r="J108"/>
          <cell r="K108"/>
          <cell r="L108"/>
          <cell r="M108"/>
          <cell r="N108"/>
          <cell r="O108"/>
          <cell r="P108"/>
          <cell r="Q108"/>
          <cell r="R108"/>
          <cell r="S108"/>
          <cell r="T108"/>
          <cell r="U108"/>
          <cell r="V108"/>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row>
        <row r="109">
          <cell r="C109">
            <v>0</v>
          </cell>
          <cell r="D109">
            <v>0</v>
          </cell>
          <cell r="E109">
            <v>0</v>
          </cell>
          <cell r="F109"/>
          <cell r="G109" t="str">
            <v/>
          </cell>
          <cell r="H109"/>
          <cell r="I109"/>
          <cell r="J109"/>
          <cell r="K109"/>
          <cell r="L109"/>
          <cell r="M109"/>
          <cell r="N109"/>
          <cell r="O109"/>
          <cell r="P109"/>
          <cell r="Q109"/>
          <cell r="R109"/>
          <cell r="S109"/>
          <cell r="T109"/>
          <cell r="U109"/>
          <cell r="V109"/>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row>
        <row r="110">
          <cell r="C110">
            <v>0</v>
          </cell>
          <cell r="D110">
            <v>0</v>
          </cell>
          <cell r="E110">
            <v>0</v>
          </cell>
          <cell r="F110"/>
          <cell r="G110" t="str">
            <v/>
          </cell>
          <cell r="H110"/>
          <cell r="I110"/>
          <cell r="J110"/>
          <cell r="K110"/>
          <cell r="L110"/>
          <cell r="M110"/>
          <cell r="N110"/>
          <cell r="O110"/>
          <cell r="P110"/>
          <cell r="Q110"/>
          <cell r="R110"/>
          <cell r="S110"/>
          <cell r="T110"/>
          <cell r="U110"/>
          <cell r="V110"/>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row>
        <row r="111">
          <cell r="C111">
            <v>0</v>
          </cell>
          <cell r="D111">
            <v>0</v>
          </cell>
          <cell r="E111">
            <v>0</v>
          </cell>
          <cell r="F111"/>
          <cell r="G111" t="str">
            <v/>
          </cell>
          <cell r="H111"/>
          <cell r="I111"/>
          <cell r="J111"/>
          <cell r="K111"/>
          <cell r="L111"/>
          <cell r="M111"/>
          <cell r="N111"/>
          <cell r="O111"/>
          <cell r="P111"/>
          <cell r="Q111"/>
          <cell r="R111"/>
          <cell r="S111"/>
          <cell r="T111"/>
          <cell r="U111"/>
          <cell r="V111"/>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row>
        <row r="112">
          <cell r="C112">
            <v>0</v>
          </cell>
          <cell r="D112">
            <v>0</v>
          </cell>
          <cell r="E112">
            <v>0</v>
          </cell>
          <cell r="F112"/>
          <cell r="G112" t="str">
            <v/>
          </cell>
          <cell r="H112"/>
          <cell r="I112"/>
          <cell r="J112"/>
          <cell r="K112"/>
          <cell r="L112"/>
          <cell r="M112"/>
          <cell r="N112"/>
          <cell r="O112"/>
          <cell r="P112"/>
          <cell r="Q112"/>
          <cell r="R112"/>
          <cell r="S112"/>
          <cell r="T112"/>
          <cell r="U112"/>
          <cell r="V112"/>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row>
        <row r="113">
          <cell r="C113">
            <v>0</v>
          </cell>
          <cell r="D113">
            <v>0</v>
          </cell>
          <cell r="E113">
            <v>0</v>
          </cell>
          <cell r="F113"/>
          <cell r="G113" t="str">
            <v/>
          </cell>
          <cell r="H113"/>
          <cell r="I113"/>
          <cell r="J113"/>
          <cell r="K113"/>
          <cell r="L113"/>
          <cell r="M113"/>
          <cell r="N113"/>
          <cell r="O113"/>
          <cell r="P113"/>
          <cell r="Q113"/>
          <cell r="R113"/>
          <cell r="S113"/>
          <cell r="T113"/>
          <cell r="U113"/>
          <cell r="V113"/>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row>
        <row r="114">
          <cell r="C114">
            <v>0</v>
          </cell>
          <cell r="D114">
            <v>0</v>
          </cell>
          <cell r="E114">
            <v>0</v>
          </cell>
          <cell r="F114"/>
          <cell r="G114" t="str">
            <v/>
          </cell>
          <cell r="H114"/>
          <cell r="I114"/>
          <cell r="J114"/>
          <cell r="K114"/>
          <cell r="L114"/>
          <cell r="M114"/>
          <cell r="N114"/>
          <cell r="O114"/>
          <cell r="P114"/>
          <cell r="Q114"/>
          <cell r="R114"/>
          <cell r="S114"/>
          <cell r="T114"/>
          <cell r="U114"/>
          <cell r="V114"/>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row>
        <row r="115">
          <cell r="C115">
            <v>0</v>
          </cell>
          <cell r="D115">
            <v>0</v>
          </cell>
          <cell r="E115">
            <v>0</v>
          </cell>
          <cell r="F115"/>
          <cell r="G115" t="str">
            <v/>
          </cell>
          <cell r="H115"/>
          <cell r="I115"/>
          <cell r="J115"/>
          <cell r="K115"/>
          <cell r="L115"/>
          <cell r="M115"/>
          <cell r="N115"/>
          <cell r="O115"/>
          <cell r="P115"/>
          <cell r="Q115"/>
          <cell r="R115"/>
          <cell r="S115"/>
          <cell r="T115"/>
          <cell r="U115"/>
          <cell r="V115"/>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C116">
            <v>0</v>
          </cell>
          <cell r="D116">
            <v>0</v>
          </cell>
          <cell r="E116">
            <v>0</v>
          </cell>
          <cell r="F116"/>
          <cell r="G116" t="str">
            <v/>
          </cell>
          <cell r="H116"/>
          <cell r="I116"/>
          <cell r="J116"/>
          <cell r="K116"/>
          <cell r="L116"/>
          <cell r="M116"/>
          <cell r="N116"/>
          <cell r="O116"/>
          <cell r="P116"/>
          <cell r="Q116"/>
          <cell r="R116"/>
          <cell r="S116"/>
          <cell r="T116"/>
          <cell r="U116"/>
          <cell r="V116"/>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row>
        <row r="117">
          <cell r="C117">
            <v>0</v>
          </cell>
          <cell r="D117">
            <v>0</v>
          </cell>
          <cell r="E117">
            <v>0</v>
          </cell>
          <cell r="F117"/>
          <cell r="G117" t="str">
            <v/>
          </cell>
          <cell r="H117"/>
          <cell r="I117"/>
          <cell r="J117"/>
          <cell r="K117"/>
          <cell r="L117"/>
          <cell r="M117"/>
          <cell r="N117"/>
          <cell r="O117"/>
          <cell r="P117"/>
          <cell r="Q117"/>
          <cell r="R117"/>
          <cell r="S117"/>
          <cell r="T117"/>
          <cell r="U117"/>
          <cell r="V117"/>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row>
        <row r="118">
          <cell r="C118">
            <v>0</v>
          </cell>
          <cell r="D118">
            <v>0</v>
          </cell>
          <cell r="E118">
            <v>0</v>
          </cell>
          <cell r="F118"/>
          <cell r="G118" t="str">
            <v/>
          </cell>
          <cell r="H118"/>
          <cell r="I118"/>
          <cell r="J118"/>
          <cell r="K118"/>
          <cell r="L118"/>
          <cell r="M118"/>
          <cell r="N118"/>
          <cell r="O118"/>
          <cell r="P118"/>
          <cell r="Q118"/>
          <cell r="R118"/>
          <cell r="S118"/>
          <cell r="T118"/>
          <cell r="U118"/>
          <cell r="V118"/>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row>
        <row r="119">
          <cell r="C119">
            <v>0</v>
          </cell>
          <cell r="D119">
            <v>0</v>
          </cell>
          <cell r="E119">
            <v>0</v>
          </cell>
          <cell r="F119"/>
          <cell r="G119" t="str">
            <v/>
          </cell>
          <cell r="H119"/>
          <cell r="I119"/>
          <cell r="J119"/>
          <cell r="K119"/>
          <cell r="L119"/>
          <cell r="M119"/>
          <cell r="N119"/>
          <cell r="O119"/>
          <cell r="P119"/>
          <cell r="Q119"/>
          <cell r="R119"/>
          <cell r="S119"/>
          <cell r="T119"/>
          <cell r="U119"/>
          <cell r="V119"/>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row>
        <row r="120">
          <cell r="C120">
            <v>0</v>
          </cell>
          <cell r="D120">
            <v>0</v>
          </cell>
          <cell r="E120">
            <v>0</v>
          </cell>
          <cell r="F120"/>
          <cell r="G120" t="str">
            <v/>
          </cell>
          <cell r="H120"/>
          <cell r="I120"/>
          <cell r="J120"/>
          <cell r="K120"/>
          <cell r="L120"/>
          <cell r="M120"/>
          <cell r="N120"/>
          <cell r="O120"/>
          <cell r="P120"/>
          <cell r="Q120"/>
          <cell r="R120"/>
          <cell r="S120"/>
          <cell r="T120"/>
          <cell r="U120"/>
          <cell r="V120"/>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row>
        <row r="121">
          <cell r="C121">
            <v>0</v>
          </cell>
          <cell r="D121">
            <v>0</v>
          </cell>
          <cell r="E121">
            <v>0</v>
          </cell>
          <cell r="F121"/>
          <cell r="G121" t="str">
            <v/>
          </cell>
          <cell r="H121"/>
          <cell r="I121"/>
          <cell r="J121"/>
          <cell r="K121"/>
          <cell r="L121"/>
          <cell r="M121"/>
          <cell r="N121"/>
          <cell r="O121"/>
          <cell r="P121"/>
          <cell r="Q121"/>
          <cell r="R121"/>
          <cell r="S121"/>
          <cell r="T121"/>
          <cell r="U121"/>
          <cell r="V121"/>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row>
        <row r="122">
          <cell r="C122">
            <v>0</v>
          </cell>
          <cell r="D122">
            <v>0</v>
          </cell>
          <cell r="E122">
            <v>0</v>
          </cell>
          <cell r="F122"/>
          <cell r="G122" t="str">
            <v/>
          </cell>
          <cell r="H122"/>
          <cell r="I122"/>
          <cell r="J122"/>
          <cell r="K122"/>
          <cell r="L122"/>
          <cell r="M122"/>
          <cell r="N122"/>
          <cell r="O122"/>
          <cell r="P122"/>
          <cell r="Q122"/>
          <cell r="R122"/>
          <cell r="S122"/>
          <cell r="T122"/>
          <cell r="U122"/>
          <cell r="V122"/>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row>
        <row r="123">
          <cell r="C123">
            <v>0</v>
          </cell>
          <cell r="D123">
            <v>0</v>
          </cell>
          <cell r="E123">
            <v>0</v>
          </cell>
          <cell r="F123"/>
          <cell r="G123" t="str">
            <v/>
          </cell>
          <cell r="H123"/>
          <cell r="I123"/>
          <cell r="J123"/>
          <cell r="K123"/>
          <cell r="L123"/>
          <cell r="M123"/>
          <cell r="N123"/>
          <cell r="O123"/>
          <cell r="P123"/>
          <cell r="Q123"/>
          <cell r="R123"/>
          <cell r="S123"/>
          <cell r="T123"/>
          <cell r="U123"/>
          <cell r="V123"/>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row>
        <row r="124">
          <cell r="C124">
            <v>0</v>
          </cell>
          <cell r="D124">
            <v>0</v>
          </cell>
          <cell r="E124">
            <v>0</v>
          </cell>
          <cell r="F124"/>
          <cell r="G124" t="str">
            <v/>
          </cell>
          <cell r="H124"/>
          <cell r="I124"/>
          <cell r="J124"/>
          <cell r="K124"/>
          <cell r="L124"/>
          <cell r="M124"/>
          <cell r="N124"/>
          <cell r="O124"/>
          <cell r="P124"/>
          <cell r="Q124"/>
          <cell r="R124"/>
          <cell r="S124"/>
          <cell r="T124"/>
          <cell r="U124"/>
          <cell r="V124"/>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row>
        <row r="125">
          <cell r="C125">
            <v>0</v>
          </cell>
          <cell r="D125">
            <v>0</v>
          </cell>
          <cell r="E125">
            <v>0</v>
          </cell>
          <cell r="F125"/>
          <cell r="G125" t="str">
            <v/>
          </cell>
          <cell r="H125"/>
          <cell r="I125"/>
          <cell r="J125"/>
          <cell r="K125"/>
          <cell r="L125"/>
          <cell r="M125"/>
          <cell r="N125"/>
          <cell r="O125"/>
          <cell r="P125"/>
          <cell r="Q125"/>
          <cell r="R125"/>
          <cell r="S125"/>
          <cell r="T125"/>
          <cell r="U125"/>
          <cell r="V125"/>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row>
        <row r="126">
          <cell r="C126">
            <v>0</v>
          </cell>
          <cell r="D126">
            <v>0</v>
          </cell>
          <cell r="E126">
            <v>0</v>
          </cell>
          <cell r="F126"/>
          <cell r="G126" t="str">
            <v/>
          </cell>
          <cell r="H126"/>
          <cell r="I126"/>
          <cell r="J126"/>
          <cell r="K126"/>
          <cell r="L126"/>
          <cell r="M126"/>
          <cell r="N126"/>
          <cell r="O126"/>
          <cell r="P126"/>
          <cell r="Q126"/>
          <cell r="R126"/>
          <cell r="S126"/>
          <cell r="T126"/>
          <cell r="U126"/>
          <cell r="V126"/>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row>
        <row r="127">
          <cell r="C127">
            <v>0</v>
          </cell>
          <cell r="D127">
            <v>0</v>
          </cell>
          <cell r="E127">
            <v>0</v>
          </cell>
          <cell r="F127"/>
          <cell r="G127" t="str">
            <v/>
          </cell>
          <cell r="H127"/>
          <cell r="I127"/>
          <cell r="J127"/>
          <cell r="K127"/>
          <cell r="L127"/>
          <cell r="M127"/>
          <cell r="N127"/>
          <cell r="O127"/>
          <cell r="P127"/>
          <cell r="Q127"/>
          <cell r="R127"/>
          <cell r="S127"/>
          <cell r="T127"/>
          <cell r="U127"/>
          <cell r="V127"/>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row>
        <row r="128">
          <cell r="C128">
            <v>0</v>
          </cell>
          <cell r="D128">
            <v>0</v>
          </cell>
          <cell r="E128">
            <v>0</v>
          </cell>
          <cell r="F128"/>
          <cell r="G128" t="str">
            <v/>
          </cell>
          <cell r="H128"/>
          <cell r="I128"/>
          <cell r="J128"/>
          <cell r="K128"/>
          <cell r="L128"/>
          <cell r="M128"/>
          <cell r="N128"/>
          <cell r="O128"/>
          <cell r="P128"/>
          <cell r="Q128"/>
          <cell r="R128"/>
          <cell r="S128"/>
          <cell r="T128"/>
          <cell r="U128"/>
          <cell r="V128"/>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row>
        <row r="129">
          <cell r="C129">
            <v>0</v>
          </cell>
          <cell r="D129">
            <v>0</v>
          </cell>
          <cell r="E129">
            <v>0</v>
          </cell>
          <cell r="F129"/>
          <cell r="G129" t="str">
            <v/>
          </cell>
          <cell r="H129"/>
          <cell r="I129"/>
          <cell r="J129"/>
          <cell r="K129"/>
          <cell r="L129"/>
          <cell r="M129"/>
          <cell r="N129"/>
          <cell r="O129"/>
          <cell r="P129"/>
          <cell r="Q129"/>
          <cell r="R129"/>
          <cell r="S129"/>
          <cell r="T129"/>
          <cell r="U129"/>
          <cell r="V129"/>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row>
        <row r="130">
          <cell r="C130">
            <v>0</v>
          </cell>
          <cell r="D130">
            <v>0</v>
          </cell>
          <cell r="E130">
            <v>0</v>
          </cell>
          <cell r="F130"/>
          <cell r="G130" t="str">
            <v/>
          </cell>
          <cell r="H130"/>
          <cell r="I130"/>
          <cell r="J130"/>
          <cell r="K130"/>
          <cell r="L130"/>
          <cell r="M130"/>
          <cell r="N130"/>
          <cell r="O130"/>
          <cell r="P130"/>
          <cell r="Q130"/>
          <cell r="R130"/>
          <cell r="S130"/>
          <cell r="T130"/>
          <cell r="U130"/>
          <cell r="V130"/>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row>
        <row r="131">
          <cell r="C131">
            <v>0</v>
          </cell>
          <cell r="D131">
            <v>0</v>
          </cell>
          <cell r="E131">
            <v>0</v>
          </cell>
          <cell r="F131"/>
          <cell r="G131" t="str">
            <v/>
          </cell>
          <cell r="H131"/>
          <cell r="I131"/>
          <cell r="J131"/>
          <cell r="K131"/>
          <cell r="L131"/>
          <cell r="M131"/>
          <cell r="N131"/>
          <cell r="O131"/>
          <cell r="P131"/>
          <cell r="Q131"/>
          <cell r="R131"/>
          <cell r="S131"/>
          <cell r="T131"/>
          <cell r="U131"/>
          <cell r="V131"/>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row>
        <row r="132">
          <cell r="C132">
            <v>0</v>
          </cell>
          <cell r="D132">
            <v>0</v>
          </cell>
          <cell r="E132">
            <v>0</v>
          </cell>
          <cell r="F132"/>
          <cell r="G132" t="str">
            <v/>
          </cell>
          <cell r="H132"/>
          <cell r="I132"/>
          <cell r="J132"/>
          <cell r="K132"/>
          <cell r="L132"/>
          <cell r="M132"/>
          <cell r="N132"/>
          <cell r="O132"/>
          <cell r="P132"/>
          <cell r="Q132"/>
          <cell r="R132"/>
          <cell r="S132"/>
          <cell r="T132"/>
          <cell r="U132"/>
          <cell r="V132"/>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row>
        <row r="133">
          <cell r="C133">
            <v>0</v>
          </cell>
          <cell r="D133">
            <v>0</v>
          </cell>
          <cell r="E133">
            <v>0</v>
          </cell>
          <cell r="F133"/>
          <cell r="G133" t="str">
            <v/>
          </cell>
          <cell r="H133"/>
          <cell r="I133"/>
          <cell r="J133"/>
          <cell r="K133"/>
          <cell r="L133"/>
          <cell r="M133"/>
          <cell r="N133"/>
          <cell r="O133"/>
          <cell r="P133"/>
          <cell r="Q133"/>
          <cell r="R133"/>
          <cell r="S133"/>
          <cell r="T133"/>
          <cell r="U133"/>
          <cell r="V133"/>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row>
        <row r="134">
          <cell r="C134">
            <v>0</v>
          </cell>
          <cell r="D134">
            <v>0</v>
          </cell>
          <cell r="E134">
            <v>0</v>
          </cell>
          <cell r="F134"/>
          <cell r="G134" t="str">
            <v/>
          </cell>
          <cell r="H134"/>
          <cell r="I134"/>
          <cell r="J134"/>
          <cell r="K134"/>
          <cell r="L134"/>
          <cell r="M134"/>
          <cell r="N134"/>
          <cell r="O134"/>
          <cell r="P134"/>
          <cell r="Q134"/>
          <cell r="R134"/>
          <cell r="S134"/>
          <cell r="T134"/>
          <cell r="U134"/>
          <cell r="V134"/>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row>
        <row r="135">
          <cell r="C135">
            <v>0</v>
          </cell>
          <cell r="D135">
            <v>0</v>
          </cell>
          <cell r="E135">
            <v>0</v>
          </cell>
          <cell r="F135"/>
          <cell r="G135" t="str">
            <v/>
          </cell>
          <cell r="H135"/>
          <cell r="I135"/>
          <cell r="J135"/>
          <cell r="K135"/>
          <cell r="L135"/>
          <cell r="M135"/>
          <cell r="N135"/>
          <cell r="O135"/>
          <cell r="P135"/>
          <cell r="Q135"/>
          <cell r="R135"/>
          <cell r="S135"/>
          <cell r="T135"/>
          <cell r="U135"/>
          <cell r="V135"/>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row>
        <row r="136">
          <cell r="C136">
            <v>0</v>
          </cell>
          <cell r="D136">
            <v>0</v>
          </cell>
          <cell r="E136">
            <v>0</v>
          </cell>
          <cell r="F136"/>
          <cell r="G136" t="str">
            <v/>
          </cell>
          <cell r="H136"/>
          <cell r="I136"/>
          <cell r="J136"/>
          <cell r="K136"/>
          <cell r="L136"/>
          <cell r="M136"/>
          <cell r="N136"/>
          <cell r="O136"/>
          <cell r="P136"/>
          <cell r="Q136"/>
          <cell r="R136"/>
          <cell r="S136"/>
          <cell r="T136"/>
          <cell r="U136"/>
          <cell r="V136"/>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row>
        <row r="137">
          <cell r="C137">
            <v>0</v>
          </cell>
          <cell r="D137">
            <v>0</v>
          </cell>
          <cell r="E137">
            <v>0</v>
          </cell>
          <cell r="F137"/>
          <cell r="G137" t="str">
            <v/>
          </cell>
          <cell r="H137"/>
          <cell r="I137"/>
          <cell r="J137"/>
          <cell r="K137"/>
          <cell r="L137"/>
          <cell r="M137"/>
          <cell r="N137"/>
          <cell r="O137"/>
          <cell r="P137"/>
          <cell r="Q137"/>
          <cell r="R137"/>
          <cell r="S137"/>
          <cell r="T137"/>
          <cell r="U137"/>
          <cell r="V137"/>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row>
        <row r="138">
          <cell r="C138">
            <v>0</v>
          </cell>
          <cell r="D138">
            <v>0</v>
          </cell>
          <cell r="E138">
            <v>0</v>
          </cell>
          <cell r="F138"/>
          <cell r="G138" t="str">
            <v/>
          </cell>
          <cell r="H138"/>
          <cell r="I138"/>
          <cell r="J138"/>
          <cell r="K138"/>
          <cell r="L138"/>
          <cell r="M138"/>
          <cell r="N138"/>
          <cell r="O138"/>
          <cell r="P138"/>
          <cell r="Q138"/>
          <cell r="R138"/>
          <cell r="S138"/>
          <cell r="T138"/>
          <cell r="U138"/>
          <cell r="V138"/>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row>
        <row r="139">
          <cell r="C139">
            <v>0</v>
          </cell>
          <cell r="D139">
            <v>0</v>
          </cell>
          <cell r="E139">
            <v>0</v>
          </cell>
          <cell r="F139"/>
          <cell r="G139" t="str">
            <v/>
          </cell>
          <cell r="H139"/>
          <cell r="I139"/>
          <cell r="J139"/>
          <cell r="K139"/>
          <cell r="L139"/>
          <cell r="M139"/>
          <cell r="N139"/>
          <cell r="O139"/>
          <cell r="P139"/>
          <cell r="Q139"/>
          <cell r="R139"/>
          <cell r="S139"/>
          <cell r="T139"/>
          <cell r="U139"/>
          <cell r="V139"/>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row>
        <row r="140">
          <cell r="C140">
            <v>0</v>
          </cell>
          <cell r="D140">
            <v>0</v>
          </cell>
          <cell r="E140">
            <v>0</v>
          </cell>
          <cell r="F140"/>
          <cell r="G140" t="str">
            <v/>
          </cell>
          <cell r="H140"/>
          <cell r="I140"/>
          <cell r="J140"/>
          <cell r="K140"/>
          <cell r="L140"/>
          <cell r="M140"/>
          <cell r="N140"/>
          <cell r="O140"/>
          <cell r="P140"/>
          <cell r="Q140"/>
          <cell r="R140"/>
          <cell r="S140"/>
          <cell r="T140"/>
          <cell r="U140"/>
          <cell r="V140"/>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row>
        <row r="141">
          <cell r="C141">
            <v>0</v>
          </cell>
          <cell r="D141">
            <v>0</v>
          </cell>
          <cell r="E141">
            <v>0</v>
          </cell>
          <cell r="F141"/>
          <cell r="G141" t="str">
            <v/>
          </cell>
          <cell r="H141"/>
          <cell r="I141"/>
          <cell r="J141"/>
          <cell r="K141"/>
          <cell r="L141"/>
          <cell r="M141"/>
          <cell r="N141"/>
          <cell r="O141"/>
          <cell r="P141"/>
          <cell r="Q141"/>
          <cell r="R141"/>
          <cell r="S141"/>
          <cell r="T141"/>
          <cell r="U141"/>
          <cell r="V141"/>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row>
        <row r="142">
          <cell r="C142">
            <v>0</v>
          </cell>
          <cell r="D142">
            <v>0</v>
          </cell>
          <cell r="E142">
            <v>0</v>
          </cell>
          <cell r="F142"/>
          <cell r="G142" t="str">
            <v/>
          </cell>
          <cell r="H142"/>
          <cell r="I142"/>
          <cell r="J142"/>
          <cell r="K142"/>
          <cell r="L142"/>
          <cell r="M142"/>
          <cell r="N142"/>
          <cell r="O142"/>
          <cell r="P142"/>
          <cell r="Q142"/>
          <cell r="R142"/>
          <cell r="S142"/>
          <cell r="T142"/>
          <cell r="U142"/>
          <cell r="V142"/>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row>
        <row r="143">
          <cell r="C143">
            <v>0</v>
          </cell>
          <cell r="D143">
            <v>0</v>
          </cell>
          <cell r="E143">
            <v>0</v>
          </cell>
          <cell r="F143"/>
          <cell r="G143" t="str">
            <v/>
          </cell>
          <cell r="H143"/>
          <cell r="I143"/>
          <cell r="J143"/>
          <cell r="K143"/>
          <cell r="L143"/>
          <cell r="M143"/>
          <cell r="N143"/>
          <cell r="O143"/>
          <cell r="P143"/>
          <cell r="Q143"/>
          <cell r="R143"/>
          <cell r="S143"/>
          <cell r="T143"/>
          <cell r="U143"/>
          <cell r="V143"/>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row>
        <row r="144">
          <cell r="C144">
            <v>0</v>
          </cell>
          <cell r="D144">
            <v>0</v>
          </cell>
          <cell r="E144">
            <v>0</v>
          </cell>
          <cell r="F144"/>
          <cell r="G144" t="str">
            <v/>
          </cell>
          <cell r="H144"/>
          <cell r="I144"/>
          <cell r="J144"/>
          <cell r="K144"/>
          <cell r="L144"/>
          <cell r="M144"/>
          <cell r="N144"/>
          <cell r="O144"/>
          <cell r="P144"/>
          <cell r="Q144"/>
          <cell r="R144"/>
          <cell r="S144"/>
          <cell r="T144"/>
          <cell r="U144"/>
          <cell r="V144"/>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row>
        <row r="145">
          <cell r="C145">
            <v>0</v>
          </cell>
          <cell r="D145">
            <v>0</v>
          </cell>
          <cell r="E145">
            <v>0</v>
          </cell>
          <cell r="F145"/>
          <cell r="G145" t="str">
            <v/>
          </cell>
          <cell r="H145"/>
          <cell r="I145"/>
          <cell r="J145"/>
          <cell r="K145"/>
          <cell r="L145"/>
          <cell r="M145"/>
          <cell r="N145"/>
          <cell r="O145"/>
          <cell r="P145"/>
          <cell r="Q145"/>
          <cell r="R145"/>
          <cell r="S145"/>
          <cell r="T145"/>
          <cell r="U145"/>
          <cell r="V145"/>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row>
        <row r="146">
          <cell r="C146">
            <v>0</v>
          </cell>
          <cell r="D146">
            <v>0</v>
          </cell>
          <cell r="E146">
            <v>0</v>
          </cell>
          <cell r="F146"/>
          <cell r="G146" t="str">
            <v/>
          </cell>
          <cell r="H146"/>
          <cell r="I146"/>
          <cell r="J146"/>
          <cell r="K146"/>
          <cell r="L146"/>
          <cell r="M146"/>
          <cell r="N146"/>
          <cell r="O146"/>
          <cell r="P146"/>
          <cell r="Q146"/>
          <cell r="R146"/>
          <cell r="S146"/>
          <cell r="T146"/>
          <cell r="U146"/>
          <cell r="V146"/>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row>
        <row r="147">
          <cell r="C147">
            <v>0</v>
          </cell>
          <cell r="D147">
            <v>0</v>
          </cell>
          <cell r="E147">
            <v>0</v>
          </cell>
          <cell r="F147"/>
          <cell r="G147" t="str">
            <v/>
          </cell>
          <cell r="H147"/>
          <cell r="I147"/>
          <cell r="J147"/>
          <cell r="K147"/>
          <cell r="L147"/>
          <cell r="M147"/>
          <cell r="N147"/>
          <cell r="O147"/>
          <cell r="P147"/>
          <cell r="Q147"/>
          <cell r="R147"/>
          <cell r="S147"/>
          <cell r="T147"/>
          <cell r="U147"/>
          <cell r="V147"/>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row>
        <row r="148">
          <cell r="C148">
            <v>0</v>
          </cell>
          <cell r="D148">
            <v>0</v>
          </cell>
          <cell r="E148">
            <v>0</v>
          </cell>
          <cell r="F148"/>
          <cell r="G148" t="str">
            <v/>
          </cell>
          <cell r="H148"/>
          <cell r="I148"/>
          <cell r="J148"/>
          <cell r="K148"/>
          <cell r="L148"/>
          <cell r="M148"/>
          <cell r="N148"/>
          <cell r="O148"/>
          <cell r="P148"/>
          <cell r="Q148"/>
          <cell r="R148"/>
          <cell r="S148"/>
          <cell r="T148"/>
          <cell r="U148"/>
          <cell r="V148"/>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row>
        <row r="149">
          <cell r="C149">
            <v>0</v>
          </cell>
          <cell r="D149">
            <v>0</v>
          </cell>
          <cell r="E149">
            <v>0</v>
          </cell>
          <cell r="F149"/>
          <cell r="G149" t="str">
            <v/>
          </cell>
          <cell r="H149"/>
          <cell r="I149"/>
          <cell r="J149"/>
          <cell r="K149"/>
          <cell r="L149"/>
          <cell r="M149"/>
          <cell r="N149"/>
          <cell r="O149"/>
          <cell r="P149"/>
          <cell r="Q149"/>
          <cell r="R149"/>
          <cell r="S149"/>
          <cell r="T149"/>
          <cell r="U149"/>
          <cell r="V149"/>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row>
        <row r="150">
          <cell r="C150">
            <v>0</v>
          </cell>
          <cell r="D150">
            <v>0</v>
          </cell>
          <cell r="E150">
            <v>0</v>
          </cell>
          <cell r="F150"/>
          <cell r="G150" t="str">
            <v/>
          </cell>
          <cell r="H150"/>
          <cell r="I150"/>
          <cell r="J150"/>
          <cell r="K150"/>
          <cell r="L150"/>
          <cell r="M150"/>
          <cell r="N150"/>
          <cell r="O150"/>
          <cell r="P150"/>
          <cell r="Q150"/>
          <cell r="R150"/>
          <cell r="S150"/>
          <cell r="T150"/>
          <cell r="U150"/>
          <cell r="V150"/>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row>
        <row r="151">
          <cell r="C151">
            <v>0</v>
          </cell>
          <cell r="D151">
            <v>0</v>
          </cell>
          <cell r="E151">
            <v>0</v>
          </cell>
          <cell r="F151"/>
          <cell r="G151" t="str">
            <v/>
          </cell>
          <cell r="H151"/>
          <cell r="I151"/>
          <cell r="J151"/>
          <cell r="K151"/>
          <cell r="L151"/>
          <cell r="M151"/>
          <cell r="N151"/>
          <cell r="O151"/>
          <cell r="P151"/>
          <cell r="Q151"/>
          <cell r="R151"/>
          <cell r="S151"/>
          <cell r="T151"/>
          <cell r="U151"/>
          <cell r="V151"/>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row>
        <row r="152">
          <cell r="C152">
            <v>0</v>
          </cell>
          <cell r="D152">
            <v>0</v>
          </cell>
          <cell r="E152">
            <v>0</v>
          </cell>
          <cell r="F152"/>
          <cell r="G152" t="str">
            <v/>
          </cell>
          <cell r="H152"/>
          <cell r="I152"/>
          <cell r="J152"/>
          <cell r="K152"/>
          <cell r="L152"/>
          <cell r="M152"/>
          <cell r="N152"/>
          <cell r="O152"/>
          <cell r="P152"/>
          <cell r="Q152"/>
          <cell r="R152"/>
          <cell r="S152"/>
          <cell r="T152"/>
          <cell r="U152"/>
          <cell r="V152"/>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row>
        <row r="153">
          <cell r="C153">
            <v>0</v>
          </cell>
          <cell r="D153">
            <v>0</v>
          </cell>
          <cell r="E153">
            <v>0</v>
          </cell>
          <cell r="F153"/>
          <cell r="G153" t="str">
            <v/>
          </cell>
          <cell r="H153"/>
          <cell r="I153"/>
          <cell r="J153"/>
          <cell r="K153"/>
          <cell r="L153"/>
          <cell r="M153"/>
          <cell r="N153"/>
          <cell r="O153"/>
          <cell r="P153"/>
          <cell r="Q153"/>
          <cell r="R153"/>
          <cell r="S153"/>
          <cell r="T153"/>
          <cell r="U153"/>
          <cell r="V153"/>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row>
        <row r="154">
          <cell r="C154">
            <v>0</v>
          </cell>
          <cell r="D154">
            <v>0</v>
          </cell>
          <cell r="E154">
            <v>0</v>
          </cell>
          <cell r="F154"/>
          <cell r="G154" t="str">
            <v/>
          </cell>
          <cell r="H154"/>
          <cell r="I154"/>
          <cell r="J154"/>
          <cell r="K154"/>
          <cell r="L154"/>
          <cell r="M154"/>
          <cell r="N154"/>
          <cell r="O154"/>
          <cell r="P154"/>
          <cell r="Q154"/>
          <cell r="R154"/>
          <cell r="S154"/>
          <cell r="T154"/>
          <cell r="U154"/>
          <cell r="V154"/>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row>
        <row r="155">
          <cell r="C155">
            <v>0</v>
          </cell>
          <cell r="D155">
            <v>0</v>
          </cell>
          <cell r="E155">
            <v>0</v>
          </cell>
          <cell r="F155"/>
          <cell r="G155" t="str">
            <v/>
          </cell>
          <cell r="H155"/>
          <cell r="I155"/>
          <cell r="J155"/>
          <cell r="K155"/>
          <cell r="L155"/>
          <cell r="M155"/>
          <cell r="N155"/>
          <cell r="O155"/>
          <cell r="P155"/>
          <cell r="Q155"/>
          <cell r="R155"/>
          <cell r="S155"/>
          <cell r="T155"/>
          <cell r="U155"/>
          <cell r="V155"/>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row>
        <row r="156">
          <cell r="C156">
            <v>0</v>
          </cell>
          <cell r="D156">
            <v>0</v>
          </cell>
          <cell r="E156">
            <v>0</v>
          </cell>
          <cell r="F156"/>
          <cell r="G156" t="str">
            <v/>
          </cell>
          <cell r="H156"/>
          <cell r="I156"/>
          <cell r="J156"/>
          <cell r="K156"/>
          <cell r="L156"/>
          <cell r="M156"/>
          <cell r="N156"/>
          <cell r="O156"/>
          <cell r="P156"/>
          <cell r="Q156"/>
          <cell r="R156"/>
          <cell r="S156"/>
          <cell r="T156"/>
          <cell r="U156"/>
          <cell r="V156"/>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row>
        <row r="157">
          <cell r="C157">
            <v>0</v>
          </cell>
          <cell r="D157">
            <v>0</v>
          </cell>
          <cell r="E157">
            <v>0</v>
          </cell>
          <cell r="F157"/>
          <cell r="G157" t="str">
            <v/>
          </cell>
          <cell r="H157"/>
          <cell r="I157"/>
          <cell r="J157"/>
          <cell r="K157"/>
          <cell r="L157"/>
          <cell r="M157"/>
          <cell r="N157"/>
          <cell r="O157"/>
          <cell r="P157"/>
          <cell r="Q157"/>
          <cell r="R157"/>
          <cell r="S157"/>
          <cell r="T157"/>
          <cell r="U157"/>
          <cell r="V157"/>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row>
        <row r="158">
          <cell r="C158">
            <v>0</v>
          </cell>
          <cell r="D158">
            <v>0</v>
          </cell>
          <cell r="E158">
            <v>0</v>
          </cell>
          <cell r="F158"/>
          <cell r="G158" t="str">
            <v/>
          </cell>
          <cell r="H158"/>
          <cell r="I158"/>
          <cell r="J158"/>
          <cell r="K158"/>
          <cell r="L158"/>
          <cell r="M158"/>
          <cell r="N158"/>
          <cell r="O158"/>
          <cell r="P158"/>
          <cell r="Q158"/>
          <cell r="R158"/>
          <cell r="S158"/>
          <cell r="T158"/>
          <cell r="U158"/>
          <cell r="V158"/>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row>
        <row r="159">
          <cell r="C159">
            <v>0</v>
          </cell>
          <cell r="D159">
            <v>0</v>
          </cell>
          <cell r="E159">
            <v>0</v>
          </cell>
          <cell r="F159"/>
          <cell r="G159" t="str">
            <v/>
          </cell>
          <cell r="H159"/>
          <cell r="I159"/>
          <cell r="J159"/>
          <cell r="K159"/>
          <cell r="L159"/>
          <cell r="M159"/>
          <cell r="N159"/>
          <cell r="O159"/>
          <cell r="P159"/>
          <cell r="Q159"/>
          <cell r="R159"/>
          <cell r="S159"/>
          <cell r="T159"/>
          <cell r="U159"/>
          <cell r="V159"/>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row>
        <row r="160">
          <cell r="C160">
            <v>0</v>
          </cell>
          <cell r="D160">
            <v>0</v>
          </cell>
          <cell r="E160">
            <v>0</v>
          </cell>
          <cell r="F160"/>
          <cell r="G160" t="str">
            <v/>
          </cell>
          <cell r="H160"/>
          <cell r="I160"/>
          <cell r="J160"/>
          <cell r="K160"/>
          <cell r="L160"/>
          <cell r="M160"/>
          <cell r="N160"/>
          <cell r="O160"/>
          <cell r="P160"/>
          <cell r="Q160"/>
          <cell r="R160"/>
          <cell r="S160"/>
          <cell r="T160"/>
          <cell r="U160"/>
          <cell r="V160"/>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row>
        <row r="161">
          <cell r="C161">
            <v>0</v>
          </cell>
          <cell r="D161">
            <v>0</v>
          </cell>
          <cell r="E161">
            <v>0</v>
          </cell>
          <cell r="F161"/>
          <cell r="G161" t="str">
            <v/>
          </cell>
          <cell r="H161"/>
          <cell r="I161"/>
          <cell r="J161"/>
          <cell r="K161"/>
          <cell r="L161"/>
          <cell r="M161"/>
          <cell r="N161"/>
          <cell r="O161"/>
          <cell r="P161"/>
          <cell r="Q161"/>
          <cell r="R161"/>
          <cell r="S161"/>
          <cell r="T161"/>
          <cell r="U161"/>
          <cell r="V161"/>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row>
        <row r="162">
          <cell r="C162">
            <v>0</v>
          </cell>
          <cell r="D162">
            <v>0</v>
          </cell>
          <cell r="E162">
            <v>0</v>
          </cell>
          <cell r="F162"/>
          <cell r="G162" t="str">
            <v/>
          </cell>
          <cell r="H162"/>
          <cell r="I162"/>
          <cell r="J162"/>
          <cell r="K162"/>
          <cell r="L162"/>
          <cell r="M162"/>
          <cell r="N162"/>
          <cell r="O162"/>
          <cell r="P162"/>
          <cell r="Q162"/>
          <cell r="R162"/>
          <cell r="S162"/>
          <cell r="T162"/>
          <cell r="U162"/>
          <cell r="V162"/>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row>
        <row r="163">
          <cell r="C163">
            <v>0</v>
          </cell>
          <cell r="D163">
            <v>0</v>
          </cell>
          <cell r="E163">
            <v>0</v>
          </cell>
          <cell r="F163"/>
          <cell r="G163" t="str">
            <v/>
          </cell>
          <cell r="H163"/>
          <cell r="I163"/>
          <cell r="J163"/>
          <cell r="K163"/>
          <cell r="L163"/>
          <cell r="M163"/>
          <cell r="N163"/>
          <cell r="O163"/>
          <cell r="P163"/>
          <cell r="Q163"/>
          <cell r="R163"/>
          <cell r="S163"/>
          <cell r="T163"/>
          <cell r="U163"/>
          <cell r="V163"/>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row>
        <row r="164">
          <cell r="C164">
            <v>0</v>
          </cell>
          <cell r="D164">
            <v>0</v>
          </cell>
          <cell r="E164">
            <v>0</v>
          </cell>
          <cell r="F164"/>
          <cell r="G164" t="str">
            <v/>
          </cell>
          <cell r="H164"/>
          <cell r="I164"/>
          <cell r="J164"/>
          <cell r="K164"/>
          <cell r="L164"/>
          <cell r="M164"/>
          <cell r="N164"/>
          <cell r="O164"/>
          <cell r="P164"/>
          <cell r="Q164"/>
          <cell r="R164"/>
          <cell r="S164"/>
          <cell r="T164"/>
          <cell r="U164"/>
          <cell r="V164"/>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row>
        <row r="165">
          <cell r="C165">
            <v>0</v>
          </cell>
          <cell r="D165">
            <v>0</v>
          </cell>
          <cell r="E165">
            <v>0</v>
          </cell>
          <cell r="F165"/>
          <cell r="G165" t="str">
            <v/>
          </cell>
          <cell r="H165"/>
          <cell r="I165"/>
          <cell r="J165"/>
          <cell r="K165"/>
          <cell r="L165"/>
          <cell r="M165"/>
          <cell r="N165"/>
          <cell r="O165"/>
          <cell r="P165"/>
          <cell r="Q165"/>
          <cell r="R165"/>
          <cell r="S165"/>
          <cell r="T165"/>
          <cell r="U165"/>
          <cell r="V165"/>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row>
        <row r="166">
          <cell r="C166">
            <v>0</v>
          </cell>
          <cell r="D166">
            <v>0</v>
          </cell>
          <cell r="E166">
            <v>0</v>
          </cell>
          <cell r="F166"/>
          <cell r="G166" t="str">
            <v/>
          </cell>
          <cell r="H166"/>
          <cell r="I166"/>
          <cell r="J166"/>
          <cell r="K166"/>
          <cell r="L166"/>
          <cell r="M166"/>
          <cell r="N166"/>
          <cell r="O166"/>
          <cell r="P166"/>
          <cell r="Q166"/>
          <cell r="R166"/>
          <cell r="S166"/>
          <cell r="T166"/>
          <cell r="U166"/>
          <cell r="V166"/>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row>
        <row r="167">
          <cell r="C167">
            <v>0</v>
          </cell>
          <cell r="D167">
            <v>0</v>
          </cell>
          <cell r="E167">
            <v>0</v>
          </cell>
          <cell r="F167"/>
          <cell r="G167" t="str">
            <v/>
          </cell>
          <cell r="H167"/>
          <cell r="I167"/>
          <cell r="J167"/>
          <cell r="K167"/>
          <cell r="L167"/>
          <cell r="M167"/>
          <cell r="N167"/>
          <cell r="O167"/>
          <cell r="P167"/>
          <cell r="Q167"/>
          <cell r="R167"/>
          <cell r="S167"/>
          <cell r="T167"/>
          <cell r="U167"/>
          <cell r="V167"/>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row>
        <row r="168">
          <cell r="C168">
            <v>0</v>
          </cell>
          <cell r="D168">
            <v>0</v>
          </cell>
          <cell r="E168">
            <v>0</v>
          </cell>
          <cell r="F168"/>
          <cell r="G168" t="str">
            <v/>
          </cell>
          <cell r="H168"/>
          <cell r="I168"/>
          <cell r="J168"/>
          <cell r="K168"/>
          <cell r="L168"/>
          <cell r="M168"/>
          <cell r="N168"/>
          <cell r="O168"/>
          <cell r="P168"/>
          <cell r="Q168"/>
          <cell r="R168"/>
          <cell r="S168"/>
          <cell r="T168"/>
          <cell r="U168"/>
          <cell r="V168"/>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row>
        <row r="169">
          <cell r="C169">
            <v>0</v>
          </cell>
          <cell r="D169">
            <v>0</v>
          </cell>
          <cell r="E169">
            <v>0</v>
          </cell>
          <cell r="F169"/>
          <cell r="G169" t="str">
            <v/>
          </cell>
          <cell r="H169"/>
          <cell r="I169"/>
          <cell r="J169"/>
          <cell r="K169"/>
          <cell r="L169"/>
          <cell r="M169"/>
          <cell r="N169"/>
          <cell r="O169"/>
          <cell r="P169"/>
          <cell r="Q169"/>
          <cell r="R169"/>
          <cell r="S169"/>
          <cell r="T169"/>
          <cell r="U169"/>
          <cell r="V169"/>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row>
        <row r="170">
          <cell r="C170">
            <v>0</v>
          </cell>
          <cell r="D170">
            <v>0</v>
          </cell>
          <cell r="E170">
            <v>0</v>
          </cell>
          <cell r="F170"/>
          <cell r="G170" t="str">
            <v/>
          </cell>
          <cell r="H170"/>
          <cell r="I170"/>
          <cell r="J170"/>
          <cell r="K170"/>
          <cell r="L170"/>
          <cell r="M170"/>
          <cell r="N170"/>
          <cell r="O170"/>
          <cell r="P170"/>
          <cell r="Q170"/>
          <cell r="R170"/>
          <cell r="S170"/>
          <cell r="T170"/>
          <cell r="U170"/>
          <cell r="V170"/>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row>
        <row r="171">
          <cell r="C171">
            <v>0</v>
          </cell>
          <cell r="D171">
            <v>0</v>
          </cell>
          <cell r="E171">
            <v>0</v>
          </cell>
          <cell r="F171"/>
          <cell r="G171" t="str">
            <v/>
          </cell>
          <cell r="H171"/>
          <cell r="I171"/>
          <cell r="J171"/>
          <cell r="K171"/>
          <cell r="L171"/>
          <cell r="M171"/>
          <cell r="N171"/>
          <cell r="O171"/>
          <cell r="P171"/>
          <cell r="Q171"/>
          <cell r="R171"/>
          <cell r="S171"/>
          <cell r="T171"/>
          <cell r="U171"/>
          <cell r="V171"/>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row>
        <row r="172">
          <cell r="C172">
            <v>0</v>
          </cell>
          <cell r="D172">
            <v>0</v>
          </cell>
          <cell r="E172">
            <v>0</v>
          </cell>
          <cell r="F172"/>
          <cell r="G172" t="str">
            <v/>
          </cell>
          <cell r="H172"/>
          <cell r="I172"/>
          <cell r="J172"/>
          <cell r="K172"/>
          <cell r="L172"/>
          <cell r="M172"/>
          <cell r="N172"/>
          <cell r="O172"/>
          <cell r="P172"/>
          <cell r="Q172"/>
          <cell r="R172"/>
          <cell r="S172"/>
          <cell r="T172"/>
          <cell r="U172"/>
          <cell r="V172"/>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row>
        <row r="173">
          <cell r="C173">
            <v>0</v>
          </cell>
          <cell r="D173">
            <v>0</v>
          </cell>
          <cell r="E173">
            <v>0</v>
          </cell>
          <cell r="F173"/>
          <cell r="G173" t="str">
            <v/>
          </cell>
          <cell r="H173"/>
          <cell r="I173"/>
          <cell r="J173"/>
          <cell r="K173"/>
          <cell r="L173"/>
          <cell r="M173"/>
          <cell r="N173"/>
          <cell r="O173"/>
          <cell r="P173"/>
          <cell r="Q173"/>
          <cell r="R173"/>
          <cell r="S173"/>
          <cell r="T173"/>
          <cell r="U173"/>
          <cell r="V173"/>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row>
        <row r="174">
          <cell r="C174">
            <v>0</v>
          </cell>
          <cell r="D174">
            <v>0</v>
          </cell>
          <cell r="E174">
            <v>0</v>
          </cell>
          <cell r="F174"/>
          <cell r="G174" t="str">
            <v/>
          </cell>
          <cell r="H174"/>
          <cell r="I174"/>
          <cell r="J174"/>
          <cell r="K174"/>
          <cell r="L174"/>
          <cell r="M174"/>
          <cell r="N174"/>
          <cell r="O174"/>
          <cell r="P174"/>
          <cell r="Q174"/>
          <cell r="R174"/>
          <cell r="S174"/>
          <cell r="T174"/>
          <cell r="U174"/>
          <cell r="V174"/>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row>
        <row r="175">
          <cell r="C175">
            <v>0</v>
          </cell>
          <cell r="D175">
            <v>0</v>
          </cell>
          <cell r="E175">
            <v>0</v>
          </cell>
          <cell r="F175"/>
          <cell r="G175" t="str">
            <v/>
          </cell>
          <cell r="H175"/>
          <cell r="I175"/>
          <cell r="J175"/>
          <cell r="K175"/>
          <cell r="L175"/>
          <cell r="M175"/>
          <cell r="N175"/>
          <cell r="O175"/>
          <cell r="P175"/>
          <cell r="Q175"/>
          <cell r="R175"/>
          <cell r="S175"/>
          <cell r="T175"/>
          <cell r="U175"/>
          <cell r="V175"/>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row>
        <row r="176">
          <cell r="C176">
            <v>0</v>
          </cell>
          <cell r="D176">
            <v>0</v>
          </cell>
          <cell r="E176">
            <v>0</v>
          </cell>
          <cell r="F176"/>
          <cell r="G176" t="str">
            <v/>
          </cell>
          <cell r="H176"/>
          <cell r="I176"/>
          <cell r="J176"/>
          <cell r="K176"/>
          <cell r="L176"/>
          <cell r="M176"/>
          <cell r="N176"/>
          <cell r="O176"/>
          <cell r="P176"/>
          <cell r="Q176"/>
          <cell r="R176"/>
          <cell r="S176"/>
          <cell r="T176"/>
          <cell r="U176"/>
          <cell r="V176"/>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row>
        <row r="177">
          <cell r="C177">
            <v>0</v>
          </cell>
          <cell r="D177">
            <v>0</v>
          </cell>
          <cell r="E177">
            <v>0</v>
          </cell>
          <cell r="F177"/>
          <cell r="G177" t="str">
            <v/>
          </cell>
          <cell r="H177"/>
          <cell r="I177"/>
          <cell r="J177"/>
          <cell r="K177"/>
          <cell r="L177"/>
          <cell r="M177"/>
          <cell r="N177"/>
          <cell r="O177"/>
          <cell r="P177"/>
          <cell r="Q177"/>
          <cell r="R177"/>
          <cell r="S177"/>
          <cell r="T177"/>
          <cell r="U177"/>
          <cell r="V177"/>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row>
        <row r="178">
          <cell r="C178">
            <v>0</v>
          </cell>
          <cell r="D178">
            <v>0</v>
          </cell>
          <cell r="E178">
            <v>0</v>
          </cell>
          <cell r="F178"/>
          <cell r="G178" t="str">
            <v/>
          </cell>
          <cell r="H178"/>
          <cell r="I178"/>
          <cell r="J178"/>
          <cell r="K178"/>
          <cell r="L178"/>
          <cell r="M178"/>
          <cell r="N178"/>
          <cell r="O178"/>
          <cell r="P178"/>
          <cell r="Q178"/>
          <cell r="R178"/>
          <cell r="S178"/>
          <cell r="T178"/>
          <cell r="U178"/>
          <cell r="V178"/>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row>
        <row r="179">
          <cell r="C179">
            <v>0</v>
          </cell>
          <cell r="D179">
            <v>0</v>
          </cell>
          <cell r="E179">
            <v>0</v>
          </cell>
          <cell r="F179"/>
          <cell r="G179" t="str">
            <v/>
          </cell>
          <cell r="H179"/>
          <cell r="I179"/>
          <cell r="J179"/>
          <cell r="K179"/>
          <cell r="L179"/>
          <cell r="M179"/>
          <cell r="N179"/>
          <cell r="O179"/>
          <cell r="P179"/>
          <cell r="Q179"/>
          <cell r="R179"/>
          <cell r="S179"/>
          <cell r="T179"/>
          <cell r="U179"/>
          <cell r="V179"/>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row>
        <row r="180">
          <cell r="C180">
            <v>0</v>
          </cell>
          <cell r="D180">
            <v>0</v>
          </cell>
          <cell r="E180">
            <v>0</v>
          </cell>
          <cell r="F180"/>
          <cell r="G180" t="str">
            <v/>
          </cell>
          <cell r="H180"/>
          <cell r="I180"/>
          <cell r="J180"/>
          <cell r="K180"/>
          <cell r="L180"/>
          <cell r="M180"/>
          <cell r="N180"/>
          <cell r="O180"/>
          <cell r="P180"/>
          <cell r="Q180"/>
          <cell r="R180"/>
          <cell r="S180"/>
          <cell r="T180"/>
          <cell r="U180"/>
          <cell r="V180"/>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row>
        <row r="181">
          <cell r="C181">
            <v>0</v>
          </cell>
          <cell r="D181">
            <v>0</v>
          </cell>
          <cell r="E181">
            <v>0</v>
          </cell>
          <cell r="F181"/>
          <cell r="G181" t="str">
            <v/>
          </cell>
          <cell r="H181"/>
          <cell r="I181"/>
          <cell r="J181"/>
          <cell r="K181"/>
          <cell r="L181"/>
          <cell r="M181"/>
          <cell r="N181"/>
          <cell r="O181"/>
          <cell r="P181"/>
          <cell r="Q181"/>
          <cell r="R181"/>
          <cell r="S181"/>
          <cell r="T181"/>
          <cell r="U181"/>
          <cell r="V181"/>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row>
        <row r="182">
          <cell r="C182">
            <v>0</v>
          </cell>
          <cell r="D182">
            <v>0</v>
          </cell>
          <cell r="E182">
            <v>0</v>
          </cell>
          <cell r="F182"/>
          <cell r="G182" t="str">
            <v/>
          </cell>
          <cell r="H182"/>
          <cell r="I182"/>
          <cell r="J182"/>
          <cell r="K182"/>
          <cell r="L182"/>
          <cell r="M182"/>
          <cell r="N182"/>
          <cell r="O182"/>
          <cell r="P182"/>
          <cell r="Q182"/>
          <cell r="R182"/>
          <cell r="S182"/>
          <cell r="T182"/>
          <cell r="U182"/>
          <cell r="V182"/>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row>
        <row r="183">
          <cell r="C183">
            <v>0</v>
          </cell>
          <cell r="D183">
            <v>0</v>
          </cell>
          <cell r="E183">
            <v>0</v>
          </cell>
          <cell r="F183"/>
          <cell r="G183" t="str">
            <v/>
          </cell>
          <cell r="H183"/>
          <cell r="I183"/>
          <cell r="J183"/>
          <cell r="K183"/>
          <cell r="L183"/>
          <cell r="M183"/>
          <cell r="N183"/>
          <cell r="O183"/>
          <cell r="P183"/>
          <cell r="Q183"/>
          <cell r="R183"/>
          <cell r="S183"/>
          <cell r="T183"/>
          <cell r="U183"/>
          <cell r="V183"/>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row>
        <row r="184">
          <cell r="C184">
            <v>0</v>
          </cell>
          <cell r="D184">
            <v>0</v>
          </cell>
          <cell r="E184">
            <v>0</v>
          </cell>
          <cell r="F184"/>
          <cell r="G184" t="str">
            <v/>
          </cell>
          <cell r="H184"/>
          <cell r="I184"/>
          <cell r="J184"/>
          <cell r="K184"/>
          <cell r="L184"/>
          <cell r="M184"/>
          <cell r="N184"/>
          <cell r="O184"/>
          <cell r="P184"/>
          <cell r="Q184"/>
          <cell r="R184"/>
          <cell r="S184"/>
          <cell r="T184"/>
          <cell r="U184"/>
          <cell r="V184"/>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row>
        <row r="185">
          <cell r="C185">
            <v>0</v>
          </cell>
          <cell r="D185">
            <v>0</v>
          </cell>
          <cell r="E185">
            <v>0</v>
          </cell>
          <cell r="F185"/>
          <cell r="G185" t="str">
            <v/>
          </cell>
          <cell r="H185"/>
          <cell r="I185"/>
          <cell r="J185"/>
          <cell r="K185"/>
          <cell r="L185"/>
          <cell r="M185"/>
          <cell r="N185"/>
          <cell r="O185"/>
          <cell r="P185"/>
          <cell r="Q185"/>
          <cell r="R185"/>
          <cell r="S185"/>
          <cell r="T185"/>
          <cell r="U185"/>
          <cell r="V185"/>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row>
        <row r="186">
          <cell r="C186">
            <v>0</v>
          </cell>
          <cell r="D186">
            <v>0</v>
          </cell>
          <cell r="E186">
            <v>0</v>
          </cell>
          <cell r="F186"/>
          <cell r="G186" t="str">
            <v/>
          </cell>
          <cell r="H186"/>
          <cell r="I186"/>
          <cell r="J186"/>
          <cell r="K186"/>
          <cell r="L186"/>
          <cell r="M186"/>
          <cell r="N186"/>
          <cell r="O186"/>
          <cell r="P186"/>
          <cell r="Q186"/>
          <cell r="R186"/>
          <cell r="S186"/>
          <cell r="T186"/>
          <cell r="U186"/>
          <cell r="V186"/>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row>
        <row r="187">
          <cell r="C187">
            <v>0</v>
          </cell>
          <cell r="D187">
            <v>0</v>
          </cell>
          <cell r="E187">
            <v>0</v>
          </cell>
          <cell r="F187"/>
          <cell r="G187" t="str">
            <v/>
          </cell>
          <cell r="H187"/>
          <cell r="I187"/>
          <cell r="J187"/>
          <cell r="K187"/>
          <cell r="L187"/>
          <cell r="M187"/>
          <cell r="N187"/>
          <cell r="O187"/>
          <cell r="P187"/>
          <cell r="Q187"/>
          <cell r="R187"/>
          <cell r="S187"/>
          <cell r="T187"/>
          <cell r="U187"/>
          <cell r="V187"/>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row>
        <row r="188">
          <cell r="C188">
            <v>0</v>
          </cell>
          <cell r="D188">
            <v>0</v>
          </cell>
          <cell r="E188">
            <v>0</v>
          </cell>
          <cell r="F188"/>
          <cell r="G188" t="str">
            <v/>
          </cell>
          <cell r="H188"/>
          <cell r="I188"/>
          <cell r="J188"/>
          <cell r="K188"/>
          <cell r="L188"/>
          <cell r="M188"/>
          <cell r="N188"/>
          <cell r="O188"/>
          <cell r="P188"/>
          <cell r="Q188"/>
          <cell r="R188"/>
          <cell r="S188"/>
          <cell r="T188"/>
          <cell r="U188"/>
          <cell r="V188"/>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row>
        <row r="189">
          <cell r="C189">
            <v>0</v>
          </cell>
          <cell r="D189">
            <v>0</v>
          </cell>
          <cell r="E189">
            <v>0</v>
          </cell>
          <cell r="F189"/>
          <cell r="G189" t="str">
            <v/>
          </cell>
          <cell r="H189"/>
          <cell r="I189"/>
          <cell r="J189"/>
          <cell r="K189"/>
          <cell r="L189"/>
          <cell r="M189"/>
          <cell r="N189"/>
          <cell r="O189"/>
          <cell r="P189"/>
          <cell r="Q189"/>
          <cell r="R189"/>
          <cell r="S189"/>
          <cell r="T189"/>
          <cell r="U189"/>
          <cell r="V189"/>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row>
        <row r="190">
          <cell r="C190">
            <v>0</v>
          </cell>
          <cell r="D190">
            <v>0</v>
          </cell>
          <cell r="E190">
            <v>0</v>
          </cell>
          <cell r="F190"/>
          <cell r="G190" t="str">
            <v/>
          </cell>
          <cell r="H190"/>
          <cell r="I190"/>
          <cell r="J190"/>
          <cell r="K190"/>
          <cell r="L190"/>
          <cell r="M190"/>
          <cell r="N190"/>
          <cell r="O190"/>
          <cell r="P190"/>
          <cell r="Q190"/>
          <cell r="R190"/>
          <cell r="S190"/>
          <cell r="T190"/>
          <cell r="U190"/>
          <cell r="V190"/>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row>
        <row r="191">
          <cell r="C191">
            <v>0</v>
          </cell>
          <cell r="D191">
            <v>0</v>
          </cell>
          <cell r="E191">
            <v>0</v>
          </cell>
          <cell r="F191"/>
          <cell r="G191" t="str">
            <v/>
          </cell>
          <cell r="H191"/>
          <cell r="I191"/>
          <cell r="J191"/>
          <cell r="K191"/>
          <cell r="L191"/>
          <cell r="M191"/>
          <cell r="N191"/>
          <cell r="O191"/>
          <cell r="P191"/>
          <cell r="Q191"/>
          <cell r="R191"/>
          <cell r="S191"/>
          <cell r="T191"/>
          <cell r="U191"/>
          <cell r="V191"/>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row>
        <row r="192">
          <cell r="C192">
            <v>0</v>
          </cell>
          <cell r="D192">
            <v>0</v>
          </cell>
          <cell r="E192">
            <v>0</v>
          </cell>
          <cell r="F192"/>
          <cell r="G192" t="str">
            <v/>
          </cell>
          <cell r="H192"/>
          <cell r="I192"/>
          <cell r="J192"/>
          <cell r="K192"/>
          <cell r="L192"/>
          <cell r="M192"/>
          <cell r="N192"/>
          <cell r="O192"/>
          <cell r="P192"/>
          <cell r="Q192"/>
          <cell r="R192"/>
          <cell r="S192"/>
          <cell r="T192"/>
          <cell r="U192"/>
          <cell r="V192"/>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row>
        <row r="193">
          <cell r="C193">
            <v>0</v>
          </cell>
          <cell r="D193">
            <v>0</v>
          </cell>
          <cell r="E193">
            <v>0</v>
          </cell>
          <cell r="F193"/>
          <cell r="G193" t="str">
            <v/>
          </cell>
          <cell r="H193"/>
          <cell r="I193"/>
          <cell r="J193"/>
          <cell r="K193"/>
          <cell r="L193"/>
          <cell r="M193"/>
          <cell r="N193"/>
          <cell r="O193"/>
          <cell r="P193"/>
          <cell r="Q193"/>
          <cell r="R193"/>
          <cell r="S193"/>
          <cell r="T193"/>
          <cell r="U193"/>
          <cell r="V193"/>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row>
        <row r="194">
          <cell r="C194">
            <v>0</v>
          </cell>
          <cell r="D194">
            <v>0</v>
          </cell>
          <cell r="E194">
            <v>0</v>
          </cell>
          <cell r="F194"/>
          <cell r="G194" t="str">
            <v/>
          </cell>
          <cell r="H194"/>
          <cell r="I194"/>
          <cell r="J194"/>
          <cell r="K194"/>
          <cell r="L194"/>
          <cell r="M194"/>
          <cell r="N194"/>
          <cell r="O194"/>
          <cell r="P194"/>
          <cell r="Q194"/>
          <cell r="R194"/>
          <cell r="S194"/>
          <cell r="T194"/>
          <cell r="U194"/>
          <cell r="V194"/>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row>
        <row r="195">
          <cell r="C195">
            <v>0</v>
          </cell>
          <cell r="D195">
            <v>0</v>
          </cell>
          <cell r="E195">
            <v>0</v>
          </cell>
          <cell r="F195"/>
          <cell r="G195" t="str">
            <v/>
          </cell>
          <cell r="H195"/>
          <cell r="I195"/>
          <cell r="J195"/>
          <cell r="K195"/>
          <cell r="L195"/>
          <cell r="M195"/>
          <cell r="N195"/>
          <cell r="O195"/>
          <cell r="P195"/>
          <cell r="Q195"/>
          <cell r="R195"/>
          <cell r="S195"/>
          <cell r="T195"/>
          <cell r="U195"/>
          <cell r="V195"/>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row>
        <row r="196">
          <cell r="C196">
            <v>0</v>
          </cell>
          <cell r="D196">
            <v>0</v>
          </cell>
          <cell r="E196">
            <v>0</v>
          </cell>
          <cell r="F196"/>
          <cell r="G196" t="str">
            <v/>
          </cell>
          <cell r="H196"/>
          <cell r="I196"/>
          <cell r="J196"/>
          <cell r="K196"/>
          <cell r="L196"/>
          <cell r="M196"/>
          <cell r="N196"/>
          <cell r="O196"/>
          <cell r="P196"/>
          <cell r="Q196"/>
          <cell r="R196"/>
          <cell r="S196"/>
          <cell r="T196"/>
          <cell r="U196"/>
          <cell r="V196"/>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row>
        <row r="197">
          <cell r="C197">
            <v>0</v>
          </cell>
          <cell r="D197">
            <v>0</v>
          </cell>
          <cell r="E197">
            <v>0</v>
          </cell>
          <cell r="F197"/>
          <cell r="G197" t="str">
            <v/>
          </cell>
          <cell r="H197"/>
          <cell r="I197"/>
          <cell r="J197"/>
          <cell r="K197"/>
          <cell r="L197"/>
          <cell r="M197"/>
          <cell r="N197"/>
          <cell r="O197"/>
          <cell r="P197"/>
          <cell r="Q197"/>
          <cell r="R197"/>
          <cell r="S197"/>
          <cell r="T197"/>
          <cell r="U197"/>
          <cell r="V197"/>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row>
        <row r="198">
          <cell r="C198">
            <v>0</v>
          </cell>
          <cell r="D198">
            <v>0</v>
          </cell>
          <cell r="E198">
            <v>0</v>
          </cell>
          <cell r="F198"/>
          <cell r="G198" t="str">
            <v/>
          </cell>
          <cell r="H198"/>
          <cell r="I198"/>
          <cell r="J198"/>
          <cell r="K198"/>
          <cell r="L198"/>
          <cell r="M198"/>
          <cell r="N198"/>
          <cell r="O198"/>
          <cell r="P198"/>
          <cell r="Q198"/>
          <cell r="R198"/>
          <cell r="S198"/>
          <cell r="T198"/>
          <cell r="U198"/>
          <cell r="V198"/>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row>
        <row r="199">
          <cell r="C199">
            <v>0</v>
          </cell>
          <cell r="D199">
            <v>0</v>
          </cell>
          <cell r="E199">
            <v>0</v>
          </cell>
          <cell r="F199"/>
          <cell r="G199" t="str">
            <v/>
          </cell>
          <cell r="H199"/>
          <cell r="I199"/>
          <cell r="J199"/>
          <cell r="K199"/>
          <cell r="L199"/>
          <cell r="M199"/>
          <cell r="N199"/>
          <cell r="O199"/>
          <cell r="P199"/>
          <cell r="Q199"/>
          <cell r="R199"/>
          <cell r="S199"/>
          <cell r="T199"/>
          <cell r="U199"/>
          <cell r="V199"/>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row>
        <row r="200">
          <cell r="C200">
            <v>0</v>
          </cell>
          <cell r="D200">
            <v>0</v>
          </cell>
          <cell r="E200">
            <v>0</v>
          </cell>
          <cell r="F200"/>
          <cell r="G200" t="str">
            <v/>
          </cell>
          <cell r="H200"/>
          <cell r="I200"/>
          <cell r="J200"/>
          <cell r="K200"/>
          <cell r="L200"/>
          <cell r="M200"/>
          <cell r="N200"/>
          <cell r="O200"/>
          <cell r="P200"/>
          <cell r="Q200"/>
          <cell r="R200"/>
          <cell r="S200"/>
          <cell r="T200"/>
          <cell r="U200"/>
          <cell r="V200"/>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row>
        <row r="201">
          <cell r="C201">
            <v>0</v>
          </cell>
          <cell r="D201">
            <v>0</v>
          </cell>
          <cell r="E201">
            <v>0</v>
          </cell>
          <cell r="F201"/>
          <cell r="G201" t="str">
            <v/>
          </cell>
          <cell r="H201"/>
          <cell r="I201"/>
          <cell r="J201"/>
          <cell r="K201"/>
          <cell r="L201"/>
          <cell r="M201"/>
          <cell r="N201"/>
          <cell r="O201"/>
          <cell r="P201"/>
          <cell r="Q201"/>
          <cell r="R201"/>
          <cell r="S201"/>
          <cell r="T201"/>
          <cell r="U201"/>
          <cell r="V201"/>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row>
        <row r="202">
          <cell r="C202">
            <v>0</v>
          </cell>
          <cell r="D202">
            <v>0</v>
          </cell>
          <cell r="E202">
            <v>0</v>
          </cell>
          <cell r="F202"/>
          <cell r="G202" t="str">
            <v/>
          </cell>
          <cell r="H202"/>
          <cell r="I202"/>
          <cell r="J202"/>
          <cell r="K202"/>
          <cell r="L202"/>
          <cell r="M202"/>
          <cell r="N202"/>
          <cell r="O202"/>
          <cell r="P202"/>
          <cell r="Q202"/>
          <cell r="R202"/>
          <cell r="S202"/>
          <cell r="T202"/>
          <cell r="U202"/>
          <cell r="V202"/>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row>
        <row r="203">
          <cell r="C203">
            <v>0</v>
          </cell>
          <cell r="D203">
            <v>0</v>
          </cell>
          <cell r="E203">
            <v>0</v>
          </cell>
          <cell r="F203"/>
          <cell r="G203" t="str">
            <v/>
          </cell>
          <cell r="H203"/>
          <cell r="I203"/>
          <cell r="J203"/>
          <cell r="K203"/>
          <cell r="L203"/>
          <cell r="M203"/>
          <cell r="N203"/>
          <cell r="O203"/>
          <cell r="P203"/>
          <cell r="Q203"/>
          <cell r="R203"/>
          <cell r="S203"/>
          <cell r="T203"/>
          <cell r="U203"/>
          <cell r="V203"/>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row>
        <row r="204">
          <cell r="C204">
            <v>0</v>
          </cell>
          <cell r="D204">
            <v>0</v>
          </cell>
          <cell r="E204">
            <v>0</v>
          </cell>
          <cell r="F204"/>
          <cell r="G204" t="str">
            <v/>
          </cell>
          <cell r="H204"/>
          <cell r="I204"/>
          <cell r="J204"/>
          <cell r="K204"/>
          <cell r="L204"/>
          <cell r="M204"/>
          <cell r="N204"/>
          <cell r="O204"/>
          <cell r="P204"/>
          <cell r="Q204"/>
          <cell r="R204"/>
          <cell r="S204"/>
          <cell r="T204"/>
          <cell r="U204"/>
          <cell r="V204"/>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row>
        <row r="205">
          <cell r="C205">
            <v>0</v>
          </cell>
          <cell r="D205">
            <v>0</v>
          </cell>
          <cell r="E205">
            <v>0</v>
          </cell>
          <cell r="F205"/>
          <cell r="G205" t="str">
            <v/>
          </cell>
          <cell r="H205"/>
          <cell r="I205"/>
          <cell r="J205"/>
          <cell r="K205"/>
          <cell r="L205"/>
          <cell r="M205"/>
          <cell r="N205"/>
          <cell r="O205"/>
          <cell r="P205"/>
          <cell r="Q205"/>
          <cell r="R205"/>
          <cell r="S205"/>
          <cell r="T205"/>
          <cell r="U205"/>
          <cell r="V205"/>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row>
        <row r="206">
          <cell r="C206">
            <v>0</v>
          </cell>
          <cell r="D206">
            <v>0</v>
          </cell>
          <cell r="E206">
            <v>0</v>
          </cell>
          <cell r="F206"/>
          <cell r="G206" t="str">
            <v/>
          </cell>
          <cell r="H206"/>
          <cell r="I206"/>
          <cell r="J206"/>
          <cell r="K206"/>
          <cell r="L206"/>
          <cell r="M206"/>
          <cell r="N206"/>
          <cell r="O206"/>
          <cell r="P206"/>
          <cell r="Q206"/>
          <cell r="R206"/>
          <cell r="S206"/>
          <cell r="T206"/>
          <cell r="U206"/>
          <cell r="V206"/>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row>
        <row r="207">
          <cell r="C207">
            <v>0</v>
          </cell>
          <cell r="D207">
            <v>0</v>
          </cell>
          <cell r="E207">
            <v>0</v>
          </cell>
          <cell r="F207"/>
          <cell r="G207" t="str">
            <v/>
          </cell>
          <cell r="H207"/>
          <cell r="I207"/>
          <cell r="J207"/>
          <cell r="K207"/>
          <cell r="L207"/>
          <cell r="M207"/>
          <cell r="N207"/>
          <cell r="O207"/>
          <cell r="P207"/>
          <cell r="Q207"/>
          <cell r="R207"/>
          <cell r="S207"/>
          <cell r="T207"/>
          <cell r="U207"/>
          <cell r="V207"/>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row>
        <row r="208">
          <cell r="C208">
            <v>0</v>
          </cell>
          <cell r="D208">
            <v>0</v>
          </cell>
          <cell r="E208">
            <v>0</v>
          </cell>
          <cell r="F208"/>
          <cell r="G208" t="str">
            <v/>
          </cell>
          <cell r="H208"/>
          <cell r="I208"/>
          <cell r="J208"/>
          <cell r="K208"/>
          <cell r="L208"/>
          <cell r="M208"/>
          <cell r="N208"/>
          <cell r="O208"/>
          <cell r="P208"/>
          <cell r="Q208"/>
          <cell r="R208"/>
          <cell r="S208"/>
          <cell r="T208"/>
          <cell r="U208"/>
          <cell r="V208"/>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row>
        <row r="209">
          <cell r="C209">
            <v>0</v>
          </cell>
          <cell r="D209">
            <v>0</v>
          </cell>
          <cell r="E209">
            <v>0</v>
          </cell>
          <cell r="F209"/>
          <cell r="G209" t="str">
            <v/>
          </cell>
          <cell r="H209"/>
          <cell r="I209"/>
          <cell r="J209"/>
          <cell r="K209"/>
          <cell r="L209"/>
          <cell r="M209"/>
          <cell r="N209"/>
          <cell r="O209"/>
          <cell r="P209"/>
          <cell r="Q209"/>
          <cell r="R209"/>
          <cell r="S209"/>
          <cell r="T209"/>
          <cell r="U209"/>
          <cell r="V209"/>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row>
        <row r="210">
          <cell r="C210">
            <v>0</v>
          </cell>
          <cell r="D210">
            <v>0</v>
          </cell>
          <cell r="E210">
            <v>0</v>
          </cell>
          <cell r="F210"/>
          <cell r="G210" t="str">
            <v/>
          </cell>
          <cell r="H210"/>
          <cell r="I210"/>
          <cell r="J210"/>
          <cell r="K210"/>
          <cell r="L210"/>
          <cell r="M210"/>
          <cell r="N210"/>
          <cell r="O210"/>
          <cell r="P210"/>
          <cell r="Q210"/>
          <cell r="R210"/>
          <cell r="S210"/>
          <cell r="T210"/>
          <cell r="U210"/>
          <cell r="V210"/>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row>
        <row r="211">
          <cell r="C211">
            <v>0</v>
          </cell>
          <cell r="D211">
            <v>0</v>
          </cell>
          <cell r="E211">
            <v>0</v>
          </cell>
          <cell r="F211"/>
          <cell r="G211" t="str">
            <v/>
          </cell>
          <cell r="H211"/>
          <cell r="I211"/>
          <cell r="J211"/>
          <cell r="K211"/>
          <cell r="L211"/>
          <cell r="M211"/>
          <cell r="N211"/>
          <cell r="O211"/>
          <cell r="P211"/>
          <cell r="Q211"/>
          <cell r="R211"/>
          <cell r="S211"/>
          <cell r="T211"/>
          <cell r="U211"/>
          <cell r="V211"/>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row>
        <row r="212">
          <cell r="C212">
            <v>0</v>
          </cell>
          <cell r="D212">
            <v>0</v>
          </cell>
          <cell r="E212">
            <v>0</v>
          </cell>
          <cell r="F212"/>
          <cell r="G212" t="str">
            <v/>
          </cell>
          <cell r="H212"/>
          <cell r="I212"/>
          <cell r="J212"/>
          <cell r="K212"/>
          <cell r="L212"/>
          <cell r="M212"/>
          <cell r="N212"/>
          <cell r="O212"/>
          <cell r="P212"/>
          <cell r="Q212"/>
          <cell r="R212"/>
          <cell r="S212"/>
          <cell r="T212"/>
          <cell r="U212"/>
          <cell r="V212"/>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row>
        <row r="213">
          <cell r="C213">
            <v>0</v>
          </cell>
          <cell r="D213">
            <v>0</v>
          </cell>
          <cell r="E213">
            <v>0</v>
          </cell>
          <cell r="F213"/>
          <cell r="G213" t="str">
            <v/>
          </cell>
          <cell r="H213"/>
          <cell r="I213"/>
          <cell r="J213"/>
          <cell r="K213"/>
          <cell r="L213"/>
          <cell r="M213"/>
          <cell r="N213"/>
          <cell r="O213"/>
          <cell r="P213"/>
          <cell r="Q213"/>
          <cell r="R213"/>
          <cell r="S213"/>
          <cell r="T213"/>
          <cell r="U213"/>
          <cell r="V213"/>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row>
        <row r="214">
          <cell r="C214">
            <v>0</v>
          </cell>
          <cell r="D214">
            <v>0</v>
          </cell>
          <cell r="E214">
            <v>0</v>
          </cell>
          <cell r="F214"/>
          <cell r="G214" t="str">
            <v/>
          </cell>
          <cell r="H214"/>
          <cell r="I214"/>
          <cell r="J214"/>
          <cell r="K214"/>
          <cell r="L214"/>
          <cell r="M214"/>
          <cell r="N214"/>
          <cell r="O214"/>
          <cell r="P214"/>
          <cell r="Q214"/>
          <cell r="R214"/>
          <cell r="S214"/>
          <cell r="T214"/>
          <cell r="U214"/>
          <cell r="V214"/>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row>
        <row r="215">
          <cell r="C215">
            <v>0</v>
          </cell>
          <cell r="D215">
            <v>0</v>
          </cell>
          <cell r="E215">
            <v>0</v>
          </cell>
          <cell r="F215"/>
          <cell r="G215" t="str">
            <v/>
          </cell>
          <cell r="H215"/>
          <cell r="I215"/>
          <cell r="J215"/>
          <cell r="K215"/>
          <cell r="L215"/>
          <cell r="M215"/>
          <cell r="N215"/>
          <cell r="O215"/>
          <cell r="P215"/>
          <cell r="Q215"/>
          <cell r="R215"/>
          <cell r="S215"/>
          <cell r="T215"/>
          <cell r="U215"/>
          <cell r="V215"/>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row>
        <row r="216">
          <cell r="C216">
            <v>0</v>
          </cell>
          <cell r="D216">
            <v>0</v>
          </cell>
          <cell r="E216">
            <v>0</v>
          </cell>
          <cell r="F216"/>
          <cell r="G216" t="str">
            <v/>
          </cell>
          <cell r="H216"/>
          <cell r="I216"/>
          <cell r="J216"/>
          <cell r="K216"/>
          <cell r="L216"/>
          <cell r="M216"/>
          <cell r="N216"/>
          <cell r="O216"/>
          <cell r="P216"/>
          <cell r="Q216"/>
          <cell r="R216"/>
          <cell r="S216"/>
          <cell r="T216"/>
          <cell r="U216"/>
          <cell r="V216"/>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row>
        <row r="217">
          <cell r="C217">
            <v>0</v>
          </cell>
          <cell r="D217">
            <v>0</v>
          </cell>
          <cell r="E217">
            <v>0</v>
          </cell>
          <cell r="F217"/>
          <cell r="G217" t="str">
            <v/>
          </cell>
          <cell r="H217"/>
          <cell r="I217"/>
          <cell r="J217"/>
          <cell r="K217"/>
          <cell r="L217"/>
          <cell r="M217"/>
          <cell r="N217"/>
          <cell r="O217"/>
          <cell r="P217"/>
          <cell r="Q217"/>
          <cell r="R217"/>
          <cell r="S217"/>
          <cell r="T217"/>
          <cell r="U217"/>
          <cell r="V217"/>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row>
        <row r="218">
          <cell r="C218">
            <v>0</v>
          </cell>
          <cell r="D218">
            <v>0</v>
          </cell>
          <cell r="E218">
            <v>0</v>
          </cell>
          <cell r="F218"/>
          <cell r="G218" t="str">
            <v/>
          </cell>
          <cell r="H218"/>
          <cell r="I218"/>
          <cell r="J218"/>
          <cell r="K218"/>
          <cell r="L218"/>
          <cell r="M218"/>
          <cell r="N218"/>
          <cell r="O218"/>
          <cell r="P218"/>
          <cell r="Q218"/>
          <cell r="R218"/>
          <cell r="S218"/>
          <cell r="T218"/>
          <cell r="U218"/>
          <cell r="V218"/>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row>
        <row r="219">
          <cell r="C219">
            <v>0</v>
          </cell>
          <cell r="D219">
            <v>0</v>
          </cell>
          <cell r="E219">
            <v>0</v>
          </cell>
          <cell r="F219"/>
          <cell r="G219" t="str">
            <v/>
          </cell>
          <cell r="H219"/>
          <cell r="I219"/>
          <cell r="J219"/>
          <cell r="K219"/>
          <cell r="L219"/>
          <cell r="M219"/>
          <cell r="N219"/>
          <cell r="O219"/>
          <cell r="P219"/>
          <cell r="Q219"/>
          <cell r="R219"/>
          <cell r="S219"/>
          <cell r="T219"/>
          <cell r="U219"/>
          <cell r="V219"/>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row>
        <row r="220">
          <cell r="C220">
            <v>0</v>
          </cell>
          <cell r="D220">
            <v>0</v>
          </cell>
          <cell r="E220">
            <v>0</v>
          </cell>
          <cell r="F220"/>
          <cell r="G220" t="str">
            <v/>
          </cell>
          <cell r="H220"/>
          <cell r="I220"/>
          <cell r="J220"/>
          <cell r="K220"/>
          <cell r="L220"/>
          <cell r="M220"/>
          <cell r="N220"/>
          <cell r="O220"/>
          <cell r="P220"/>
          <cell r="Q220"/>
          <cell r="R220"/>
          <cell r="S220"/>
          <cell r="T220"/>
          <cell r="U220"/>
          <cell r="V220"/>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row>
        <row r="221">
          <cell r="C221">
            <v>0</v>
          </cell>
          <cell r="D221">
            <v>0</v>
          </cell>
          <cell r="E221">
            <v>0</v>
          </cell>
          <cell r="F221"/>
          <cell r="G221" t="str">
            <v/>
          </cell>
          <cell r="H221"/>
          <cell r="I221"/>
          <cell r="J221"/>
          <cell r="K221"/>
          <cell r="L221"/>
          <cell r="M221"/>
          <cell r="N221"/>
          <cell r="O221"/>
          <cell r="P221"/>
          <cell r="Q221"/>
          <cell r="R221"/>
          <cell r="S221"/>
          <cell r="T221"/>
          <cell r="U221"/>
          <cell r="V221"/>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row>
        <row r="222">
          <cell r="C222">
            <v>0</v>
          </cell>
          <cell r="D222">
            <v>0</v>
          </cell>
          <cell r="E222">
            <v>0</v>
          </cell>
          <cell r="F222"/>
          <cell r="G222" t="str">
            <v/>
          </cell>
          <cell r="H222"/>
          <cell r="I222"/>
          <cell r="J222"/>
          <cell r="K222"/>
          <cell r="L222"/>
          <cell r="M222"/>
          <cell r="N222"/>
          <cell r="O222"/>
          <cell r="P222"/>
          <cell r="Q222"/>
          <cell r="R222"/>
          <cell r="S222"/>
          <cell r="T222"/>
          <cell r="U222"/>
          <cell r="V222"/>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row>
        <row r="223">
          <cell r="C223">
            <v>0</v>
          </cell>
          <cell r="D223">
            <v>0</v>
          </cell>
          <cell r="E223">
            <v>0</v>
          </cell>
          <cell r="F223"/>
          <cell r="G223" t="str">
            <v/>
          </cell>
          <cell r="H223"/>
          <cell r="I223"/>
          <cell r="J223"/>
          <cell r="K223"/>
          <cell r="L223"/>
          <cell r="M223"/>
          <cell r="N223"/>
          <cell r="O223"/>
          <cell r="P223"/>
          <cell r="Q223"/>
          <cell r="R223"/>
          <cell r="S223"/>
          <cell r="T223"/>
          <cell r="U223"/>
          <cell r="V223"/>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row>
        <row r="224">
          <cell r="C224">
            <v>0</v>
          </cell>
          <cell r="D224">
            <v>0</v>
          </cell>
          <cell r="E224">
            <v>0</v>
          </cell>
          <cell r="F224"/>
          <cell r="G224" t="str">
            <v/>
          </cell>
          <cell r="H224"/>
          <cell r="I224"/>
          <cell r="J224"/>
          <cell r="K224"/>
          <cell r="L224"/>
          <cell r="M224"/>
          <cell r="N224"/>
          <cell r="O224"/>
          <cell r="P224"/>
          <cell r="Q224"/>
          <cell r="R224"/>
          <cell r="S224"/>
          <cell r="T224"/>
          <cell r="U224"/>
          <cell r="V224"/>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row>
        <row r="225">
          <cell r="C225">
            <v>0</v>
          </cell>
          <cell r="D225">
            <v>0</v>
          </cell>
          <cell r="E225">
            <v>0</v>
          </cell>
          <cell r="F225"/>
          <cell r="G225" t="str">
            <v/>
          </cell>
          <cell r="H225"/>
          <cell r="I225"/>
          <cell r="J225"/>
          <cell r="K225"/>
          <cell r="L225"/>
          <cell r="M225"/>
          <cell r="N225"/>
          <cell r="O225"/>
          <cell r="P225"/>
          <cell r="Q225"/>
          <cell r="R225"/>
          <cell r="S225"/>
          <cell r="T225"/>
          <cell r="U225"/>
          <cell r="V225"/>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row>
        <row r="226">
          <cell r="C226">
            <v>0</v>
          </cell>
          <cell r="D226">
            <v>0</v>
          </cell>
          <cell r="E226">
            <v>0</v>
          </cell>
          <cell r="F226"/>
          <cell r="G226" t="str">
            <v/>
          </cell>
          <cell r="H226"/>
          <cell r="I226"/>
          <cell r="J226"/>
          <cell r="K226"/>
          <cell r="L226"/>
          <cell r="M226"/>
          <cell r="N226"/>
          <cell r="O226"/>
          <cell r="P226"/>
          <cell r="Q226"/>
          <cell r="R226"/>
          <cell r="S226"/>
          <cell r="T226"/>
          <cell r="U226"/>
          <cell r="V226"/>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row>
        <row r="227">
          <cell r="C227">
            <v>0</v>
          </cell>
          <cell r="D227">
            <v>0</v>
          </cell>
          <cell r="E227">
            <v>0</v>
          </cell>
          <cell r="F227"/>
          <cell r="G227" t="str">
            <v/>
          </cell>
          <cell r="H227"/>
          <cell r="I227"/>
          <cell r="J227"/>
          <cell r="K227"/>
          <cell r="L227"/>
          <cell r="M227"/>
          <cell r="N227"/>
          <cell r="O227"/>
          <cell r="P227"/>
          <cell r="Q227"/>
          <cell r="R227"/>
          <cell r="S227"/>
          <cell r="T227"/>
          <cell r="U227"/>
          <cell r="V227"/>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row>
        <row r="228">
          <cell r="C228">
            <v>0</v>
          </cell>
          <cell r="D228">
            <v>0</v>
          </cell>
          <cell r="E228">
            <v>0</v>
          </cell>
          <cell r="F228"/>
          <cell r="G228" t="str">
            <v/>
          </cell>
          <cell r="H228"/>
          <cell r="I228"/>
          <cell r="J228"/>
          <cell r="K228"/>
          <cell r="L228"/>
          <cell r="M228"/>
          <cell r="N228"/>
          <cell r="O228"/>
          <cell r="P228"/>
          <cell r="Q228"/>
          <cell r="R228"/>
          <cell r="S228"/>
          <cell r="T228"/>
          <cell r="U228"/>
          <cell r="V228"/>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row>
        <row r="229">
          <cell r="C229">
            <v>0</v>
          </cell>
          <cell r="D229">
            <v>0</v>
          </cell>
          <cell r="E229">
            <v>0</v>
          </cell>
          <cell r="F229"/>
          <cell r="G229" t="str">
            <v/>
          </cell>
          <cell r="H229"/>
          <cell r="I229"/>
          <cell r="J229"/>
          <cell r="K229"/>
          <cell r="L229"/>
          <cell r="M229"/>
          <cell r="N229"/>
          <cell r="O229"/>
          <cell r="P229"/>
          <cell r="Q229"/>
          <cell r="R229"/>
          <cell r="S229"/>
          <cell r="T229"/>
          <cell r="U229"/>
          <cell r="V229"/>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row>
        <row r="230">
          <cell r="C230">
            <v>0</v>
          </cell>
          <cell r="D230">
            <v>0</v>
          </cell>
          <cell r="E230">
            <v>0</v>
          </cell>
          <cell r="F230"/>
          <cell r="G230" t="str">
            <v/>
          </cell>
          <cell r="H230"/>
          <cell r="I230"/>
          <cell r="J230"/>
          <cell r="K230"/>
          <cell r="L230"/>
          <cell r="M230"/>
          <cell r="N230"/>
          <cell r="O230"/>
          <cell r="P230"/>
          <cell r="Q230"/>
          <cell r="R230"/>
          <cell r="S230"/>
          <cell r="T230"/>
          <cell r="U230"/>
          <cell r="V230"/>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row>
        <row r="231">
          <cell r="C231">
            <v>0</v>
          </cell>
          <cell r="D231">
            <v>0</v>
          </cell>
          <cell r="E231">
            <v>0</v>
          </cell>
          <cell r="F231"/>
          <cell r="G231" t="str">
            <v/>
          </cell>
          <cell r="H231"/>
          <cell r="I231"/>
          <cell r="J231"/>
          <cell r="K231"/>
          <cell r="L231"/>
          <cell r="M231"/>
          <cell r="N231"/>
          <cell r="O231"/>
          <cell r="P231"/>
          <cell r="Q231"/>
          <cell r="R231"/>
          <cell r="S231"/>
          <cell r="T231"/>
          <cell r="U231"/>
          <cell r="V231"/>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row>
        <row r="232">
          <cell r="C232">
            <v>0</v>
          </cell>
          <cell r="D232">
            <v>0</v>
          </cell>
          <cell r="E232">
            <v>0</v>
          </cell>
          <cell r="F232"/>
          <cell r="G232" t="str">
            <v/>
          </cell>
          <cell r="H232"/>
          <cell r="I232"/>
          <cell r="J232"/>
          <cell r="K232"/>
          <cell r="L232"/>
          <cell r="M232"/>
          <cell r="N232"/>
          <cell r="O232"/>
          <cell r="P232"/>
          <cell r="Q232"/>
          <cell r="R232"/>
          <cell r="S232"/>
          <cell r="T232"/>
          <cell r="U232"/>
          <cell r="V232"/>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row>
        <row r="233">
          <cell r="C233">
            <v>0</v>
          </cell>
          <cell r="D233">
            <v>0</v>
          </cell>
          <cell r="E233">
            <v>0</v>
          </cell>
          <cell r="F233"/>
          <cell r="G233" t="str">
            <v/>
          </cell>
          <cell r="H233"/>
          <cell r="I233"/>
          <cell r="J233"/>
          <cell r="K233"/>
          <cell r="L233"/>
          <cell r="M233"/>
          <cell r="N233"/>
          <cell r="O233"/>
          <cell r="P233"/>
          <cell r="Q233"/>
          <cell r="R233"/>
          <cell r="S233"/>
          <cell r="T233"/>
          <cell r="U233"/>
          <cell r="V233"/>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row>
        <row r="234">
          <cell r="C234">
            <v>0</v>
          </cell>
          <cell r="D234">
            <v>0</v>
          </cell>
          <cell r="E234">
            <v>0</v>
          </cell>
          <cell r="F234"/>
          <cell r="G234" t="str">
            <v/>
          </cell>
          <cell r="H234"/>
          <cell r="I234"/>
          <cell r="J234"/>
          <cell r="K234"/>
          <cell r="L234"/>
          <cell r="M234"/>
          <cell r="N234"/>
          <cell r="O234"/>
          <cell r="P234"/>
          <cell r="Q234"/>
          <cell r="R234"/>
          <cell r="S234"/>
          <cell r="T234"/>
          <cell r="U234"/>
          <cell r="V234"/>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row>
        <row r="235">
          <cell r="C235">
            <v>0</v>
          </cell>
          <cell r="D235">
            <v>0</v>
          </cell>
          <cell r="E235">
            <v>0</v>
          </cell>
          <cell r="F235"/>
          <cell r="G235" t="str">
            <v/>
          </cell>
          <cell r="H235"/>
          <cell r="I235"/>
          <cell r="J235"/>
          <cell r="K235"/>
          <cell r="L235"/>
          <cell r="M235"/>
          <cell r="N235"/>
          <cell r="O235"/>
          <cell r="P235"/>
          <cell r="Q235"/>
          <cell r="R235"/>
          <cell r="S235"/>
          <cell r="T235"/>
          <cell r="U235"/>
          <cell r="V235"/>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row>
        <row r="236">
          <cell r="C236">
            <v>0</v>
          </cell>
          <cell r="D236">
            <v>0</v>
          </cell>
          <cell r="E236">
            <v>0</v>
          </cell>
          <cell r="F236"/>
          <cell r="G236" t="str">
            <v/>
          </cell>
          <cell r="H236"/>
          <cell r="I236"/>
          <cell r="J236"/>
          <cell r="K236"/>
          <cell r="L236"/>
          <cell r="M236"/>
          <cell r="N236"/>
          <cell r="O236"/>
          <cell r="P236"/>
          <cell r="Q236"/>
          <cell r="R236"/>
          <cell r="S236"/>
          <cell r="T236"/>
          <cell r="U236"/>
          <cell r="V236"/>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row>
        <row r="237">
          <cell r="C237">
            <v>0</v>
          </cell>
          <cell r="D237">
            <v>0</v>
          </cell>
          <cell r="E237">
            <v>0</v>
          </cell>
          <cell r="F237"/>
          <cell r="G237" t="str">
            <v/>
          </cell>
          <cell r="H237"/>
          <cell r="I237"/>
          <cell r="J237"/>
          <cell r="K237"/>
          <cell r="L237"/>
          <cell r="M237"/>
          <cell r="N237"/>
          <cell r="O237"/>
          <cell r="P237"/>
          <cell r="Q237"/>
          <cell r="R237"/>
          <cell r="S237"/>
          <cell r="T237"/>
          <cell r="U237"/>
          <cell r="V237"/>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row>
        <row r="238">
          <cell r="C238">
            <v>0</v>
          </cell>
          <cell r="D238">
            <v>0</v>
          </cell>
          <cell r="E238">
            <v>0</v>
          </cell>
          <cell r="F238"/>
          <cell r="G238" t="str">
            <v/>
          </cell>
          <cell r="H238"/>
          <cell r="I238"/>
          <cell r="J238"/>
          <cell r="K238"/>
          <cell r="L238"/>
          <cell r="M238"/>
          <cell r="N238"/>
          <cell r="O238"/>
          <cell r="P238"/>
          <cell r="Q238"/>
          <cell r="R238"/>
          <cell r="S238"/>
          <cell r="T238"/>
          <cell r="U238"/>
          <cell r="V238"/>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row>
        <row r="239">
          <cell r="C239">
            <v>0</v>
          </cell>
          <cell r="D239">
            <v>0</v>
          </cell>
          <cell r="E239">
            <v>0</v>
          </cell>
          <cell r="F239"/>
          <cell r="G239" t="str">
            <v/>
          </cell>
          <cell r="H239"/>
          <cell r="I239"/>
          <cell r="J239"/>
          <cell r="K239"/>
          <cell r="L239"/>
          <cell r="M239"/>
          <cell r="N239"/>
          <cell r="O239"/>
          <cell r="P239"/>
          <cell r="Q239"/>
          <cell r="R239"/>
          <cell r="S239"/>
          <cell r="T239"/>
          <cell r="U239"/>
          <cell r="V239"/>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row>
        <row r="240">
          <cell r="C240">
            <v>0</v>
          </cell>
          <cell r="D240">
            <v>0</v>
          </cell>
          <cell r="E240">
            <v>0</v>
          </cell>
          <cell r="F240"/>
          <cell r="G240" t="str">
            <v/>
          </cell>
          <cell r="H240"/>
          <cell r="I240"/>
          <cell r="J240"/>
          <cell r="K240"/>
          <cell r="L240"/>
          <cell r="M240"/>
          <cell r="N240"/>
          <cell r="O240"/>
          <cell r="P240"/>
          <cell r="Q240"/>
          <cell r="R240"/>
          <cell r="S240"/>
          <cell r="T240"/>
          <cell r="U240"/>
          <cell r="V240"/>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row>
        <row r="241">
          <cell r="C241">
            <v>0</v>
          </cell>
          <cell r="D241">
            <v>0</v>
          </cell>
          <cell r="E241">
            <v>0</v>
          </cell>
          <cell r="F241"/>
          <cell r="G241" t="str">
            <v/>
          </cell>
          <cell r="H241"/>
          <cell r="I241"/>
          <cell r="J241"/>
          <cell r="K241"/>
          <cell r="L241"/>
          <cell r="M241"/>
          <cell r="N241"/>
          <cell r="O241"/>
          <cell r="P241"/>
          <cell r="Q241"/>
          <cell r="R241"/>
          <cell r="S241"/>
          <cell r="T241"/>
          <cell r="U241"/>
          <cell r="V241"/>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row>
        <row r="242">
          <cell r="C242">
            <v>0</v>
          </cell>
          <cell r="D242">
            <v>0</v>
          </cell>
          <cell r="E242">
            <v>0</v>
          </cell>
          <cell r="F242"/>
          <cell r="G242" t="str">
            <v/>
          </cell>
          <cell r="H242"/>
          <cell r="I242"/>
          <cell r="J242"/>
          <cell r="K242"/>
          <cell r="L242"/>
          <cell r="M242"/>
          <cell r="N242"/>
          <cell r="O242"/>
          <cell r="P242"/>
          <cell r="Q242"/>
          <cell r="R242"/>
          <cell r="S242"/>
          <cell r="T242"/>
          <cell r="U242"/>
          <cell r="V242"/>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row>
        <row r="243">
          <cell r="C243">
            <v>0</v>
          </cell>
          <cell r="D243">
            <v>0</v>
          </cell>
          <cell r="E243">
            <v>0</v>
          </cell>
          <cell r="F243"/>
          <cell r="G243" t="str">
            <v/>
          </cell>
          <cell r="H243"/>
          <cell r="I243"/>
          <cell r="J243"/>
          <cell r="K243"/>
          <cell r="L243"/>
          <cell r="M243"/>
          <cell r="N243"/>
          <cell r="O243"/>
          <cell r="P243"/>
          <cell r="Q243"/>
          <cell r="R243"/>
          <cell r="S243"/>
          <cell r="T243"/>
          <cell r="U243"/>
          <cell r="V243"/>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row>
        <row r="244">
          <cell r="C244">
            <v>0</v>
          </cell>
          <cell r="D244">
            <v>0</v>
          </cell>
          <cell r="E244">
            <v>0</v>
          </cell>
          <cell r="F244"/>
          <cell r="G244" t="str">
            <v/>
          </cell>
          <cell r="H244"/>
          <cell r="I244"/>
          <cell r="J244"/>
          <cell r="K244"/>
          <cell r="L244"/>
          <cell r="M244"/>
          <cell r="N244"/>
          <cell r="O244"/>
          <cell r="P244"/>
          <cell r="Q244"/>
          <cell r="R244"/>
          <cell r="S244"/>
          <cell r="T244"/>
          <cell r="U244"/>
          <cell r="V244"/>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row>
        <row r="245">
          <cell r="C245">
            <v>0</v>
          </cell>
          <cell r="D245">
            <v>0</v>
          </cell>
          <cell r="E245">
            <v>0</v>
          </cell>
          <cell r="F245"/>
          <cell r="G245" t="str">
            <v/>
          </cell>
          <cell r="H245"/>
          <cell r="I245"/>
          <cell r="J245"/>
          <cell r="K245"/>
          <cell r="L245"/>
          <cell r="M245"/>
          <cell r="N245"/>
          <cell r="O245"/>
          <cell r="P245"/>
          <cell r="Q245"/>
          <cell r="R245"/>
          <cell r="S245"/>
          <cell r="T245"/>
          <cell r="U245"/>
          <cell r="V245"/>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row>
        <row r="246">
          <cell r="C246">
            <v>0</v>
          </cell>
          <cell r="D246">
            <v>0</v>
          </cell>
          <cell r="E246">
            <v>0</v>
          </cell>
          <cell r="F246"/>
          <cell r="G246" t="str">
            <v/>
          </cell>
          <cell r="H246"/>
          <cell r="I246"/>
          <cell r="J246"/>
          <cell r="K246"/>
          <cell r="L246"/>
          <cell r="M246"/>
          <cell r="N246"/>
          <cell r="O246"/>
          <cell r="P246"/>
          <cell r="Q246"/>
          <cell r="R246"/>
          <cell r="S246"/>
          <cell r="T246"/>
          <cell r="U246"/>
          <cell r="V246"/>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row>
        <row r="247">
          <cell r="C247">
            <v>0</v>
          </cell>
          <cell r="D247">
            <v>0</v>
          </cell>
          <cell r="E247">
            <v>0</v>
          </cell>
          <cell r="F247"/>
          <cell r="G247" t="str">
            <v/>
          </cell>
          <cell r="H247"/>
          <cell r="I247"/>
          <cell r="J247"/>
          <cell r="K247"/>
          <cell r="L247"/>
          <cell r="M247"/>
          <cell r="N247"/>
          <cell r="O247"/>
          <cell r="P247"/>
          <cell r="Q247"/>
          <cell r="R247"/>
          <cell r="S247"/>
          <cell r="T247"/>
          <cell r="U247"/>
          <cell r="V247"/>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row>
        <row r="248">
          <cell r="C248">
            <v>0</v>
          </cell>
          <cell r="D248">
            <v>0</v>
          </cell>
          <cell r="E248">
            <v>0</v>
          </cell>
          <cell r="F248"/>
          <cell r="G248" t="str">
            <v/>
          </cell>
          <cell r="H248"/>
          <cell r="I248"/>
          <cell r="J248"/>
          <cell r="K248"/>
          <cell r="L248"/>
          <cell r="M248"/>
          <cell r="N248"/>
          <cell r="O248"/>
          <cell r="P248"/>
          <cell r="Q248"/>
          <cell r="R248"/>
          <cell r="S248"/>
          <cell r="T248"/>
          <cell r="U248"/>
          <cell r="V248"/>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row>
        <row r="249">
          <cell r="C249">
            <v>0</v>
          </cell>
          <cell r="D249">
            <v>0</v>
          </cell>
          <cell r="E249">
            <v>0</v>
          </cell>
          <cell r="F249"/>
          <cell r="G249" t="str">
            <v/>
          </cell>
          <cell r="H249"/>
          <cell r="I249"/>
          <cell r="J249"/>
          <cell r="K249"/>
          <cell r="L249"/>
          <cell r="M249"/>
          <cell r="N249"/>
          <cell r="O249"/>
          <cell r="P249"/>
          <cell r="Q249"/>
          <cell r="R249"/>
          <cell r="S249"/>
          <cell r="T249"/>
          <cell r="U249"/>
          <cell r="V249"/>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row>
        <row r="250">
          <cell r="C250">
            <v>0</v>
          </cell>
          <cell r="D250">
            <v>0</v>
          </cell>
          <cell r="E250">
            <v>0</v>
          </cell>
          <cell r="F250"/>
          <cell r="G250" t="str">
            <v/>
          </cell>
          <cell r="H250"/>
          <cell r="I250"/>
          <cell r="J250"/>
          <cell r="K250"/>
          <cell r="L250"/>
          <cell r="M250"/>
          <cell r="N250"/>
          <cell r="O250"/>
          <cell r="P250"/>
          <cell r="Q250"/>
          <cell r="R250"/>
          <cell r="S250"/>
          <cell r="T250"/>
          <cell r="U250"/>
          <cell r="V250"/>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row>
        <row r="251">
          <cell r="C251">
            <v>0</v>
          </cell>
          <cell r="D251">
            <v>0</v>
          </cell>
          <cell r="E251">
            <v>0</v>
          </cell>
          <cell r="F251"/>
          <cell r="G251" t="str">
            <v/>
          </cell>
          <cell r="H251"/>
          <cell r="I251"/>
          <cell r="J251"/>
          <cell r="K251"/>
          <cell r="L251"/>
          <cell r="M251"/>
          <cell r="N251"/>
          <cell r="O251"/>
          <cell r="P251"/>
          <cell r="Q251"/>
          <cell r="R251"/>
          <cell r="S251"/>
          <cell r="T251"/>
          <cell r="U251"/>
          <cell r="V251"/>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row>
        <row r="252">
          <cell r="C252">
            <v>0</v>
          </cell>
          <cell r="D252">
            <v>0</v>
          </cell>
          <cell r="E252">
            <v>0</v>
          </cell>
          <cell r="F252"/>
          <cell r="G252" t="str">
            <v/>
          </cell>
          <cell r="H252"/>
          <cell r="I252"/>
          <cell r="J252"/>
          <cell r="K252"/>
          <cell r="L252"/>
          <cell r="M252"/>
          <cell r="N252"/>
          <cell r="O252"/>
          <cell r="P252"/>
          <cell r="Q252"/>
          <cell r="R252"/>
          <cell r="S252"/>
          <cell r="T252"/>
          <cell r="U252"/>
          <cell r="V252"/>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row>
        <row r="253">
          <cell r="C253">
            <v>0</v>
          </cell>
          <cell r="D253">
            <v>0</v>
          </cell>
          <cell r="E253">
            <v>0</v>
          </cell>
          <cell r="F253"/>
          <cell r="G253" t="str">
            <v/>
          </cell>
          <cell r="H253"/>
          <cell r="I253"/>
          <cell r="J253"/>
          <cell r="K253"/>
          <cell r="L253"/>
          <cell r="M253"/>
          <cell r="N253"/>
          <cell r="O253"/>
          <cell r="P253"/>
          <cell r="Q253"/>
          <cell r="R253"/>
          <cell r="S253"/>
          <cell r="T253"/>
          <cell r="U253"/>
          <cell r="V253"/>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row>
        <row r="254">
          <cell r="C254">
            <v>0</v>
          </cell>
          <cell r="D254">
            <v>0</v>
          </cell>
          <cell r="E254">
            <v>0</v>
          </cell>
          <cell r="F254"/>
          <cell r="G254" t="str">
            <v/>
          </cell>
          <cell r="H254"/>
          <cell r="I254"/>
          <cell r="J254"/>
          <cell r="K254"/>
          <cell r="L254"/>
          <cell r="M254"/>
          <cell r="N254"/>
          <cell r="O254"/>
          <cell r="P254"/>
          <cell r="Q254"/>
          <cell r="R254"/>
          <cell r="S254"/>
          <cell r="T254"/>
          <cell r="U254"/>
          <cell r="V254"/>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row>
        <row r="255">
          <cell r="C255">
            <v>0</v>
          </cell>
          <cell r="D255">
            <v>0</v>
          </cell>
          <cell r="E255">
            <v>0</v>
          </cell>
          <cell r="F255"/>
          <cell r="G255" t="str">
            <v/>
          </cell>
          <cell r="H255"/>
          <cell r="I255"/>
          <cell r="J255"/>
          <cell r="K255"/>
          <cell r="L255"/>
          <cell r="M255"/>
          <cell r="N255"/>
          <cell r="O255"/>
          <cell r="P255"/>
          <cell r="Q255"/>
          <cell r="R255"/>
          <cell r="S255"/>
          <cell r="T255"/>
          <cell r="U255"/>
          <cell r="V255"/>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row>
        <row r="256">
          <cell r="C256">
            <v>0</v>
          </cell>
          <cell r="D256">
            <v>0</v>
          </cell>
          <cell r="E256">
            <v>0</v>
          </cell>
          <cell r="F256"/>
          <cell r="G256" t="str">
            <v/>
          </cell>
          <cell r="H256"/>
          <cell r="I256"/>
          <cell r="J256"/>
          <cell r="K256"/>
          <cell r="L256"/>
          <cell r="M256"/>
          <cell r="N256"/>
          <cell r="O256"/>
          <cell r="P256"/>
          <cell r="Q256"/>
          <cell r="R256"/>
          <cell r="S256"/>
          <cell r="T256"/>
          <cell r="U256"/>
          <cell r="V256"/>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row>
        <row r="257">
          <cell r="C257">
            <v>0</v>
          </cell>
          <cell r="D257">
            <v>0</v>
          </cell>
          <cell r="E257">
            <v>0</v>
          </cell>
          <cell r="F257"/>
          <cell r="G257" t="str">
            <v/>
          </cell>
          <cell r="H257"/>
          <cell r="I257"/>
          <cell r="J257"/>
          <cell r="K257"/>
          <cell r="L257"/>
          <cell r="M257"/>
          <cell r="N257"/>
          <cell r="O257"/>
          <cell r="P257"/>
          <cell r="Q257"/>
          <cell r="R257"/>
          <cell r="S257"/>
          <cell r="T257"/>
          <cell r="U257"/>
          <cell r="V257"/>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row>
        <row r="258">
          <cell r="C258">
            <v>0</v>
          </cell>
          <cell r="D258">
            <v>0</v>
          </cell>
          <cell r="E258">
            <v>0</v>
          </cell>
          <cell r="F258"/>
          <cell r="G258" t="str">
            <v/>
          </cell>
          <cell r="H258"/>
          <cell r="I258"/>
          <cell r="J258"/>
          <cell r="K258"/>
          <cell r="L258"/>
          <cell r="M258"/>
          <cell r="N258"/>
          <cell r="O258"/>
          <cell r="P258"/>
          <cell r="Q258"/>
          <cell r="R258"/>
          <cell r="S258"/>
          <cell r="T258"/>
          <cell r="U258"/>
          <cell r="V258"/>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row>
        <row r="259">
          <cell r="C259">
            <v>0</v>
          </cell>
          <cell r="D259">
            <v>0</v>
          </cell>
          <cell r="E259">
            <v>0</v>
          </cell>
          <cell r="F259"/>
          <cell r="G259" t="str">
            <v/>
          </cell>
          <cell r="H259"/>
          <cell r="I259"/>
          <cell r="J259"/>
          <cell r="K259"/>
          <cell r="L259"/>
          <cell r="M259"/>
          <cell r="N259"/>
          <cell r="O259"/>
          <cell r="P259"/>
          <cell r="Q259"/>
          <cell r="R259"/>
          <cell r="S259"/>
          <cell r="T259"/>
          <cell r="U259"/>
          <cell r="V259"/>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row>
        <row r="260">
          <cell r="C260">
            <v>0</v>
          </cell>
          <cell r="D260">
            <v>0</v>
          </cell>
          <cell r="E260">
            <v>0</v>
          </cell>
          <cell r="F260"/>
          <cell r="G260" t="str">
            <v/>
          </cell>
          <cell r="H260"/>
          <cell r="I260"/>
          <cell r="J260"/>
          <cell r="K260"/>
          <cell r="L260"/>
          <cell r="M260"/>
          <cell r="N260"/>
          <cell r="O260"/>
          <cell r="P260"/>
          <cell r="Q260"/>
          <cell r="R260"/>
          <cell r="S260"/>
          <cell r="T260"/>
          <cell r="U260"/>
          <cell r="V260"/>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row>
        <row r="261">
          <cell r="C261">
            <v>0</v>
          </cell>
          <cell r="D261">
            <v>0</v>
          </cell>
          <cell r="E261">
            <v>0</v>
          </cell>
          <cell r="F261"/>
          <cell r="G261" t="str">
            <v/>
          </cell>
          <cell r="H261"/>
          <cell r="I261"/>
          <cell r="J261"/>
          <cell r="K261"/>
          <cell r="L261"/>
          <cell r="M261"/>
          <cell r="N261"/>
          <cell r="O261"/>
          <cell r="P261"/>
          <cell r="Q261"/>
          <cell r="R261"/>
          <cell r="S261"/>
          <cell r="T261"/>
          <cell r="U261"/>
          <cell r="V261"/>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row>
        <row r="262">
          <cell r="C262">
            <v>0</v>
          </cell>
          <cell r="D262">
            <v>0</v>
          </cell>
          <cell r="E262">
            <v>0</v>
          </cell>
          <cell r="F262"/>
          <cell r="G262" t="str">
            <v/>
          </cell>
          <cell r="H262"/>
          <cell r="I262"/>
          <cell r="J262"/>
          <cell r="K262"/>
          <cell r="L262"/>
          <cell r="M262"/>
          <cell r="N262"/>
          <cell r="O262"/>
          <cell r="P262"/>
          <cell r="Q262"/>
          <cell r="R262"/>
          <cell r="S262"/>
          <cell r="T262"/>
          <cell r="U262"/>
          <cell r="V262"/>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row>
        <row r="263">
          <cell r="C263">
            <v>0</v>
          </cell>
          <cell r="D263">
            <v>0</v>
          </cell>
          <cell r="E263">
            <v>0</v>
          </cell>
          <cell r="F263"/>
          <cell r="G263" t="str">
            <v/>
          </cell>
          <cell r="H263"/>
          <cell r="I263"/>
          <cell r="J263"/>
          <cell r="K263"/>
          <cell r="L263"/>
          <cell r="M263"/>
          <cell r="N263"/>
          <cell r="O263"/>
          <cell r="P263"/>
          <cell r="Q263"/>
          <cell r="R263"/>
          <cell r="S263"/>
          <cell r="T263"/>
          <cell r="U263"/>
          <cell r="V263"/>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row>
        <row r="264">
          <cell r="C264">
            <v>0</v>
          </cell>
          <cell r="D264">
            <v>0</v>
          </cell>
          <cell r="E264">
            <v>0</v>
          </cell>
          <cell r="F264"/>
          <cell r="G264" t="str">
            <v/>
          </cell>
          <cell r="H264"/>
          <cell r="I264"/>
          <cell r="J264"/>
          <cell r="K264"/>
          <cell r="L264"/>
          <cell r="M264"/>
          <cell r="N264"/>
          <cell r="O264"/>
          <cell r="P264"/>
          <cell r="Q264"/>
          <cell r="R264"/>
          <cell r="S264"/>
          <cell r="T264"/>
          <cell r="U264"/>
          <cell r="V264"/>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row>
        <row r="265">
          <cell r="C265">
            <v>0</v>
          </cell>
          <cell r="D265">
            <v>0</v>
          </cell>
          <cell r="E265">
            <v>0</v>
          </cell>
          <cell r="F265"/>
          <cell r="G265" t="str">
            <v/>
          </cell>
          <cell r="H265"/>
          <cell r="I265"/>
          <cell r="J265"/>
          <cell r="K265"/>
          <cell r="L265"/>
          <cell r="M265"/>
          <cell r="N265"/>
          <cell r="O265"/>
          <cell r="P265"/>
          <cell r="Q265"/>
          <cell r="R265"/>
          <cell r="S265"/>
          <cell r="T265"/>
          <cell r="U265"/>
          <cell r="V265"/>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row>
        <row r="266">
          <cell r="C266">
            <v>0</v>
          </cell>
          <cell r="D266">
            <v>0</v>
          </cell>
          <cell r="E266">
            <v>0</v>
          </cell>
          <cell r="F266"/>
          <cell r="G266" t="str">
            <v/>
          </cell>
          <cell r="H266"/>
          <cell r="I266"/>
          <cell r="J266"/>
          <cell r="K266"/>
          <cell r="L266"/>
          <cell r="M266"/>
          <cell r="N266"/>
          <cell r="O266"/>
          <cell r="P266"/>
          <cell r="Q266"/>
          <cell r="R266"/>
          <cell r="S266"/>
          <cell r="T266"/>
          <cell r="U266"/>
          <cell r="V266"/>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row>
        <row r="267">
          <cell r="C267">
            <v>0</v>
          </cell>
          <cell r="D267">
            <v>0</v>
          </cell>
          <cell r="E267">
            <v>0</v>
          </cell>
          <cell r="F267"/>
          <cell r="G267" t="str">
            <v/>
          </cell>
          <cell r="H267"/>
          <cell r="I267"/>
          <cell r="J267"/>
          <cell r="K267"/>
          <cell r="L267"/>
          <cell r="M267"/>
          <cell r="N267"/>
          <cell r="O267"/>
          <cell r="P267"/>
          <cell r="Q267"/>
          <cell r="R267"/>
          <cell r="S267"/>
          <cell r="T267"/>
          <cell r="U267"/>
          <cell r="V267"/>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row>
        <row r="268">
          <cell r="C268">
            <v>0</v>
          </cell>
          <cell r="D268">
            <v>0</v>
          </cell>
          <cell r="E268">
            <v>0</v>
          </cell>
          <cell r="F268"/>
          <cell r="G268" t="str">
            <v/>
          </cell>
          <cell r="H268"/>
          <cell r="I268"/>
          <cell r="J268"/>
          <cell r="K268"/>
          <cell r="L268"/>
          <cell r="M268"/>
          <cell r="N268"/>
          <cell r="O268"/>
          <cell r="P268"/>
          <cell r="Q268"/>
          <cell r="R268"/>
          <cell r="S268"/>
          <cell r="T268"/>
          <cell r="U268"/>
          <cell r="V268"/>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row>
        <row r="269">
          <cell r="C269">
            <v>0</v>
          </cell>
          <cell r="D269">
            <v>0</v>
          </cell>
          <cell r="E269">
            <v>0</v>
          </cell>
          <cell r="F269"/>
          <cell r="G269" t="str">
            <v/>
          </cell>
          <cell r="H269"/>
          <cell r="I269"/>
          <cell r="J269"/>
          <cell r="K269"/>
          <cell r="L269"/>
          <cell r="M269"/>
          <cell r="N269"/>
          <cell r="O269"/>
          <cell r="P269"/>
          <cell r="Q269"/>
          <cell r="R269"/>
          <cell r="S269"/>
          <cell r="T269"/>
          <cell r="U269"/>
          <cell r="V269"/>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row>
        <row r="270">
          <cell r="C270">
            <v>0</v>
          </cell>
          <cell r="D270">
            <v>0</v>
          </cell>
          <cell r="E270">
            <v>0</v>
          </cell>
          <cell r="F270"/>
          <cell r="G270" t="str">
            <v/>
          </cell>
          <cell r="H270"/>
          <cell r="I270"/>
          <cell r="J270"/>
          <cell r="K270"/>
          <cell r="L270"/>
          <cell r="M270"/>
          <cell r="N270"/>
          <cell r="O270"/>
          <cell r="P270"/>
          <cell r="Q270"/>
          <cell r="R270"/>
          <cell r="S270"/>
          <cell r="T270"/>
          <cell r="U270"/>
          <cell r="V270"/>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row>
        <row r="271">
          <cell r="C271">
            <v>0</v>
          </cell>
          <cell r="D271">
            <v>0</v>
          </cell>
          <cell r="E271">
            <v>0</v>
          </cell>
          <cell r="F271"/>
          <cell r="G271" t="str">
            <v/>
          </cell>
          <cell r="H271"/>
          <cell r="I271"/>
          <cell r="J271"/>
          <cell r="K271"/>
          <cell r="L271"/>
          <cell r="M271"/>
          <cell r="N271"/>
          <cell r="O271"/>
          <cell r="P271"/>
          <cell r="Q271"/>
          <cell r="R271"/>
          <cell r="S271"/>
          <cell r="T271"/>
          <cell r="U271"/>
          <cell r="V271"/>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row>
        <row r="272">
          <cell r="C272">
            <v>0</v>
          </cell>
          <cell r="D272">
            <v>0</v>
          </cell>
          <cell r="E272">
            <v>0</v>
          </cell>
          <cell r="F272"/>
          <cell r="G272" t="str">
            <v/>
          </cell>
          <cell r="H272"/>
          <cell r="I272"/>
          <cell r="J272"/>
          <cell r="K272"/>
          <cell r="L272"/>
          <cell r="M272"/>
          <cell r="N272"/>
          <cell r="O272"/>
          <cell r="P272"/>
          <cell r="Q272"/>
          <cell r="R272"/>
          <cell r="S272"/>
          <cell r="T272"/>
          <cell r="U272"/>
          <cell r="V272"/>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row>
        <row r="273">
          <cell r="C273">
            <v>0</v>
          </cell>
          <cell r="D273">
            <v>0</v>
          </cell>
          <cell r="E273">
            <v>0</v>
          </cell>
          <cell r="F273"/>
          <cell r="G273" t="str">
            <v/>
          </cell>
          <cell r="H273"/>
          <cell r="I273"/>
          <cell r="J273"/>
          <cell r="K273"/>
          <cell r="L273"/>
          <cell r="M273"/>
          <cell r="N273"/>
          <cell r="O273"/>
          <cell r="P273"/>
          <cell r="Q273"/>
          <cell r="R273"/>
          <cell r="S273"/>
          <cell r="T273"/>
          <cell r="U273"/>
          <cell r="V273"/>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row>
        <row r="274">
          <cell r="C274">
            <v>0</v>
          </cell>
          <cell r="D274">
            <v>0</v>
          </cell>
          <cell r="E274">
            <v>0</v>
          </cell>
          <cell r="F274"/>
          <cell r="G274" t="str">
            <v/>
          </cell>
          <cell r="H274"/>
          <cell r="I274"/>
          <cell r="J274"/>
          <cell r="K274"/>
          <cell r="L274"/>
          <cell r="M274"/>
          <cell r="N274"/>
          <cell r="O274"/>
          <cell r="P274"/>
          <cell r="Q274"/>
          <cell r="R274"/>
          <cell r="S274"/>
          <cell r="T274"/>
          <cell r="U274"/>
          <cell r="V274"/>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row>
        <row r="275">
          <cell r="C275">
            <v>0</v>
          </cell>
          <cell r="D275">
            <v>0</v>
          </cell>
          <cell r="E275">
            <v>0</v>
          </cell>
          <cell r="F275"/>
          <cell r="G275" t="str">
            <v/>
          </cell>
          <cell r="H275"/>
          <cell r="I275"/>
          <cell r="J275"/>
          <cell r="K275"/>
          <cell r="L275"/>
          <cell r="M275"/>
          <cell r="N275"/>
          <cell r="O275"/>
          <cell r="P275"/>
          <cell r="Q275"/>
          <cell r="R275"/>
          <cell r="S275"/>
          <cell r="T275"/>
          <cell r="U275"/>
          <cell r="V275"/>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row>
        <row r="276">
          <cell r="C276">
            <v>0</v>
          </cell>
          <cell r="D276">
            <v>0</v>
          </cell>
          <cell r="E276">
            <v>0</v>
          </cell>
          <cell r="F276"/>
          <cell r="G276" t="str">
            <v/>
          </cell>
          <cell r="H276"/>
          <cell r="I276"/>
          <cell r="J276"/>
          <cell r="K276"/>
          <cell r="L276"/>
          <cell r="M276"/>
          <cell r="N276"/>
          <cell r="O276"/>
          <cell r="P276"/>
          <cell r="Q276"/>
          <cell r="R276"/>
          <cell r="S276"/>
          <cell r="T276"/>
          <cell r="U276"/>
          <cell r="V276"/>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row>
        <row r="277">
          <cell r="C277">
            <v>0</v>
          </cell>
          <cell r="D277">
            <v>0</v>
          </cell>
          <cell r="E277">
            <v>0</v>
          </cell>
          <cell r="F277"/>
          <cell r="G277" t="str">
            <v/>
          </cell>
          <cell r="H277"/>
          <cell r="I277"/>
          <cell r="J277"/>
          <cell r="K277"/>
          <cell r="L277"/>
          <cell r="M277"/>
          <cell r="N277"/>
          <cell r="O277"/>
          <cell r="P277"/>
          <cell r="Q277"/>
          <cell r="R277"/>
          <cell r="S277"/>
          <cell r="T277"/>
          <cell r="U277"/>
          <cell r="V277"/>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row>
        <row r="278">
          <cell r="C278">
            <v>0</v>
          </cell>
          <cell r="D278">
            <v>0</v>
          </cell>
          <cell r="E278">
            <v>0</v>
          </cell>
          <cell r="F278"/>
          <cell r="G278" t="str">
            <v/>
          </cell>
          <cell r="H278"/>
          <cell r="I278"/>
          <cell r="J278"/>
          <cell r="K278"/>
          <cell r="L278"/>
          <cell r="M278"/>
          <cell r="N278"/>
          <cell r="O278"/>
          <cell r="P278"/>
          <cell r="Q278"/>
          <cell r="R278"/>
          <cell r="S278"/>
          <cell r="T278"/>
          <cell r="U278"/>
          <cell r="V278"/>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row>
        <row r="279">
          <cell r="C279">
            <v>0</v>
          </cell>
          <cell r="D279">
            <v>0</v>
          </cell>
          <cell r="E279">
            <v>0</v>
          </cell>
          <cell r="F279"/>
          <cell r="G279" t="str">
            <v/>
          </cell>
          <cell r="H279"/>
          <cell r="I279"/>
          <cell r="J279"/>
          <cell r="K279"/>
          <cell r="L279"/>
          <cell r="M279"/>
          <cell r="N279"/>
          <cell r="O279"/>
          <cell r="P279"/>
          <cell r="Q279"/>
          <cell r="R279"/>
          <cell r="S279"/>
          <cell r="T279"/>
          <cell r="U279"/>
          <cell r="V279"/>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row>
        <row r="280">
          <cell r="C280">
            <v>0</v>
          </cell>
          <cell r="D280">
            <v>0</v>
          </cell>
          <cell r="E280">
            <v>0</v>
          </cell>
          <cell r="F280"/>
          <cell r="G280" t="str">
            <v/>
          </cell>
          <cell r="H280"/>
          <cell r="I280"/>
          <cell r="J280"/>
          <cell r="K280"/>
          <cell r="L280"/>
          <cell r="M280"/>
          <cell r="N280"/>
          <cell r="O280"/>
          <cell r="P280"/>
          <cell r="Q280"/>
          <cell r="R280"/>
          <cell r="S280"/>
          <cell r="T280"/>
          <cell r="U280"/>
          <cell r="V280"/>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row>
        <row r="281">
          <cell r="C281">
            <v>0</v>
          </cell>
          <cell r="D281">
            <v>0</v>
          </cell>
          <cell r="E281">
            <v>0</v>
          </cell>
          <cell r="F281"/>
          <cell r="G281" t="str">
            <v/>
          </cell>
          <cell r="H281"/>
          <cell r="I281"/>
          <cell r="J281"/>
          <cell r="K281"/>
          <cell r="L281"/>
          <cell r="M281"/>
          <cell r="N281"/>
          <cell r="O281"/>
          <cell r="P281"/>
          <cell r="Q281"/>
          <cell r="R281"/>
          <cell r="S281"/>
          <cell r="T281"/>
          <cell r="U281"/>
          <cell r="V281"/>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row>
        <row r="282">
          <cell r="C282">
            <v>0</v>
          </cell>
          <cell r="D282">
            <v>0</v>
          </cell>
          <cell r="E282">
            <v>0</v>
          </cell>
          <cell r="F282"/>
          <cell r="G282" t="str">
            <v/>
          </cell>
          <cell r="H282"/>
          <cell r="I282"/>
          <cell r="J282"/>
          <cell r="K282"/>
          <cell r="L282"/>
          <cell r="M282"/>
          <cell r="N282"/>
          <cell r="O282"/>
          <cell r="P282"/>
          <cell r="Q282"/>
          <cell r="R282"/>
          <cell r="S282"/>
          <cell r="T282"/>
          <cell r="U282"/>
          <cell r="V282"/>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row>
        <row r="283">
          <cell r="C283">
            <v>0</v>
          </cell>
          <cell r="D283">
            <v>0</v>
          </cell>
          <cell r="E283">
            <v>0</v>
          </cell>
          <cell r="F283"/>
          <cell r="G283" t="str">
            <v/>
          </cell>
          <cell r="H283"/>
          <cell r="I283"/>
          <cell r="J283"/>
          <cell r="K283"/>
          <cell r="L283"/>
          <cell r="M283"/>
          <cell r="N283"/>
          <cell r="O283"/>
          <cell r="P283"/>
          <cell r="Q283"/>
          <cell r="R283"/>
          <cell r="S283"/>
          <cell r="T283"/>
          <cell r="U283"/>
          <cell r="V283"/>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row>
        <row r="284">
          <cell r="C284">
            <v>0</v>
          </cell>
          <cell r="D284">
            <v>0</v>
          </cell>
          <cell r="E284">
            <v>0</v>
          </cell>
          <cell r="F284"/>
          <cell r="G284" t="str">
            <v/>
          </cell>
          <cell r="H284"/>
          <cell r="I284"/>
          <cell r="J284"/>
          <cell r="K284"/>
          <cell r="L284"/>
          <cell r="M284"/>
          <cell r="N284"/>
          <cell r="O284"/>
          <cell r="P284"/>
          <cell r="Q284"/>
          <cell r="R284"/>
          <cell r="S284"/>
          <cell r="T284"/>
          <cell r="U284"/>
          <cell r="V284"/>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C285">
            <v>0</v>
          </cell>
          <cell r="D285">
            <v>0</v>
          </cell>
          <cell r="E285">
            <v>0</v>
          </cell>
          <cell r="F285"/>
          <cell r="G285" t="str">
            <v/>
          </cell>
          <cell r="H285"/>
          <cell r="I285"/>
          <cell r="J285"/>
          <cell r="K285"/>
          <cell r="L285"/>
          <cell r="M285"/>
          <cell r="N285"/>
          <cell r="O285"/>
          <cell r="P285"/>
          <cell r="Q285"/>
          <cell r="R285"/>
          <cell r="S285"/>
          <cell r="T285"/>
          <cell r="U285"/>
          <cell r="V285"/>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row>
        <row r="286">
          <cell r="C286">
            <v>0</v>
          </cell>
          <cell r="D286">
            <v>0</v>
          </cell>
          <cell r="E286">
            <v>0</v>
          </cell>
          <cell r="F286"/>
          <cell r="G286" t="str">
            <v/>
          </cell>
          <cell r="H286"/>
          <cell r="I286"/>
          <cell r="J286"/>
          <cell r="K286"/>
          <cell r="L286"/>
          <cell r="M286"/>
          <cell r="N286"/>
          <cell r="O286"/>
          <cell r="P286"/>
          <cell r="Q286"/>
          <cell r="R286"/>
          <cell r="S286"/>
          <cell r="T286"/>
          <cell r="U286"/>
          <cell r="V286"/>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row>
        <row r="287">
          <cell r="C287">
            <v>0</v>
          </cell>
          <cell r="D287">
            <v>0</v>
          </cell>
          <cell r="E287">
            <v>0</v>
          </cell>
          <cell r="F287"/>
          <cell r="G287" t="str">
            <v/>
          </cell>
          <cell r="H287"/>
          <cell r="I287"/>
          <cell r="J287"/>
          <cell r="K287"/>
          <cell r="L287"/>
          <cell r="M287"/>
          <cell r="N287"/>
          <cell r="O287"/>
          <cell r="P287"/>
          <cell r="Q287"/>
          <cell r="R287"/>
          <cell r="S287"/>
          <cell r="T287"/>
          <cell r="U287"/>
          <cell r="V287"/>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row>
        <row r="288">
          <cell r="C288">
            <v>0</v>
          </cell>
          <cell r="D288">
            <v>0</v>
          </cell>
          <cell r="E288">
            <v>0</v>
          </cell>
          <cell r="F288"/>
          <cell r="G288" t="str">
            <v/>
          </cell>
          <cell r="H288"/>
          <cell r="I288"/>
          <cell r="J288"/>
          <cell r="K288"/>
          <cell r="L288"/>
          <cell r="M288"/>
          <cell r="N288"/>
          <cell r="O288"/>
          <cell r="P288"/>
          <cell r="Q288"/>
          <cell r="R288"/>
          <cell r="S288"/>
          <cell r="T288"/>
          <cell r="U288"/>
          <cell r="V288"/>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row>
        <row r="289">
          <cell r="C289">
            <v>0</v>
          </cell>
          <cell r="D289">
            <v>0</v>
          </cell>
          <cell r="E289">
            <v>0</v>
          </cell>
          <cell r="F289"/>
          <cell r="G289" t="str">
            <v/>
          </cell>
          <cell r="H289"/>
          <cell r="I289"/>
          <cell r="J289"/>
          <cell r="K289"/>
          <cell r="L289"/>
          <cell r="M289"/>
          <cell r="N289"/>
          <cell r="O289"/>
          <cell r="P289"/>
          <cell r="Q289"/>
          <cell r="R289"/>
          <cell r="S289"/>
          <cell r="T289"/>
          <cell r="U289"/>
          <cell r="V289"/>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row>
        <row r="290">
          <cell r="C290">
            <v>0</v>
          </cell>
          <cell r="D290">
            <v>0</v>
          </cell>
          <cell r="E290">
            <v>0</v>
          </cell>
          <cell r="F290"/>
          <cell r="G290" t="str">
            <v/>
          </cell>
          <cell r="H290"/>
          <cell r="I290"/>
          <cell r="J290"/>
          <cell r="K290"/>
          <cell r="L290"/>
          <cell r="M290"/>
          <cell r="N290"/>
          <cell r="O290"/>
          <cell r="P290"/>
          <cell r="Q290"/>
          <cell r="R290"/>
          <cell r="S290"/>
          <cell r="T290"/>
          <cell r="U290"/>
          <cell r="V290"/>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row>
        <row r="291">
          <cell r="C291">
            <v>0</v>
          </cell>
          <cell r="D291">
            <v>0</v>
          </cell>
          <cell r="E291">
            <v>0</v>
          </cell>
          <cell r="F291"/>
          <cell r="G291" t="str">
            <v/>
          </cell>
          <cell r="H291"/>
          <cell r="I291"/>
          <cell r="J291"/>
          <cell r="K291"/>
          <cell r="L291"/>
          <cell r="M291"/>
          <cell r="N291"/>
          <cell r="O291"/>
          <cell r="P291"/>
          <cell r="Q291"/>
          <cell r="R291"/>
          <cell r="S291"/>
          <cell r="T291"/>
          <cell r="U291"/>
          <cell r="V291"/>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row>
        <row r="292">
          <cell r="C292">
            <v>0</v>
          </cell>
          <cell r="D292">
            <v>0</v>
          </cell>
          <cell r="E292">
            <v>0</v>
          </cell>
          <cell r="F292"/>
          <cell r="G292" t="str">
            <v/>
          </cell>
          <cell r="H292"/>
          <cell r="I292"/>
          <cell r="J292"/>
          <cell r="K292"/>
          <cell r="L292"/>
          <cell r="M292"/>
          <cell r="N292"/>
          <cell r="O292"/>
          <cell r="P292"/>
          <cell r="Q292"/>
          <cell r="R292"/>
          <cell r="S292"/>
          <cell r="T292"/>
          <cell r="U292"/>
          <cell r="V292"/>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row>
        <row r="293">
          <cell r="C293">
            <v>0</v>
          </cell>
          <cell r="D293">
            <v>0</v>
          </cell>
          <cell r="E293">
            <v>0</v>
          </cell>
          <cell r="F293"/>
          <cell r="G293" t="str">
            <v/>
          </cell>
          <cell r="H293"/>
          <cell r="I293"/>
          <cell r="J293"/>
          <cell r="K293"/>
          <cell r="L293"/>
          <cell r="M293"/>
          <cell r="N293"/>
          <cell r="O293"/>
          <cell r="P293"/>
          <cell r="Q293"/>
          <cell r="R293"/>
          <cell r="S293"/>
          <cell r="T293"/>
          <cell r="U293"/>
          <cell r="V293"/>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row>
        <row r="294">
          <cell r="C294">
            <v>0</v>
          </cell>
          <cell r="D294">
            <v>0</v>
          </cell>
          <cell r="E294">
            <v>0</v>
          </cell>
          <cell r="F294"/>
          <cell r="G294" t="str">
            <v/>
          </cell>
          <cell r="H294"/>
          <cell r="I294"/>
          <cell r="J294"/>
          <cell r="K294"/>
          <cell r="L294"/>
          <cell r="M294"/>
          <cell r="N294"/>
          <cell r="O294"/>
          <cell r="P294"/>
          <cell r="Q294"/>
          <cell r="R294"/>
          <cell r="S294"/>
          <cell r="T294"/>
          <cell r="U294"/>
          <cell r="V294"/>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row>
        <row r="295">
          <cell r="C295">
            <v>0</v>
          </cell>
          <cell r="D295">
            <v>0</v>
          </cell>
          <cell r="E295">
            <v>0</v>
          </cell>
          <cell r="F295"/>
          <cell r="G295" t="str">
            <v/>
          </cell>
          <cell r="H295"/>
          <cell r="I295"/>
          <cell r="J295"/>
          <cell r="K295"/>
          <cell r="L295"/>
          <cell r="M295"/>
          <cell r="N295"/>
          <cell r="O295"/>
          <cell r="P295"/>
          <cell r="Q295"/>
          <cell r="R295"/>
          <cell r="S295"/>
          <cell r="T295"/>
          <cell r="U295"/>
          <cell r="V295"/>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row>
        <row r="296">
          <cell r="C296">
            <v>0</v>
          </cell>
          <cell r="D296">
            <v>0</v>
          </cell>
          <cell r="E296">
            <v>0</v>
          </cell>
          <cell r="F296"/>
          <cell r="G296" t="str">
            <v/>
          </cell>
          <cell r="H296"/>
          <cell r="I296"/>
          <cell r="J296"/>
          <cell r="K296"/>
          <cell r="L296"/>
          <cell r="M296"/>
          <cell r="N296"/>
          <cell r="O296"/>
          <cell r="P296"/>
          <cell r="Q296"/>
          <cell r="R296"/>
          <cell r="S296"/>
          <cell r="T296"/>
          <cell r="U296"/>
          <cell r="V296"/>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row>
        <row r="297">
          <cell r="C297">
            <v>0</v>
          </cell>
          <cell r="D297">
            <v>0</v>
          </cell>
          <cell r="E297">
            <v>0</v>
          </cell>
          <cell r="F297"/>
          <cell r="G297" t="str">
            <v/>
          </cell>
          <cell r="H297"/>
          <cell r="I297"/>
          <cell r="J297"/>
          <cell r="K297"/>
          <cell r="L297"/>
          <cell r="M297"/>
          <cell r="N297"/>
          <cell r="O297"/>
          <cell r="P297"/>
          <cell r="Q297"/>
          <cell r="R297"/>
          <cell r="S297"/>
          <cell r="T297"/>
          <cell r="U297"/>
          <cell r="V297"/>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row>
        <row r="298">
          <cell r="C298">
            <v>0</v>
          </cell>
          <cell r="D298">
            <v>0</v>
          </cell>
          <cell r="E298">
            <v>0</v>
          </cell>
          <cell r="F298"/>
          <cell r="G298" t="str">
            <v/>
          </cell>
          <cell r="H298"/>
          <cell r="I298"/>
          <cell r="J298"/>
          <cell r="K298"/>
          <cell r="L298"/>
          <cell r="M298"/>
          <cell r="N298"/>
          <cell r="O298"/>
          <cell r="P298"/>
          <cell r="Q298"/>
          <cell r="R298"/>
          <cell r="S298"/>
          <cell r="T298"/>
          <cell r="U298"/>
          <cell r="V298"/>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row>
        <row r="299">
          <cell r="C299">
            <v>0</v>
          </cell>
          <cell r="D299">
            <v>0</v>
          </cell>
          <cell r="E299">
            <v>0</v>
          </cell>
          <cell r="F299"/>
          <cell r="G299" t="str">
            <v/>
          </cell>
          <cell r="H299"/>
          <cell r="I299"/>
          <cell r="J299"/>
          <cell r="K299"/>
          <cell r="L299"/>
          <cell r="M299"/>
          <cell r="N299"/>
          <cell r="O299"/>
          <cell r="P299"/>
          <cell r="Q299"/>
          <cell r="R299"/>
          <cell r="S299"/>
          <cell r="T299"/>
          <cell r="U299"/>
          <cell r="V299"/>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row>
        <row r="300">
          <cell r="C300">
            <v>0</v>
          </cell>
          <cell r="D300">
            <v>0</v>
          </cell>
          <cell r="E300">
            <v>0</v>
          </cell>
          <cell r="F300"/>
          <cell r="G300" t="str">
            <v/>
          </cell>
          <cell r="H300"/>
          <cell r="I300"/>
          <cell r="J300"/>
          <cell r="K300"/>
          <cell r="L300"/>
          <cell r="M300"/>
          <cell r="N300"/>
          <cell r="O300"/>
          <cell r="P300"/>
          <cell r="Q300"/>
          <cell r="R300"/>
          <cell r="S300"/>
          <cell r="T300"/>
          <cell r="U300"/>
          <cell r="V300"/>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row>
        <row r="301">
          <cell r="C301">
            <v>0</v>
          </cell>
          <cell r="D301">
            <v>0</v>
          </cell>
          <cell r="E301">
            <v>0</v>
          </cell>
          <cell r="F301"/>
          <cell r="G301" t="str">
            <v/>
          </cell>
          <cell r="H301"/>
          <cell r="I301"/>
          <cell r="J301"/>
          <cell r="K301"/>
          <cell r="L301"/>
          <cell r="M301"/>
          <cell r="N301"/>
          <cell r="O301"/>
          <cell r="P301"/>
          <cell r="Q301"/>
          <cell r="R301"/>
          <cell r="S301"/>
          <cell r="T301"/>
          <cell r="U301"/>
          <cell r="V301"/>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row>
        <row r="302">
          <cell r="C302">
            <v>0</v>
          </cell>
          <cell r="D302">
            <v>0</v>
          </cell>
          <cell r="E302">
            <v>0</v>
          </cell>
          <cell r="F302"/>
          <cell r="G302" t="str">
            <v/>
          </cell>
          <cell r="H302"/>
          <cell r="I302"/>
          <cell r="J302"/>
          <cell r="K302"/>
          <cell r="L302"/>
          <cell r="M302"/>
          <cell r="N302"/>
          <cell r="O302"/>
          <cell r="P302"/>
          <cell r="Q302"/>
          <cell r="R302"/>
          <cell r="S302"/>
          <cell r="T302"/>
          <cell r="U302"/>
          <cell r="V302"/>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row>
        <row r="303">
          <cell r="C303">
            <v>0</v>
          </cell>
          <cell r="D303">
            <v>0</v>
          </cell>
          <cell r="E303">
            <v>0</v>
          </cell>
          <cell r="F303"/>
          <cell r="G303" t="str">
            <v/>
          </cell>
          <cell r="H303"/>
          <cell r="I303"/>
          <cell r="J303"/>
          <cell r="K303"/>
          <cell r="L303"/>
          <cell r="M303"/>
          <cell r="N303"/>
          <cell r="O303"/>
          <cell r="P303"/>
          <cell r="Q303"/>
          <cell r="R303"/>
          <cell r="S303"/>
          <cell r="T303"/>
          <cell r="U303"/>
          <cell r="V303"/>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row>
        <row r="304">
          <cell r="C304">
            <v>0</v>
          </cell>
          <cell r="D304">
            <v>0</v>
          </cell>
          <cell r="E304">
            <v>0</v>
          </cell>
          <cell r="F304"/>
          <cell r="G304" t="str">
            <v/>
          </cell>
          <cell r="H304"/>
          <cell r="I304"/>
          <cell r="J304"/>
          <cell r="K304"/>
          <cell r="L304"/>
          <cell r="M304"/>
          <cell r="N304"/>
          <cell r="O304"/>
          <cell r="P304"/>
          <cell r="Q304"/>
          <cell r="R304"/>
          <cell r="S304"/>
          <cell r="T304"/>
          <cell r="U304"/>
          <cell r="V304"/>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row>
        <row r="305">
          <cell r="C305">
            <v>0</v>
          </cell>
          <cell r="D305">
            <v>0</v>
          </cell>
          <cell r="E305">
            <v>0</v>
          </cell>
          <cell r="F305"/>
          <cell r="G305" t="str">
            <v/>
          </cell>
          <cell r="H305"/>
          <cell r="I305"/>
          <cell r="J305"/>
          <cell r="K305"/>
          <cell r="L305"/>
          <cell r="M305"/>
          <cell r="N305"/>
          <cell r="O305"/>
          <cell r="P305"/>
          <cell r="Q305"/>
          <cell r="R305"/>
          <cell r="S305"/>
          <cell r="T305"/>
          <cell r="U305"/>
          <cell r="V305"/>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row>
        <row r="306">
          <cell r="C306">
            <v>0</v>
          </cell>
          <cell r="D306">
            <v>0</v>
          </cell>
          <cell r="E306">
            <v>0</v>
          </cell>
          <cell r="F306"/>
          <cell r="G306" t="str">
            <v/>
          </cell>
          <cell r="H306"/>
          <cell r="I306"/>
          <cell r="J306"/>
          <cell r="K306"/>
          <cell r="L306"/>
          <cell r="M306"/>
          <cell r="N306"/>
          <cell r="O306"/>
          <cell r="P306"/>
          <cell r="Q306"/>
          <cell r="R306"/>
          <cell r="S306"/>
          <cell r="T306"/>
          <cell r="U306"/>
          <cell r="V306"/>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row>
        <row r="307">
          <cell r="C307">
            <v>0</v>
          </cell>
          <cell r="D307">
            <v>0</v>
          </cell>
          <cell r="E307">
            <v>0</v>
          </cell>
          <cell r="F307"/>
          <cell r="G307" t="str">
            <v/>
          </cell>
          <cell r="H307"/>
          <cell r="I307"/>
          <cell r="J307"/>
          <cell r="K307"/>
          <cell r="L307"/>
          <cell r="M307"/>
          <cell r="N307"/>
          <cell r="O307"/>
          <cell r="P307"/>
          <cell r="Q307"/>
          <cell r="R307"/>
          <cell r="S307"/>
          <cell r="T307"/>
          <cell r="U307"/>
          <cell r="V307"/>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row>
        <row r="308">
          <cell r="C308">
            <v>0</v>
          </cell>
          <cell r="D308">
            <v>0</v>
          </cell>
          <cell r="E308">
            <v>0</v>
          </cell>
          <cell r="F308"/>
          <cell r="G308" t="str">
            <v/>
          </cell>
          <cell r="H308"/>
          <cell r="I308"/>
          <cell r="J308"/>
          <cell r="K308"/>
          <cell r="L308"/>
          <cell r="M308"/>
          <cell r="N308"/>
          <cell r="O308"/>
          <cell r="P308"/>
          <cell r="Q308"/>
          <cell r="R308"/>
          <cell r="S308"/>
          <cell r="T308"/>
          <cell r="U308"/>
          <cell r="V308"/>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row>
        <row r="309">
          <cell r="C309">
            <v>0</v>
          </cell>
          <cell r="D309">
            <v>0</v>
          </cell>
          <cell r="E309">
            <v>0</v>
          </cell>
          <cell r="F309"/>
          <cell r="G309" t="str">
            <v/>
          </cell>
          <cell r="H309"/>
          <cell r="I309"/>
          <cell r="J309"/>
          <cell r="K309"/>
          <cell r="L309"/>
          <cell r="M309"/>
          <cell r="N309"/>
          <cell r="O309"/>
          <cell r="P309"/>
          <cell r="Q309"/>
          <cell r="R309"/>
          <cell r="S309"/>
          <cell r="T309"/>
          <cell r="U309"/>
          <cell r="V309"/>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row>
        <row r="310">
          <cell r="C310">
            <v>0</v>
          </cell>
          <cell r="D310">
            <v>0</v>
          </cell>
          <cell r="E310">
            <v>0</v>
          </cell>
          <cell r="F310"/>
          <cell r="G310" t="str">
            <v/>
          </cell>
          <cell r="H310"/>
          <cell r="I310"/>
          <cell r="J310"/>
          <cell r="K310"/>
          <cell r="L310"/>
          <cell r="M310"/>
          <cell r="N310"/>
          <cell r="O310"/>
          <cell r="P310"/>
          <cell r="Q310"/>
          <cell r="R310"/>
          <cell r="S310"/>
          <cell r="T310"/>
          <cell r="U310"/>
          <cell r="V310"/>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row>
        <row r="311">
          <cell r="C311">
            <v>0</v>
          </cell>
          <cell r="D311">
            <v>0</v>
          </cell>
          <cell r="E311">
            <v>0</v>
          </cell>
          <cell r="F311"/>
          <cell r="G311" t="str">
            <v/>
          </cell>
          <cell r="H311"/>
          <cell r="I311"/>
          <cell r="J311"/>
          <cell r="K311"/>
          <cell r="L311"/>
          <cell r="M311"/>
          <cell r="N311"/>
          <cell r="O311"/>
          <cell r="P311"/>
          <cell r="Q311"/>
          <cell r="R311"/>
          <cell r="S311"/>
          <cell r="T311"/>
          <cell r="U311"/>
          <cell r="V311"/>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row>
        <row r="312">
          <cell r="C312">
            <v>0</v>
          </cell>
          <cell r="D312">
            <v>0</v>
          </cell>
          <cell r="E312">
            <v>0</v>
          </cell>
          <cell r="F312"/>
          <cell r="G312" t="str">
            <v/>
          </cell>
          <cell r="H312"/>
          <cell r="I312"/>
          <cell r="J312"/>
          <cell r="K312"/>
          <cell r="L312"/>
          <cell r="M312"/>
          <cell r="N312"/>
          <cell r="O312"/>
          <cell r="P312"/>
          <cell r="Q312"/>
          <cell r="R312"/>
          <cell r="S312"/>
          <cell r="T312"/>
          <cell r="U312"/>
          <cell r="V312"/>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row>
        <row r="313">
          <cell r="C313">
            <v>0</v>
          </cell>
          <cell r="D313">
            <v>0</v>
          </cell>
          <cell r="E313">
            <v>0</v>
          </cell>
          <cell r="F313"/>
          <cell r="G313" t="str">
            <v/>
          </cell>
          <cell r="H313"/>
          <cell r="I313"/>
          <cell r="J313"/>
          <cell r="K313"/>
          <cell r="L313"/>
          <cell r="M313"/>
          <cell r="N313"/>
          <cell r="O313"/>
          <cell r="P313"/>
          <cell r="Q313"/>
          <cell r="R313"/>
          <cell r="S313"/>
          <cell r="T313"/>
          <cell r="U313"/>
          <cell r="V313"/>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row>
        <row r="314">
          <cell r="C314">
            <v>0</v>
          </cell>
          <cell r="D314">
            <v>0</v>
          </cell>
          <cell r="E314">
            <v>0</v>
          </cell>
          <cell r="F314"/>
          <cell r="G314" t="str">
            <v/>
          </cell>
          <cell r="H314"/>
          <cell r="I314"/>
          <cell r="J314"/>
          <cell r="K314"/>
          <cell r="L314"/>
          <cell r="M314"/>
          <cell r="N314"/>
          <cell r="O314"/>
          <cell r="P314"/>
          <cell r="Q314"/>
          <cell r="R314"/>
          <cell r="S314"/>
          <cell r="T314"/>
          <cell r="U314"/>
          <cell r="V314"/>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row>
        <row r="315">
          <cell r="C315">
            <v>0</v>
          </cell>
          <cell r="D315">
            <v>0</v>
          </cell>
          <cell r="E315">
            <v>0</v>
          </cell>
          <cell r="F315"/>
          <cell r="G315" t="str">
            <v/>
          </cell>
          <cell r="H315"/>
          <cell r="I315"/>
          <cell r="J315"/>
          <cell r="K315"/>
          <cell r="L315"/>
          <cell r="M315"/>
          <cell r="N315"/>
          <cell r="O315"/>
          <cell r="P315"/>
          <cell r="Q315"/>
          <cell r="R315"/>
          <cell r="S315"/>
          <cell r="T315"/>
          <cell r="U315"/>
          <cell r="V315"/>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row>
        <row r="316">
          <cell r="C316">
            <v>0</v>
          </cell>
          <cell r="D316">
            <v>0</v>
          </cell>
          <cell r="E316">
            <v>0</v>
          </cell>
          <cell r="F316"/>
          <cell r="G316" t="str">
            <v/>
          </cell>
          <cell r="H316"/>
          <cell r="I316"/>
          <cell r="J316"/>
          <cell r="K316"/>
          <cell r="L316"/>
          <cell r="M316"/>
          <cell r="N316"/>
          <cell r="O316"/>
          <cell r="P316"/>
          <cell r="Q316"/>
          <cell r="R316"/>
          <cell r="S316"/>
          <cell r="T316"/>
          <cell r="U316"/>
          <cell r="V316"/>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row>
        <row r="317">
          <cell r="C317">
            <v>0</v>
          </cell>
          <cell r="D317">
            <v>0</v>
          </cell>
          <cell r="E317">
            <v>0</v>
          </cell>
          <cell r="F317"/>
          <cell r="G317" t="str">
            <v/>
          </cell>
          <cell r="H317"/>
          <cell r="I317"/>
          <cell r="J317"/>
          <cell r="K317"/>
          <cell r="L317"/>
          <cell r="M317"/>
          <cell r="N317"/>
          <cell r="O317"/>
          <cell r="P317"/>
          <cell r="Q317"/>
          <cell r="R317"/>
          <cell r="S317"/>
          <cell r="T317"/>
          <cell r="U317"/>
          <cell r="V317"/>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row>
        <row r="318">
          <cell r="C318">
            <v>0</v>
          </cell>
          <cell r="D318">
            <v>0</v>
          </cell>
          <cell r="E318">
            <v>0</v>
          </cell>
          <cell r="F318"/>
          <cell r="G318" t="str">
            <v/>
          </cell>
          <cell r="H318"/>
          <cell r="I318"/>
          <cell r="J318"/>
          <cell r="K318"/>
          <cell r="L318"/>
          <cell r="M318"/>
          <cell r="N318"/>
          <cell r="O318"/>
          <cell r="P318"/>
          <cell r="Q318"/>
          <cell r="R318"/>
          <cell r="S318"/>
          <cell r="T318"/>
          <cell r="U318"/>
          <cell r="V318"/>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row>
        <row r="319">
          <cell r="C319">
            <v>0</v>
          </cell>
          <cell r="D319">
            <v>0</v>
          </cell>
          <cell r="E319">
            <v>0</v>
          </cell>
          <cell r="F319"/>
          <cell r="G319" t="str">
            <v/>
          </cell>
          <cell r="H319"/>
          <cell r="I319"/>
          <cell r="J319"/>
          <cell r="K319"/>
          <cell r="L319"/>
          <cell r="M319"/>
          <cell r="N319"/>
          <cell r="O319"/>
          <cell r="P319"/>
          <cell r="Q319"/>
          <cell r="R319"/>
          <cell r="S319"/>
          <cell r="T319"/>
          <cell r="U319"/>
          <cell r="V319"/>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row>
        <row r="320">
          <cell r="C320">
            <v>0</v>
          </cell>
          <cell r="D320">
            <v>0</v>
          </cell>
          <cell r="E320">
            <v>0</v>
          </cell>
          <cell r="F320"/>
          <cell r="G320" t="str">
            <v/>
          </cell>
          <cell r="H320"/>
          <cell r="I320"/>
          <cell r="J320"/>
          <cell r="K320"/>
          <cell r="L320"/>
          <cell r="M320"/>
          <cell r="N320"/>
          <cell r="O320"/>
          <cell r="P320"/>
          <cell r="Q320"/>
          <cell r="R320"/>
          <cell r="S320"/>
          <cell r="T320"/>
          <cell r="U320"/>
          <cell r="V320"/>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row>
        <row r="321">
          <cell r="C321">
            <v>0</v>
          </cell>
          <cell r="D321">
            <v>0</v>
          </cell>
          <cell r="E321">
            <v>0</v>
          </cell>
          <cell r="F321"/>
          <cell r="G321" t="str">
            <v/>
          </cell>
          <cell r="H321"/>
          <cell r="I321"/>
          <cell r="J321"/>
          <cell r="K321"/>
          <cell r="L321"/>
          <cell r="M321"/>
          <cell r="N321"/>
          <cell r="O321"/>
          <cell r="P321"/>
          <cell r="Q321"/>
          <cell r="R321"/>
          <cell r="S321"/>
          <cell r="T321"/>
          <cell r="U321"/>
          <cell r="V321"/>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row>
        <row r="322">
          <cell r="C322">
            <v>0</v>
          </cell>
          <cell r="D322">
            <v>0</v>
          </cell>
          <cell r="E322">
            <v>0</v>
          </cell>
          <cell r="F322"/>
          <cell r="G322" t="str">
            <v/>
          </cell>
          <cell r="H322"/>
          <cell r="I322"/>
          <cell r="J322"/>
          <cell r="K322"/>
          <cell r="L322"/>
          <cell r="M322"/>
          <cell r="N322"/>
          <cell r="O322"/>
          <cell r="P322"/>
          <cell r="Q322"/>
          <cell r="R322"/>
          <cell r="S322"/>
          <cell r="T322"/>
          <cell r="U322"/>
          <cell r="V322"/>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row>
        <row r="323">
          <cell r="C323">
            <v>0</v>
          </cell>
          <cell r="D323">
            <v>0</v>
          </cell>
          <cell r="E323">
            <v>0</v>
          </cell>
          <cell r="F323"/>
          <cell r="G323" t="str">
            <v/>
          </cell>
          <cell r="H323"/>
          <cell r="I323"/>
          <cell r="J323"/>
          <cell r="K323"/>
          <cell r="L323"/>
          <cell r="M323"/>
          <cell r="N323"/>
          <cell r="O323"/>
          <cell r="P323"/>
          <cell r="Q323"/>
          <cell r="R323"/>
          <cell r="S323"/>
          <cell r="T323"/>
          <cell r="U323"/>
          <cell r="V323"/>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row>
        <row r="324">
          <cell r="C324">
            <v>0</v>
          </cell>
          <cell r="D324">
            <v>0</v>
          </cell>
          <cell r="E324">
            <v>0</v>
          </cell>
          <cell r="F324"/>
          <cell r="G324" t="str">
            <v/>
          </cell>
          <cell r="H324"/>
          <cell r="I324"/>
          <cell r="J324"/>
          <cell r="K324"/>
          <cell r="L324"/>
          <cell r="M324"/>
          <cell r="N324"/>
          <cell r="O324"/>
          <cell r="P324"/>
          <cell r="Q324"/>
          <cell r="R324"/>
          <cell r="S324"/>
          <cell r="T324"/>
          <cell r="U324"/>
          <cell r="V324"/>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row>
        <row r="325">
          <cell r="C325">
            <v>0</v>
          </cell>
          <cell r="D325">
            <v>0</v>
          </cell>
          <cell r="E325">
            <v>0</v>
          </cell>
          <cell r="F325"/>
          <cell r="G325" t="str">
            <v/>
          </cell>
          <cell r="H325"/>
          <cell r="I325"/>
          <cell r="J325"/>
          <cell r="K325"/>
          <cell r="L325"/>
          <cell r="M325"/>
          <cell r="N325"/>
          <cell r="O325"/>
          <cell r="P325"/>
          <cell r="Q325"/>
          <cell r="R325"/>
          <cell r="S325"/>
          <cell r="T325"/>
          <cell r="U325"/>
          <cell r="V325"/>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row>
        <row r="326">
          <cell r="C326">
            <v>0</v>
          </cell>
          <cell r="D326">
            <v>0</v>
          </cell>
          <cell r="E326">
            <v>0</v>
          </cell>
          <cell r="F326"/>
          <cell r="G326" t="str">
            <v/>
          </cell>
          <cell r="H326"/>
          <cell r="I326"/>
          <cell r="J326"/>
          <cell r="K326"/>
          <cell r="L326"/>
          <cell r="M326"/>
          <cell r="N326"/>
          <cell r="O326"/>
          <cell r="P326"/>
          <cell r="Q326"/>
          <cell r="R326"/>
          <cell r="S326"/>
          <cell r="T326"/>
          <cell r="U326"/>
          <cell r="V326"/>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row>
        <row r="327">
          <cell r="C327">
            <v>0</v>
          </cell>
          <cell r="D327">
            <v>0</v>
          </cell>
          <cell r="E327">
            <v>0</v>
          </cell>
          <cell r="F327"/>
          <cell r="G327" t="str">
            <v/>
          </cell>
          <cell r="H327"/>
          <cell r="I327"/>
          <cell r="J327"/>
          <cell r="K327"/>
          <cell r="L327"/>
          <cell r="M327"/>
          <cell r="N327"/>
          <cell r="O327"/>
          <cell r="P327"/>
          <cell r="Q327"/>
          <cell r="R327"/>
          <cell r="S327"/>
          <cell r="T327"/>
          <cell r="U327"/>
          <cell r="V327"/>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row>
        <row r="328">
          <cell r="C328">
            <v>0</v>
          </cell>
          <cell r="D328">
            <v>0</v>
          </cell>
          <cell r="E328">
            <v>0</v>
          </cell>
          <cell r="F328"/>
          <cell r="G328" t="str">
            <v/>
          </cell>
          <cell r="H328"/>
          <cell r="I328"/>
          <cell r="J328"/>
          <cell r="K328"/>
          <cell r="L328"/>
          <cell r="M328"/>
          <cell r="N328"/>
          <cell r="O328"/>
          <cell r="P328"/>
          <cell r="Q328"/>
          <cell r="R328"/>
          <cell r="S328"/>
          <cell r="T328"/>
          <cell r="U328"/>
          <cell r="V328"/>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row>
        <row r="329">
          <cell r="C329">
            <v>0</v>
          </cell>
          <cell r="D329">
            <v>0</v>
          </cell>
          <cell r="E329">
            <v>0</v>
          </cell>
          <cell r="F329"/>
          <cell r="G329" t="str">
            <v/>
          </cell>
          <cell r="H329"/>
          <cell r="I329"/>
          <cell r="J329"/>
          <cell r="K329"/>
          <cell r="L329"/>
          <cell r="M329"/>
          <cell r="N329"/>
          <cell r="O329"/>
          <cell r="P329"/>
          <cell r="Q329"/>
          <cell r="R329"/>
          <cell r="S329"/>
          <cell r="T329"/>
          <cell r="U329"/>
          <cell r="V329"/>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row>
        <row r="330">
          <cell r="C330">
            <v>0</v>
          </cell>
          <cell r="D330">
            <v>0</v>
          </cell>
          <cell r="E330">
            <v>0</v>
          </cell>
          <cell r="F330"/>
          <cell r="G330" t="str">
            <v/>
          </cell>
          <cell r="H330"/>
          <cell r="I330"/>
          <cell r="J330"/>
          <cell r="K330"/>
          <cell r="L330"/>
          <cell r="M330"/>
          <cell r="N330"/>
          <cell r="O330"/>
          <cell r="P330"/>
          <cell r="Q330"/>
          <cell r="R330"/>
          <cell r="S330"/>
          <cell r="T330"/>
          <cell r="U330"/>
          <cell r="V330"/>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row>
        <row r="331">
          <cell r="C331">
            <v>0</v>
          </cell>
          <cell r="D331">
            <v>0</v>
          </cell>
          <cell r="E331">
            <v>0</v>
          </cell>
          <cell r="F331"/>
          <cell r="G331" t="str">
            <v/>
          </cell>
          <cell r="H331"/>
          <cell r="I331"/>
          <cell r="J331"/>
          <cell r="K331"/>
          <cell r="L331"/>
          <cell r="M331"/>
          <cell r="N331"/>
          <cell r="O331"/>
          <cell r="P331"/>
          <cell r="Q331"/>
          <cell r="R331"/>
          <cell r="S331"/>
          <cell r="T331"/>
          <cell r="U331"/>
          <cell r="V331"/>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row>
        <row r="332">
          <cell r="C332">
            <v>0</v>
          </cell>
          <cell r="D332">
            <v>0</v>
          </cell>
          <cell r="E332">
            <v>0</v>
          </cell>
          <cell r="F332"/>
          <cell r="G332" t="str">
            <v/>
          </cell>
          <cell r="H332"/>
          <cell r="I332"/>
          <cell r="J332"/>
          <cell r="K332"/>
          <cell r="L332"/>
          <cell r="M332"/>
          <cell r="N332"/>
          <cell r="O332"/>
          <cell r="P332"/>
          <cell r="Q332"/>
          <cell r="R332"/>
          <cell r="S332"/>
          <cell r="T332"/>
          <cell r="U332"/>
          <cell r="V332"/>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row>
        <row r="333">
          <cell r="C333">
            <v>0</v>
          </cell>
          <cell r="D333">
            <v>0</v>
          </cell>
          <cell r="E333">
            <v>0</v>
          </cell>
          <cell r="F333"/>
          <cell r="G333" t="str">
            <v/>
          </cell>
          <cell r="H333"/>
          <cell r="I333"/>
          <cell r="J333"/>
          <cell r="K333"/>
          <cell r="L333"/>
          <cell r="M333"/>
          <cell r="N333"/>
          <cell r="O333"/>
          <cell r="P333"/>
          <cell r="Q333"/>
          <cell r="R333"/>
          <cell r="S333"/>
          <cell r="T333"/>
          <cell r="U333"/>
          <cell r="V333"/>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row>
        <row r="334">
          <cell r="C334">
            <v>0</v>
          </cell>
          <cell r="D334">
            <v>0</v>
          </cell>
          <cell r="E334">
            <v>0</v>
          </cell>
          <cell r="F334"/>
          <cell r="G334" t="str">
            <v/>
          </cell>
          <cell r="H334"/>
          <cell r="I334"/>
          <cell r="J334"/>
          <cell r="K334"/>
          <cell r="L334"/>
          <cell r="M334"/>
          <cell r="N334"/>
          <cell r="O334"/>
          <cell r="P334"/>
          <cell r="Q334"/>
          <cell r="R334"/>
          <cell r="S334"/>
          <cell r="T334"/>
          <cell r="U334"/>
          <cell r="V334"/>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row>
        <row r="335">
          <cell r="C335">
            <v>0</v>
          </cell>
          <cell r="D335">
            <v>0</v>
          </cell>
          <cell r="E335">
            <v>0</v>
          </cell>
          <cell r="F335"/>
          <cell r="G335" t="str">
            <v/>
          </cell>
          <cell r="H335"/>
          <cell r="I335"/>
          <cell r="J335"/>
          <cell r="K335"/>
          <cell r="L335"/>
          <cell r="M335"/>
          <cell r="N335"/>
          <cell r="O335"/>
          <cell r="P335"/>
          <cell r="Q335"/>
          <cell r="R335"/>
          <cell r="S335"/>
          <cell r="T335"/>
          <cell r="U335"/>
          <cell r="V335"/>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row>
        <row r="336">
          <cell r="C336">
            <v>0</v>
          </cell>
          <cell r="D336">
            <v>0</v>
          </cell>
          <cell r="E336">
            <v>0</v>
          </cell>
          <cell r="F336"/>
          <cell r="G336" t="str">
            <v/>
          </cell>
          <cell r="H336"/>
          <cell r="I336"/>
          <cell r="J336"/>
          <cell r="K336"/>
          <cell r="L336"/>
          <cell r="M336"/>
          <cell r="N336"/>
          <cell r="O336"/>
          <cell r="P336"/>
          <cell r="Q336"/>
          <cell r="R336"/>
          <cell r="S336"/>
          <cell r="T336"/>
          <cell r="U336"/>
          <cell r="V336"/>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row>
        <row r="337">
          <cell r="C337">
            <v>0</v>
          </cell>
          <cell r="D337">
            <v>0</v>
          </cell>
          <cell r="E337">
            <v>0</v>
          </cell>
          <cell r="F337"/>
          <cell r="G337" t="str">
            <v/>
          </cell>
          <cell r="H337"/>
          <cell r="I337"/>
          <cell r="J337"/>
          <cell r="K337"/>
          <cell r="L337"/>
          <cell r="M337"/>
          <cell r="N337"/>
          <cell r="O337"/>
          <cell r="P337"/>
          <cell r="Q337"/>
          <cell r="R337"/>
          <cell r="S337"/>
          <cell r="T337"/>
          <cell r="U337"/>
          <cell r="V337"/>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row>
        <row r="338">
          <cell r="C338">
            <v>0</v>
          </cell>
          <cell r="D338">
            <v>0</v>
          </cell>
          <cell r="E338">
            <v>0</v>
          </cell>
          <cell r="F338"/>
          <cell r="G338" t="str">
            <v/>
          </cell>
          <cell r="H338"/>
          <cell r="I338"/>
          <cell r="J338"/>
          <cell r="K338"/>
          <cell r="L338"/>
          <cell r="M338"/>
          <cell r="N338"/>
          <cell r="O338"/>
          <cell r="P338"/>
          <cell r="Q338"/>
          <cell r="R338"/>
          <cell r="S338"/>
          <cell r="T338"/>
          <cell r="U338"/>
          <cell r="V338"/>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row>
        <row r="339">
          <cell r="C339">
            <v>0</v>
          </cell>
          <cell r="D339">
            <v>0</v>
          </cell>
          <cell r="E339">
            <v>0</v>
          </cell>
          <cell r="F339"/>
          <cell r="G339" t="str">
            <v/>
          </cell>
          <cell r="H339"/>
          <cell r="I339"/>
          <cell r="J339"/>
          <cell r="K339"/>
          <cell r="L339"/>
          <cell r="M339"/>
          <cell r="N339"/>
          <cell r="O339"/>
          <cell r="P339"/>
          <cell r="Q339"/>
          <cell r="R339"/>
          <cell r="S339"/>
          <cell r="T339"/>
          <cell r="U339"/>
          <cell r="V339"/>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row>
        <row r="340">
          <cell r="C340">
            <v>0</v>
          </cell>
          <cell r="D340">
            <v>0</v>
          </cell>
          <cell r="E340">
            <v>0</v>
          </cell>
          <cell r="F340"/>
          <cell r="G340" t="str">
            <v/>
          </cell>
          <cell r="H340"/>
          <cell r="I340"/>
          <cell r="J340"/>
          <cell r="K340"/>
          <cell r="L340"/>
          <cell r="M340"/>
          <cell r="N340"/>
          <cell r="O340"/>
          <cell r="P340"/>
          <cell r="Q340"/>
          <cell r="R340"/>
          <cell r="S340"/>
          <cell r="T340"/>
          <cell r="U340"/>
          <cell r="V340"/>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row>
        <row r="341">
          <cell r="C341">
            <v>0</v>
          </cell>
          <cell r="D341">
            <v>0</v>
          </cell>
          <cell r="E341">
            <v>0</v>
          </cell>
          <cell r="F341"/>
          <cell r="G341" t="str">
            <v/>
          </cell>
          <cell r="H341"/>
          <cell r="I341"/>
          <cell r="J341"/>
          <cell r="K341"/>
          <cell r="L341"/>
          <cell r="M341"/>
          <cell r="N341"/>
          <cell r="O341"/>
          <cell r="P341"/>
          <cell r="Q341"/>
          <cell r="R341"/>
          <cell r="S341"/>
          <cell r="T341"/>
          <cell r="U341"/>
          <cell r="V341"/>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row>
        <row r="342">
          <cell r="C342">
            <v>0</v>
          </cell>
          <cell r="D342">
            <v>0</v>
          </cell>
          <cell r="E342">
            <v>0</v>
          </cell>
          <cell r="F342"/>
          <cell r="G342" t="str">
            <v/>
          </cell>
          <cell r="H342"/>
          <cell r="I342"/>
          <cell r="J342"/>
          <cell r="K342"/>
          <cell r="L342"/>
          <cell r="M342"/>
          <cell r="N342"/>
          <cell r="O342"/>
          <cell r="P342"/>
          <cell r="Q342"/>
          <cell r="R342"/>
          <cell r="S342"/>
          <cell r="T342"/>
          <cell r="U342"/>
          <cell r="V342"/>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row>
        <row r="343">
          <cell r="C343">
            <v>0</v>
          </cell>
          <cell r="D343">
            <v>0</v>
          </cell>
          <cell r="E343">
            <v>0</v>
          </cell>
          <cell r="F343"/>
          <cell r="G343" t="str">
            <v/>
          </cell>
          <cell r="H343"/>
          <cell r="I343"/>
          <cell r="J343"/>
          <cell r="K343"/>
          <cell r="L343"/>
          <cell r="M343"/>
          <cell r="N343"/>
          <cell r="O343"/>
          <cell r="P343"/>
          <cell r="Q343"/>
          <cell r="R343"/>
          <cell r="S343"/>
          <cell r="T343"/>
          <cell r="U343"/>
          <cell r="V343"/>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row>
        <row r="344">
          <cell r="C344">
            <v>0</v>
          </cell>
          <cell r="D344">
            <v>0</v>
          </cell>
          <cell r="E344">
            <v>0</v>
          </cell>
          <cell r="F344"/>
          <cell r="G344" t="str">
            <v/>
          </cell>
          <cell r="H344"/>
          <cell r="I344"/>
          <cell r="J344"/>
          <cell r="K344"/>
          <cell r="L344"/>
          <cell r="M344"/>
          <cell r="N344"/>
          <cell r="O344"/>
          <cell r="P344"/>
          <cell r="Q344"/>
          <cell r="R344"/>
          <cell r="S344"/>
          <cell r="T344"/>
          <cell r="U344"/>
          <cell r="V344"/>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row>
        <row r="345">
          <cell r="C345">
            <v>0</v>
          </cell>
          <cell r="D345">
            <v>0</v>
          </cell>
          <cell r="E345">
            <v>0</v>
          </cell>
          <cell r="F345"/>
          <cell r="G345" t="str">
            <v/>
          </cell>
          <cell r="H345"/>
          <cell r="I345"/>
          <cell r="J345"/>
          <cell r="K345"/>
          <cell r="L345"/>
          <cell r="M345"/>
          <cell r="N345"/>
          <cell r="O345"/>
          <cell r="P345"/>
          <cell r="Q345"/>
          <cell r="R345"/>
          <cell r="S345"/>
          <cell r="T345"/>
          <cell r="U345"/>
          <cell r="V345"/>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row>
        <row r="346">
          <cell r="C346">
            <v>0</v>
          </cell>
          <cell r="D346">
            <v>0</v>
          </cell>
          <cell r="E346">
            <v>0</v>
          </cell>
          <cell r="F346"/>
          <cell r="G346" t="str">
            <v/>
          </cell>
          <cell r="H346"/>
          <cell r="I346"/>
          <cell r="J346"/>
          <cell r="K346"/>
          <cell r="L346"/>
          <cell r="M346"/>
          <cell r="N346"/>
          <cell r="O346"/>
          <cell r="P346"/>
          <cell r="Q346"/>
          <cell r="R346"/>
          <cell r="S346"/>
          <cell r="T346"/>
          <cell r="U346"/>
          <cell r="V346"/>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row>
        <row r="347">
          <cell r="C347">
            <v>0</v>
          </cell>
          <cell r="D347">
            <v>0</v>
          </cell>
          <cell r="E347">
            <v>0</v>
          </cell>
          <cell r="F347"/>
          <cell r="G347" t="str">
            <v/>
          </cell>
          <cell r="H347"/>
          <cell r="I347"/>
          <cell r="J347"/>
          <cell r="K347"/>
          <cell r="L347"/>
          <cell r="M347"/>
          <cell r="N347"/>
          <cell r="O347"/>
          <cell r="P347"/>
          <cell r="Q347"/>
          <cell r="R347"/>
          <cell r="S347"/>
          <cell r="T347"/>
          <cell r="U347"/>
          <cell r="V347"/>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row>
        <row r="348">
          <cell r="C348">
            <v>0</v>
          </cell>
          <cell r="D348">
            <v>0</v>
          </cell>
          <cell r="E348">
            <v>0</v>
          </cell>
          <cell r="F348"/>
          <cell r="G348" t="str">
            <v/>
          </cell>
          <cell r="H348"/>
          <cell r="I348"/>
          <cell r="J348"/>
          <cell r="K348"/>
          <cell r="L348"/>
          <cell r="M348"/>
          <cell r="N348"/>
          <cell r="O348"/>
          <cell r="P348"/>
          <cell r="Q348"/>
          <cell r="R348"/>
          <cell r="S348"/>
          <cell r="T348"/>
          <cell r="U348"/>
          <cell r="V348"/>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row>
        <row r="349">
          <cell r="C349">
            <v>0</v>
          </cell>
          <cell r="D349">
            <v>0</v>
          </cell>
          <cell r="E349">
            <v>0</v>
          </cell>
          <cell r="F349"/>
          <cell r="G349" t="str">
            <v/>
          </cell>
          <cell r="H349"/>
          <cell r="I349"/>
          <cell r="J349"/>
          <cell r="K349"/>
          <cell r="L349"/>
          <cell r="M349"/>
          <cell r="N349"/>
          <cell r="O349"/>
          <cell r="P349"/>
          <cell r="Q349"/>
          <cell r="R349"/>
          <cell r="S349"/>
          <cell r="T349"/>
          <cell r="U349"/>
          <cell r="V349"/>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row>
        <row r="350">
          <cell r="C350">
            <v>0</v>
          </cell>
          <cell r="D350">
            <v>0</v>
          </cell>
          <cell r="E350">
            <v>0</v>
          </cell>
          <cell r="F350"/>
          <cell r="G350" t="str">
            <v/>
          </cell>
          <cell r="H350"/>
          <cell r="I350"/>
          <cell r="J350"/>
          <cell r="K350"/>
          <cell r="L350"/>
          <cell r="M350"/>
          <cell r="N350"/>
          <cell r="O350"/>
          <cell r="P350"/>
          <cell r="Q350"/>
          <cell r="R350"/>
          <cell r="S350"/>
          <cell r="T350"/>
          <cell r="U350"/>
          <cell r="V350"/>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row>
        <row r="351">
          <cell r="C351">
            <v>0</v>
          </cell>
          <cell r="D351">
            <v>0</v>
          </cell>
          <cell r="E351">
            <v>0</v>
          </cell>
          <cell r="F351"/>
          <cell r="G351" t="str">
            <v/>
          </cell>
          <cell r="H351"/>
          <cell r="I351"/>
          <cell r="J351"/>
          <cell r="K351"/>
          <cell r="L351"/>
          <cell r="M351"/>
          <cell r="N351"/>
          <cell r="O351"/>
          <cell r="P351"/>
          <cell r="Q351"/>
          <cell r="R351"/>
          <cell r="S351"/>
          <cell r="T351"/>
          <cell r="U351"/>
          <cell r="V351"/>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row>
        <row r="352">
          <cell r="C352">
            <v>0</v>
          </cell>
          <cell r="D352">
            <v>0</v>
          </cell>
          <cell r="E352">
            <v>0</v>
          </cell>
          <cell r="F352"/>
          <cell r="G352" t="str">
            <v/>
          </cell>
          <cell r="H352"/>
          <cell r="I352"/>
          <cell r="J352"/>
          <cell r="K352"/>
          <cell r="L352"/>
          <cell r="M352"/>
          <cell r="N352"/>
          <cell r="O352"/>
          <cell r="P352"/>
          <cell r="Q352"/>
          <cell r="R352"/>
          <cell r="S352"/>
          <cell r="T352"/>
          <cell r="U352"/>
          <cell r="V352"/>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row>
        <row r="353">
          <cell r="C353">
            <v>0</v>
          </cell>
          <cell r="D353">
            <v>0</v>
          </cell>
          <cell r="E353">
            <v>0</v>
          </cell>
          <cell r="F353"/>
          <cell r="G353" t="str">
            <v/>
          </cell>
          <cell r="H353"/>
          <cell r="I353"/>
          <cell r="J353"/>
          <cell r="K353"/>
          <cell r="L353"/>
          <cell r="M353"/>
          <cell r="N353"/>
          <cell r="O353"/>
          <cell r="P353"/>
          <cell r="Q353"/>
          <cell r="R353"/>
          <cell r="S353"/>
          <cell r="T353"/>
          <cell r="U353"/>
          <cell r="V353"/>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row>
        <row r="354">
          <cell r="C354">
            <v>0</v>
          </cell>
          <cell r="D354">
            <v>0</v>
          </cell>
          <cell r="E354">
            <v>0</v>
          </cell>
          <cell r="F354"/>
          <cell r="G354" t="str">
            <v/>
          </cell>
          <cell r="H354"/>
          <cell r="I354"/>
          <cell r="J354"/>
          <cell r="K354"/>
          <cell r="L354"/>
          <cell r="M354"/>
          <cell r="N354"/>
          <cell r="O354"/>
          <cell r="P354"/>
          <cell r="Q354"/>
          <cell r="R354"/>
          <cell r="S354"/>
          <cell r="T354"/>
          <cell r="U354"/>
          <cell r="V354"/>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row>
        <row r="355">
          <cell r="C355">
            <v>0</v>
          </cell>
          <cell r="D355">
            <v>0</v>
          </cell>
          <cell r="E355">
            <v>0</v>
          </cell>
          <cell r="F355"/>
          <cell r="G355" t="str">
            <v/>
          </cell>
          <cell r="H355"/>
          <cell r="I355"/>
          <cell r="J355"/>
          <cell r="K355"/>
          <cell r="L355"/>
          <cell r="M355"/>
          <cell r="N355"/>
          <cell r="O355"/>
          <cell r="P355"/>
          <cell r="Q355"/>
          <cell r="R355"/>
          <cell r="S355"/>
          <cell r="T355"/>
          <cell r="U355"/>
          <cell r="V355"/>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row>
        <row r="356">
          <cell r="C356">
            <v>0</v>
          </cell>
          <cell r="D356">
            <v>0</v>
          </cell>
          <cell r="E356">
            <v>0</v>
          </cell>
          <cell r="F356"/>
          <cell r="G356" t="str">
            <v/>
          </cell>
          <cell r="H356"/>
          <cell r="I356"/>
          <cell r="J356"/>
          <cell r="K356"/>
          <cell r="L356"/>
          <cell r="M356"/>
          <cell r="N356"/>
          <cell r="O356"/>
          <cell r="P356"/>
          <cell r="Q356"/>
          <cell r="R356"/>
          <cell r="S356"/>
          <cell r="T356"/>
          <cell r="U356"/>
          <cell r="V356"/>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row>
        <row r="357">
          <cell r="C357">
            <v>0</v>
          </cell>
          <cell r="D357">
            <v>0</v>
          </cell>
          <cell r="E357">
            <v>0</v>
          </cell>
          <cell r="F357"/>
          <cell r="G357" t="str">
            <v/>
          </cell>
          <cell r="H357"/>
          <cell r="I357"/>
          <cell r="J357"/>
          <cell r="K357"/>
          <cell r="L357"/>
          <cell r="M357"/>
          <cell r="N357"/>
          <cell r="O357"/>
          <cell r="P357"/>
          <cell r="Q357"/>
          <cell r="R357"/>
          <cell r="S357"/>
          <cell r="T357"/>
          <cell r="U357"/>
          <cell r="V357"/>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row>
        <row r="358">
          <cell r="C358">
            <v>0</v>
          </cell>
          <cell r="D358">
            <v>0</v>
          </cell>
          <cell r="E358">
            <v>0</v>
          </cell>
          <cell r="F358"/>
          <cell r="G358" t="str">
            <v/>
          </cell>
          <cell r="H358"/>
          <cell r="I358"/>
          <cell r="J358"/>
          <cell r="K358"/>
          <cell r="L358"/>
          <cell r="M358"/>
          <cell r="N358"/>
          <cell r="O358"/>
          <cell r="P358"/>
          <cell r="Q358"/>
          <cell r="R358"/>
          <cell r="S358"/>
          <cell r="T358"/>
          <cell r="U358"/>
          <cell r="V358"/>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row>
        <row r="359">
          <cell r="C359">
            <v>0</v>
          </cell>
          <cell r="D359">
            <v>0</v>
          </cell>
          <cell r="E359">
            <v>0</v>
          </cell>
          <cell r="F359"/>
          <cell r="G359" t="str">
            <v/>
          </cell>
          <cell r="H359"/>
          <cell r="I359"/>
          <cell r="J359"/>
          <cell r="K359"/>
          <cell r="L359"/>
          <cell r="M359"/>
          <cell r="N359"/>
          <cell r="O359"/>
          <cell r="P359"/>
          <cell r="Q359"/>
          <cell r="R359"/>
          <cell r="S359"/>
          <cell r="T359"/>
          <cell r="U359"/>
          <cell r="V359"/>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row>
        <row r="360">
          <cell r="C360">
            <v>0</v>
          </cell>
          <cell r="D360">
            <v>0</v>
          </cell>
          <cell r="E360">
            <v>0</v>
          </cell>
          <cell r="F360"/>
          <cell r="G360" t="str">
            <v/>
          </cell>
          <cell r="H360"/>
          <cell r="I360"/>
          <cell r="J360"/>
          <cell r="K360"/>
          <cell r="L360"/>
          <cell r="M360"/>
          <cell r="N360"/>
          <cell r="O360"/>
          <cell r="P360"/>
          <cell r="Q360"/>
          <cell r="R360"/>
          <cell r="S360"/>
          <cell r="T360"/>
          <cell r="U360"/>
          <cell r="V360"/>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row>
        <row r="361">
          <cell r="C361">
            <v>0</v>
          </cell>
          <cell r="D361">
            <v>0</v>
          </cell>
          <cell r="E361">
            <v>0</v>
          </cell>
          <cell r="F361"/>
          <cell r="G361" t="str">
            <v/>
          </cell>
          <cell r="H361"/>
          <cell r="I361"/>
          <cell r="J361"/>
          <cell r="K361"/>
          <cell r="L361"/>
          <cell r="M361"/>
          <cell r="N361"/>
          <cell r="O361"/>
          <cell r="P361"/>
          <cell r="Q361"/>
          <cell r="R361"/>
          <cell r="S361"/>
          <cell r="T361"/>
          <cell r="U361"/>
          <cell r="V361"/>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row>
        <row r="362">
          <cell r="C362">
            <v>0</v>
          </cell>
          <cell r="D362">
            <v>0</v>
          </cell>
          <cell r="E362">
            <v>0</v>
          </cell>
          <cell r="F362"/>
          <cell r="G362" t="str">
            <v/>
          </cell>
          <cell r="H362"/>
          <cell r="I362"/>
          <cell r="J362"/>
          <cell r="K362"/>
          <cell r="L362"/>
          <cell r="M362"/>
          <cell r="N362"/>
          <cell r="O362"/>
          <cell r="P362"/>
          <cell r="Q362"/>
          <cell r="R362"/>
          <cell r="S362"/>
          <cell r="T362"/>
          <cell r="U362"/>
          <cell r="V362"/>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row>
        <row r="363">
          <cell r="C363">
            <v>0</v>
          </cell>
          <cell r="D363">
            <v>0</v>
          </cell>
          <cell r="E363">
            <v>0</v>
          </cell>
          <cell r="F363"/>
          <cell r="G363" t="str">
            <v/>
          </cell>
          <cell r="H363"/>
          <cell r="I363"/>
          <cell r="J363"/>
          <cell r="K363"/>
          <cell r="L363"/>
          <cell r="M363"/>
          <cell r="N363"/>
          <cell r="O363"/>
          <cell r="P363"/>
          <cell r="Q363"/>
          <cell r="R363"/>
          <cell r="S363"/>
          <cell r="T363"/>
          <cell r="U363"/>
          <cell r="V363"/>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row>
        <row r="364">
          <cell r="C364">
            <v>0</v>
          </cell>
          <cell r="D364">
            <v>0</v>
          </cell>
          <cell r="E364">
            <v>0</v>
          </cell>
          <cell r="F364"/>
          <cell r="G364" t="str">
            <v/>
          </cell>
          <cell r="H364"/>
          <cell r="I364"/>
          <cell r="J364"/>
          <cell r="K364"/>
          <cell r="L364"/>
          <cell r="M364"/>
          <cell r="N364"/>
          <cell r="O364"/>
          <cell r="P364"/>
          <cell r="Q364"/>
          <cell r="R364"/>
          <cell r="S364"/>
          <cell r="T364"/>
          <cell r="U364"/>
          <cell r="V364"/>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row>
        <row r="365">
          <cell r="C365">
            <v>0</v>
          </cell>
          <cell r="D365">
            <v>0</v>
          </cell>
          <cell r="E365">
            <v>0</v>
          </cell>
          <cell r="F365"/>
          <cell r="G365" t="str">
            <v/>
          </cell>
          <cell r="H365"/>
          <cell r="I365"/>
          <cell r="J365"/>
          <cell r="K365"/>
          <cell r="L365"/>
          <cell r="M365"/>
          <cell r="N365"/>
          <cell r="O365"/>
          <cell r="P365"/>
          <cell r="Q365"/>
          <cell r="R365"/>
          <cell r="S365"/>
          <cell r="T365"/>
          <cell r="U365"/>
          <cell r="V365"/>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row>
        <row r="366">
          <cell r="C366">
            <v>0</v>
          </cell>
          <cell r="D366">
            <v>0</v>
          </cell>
          <cell r="E366">
            <v>0</v>
          </cell>
          <cell r="F366"/>
          <cell r="G366" t="str">
            <v/>
          </cell>
          <cell r="H366"/>
          <cell r="I366"/>
          <cell r="J366"/>
          <cell r="K366"/>
          <cell r="L366"/>
          <cell r="M366"/>
          <cell r="N366"/>
          <cell r="O366"/>
          <cell r="P366"/>
          <cell r="Q366"/>
          <cell r="R366"/>
          <cell r="S366"/>
          <cell r="T366"/>
          <cell r="U366"/>
          <cell r="V366"/>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row>
        <row r="367">
          <cell r="C367">
            <v>0</v>
          </cell>
          <cell r="D367">
            <v>0</v>
          </cell>
          <cell r="E367">
            <v>0</v>
          </cell>
          <cell r="F367"/>
          <cell r="G367" t="str">
            <v/>
          </cell>
          <cell r="H367"/>
          <cell r="I367"/>
          <cell r="J367"/>
          <cell r="K367"/>
          <cell r="L367"/>
          <cell r="M367"/>
          <cell r="N367"/>
          <cell r="O367"/>
          <cell r="P367"/>
          <cell r="Q367"/>
          <cell r="R367"/>
          <cell r="S367"/>
          <cell r="T367"/>
          <cell r="U367"/>
          <cell r="V367"/>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row>
        <row r="368">
          <cell r="C368">
            <v>0</v>
          </cell>
          <cell r="D368">
            <v>0</v>
          </cell>
          <cell r="E368">
            <v>0</v>
          </cell>
          <cell r="F368"/>
          <cell r="G368" t="str">
            <v/>
          </cell>
          <cell r="H368"/>
          <cell r="I368"/>
          <cell r="J368"/>
          <cell r="K368"/>
          <cell r="L368"/>
          <cell r="M368"/>
          <cell r="N368"/>
          <cell r="O368"/>
          <cell r="P368"/>
          <cell r="Q368"/>
          <cell r="R368"/>
          <cell r="S368"/>
          <cell r="T368"/>
          <cell r="U368"/>
          <cell r="V368"/>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row>
        <row r="369">
          <cell r="C369">
            <v>0</v>
          </cell>
          <cell r="D369">
            <v>0</v>
          </cell>
          <cell r="E369">
            <v>0</v>
          </cell>
          <cell r="F369"/>
          <cell r="G369" t="str">
            <v/>
          </cell>
          <cell r="H369"/>
          <cell r="I369"/>
          <cell r="J369"/>
          <cell r="K369"/>
          <cell r="L369"/>
          <cell r="M369"/>
          <cell r="N369"/>
          <cell r="O369"/>
          <cell r="P369"/>
          <cell r="Q369"/>
          <cell r="R369"/>
          <cell r="S369"/>
          <cell r="T369"/>
          <cell r="U369"/>
          <cell r="V369"/>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row>
        <row r="370">
          <cell r="C370">
            <v>0</v>
          </cell>
          <cell r="D370">
            <v>0</v>
          </cell>
          <cell r="E370">
            <v>0</v>
          </cell>
          <cell r="F370"/>
          <cell r="G370" t="str">
            <v/>
          </cell>
          <cell r="H370"/>
          <cell r="I370"/>
          <cell r="J370"/>
          <cell r="K370"/>
          <cell r="L370"/>
          <cell r="M370"/>
          <cell r="N370"/>
          <cell r="O370"/>
          <cell r="P370"/>
          <cell r="Q370"/>
          <cell r="R370"/>
          <cell r="S370"/>
          <cell r="T370"/>
          <cell r="U370"/>
          <cell r="V370"/>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row>
        <row r="371">
          <cell r="C371">
            <v>0</v>
          </cell>
          <cell r="D371">
            <v>0</v>
          </cell>
          <cell r="E371">
            <v>0</v>
          </cell>
          <cell r="F371"/>
          <cell r="G371" t="str">
            <v/>
          </cell>
          <cell r="H371"/>
          <cell r="I371"/>
          <cell r="J371"/>
          <cell r="K371"/>
          <cell r="L371"/>
          <cell r="M371"/>
          <cell r="N371"/>
          <cell r="O371"/>
          <cell r="P371"/>
          <cell r="Q371"/>
          <cell r="R371"/>
          <cell r="S371"/>
          <cell r="T371"/>
          <cell r="U371"/>
          <cell r="V371"/>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row>
        <row r="372">
          <cell r="C372">
            <v>0</v>
          </cell>
          <cell r="D372">
            <v>0</v>
          </cell>
          <cell r="E372">
            <v>0</v>
          </cell>
          <cell r="F372"/>
          <cell r="G372" t="str">
            <v/>
          </cell>
          <cell r="H372"/>
          <cell r="I372"/>
          <cell r="J372"/>
          <cell r="K372"/>
          <cell r="L372"/>
          <cell r="M372"/>
          <cell r="N372"/>
          <cell r="O372"/>
          <cell r="P372"/>
          <cell r="Q372"/>
          <cell r="R372"/>
          <cell r="S372"/>
          <cell r="T372"/>
          <cell r="U372"/>
          <cell r="V372"/>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row>
        <row r="373">
          <cell r="C373">
            <v>0</v>
          </cell>
          <cell r="D373">
            <v>0</v>
          </cell>
          <cell r="E373">
            <v>0</v>
          </cell>
          <cell r="F373"/>
          <cell r="G373" t="str">
            <v/>
          </cell>
          <cell r="H373"/>
          <cell r="I373"/>
          <cell r="J373"/>
          <cell r="K373"/>
          <cell r="L373"/>
          <cell r="M373"/>
          <cell r="N373"/>
          <cell r="O373"/>
          <cell r="P373"/>
          <cell r="Q373"/>
          <cell r="R373"/>
          <cell r="S373"/>
          <cell r="T373"/>
          <cell r="U373"/>
          <cell r="V373"/>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row>
        <row r="374">
          <cell r="C374">
            <v>0</v>
          </cell>
          <cell r="D374">
            <v>0</v>
          </cell>
          <cell r="E374">
            <v>0</v>
          </cell>
          <cell r="F374"/>
          <cell r="G374" t="str">
            <v/>
          </cell>
          <cell r="H374"/>
          <cell r="I374"/>
          <cell r="J374"/>
          <cell r="K374"/>
          <cell r="L374"/>
          <cell r="M374"/>
          <cell r="N374"/>
          <cell r="O374"/>
          <cell r="P374"/>
          <cell r="Q374"/>
          <cell r="R374"/>
          <cell r="S374"/>
          <cell r="T374"/>
          <cell r="U374"/>
          <cell r="V374"/>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row>
        <row r="375">
          <cell r="C375">
            <v>0</v>
          </cell>
          <cell r="D375">
            <v>0</v>
          </cell>
          <cell r="E375">
            <v>0</v>
          </cell>
          <cell r="F375"/>
          <cell r="G375" t="str">
            <v/>
          </cell>
          <cell r="H375"/>
          <cell r="I375"/>
          <cell r="J375"/>
          <cell r="K375"/>
          <cell r="L375"/>
          <cell r="M375"/>
          <cell r="N375"/>
          <cell r="O375"/>
          <cell r="P375"/>
          <cell r="Q375"/>
          <cell r="R375"/>
          <cell r="S375"/>
          <cell r="T375"/>
          <cell r="U375"/>
          <cell r="V375"/>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row>
        <row r="376">
          <cell r="C376">
            <v>0</v>
          </cell>
          <cell r="D376">
            <v>0</v>
          </cell>
          <cell r="E376">
            <v>0</v>
          </cell>
          <cell r="F376"/>
          <cell r="G376" t="str">
            <v/>
          </cell>
          <cell r="H376"/>
          <cell r="I376"/>
          <cell r="J376"/>
          <cell r="K376"/>
          <cell r="L376"/>
          <cell r="M376"/>
          <cell r="N376"/>
          <cell r="O376"/>
          <cell r="P376"/>
          <cell r="Q376"/>
          <cell r="R376"/>
          <cell r="S376"/>
          <cell r="T376"/>
          <cell r="U376"/>
          <cell r="V376"/>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row>
        <row r="377">
          <cell r="C377">
            <v>0</v>
          </cell>
          <cell r="D377">
            <v>0</v>
          </cell>
          <cell r="E377">
            <v>0</v>
          </cell>
          <cell r="F377"/>
          <cell r="G377" t="str">
            <v/>
          </cell>
          <cell r="H377"/>
          <cell r="I377"/>
          <cell r="J377"/>
          <cell r="K377"/>
          <cell r="L377"/>
          <cell r="M377"/>
          <cell r="N377"/>
          <cell r="O377"/>
          <cell r="P377"/>
          <cell r="Q377"/>
          <cell r="R377"/>
          <cell r="S377"/>
          <cell r="T377"/>
          <cell r="U377"/>
          <cell r="V377"/>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row>
        <row r="378">
          <cell r="C378">
            <v>0</v>
          </cell>
          <cell r="D378">
            <v>0</v>
          </cell>
          <cell r="E378">
            <v>0</v>
          </cell>
          <cell r="F378"/>
          <cell r="G378" t="str">
            <v/>
          </cell>
          <cell r="H378"/>
          <cell r="I378"/>
          <cell r="J378"/>
          <cell r="K378"/>
          <cell r="L378"/>
          <cell r="M378"/>
          <cell r="N378"/>
          <cell r="O378"/>
          <cell r="P378"/>
          <cell r="Q378"/>
          <cell r="R378"/>
          <cell r="S378"/>
          <cell r="T378"/>
          <cell r="U378"/>
          <cell r="V378"/>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row>
        <row r="379">
          <cell r="C379">
            <v>0</v>
          </cell>
          <cell r="D379">
            <v>0</v>
          </cell>
          <cell r="E379">
            <v>0</v>
          </cell>
          <cell r="F379"/>
          <cell r="G379" t="str">
            <v/>
          </cell>
          <cell r="H379"/>
          <cell r="I379"/>
          <cell r="J379"/>
          <cell r="K379"/>
          <cell r="L379"/>
          <cell r="M379"/>
          <cell r="N379"/>
          <cell r="O379"/>
          <cell r="P379"/>
          <cell r="Q379"/>
          <cell r="R379"/>
          <cell r="S379"/>
          <cell r="T379"/>
          <cell r="U379"/>
          <cell r="V379"/>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row>
        <row r="380">
          <cell r="C380">
            <v>0</v>
          </cell>
          <cell r="D380">
            <v>0</v>
          </cell>
          <cell r="E380">
            <v>0</v>
          </cell>
          <cell r="F380"/>
          <cell r="G380" t="str">
            <v/>
          </cell>
          <cell r="H380"/>
          <cell r="I380"/>
          <cell r="J380"/>
          <cell r="K380"/>
          <cell r="L380"/>
          <cell r="M380"/>
          <cell r="N380"/>
          <cell r="O380"/>
          <cell r="P380"/>
          <cell r="Q380"/>
          <cell r="R380"/>
          <cell r="S380"/>
          <cell r="T380"/>
          <cell r="U380"/>
          <cell r="V380"/>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row>
        <row r="381">
          <cell r="C381">
            <v>0</v>
          </cell>
          <cell r="D381">
            <v>0</v>
          </cell>
          <cell r="E381">
            <v>0</v>
          </cell>
          <cell r="F381"/>
          <cell r="G381" t="str">
            <v/>
          </cell>
          <cell r="H381"/>
          <cell r="I381"/>
          <cell r="J381"/>
          <cell r="K381"/>
          <cell r="L381"/>
          <cell r="M381"/>
          <cell r="N381"/>
          <cell r="O381"/>
          <cell r="P381"/>
          <cell r="Q381"/>
          <cell r="R381"/>
          <cell r="S381"/>
          <cell r="T381"/>
          <cell r="U381"/>
          <cell r="V381"/>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row>
        <row r="382">
          <cell r="C382">
            <v>0</v>
          </cell>
          <cell r="D382">
            <v>0</v>
          </cell>
          <cell r="E382">
            <v>0</v>
          </cell>
          <cell r="F382"/>
          <cell r="G382" t="str">
            <v/>
          </cell>
          <cell r="H382"/>
          <cell r="I382"/>
          <cell r="J382"/>
          <cell r="K382"/>
          <cell r="L382"/>
          <cell r="M382"/>
          <cell r="N382"/>
          <cell r="O382"/>
          <cell r="P382"/>
          <cell r="Q382"/>
          <cell r="R382"/>
          <cell r="S382"/>
          <cell r="T382"/>
          <cell r="U382"/>
          <cell r="V382"/>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row>
        <row r="383">
          <cell r="C383">
            <v>0</v>
          </cell>
          <cell r="D383">
            <v>0</v>
          </cell>
          <cell r="E383">
            <v>0</v>
          </cell>
          <cell r="F383"/>
          <cell r="G383" t="str">
            <v/>
          </cell>
          <cell r="H383"/>
          <cell r="I383"/>
          <cell r="J383"/>
          <cell r="K383"/>
          <cell r="L383"/>
          <cell r="M383"/>
          <cell r="N383"/>
          <cell r="O383"/>
          <cell r="P383"/>
          <cell r="Q383"/>
          <cell r="R383"/>
          <cell r="S383"/>
          <cell r="T383"/>
          <cell r="U383"/>
          <cell r="V383"/>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row>
        <row r="384">
          <cell r="C384">
            <v>0</v>
          </cell>
          <cell r="D384">
            <v>0</v>
          </cell>
          <cell r="E384">
            <v>0</v>
          </cell>
          <cell r="F384"/>
          <cell r="G384" t="str">
            <v/>
          </cell>
          <cell r="H384"/>
          <cell r="I384"/>
          <cell r="J384"/>
          <cell r="K384"/>
          <cell r="L384"/>
          <cell r="M384"/>
          <cell r="N384"/>
          <cell r="O384"/>
          <cell r="P384"/>
          <cell r="Q384"/>
          <cell r="R384"/>
          <cell r="S384"/>
          <cell r="T384"/>
          <cell r="U384"/>
          <cell r="V384"/>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row>
        <row r="385">
          <cell r="C385">
            <v>0</v>
          </cell>
          <cell r="D385">
            <v>0</v>
          </cell>
          <cell r="E385">
            <v>0</v>
          </cell>
          <cell r="F385"/>
          <cell r="G385" t="str">
            <v/>
          </cell>
          <cell r="H385"/>
          <cell r="I385"/>
          <cell r="J385"/>
          <cell r="K385"/>
          <cell r="L385"/>
          <cell r="M385"/>
          <cell r="N385"/>
          <cell r="O385"/>
          <cell r="P385"/>
          <cell r="Q385"/>
          <cell r="R385"/>
          <cell r="S385"/>
          <cell r="T385"/>
          <cell r="U385"/>
          <cell r="V385"/>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row>
        <row r="386">
          <cell r="C386">
            <v>0</v>
          </cell>
          <cell r="D386">
            <v>0</v>
          </cell>
          <cell r="E386">
            <v>0</v>
          </cell>
          <cell r="F386"/>
          <cell r="G386" t="str">
            <v/>
          </cell>
          <cell r="H386"/>
          <cell r="I386"/>
          <cell r="J386"/>
          <cell r="K386"/>
          <cell r="L386"/>
          <cell r="M386"/>
          <cell r="N386"/>
          <cell r="O386"/>
          <cell r="P386"/>
          <cell r="Q386"/>
          <cell r="R386"/>
          <cell r="S386"/>
          <cell r="T386"/>
          <cell r="U386"/>
          <cell r="V386"/>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row>
        <row r="387">
          <cell r="C387">
            <v>0</v>
          </cell>
          <cell r="D387">
            <v>0</v>
          </cell>
          <cell r="E387">
            <v>0</v>
          </cell>
          <cell r="F387"/>
          <cell r="G387" t="str">
            <v/>
          </cell>
          <cell r="H387"/>
          <cell r="I387"/>
          <cell r="J387"/>
          <cell r="K387"/>
          <cell r="L387"/>
          <cell r="M387"/>
          <cell r="N387"/>
          <cell r="O387"/>
          <cell r="P387"/>
          <cell r="Q387"/>
          <cell r="R387"/>
          <cell r="S387"/>
          <cell r="T387"/>
          <cell r="U387"/>
          <cell r="V387"/>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row>
        <row r="388">
          <cell r="C388">
            <v>0</v>
          </cell>
          <cell r="D388">
            <v>0</v>
          </cell>
          <cell r="E388">
            <v>0</v>
          </cell>
          <cell r="F388"/>
          <cell r="G388" t="str">
            <v/>
          </cell>
          <cell r="H388"/>
          <cell r="I388"/>
          <cell r="J388"/>
          <cell r="K388"/>
          <cell r="L388"/>
          <cell r="M388"/>
          <cell r="N388"/>
          <cell r="O388"/>
          <cell r="P388"/>
          <cell r="Q388"/>
          <cell r="R388"/>
          <cell r="S388"/>
          <cell r="T388"/>
          <cell r="U388"/>
          <cell r="V388"/>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row>
        <row r="389">
          <cell r="C389">
            <v>0</v>
          </cell>
          <cell r="D389">
            <v>0</v>
          </cell>
          <cell r="E389">
            <v>0</v>
          </cell>
          <cell r="F389"/>
          <cell r="G389" t="str">
            <v/>
          </cell>
          <cell r="H389"/>
          <cell r="I389"/>
          <cell r="J389"/>
          <cell r="K389"/>
          <cell r="L389"/>
          <cell r="M389"/>
          <cell r="N389"/>
          <cell r="O389"/>
          <cell r="P389"/>
          <cell r="Q389"/>
          <cell r="R389"/>
          <cell r="S389"/>
          <cell r="T389"/>
          <cell r="U389"/>
          <cell r="V389"/>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row>
        <row r="390">
          <cell r="C390">
            <v>0</v>
          </cell>
          <cell r="D390">
            <v>0</v>
          </cell>
          <cell r="E390">
            <v>0</v>
          </cell>
          <cell r="F390"/>
          <cell r="G390" t="str">
            <v/>
          </cell>
          <cell r="H390"/>
          <cell r="I390"/>
          <cell r="J390"/>
          <cell r="K390"/>
          <cell r="L390"/>
          <cell r="M390"/>
          <cell r="N390"/>
          <cell r="O390"/>
          <cell r="P390"/>
          <cell r="Q390"/>
          <cell r="R390"/>
          <cell r="S390"/>
          <cell r="T390"/>
          <cell r="U390"/>
          <cell r="V390"/>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row>
        <row r="391">
          <cell r="C391">
            <v>0</v>
          </cell>
          <cell r="D391">
            <v>0</v>
          </cell>
          <cell r="E391">
            <v>0</v>
          </cell>
          <cell r="F391"/>
          <cell r="G391" t="str">
            <v/>
          </cell>
          <cell r="H391"/>
          <cell r="I391"/>
          <cell r="J391"/>
          <cell r="K391"/>
          <cell r="L391"/>
          <cell r="M391"/>
          <cell r="N391"/>
          <cell r="O391"/>
          <cell r="P391"/>
          <cell r="Q391"/>
          <cell r="R391"/>
          <cell r="S391"/>
          <cell r="T391"/>
          <cell r="U391"/>
          <cell r="V391"/>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row>
        <row r="392">
          <cell r="C392">
            <v>0</v>
          </cell>
          <cell r="D392">
            <v>0</v>
          </cell>
          <cell r="E392">
            <v>0</v>
          </cell>
          <cell r="F392"/>
          <cell r="G392" t="str">
            <v/>
          </cell>
          <cell r="H392"/>
          <cell r="I392"/>
          <cell r="J392"/>
          <cell r="K392"/>
          <cell r="L392"/>
          <cell r="M392"/>
          <cell r="N392"/>
          <cell r="O392"/>
          <cell r="P392"/>
          <cell r="Q392"/>
          <cell r="R392"/>
          <cell r="S392"/>
          <cell r="T392"/>
          <cell r="U392"/>
          <cell r="V392"/>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row>
        <row r="393">
          <cell r="C393">
            <v>0</v>
          </cell>
          <cell r="D393">
            <v>0</v>
          </cell>
          <cell r="E393">
            <v>0</v>
          </cell>
          <cell r="F393"/>
          <cell r="G393" t="str">
            <v/>
          </cell>
          <cell r="H393"/>
          <cell r="I393"/>
          <cell r="J393"/>
          <cell r="K393"/>
          <cell r="L393"/>
          <cell r="M393"/>
          <cell r="N393"/>
          <cell r="O393"/>
          <cell r="P393"/>
          <cell r="Q393"/>
          <cell r="R393"/>
          <cell r="S393"/>
          <cell r="T393"/>
          <cell r="U393"/>
          <cell r="V393"/>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row>
        <row r="394">
          <cell r="C394">
            <v>0</v>
          </cell>
          <cell r="D394">
            <v>0</v>
          </cell>
          <cell r="E394">
            <v>0</v>
          </cell>
          <cell r="F394"/>
          <cell r="G394" t="str">
            <v/>
          </cell>
          <cell r="H394"/>
          <cell r="I394"/>
          <cell r="J394"/>
          <cell r="K394"/>
          <cell r="L394"/>
          <cell r="M394"/>
          <cell r="N394"/>
          <cell r="O394"/>
          <cell r="P394"/>
          <cell r="Q394"/>
          <cell r="R394"/>
          <cell r="S394"/>
          <cell r="T394"/>
          <cell r="U394"/>
          <cell r="V394"/>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row>
        <row r="395">
          <cell r="C395">
            <v>0</v>
          </cell>
          <cell r="D395">
            <v>0</v>
          </cell>
          <cell r="E395">
            <v>0</v>
          </cell>
          <cell r="F395"/>
          <cell r="G395" t="str">
            <v/>
          </cell>
          <cell r="H395"/>
          <cell r="I395"/>
          <cell r="J395"/>
          <cell r="K395"/>
          <cell r="L395"/>
          <cell r="M395"/>
          <cell r="N395"/>
          <cell r="O395"/>
          <cell r="P395"/>
          <cell r="Q395"/>
          <cell r="R395"/>
          <cell r="S395"/>
          <cell r="T395"/>
          <cell r="U395"/>
          <cell r="V395"/>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row>
        <row r="396">
          <cell r="C396">
            <v>0</v>
          </cell>
          <cell r="D396">
            <v>0</v>
          </cell>
          <cell r="E396">
            <v>0</v>
          </cell>
          <cell r="F396"/>
          <cell r="G396" t="str">
            <v/>
          </cell>
          <cell r="H396"/>
          <cell r="I396"/>
          <cell r="J396"/>
          <cell r="K396"/>
          <cell r="L396"/>
          <cell r="M396"/>
          <cell r="N396"/>
          <cell r="O396"/>
          <cell r="P396"/>
          <cell r="Q396"/>
          <cell r="R396"/>
          <cell r="S396"/>
          <cell r="T396"/>
          <cell r="U396"/>
          <cell r="V396"/>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row>
        <row r="397">
          <cell r="C397">
            <v>0</v>
          </cell>
          <cell r="D397">
            <v>0</v>
          </cell>
          <cell r="E397">
            <v>0</v>
          </cell>
          <cell r="F397"/>
          <cell r="G397" t="str">
            <v/>
          </cell>
          <cell r="H397"/>
          <cell r="I397"/>
          <cell r="J397"/>
          <cell r="K397"/>
          <cell r="L397"/>
          <cell r="M397"/>
          <cell r="N397"/>
          <cell r="O397"/>
          <cell r="P397"/>
          <cell r="Q397"/>
          <cell r="R397"/>
          <cell r="S397"/>
          <cell r="T397"/>
          <cell r="U397"/>
          <cell r="V397"/>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row>
        <row r="398">
          <cell r="C398">
            <v>0</v>
          </cell>
          <cell r="D398">
            <v>0</v>
          </cell>
          <cell r="E398">
            <v>0</v>
          </cell>
          <cell r="F398"/>
          <cell r="G398" t="str">
            <v/>
          </cell>
          <cell r="H398"/>
          <cell r="I398"/>
          <cell r="J398"/>
          <cell r="K398"/>
          <cell r="L398"/>
          <cell r="M398"/>
          <cell r="N398"/>
          <cell r="O398"/>
          <cell r="P398"/>
          <cell r="Q398"/>
          <cell r="R398"/>
          <cell r="S398"/>
          <cell r="T398"/>
          <cell r="U398"/>
          <cell r="V398"/>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row>
        <row r="399">
          <cell r="C399">
            <v>0</v>
          </cell>
          <cell r="D399">
            <v>0</v>
          </cell>
          <cell r="E399">
            <v>0</v>
          </cell>
          <cell r="F399"/>
          <cell r="G399" t="str">
            <v/>
          </cell>
          <cell r="H399"/>
          <cell r="I399"/>
          <cell r="J399"/>
          <cell r="K399"/>
          <cell r="L399"/>
          <cell r="M399"/>
          <cell r="N399"/>
          <cell r="O399"/>
          <cell r="P399"/>
          <cell r="Q399"/>
          <cell r="R399"/>
          <cell r="S399"/>
          <cell r="T399"/>
          <cell r="U399"/>
          <cell r="V399"/>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row>
        <row r="400">
          <cell r="C400">
            <v>0</v>
          </cell>
          <cell r="D400">
            <v>0</v>
          </cell>
          <cell r="E400">
            <v>0</v>
          </cell>
          <cell r="F400"/>
          <cell r="G400" t="str">
            <v/>
          </cell>
          <cell r="H400"/>
          <cell r="I400"/>
          <cell r="J400"/>
          <cell r="K400"/>
          <cell r="L400"/>
          <cell r="M400"/>
          <cell r="N400"/>
          <cell r="O400"/>
          <cell r="P400"/>
          <cell r="Q400"/>
          <cell r="R400"/>
          <cell r="S400"/>
          <cell r="T400"/>
          <cell r="U400"/>
          <cell r="V400"/>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row>
        <row r="401">
          <cell r="C401">
            <v>0</v>
          </cell>
          <cell r="D401">
            <v>0</v>
          </cell>
          <cell r="E401">
            <v>0</v>
          </cell>
          <cell r="F401"/>
          <cell r="G401" t="str">
            <v/>
          </cell>
          <cell r="H401"/>
          <cell r="I401"/>
          <cell r="J401"/>
          <cell r="K401"/>
          <cell r="L401"/>
          <cell r="M401"/>
          <cell r="N401"/>
          <cell r="O401"/>
          <cell r="P401"/>
          <cell r="Q401"/>
          <cell r="R401"/>
          <cell r="S401"/>
          <cell r="T401"/>
          <cell r="U401"/>
          <cell r="V401"/>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row>
        <row r="402">
          <cell r="C402">
            <v>0</v>
          </cell>
          <cell r="D402">
            <v>0</v>
          </cell>
          <cell r="E402">
            <v>0</v>
          </cell>
          <cell r="F402"/>
          <cell r="G402" t="str">
            <v/>
          </cell>
          <cell r="H402"/>
          <cell r="I402"/>
          <cell r="J402"/>
          <cell r="K402"/>
          <cell r="L402"/>
          <cell r="M402"/>
          <cell r="N402"/>
          <cell r="O402"/>
          <cell r="P402"/>
          <cell r="Q402"/>
          <cell r="R402"/>
          <cell r="S402"/>
          <cell r="T402"/>
          <cell r="U402"/>
          <cell r="V402"/>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row>
        <row r="403">
          <cell r="C403">
            <v>0</v>
          </cell>
          <cell r="D403">
            <v>0</v>
          </cell>
          <cell r="E403">
            <v>0</v>
          </cell>
          <cell r="F403"/>
          <cell r="G403" t="str">
            <v/>
          </cell>
          <cell r="H403"/>
          <cell r="I403"/>
          <cell r="J403"/>
          <cell r="K403"/>
          <cell r="L403"/>
          <cell r="M403"/>
          <cell r="N403"/>
          <cell r="O403"/>
          <cell r="P403"/>
          <cell r="Q403"/>
          <cell r="R403"/>
          <cell r="S403"/>
          <cell r="T403"/>
          <cell r="U403"/>
          <cell r="V403"/>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row>
        <row r="404">
          <cell r="C404">
            <v>0</v>
          </cell>
          <cell r="D404">
            <v>0</v>
          </cell>
          <cell r="E404">
            <v>0</v>
          </cell>
          <cell r="F404"/>
          <cell r="G404" t="str">
            <v/>
          </cell>
          <cell r="H404"/>
          <cell r="I404"/>
          <cell r="J404"/>
          <cell r="K404"/>
          <cell r="L404"/>
          <cell r="M404"/>
          <cell r="N404"/>
          <cell r="O404"/>
          <cell r="P404"/>
          <cell r="Q404"/>
          <cell r="R404"/>
          <cell r="S404"/>
          <cell r="T404"/>
          <cell r="U404"/>
          <cell r="V404"/>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row>
        <row r="405">
          <cell r="C405">
            <v>0</v>
          </cell>
          <cell r="D405">
            <v>0</v>
          </cell>
          <cell r="E405">
            <v>0</v>
          </cell>
          <cell r="F405"/>
          <cell r="G405" t="str">
            <v/>
          </cell>
          <cell r="H405"/>
          <cell r="I405"/>
          <cell r="J405"/>
          <cell r="K405"/>
          <cell r="L405"/>
          <cell r="M405"/>
          <cell r="N405"/>
          <cell r="O405"/>
          <cell r="P405"/>
          <cell r="Q405"/>
          <cell r="R405"/>
          <cell r="S405"/>
          <cell r="T405"/>
          <cell r="U405"/>
          <cell r="V405"/>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row>
        <row r="406">
          <cell r="C406">
            <v>0</v>
          </cell>
          <cell r="D406">
            <v>0</v>
          </cell>
          <cell r="E406">
            <v>0</v>
          </cell>
          <cell r="F406"/>
          <cell r="G406" t="str">
            <v/>
          </cell>
          <cell r="H406"/>
          <cell r="I406"/>
          <cell r="J406"/>
          <cell r="K406"/>
          <cell r="L406"/>
          <cell r="M406"/>
          <cell r="N406"/>
          <cell r="O406"/>
          <cell r="P406"/>
          <cell r="Q406"/>
          <cell r="R406"/>
          <cell r="S406"/>
          <cell r="T406"/>
          <cell r="U406"/>
          <cell r="V406"/>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row>
        <row r="407">
          <cell r="C407">
            <v>0</v>
          </cell>
          <cell r="D407">
            <v>0</v>
          </cell>
          <cell r="E407">
            <v>0</v>
          </cell>
          <cell r="F407"/>
          <cell r="G407" t="str">
            <v/>
          </cell>
          <cell r="H407"/>
          <cell r="I407"/>
          <cell r="J407"/>
          <cell r="K407"/>
          <cell r="L407"/>
          <cell r="M407"/>
          <cell r="N407"/>
          <cell r="O407"/>
          <cell r="P407"/>
          <cell r="Q407"/>
          <cell r="R407"/>
          <cell r="S407"/>
          <cell r="T407"/>
          <cell r="U407"/>
          <cell r="V407"/>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row>
        <row r="408">
          <cell r="C408">
            <v>0</v>
          </cell>
          <cell r="D408">
            <v>0</v>
          </cell>
          <cell r="E408">
            <v>0</v>
          </cell>
          <cell r="F408"/>
          <cell r="G408" t="str">
            <v/>
          </cell>
          <cell r="H408"/>
          <cell r="I408"/>
          <cell r="J408"/>
          <cell r="K408"/>
          <cell r="L408"/>
          <cell r="M408"/>
          <cell r="N408"/>
          <cell r="O408"/>
          <cell r="P408"/>
          <cell r="Q408"/>
          <cell r="R408"/>
          <cell r="S408"/>
          <cell r="T408"/>
          <cell r="U408"/>
          <cell r="V408"/>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row>
        <row r="409">
          <cell r="C409">
            <v>0</v>
          </cell>
          <cell r="D409">
            <v>0</v>
          </cell>
          <cell r="E409">
            <v>0</v>
          </cell>
          <cell r="F409"/>
          <cell r="G409" t="str">
            <v/>
          </cell>
          <cell r="H409"/>
          <cell r="I409"/>
          <cell r="J409"/>
          <cell r="K409"/>
          <cell r="L409"/>
          <cell r="M409"/>
          <cell r="N409"/>
          <cell r="O409"/>
          <cell r="P409"/>
          <cell r="Q409"/>
          <cell r="R409"/>
          <cell r="S409"/>
          <cell r="T409"/>
          <cell r="U409"/>
          <cell r="V409"/>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row>
        <row r="410">
          <cell r="C410">
            <v>0</v>
          </cell>
          <cell r="D410">
            <v>0</v>
          </cell>
          <cell r="E410">
            <v>0</v>
          </cell>
          <cell r="F410"/>
          <cell r="G410" t="str">
            <v/>
          </cell>
          <cell r="H410"/>
          <cell r="I410"/>
          <cell r="J410"/>
          <cell r="K410"/>
          <cell r="L410"/>
          <cell r="M410"/>
          <cell r="N410"/>
          <cell r="O410"/>
          <cell r="P410"/>
          <cell r="Q410"/>
          <cell r="R410"/>
          <cell r="S410"/>
          <cell r="T410"/>
          <cell r="U410"/>
          <cell r="V410"/>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row>
        <row r="411">
          <cell r="C411">
            <v>0</v>
          </cell>
          <cell r="D411">
            <v>0</v>
          </cell>
          <cell r="E411">
            <v>0</v>
          </cell>
          <cell r="F411"/>
          <cell r="G411" t="str">
            <v/>
          </cell>
          <cell r="H411"/>
          <cell r="I411"/>
          <cell r="J411"/>
          <cell r="K411"/>
          <cell r="L411"/>
          <cell r="M411"/>
          <cell r="N411"/>
          <cell r="O411"/>
          <cell r="P411"/>
          <cell r="Q411"/>
          <cell r="R411"/>
          <cell r="S411"/>
          <cell r="T411"/>
          <cell r="U411"/>
          <cell r="V411"/>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row>
        <row r="412">
          <cell r="C412">
            <v>0</v>
          </cell>
          <cell r="D412">
            <v>0</v>
          </cell>
          <cell r="E412">
            <v>0</v>
          </cell>
          <cell r="F412"/>
          <cell r="G412" t="str">
            <v/>
          </cell>
          <cell r="H412"/>
          <cell r="I412"/>
          <cell r="J412"/>
          <cell r="K412"/>
          <cell r="L412"/>
          <cell r="M412"/>
          <cell r="N412"/>
          <cell r="O412"/>
          <cell r="P412"/>
          <cell r="Q412"/>
          <cell r="R412"/>
          <cell r="S412"/>
          <cell r="T412"/>
          <cell r="U412"/>
          <cell r="V412"/>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row>
        <row r="413">
          <cell r="C413">
            <v>0</v>
          </cell>
          <cell r="D413">
            <v>0</v>
          </cell>
          <cell r="E413">
            <v>0</v>
          </cell>
          <cell r="F413"/>
          <cell r="G413" t="str">
            <v/>
          </cell>
          <cell r="H413"/>
          <cell r="I413"/>
          <cell r="J413"/>
          <cell r="K413"/>
          <cell r="L413"/>
          <cell r="M413"/>
          <cell r="N413"/>
          <cell r="O413"/>
          <cell r="P413"/>
          <cell r="Q413"/>
          <cell r="R413"/>
          <cell r="S413"/>
          <cell r="T413"/>
          <cell r="U413"/>
          <cell r="V413"/>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row>
        <row r="414">
          <cell r="C414">
            <v>0</v>
          </cell>
          <cell r="D414">
            <v>0</v>
          </cell>
          <cell r="E414">
            <v>0</v>
          </cell>
          <cell r="F414"/>
          <cell r="G414" t="str">
            <v/>
          </cell>
          <cell r="H414"/>
          <cell r="I414"/>
          <cell r="J414"/>
          <cell r="K414"/>
          <cell r="L414"/>
          <cell r="M414"/>
          <cell r="N414"/>
          <cell r="O414"/>
          <cell r="P414"/>
          <cell r="Q414"/>
          <cell r="R414"/>
          <cell r="S414"/>
          <cell r="T414"/>
          <cell r="U414"/>
          <cell r="V414"/>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row>
        <row r="415">
          <cell r="C415">
            <v>0</v>
          </cell>
          <cell r="D415">
            <v>0</v>
          </cell>
          <cell r="E415">
            <v>0</v>
          </cell>
          <cell r="F415"/>
          <cell r="G415" t="str">
            <v/>
          </cell>
          <cell r="H415"/>
          <cell r="I415"/>
          <cell r="J415"/>
          <cell r="K415"/>
          <cell r="L415"/>
          <cell r="M415"/>
          <cell r="N415"/>
          <cell r="O415"/>
          <cell r="P415"/>
          <cell r="Q415"/>
          <cell r="R415"/>
          <cell r="S415"/>
          <cell r="T415"/>
          <cell r="U415"/>
          <cell r="V415"/>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row>
        <row r="416">
          <cell r="C416">
            <v>0</v>
          </cell>
          <cell r="D416">
            <v>0</v>
          </cell>
          <cell r="E416">
            <v>0</v>
          </cell>
          <cell r="F416"/>
          <cell r="G416" t="str">
            <v/>
          </cell>
          <cell r="H416"/>
          <cell r="I416"/>
          <cell r="J416"/>
          <cell r="K416"/>
          <cell r="L416"/>
          <cell r="M416"/>
          <cell r="N416"/>
          <cell r="O416"/>
          <cell r="P416"/>
          <cell r="Q416"/>
          <cell r="R416"/>
          <cell r="S416"/>
          <cell r="T416"/>
          <cell r="U416"/>
          <cell r="V416"/>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row>
        <row r="417">
          <cell r="C417">
            <v>0</v>
          </cell>
          <cell r="D417">
            <v>0</v>
          </cell>
          <cell r="E417">
            <v>0</v>
          </cell>
          <cell r="F417"/>
          <cell r="G417" t="str">
            <v/>
          </cell>
          <cell r="H417"/>
          <cell r="I417"/>
          <cell r="J417"/>
          <cell r="K417"/>
          <cell r="L417"/>
          <cell r="M417"/>
          <cell r="N417"/>
          <cell r="O417"/>
          <cell r="P417"/>
          <cell r="Q417"/>
          <cell r="R417"/>
          <cell r="S417"/>
          <cell r="T417"/>
          <cell r="U417"/>
          <cell r="V417"/>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row>
        <row r="418">
          <cell r="C418">
            <v>0</v>
          </cell>
          <cell r="D418">
            <v>0</v>
          </cell>
          <cell r="E418">
            <v>0</v>
          </cell>
          <cell r="F418"/>
          <cell r="G418" t="str">
            <v/>
          </cell>
          <cell r="H418"/>
          <cell r="I418"/>
          <cell r="J418"/>
          <cell r="K418"/>
          <cell r="L418"/>
          <cell r="M418"/>
          <cell r="N418"/>
          <cell r="O418"/>
          <cell r="P418"/>
          <cell r="Q418"/>
          <cell r="R418"/>
          <cell r="S418"/>
          <cell r="T418"/>
          <cell r="U418"/>
          <cell r="V418"/>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row>
        <row r="419">
          <cell r="C419">
            <v>0</v>
          </cell>
          <cell r="D419">
            <v>0</v>
          </cell>
          <cell r="E419">
            <v>0</v>
          </cell>
          <cell r="F419"/>
          <cell r="G419" t="str">
            <v/>
          </cell>
          <cell r="H419"/>
          <cell r="I419"/>
          <cell r="J419"/>
          <cell r="K419"/>
          <cell r="L419"/>
          <cell r="M419"/>
          <cell r="N419"/>
          <cell r="O419"/>
          <cell r="P419"/>
          <cell r="Q419"/>
          <cell r="R419"/>
          <cell r="S419"/>
          <cell r="T419"/>
          <cell r="U419"/>
          <cell r="V419"/>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row>
        <row r="420">
          <cell r="C420">
            <v>0</v>
          </cell>
          <cell r="D420">
            <v>0</v>
          </cell>
          <cell r="E420">
            <v>0</v>
          </cell>
          <cell r="F420"/>
          <cell r="G420" t="str">
            <v/>
          </cell>
          <cell r="H420"/>
          <cell r="I420"/>
          <cell r="J420"/>
          <cell r="K420"/>
          <cell r="L420"/>
          <cell r="M420"/>
          <cell r="N420"/>
          <cell r="O420"/>
          <cell r="P420"/>
          <cell r="Q420"/>
          <cell r="R420"/>
          <cell r="S420"/>
          <cell r="T420"/>
          <cell r="U420"/>
          <cell r="V420"/>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row>
        <row r="421">
          <cell r="C421">
            <v>0</v>
          </cell>
          <cell r="D421">
            <v>0</v>
          </cell>
          <cell r="E421">
            <v>0</v>
          </cell>
          <cell r="F421"/>
          <cell r="G421" t="str">
            <v/>
          </cell>
          <cell r="H421"/>
          <cell r="I421"/>
          <cell r="J421"/>
          <cell r="K421"/>
          <cell r="L421"/>
          <cell r="M421"/>
          <cell r="N421"/>
          <cell r="O421"/>
          <cell r="P421"/>
          <cell r="Q421"/>
          <cell r="R421"/>
          <cell r="S421"/>
          <cell r="T421"/>
          <cell r="U421"/>
          <cell r="V421"/>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row>
        <row r="422">
          <cell r="C422">
            <v>0</v>
          </cell>
          <cell r="D422">
            <v>0</v>
          </cell>
          <cell r="E422">
            <v>0</v>
          </cell>
          <cell r="F422"/>
          <cell r="G422" t="str">
            <v/>
          </cell>
          <cell r="H422"/>
          <cell r="I422"/>
          <cell r="J422"/>
          <cell r="K422"/>
          <cell r="L422"/>
          <cell r="M422"/>
          <cell r="N422"/>
          <cell r="O422"/>
          <cell r="P422"/>
          <cell r="Q422"/>
          <cell r="R422"/>
          <cell r="S422"/>
          <cell r="T422"/>
          <cell r="U422"/>
          <cell r="V422"/>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row>
        <row r="423">
          <cell r="C423">
            <v>0</v>
          </cell>
          <cell r="D423">
            <v>0</v>
          </cell>
          <cell r="E423">
            <v>0</v>
          </cell>
          <cell r="F423"/>
          <cell r="G423" t="str">
            <v/>
          </cell>
          <cell r="H423"/>
          <cell r="I423"/>
          <cell r="J423"/>
          <cell r="K423"/>
          <cell r="L423"/>
          <cell r="M423"/>
          <cell r="N423"/>
          <cell r="O423"/>
          <cell r="P423"/>
          <cell r="Q423"/>
          <cell r="R423"/>
          <cell r="S423"/>
          <cell r="T423"/>
          <cell r="U423"/>
          <cell r="V423"/>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row>
        <row r="424">
          <cell r="C424">
            <v>0</v>
          </cell>
          <cell r="D424">
            <v>0</v>
          </cell>
          <cell r="E424">
            <v>0</v>
          </cell>
          <cell r="F424"/>
          <cell r="G424" t="str">
            <v/>
          </cell>
          <cell r="H424"/>
          <cell r="I424"/>
          <cell r="J424"/>
          <cell r="K424"/>
          <cell r="L424"/>
          <cell r="M424"/>
          <cell r="N424"/>
          <cell r="O424"/>
          <cell r="P424"/>
          <cell r="Q424"/>
          <cell r="R424"/>
          <cell r="S424"/>
          <cell r="T424"/>
          <cell r="U424"/>
          <cell r="V424"/>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row>
        <row r="425">
          <cell r="C425">
            <v>0</v>
          </cell>
          <cell r="D425">
            <v>0</v>
          </cell>
          <cell r="E425">
            <v>0</v>
          </cell>
          <cell r="F425"/>
          <cell r="G425" t="str">
            <v/>
          </cell>
          <cell r="H425"/>
          <cell r="I425"/>
          <cell r="J425"/>
          <cell r="K425"/>
          <cell r="L425"/>
          <cell r="M425"/>
          <cell r="N425"/>
          <cell r="O425"/>
          <cell r="P425"/>
          <cell r="Q425"/>
          <cell r="R425"/>
          <cell r="S425"/>
          <cell r="T425"/>
          <cell r="U425"/>
          <cell r="V425"/>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row>
        <row r="426">
          <cell r="C426">
            <v>0</v>
          </cell>
          <cell r="D426">
            <v>0</v>
          </cell>
          <cell r="E426">
            <v>0</v>
          </cell>
          <cell r="F426"/>
          <cell r="G426" t="str">
            <v/>
          </cell>
          <cell r="H426"/>
          <cell r="I426"/>
          <cell r="J426"/>
          <cell r="K426"/>
          <cell r="L426"/>
          <cell r="M426"/>
          <cell r="N426"/>
          <cell r="O426"/>
          <cell r="P426"/>
          <cell r="Q426"/>
          <cell r="R426"/>
          <cell r="S426"/>
          <cell r="T426"/>
          <cell r="U426"/>
          <cell r="V426"/>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row>
        <row r="427">
          <cell r="C427">
            <v>0</v>
          </cell>
          <cell r="D427">
            <v>0</v>
          </cell>
          <cell r="E427">
            <v>0</v>
          </cell>
          <cell r="F427"/>
          <cell r="G427" t="str">
            <v/>
          </cell>
          <cell r="H427"/>
          <cell r="I427"/>
          <cell r="J427"/>
          <cell r="K427"/>
          <cell r="L427"/>
          <cell r="M427"/>
          <cell r="N427"/>
          <cell r="O427"/>
          <cell r="P427"/>
          <cell r="Q427"/>
          <cell r="R427"/>
          <cell r="S427"/>
          <cell r="T427"/>
          <cell r="U427"/>
          <cell r="V427"/>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row>
        <row r="428">
          <cell r="C428">
            <v>0</v>
          </cell>
          <cell r="D428">
            <v>0</v>
          </cell>
          <cell r="E428">
            <v>0</v>
          </cell>
          <cell r="F428"/>
          <cell r="G428" t="str">
            <v/>
          </cell>
          <cell r="H428"/>
          <cell r="I428"/>
          <cell r="J428"/>
          <cell r="K428"/>
          <cell r="L428"/>
          <cell r="M428"/>
          <cell r="N428"/>
          <cell r="O428"/>
          <cell r="P428"/>
          <cell r="Q428"/>
          <cell r="R428"/>
          <cell r="S428"/>
          <cell r="T428"/>
          <cell r="U428"/>
          <cell r="V428"/>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row>
        <row r="429">
          <cell r="C429">
            <v>0</v>
          </cell>
          <cell r="D429">
            <v>0</v>
          </cell>
          <cell r="E429">
            <v>0</v>
          </cell>
          <cell r="F429"/>
          <cell r="G429" t="str">
            <v/>
          </cell>
          <cell r="H429"/>
          <cell r="I429"/>
          <cell r="J429"/>
          <cell r="K429"/>
          <cell r="L429"/>
          <cell r="M429"/>
          <cell r="N429"/>
          <cell r="O429"/>
          <cell r="P429"/>
          <cell r="Q429"/>
          <cell r="R429"/>
          <cell r="S429"/>
          <cell r="T429"/>
          <cell r="U429"/>
          <cell r="V429"/>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row>
        <row r="430">
          <cell r="C430">
            <v>0</v>
          </cell>
          <cell r="D430">
            <v>0</v>
          </cell>
          <cell r="E430">
            <v>0</v>
          </cell>
          <cell r="F430"/>
          <cell r="G430" t="str">
            <v/>
          </cell>
          <cell r="H430"/>
          <cell r="I430"/>
          <cell r="J430"/>
          <cell r="K430"/>
          <cell r="L430"/>
          <cell r="M430"/>
          <cell r="N430"/>
          <cell r="O430"/>
          <cell r="P430"/>
          <cell r="Q430"/>
          <cell r="R430"/>
          <cell r="S430"/>
          <cell r="T430"/>
          <cell r="U430"/>
          <cell r="V430"/>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row>
        <row r="431">
          <cell r="C431">
            <v>0</v>
          </cell>
          <cell r="D431">
            <v>0</v>
          </cell>
          <cell r="E431">
            <v>0</v>
          </cell>
          <cell r="F431"/>
          <cell r="G431" t="str">
            <v/>
          </cell>
          <cell r="H431"/>
          <cell r="I431"/>
          <cell r="J431"/>
          <cell r="K431"/>
          <cell r="L431"/>
          <cell r="M431"/>
          <cell r="N431"/>
          <cell r="O431"/>
          <cell r="P431"/>
          <cell r="Q431"/>
          <cell r="R431"/>
          <cell r="S431"/>
          <cell r="T431"/>
          <cell r="U431"/>
          <cell r="V431"/>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row>
        <row r="432">
          <cell r="C432">
            <v>0</v>
          </cell>
          <cell r="D432">
            <v>0</v>
          </cell>
          <cell r="E432">
            <v>0</v>
          </cell>
          <cell r="F432"/>
          <cell r="G432" t="str">
            <v/>
          </cell>
          <cell r="H432"/>
          <cell r="I432"/>
          <cell r="J432"/>
          <cell r="K432"/>
          <cell r="L432"/>
          <cell r="M432"/>
          <cell r="N432"/>
          <cell r="O432"/>
          <cell r="P432"/>
          <cell r="Q432"/>
          <cell r="R432"/>
          <cell r="S432"/>
          <cell r="T432"/>
          <cell r="U432"/>
          <cell r="V432"/>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row>
        <row r="433">
          <cell r="C433">
            <v>0</v>
          </cell>
          <cell r="D433">
            <v>0</v>
          </cell>
          <cell r="E433">
            <v>0</v>
          </cell>
          <cell r="F433"/>
          <cell r="G433" t="str">
            <v/>
          </cell>
          <cell r="H433"/>
          <cell r="I433"/>
          <cell r="J433"/>
          <cell r="K433"/>
          <cell r="L433"/>
          <cell r="M433"/>
          <cell r="N433"/>
          <cell r="O433"/>
          <cell r="P433"/>
          <cell r="Q433"/>
          <cell r="R433"/>
          <cell r="S433"/>
          <cell r="T433"/>
          <cell r="U433"/>
          <cell r="V433"/>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row>
        <row r="434">
          <cell r="C434">
            <v>0</v>
          </cell>
          <cell r="D434">
            <v>0</v>
          </cell>
          <cell r="E434">
            <v>0</v>
          </cell>
          <cell r="F434"/>
          <cell r="G434" t="str">
            <v/>
          </cell>
          <cell r="H434"/>
          <cell r="I434"/>
          <cell r="J434"/>
          <cell r="K434"/>
          <cell r="L434"/>
          <cell r="M434"/>
          <cell r="N434"/>
          <cell r="O434"/>
          <cell r="P434"/>
          <cell r="Q434"/>
          <cell r="R434"/>
          <cell r="S434"/>
          <cell r="T434"/>
          <cell r="U434"/>
          <cell r="V434"/>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row>
        <row r="435">
          <cell r="C435">
            <v>0</v>
          </cell>
          <cell r="D435">
            <v>0</v>
          </cell>
          <cell r="E435">
            <v>0</v>
          </cell>
          <cell r="F435"/>
          <cell r="G435" t="str">
            <v/>
          </cell>
          <cell r="H435"/>
          <cell r="I435"/>
          <cell r="J435"/>
          <cell r="K435"/>
          <cell r="L435"/>
          <cell r="M435"/>
          <cell r="N435"/>
          <cell r="O435"/>
          <cell r="P435"/>
          <cell r="Q435"/>
          <cell r="R435"/>
          <cell r="S435"/>
          <cell r="T435"/>
          <cell r="U435"/>
          <cell r="V435"/>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row>
        <row r="436">
          <cell r="C436">
            <v>0</v>
          </cell>
          <cell r="D436">
            <v>0</v>
          </cell>
          <cell r="E436">
            <v>0</v>
          </cell>
          <cell r="F436"/>
          <cell r="G436" t="str">
            <v/>
          </cell>
          <cell r="H436"/>
          <cell r="I436"/>
          <cell r="J436"/>
          <cell r="K436"/>
          <cell r="L436"/>
          <cell r="M436"/>
          <cell r="N436"/>
          <cell r="O436"/>
          <cell r="P436"/>
          <cell r="Q436"/>
          <cell r="R436"/>
          <cell r="S436"/>
          <cell r="T436"/>
          <cell r="U436"/>
          <cell r="V436"/>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row>
        <row r="437">
          <cell r="C437">
            <v>0</v>
          </cell>
          <cell r="D437">
            <v>0</v>
          </cell>
          <cell r="E437">
            <v>0</v>
          </cell>
          <cell r="F437"/>
          <cell r="G437" t="str">
            <v/>
          </cell>
          <cell r="H437"/>
          <cell r="I437"/>
          <cell r="J437"/>
          <cell r="K437"/>
          <cell r="L437"/>
          <cell r="M437"/>
          <cell r="N437"/>
          <cell r="O437"/>
          <cell r="P437"/>
          <cell r="Q437"/>
          <cell r="R437"/>
          <cell r="S437"/>
          <cell r="T437"/>
          <cell r="U437"/>
          <cell r="V437"/>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row>
        <row r="438">
          <cell r="C438">
            <v>0</v>
          </cell>
          <cell r="D438">
            <v>0</v>
          </cell>
          <cell r="E438">
            <v>0</v>
          </cell>
          <cell r="F438"/>
          <cell r="G438" t="str">
            <v/>
          </cell>
          <cell r="H438"/>
          <cell r="I438"/>
          <cell r="J438"/>
          <cell r="K438"/>
          <cell r="L438"/>
          <cell r="M438"/>
          <cell r="N438"/>
          <cell r="O438"/>
          <cell r="P438"/>
          <cell r="Q438"/>
          <cell r="R438"/>
          <cell r="S438"/>
          <cell r="T438"/>
          <cell r="U438"/>
          <cell r="V438"/>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row>
        <row r="439">
          <cell r="C439">
            <v>0</v>
          </cell>
          <cell r="D439">
            <v>0</v>
          </cell>
          <cell r="E439">
            <v>0</v>
          </cell>
          <cell r="F439"/>
          <cell r="G439" t="str">
            <v/>
          </cell>
          <cell r="H439"/>
          <cell r="I439"/>
          <cell r="J439"/>
          <cell r="K439"/>
          <cell r="L439"/>
          <cell r="M439"/>
          <cell r="N439"/>
          <cell r="O439"/>
          <cell r="P439"/>
          <cell r="Q439"/>
          <cell r="R439"/>
          <cell r="S439"/>
          <cell r="T439"/>
          <cell r="U439"/>
          <cell r="V439"/>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row>
        <row r="440">
          <cell r="C440">
            <v>0</v>
          </cell>
          <cell r="D440">
            <v>0</v>
          </cell>
          <cell r="E440">
            <v>0</v>
          </cell>
          <cell r="F440"/>
          <cell r="G440" t="str">
            <v/>
          </cell>
          <cell r="H440"/>
          <cell r="I440"/>
          <cell r="J440"/>
          <cell r="K440"/>
          <cell r="L440"/>
          <cell r="M440"/>
          <cell r="N440"/>
          <cell r="O440"/>
          <cell r="P440"/>
          <cell r="Q440"/>
          <cell r="R440"/>
          <cell r="S440"/>
          <cell r="T440"/>
          <cell r="U440"/>
          <cell r="V440"/>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row>
        <row r="441">
          <cell r="C441">
            <v>0</v>
          </cell>
          <cell r="D441">
            <v>0</v>
          </cell>
          <cell r="E441">
            <v>0</v>
          </cell>
          <cell r="F441"/>
          <cell r="G441" t="str">
            <v/>
          </cell>
          <cell r="H441"/>
          <cell r="I441"/>
          <cell r="J441"/>
          <cell r="K441"/>
          <cell r="L441"/>
          <cell r="M441"/>
          <cell r="N441"/>
          <cell r="O441"/>
          <cell r="P441"/>
          <cell r="Q441"/>
          <cell r="R441"/>
          <cell r="S441"/>
          <cell r="T441"/>
          <cell r="U441"/>
          <cell r="V441"/>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row>
        <row r="442">
          <cell r="C442">
            <v>0</v>
          </cell>
          <cell r="D442">
            <v>0</v>
          </cell>
          <cell r="E442">
            <v>0</v>
          </cell>
          <cell r="F442"/>
          <cell r="G442" t="str">
            <v/>
          </cell>
          <cell r="H442"/>
          <cell r="I442"/>
          <cell r="J442"/>
          <cell r="K442"/>
          <cell r="L442"/>
          <cell r="M442"/>
          <cell r="N442"/>
          <cell r="O442"/>
          <cell r="P442"/>
          <cell r="Q442"/>
          <cell r="R442"/>
          <cell r="S442"/>
          <cell r="T442"/>
          <cell r="U442"/>
          <cell r="V442"/>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row>
        <row r="443">
          <cell r="C443">
            <v>0</v>
          </cell>
          <cell r="D443">
            <v>0</v>
          </cell>
          <cell r="E443">
            <v>0</v>
          </cell>
          <cell r="F443"/>
          <cell r="G443" t="str">
            <v/>
          </cell>
          <cell r="H443"/>
          <cell r="I443"/>
          <cell r="J443"/>
          <cell r="K443"/>
          <cell r="L443"/>
          <cell r="M443"/>
          <cell r="N443"/>
          <cell r="O443"/>
          <cell r="P443"/>
          <cell r="Q443"/>
          <cell r="R443"/>
          <cell r="S443"/>
          <cell r="T443"/>
          <cell r="U443"/>
          <cell r="V443"/>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row>
        <row r="444">
          <cell r="C444">
            <v>0</v>
          </cell>
          <cell r="D444">
            <v>0</v>
          </cell>
          <cell r="E444">
            <v>0</v>
          </cell>
          <cell r="F444"/>
          <cell r="G444" t="str">
            <v/>
          </cell>
          <cell r="H444"/>
          <cell r="I444"/>
          <cell r="J444"/>
          <cell r="K444"/>
          <cell r="L444"/>
          <cell r="M444"/>
          <cell r="N444"/>
          <cell r="O444"/>
          <cell r="P444"/>
          <cell r="Q444"/>
          <cell r="R444"/>
          <cell r="S444"/>
          <cell r="T444"/>
          <cell r="U444"/>
          <cell r="V444"/>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row>
        <row r="445">
          <cell r="C445">
            <v>0</v>
          </cell>
          <cell r="D445">
            <v>0</v>
          </cell>
          <cell r="E445">
            <v>0</v>
          </cell>
          <cell r="F445"/>
          <cell r="G445" t="str">
            <v/>
          </cell>
          <cell r="H445"/>
          <cell r="I445"/>
          <cell r="J445"/>
          <cell r="K445"/>
          <cell r="L445"/>
          <cell r="M445"/>
          <cell r="N445"/>
          <cell r="O445"/>
          <cell r="P445"/>
          <cell r="Q445"/>
          <cell r="R445"/>
          <cell r="S445"/>
          <cell r="T445"/>
          <cell r="U445"/>
          <cell r="V445"/>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row>
        <row r="446">
          <cell r="C446">
            <v>0</v>
          </cell>
          <cell r="D446">
            <v>0</v>
          </cell>
          <cell r="E446">
            <v>0</v>
          </cell>
          <cell r="F446"/>
          <cell r="G446" t="str">
            <v/>
          </cell>
          <cell r="H446"/>
          <cell r="I446"/>
          <cell r="J446"/>
          <cell r="K446"/>
          <cell r="L446"/>
          <cell r="M446"/>
          <cell r="N446"/>
          <cell r="O446"/>
          <cell r="P446"/>
          <cell r="Q446"/>
          <cell r="R446"/>
          <cell r="S446"/>
          <cell r="T446"/>
          <cell r="U446"/>
          <cell r="V446"/>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row>
        <row r="447">
          <cell r="C447">
            <v>0</v>
          </cell>
          <cell r="D447">
            <v>0</v>
          </cell>
          <cell r="E447">
            <v>0</v>
          </cell>
          <cell r="F447"/>
          <cell r="G447" t="str">
            <v/>
          </cell>
          <cell r="H447"/>
          <cell r="I447"/>
          <cell r="J447"/>
          <cell r="K447"/>
          <cell r="L447"/>
          <cell r="M447"/>
          <cell r="N447"/>
          <cell r="O447"/>
          <cell r="P447"/>
          <cell r="Q447"/>
          <cell r="R447"/>
          <cell r="S447"/>
          <cell r="T447"/>
          <cell r="U447"/>
          <cell r="V447"/>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row>
        <row r="448">
          <cell r="C448">
            <v>0</v>
          </cell>
          <cell r="D448">
            <v>0</v>
          </cell>
          <cell r="E448">
            <v>0</v>
          </cell>
          <cell r="F448"/>
          <cell r="G448" t="str">
            <v/>
          </cell>
          <cell r="H448"/>
          <cell r="I448"/>
          <cell r="J448"/>
          <cell r="K448"/>
          <cell r="L448"/>
          <cell r="M448"/>
          <cell r="N448"/>
          <cell r="O448"/>
          <cell r="P448"/>
          <cell r="Q448"/>
          <cell r="R448"/>
          <cell r="S448"/>
          <cell r="T448"/>
          <cell r="U448"/>
          <cell r="V448"/>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row>
        <row r="449">
          <cell r="C449">
            <v>0</v>
          </cell>
          <cell r="D449">
            <v>0</v>
          </cell>
          <cell r="E449">
            <v>0</v>
          </cell>
          <cell r="F449"/>
          <cell r="G449" t="str">
            <v/>
          </cell>
          <cell r="H449"/>
          <cell r="I449"/>
          <cell r="J449"/>
          <cell r="K449"/>
          <cell r="L449"/>
          <cell r="M449"/>
          <cell r="N449"/>
          <cell r="O449"/>
          <cell r="P449"/>
          <cell r="Q449"/>
          <cell r="R449"/>
          <cell r="S449"/>
          <cell r="T449"/>
          <cell r="U449"/>
          <cell r="V449"/>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row>
        <row r="450">
          <cell r="C450">
            <v>0</v>
          </cell>
          <cell r="D450">
            <v>0</v>
          </cell>
          <cell r="E450">
            <v>0</v>
          </cell>
          <cell r="F450"/>
          <cell r="G450" t="str">
            <v/>
          </cell>
          <cell r="H450"/>
          <cell r="I450"/>
          <cell r="J450"/>
          <cell r="K450"/>
          <cell r="L450"/>
          <cell r="M450"/>
          <cell r="N450"/>
          <cell r="O450"/>
          <cell r="P450"/>
          <cell r="Q450"/>
          <cell r="R450"/>
          <cell r="S450"/>
          <cell r="T450"/>
          <cell r="U450"/>
          <cell r="V450"/>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row>
        <row r="451">
          <cell r="C451">
            <v>0</v>
          </cell>
          <cell r="D451">
            <v>0</v>
          </cell>
          <cell r="E451">
            <v>0</v>
          </cell>
          <cell r="F451"/>
          <cell r="G451" t="str">
            <v/>
          </cell>
          <cell r="H451"/>
          <cell r="I451"/>
          <cell r="J451"/>
          <cell r="K451"/>
          <cell r="L451"/>
          <cell r="M451"/>
          <cell r="N451"/>
          <cell r="O451"/>
          <cell r="P451"/>
          <cell r="Q451"/>
          <cell r="R451"/>
          <cell r="S451"/>
          <cell r="T451"/>
          <cell r="U451"/>
          <cell r="V451"/>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row>
        <row r="452">
          <cell r="C452">
            <v>0</v>
          </cell>
          <cell r="D452">
            <v>0</v>
          </cell>
          <cell r="E452">
            <v>0</v>
          </cell>
          <cell r="F452"/>
          <cell r="G452" t="str">
            <v/>
          </cell>
          <cell r="H452"/>
          <cell r="I452"/>
          <cell r="J452"/>
          <cell r="K452"/>
          <cell r="L452"/>
          <cell r="M452"/>
          <cell r="N452"/>
          <cell r="O452"/>
          <cell r="P452"/>
          <cell r="Q452"/>
          <cell r="R452"/>
          <cell r="S452"/>
          <cell r="T452"/>
          <cell r="U452"/>
          <cell r="V452"/>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row>
        <row r="453">
          <cell r="C453">
            <v>0</v>
          </cell>
          <cell r="D453">
            <v>0</v>
          </cell>
          <cell r="E453">
            <v>0</v>
          </cell>
          <cell r="F453"/>
          <cell r="G453" t="str">
            <v/>
          </cell>
          <cell r="H453"/>
          <cell r="I453"/>
          <cell r="J453"/>
          <cell r="K453"/>
          <cell r="L453"/>
          <cell r="M453"/>
          <cell r="N453"/>
          <cell r="O453"/>
          <cell r="P453"/>
          <cell r="Q453"/>
          <cell r="R453"/>
          <cell r="S453"/>
          <cell r="T453"/>
          <cell r="U453"/>
          <cell r="V453"/>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row>
        <row r="454">
          <cell r="C454">
            <v>0</v>
          </cell>
          <cell r="D454">
            <v>0</v>
          </cell>
          <cell r="E454">
            <v>0</v>
          </cell>
          <cell r="F454"/>
          <cell r="G454" t="str">
            <v/>
          </cell>
          <cell r="H454"/>
          <cell r="I454"/>
          <cell r="J454"/>
          <cell r="K454"/>
          <cell r="L454"/>
          <cell r="M454"/>
          <cell r="N454"/>
          <cell r="O454"/>
          <cell r="P454"/>
          <cell r="Q454"/>
          <cell r="R454"/>
          <cell r="S454"/>
          <cell r="T454"/>
          <cell r="U454"/>
          <cell r="V454"/>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row>
        <row r="455">
          <cell r="C455">
            <v>0</v>
          </cell>
          <cell r="D455">
            <v>0</v>
          </cell>
          <cell r="E455">
            <v>0</v>
          </cell>
          <cell r="F455"/>
          <cell r="G455" t="str">
            <v/>
          </cell>
          <cell r="H455"/>
          <cell r="I455"/>
          <cell r="J455"/>
          <cell r="K455"/>
          <cell r="L455"/>
          <cell r="M455"/>
          <cell r="N455"/>
          <cell r="O455"/>
          <cell r="P455"/>
          <cell r="Q455"/>
          <cell r="R455"/>
          <cell r="S455"/>
          <cell r="T455"/>
          <cell r="U455"/>
          <cell r="V455"/>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row>
        <row r="456">
          <cell r="C456">
            <v>0</v>
          </cell>
          <cell r="D456">
            <v>0</v>
          </cell>
          <cell r="E456">
            <v>0</v>
          </cell>
          <cell r="F456"/>
          <cell r="G456" t="str">
            <v/>
          </cell>
          <cell r="H456"/>
          <cell r="I456"/>
          <cell r="J456"/>
          <cell r="K456"/>
          <cell r="L456"/>
          <cell r="M456"/>
          <cell r="N456"/>
          <cell r="O456"/>
          <cell r="P456"/>
          <cell r="Q456"/>
          <cell r="R456"/>
          <cell r="S456"/>
          <cell r="T456"/>
          <cell r="U456"/>
          <cell r="V456"/>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row>
        <row r="457">
          <cell r="C457">
            <v>0</v>
          </cell>
          <cell r="D457">
            <v>0</v>
          </cell>
          <cell r="E457">
            <v>0</v>
          </cell>
          <cell r="F457"/>
          <cell r="G457" t="str">
            <v/>
          </cell>
          <cell r="H457"/>
          <cell r="I457"/>
          <cell r="J457"/>
          <cell r="K457"/>
          <cell r="L457"/>
          <cell r="M457"/>
          <cell r="N457"/>
          <cell r="O457"/>
          <cell r="P457"/>
          <cell r="Q457"/>
          <cell r="R457"/>
          <cell r="S457"/>
          <cell r="T457"/>
          <cell r="U457"/>
          <cell r="V457"/>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row>
        <row r="458">
          <cell r="C458">
            <v>0</v>
          </cell>
          <cell r="D458">
            <v>0</v>
          </cell>
          <cell r="E458">
            <v>0</v>
          </cell>
          <cell r="F458"/>
          <cell r="G458" t="str">
            <v/>
          </cell>
          <cell r="H458"/>
          <cell r="I458"/>
          <cell r="J458"/>
          <cell r="K458"/>
          <cell r="L458"/>
          <cell r="M458"/>
          <cell r="N458"/>
          <cell r="O458"/>
          <cell r="P458"/>
          <cell r="Q458"/>
          <cell r="R458"/>
          <cell r="S458"/>
          <cell r="T458"/>
          <cell r="U458"/>
          <cell r="V458"/>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row>
        <row r="459">
          <cell r="C459">
            <v>0</v>
          </cell>
          <cell r="D459">
            <v>0</v>
          </cell>
          <cell r="E459">
            <v>0</v>
          </cell>
          <cell r="F459"/>
          <cell r="G459" t="str">
            <v/>
          </cell>
          <cell r="H459"/>
          <cell r="I459"/>
          <cell r="J459"/>
          <cell r="K459"/>
          <cell r="L459"/>
          <cell r="M459"/>
          <cell r="N459"/>
          <cell r="O459"/>
          <cell r="P459"/>
          <cell r="Q459"/>
          <cell r="R459"/>
          <cell r="S459"/>
          <cell r="T459"/>
          <cell r="U459"/>
          <cell r="V459"/>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row>
        <row r="460">
          <cell r="C460">
            <v>0</v>
          </cell>
          <cell r="D460">
            <v>0</v>
          </cell>
          <cell r="E460">
            <v>0</v>
          </cell>
          <cell r="F460"/>
          <cell r="G460" t="str">
            <v/>
          </cell>
          <cell r="H460"/>
          <cell r="I460"/>
          <cell r="J460"/>
          <cell r="K460"/>
          <cell r="L460"/>
          <cell r="M460"/>
          <cell r="N460"/>
          <cell r="O460"/>
          <cell r="P460"/>
          <cell r="Q460"/>
          <cell r="R460"/>
          <cell r="S460"/>
          <cell r="T460"/>
          <cell r="U460"/>
          <cell r="V460"/>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row>
        <row r="461">
          <cell r="C461">
            <v>0</v>
          </cell>
          <cell r="D461">
            <v>0</v>
          </cell>
          <cell r="E461">
            <v>0</v>
          </cell>
          <cell r="F461"/>
          <cell r="G461" t="str">
            <v/>
          </cell>
          <cell r="H461"/>
          <cell r="I461"/>
          <cell r="J461"/>
          <cell r="K461"/>
          <cell r="L461"/>
          <cell r="M461"/>
          <cell r="N461"/>
          <cell r="O461"/>
          <cell r="P461"/>
          <cell r="Q461"/>
          <cell r="R461"/>
          <cell r="S461"/>
          <cell r="T461"/>
          <cell r="U461"/>
          <cell r="V461"/>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row>
        <row r="462">
          <cell r="C462">
            <v>0</v>
          </cell>
          <cell r="D462">
            <v>0</v>
          </cell>
          <cell r="E462">
            <v>0</v>
          </cell>
          <cell r="F462"/>
          <cell r="G462" t="str">
            <v/>
          </cell>
          <cell r="H462"/>
          <cell r="I462"/>
          <cell r="J462"/>
          <cell r="K462"/>
          <cell r="L462"/>
          <cell r="M462"/>
          <cell r="N462"/>
          <cell r="O462"/>
          <cell r="P462"/>
          <cell r="Q462"/>
          <cell r="R462"/>
          <cell r="S462"/>
          <cell r="T462"/>
          <cell r="U462"/>
          <cell r="V462"/>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row>
        <row r="463">
          <cell r="C463">
            <v>0</v>
          </cell>
          <cell r="D463">
            <v>0</v>
          </cell>
          <cell r="E463">
            <v>0</v>
          </cell>
          <cell r="F463"/>
          <cell r="G463" t="str">
            <v/>
          </cell>
          <cell r="H463"/>
          <cell r="I463"/>
          <cell r="J463"/>
          <cell r="K463"/>
          <cell r="L463"/>
          <cell r="M463"/>
          <cell r="N463"/>
          <cell r="O463"/>
          <cell r="P463"/>
          <cell r="Q463"/>
          <cell r="R463"/>
          <cell r="S463"/>
          <cell r="T463"/>
          <cell r="U463"/>
          <cell r="V463"/>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row>
        <row r="464">
          <cell r="C464">
            <v>0</v>
          </cell>
          <cell r="D464">
            <v>0</v>
          </cell>
          <cell r="E464">
            <v>0</v>
          </cell>
          <cell r="F464"/>
          <cell r="G464" t="str">
            <v/>
          </cell>
          <cell r="H464"/>
          <cell r="I464"/>
          <cell r="J464"/>
          <cell r="K464"/>
          <cell r="L464"/>
          <cell r="M464"/>
          <cell r="N464"/>
          <cell r="O464"/>
          <cell r="P464"/>
          <cell r="Q464"/>
          <cell r="R464"/>
          <cell r="S464"/>
          <cell r="T464"/>
          <cell r="U464"/>
          <cell r="V464"/>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row>
        <row r="465">
          <cell r="C465">
            <v>0</v>
          </cell>
          <cell r="D465">
            <v>0</v>
          </cell>
          <cell r="E465">
            <v>0</v>
          </cell>
          <cell r="F465"/>
          <cell r="G465" t="str">
            <v/>
          </cell>
          <cell r="H465"/>
          <cell r="I465"/>
          <cell r="J465"/>
          <cell r="K465"/>
          <cell r="L465"/>
          <cell r="M465"/>
          <cell r="N465"/>
          <cell r="O465"/>
          <cell r="P465"/>
          <cell r="Q465"/>
          <cell r="R465"/>
          <cell r="S465"/>
          <cell r="T465"/>
          <cell r="U465"/>
          <cell r="V465"/>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row>
        <row r="466">
          <cell r="C466">
            <v>0</v>
          </cell>
          <cell r="D466">
            <v>0</v>
          </cell>
          <cell r="E466">
            <v>0</v>
          </cell>
          <cell r="F466"/>
          <cell r="G466" t="str">
            <v/>
          </cell>
          <cell r="H466"/>
          <cell r="I466"/>
          <cell r="J466"/>
          <cell r="K466"/>
          <cell r="L466"/>
          <cell r="M466"/>
          <cell r="N466"/>
          <cell r="O466"/>
          <cell r="P466"/>
          <cell r="Q466"/>
          <cell r="R466"/>
          <cell r="S466"/>
          <cell r="T466"/>
          <cell r="U466"/>
          <cell r="V466"/>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row>
        <row r="467">
          <cell r="C467">
            <v>0</v>
          </cell>
          <cell r="D467">
            <v>0</v>
          </cell>
          <cell r="E467">
            <v>0</v>
          </cell>
          <cell r="F467"/>
          <cell r="G467" t="str">
            <v/>
          </cell>
          <cell r="H467"/>
          <cell r="I467"/>
          <cell r="J467"/>
          <cell r="K467"/>
          <cell r="L467"/>
          <cell r="M467"/>
          <cell r="N467"/>
          <cell r="O467"/>
          <cell r="P467"/>
          <cell r="Q467"/>
          <cell r="R467"/>
          <cell r="S467"/>
          <cell r="T467"/>
          <cell r="U467"/>
          <cell r="V467"/>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row>
        <row r="468">
          <cell r="C468">
            <v>0</v>
          </cell>
          <cell r="D468">
            <v>0</v>
          </cell>
          <cell r="E468">
            <v>0</v>
          </cell>
          <cell r="F468"/>
          <cell r="G468" t="str">
            <v/>
          </cell>
          <cell r="H468"/>
          <cell r="I468"/>
          <cell r="J468"/>
          <cell r="K468"/>
          <cell r="L468"/>
          <cell r="M468"/>
          <cell r="N468"/>
          <cell r="O468"/>
          <cell r="P468"/>
          <cell r="Q468"/>
          <cell r="R468"/>
          <cell r="S468"/>
          <cell r="T468"/>
          <cell r="U468"/>
          <cell r="V468"/>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row>
        <row r="469">
          <cell r="C469">
            <v>0</v>
          </cell>
          <cell r="D469">
            <v>0</v>
          </cell>
          <cell r="E469">
            <v>0</v>
          </cell>
          <cell r="F469"/>
          <cell r="G469" t="str">
            <v/>
          </cell>
          <cell r="H469"/>
          <cell r="I469"/>
          <cell r="J469"/>
          <cell r="K469"/>
          <cell r="L469"/>
          <cell r="M469"/>
          <cell r="N469"/>
          <cell r="O469"/>
          <cell r="P469"/>
          <cell r="Q469"/>
          <cell r="R469"/>
          <cell r="S469"/>
          <cell r="T469"/>
          <cell r="U469"/>
          <cell r="V469"/>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row>
        <row r="470">
          <cell r="C470">
            <v>0</v>
          </cell>
          <cell r="D470">
            <v>0</v>
          </cell>
          <cell r="E470">
            <v>0</v>
          </cell>
          <cell r="F470"/>
          <cell r="G470" t="str">
            <v/>
          </cell>
          <cell r="H470"/>
          <cell r="I470"/>
          <cell r="J470"/>
          <cell r="K470"/>
          <cell r="L470"/>
          <cell r="M470"/>
          <cell r="N470"/>
          <cell r="O470"/>
          <cell r="P470"/>
          <cell r="Q470"/>
          <cell r="R470"/>
          <cell r="S470"/>
          <cell r="T470"/>
          <cell r="U470"/>
          <cell r="V470"/>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row>
        <row r="471">
          <cell r="C471">
            <v>0</v>
          </cell>
          <cell r="D471">
            <v>0</v>
          </cell>
          <cell r="E471">
            <v>0</v>
          </cell>
          <cell r="F471"/>
          <cell r="G471" t="str">
            <v/>
          </cell>
          <cell r="H471"/>
          <cell r="I471"/>
          <cell r="J471"/>
          <cell r="K471"/>
          <cell r="L471"/>
          <cell r="M471"/>
          <cell r="N471"/>
          <cell r="O471"/>
          <cell r="P471"/>
          <cell r="Q471"/>
          <cell r="R471"/>
          <cell r="S471"/>
          <cell r="T471"/>
          <cell r="U471"/>
          <cell r="V471"/>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row>
        <row r="472">
          <cell r="C472">
            <v>0</v>
          </cell>
          <cell r="D472">
            <v>0</v>
          </cell>
          <cell r="E472">
            <v>0</v>
          </cell>
          <cell r="F472"/>
          <cell r="G472" t="str">
            <v/>
          </cell>
          <cell r="H472"/>
          <cell r="I472"/>
          <cell r="J472"/>
          <cell r="K472"/>
          <cell r="L472"/>
          <cell r="M472"/>
          <cell r="N472"/>
          <cell r="O472"/>
          <cell r="P472"/>
          <cell r="Q472"/>
          <cell r="R472"/>
          <cell r="S472"/>
          <cell r="T472"/>
          <cell r="U472"/>
          <cell r="V472"/>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row>
        <row r="473">
          <cell r="C473">
            <v>0</v>
          </cell>
          <cell r="D473">
            <v>0</v>
          </cell>
          <cell r="E473">
            <v>0</v>
          </cell>
          <cell r="F473"/>
          <cell r="G473" t="str">
            <v/>
          </cell>
          <cell r="H473"/>
          <cell r="I473"/>
          <cell r="J473"/>
          <cell r="K473"/>
          <cell r="L473"/>
          <cell r="M473"/>
          <cell r="N473"/>
          <cell r="O473"/>
          <cell r="P473"/>
          <cell r="Q473"/>
          <cell r="R473"/>
          <cell r="S473"/>
          <cell r="T473"/>
          <cell r="U473"/>
          <cell r="V473"/>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row>
        <row r="474">
          <cell r="C474">
            <v>0</v>
          </cell>
          <cell r="D474">
            <v>0</v>
          </cell>
          <cell r="E474">
            <v>0</v>
          </cell>
          <cell r="F474"/>
          <cell r="G474" t="str">
            <v/>
          </cell>
          <cell r="H474"/>
          <cell r="I474"/>
          <cell r="J474"/>
          <cell r="K474"/>
          <cell r="L474"/>
          <cell r="M474"/>
          <cell r="N474"/>
          <cell r="O474"/>
          <cell r="P474"/>
          <cell r="Q474"/>
          <cell r="R474"/>
          <cell r="S474"/>
          <cell r="T474"/>
          <cell r="U474"/>
          <cell r="V474"/>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row>
        <row r="475">
          <cell r="C475">
            <v>0</v>
          </cell>
          <cell r="D475">
            <v>0</v>
          </cell>
          <cell r="E475">
            <v>0</v>
          </cell>
          <cell r="F475"/>
          <cell r="G475" t="str">
            <v/>
          </cell>
          <cell r="H475"/>
          <cell r="I475"/>
          <cell r="J475"/>
          <cell r="K475"/>
          <cell r="L475"/>
          <cell r="M475"/>
          <cell r="N475"/>
          <cell r="O475"/>
          <cell r="P475"/>
          <cell r="Q475"/>
          <cell r="R475"/>
          <cell r="S475"/>
          <cell r="T475"/>
          <cell r="U475"/>
          <cell r="V475"/>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row>
        <row r="476">
          <cell r="C476">
            <v>0</v>
          </cell>
          <cell r="D476">
            <v>0</v>
          </cell>
          <cell r="E476">
            <v>0</v>
          </cell>
          <cell r="F476"/>
          <cell r="G476" t="str">
            <v/>
          </cell>
          <cell r="H476"/>
          <cell r="I476"/>
          <cell r="J476"/>
          <cell r="K476"/>
          <cell r="L476"/>
          <cell r="M476"/>
          <cell r="N476"/>
          <cell r="O476"/>
          <cell r="P476"/>
          <cell r="Q476"/>
          <cell r="R476"/>
          <cell r="S476"/>
          <cell r="T476"/>
          <cell r="U476"/>
          <cell r="V476"/>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row>
        <row r="477">
          <cell r="C477">
            <v>0</v>
          </cell>
          <cell r="D477">
            <v>0</v>
          </cell>
          <cell r="E477">
            <v>0</v>
          </cell>
          <cell r="F477"/>
          <cell r="G477" t="str">
            <v/>
          </cell>
          <cell r="H477"/>
          <cell r="I477"/>
          <cell r="J477"/>
          <cell r="K477"/>
          <cell r="L477"/>
          <cell r="M477"/>
          <cell r="N477"/>
          <cell r="O477"/>
          <cell r="P477"/>
          <cell r="Q477"/>
          <cell r="R477"/>
          <cell r="S477"/>
          <cell r="T477"/>
          <cell r="U477"/>
          <cell r="V477"/>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row>
        <row r="478">
          <cell r="C478">
            <v>0</v>
          </cell>
          <cell r="D478">
            <v>0</v>
          </cell>
          <cell r="E478">
            <v>0</v>
          </cell>
          <cell r="F478"/>
          <cell r="G478" t="str">
            <v/>
          </cell>
          <cell r="H478"/>
          <cell r="I478"/>
          <cell r="J478"/>
          <cell r="K478"/>
          <cell r="L478"/>
          <cell r="M478"/>
          <cell r="N478"/>
          <cell r="O478"/>
          <cell r="P478"/>
          <cell r="Q478"/>
          <cell r="R478"/>
          <cell r="S478"/>
          <cell r="T478"/>
          <cell r="U478"/>
          <cell r="V478"/>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row>
        <row r="479">
          <cell r="C479">
            <v>0</v>
          </cell>
          <cell r="D479">
            <v>0</v>
          </cell>
          <cell r="E479">
            <v>0</v>
          </cell>
          <cell r="F479"/>
          <cell r="G479" t="str">
            <v/>
          </cell>
          <cell r="H479"/>
          <cell r="I479"/>
          <cell r="J479"/>
          <cell r="K479"/>
          <cell r="L479"/>
          <cell r="M479"/>
          <cell r="N479"/>
          <cell r="O479"/>
          <cell r="P479"/>
          <cell r="Q479"/>
          <cell r="R479"/>
          <cell r="S479"/>
          <cell r="T479"/>
          <cell r="U479"/>
          <cell r="V479"/>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row>
        <row r="480">
          <cell r="C480">
            <v>0</v>
          </cell>
          <cell r="D480">
            <v>0</v>
          </cell>
          <cell r="E480">
            <v>0</v>
          </cell>
          <cell r="F480"/>
          <cell r="G480" t="str">
            <v/>
          </cell>
          <cell r="H480"/>
          <cell r="I480"/>
          <cell r="J480"/>
          <cell r="K480"/>
          <cell r="L480"/>
          <cell r="M480"/>
          <cell r="N480"/>
          <cell r="O480"/>
          <cell r="P480"/>
          <cell r="Q480"/>
          <cell r="R480"/>
          <cell r="S480"/>
          <cell r="T480"/>
          <cell r="U480"/>
          <cell r="V480"/>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row>
        <row r="481">
          <cell r="C481">
            <v>0</v>
          </cell>
          <cell r="D481">
            <v>0</v>
          </cell>
          <cell r="E481">
            <v>0</v>
          </cell>
          <cell r="F481"/>
          <cell r="G481" t="str">
            <v/>
          </cell>
          <cell r="H481"/>
          <cell r="I481"/>
          <cell r="J481"/>
          <cell r="K481"/>
          <cell r="L481"/>
          <cell r="M481"/>
          <cell r="N481"/>
          <cell r="O481"/>
          <cell r="P481"/>
          <cell r="Q481"/>
          <cell r="R481"/>
          <cell r="S481"/>
          <cell r="T481"/>
          <cell r="U481"/>
          <cell r="V481"/>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row>
        <row r="482">
          <cell r="C482">
            <v>0</v>
          </cell>
          <cell r="D482">
            <v>0</v>
          </cell>
          <cell r="E482">
            <v>0</v>
          </cell>
          <cell r="F482"/>
          <cell r="G482" t="str">
            <v/>
          </cell>
          <cell r="H482"/>
          <cell r="I482"/>
          <cell r="J482"/>
          <cell r="K482"/>
          <cell r="L482"/>
          <cell r="M482"/>
          <cell r="N482"/>
          <cell r="O482"/>
          <cell r="P482"/>
          <cell r="Q482"/>
          <cell r="R482"/>
          <cell r="S482"/>
          <cell r="T482"/>
          <cell r="U482"/>
          <cell r="V482"/>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row>
        <row r="483">
          <cell r="C483">
            <v>0</v>
          </cell>
          <cell r="D483">
            <v>0</v>
          </cell>
          <cell r="E483">
            <v>0</v>
          </cell>
          <cell r="F483"/>
          <cell r="G483" t="str">
            <v/>
          </cell>
          <cell r="H483"/>
          <cell r="I483"/>
          <cell r="J483"/>
          <cell r="K483"/>
          <cell r="L483"/>
          <cell r="M483"/>
          <cell r="N483"/>
          <cell r="O483"/>
          <cell r="P483"/>
          <cell r="Q483"/>
          <cell r="R483"/>
          <cell r="S483"/>
          <cell r="T483"/>
          <cell r="U483"/>
          <cell r="V483"/>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row>
        <row r="484">
          <cell r="C484">
            <v>0</v>
          </cell>
          <cell r="D484">
            <v>0</v>
          </cell>
          <cell r="E484">
            <v>0</v>
          </cell>
          <cell r="F484"/>
          <cell r="G484" t="str">
            <v/>
          </cell>
          <cell r="H484"/>
          <cell r="I484"/>
          <cell r="J484"/>
          <cell r="K484"/>
          <cell r="L484"/>
          <cell r="M484"/>
          <cell r="N484"/>
          <cell r="O484"/>
          <cell r="P484"/>
          <cell r="Q484"/>
          <cell r="R484"/>
          <cell r="S484"/>
          <cell r="T484"/>
          <cell r="U484"/>
          <cell r="V484"/>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row>
        <row r="485">
          <cell r="C485">
            <v>0</v>
          </cell>
          <cell r="D485">
            <v>0</v>
          </cell>
          <cell r="E485">
            <v>0</v>
          </cell>
          <cell r="F485"/>
          <cell r="G485" t="str">
            <v/>
          </cell>
          <cell r="H485"/>
          <cell r="I485"/>
          <cell r="J485"/>
          <cell r="K485"/>
          <cell r="L485"/>
          <cell r="M485"/>
          <cell r="N485"/>
          <cell r="O485"/>
          <cell r="P485"/>
          <cell r="Q485"/>
          <cell r="R485"/>
          <cell r="S485"/>
          <cell r="T485"/>
          <cell r="U485"/>
          <cell r="V485"/>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row>
        <row r="486">
          <cell r="C486">
            <v>0</v>
          </cell>
          <cell r="D486">
            <v>0</v>
          </cell>
          <cell r="E486">
            <v>0</v>
          </cell>
          <cell r="F486"/>
          <cell r="G486" t="str">
            <v/>
          </cell>
          <cell r="H486"/>
          <cell r="I486"/>
          <cell r="J486"/>
          <cell r="K486"/>
          <cell r="L486"/>
          <cell r="M486"/>
          <cell r="N486"/>
          <cell r="O486"/>
          <cell r="P486"/>
          <cell r="Q486"/>
          <cell r="R486"/>
          <cell r="S486"/>
          <cell r="T486"/>
          <cell r="U486"/>
          <cell r="V486"/>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row>
        <row r="487">
          <cell r="C487">
            <v>0</v>
          </cell>
          <cell r="D487">
            <v>0</v>
          </cell>
          <cell r="E487">
            <v>0</v>
          </cell>
          <cell r="F487"/>
          <cell r="G487" t="str">
            <v/>
          </cell>
          <cell r="H487"/>
          <cell r="I487"/>
          <cell r="J487"/>
          <cell r="K487"/>
          <cell r="L487"/>
          <cell r="M487"/>
          <cell r="N487"/>
          <cell r="O487"/>
          <cell r="P487"/>
          <cell r="Q487"/>
          <cell r="R487"/>
          <cell r="S487"/>
          <cell r="T487"/>
          <cell r="U487"/>
          <cell r="V487"/>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row>
        <row r="488">
          <cell r="C488">
            <v>0</v>
          </cell>
          <cell r="D488">
            <v>0</v>
          </cell>
          <cell r="E488">
            <v>0</v>
          </cell>
          <cell r="F488"/>
          <cell r="G488" t="str">
            <v/>
          </cell>
          <cell r="H488"/>
          <cell r="I488"/>
          <cell r="J488"/>
          <cell r="K488"/>
          <cell r="L488"/>
          <cell r="M488"/>
          <cell r="N488"/>
          <cell r="O488"/>
          <cell r="P488"/>
          <cell r="Q488"/>
          <cell r="R488"/>
          <cell r="S488"/>
          <cell r="T488"/>
          <cell r="U488"/>
          <cell r="V488"/>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row>
        <row r="489">
          <cell r="C489">
            <v>0</v>
          </cell>
          <cell r="D489">
            <v>0</v>
          </cell>
          <cell r="E489">
            <v>0</v>
          </cell>
          <cell r="F489"/>
          <cell r="G489" t="str">
            <v/>
          </cell>
          <cell r="H489"/>
          <cell r="I489"/>
          <cell r="J489"/>
          <cell r="K489"/>
          <cell r="L489"/>
          <cell r="M489"/>
          <cell r="N489"/>
          <cell r="O489"/>
          <cell r="P489"/>
          <cell r="Q489"/>
          <cell r="R489"/>
          <cell r="S489"/>
          <cell r="T489"/>
          <cell r="U489"/>
          <cell r="V489"/>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row>
        <row r="490">
          <cell r="C490">
            <v>0</v>
          </cell>
          <cell r="D490">
            <v>0</v>
          </cell>
          <cell r="E490">
            <v>0</v>
          </cell>
          <cell r="F490"/>
          <cell r="G490" t="str">
            <v/>
          </cell>
          <cell r="H490"/>
          <cell r="I490"/>
          <cell r="J490"/>
          <cell r="K490"/>
          <cell r="L490"/>
          <cell r="M490"/>
          <cell r="N490"/>
          <cell r="O490"/>
          <cell r="P490"/>
          <cell r="Q490"/>
          <cell r="R490"/>
          <cell r="S490"/>
          <cell r="T490"/>
          <cell r="U490"/>
          <cell r="V490"/>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row>
        <row r="491">
          <cell r="C491">
            <v>0</v>
          </cell>
          <cell r="D491">
            <v>0</v>
          </cell>
          <cell r="E491">
            <v>0</v>
          </cell>
          <cell r="F491"/>
          <cell r="G491" t="str">
            <v/>
          </cell>
          <cell r="H491"/>
          <cell r="I491"/>
          <cell r="J491"/>
          <cell r="K491"/>
          <cell r="L491"/>
          <cell r="M491"/>
          <cell r="N491"/>
          <cell r="O491"/>
          <cell r="P491"/>
          <cell r="Q491"/>
          <cell r="R491"/>
          <cell r="S491"/>
          <cell r="T491"/>
          <cell r="U491"/>
          <cell r="V491"/>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row>
        <row r="492">
          <cell r="C492">
            <v>0</v>
          </cell>
          <cell r="D492">
            <v>0</v>
          </cell>
          <cell r="E492">
            <v>0</v>
          </cell>
          <cell r="F492"/>
          <cell r="G492" t="str">
            <v/>
          </cell>
          <cell r="H492"/>
          <cell r="I492"/>
          <cell r="J492"/>
          <cell r="K492"/>
          <cell r="L492"/>
          <cell r="M492"/>
          <cell r="N492"/>
          <cell r="O492"/>
          <cell r="P492"/>
          <cell r="Q492"/>
          <cell r="R492"/>
          <cell r="S492"/>
          <cell r="T492"/>
          <cell r="U492"/>
          <cell r="V492"/>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row>
        <row r="493">
          <cell r="C493">
            <v>0</v>
          </cell>
          <cell r="D493">
            <v>0</v>
          </cell>
          <cell r="E493">
            <v>0</v>
          </cell>
          <cell r="F493"/>
          <cell r="G493" t="str">
            <v/>
          </cell>
          <cell r="H493"/>
          <cell r="I493"/>
          <cell r="J493"/>
          <cell r="K493"/>
          <cell r="L493"/>
          <cell r="M493"/>
          <cell r="N493"/>
          <cell r="O493"/>
          <cell r="P493"/>
          <cell r="Q493"/>
          <cell r="R493"/>
          <cell r="S493"/>
          <cell r="T493"/>
          <cell r="U493"/>
          <cell r="V493"/>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row>
        <row r="494">
          <cell r="C494">
            <v>0</v>
          </cell>
          <cell r="D494">
            <v>0</v>
          </cell>
          <cell r="E494">
            <v>0</v>
          </cell>
          <cell r="F494"/>
          <cell r="G494" t="str">
            <v/>
          </cell>
          <cell r="H494"/>
          <cell r="I494"/>
          <cell r="J494"/>
          <cell r="K494"/>
          <cell r="L494"/>
          <cell r="M494"/>
          <cell r="N494"/>
          <cell r="O494"/>
          <cell r="P494"/>
          <cell r="Q494"/>
          <cell r="R494"/>
          <cell r="S494"/>
          <cell r="T494"/>
          <cell r="U494"/>
          <cell r="V494"/>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row>
        <row r="495">
          <cell r="C495">
            <v>0</v>
          </cell>
          <cell r="D495">
            <v>0</v>
          </cell>
          <cell r="E495">
            <v>0</v>
          </cell>
          <cell r="F495"/>
          <cell r="G495" t="str">
            <v/>
          </cell>
          <cell r="H495"/>
          <cell r="I495"/>
          <cell r="J495"/>
          <cell r="K495"/>
          <cell r="L495"/>
          <cell r="M495"/>
          <cell r="N495"/>
          <cell r="O495"/>
          <cell r="P495"/>
          <cell r="Q495"/>
          <cell r="R495"/>
          <cell r="S495"/>
          <cell r="T495"/>
          <cell r="U495"/>
          <cell r="V495"/>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row>
        <row r="496">
          <cell r="C496">
            <v>0</v>
          </cell>
          <cell r="D496">
            <v>0</v>
          </cell>
          <cell r="E496">
            <v>0</v>
          </cell>
          <cell r="F496"/>
          <cell r="G496" t="str">
            <v/>
          </cell>
          <cell r="H496"/>
          <cell r="I496"/>
          <cell r="J496"/>
          <cell r="K496"/>
          <cell r="L496"/>
          <cell r="M496"/>
          <cell r="N496"/>
          <cell r="O496"/>
          <cell r="P496"/>
          <cell r="Q496"/>
          <cell r="R496"/>
          <cell r="S496"/>
          <cell r="T496"/>
          <cell r="U496"/>
          <cell r="V496"/>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row>
        <row r="497">
          <cell r="C497">
            <v>0</v>
          </cell>
          <cell r="D497">
            <v>0</v>
          </cell>
          <cell r="E497">
            <v>0</v>
          </cell>
          <cell r="F497"/>
          <cell r="G497" t="str">
            <v/>
          </cell>
          <cell r="H497"/>
          <cell r="I497"/>
          <cell r="J497"/>
          <cell r="K497"/>
          <cell r="L497"/>
          <cell r="M497"/>
          <cell r="N497"/>
          <cell r="O497"/>
          <cell r="P497"/>
          <cell r="Q497"/>
          <cell r="R497"/>
          <cell r="S497"/>
          <cell r="T497"/>
          <cell r="U497"/>
          <cell r="V497"/>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row>
        <row r="498">
          <cell r="C498">
            <v>0</v>
          </cell>
          <cell r="D498">
            <v>0</v>
          </cell>
          <cell r="E498">
            <v>0</v>
          </cell>
          <cell r="F498"/>
          <cell r="G498" t="str">
            <v/>
          </cell>
          <cell r="H498"/>
          <cell r="I498"/>
          <cell r="J498"/>
          <cell r="K498"/>
          <cell r="L498"/>
          <cell r="M498"/>
          <cell r="N498"/>
          <cell r="O498"/>
          <cell r="P498"/>
          <cell r="Q498"/>
          <cell r="R498"/>
          <cell r="S498"/>
          <cell r="T498"/>
          <cell r="U498"/>
          <cell r="V498"/>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row>
        <row r="499">
          <cell r="C499">
            <v>0</v>
          </cell>
          <cell r="D499">
            <v>0</v>
          </cell>
          <cell r="E499">
            <v>0</v>
          </cell>
          <cell r="F499"/>
          <cell r="G499" t="str">
            <v/>
          </cell>
          <cell r="H499"/>
          <cell r="I499"/>
          <cell r="J499"/>
          <cell r="K499"/>
          <cell r="L499"/>
          <cell r="M499"/>
          <cell r="N499"/>
          <cell r="O499"/>
          <cell r="P499"/>
          <cell r="Q499"/>
          <cell r="R499"/>
          <cell r="S499"/>
          <cell r="T499"/>
          <cell r="U499"/>
          <cell r="V499"/>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row>
        <row r="500">
          <cell r="C500">
            <v>0</v>
          </cell>
          <cell r="D500">
            <v>0</v>
          </cell>
          <cell r="E500">
            <v>0</v>
          </cell>
          <cell r="F500"/>
          <cell r="G500" t="str">
            <v/>
          </cell>
          <cell r="H500"/>
          <cell r="I500"/>
          <cell r="J500"/>
          <cell r="K500"/>
          <cell r="L500"/>
          <cell r="M500"/>
          <cell r="N500"/>
          <cell r="O500"/>
          <cell r="P500"/>
          <cell r="Q500"/>
          <cell r="R500"/>
          <cell r="S500"/>
          <cell r="T500"/>
          <cell r="U500"/>
          <cell r="V500"/>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row>
        <row r="501">
          <cell r="C501">
            <v>0</v>
          </cell>
          <cell r="D501">
            <v>0</v>
          </cell>
          <cell r="E501">
            <v>0</v>
          </cell>
          <cell r="F501"/>
          <cell r="G501" t="str">
            <v/>
          </cell>
          <cell r="H501"/>
          <cell r="I501"/>
          <cell r="J501"/>
          <cell r="K501"/>
          <cell r="L501"/>
          <cell r="M501"/>
          <cell r="N501"/>
          <cell r="O501"/>
          <cell r="P501"/>
          <cell r="Q501"/>
          <cell r="R501"/>
          <cell r="S501"/>
          <cell r="T501"/>
          <cell r="U501"/>
          <cell r="V501"/>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row>
        <row r="502">
          <cell r="C502">
            <v>0</v>
          </cell>
          <cell r="D502">
            <v>0</v>
          </cell>
          <cell r="E502">
            <v>0</v>
          </cell>
          <cell r="F502"/>
          <cell r="G502" t="str">
            <v/>
          </cell>
          <cell r="H502"/>
          <cell r="I502"/>
          <cell r="J502"/>
          <cell r="K502"/>
          <cell r="L502"/>
          <cell r="M502"/>
          <cell r="N502"/>
          <cell r="O502"/>
          <cell r="P502"/>
          <cell r="Q502"/>
          <cell r="R502"/>
          <cell r="S502"/>
          <cell r="T502"/>
          <cell r="U502"/>
          <cell r="V502"/>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row>
        <row r="503">
          <cell r="C503">
            <v>0</v>
          </cell>
          <cell r="D503">
            <v>0</v>
          </cell>
          <cell r="E503">
            <v>0</v>
          </cell>
          <cell r="F503"/>
          <cell r="G503" t="str">
            <v/>
          </cell>
          <cell r="H503"/>
          <cell r="I503"/>
          <cell r="J503"/>
          <cell r="K503"/>
          <cell r="L503"/>
          <cell r="M503"/>
          <cell r="N503"/>
          <cell r="O503"/>
          <cell r="P503"/>
          <cell r="Q503"/>
          <cell r="R503"/>
          <cell r="S503"/>
          <cell r="T503"/>
          <cell r="U503"/>
          <cell r="V503"/>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row>
        <row r="504">
          <cell r="C504">
            <v>0</v>
          </cell>
          <cell r="D504">
            <v>0</v>
          </cell>
          <cell r="E504">
            <v>0</v>
          </cell>
          <cell r="F504"/>
          <cell r="G504" t="str">
            <v/>
          </cell>
          <cell r="H504"/>
          <cell r="I504"/>
          <cell r="J504"/>
          <cell r="K504"/>
          <cell r="L504"/>
          <cell r="M504"/>
          <cell r="N504"/>
          <cell r="O504"/>
          <cell r="P504"/>
          <cell r="Q504"/>
          <cell r="R504"/>
          <cell r="S504"/>
          <cell r="T504"/>
          <cell r="U504"/>
          <cell r="V504"/>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row>
        <row r="505">
          <cell r="C505">
            <v>0</v>
          </cell>
          <cell r="D505">
            <v>0</v>
          </cell>
          <cell r="E505">
            <v>0</v>
          </cell>
          <cell r="F505"/>
          <cell r="G505" t="str">
            <v/>
          </cell>
          <cell r="H505"/>
          <cell r="I505"/>
          <cell r="J505"/>
          <cell r="K505"/>
          <cell r="L505"/>
          <cell r="M505"/>
          <cell r="N505"/>
          <cell r="O505"/>
          <cell r="P505"/>
          <cell r="Q505"/>
          <cell r="R505"/>
          <cell r="S505"/>
          <cell r="T505"/>
          <cell r="U505"/>
          <cell r="V505"/>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row>
        <row r="506">
          <cell r="C506">
            <v>0</v>
          </cell>
          <cell r="D506">
            <v>0</v>
          </cell>
          <cell r="E506">
            <v>0</v>
          </cell>
          <cell r="F506"/>
          <cell r="G506" t="str">
            <v/>
          </cell>
          <cell r="H506"/>
          <cell r="I506"/>
          <cell r="J506"/>
          <cell r="K506"/>
          <cell r="L506"/>
          <cell r="M506"/>
          <cell r="N506"/>
          <cell r="O506"/>
          <cell r="P506"/>
          <cell r="Q506"/>
          <cell r="R506"/>
          <cell r="S506"/>
          <cell r="T506"/>
          <cell r="U506"/>
          <cell r="V506"/>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row>
        <row r="507">
          <cell r="C507">
            <v>0</v>
          </cell>
          <cell r="D507">
            <v>0</v>
          </cell>
          <cell r="E507">
            <v>0</v>
          </cell>
          <cell r="F507"/>
          <cell r="G507" t="str">
            <v/>
          </cell>
          <cell r="H507"/>
          <cell r="I507"/>
          <cell r="J507"/>
          <cell r="K507"/>
          <cell r="L507"/>
          <cell r="M507"/>
          <cell r="N507"/>
          <cell r="O507"/>
          <cell r="P507"/>
          <cell r="Q507"/>
          <cell r="R507"/>
          <cell r="S507"/>
          <cell r="T507"/>
          <cell r="U507"/>
          <cell r="V507"/>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row>
        <row r="508">
          <cell r="C508">
            <v>0</v>
          </cell>
          <cell r="D508">
            <v>0</v>
          </cell>
          <cell r="E508">
            <v>0</v>
          </cell>
          <cell r="F508"/>
          <cell r="G508" t="str">
            <v/>
          </cell>
          <cell r="H508"/>
          <cell r="I508"/>
          <cell r="J508"/>
          <cell r="K508"/>
          <cell r="L508"/>
          <cell r="M508"/>
          <cell r="N508"/>
          <cell r="O508"/>
          <cell r="P508"/>
          <cell r="Q508"/>
          <cell r="R508"/>
          <cell r="S508"/>
          <cell r="T508"/>
          <cell r="U508"/>
          <cell r="V508"/>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row>
        <row r="509">
          <cell r="C509">
            <v>0</v>
          </cell>
          <cell r="D509">
            <v>0</v>
          </cell>
          <cell r="E509">
            <v>0</v>
          </cell>
          <cell r="F509"/>
          <cell r="G509" t="str">
            <v/>
          </cell>
          <cell r="H509"/>
          <cell r="I509"/>
          <cell r="J509"/>
          <cell r="K509"/>
          <cell r="L509"/>
          <cell r="M509"/>
          <cell r="N509"/>
          <cell r="O509"/>
          <cell r="P509"/>
          <cell r="Q509"/>
          <cell r="R509"/>
          <cell r="S509"/>
          <cell r="T509"/>
          <cell r="U509"/>
          <cell r="V509"/>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row>
        <row r="510">
          <cell r="C510">
            <v>0</v>
          </cell>
          <cell r="D510">
            <v>0</v>
          </cell>
          <cell r="E510">
            <v>0</v>
          </cell>
          <cell r="F510"/>
          <cell r="G510" t="str">
            <v/>
          </cell>
          <cell r="H510"/>
          <cell r="I510"/>
          <cell r="J510"/>
          <cell r="K510"/>
          <cell r="L510"/>
          <cell r="M510"/>
          <cell r="N510"/>
          <cell r="O510"/>
          <cell r="P510"/>
          <cell r="Q510"/>
          <cell r="R510"/>
          <cell r="S510"/>
          <cell r="T510"/>
          <cell r="U510"/>
          <cell r="V510"/>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row>
        <row r="511">
          <cell r="C511">
            <v>0</v>
          </cell>
          <cell r="D511">
            <v>0</v>
          </cell>
          <cell r="E511">
            <v>0</v>
          </cell>
          <cell r="F511"/>
          <cell r="G511" t="str">
            <v/>
          </cell>
          <cell r="H511"/>
          <cell r="I511"/>
          <cell r="J511"/>
          <cell r="K511"/>
          <cell r="L511"/>
          <cell r="M511"/>
          <cell r="N511"/>
          <cell r="O511"/>
          <cell r="P511"/>
          <cell r="Q511"/>
          <cell r="R511"/>
          <cell r="S511"/>
          <cell r="T511"/>
          <cell r="U511"/>
          <cell r="V511"/>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row>
        <row r="512">
          <cell r="C512">
            <v>0</v>
          </cell>
          <cell r="D512">
            <v>0</v>
          </cell>
          <cell r="E512">
            <v>0</v>
          </cell>
          <cell r="F512"/>
          <cell r="G512" t="str">
            <v/>
          </cell>
          <cell r="H512"/>
          <cell r="I512"/>
          <cell r="J512"/>
          <cell r="K512"/>
          <cell r="L512"/>
          <cell r="M512"/>
          <cell r="N512"/>
          <cell r="O512"/>
          <cell r="P512"/>
          <cell r="Q512"/>
          <cell r="R512"/>
          <cell r="S512"/>
          <cell r="T512"/>
          <cell r="U512"/>
          <cell r="V512"/>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row>
        <row r="513">
          <cell r="C513">
            <v>0</v>
          </cell>
          <cell r="D513">
            <v>0</v>
          </cell>
          <cell r="E513">
            <v>0</v>
          </cell>
          <cell r="F513"/>
          <cell r="G513" t="str">
            <v/>
          </cell>
          <cell r="H513"/>
          <cell r="I513"/>
          <cell r="J513"/>
          <cell r="K513"/>
          <cell r="L513"/>
          <cell r="M513"/>
          <cell r="N513"/>
          <cell r="O513"/>
          <cell r="P513"/>
          <cell r="Q513"/>
          <cell r="R513"/>
          <cell r="S513"/>
          <cell r="T513"/>
          <cell r="U513"/>
          <cell r="V513"/>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row>
        <row r="514">
          <cell r="C514">
            <v>0</v>
          </cell>
          <cell r="D514">
            <v>0</v>
          </cell>
          <cell r="E514">
            <v>0</v>
          </cell>
          <cell r="F514"/>
          <cell r="G514" t="str">
            <v/>
          </cell>
          <cell r="H514"/>
          <cell r="I514"/>
          <cell r="J514"/>
          <cell r="K514"/>
          <cell r="L514"/>
          <cell r="M514"/>
          <cell r="N514"/>
          <cell r="O514"/>
          <cell r="P514"/>
          <cell r="Q514"/>
          <cell r="R514"/>
          <cell r="S514"/>
          <cell r="T514"/>
          <cell r="U514"/>
          <cell r="V514"/>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row>
        <row r="515">
          <cell r="C515">
            <v>0</v>
          </cell>
          <cell r="D515">
            <v>0</v>
          </cell>
          <cell r="E515">
            <v>0</v>
          </cell>
          <cell r="F515"/>
          <cell r="G515" t="str">
            <v/>
          </cell>
          <cell r="H515"/>
          <cell r="I515"/>
          <cell r="J515"/>
          <cell r="K515"/>
          <cell r="L515"/>
          <cell r="M515"/>
          <cell r="N515"/>
          <cell r="O515"/>
          <cell r="P515"/>
          <cell r="Q515"/>
          <cell r="R515"/>
          <cell r="S515"/>
          <cell r="T515"/>
          <cell r="U515"/>
          <cell r="V515"/>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row>
        <row r="516">
          <cell r="C516">
            <v>0</v>
          </cell>
          <cell r="D516">
            <v>0</v>
          </cell>
          <cell r="E516">
            <v>0</v>
          </cell>
          <cell r="F516"/>
          <cell r="G516" t="str">
            <v/>
          </cell>
          <cell r="H516"/>
          <cell r="I516"/>
          <cell r="J516"/>
          <cell r="K516"/>
          <cell r="L516"/>
          <cell r="M516"/>
          <cell r="N516"/>
          <cell r="O516"/>
          <cell r="P516"/>
          <cell r="Q516"/>
          <cell r="R516"/>
          <cell r="S516"/>
          <cell r="T516"/>
          <cell r="U516"/>
          <cell r="V516"/>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row>
        <row r="517">
          <cell r="C517">
            <v>0</v>
          </cell>
          <cell r="D517">
            <v>0</v>
          </cell>
          <cell r="E517">
            <v>0</v>
          </cell>
          <cell r="F517"/>
          <cell r="G517" t="str">
            <v/>
          </cell>
          <cell r="H517"/>
          <cell r="I517"/>
          <cell r="J517"/>
          <cell r="K517"/>
          <cell r="L517"/>
          <cell r="M517"/>
          <cell r="N517"/>
          <cell r="O517"/>
          <cell r="P517"/>
          <cell r="Q517"/>
          <cell r="R517"/>
          <cell r="S517"/>
          <cell r="T517"/>
          <cell r="U517"/>
          <cell r="V517"/>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row>
        <row r="518">
          <cell r="C518">
            <v>0</v>
          </cell>
          <cell r="D518">
            <v>0</v>
          </cell>
          <cell r="E518">
            <v>0</v>
          </cell>
          <cell r="F518"/>
          <cell r="G518" t="str">
            <v/>
          </cell>
          <cell r="H518"/>
          <cell r="I518"/>
          <cell r="J518"/>
          <cell r="K518"/>
          <cell r="L518"/>
          <cell r="M518"/>
          <cell r="N518"/>
          <cell r="O518"/>
          <cell r="P518"/>
          <cell r="Q518"/>
          <cell r="R518"/>
          <cell r="S518"/>
          <cell r="T518"/>
          <cell r="U518"/>
          <cell r="V518"/>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row>
        <row r="519">
          <cell r="C519">
            <v>0</v>
          </cell>
          <cell r="D519">
            <v>0</v>
          </cell>
          <cell r="E519">
            <v>0</v>
          </cell>
          <cell r="F519"/>
          <cell r="G519" t="str">
            <v/>
          </cell>
          <cell r="H519"/>
          <cell r="I519"/>
          <cell r="J519"/>
          <cell r="K519"/>
          <cell r="L519"/>
          <cell r="M519"/>
          <cell r="N519"/>
          <cell r="O519"/>
          <cell r="P519"/>
          <cell r="Q519"/>
          <cell r="R519"/>
          <cell r="S519"/>
          <cell r="T519"/>
          <cell r="U519"/>
          <cell r="V519"/>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row>
        <row r="520">
          <cell r="C520">
            <v>0</v>
          </cell>
          <cell r="D520">
            <v>0</v>
          </cell>
          <cell r="E520">
            <v>0</v>
          </cell>
          <cell r="F520"/>
          <cell r="G520" t="str">
            <v/>
          </cell>
          <cell r="H520"/>
          <cell r="I520"/>
          <cell r="J520"/>
          <cell r="K520"/>
          <cell r="L520"/>
          <cell r="M520"/>
          <cell r="N520"/>
          <cell r="O520"/>
          <cell r="P520"/>
          <cell r="Q520"/>
          <cell r="R520"/>
          <cell r="S520"/>
          <cell r="T520"/>
          <cell r="U520"/>
          <cell r="V520"/>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row>
        <row r="521">
          <cell r="C521">
            <v>0</v>
          </cell>
          <cell r="D521">
            <v>0</v>
          </cell>
          <cell r="E521">
            <v>0</v>
          </cell>
          <cell r="F521"/>
          <cell r="G521" t="str">
            <v/>
          </cell>
          <cell r="H521"/>
          <cell r="I521"/>
          <cell r="J521"/>
          <cell r="K521"/>
          <cell r="L521"/>
          <cell r="M521"/>
          <cell r="N521"/>
          <cell r="O521"/>
          <cell r="P521"/>
          <cell r="Q521"/>
          <cell r="R521"/>
          <cell r="S521"/>
          <cell r="T521"/>
          <cell r="U521"/>
          <cell r="V521"/>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row>
        <row r="522">
          <cell r="C522">
            <v>0</v>
          </cell>
          <cell r="D522">
            <v>0</v>
          </cell>
          <cell r="E522">
            <v>0</v>
          </cell>
          <cell r="F522"/>
          <cell r="G522" t="str">
            <v/>
          </cell>
          <cell r="H522"/>
          <cell r="I522"/>
          <cell r="J522"/>
          <cell r="K522"/>
          <cell r="L522"/>
          <cell r="M522"/>
          <cell r="N522"/>
          <cell r="O522"/>
          <cell r="P522"/>
          <cell r="Q522"/>
          <cell r="R522"/>
          <cell r="S522"/>
          <cell r="T522"/>
          <cell r="U522"/>
          <cell r="V522"/>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row>
        <row r="523">
          <cell r="C523">
            <v>0</v>
          </cell>
          <cell r="D523">
            <v>0</v>
          </cell>
          <cell r="E523">
            <v>0</v>
          </cell>
          <cell r="F523"/>
          <cell r="G523" t="str">
            <v/>
          </cell>
          <cell r="H523"/>
          <cell r="I523"/>
          <cell r="J523"/>
          <cell r="K523"/>
          <cell r="L523"/>
          <cell r="M523"/>
          <cell r="N523"/>
          <cell r="O523"/>
          <cell r="P523"/>
          <cell r="Q523"/>
          <cell r="R523"/>
          <cell r="S523"/>
          <cell r="T523"/>
          <cell r="U523"/>
          <cell r="V523"/>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row>
        <row r="524">
          <cell r="C524">
            <v>0</v>
          </cell>
          <cell r="D524">
            <v>0</v>
          </cell>
          <cell r="E524">
            <v>0</v>
          </cell>
          <cell r="F524"/>
          <cell r="G524" t="str">
            <v/>
          </cell>
          <cell r="H524"/>
          <cell r="I524"/>
          <cell r="J524"/>
          <cell r="K524"/>
          <cell r="L524"/>
          <cell r="M524"/>
          <cell r="N524"/>
          <cell r="O524"/>
          <cell r="P524"/>
          <cell r="Q524"/>
          <cell r="R524"/>
          <cell r="S524"/>
          <cell r="T524"/>
          <cell r="U524"/>
          <cell r="V524"/>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row>
        <row r="525">
          <cell r="C525">
            <v>0</v>
          </cell>
          <cell r="D525">
            <v>0</v>
          </cell>
          <cell r="E525">
            <v>0</v>
          </cell>
          <cell r="F525"/>
          <cell r="G525" t="str">
            <v/>
          </cell>
          <cell r="H525"/>
          <cell r="I525"/>
          <cell r="J525"/>
          <cell r="K525"/>
          <cell r="L525"/>
          <cell r="M525"/>
          <cell r="N525"/>
          <cell r="O525"/>
          <cell r="P525"/>
          <cell r="Q525"/>
          <cell r="R525"/>
          <cell r="S525"/>
          <cell r="T525"/>
          <cell r="U525"/>
          <cell r="V525"/>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row>
        <row r="526">
          <cell r="C526">
            <v>0</v>
          </cell>
          <cell r="D526">
            <v>0</v>
          </cell>
          <cell r="E526">
            <v>0</v>
          </cell>
          <cell r="F526"/>
          <cell r="G526" t="str">
            <v/>
          </cell>
          <cell r="H526"/>
          <cell r="I526"/>
          <cell r="J526"/>
          <cell r="K526"/>
          <cell r="L526"/>
          <cell r="M526"/>
          <cell r="N526"/>
          <cell r="O526"/>
          <cell r="P526"/>
          <cell r="Q526"/>
          <cell r="R526"/>
          <cell r="S526"/>
          <cell r="T526"/>
          <cell r="U526"/>
          <cell r="V526"/>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row>
        <row r="527">
          <cell r="C527">
            <v>0</v>
          </cell>
          <cell r="D527">
            <v>0</v>
          </cell>
          <cell r="E527">
            <v>0</v>
          </cell>
          <cell r="F527"/>
          <cell r="G527" t="str">
            <v/>
          </cell>
          <cell r="H527"/>
          <cell r="I527"/>
          <cell r="J527"/>
          <cell r="K527"/>
          <cell r="L527"/>
          <cell r="M527"/>
          <cell r="N527"/>
          <cell r="O527"/>
          <cell r="P527"/>
          <cell r="Q527"/>
          <cell r="R527"/>
          <cell r="S527"/>
          <cell r="T527"/>
          <cell r="U527"/>
          <cell r="V527"/>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row>
        <row r="528">
          <cell r="C528">
            <v>0</v>
          </cell>
          <cell r="D528">
            <v>0</v>
          </cell>
          <cell r="E528">
            <v>0</v>
          </cell>
          <cell r="F528"/>
          <cell r="G528" t="str">
            <v/>
          </cell>
          <cell r="H528"/>
          <cell r="I528"/>
          <cell r="J528"/>
          <cell r="K528"/>
          <cell r="L528"/>
          <cell r="M528"/>
          <cell r="N528"/>
          <cell r="O528"/>
          <cell r="P528"/>
          <cell r="Q528"/>
          <cell r="R528"/>
          <cell r="S528"/>
          <cell r="T528"/>
          <cell r="U528"/>
          <cell r="V528"/>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row>
        <row r="529">
          <cell r="C529">
            <v>0</v>
          </cell>
          <cell r="D529">
            <v>0</v>
          </cell>
          <cell r="E529">
            <v>0</v>
          </cell>
          <cell r="F529"/>
          <cell r="G529" t="str">
            <v/>
          </cell>
          <cell r="H529"/>
          <cell r="I529"/>
          <cell r="J529"/>
          <cell r="K529"/>
          <cell r="L529"/>
          <cell r="M529"/>
          <cell r="N529"/>
          <cell r="O529"/>
          <cell r="P529"/>
          <cell r="Q529"/>
          <cell r="R529"/>
          <cell r="S529"/>
          <cell r="T529"/>
          <cell r="U529"/>
          <cell r="V529"/>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row>
        <row r="530">
          <cell r="C530">
            <v>0</v>
          </cell>
          <cell r="D530">
            <v>0</v>
          </cell>
          <cell r="E530">
            <v>0</v>
          </cell>
          <cell r="F530"/>
          <cell r="G530" t="str">
            <v/>
          </cell>
          <cell r="H530"/>
          <cell r="I530"/>
          <cell r="J530"/>
          <cell r="K530"/>
          <cell r="L530"/>
          <cell r="M530"/>
          <cell r="N530"/>
          <cell r="O530"/>
          <cell r="P530"/>
          <cell r="Q530"/>
          <cell r="R530"/>
          <cell r="S530"/>
          <cell r="T530"/>
          <cell r="U530"/>
          <cell r="V530"/>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row>
        <row r="531">
          <cell r="C531">
            <v>0</v>
          </cell>
          <cell r="D531">
            <v>0</v>
          </cell>
          <cell r="E531">
            <v>0</v>
          </cell>
          <cell r="F531"/>
          <cell r="G531" t="str">
            <v/>
          </cell>
          <cell r="H531"/>
          <cell r="I531"/>
          <cell r="J531"/>
          <cell r="K531"/>
          <cell r="L531"/>
          <cell r="M531"/>
          <cell r="N531"/>
          <cell r="O531"/>
          <cell r="P531"/>
          <cell r="Q531"/>
          <cell r="R531"/>
          <cell r="S531"/>
          <cell r="T531"/>
          <cell r="U531"/>
          <cell r="V531"/>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row>
        <row r="532">
          <cell r="C532">
            <v>0</v>
          </cell>
          <cell r="D532">
            <v>0</v>
          </cell>
          <cell r="E532">
            <v>0</v>
          </cell>
          <cell r="F532"/>
          <cell r="G532" t="str">
            <v/>
          </cell>
          <cell r="H532"/>
          <cell r="I532"/>
          <cell r="J532"/>
          <cell r="K532"/>
          <cell r="L532"/>
          <cell r="M532"/>
          <cell r="N532"/>
          <cell r="O532"/>
          <cell r="P532"/>
          <cell r="Q532"/>
          <cell r="R532"/>
          <cell r="S532"/>
          <cell r="T532"/>
          <cell r="U532"/>
          <cell r="V532"/>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row>
        <row r="533">
          <cell r="C533">
            <v>0</v>
          </cell>
          <cell r="D533">
            <v>0</v>
          </cell>
          <cell r="E533">
            <v>0</v>
          </cell>
          <cell r="F533"/>
          <cell r="G533" t="str">
            <v/>
          </cell>
          <cell r="H533"/>
          <cell r="I533"/>
          <cell r="J533"/>
          <cell r="K533"/>
          <cell r="L533"/>
          <cell r="M533"/>
          <cell r="N533"/>
          <cell r="O533"/>
          <cell r="P533"/>
          <cell r="Q533"/>
          <cell r="R533"/>
          <cell r="S533"/>
          <cell r="T533"/>
          <cell r="U533"/>
          <cell r="V533"/>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row>
        <row r="534">
          <cell r="C534">
            <v>0</v>
          </cell>
          <cell r="D534">
            <v>0</v>
          </cell>
          <cell r="E534">
            <v>0</v>
          </cell>
          <cell r="F534"/>
          <cell r="G534" t="str">
            <v/>
          </cell>
          <cell r="H534"/>
          <cell r="I534"/>
          <cell r="J534"/>
          <cell r="K534"/>
          <cell r="L534"/>
          <cell r="M534"/>
          <cell r="N534"/>
          <cell r="O534"/>
          <cell r="P534"/>
          <cell r="Q534"/>
          <cell r="R534"/>
          <cell r="S534"/>
          <cell r="T534"/>
          <cell r="U534"/>
          <cell r="V534"/>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row>
        <row r="535">
          <cell r="C535">
            <v>0</v>
          </cell>
          <cell r="D535">
            <v>0</v>
          </cell>
          <cell r="E535">
            <v>0</v>
          </cell>
          <cell r="F535"/>
          <cell r="G535" t="str">
            <v/>
          </cell>
          <cell r="H535"/>
          <cell r="I535"/>
          <cell r="J535"/>
          <cell r="K535"/>
          <cell r="L535"/>
          <cell r="M535"/>
          <cell r="N535"/>
          <cell r="O535"/>
          <cell r="P535"/>
          <cell r="Q535"/>
          <cell r="R535"/>
          <cell r="S535"/>
          <cell r="T535"/>
          <cell r="U535"/>
          <cell r="V535"/>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row>
        <row r="536">
          <cell r="C536">
            <v>0</v>
          </cell>
          <cell r="D536">
            <v>0</v>
          </cell>
          <cell r="E536">
            <v>0</v>
          </cell>
          <cell r="F536"/>
          <cell r="G536" t="str">
            <v/>
          </cell>
          <cell r="H536"/>
          <cell r="I536"/>
          <cell r="J536"/>
          <cell r="K536"/>
          <cell r="L536"/>
          <cell r="M536"/>
          <cell r="N536"/>
          <cell r="O536"/>
          <cell r="P536"/>
          <cell r="Q536"/>
          <cell r="R536"/>
          <cell r="S536"/>
          <cell r="T536"/>
          <cell r="U536"/>
          <cell r="V536"/>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row>
        <row r="537">
          <cell r="C537">
            <v>0</v>
          </cell>
          <cell r="D537">
            <v>0</v>
          </cell>
          <cell r="E537">
            <v>0</v>
          </cell>
          <cell r="F537"/>
          <cell r="G537" t="str">
            <v/>
          </cell>
          <cell r="H537"/>
          <cell r="I537"/>
          <cell r="J537"/>
          <cell r="K537"/>
          <cell r="L537"/>
          <cell r="M537"/>
          <cell r="N537"/>
          <cell r="O537"/>
          <cell r="P537"/>
          <cell r="Q537"/>
          <cell r="R537"/>
          <cell r="S537"/>
          <cell r="T537"/>
          <cell r="U537"/>
          <cell r="V537"/>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row>
        <row r="538">
          <cell r="C538">
            <v>0</v>
          </cell>
          <cell r="D538">
            <v>0</v>
          </cell>
          <cell r="E538">
            <v>0</v>
          </cell>
          <cell r="F538"/>
          <cell r="G538" t="str">
            <v/>
          </cell>
          <cell r="H538"/>
          <cell r="I538"/>
          <cell r="J538"/>
          <cell r="K538"/>
          <cell r="L538"/>
          <cell r="M538"/>
          <cell r="N538"/>
          <cell r="O538"/>
          <cell r="P538"/>
          <cell r="Q538"/>
          <cell r="R538"/>
          <cell r="S538"/>
          <cell r="T538"/>
          <cell r="U538"/>
          <cell r="V538"/>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row>
        <row r="539">
          <cell r="C539">
            <v>0</v>
          </cell>
          <cell r="D539">
            <v>0</v>
          </cell>
          <cell r="E539">
            <v>0</v>
          </cell>
          <cell r="F539"/>
          <cell r="G539" t="str">
            <v/>
          </cell>
          <cell r="H539"/>
          <cell r="I539"/>
          <cell r="J539"/>
          <cell r="K539"/>
          <cell r="L539"/>
          <cell r="M539"/>
          <cell r="N539"/>
          <cell r="O539"/>
          <cell r="P539"/>
          <cell r="Q539"/>
          <cell r="R539"/>
          <cell r="S539"/>
          <cell r="T539"/>
          <cell r="U539"/>
          <cell r="V539"/>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row>
        <row r="540">
          <cell r="C540">
            <v>0</v>
          </cell>
          <cell r="D540">
            <v>0</v>
          </cell>
          <cell r="E540">
            <v>0</v>
          </cell>
          <cell r="F540"/>
          <cell r="G540" t="str">
            <v/>
          </cell>
          <cell r="H540"/>
          <cell r="I540"/>
          <cell r="J540"/>
          <cell r="K540"/>
          <cell r="L540"/>
          <cell r="M540"/>
          <cell r="N540"/>
          <cell r="O540"/>
          <cell r="P540"/>
          <cell r="Q540"/>
          <cell r="R540"/>
          <cell r="S540"/>
          <cell r="T540"/>
          <cell r="U540"/>
          <cell r="V540"/>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row>
        <row r="541">
          <cell r="C541">
            <v>0</v>
          </cell>
          <cell r="D541">
            <v>0</v>
          </cell>
          <cell r="E541">
            <v>0</v>
          </cell>
          <cell r="F541"/>
          <cell r="G541" t="str">
            <v/>
          </cell>
          <cell r="H541"/>
          <cell r="I541"/>
          <cell r="J541"/>
          <cell r="K541"/>
          <cell r="L541"/>
          <cell r="M541"/>
          <cell r="N541"/>
          <cell r="O541"/>
          <cell r="P541"/>
          <cell r="Q541"/>
          <cell r="R541"/>
          <cell r="S541"/>
          <cell r="T541"/>
          <cell r="U541"/>
          <cell r="V541"/>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row>
        <row r="542">
          <cell r="C542">
            <v>0</v>
          </cell>
          <cell r="D542">
            <v>0</v>
          </cell>
          <cell r="E542">
            <v>0</v>
          </cell>
          <cell r="F542"/>
          <cell r="G542" t="str">
            <v/>
          </cell>
          <cell r="H542"/>
          <cell r="I542"/>
          <cell r="J542"/>
          <cell r="K542"/>
          <cell r="L542"/>
          <cell r="M542"/>
          <cell r="N542"/>
          <cell r="O542"/>
          <cell r="P542"/>
          <cell r="Q542"/>
          <cell r="R542"/>
          <cell r="S542"/>
          <cell r="T542"/>
          <cell r="U542"/>
          <cell r="V542"/>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row>
        <row r="543">
          <cell r="C543">
            <v>0</v>
          </cell>
          <cell r="D543">
            <v>0</v>
          </cell>
          <cell r="E543">
            <v>0</v>
          </cell>
          <cell r="F543"/>
          <cell r="G543" t="str">
            <v/>
          </cell>
          <cell r="H543"/>
          <cell r="I543"/>
          <cell r="J543"/>
          <cell r="K543"/>
          <cell r="L543"/>
          <cell r="M543"/>
          <cell r="N543"/>
          <cell r="O543"/>
          <cell r="P543"/>
          <cell r="Q543"/>
          <cell r="R543"/>
          <cell r="S543"/>
          <cell r="T543"/>
          <cell r="U543"/>
          <cell r="V543"/>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row>
        <row r="544">
          <cell r="C544">
            <v>0</v>
          </cell>
          <cell r="D544">
            <v>0</v>
          </cell>
          <cell r="E544">
            <v>0</v>
          </cell>
          <cell r="F544"/>
          <cell r="G544" t="str">
            <v/>
          </cell>
          <cell r="H544"/>
          <cell r="I544"/>
          <cell r="J544"/>
          <cell r="K544"/>
          <cell r="L544"/>
          <cell r="M544"/>
          <cell r="N544"/>
          <cell r="O544"/>
          <cell r="P544"/>
          <cell r="Q544"/>
          <cell r="R544"/>
          <cell r="S544"/>
          <cell r="T544"/>
          <cell r="U544"/>
          <cell r="V544"/>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row>
        <row r="545">
          <cell r="C545">
            <v>0</v>
          </cell>
          <cell r="D545">
            <v>0</v>
          </cell>
          <cell r="E545">
            <v>0</v>
          </cell>
          <cell r="F545"/>
          <cell r="G545" t="str">
            <v/>
          </cell>
          <cell r="H545"/>
          <cell r="I545"/>
          <cell r="J545"/>
          <cell r="K545"/>
          <cell r="L545"/>
          <cell r="M545"/>
          <cell r="N545"/>
          <cell r="O545"/>
          <cell r="P545"/>
          <cell r="Q545"/>
          <cell r="R545"/>
          <cell r="S545"/>
          <cell r="T545"/>
          <cell r="U545"/>
          <cell r="V545"/>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row>
        <row r="546">
          <cell r="C546">
            <v>0</v>
          </cell>
          <cell r="D546">
            <v>0</v>
          </cell>
          <cell r="E546">
            <v>0</v>
          </cell>
          <cell r="F546"/>
          <cell r="G546" t="str">
            <v/>
          </cell>
          <cell r="H546"/>
          <cell r="I546"/>
          <cell r="J546"/>
          <cell r="K546"/>
          <cell r="L546"/>
          <cell r="M546"/>
          <cell r="N546"/>
          <cell r="O546"/>
          <cell r="P546"/>
          <cell r="Q546"/>
          <cell r="R546"/>
          <cell r="S546"/>
          <cell r="T546"/>
          <cell r="U546"/>
          <cell r="V546"/>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row>
        <row r="547">
          <cell r="C547">
            <v>0</v>
          </cell>
          <cell r="D547">
            <v>0</v>
          </cell>
          <cell r="E547">
            <v>0</v>
          </cell>
          <cell r="F547"/>
          <cell r="G547" t="str">
            <v/>
          </cell>
          <cell r="H547"/>
          <cell r="I547"/>
          <cell r="J547"/>
          <cell r="K547"/>
          <cell r="L547"/>
          <cell r="M547"/>
          <cell r="N547"/>
          <cell r="O547"/>
          <cell r="P547"/>
          <cell r="Q547"/>
          <cell r="R547"/>
          <cell r="S547"/>
          <cell r="T547"/>
          <cell r="U547"/>
          <cell r="V547"/>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row>
        <row r="548">
          <cell r="C548">
            <v>0</v>
          </cell>
          <cell r="D548">
            <v>0</v>
          </cell>
          <cell r="E548">
            <v>0</v>
          </cell>
          <cell r="F548"/>
          <cell r="G548" t="str">
            <v/>
          </cell>
          <cell r="H548"/>
          <cell r="I548"/>
          <cell r="J548"/>
          <cell r="K548"/>
          <cell r="L548"/>
          <cell r="M548"/>
          <cell r="N548"/>
          <cell r="O548"/>
          <cell r="P548"/>
          <cell r="Q548"/>
          <cell r="R548"/>
          <cell r="S548"/>
          <cell r="T548"/>
          <cell r="U548"/>
          <cell r="V548"/>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row>
        <row r="549">
          <cell r="C549">
            <v>0</v>
          </cell>
          <cell r="D549">
            <v>0</v>
          </cell>
          <cell r="E549">
            <v>0</v>
          </cell>
          <cell r="F549"/>
          <cell r="G549" t="str">
            <v/>
          </cell>
          <cell r="H549"/>
          <cell r="I549"/>
          <cell r="J549"/>
          <cell r="K549"/>
          <cell r="L549"/>
          <cell r="M549"/>
          <cell r="N549"/>
          <cell r="O549"/>
          <cell r="P549"/>
          <cell r="Q549"/>
          <cell r="R549"/>
          <cell r="S549"/>
          <cell r="T549"/>
          <cell r="U549"/>
          <cell r="V549"/>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row>
        <row r="550">
          <cell r="C550">
            <v>0</v>
          </cell>
          <cell r="D550">
            <v>0</v>
          </cell>
          <cell r="E550">
            <v>0</v>
          </cell>
          <cell r="F550"/>
          <cell r="G550" t="str">
            <v/>
          </cell>
          <cell r="H550"/>
          <cell r="I550"/>
          <cell r="J550"/>
          <cell r="K550"/>
          <cell r="L550"/>
          <cell r="M550"/>
          <cell r="N550"/>
          <cell r="O550"/>
          <cell r="P550"/>
          <cell r="Q550"/>
          <cell r="R550"/>
          <cell r="S550"/>
          <cell r="T550"/>
          <cell r="U550"/>
          <cell r="V550"/>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row>
        <row r="551">
          <cell r="C551">
            <v>0</v>
          </cell>
          <cell r="D551">
            <v>0</v>
          </cell>
          <cell r="E551">
            <v>0</v>
          </cell>
          <cell r="F551"/>
          <cell r="G551" t="str">
            <v/>
          </cell>
          <cell r="H551"/>
          <cell r="I551"/>
          <cell r="J551"/>
          <cell r="K551"/>
          <cell r="L551"/>
          <cell r="M551"/>
          <cell r="N551"/>
          <cell r="O551"/>
          <cell r="P551"/>
          <cell r="Q551"/>
          <cell r="R551"/>
          <cell r="S551"/>
          <cell r="T551"/>
          <cell r="U551"/>
          <cell r="V551"/>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row>
        <row r="552">
          <cell r="C552">
            <v>0</v>
          </cell>
          <cell r="D552">
            <v>0</v>
          </cell>
          <cell r="E552">
            <v>0</v>
          </cell>
          <cell r="F552"/>
          <cell r="G552" t="str">
            <v/>
          </cell>
          <cell r="H552"/>
          <cell r="I552"/>
          <cell r="J552"/>
          <cell r="K552"/>
          <cell r="L552"/>
          <cell r="M552"/>
          <cell r="N552"/>
          <cell r="O552"/>
          <cell r="P552"/>
          <cell r="Q552"/>
          <cell r="R552"/>
          <cell r="S552"/>
          <cell r="T552"/>
          <cell r="U552"/>
          <cell r="V552"/>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row>
        <row r="553">
          <cell r="C553">
            <v>0</v>
          </cell>
          <cell r="D553">
            <v>0</v>
          </cell>
          <cell r="E553">
            <v>0</v>
          </cell>
          <cell r="F553"/>
          <cell r="G553" t="str">
            <v/>
          </cell>
          <cell r="H553"/>
          <cell r="I553"/>
          <cell r="J553"/>
          <cell r="K553"/>
          <cell r="L553"/>
          <cell r="M553"/>
          <cell r="N553"/>
          <cell r="O553"/>
          <cell r="P553"/>
          <cell r="Q553"/>
          <cell r="R553"/>
          <cell r="S553"/>
          <cell r="T553"/>
          <cell r="U553"/>
          <cell r="V553"/>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row>
        <row r="554">
          <cell r="C554">
            <v>0</v>
          </cell>
          <cell r="D554">
            <v>0</v>
          </cell>
          <cell r="E554">
            <v>0</v>
          </cell>
          <cell r="F554"/>
          <cell r="G554" t="str">
            <v/>
          </cell>
          <cell r="H554"/>
          <cell r="I554"/>
          <cell r="J554"/>
          <cell r="K554"/>
          <cell r="L554"/>
          <cell r="M554"/>
          <cell r="N554"/>
          <cell r="O554"/>
          <cell r="P554"/>
          <cell r="Q554"/>
          <cell r="R554"/>
          <cell r="S554"/>
          <cell r="T554"/>
          <cell r="U554"/>
          <cell r="V554"/>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row>
        <row r="555">
          <cell r="C555">
            <v>0</v>
          </cell>
          <cell r="D555">
            <v>0</v>
          </cell>
          <cell r="E555">
            <v>0</v>
          </cell>
          <cell r="F555"/>
          <cell r="G555" t="str">
            <v/>
          </cell>
          <cell r="H555"/>
          <cell r="I555"/>
          <cell r="J555"/>
          <cell r="K555"/>
          <cell r="L555"/>
          <cell r="M555"/>
          <cell r="N555"/>
          <cell r="O555"/>
          <cell r="P555"/>
          <cell r="Q555"/>
          <cell r="R555"/>
          <cell r="S555"/>
          <cell r="T555"/>
          <cell r="U555"/>
          <cell r="V555"/>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row>
        <row r="556">
          <cell r="C556">
            <v>0</v>
          </cell>
          <cell r="D556">
            <v>0</v>
          </cell>
          <cell r="E556">
            <v>0</v>
          </cell>
          <cell r="F556"/>
          <cell r="G556" t="str">
            <v/>
          </cell>
          <cell r="H556"/>
          <cell r="I556"/>
          <cell r="J556"/>
          <cell r="K556"/>
          <cell r="L556"/>
          <cell r="M556"/>
          <cell r="N556"/>
          <cell r="O556"/>
          <cell r="P556"/>
          <cell r="Q556"/>
          <cell r="R556"/>
          <cell r="S556"/>
          <cell r="T556"/>
          <cell r="U556"/>
          <cell r="V556"/>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row>
        <row r="557">
          <cell r="C557">
            <v>0</v>
          </cell>
          <cell r="D557">
            <v>0</v>
          </cell>
          <cell r="E557">
            <v>0</v>
          </cell>
          <cell r="F557"/>
          <cell r="G557" t="str">
            <v/>
          </cell>
          <cell r="H557"/>
          <cell r="I557"/>
          <cell r="J557"/>
          <cell r="K557"/>
          <cell r="L557"/>
          <cell r="M557"/>
          <cell r="N557"/>
          <cell r="O557"/>
          <cell r="P557"/>
          <cell r="Q557"/>
          <cell r="R557"/>
          <cell r="S557"/>
          <cell r="T557"/>
          <cell r="U557"/>
          <cell r="V557"/>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row>
        <row r="558">
          <cell r="C558">
            <v>0</v>
          </cell>
          <cell r="D558">
            <v>0</v>
          </cell>
          <cell r="E558">
            <v>0</v>
          </cell>
          <cell r="F558"/>
          <cell r="G558" t="str">
            <v/>
          </cell>
          <cell r="H558"/>
          <cell r="I558"/>
          <cell r="J558"/>
          <cell r="K558"/>
          <cell r="L558"/>
          <cell r="M558"/>
          <cell r="N558"/>
          <cell r="O558"/>
          <cell r="P558"/>
          <cell r="Q558"/>
          <cell r="R558"/>
          <cell r="S558"/>
          <cell r="T558"/>
          <cell r="U558"/>
          <cell r="V558"/>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row>
        <row r="559">
          <cell r="C559">
            <v>0</v>
          </cell>
          <cell r="D559">
            <v>0</v>
          </cell>
          <cell r="E559">
            <v>0</v>
          </cell>
          <cell r="F559"/>
          <cell r="G559" t="str">
            <v/>
          </cell>
          <cell r="H559"/>
          <cell r="I559"/>
          <cell r="J559"/>
          <cell r="K559"/>
          <cell r="L559"/>
          <cell r="M559"/>
          <cell r="N559"/>
          <cell r="O559"/>
          <cell r="P559"/>
          <cell r="Q559"/>
          <cell r="R559"/>
          <cell r="S559"/>
          <cell r="T559"/>
          <cell r="U559"/>
          <cell r="V559"/>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row>
        <row r="560">
          <cell r="C560">
            <v>0</v>
          </cell>
          <cell r="D560">
            <v>0</v>
          </cell>
          <cell r="E560">
            <v>0</v>
          </cell>
          <cell r="F560"/>
          <cell r="G560" t="str">
            <v/>
          </cell>
          <cell r="H560"/>
          <cell r="I560"/>
          <cell r="J560"/>
          <cell r="K560"/>
          <cell r="L560"/>
          <cell r="M560"/>
          <cell r="N560"/>
          <cell r="O560"/>
          <cell r="P560"/>
          <cell r="Q560"/>
          <cell r="R560"/>
          <cell r="S560"/>
          <cell r="T560"/>
          <cell r="U560"/>
          <cell r="V560"/>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row>
        <row r="561">
          <cell r="C561">
            <v>0</v>
          </cell>
          <cell r="D561">
            <v>0</v>
          </cell>
          <cell r="E561">
            <v>0</v>
          </cell>
          <cell r="F561"/>
          <cell r="G561" t="str">
            <v/>
          </cell>
          <cell r="H561"/>
          <cell r="I561"/>
          <cell r="J561"/>
          <cell r="K561"/>
          <cell r="L561"/>
          <cell r="M561"/>
          <cell r="N561"/>
          <cell r="O561"/>
          <cell r="P561"/>
          <cell r="Q561"/>
          <cell r="R561"/>
          <cell r="S561"/>
          <cell r="T561"/>
          <cell r="U561"/>
          <cell r="V561"/>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row>
        <row r="562">
          <cell r="C562">
            <v>0</v>
          </cell>
          <cell r="D562">
            <v>0</v>
          </cell>
          <cell r="E562">
            <v>0</v>
          </cell>
          <cell r="F562"/>
          <cell r="G562" t="str">
            <v/>
          </cell>
          <cell r="H562"/>
          <cell r="I562"/>
          <cell r="J562"/>
          <cell r="K562"/>
          <cell r="L562"/>
          <cell r="M562"/>
          <cell r="N562"/>
          <cell r="O562"/>
          <cell r="P562"/>
          <cell r="Q562"/>
          <cell r="R562"/>
          <cell r="S562"/>
          <cell r="T562"/>
          <cell r="U562"/>
          <cell r="V562"/>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row>
        <row r="563">
          <cell r="C563">
            <v>0</v>
          </cell>
          <cell r="D563">
            <v>0</v>
          </cell>
          <cell r="E563">
            <v>0</v>
          </cell>
          <cell r="F563"/>
          <cell r="G563" t="str">
            <v/>
          </cell>
          <cell r="H563"/>
          <cell r="I563"/>
          <cell r="J563"/>
          <cell r="K563"/>
          <cell r="L563"/>
          <cell r="M563"/>
          <cell r="N563"/>
          <cell r="O563"/>
          <cell r="P563"/>
          <cell r="Q563"/>
          <cell r="R563"/>
          <cell r="S563"/>
          <cell r="T563"/>
          <cell r="U563"/>
          <cell r="V563"/>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row>
        <row r="564">
          <cell r="C564">
            <v>0</v>
          </cell>
          <cell r="D564">
            <v>0</v>
          </cell>
          <cell r="E564">
            <v>0</v>
          </cell>
          <cell r="F564"/>
          <cell r="G564" t="str">
            <v/>
          </cell>
          <cell r="H564"/>
          <cell r="I564"/>
          <cell r="J564"/>
          <cell r="K564"/>
          <cell r="L564"/>
          <cell r="M564"/>
          <cell r="N564"/>
          <cell r="O564"/>
          <cell r="P564"/>
          <cell r="Q564"/>
          <cell r="R564"/>
          <cell r="S564"/>
          <cell r="T564"/>
          <cell r="U564"/>
          <cell r="V564"/>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row>
        <row r="565">
          <cell r="C565">
            <v>0</v>
          </cell>
          <cell r="D565">
            <v>0</v>
          </cell>
          <cell r="E565">
            <v>0</v>
          </cell>
          <cell r="F565"/>
          <cell r="G565" t="str">
            <v/>
          </cell>
          <cell r="H565"/>
          <cell r="I565"/>
          <cell r="J565"/>
          <cell r="K565"/>
          <cell r="L565"/>
          <cell r="M565"/>
          <cell r="N565"/>
          <cell r="O565"/>
          <cell r="P565"/>
          <cell r="Q565"/>
          <cell r="R565"/>
          <cell r="S565"/>
          <cell r="T565"/>
          <cell r="U565"/>
          <cell r="V565"/>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row>
        <row r="566">
          <cell r="C566">
            <v>0</v>
          </cell>
          <cell r="D566">
            <v>0</v>
          </cell>
          <cell r="E566">
            <v>0</v>
          </cell>
          <cell r="F566"/>
          <cell r="G566" t="str">
            <v/>
          </cell>
          <cell r="H566"/>
          <cell r="I566"/>
          <cell r="J566"/>
          <cell r="K566"/>
          <cell r="L566"/>
          <cell r="M566"/>
          <cell r="N566"/>
          <cell r="O566"/>
          <cell r="P566"/>
          <cell r="Q566"/>
          <cell r="R566"/>
          <cell r="S566"/>
          <cell r="T566"/>
          <cell r="U566"/>
          <cell r="V566"/>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row>
        <row r="567">
          <cell r="C567">
            <v>0</v>
          </cell>
          <cell r="D567">
            <v>0</v>
          </cell>
          <cell r="E567">
            <v>0</v>
          </cell>
          <cell r="F567"/>
          <cell r="G567" t="str">
            <v/>
          </cell>
          <cell r="H567"/>
          <cell r="I567"/>
          <cell r="J567"/>
          <cell r="K567"/>
          <cell r="L567"/>
          <cell r="M567"/>
          <cell r="N567"/>
          <cell r="O567"/>
          <cell r="P567"/>
          <cell r="Q567"/>
          <cell r="R567"/>
          <cell r="S567"/>
          <cell r="T567"/>
          <cell r="U567"/>
          <cell r="V567"/>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row>
        <row r="568">
          <cell r="C568">
            <v>0</v>
          </cell>
          <cell r="D568">
            <v>0</v>
          </cell>
          <cell r="E568">
            <v>0</v>
          </cell>
          <cell r="F568"/>
          <cell r="G568" t="str">
            <v/>
          </cell>
          <cell r="H568"/>
          <cell r="I568"/>
          <cell r="J568"/>
          <cell r="K568"/>
          <cell r="L568"/>
          <cell r="M568"/>
          <cell r="N568"/>
          <cell r="O568"/>
          <cell r="P568"/>
          <cell r="Q568"/>
          <cell r="R568"/>
          <cell r="S568"/>
          <cell r="T568"/>
          <cell r="U568"/>
          <cell r="V568"/>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row>
        <row r="569">
          <cell r="C569">
            <v>0</v>
          </cell>
          <cell r="D569">
            <v>0</v>
          </cell>
          <cell r="E569">
            <v>0</v>
          </cell>
          <cell r="F569"/>
          <cell r="G569" t="str">
            <v/>
          </cell>
          <cell r="H569"/>
          <cell r="I569"/>
          <cell r="J569"/>
          <cell r="K569"/>
          <cell r="L569"/>
          <cell r="M569"/>
          <cell r="N569"/>
          <cell r="O569"/>
          <cell r="P569"/>
          <cell r="Q569"/>
          <cell r="R569"/>
          <cell r="S569"/>
          <cell r="T569"/>
          <cell r="U569"/>
          <cell r="V569"/>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row>
        <row r="570">
          <cell r="C570">
            <v>0</v>
          </cell>
          <cell r="D570">
            <v>0</v>
          </cell>
          <cell r="E570">
            <v>0</v>
          </cell>
          <cell r="F570"/>
          <cell r="G570" t="str">
            <v/>
          </cell>
          <cell r="H570"/>
          <cell r="I570"/>
          <cell r="J570"/>
          <cell r="K570"/>
          <cell r="L570"/>
          <cell r="M570"/>
          <cell r="N570"/>
          <cell r="O570"/>
          <cell r="P570"/>
          <cell r="Q570"/>
          <cell r="R570"/>
          <cell r="S570"/>
          <cell r="T570"/>
          <cell r="U570"/>
          <cell r="V570"/>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row>
        <row r="571">
          <cell r="C571">
            <v>0</v>
          </cell>
          <cell r="D571">
            <v>0</v>
          </cell>
          <cell r="E571">
            <v>0</v>
          </cell>
          <cell r="F571"/>
          <cell r="G571" t="str">
            <v/>
          </cell>
          <cell r="H571"/>
          <cell r="I571"/>
          <cell r="J571"/>
          <cell r="K571"/>
          <cell r="L571"/>
          <cell r="M571"/>
          <cell r="N571"/>
          <cell r="O571"/>
          <cell r="P571"/>
          <cell r="Q571"/>
          <cell r="R571"/>
          <cell r="S571"/>
          <cell r="T571"/>
          <cell r="U571"/>
          <cell r="V571"/>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row>
        <row r="572">
          <cell r="C572">
            <v>0</v>
          </cell>
          <cell r="D572">
            <v>0</v>
          </cell>
          <cell r="E572">
            <v>0</v>
          </cell>
          <cell r="F572"/>
          <cell r="G572" t="str">
            <v/>
          </cell>
          <cell r="H572"/>
          <cell r="I572"/>
          <cell r="J572"/>
          <cell r="K572"/>
          <cell r="L572"/>
          <cell r="M572"/>
          <cell r="N572"/>
          <cell r="O572"/>
          <cell r="P572"/>
          <cell r="Q572"/>
          <cell r="R572"/>
          <cell r="S572"/>
          <cell r="T572"/>
          <cell r="U572"/>
          <cell r="V572"/>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row>
        <row r="573">
          <cell r="C573">
            <v>0</v>
          </cell>
          <cell r="D573">
            <v>0</v>
          </cell>
          <cell r="E573">
            <v>0</v>
          </cell>
          <cell r="F573"/>
          <cell r="G573" t="str">
            <v/>
          </cell>
          <cell r="H573"/>
          <cell r="I573"/>
          <cell r="J573"/>
          <cell r="K573"/>
          <cell r="L573"/>
          <cell r="M573"/>
          <cell r="N573"/>
          <cell r="O573"/>
          <cell r="P573"/>
          <cell r="Q573"/>
          <cell r="R573"/>
          <cell r="S573"/>
          <cell r="T573"/>
          <cell r="U573"/>
          <cell r="V573"/>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row>
        <row r="574">
          <cell r="C574">
            <v>0</v>
          </cell>
          <cell r="D574">
            <v>0</v>
          </cell>
          <cell r="E574">
            <v>0</v>
          </cell>
          <cell r="F574"/>
          <cell r="G574" t="str">
            <v/>
          </cell>
          <cell r="H574"/>
          <cell r="I574"/>
          <cell r="J574"/>
          <cell r="K574"/>
          <cell r="L574"/>
          <cell r="M574"/>
          <cell r="N574"/>
          <cell r="O574"/>
          <cell r="P574"/>
          <cell r="Q574"/>
          <cell r="R574"/>
          <cell r="S574"/>
          <cell r="T574"/>
          <cell r="U574"/>
          <cell r="V574"/>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row>
        <row r="575">
          <cell r="C575">
            <v>0</v>
          </cell>
          <cell r="D575">
            <v>0</v>
          </cell>
          <cell r="E575">
            <v>0</v>
          </cell>
          <cell r="F575"/>
          <cell r="G575" t="str">
            <v/>
          </cell>
          <cell r="H575"/>
          <cell r="I575"/>
          <cell r="J575"/>
          <cell r="K575"/>
          <cell r="L575"/>
          <cell r="M575"/>
          <cell r="N575"/>
          <cell r="O575"/>
          <cell r="P575"/>
          <cell r="Q575"/>
          <cell r="R575"/>
          <cell r="S575"/>
          <cell r="T575"/>
          <cell r="U575"/>
          <cell r="V575"/>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row>
        <row r="576">
          <cell r="C576">
            <v>0</v>
          </cell>
          <cell r="D576">
            <v>0</v>
          </cell>
          <cell r="E576">
            <v>0</v>
          </cell>
          <cell r="F576"/>
          <cell r="G576" t="str">
            <v/>
          </cell>
          <cell r="H576"/>
          <cell r="I576"/>
          <cell r="J576"/>
          <cell r="K576"/>
          <cell r="L576"/>
          <cell r="M576"/>
          <cell r="N576"/>
          <cell r="O576"/>
          <cell r="P576"/>
          <cell r="Q576"/>
          <cell r="R576"/>
          <cell r="S576"/>
          <cell r="T576"/>
          <cell r="U576"/>
          <cell r="V576"/>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row>
        <row r="577">
          <cell r="C577">
            <v>0</v>
          </cell>
          <cell r="D577">
            <v>0</v>
          </cell>
          <cell r="E577">
            <v>0</v>
          </cell>
          <cell r="F577"/>
          <cell r="G577" t="str">
            <v/>
          </cell>
          <cell r="H577"/>
          <cell r="I577"/>
          <cell r="J577"/>
          <cell r="K577"/>
          <cell r="L577"/>
          <cell r="M577"/>
          <cell r="N577"/>
          <cell r="O577"/>
          <cell r="P577"/>
          <cell r="Q577"/>
          <cell r="R577"/>
          <cell r="S577"/>
          <cell r="T577"/>
          <cell r="U577"/>
          <cell r="V577"/>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row>
        <row r="578">
          <cell r="C578">
            <v>0</v>
          </cell>
          <cell r="D578">
            <v>0</v>
          </cell>
          <cell r="E578">
            <v>0</v>
          </cell>
          <cell r="F578"/>
          <cell r="G578" t="str">
            <v/>
          </cell>
          <cell r="H578"/>
          <cell r="I578"/>
          <cell r="J578"/>
          <cell r="K578"/>
          <cell r="L578"/>
          <cell r="M578"/>
          <cell r="N578"/>
          <cell r="O578"/>
          <cell r="P578"/>
          <cell r="Q578"/>
          <cell r="R578"/>
          <cell r="S578"/>
          <cell r="T578"/>
          <cell r="U578"/>
          <cell r="V578"/>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row>
        <row r="579">
          <cell r="C579">
            <v>0</v>
          </cell>
          <cell r="D579">
            <v>0</v>
          </cell>
          <cell r="E579">
            <v>0</v>
          </cell>
          <cell r="F579"/>
          <cell r="G579" t="str">
            <v/>
          </cell>
          <cell r="H579"/>
          <cell r="I579"/>
          <cell r="J579"/>
          <cell r="K579"/>
          <cell r="L579"/>
          <cell r="M579"/>
          <cell r="N579"/>
          <cell r="O579"/>
          <cell r="P579"/>
          <cell r="Q579"/>
          <cell r="R579"/>
          <cell r="S579"/>
          <cell r="T579"/>
          <cell r="U579"/>
          <cell r="V579"/>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row>
        <row r="580">
          <cell r="C580">
            <v>0</v>
          </cell>
          <cell r="D580">
            <v>0</v>
          </cell>
          <cell r="E580">
            <v>0</v>
          </cell>
          <cell r="F580"/>
          <cell r="G580" t="str">
            <v/>
          </cell>
          <cell r="H580"/>
          <cell r="I580"/>
          <cell r="J580"/>
          <cell r="K580"/>
          <cell r="L580"/>
          <cell r="M580"/>
          <cell r="N580"/>
          <cell r="O580"/>
          <cell r="P580"/>
          <cell r="Q580"/>
          <cell r="R580"/>
          <cell r="S580"/>
          <cell r="T580"/>
          <cell r="U580"/>
          <cell r="V580"/>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row>
        <row r="581">
          <cell r="C581">
            <v>0</v>
          </cell>
          <cell r="D581">
            <v>0</v>
          </cell>
          <cell r="E581">
            <v>0</v>
          </cell>
          <cell r="F581"/>
          <cell r="G581" t="str">
            <v/>
          </cell>
          <cell r="H581"/>
          <cell r="I581"/>
          <cell r="J581"/>
          <cell r="K581"/>
          <cell r="L581"/>
          <cell r="M581"/>
          <cell r="N581"/>
          <cell r="O581"/>
          <cell r="P581"/>
          <cell r="Q581"/>
          <cell r="R581"/>
          <cell r="S581"/>
          <cell r="T581"/>
          <cell r="U581"/>
          <cell r="V581"/>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row>
        <row r="582">
          <cell r="C582">
            <v>0</v>
          </cell>
          <cell r="D582">
            <v>0</v>
          </cell>
          <cell r="E582">
            <v>0</v>
          </cell>
          <cell r="F582"/>
          <cell r="G582" t="str">
            <v/>
          </cell>
          <cell r="H582"/>
          <cell r="I582"/>
          <cell r="J582"/>
          <cell r="K582"/>
          <cell r="L582"/>
          <cell r="M582"/>
          <cell r="N582"/>
          <cell r="O582"/>
          <cell r="P582"/>
          <cell r="Q582"/>
          <cell r="R582"/>
          <cell r="S582"/>
          <cell r="T582"/>
          <cell r="U582"/>
          <cell r="V582"/>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row>
        <row r="583">
          <cell r="C583">
            <v>0</v>
          </cell>
          <cell r="D583">
            <v>0</v>
          </cell>
          <cell r="E583">
            <v>0</v>
          </cell>
          <cell r="F583"/>
          <cell r="G583" t="str">
            <v/>
          </cell>
          <cell r="H583"/>
          <cell r="I583"/>
          <cell r="J583"/>
          <cell r="K583"/>
          <cell r="L583"/>
          <cell r="M583"/>
          <cell r="N583"/>
          <cell r="O583"/>
          <cell r="P583"/>
          <cell r="Q583"/>
          <cell r="R583"/>
          <cell r="S583"/>
          <cell r="T583"/>
          <cell r="U583"/>
          <cell r="V583"/>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row>
        <row r="584">
          <cell r="C584">
            <v>0</v>
          </cell>
          <cell r="D584">
            <v>0</v>
          </cell>
          <cell r="E584">
            <v>0</v>
          </cell>
          <cell r="F584"/>
          <cell r="G584" t="str">
            <v/>
          </cell>
          <cell r="H584"/>
          <cell r="I584"/>
          <cell r="J584"/>
          <cell r="K584"/>
          <cell r="L584"/>
          <cell r="M584"/>
          <cell r="N584"/>
          <cell r="O584"/>
          <cell r="P584"/>
          <cell r="Q584"/>
          <cell r="R584"/>
          <cell r="S584"/>
          <cell r="T584"/>
          <cell r="U584"/>
          <cell r="V584"/>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row>
        <row r="585">
          <cell r="C585">
            <v>0</v>
          </cell>
          <cell r="D585">
            <v>0</v>
          </cell>
          <cell r="E585">
            <v>0</v>
          </cell>
          <cell r="F585"/>
          <cell r="G585" t="str">
            <v/>
          </cell>
          <cell r="H585"/>
          <cell r="I585"/>
          <cell r="J585"/>
          <cell r="K585"/>
          <cell r="L585"/>
          <cell r="M585"/>
          <cell r="N585"/>
          <cell r="O585"/>
          <cell r="P585"/>
          <cell r="Q585"/>
          <cell r="R585"/>
          <cell r="S585"/>
          <cell r="T585"/>
          <cell r="U585"/>
          <cell r="V585"/>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row>
        <row r="586">
          <cell r="C586">
            <v>0</v>
          </cell>
          <cell r="D586">
            <v>0</v>
          </cell>
          <cell r="E586">
            <v>0</v>
          </cell>
          <cell r="F586"/>
          <cell r="G586" t="str">
            <v/>
          </cell>
          <cell r="H586"/>
          <cell r="I586"/>
          <cell r="J586"/>
          <cell r="K586"/>
          <cell r="L586"/>
          <cell r="M586"/>
          <cell r="N586"/>
          <cell r="O586"/>
          <cell r="P586"/>
          <cell r="Q586"/>
          <cell r="R586"/>
          <cell r="S586"/>
          <cell r="T586"/>
          <cell r="U586"/>
          <cell r="V586"/>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row>
        <row r="587">
          <cell r="C587">
            <v>0</v>
          </cell>
          <cell r="D587">
            <v>0</v>
          </cell>
          <cell r="E587">
            <v>0</v>
          </cell>
          <cell r="F587"/>
          <cell r="G587" t="str">
            <v/>
          </cell>
          <cell r="H587"/>
          <cell r="I587"/>
          <cell r="J587"/>
          <cell r="K587"/>
          <cell r="L587"/>
          <cell r="M587"/>
          <cell r="N587"/>
          <cell r="O587"/>
          <cell r="P587"/>
          <cell r="Q587"/>
          <cell r="R587"/>
          <cell r="S587"/>
          <cell r="T587"/>
          <cell r="U587"/>
          <cell r="V587"/>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row>
        <row r="588">
          <cell r="C588">
            <v>0</v>
          </cell>
          <cell r="D588">
            <v>0</v>
          </cell>
          <cell r="E588">
            <v>0</v>
          </cell>
          <cell r="F588"/>
          <cell r="G588" t="str">
            <v/>
          </cell>
          <cell r="H588"/>
          <cell r="I588"/>
          <cell r="J588"/>
          <cell r="K588"/>
          <cell r="L588"/>
          <cell r="M588"/>
          <cell r="N588"/>
          <cell r="O588"/>
          <cell r="P588"/>
          <cell r="Q588"/>
          <cell r="R588"/>
          <cell r="S588"/>
          <cell r="T588"/>
          <cell r="U588"/>
          <cell r="V588"/>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row>
        <row r="589">
          <cell r="C589">
            <v>0</v>
          </cell>
          <cell r="D589">
            <v>0</v>
          </cell>
          <cell r="E589">
            <v>0</v>
          </cell>
          <cell r="F589"/>
          <cell r="G589" t="str">
            <v/>
          </cell>
          <cell r="H589"/>
          <cell r="I589"/>
          <cell r="J589"/>
          <cell r="K589"/>
          <cell r="L589"/>
          <cell r="M589"/>
          <cell r="N589"/>
          <cell r="O589"/>
          <cell r="P589"/>
          <cell r="Q589"/>
          <cell r="R589"/>
          <cell r="S589"/>
          <cell r="T589"/>
          <cell r="U589"/>
          <cell r="V589"/>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row>
        <row r="590">
          <cell r="C590">
            <v>0</v>
          </cell>
          <cell r="D590">
            <v>0</v>
          </cell>
          <cell r="E590">
            <v>0</v>
          </cell>
          <cell r="F590"/>
          <cell r="G590" t="str">
            <v/>
          </cell>
          <cell r="H590"/>
          <cell r="I590"/>
          <cell r="J590"/>
          <cell r="K590"/>
          <cell r="L590"/>
          <cell r="M590"/>
          <cell r="N590"/>
          <cell r="O590"/>
          <cell r="P590"/>
          <cell r="Q590"/>
          <cell r="R590"/>
          <cell r="S590"/>
          <cell r="T590"/>
          <cell r="U590"/>
          <cell r="V590"/>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row>
        <row r="591">
          <cell r="C591">
            <v>0</v>
          </cell>
          <cell r="D591">
            <v>0</v>
          </cell>
          <cell r="E591">
            <v>0</v>
          </cell>
          <cell r="F591"/>
          <cell r="G591" t="str">
            <v/>
          </cell>
          <cell r="H591"/>
          <cell r="I591"/>
          <cell r="J591"/>
          <cell r="K591"/>
          <cell r="L591"/>
          <cell r="M591"/>
          <cell r="N591"/>
          <cell r="O591"/>
          <cell r="P591"/>
          <cell r="Q591"/>
          <cell r="R591"/>
          <cell r="S591"/>
          <cell r="T591"/>
          <cell r="U591"/>
          <cell r="V591"/>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row>
        <row r="592">
          <cell r="C592">
            <v>0</v>
          </cell>
          <cell r="D592">
            <v>0</v>
          </cell>
          <cell r="E592">
            <v>0</v>
          </cell>
          <cell r="F592"/>
          <cell r="G592" t="str">
            <v/>
          </cell>
          <cell r="H592"/>
          <cell r="I592"/>
          <cell r="J592"/>
          <cell r="K592"/>
          <cell r="L592"/>
          <cell r="M592"/>
          <cell r="N592"/>
          <cell r="O592"/>
          <cell r="P592"/>
          <cell r="Q592"/>
          <cell r="R592"/>
          <cell r="S592"/>
          <cell r="T592"/>
          <cell r="U592"/>
          <cell r="V592"/>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row>
        <row r="593">
          <cell r="C593">
            <v>0</v>
          </cell>
          <cell r="D593">
            <v>0</v>
          </cell>
          <cell r="E593">
            <v>0</v>
          </cell>
          <cell r="F593"/>
          <cell r="G593" t="str">
            <v/>
          </cell>
          <cell r="H593"/>
          <cell r="I593"/>
          <cell r="J593"/>
          <cell r="K593"/>
          <cell r="L593"/>
          <cell r="M593"/>
          <cell r="N593"/>
          <cell r="O593"/>
          <cell r="P593"/>
          <cell r="Q593"/>
          <cell r="R593"/>
          <cell r="S593"/>
          <cell r="T593"/>
          <cell r="U593"/>
          <cell r="V593"/>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row>
        <row r="594">
          <cell r="C594">
            <v>0</v>
          </cell>
          <cell r="D594">
            <v>0</v>
          </cell>
          <cell r="E594">
            <v>0</v>
          </cell>
          <cell r="F594"/>
          <cell r="G594" t="str">
            <v/>
          </cell>
          <cell r="H594"/>
          <cell r="I594"/>
          <cell r="J594"/>
          <cell r="K594"/>
          <cell r="L594"/>
          <cell r="M594"/>
          <cell r="N594"/>
          <cell r="O594"/>
          <cell r="P594"/>
          <cell r="Q594"/>
          <cell r="R594"/>
          <cell r="S594"/>
          <cell r="T594"/>
          <cell r="U594"/>
          <cell r="V594"/>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row>
        <row r="595">
          <cell r="C595">
            <v>0</v>
          </cell>
          <cell r="D595">
            <v>0</v>
          </cell>
          <cell r="E595">
            <v>0</v>
          </cell>
          <cell r="F595"/>
          <cell r="G595" t="str">
            <v/>
          </cell>
          <cell r="H595"/>
          <cell r="I595"/>
          <cell r="J595"/>
          <cell r="K595"/>
          <cell r="L595"/>
          <cell r="M595"/>
          <cell r="N595"/>
          <cell r="O595"/>
          <cell r="P595"/>
          <cell r="Q595"/>
          <cell r="R595"/>
          <cell r="S595"/>
          <cell r="T595"/>
          <cell r="U595"/>
          <cell r="V595"/>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row>
        <row r="596">
          <cell r="C596">
            <v>0</v>
          </cell>
          <cell r="D596">
            <v>0</v>
          </cell>
          <cell r="E596">
            <v>0</v>
          </cell>
          <cell r="F596"/>
          <cell r="G596" t="str">
            <v/>
          </cell>
          <cell r="H596"/>
          <cell r="I596"/>
          <cell r="J596"/>
          <cell r="K596"/>
          <cell r="L596"/>
          <cell r="M596"/>
          <cell r="N596"/>
          <cell r="O596"/>
          <cell r="P596"/>
          <cell r="Q596"/>
          <cell r="R596"/>
          <cell r="S596"/>
          <cell r="T596"/>
          <cell r="U596"/>
          <cell r="V596"/>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row>
        <row r="597">
          <cell r="C597">
            <v>0</v>
          </cell>
          <cell r="D597">
            <v>0</v>
          </cell>
          <cell r="E597">
            <v>0</v>
          </cell>
          <cell r="F597"/>
          <cell r="G597" t="str">
            <v/>
          </cell>
          <cell r="H597"/>
          <cell r="I597"/>
          <cell r="J597"/>
          <cell r="K597"/>
          <cell r="L597"/>
          <cell r="M597"/>
          <cell r="N597"/>
          <cell r="O597"/>
          <cell r="P597"/>
          <cell r="Q597"/>
          <cell r="R597"/>
          <cell r="S597"/>
          <cell r="T597"/>
          <cell r="U597"/>
          <cell r="V597"/>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row>
        <row r="598">
          <cell r="C598">
            <v>0</v>
          </cell>
          <cell r="D598">
            <v>0</v>
          </cell>
          <cell r="E598">
            <v>0</v>
          </cell>
          <cell r="F598"/>
          <cell r="G598" t="str">
            <v/>
          </cell>
          <cell r="H598"/>
          <cell r="I598"/>
          <cell r="J598"/>
          <cell r="K598"/>
          <cell r="L598"/>
          <cell r="M598"/>
          <cell r="N598"/>
          <cell r="O598"/>
          <cell r="P598"/>
          <cell r="Q598"/>
          <cell r="R598"/>
          <cell r="S598"/>
          <cell r="T598"/>
          <cell r="U598"/>
          <cell r="V598"/>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row>
        <row r="599">
          <cell r="C599">
            <v>0</v>
          </cell>
          <cell r="D599">
            <v>0</v>
          </cell>
          <cell r="E599">
            <v>0</v>
          </cell>
          <cell r="F599"/>
          <cell r="G599" t="str">
            <v/>
          </cell>
          <cell r="H599"/>
          <cell r="I599"/>
          <cell r="J599"/>
          <cell r="K599"/>
          <cell r="L599"/>
          <cell r="M599"/>
          <cell r="N599"/>
          <cell r="O599"/>
          <cell r="P599"/>
          <cell r="Q599"/>
          <cell r="R599"/>
          <cell r="S599"/>
          <cell r="T599"/>
          <cell r="U599"/>
          <cell r="V599"/>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row>
        <row r="600">
          <cell r="C600">
            <v>0</v>
          </cell>
          <cell r="D600">
            <v>0</v>
          </cell>
          <cell r="E600">
            <v>0</v>
          </cell>
          <cell r="F600"/>
          <cell r="G600" t="str">
            <v/>
          </cell>
          <cell r="H600"/>
          <cell r="I600"/>
          <cell r="J600"/>
          <cell r="K600"/>
          <cell r="L600"/>
          <cell r="M600"/>
          <cell r="N600"/>
          <cell r="O600"/>
          <cell r="P600"/>
          <cell r="Q600"/>
          <cell r="R600"/>
          <cell r="S600"/>
          <cell r="T600"/>
          <cell r="U600"/>
          <cell r="V600"/>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row>
        <row r="601">
          <cell r="C601">
            <v>0</v>
          </cell>
          <cell r="D601">
            <v>0</v>
          </cell>
          <cell r="E601">
            <v>0</v>
          </cell>
          <cell r="F601"/>
          <cell r="G601" t="str">
            <v/>
          </cell>
          <cell r="H601"/>
          <cell r="I601"/>
          <cell r="J601"/>
          <cell r="K601"/>
          <cell r="L601"/>
          <cell r="M601"/>
          <cell r="N601"/>
          <cell r="O601"/>
          <cell r="P601"/>
          <cell r="Q601"/>
          <cell r="R601"/>
          <cell r="S601"/>
          <cell r="T601"/>
          <cell r="U601"/>
          <cell r="V601"/>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row>
        <row r="602">
          <cell r="C602">
            <v>0</v>
          </cell>
          <cell r="D602">
            <v>0</v>
          </cell>
          <cell r="E602">
            <v>0</v>
          </cell>
          <cell r="F602"/>
          <cell r="G602" t="str">
            <v/>
          </cell>
          <cell r="H602"/>
          <cell r="I602"/>
          <cell r="J602"/>
          <cell r="K602"/>
          <cell r="L602"/>
          <cell r="M602"/>
          <cell r="N602"/>
          <cell r="O602"/>
          <cell r="P602"/>
          <cell r="Q602"/>
          <cell r="R602"/>
          <cell r="S602"/>
          <cell r="T602"/>
          <cell r="U602"/>
          <cell r="V602"/>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row>
        <row r="603">
          <cell r="C603">
            <v>0</v>
          </cell>
          <cell r="D603">
            <v>0</v>
          </cell>
          <cell r="E603">
            <v>0</v>
          </cell>
          <cell r="F603"/>
          <cell r="G603" t="str">
            <v/>
          </cell>
          <cell r="H603"/>
          <cell r="I603"/>
          <cell r="J603"/>
          <cell r="K603"/>
          <cell r="L603"/>
          <cell r="M603"/>
          <cell r="N603"/>
          <cell r="O603"/>
          <cell r="P603"/>
          <cell r="Q603"/>
          <cell r="R603"/>
          <cell r="S603"/>
          <cell r="T603"/>
          <cell r="U603"/>
          <cell r="V603"/>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row>
        <row r="604">
          <cell r="C604">
            <v>0</v>
          </cell>
          <cell r="D604">
            <v>0</v>
          </cell>
          <cell r="E604">
            <v>0</v>
          </cell>
          <cell r="F604"/>
          <cell r="G604" t="str">
            <v/>
          </cell>
          <cell r="H604"/>
          <cell r="I604"/>
          <cell r="J604"/>
          <cell r="K604"/>
          <cell r="L604"/>
          <cell r="M604"/>
          <cell r="N604"/>
          <cell r="O604"/>
          <cell r="P604"/>
          <cell r="Q604"/>
          <cell r="R604"/>
          <cell r="S604"/>
          <cell r="T604"/>
          <cell r="U604"/>
          <cell r="V604"/>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row>
        <row r="605">
          <cell r="C605">
            <v>0</v>
          </cell>
          <cell r="D605">
            <v>0</v>
          </cell>
          <cell r="E605">
            <v>0</v>
          </cell>
          <cell r="F605"/>
          <cell r="G605" t="str">
            <v/>
          </cell>
          <cell r="H605"/>
          <cell r="I605"/>
          <cell r="J605"/>
          <cell r="K605"/>
          <cell r="L605"/>
          <cell r="M605"/>
          <cell r="N605"/>
          <cell r="O605"/>
          <cell r="P605"/>
          <cell r="Q605"/>
          <cell r="R605"/>
          <cell r="S605"/>
          <cell r="T605"/>
          <cell r="U605"/>
          <cell r="V605"/>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row>
        <row r="606">
          <cell r="C606">
            <v>0</v>
          </cell>
          <cell r="D606">
            <v>0</v>
          </cell>
          <cell r="E606">
            <v>0</v>
          </cell>
          <cell r="F606"/>
          <cell r="G606" t="str">
            <v/>
          </cell>
          <cell r="H606"/>
          <cell r="I606"/>
          <cell r="J606"/>
          <cell r="K606"/>
          <cell r="L606"/>
          <cell r="M606"/>
          <cell r="N606"/>
          <cell r="O606"/>
          <cell r="P606"/>
          <cell r="Q606"/>
          <cell r="R606"/>
          <cell r="S606"/>
          <cell r="T606"/>
          <cell r="U606"/>
          <cell r="V606"/>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row>
        <row r="607">
          <cell r="C607">
            <v>0</v>
          </cell>
          <cell r="D607">
            <v>0</v>
          </cell>
          <cell r="E607">
            <v>0</v>
          </cell>
          <cell r="F607"/>
          <cell r="G607" t="str">
            <v/>
          </cell>
          <cell r="H607"/>
          <cell r="I607"/>
          <cell r="J607"/>
          <cell r="K607"/>
          <cell r="L607"/>
          <cell r="M607"/>
          <cell r="N607"/>
          <cell r="O607"/>
          <cell r="P607"/>
          <cell r="Q607"/>
          <cell r="R607"/>
          <cell r="S607"/>
          <cell r="T607"/>
          <cell r="U607"/>
          <cell r="V607"/>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row>
        <row r="608">
          <cell r="C608">
            <v>0</v>
          </cell>
          <cell r="D608">
            <v>0</v>
          </cell>
          <cell r="E608">
            <v>0</v>
          </cell>
          <cell r="F608"/>
          <cell r="G608" t="str">
            <v/>
          </cell>
          <cell r="H608"/>
          <cell r="I608"/>
          <cell r="J608"/>
          <cell r="K608"/>
          <cell r="L608"/>
          <cell r="M608"/>
          <cell r="N608"/>
          <cell r="O608"/>
          <cell r="P608"/>
          <cell r="Q608"/>
          <cell r="R608"/>
          <cell r="S608"/>
          <cell r="T608"/>
          <cell r="U608"/>
          <cell r="V608"/>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row>
        <row r="609">
          <cell r="C609">
            <v>0</v>
          </cell>
          <cell r="D609">
            <v>0</v>
          </cell>
          <cell r="E609">
            <v>0</v>
          </cell>
          <cell r="F609"/>
          <cell r="G609" t="str">
            <v/>
          </cell>
          <cell r="H609"/>
          <cell r="I609"/>
          <cell r="J609"/>
          <cell r="K609"/>
          <cell r="L609"/>
          <cell r="M609"/>
          <cell r="N609"/>
          <cell r="O609"/>
          <cell r="P609"/>
          <cell r="Q609"/>
          <cell r="R609"/>
          <cell r="S609"/>
          <cell r="T609"/>
          <cell r="U609"/>
          <cell r="V609"/>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row>
        <row r="610">
          <cell r="C610">
            <v>0</v>
          </cell>
          <cell r="D610">
            <v>0</v>
          </cell>
          <cell r="E610">
            <v>0</v>
          </cell>
          <cell r="F610"/>
          <cell r="G610" t="str">
            <v/>
          </cell>
          <cell r="H610"/>
          <cell r="I610"/>
          <cell r="J610"/>
          <cell r="K610"/>
          <cell r="L610"/>
          <cell r="M610"/>
          <cell r="N610"/>
          <cell r="O610"/>
          <cell r="P610"/>
          <cell r="Q610"/>
          <cell r="R610"/>
          <cell r="S610"/>
          <cell r="T610"/>
          <cell r="U610"/>
          <cell r="V610"/>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row>
        <row r="611">
          <cell r="C611">
            <v>0</v>
          </cell>
          <cell r="D611">
            <v>0</v>
          </cell>
          <cell r="E611">
            <v>0</v>
          </cell>
          <cell r="F611"/>
          <cell r="G611" t="str">
            <v/>
          </cell>
          <cell r="H611"/>
          <cell r="I611"/>
          <cell r="J611"/>
          <cell r="K611"/>
          <cell r="L611"/>
          <cell r="M611"/>
          <cell r="N611"/>
          <cell r="O611"/>
          <cell r="P611"/>
          <cell r="Q611"/>
          <cell r="R611"/>
          <cell r="S611"/>
          <cell r="T611"/>
          <cell r="U611"/>
          <cell r="V611"/>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row>
        <row r="612">
          <cell r="C612">
            <v>0</v>
          </cell>
          <cell r="D612">
            <v>0</v>
          </cell>
          <cell r="E612">
            <v>0</v>
          </cell>
          <cell r="F612"/>
          <cell r="G612" t="str">
            <v/>
          </cell>
          <cell r="H612"/>
          <cell r="I612"/>
          <cell r="J612"/>
          <cell r="K612"/>
          <cell r="L612"/>
          <cell r="M612"/>
          <cell r="N612"/>
          <cell r="O612"/>
          <cell r="P612"/>
          <cell r="Q612"/>
          <cell r="R612"/>
          <cell r="S612"/>
          <cell r="T612"/>
          <cell r="U612"/>
          <cell r="V612"/>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row>
        <row r="613">
          <cell r="C613">
            <v>0</v>
          </cell>
          <cell r="D613">
            <v>0</v>
          </cell>
          <cell r="E613">
            <v>0</v>
          </cell>
          <cell r="F613"/>
          <cell r="G613" t="str">
            <v/>
          </cell>
          <cell r="H613"/>
          <cell r="I613"/>
          <cell r="J613"/>
          <cell r="K613"/>
          <cell r="L613"/>
          <cell r="M613"/>
          <cell r="N613"/>
          <cell r="O613"/>
          <cell r="P613"/>
          <cell r="Q613"/>
          <cell r="R613"/>
          <cell r="S613"/>
          <cell r="T613"/>
          <cell r="U613"/>
          <cell r="V613"/>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row>
        <row r="614">
          <cell r="C614">
            <v>0</v>
          </cell>
          <cell r="D614">
            <v>0</v>
          </cell>
          <cell r="E614">
            <v>0</v>
          </cell>
          <cell r="F614"/>
          <cell r="G614" t="str">
            <v/>
          </cell>
          <cell r="H614"/>
          <cell r="I614"/>
          <cell r="J614"/>
          <cell r="K614"/>
          <cell r="L614"/>
          <cell r="M614"/>
          <cell r="N614"/>
          <cell r="O614"/>
          <cell r="P614"/>
          <cell r="Q614"/>
          <cell r="R614"/>
          <cell r="S614"/>
          <cell r="T614"/>
          <cell r="U614"/>
          <cell r="V614"/>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row>
        <row r="615">
          <cell r="C615">
            <v>0</v>
          </cell>
          <cell r="D615">
            <v>0</v>
          </cell>
          <cell r="E615">
            <v>0</v>
          </cell>
          <cell r="F615"/>
          <cell r="G615" t="str">
            <v/>
          </cell>
          <cell r="H615"/>
          <cell r="I615"/>
          <cell r="J615"/>
          <cell r="K615"/>
          <cell r="L615"/>
          <cell r="M615"/>
          <cell r="N615"/>
          <cell r="O615"/>
          <cell r="P615"/>
          <cell r="Q615"/>
          <cell r="R615"/>
          <cell r="S615"/>
          <cell r="T615"/>
          <cell r="U615"/>
          <cell r="V615"/>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row>
        <row r="616">
          <cell r="C616">
            <v>0</v>
          </cell>
          <cell r="D616">
            <v>0</v>
          </cell>
          <cell r="E616">
            <v>0</v>
          </cell>
          <cell r="F616"/>
          <cell r="G616" t="str">
            <v/>
          </cell>
          <cell r="H616"/>
          <cell r="I616"/>
          <cell r="J616"/>
          <cell r="K616"/>
          <cell r="L616"/>
          <cell r="M616"/>
          <cell r="N616"/>
          <cell r="O616"/>
          <cell r="P616"/>
          <cell r="Q616"/>
          <cell r="R616"/>
          <cell r="S616"/>
          <cell r="T616"/>
          <cell r="U616"/>
          <cell r="V616"/>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row>
        <row r="617">
          <cell r="C617">
            <v>0</v>
          </cell>
          <cell r="D617">
            <v>0</v>
          </cell>
          <cell r="E617">
            <v>0</v>
          </cell>
          <cell r="F617"/>
          <cell r="G617" t="str">
            <v/>
          </cell>
          <cell r="H617"/>
          <cell r="I617"/>
          <cell r="J617"/>
          <cell r="K617"/>
          <cell r="L617"/>
          <cell r="M617"/>
          <cell r="N617"/>
          <cell r="O617"/>
          <cell r="P617"/>
          <cell r="Q617"/>
          <cell r="R617"/>
          <cell r="S617"/>
          <cell r="T617"/>
          <cell r="U617"/>
          <cell r="V617"/>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row>
        <row r="618">
          <cell r="C618">
            <v>0</v>
          </cell>
          <cell r="D618">
            <v>0</v>
          </cell>
          <cell r="E618">
            <v>0</v>
          </cell>
          <cell r="F618"/>
          <cell r="G618" t="str">
            <v/>
          </cell>
          <cell r="H618"/>
          <cell r="I618"/>
          <cell r="J618"/>
          <cell r="K618"/>
          <cell r="L618"/>
          <cell r="M618"/>
          <cell r="N618"/>
          <cell r="O618"/>
          <cell r="P618"/>
          <cell r="Q618"/>
          <cell r="R618"/>
          <cell r="S618"/>
          <cell r="T618"/>
          <cell r="U618"/>
          <cell r="V618"/>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row>
        <row r="619">
          <cell r="C619">
            <v>0</v>
          </cell>
          <cell r="D619">
            <v>0</v>
          </cell>
          <cell r="E619">
            <v>0</v>
          </cell>
          <cell r="F619"/>
          <cell r="G619" t="str">
            <v/>
          </cell>
          <cell r="H619"/>
          <cell r="I619"/>
          <cell r="J619"/>
          <cell r="K619"/>
          <cell r="L619"/>
          <cell r="M619"/>
          <cell r="N619"/>
          <cell r="O619"/>
          <cell r="P619"/>
          <cell r="Q619"/>
          <cell r="R619"/>
          <cell r="S619"/>
          <cell r="T619"/>
          <cell r="U619"/>
          <cell r="V619"/>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row>
        <row r="620">
          <cell r="C620">
            <v>0</v>
          </cell>
          <cell r="D620">
            <v>0</v>
          </cell>
          <cell r="E620">
            <v>0</v>
          </cell>
          <cell r="F620"/>
          <cell r="G620" t="str">
            <v/>
          </cell>
          <cell r="H620"/>
          <cell r="I620"/>
          <cell r="J620"/>
          <cell r="K620"/>
          <cell r="L620"/>
          <cell r="M620"/>
          <cell r="N620"/>
          <cell r="O620"/>
          <cell r="P620"/>
          <cell r="Q620"/>
          <cell r="R620"/>
          <cell r="S620"/>
          <cell r="T620"/>
          <cell r="U620"/>
          <cell r="V620"/>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row>
        <row r="621">
          <cell r="C621">
            <v>0</v>
          </cell>
          <cell r="D621">
            <v>0</v>
          </cell>
          <cell r="E621">
            <v>0</v>
          </cell>
          <cell r="F621"/>
          <cell r="G621" t="str">
            <v/>
          </cell>
          <cell r="H621"/>
          <cell r="I621"/>
          <cell r="J621"/>
          <cell r="K621"/>
          <cell r="L621"/>
          <cell r="M621"/>
          <cell r="N621"/>
          <cell r="O621"/>
          <cell r="P621"/>
          <cell r="Q621"/>
          <cell r="R621"/>
          <cell r="S621"/>
          <cell r="T621"/>
          <cell r="U621"/>
          <cell r="V621"/>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row>
        <row r="622">
          <cell r="C622">
            <v>0</v>
          </cell>
          <cell r="D622">
            <v>0</v>
          </cell>
          <cell r="E622">
            <v>0</v>
          </cell>
          <cell r="F622"/>
          <cell r="G622" t="str">
            <v/>
          </cell>
          <cell r="H622"/>
          <cell r="I622"/>
          <cell r="J622"/>
          <cell r="K622"/>
          <cell r="L622"/>
          <cell r="M622"/>
          <cell r="N622"/>
          <cell r="O622"/>
          <cell r="P622"/>
          <cell r="Q622"/>
          <cell r="R622"/>
          <cell r="S622"/>
          <cell r="T622"/>
          <cell r="U622"/>
          <cell r="V622"/>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row>
        <row r="623">
          <cell r="C623">
            <v>0</v>
          </cell>
          <cell r="D623">
            <v>0</v>
          </cell>
          <cell r="E623">
            <v>0</v>
          </cell>
          <cell r="F623"/>
          <cell r="G623" t="str">
            <v/>
          </cell>
          <cell r="H623"/>
          <cell r="I623"/>
          <cell r="J623"/>
          <cell r="K623"/>
          <cell r="L623"/>
          <cell r="M623"/>
          <cell r="N623"/>
          <cell r="O623"/>
          <cell r="P623"/>
          <cell r="Q623"/>
          <cell r="R623"/>
          <cell r="S623"/>
          <cell r="T623"/>
          <cell r="U623"/>
          <cell r="V623"/>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row>
        <row r="624">
          <cell r="C624">
            <v>0</v>
          </cell>
          <cell r="D624">
            <v>0</v>
          </cell>
          <cell r="E624">
            <v>0</v>
          </cell>
          <cell r="F624"/>
          <cell r="G624" t="str">
            <v/>
          </cell>
          <cell r="H624"/>
          <cell r="I624"/>
          <cell r="J624"/>
          <cell r="K624"/>
          <cell r="L624"/>
          <cell r="M624"/>
          <cell r="N624"/>
          <cell r="O624"/>
          <cell r="P624"/>
          <cell r="Q624"/>
          <cell r="R624"/>
          <cell r="S624"/>
          <cell r="T624"/>
          <cell r="U624"/>
          <cell r="V624"/>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row>
        <row r="625">
          <cell r="C625">
            <v>0</v>
          </cell>
          <cell r="D625">
            <v>0</v>
          </cell>
          <cell r="E625">
            <v>0</v>
          </cell>
          <cell r="F625"/>
          <cell r="G625" t="str">
            <v/>
          </cell>
          <cell r="H625"/>
          <cell r="I625"/>
          <cell r="J625"/>
          <cell r="K625"/>
          <cell r="L625"/>
          <cell r="M625"/>
          <cell r="N625"/>
          <cell r="O625"/>
          <cell r="P625"/>
          <cell r="Q625"/>
          <cell r="R625"/>
          <cell r="S625"/>
          <cell r="T625"/>
          <cell r="U625"/>
          <cell r="V625"/>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row>
        <row r="626">
          <cell r="C626">
            <v>0</v>
          </cell>
          <cell r="D626">
            <v>0</v>
          </cell>
          <cell r="E626">
            <v>0</v>
          </cell>
          <cell r="F626"/>
          <cell r="G626" t="str">
            <v/>
          </cell>
          <cell r="H626"/>
          <cell r="I626"/>
          <cell r="J626"/>
          <cell r="K626"/>
          <cell r="L626"/>
          <cell r="M626"/>
          <cell r="N626"/>
          <cell r="O626"/>
          <cell r="P626"/>
          <cell r="Q626"/>
          <cell r="R626"/>
          <cell r="S626"/>
          <cell r="T626"/>
          <cell r="U626"/>
          <cell r="V626"/>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row>
        <row r="627">
          <cell r="C627">
            <v>0</v>
          </cell>
          <cell r="D627">
            <v>0</v>
          </cell>
          <cell r="E627">
            <v>0</v>
          </cell>
          <cell r="F627"/>
          <cell r="G627" t="str">
            <v/>
          </cell>
          <cell r="H627"/>
          <cell r="I627"/>
          <cell r="J627"/>
          <cell r="K627"/>
          <cell r="L627"/>
          <cell r="M627"/>
          <cell r="N627"/>
          <cell r="O627"/>
          <cell r="P627"/>
          <cell r="Q627"/>
          <cell r="R627"/>
          <cell r="S627"/>
          <cell r="T627"/>
          <cell r="U627"/>
          <cell r="V627"/>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row>
        <row r="628">
          <cell r="C628">
            <v>0</v>
          </cell>
          <cell r="D628">
            <v>0</v>
          </cell>
          <cell r="E628">
            <v>0</v>
          </cell>
          <cell r="F628"/>
          <cell r="G628" t="str">
            <v/>
          </cell>
          <cell r="H628"/>
          <cell r="I628"/>
          <cell r="J628"/>
          <cell r="K628"/>
          <cell r="L628"/>
          <cell r="M628"/>
          <cell r="N628"/>
          <cell r="O628"/>
          <cell r="P628"/>
          <cell r="Q628"/>
          <cell r="R628"/>
          <cell r="S628"/>
          <cell r="T628"/>
          <cell r="U628"/>
          <cell r="V628"/>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row>
        <row r="629">
          <cell r="C629">
            <v>0</v>
          </cell>
          <cell r="D629">
            <v>0</v>
          </cell>
          <cell r="E629">
            <v>0</v>
          </cell>
          <cell r="F629"/>
          <cell r="G629" t="str">
            <v/>
          </cell>
          <cell r="H629"/>
          <cell r="I629"/>
          <cell r="J629"/>
          <cell r="K629"/>
          <cell r="L629"/>
          <cell r="M629"/>
          <cell r="N629"/>
          <cell r="O629"/>
          <cell r="P629"/>
          <cell r="Q629"/>
          <cell r="R629"/>
          <cell r="S629"/>
          <cell r="T629"/>
          <cell r="U629"/>
          <cell r="V629"/>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row>
        <row r="630">
          <cell r="C630">
            <v>0</v>
          </cell>
          <cell r="D630">
            <v>0</v>
          </cell>
          <cell r="E630">
            <v>0</v>
          </cell>
          <cell r="F630"/>
          <cell r="G630" t="str">
            <v/>
          </cell>
          <cell r="H630"/>
          <cell r="I630"/>
          <cell r="J630"/>
          <cell r="K630"/>
          <cell r="L630"/>
          <cell r="M630"/>
          <cell r="N630"/>
          <cell r="O630"/>
          <cell r="P630"/>
          <cell r="Q630"/>
          <cell r="R630"/>
          <cell r="S630"/>
          <cell r="T630"/>
          <cell r="U630"/>
          <cell r="V630"/>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row>
        <row r="631">
          <cell r="C631">
            <v>0</v>
          </cell>
          <cell r="D631">
            <v>0</v>
          </cell>
          <cell r="E631">
            <v>0</v>
          </cell>
          <cell r="F631"/>
          <cell r="G631" t="str">
            <v/>
          </cell>
          <cell r="H631"/>
          <cell r="I631"/>
          <cell r="J631"/>
          <cell r="K631"/>
          <cell r="L631"/>
          <cell r="M631"/>
          <cell r="N631"/>
          <cell r="O631"/>
          <cell r="P631"/>
          <cell r="Q631"/>
          <cell r="R631"/>
          <cell r="S631"/>
          <cell r="T631"/>
          <cell r="U631"/>
          <cell r="V631"/>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row>
        <row r="632">
          <cell r="C632">
            <v>0</v>
          </cell>
          <cell r="D632">
            <v>0</v>
          </cell>
          <cell r="E632">
            <v>0</v>
          </cell>
          <cell r="F632"/>
          <cell r="G632" t="str">
            <v/>
          </cell>
          <cell r="H632"/>
          <cell r="I632"/>
          <cell r="J632"/>
          <cell r="K632"/>
          <cell r="L632"/>
          <cell r="M632"/>
          <cell r="N632"/>
          <cell r="O632"/>
          <cell r="P632"/>
          <cell r="Q632"/>
          <cell r="R632"/>
          <cell r="S632"/>
          <cell r="T632"/>
          <cell r="U632"/>
          <cell r="V632"/>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row>
        <row r="633">
          <cell r="C633">
            <v>0</v>
          </cell>
          <cell r="D633">
            <v>0</v>
          </cell>
          <cell r="E633">
            <v>0</v>
          </cell>
          <cell r="F633"/>
          <cell r="G633" t="str">
            <v/>
          </cell>
          <cell r="H633"/>
          <cell r="I633"/>
          <cell r="J633"/>
          <cell r="K633"/>
          <cell r="L633"/>
          <cell r="M633"/>
          <cell r="N633"/>
          <cell r="O633"/>
          <cell r="P633"/>
          <cell r="Q633"/>
          <cell r="R633"/>
          <cell r="S633"/>
          <cell r="T633"/>
          <cell r="U633"/>
          <cell r="V633"/>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row>
        <row r="634">
          <cell r="C634">
            <v>0</v>
          </cell>
          <cell r="D634">
            <v>0</v>
          </cell>
          <cell r="E634">
            <v>0</v>
          </cell>
          <cell r="F634"/>
          <cell r="G634" t="str">
            <v/>
          </cell>
          <cell r="H634"/>
          <cell r="I634"/>
          <cell r="J634"/>
          <cell r="K634"/>
          <cell r="L634"/>
          <cell r="M634"/>
          <cell r="N634"/>
          <cell r="O634"/>
          <cell r="P634"/>
          <cell r="Q634"/>
          <cell r="R634"/>
          <cell r="S634"/>
          <cell r="T634"/>
          <cell r="U634"/>
          <cell r="V634"/>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row>
        <row r="635">
          <cell r="C635">
            <v>0</v>
          </cell>
          <cell r="D635">
            <v>0</v>
          </cell>
          <cell r="E635">
            <v>0</v>
          </cell>
          <cell r="F635"/>
          <cell r="G635" t="str">
            <v/>
          </cell>
          <cell r="H635"/>
          <cell r="I635"/>
          <cell r="J635"/>
          <cell r="K635"/>
          <cell r="L635"/>
          <cell r="M635"/>
          <cell r="N635"/>
          <cell r="O635"/>
          <cell r="P635"/>
          <cell r="Q635"/>
          <cell r="R635"/>
          <cell r="S635"/>
          <cell r="T635"/>
          <cell r="U635"/>
          <cell r="V635"/>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row>
        <row r="636">
          <cell r="C636">
            <v>0</v>
          </cell>
          <cell r="D636">
            <v>0</v>
          </cell>
          <cell r="E636">
            <v>0</v>
          </cell>
          <cell r="F636"/>
          <cell r="G636" t="str">
            <v/>
          </cell>
          <cell r="H636"/>
          <cell r="I636"/>
          <cell r="J636"/>
          <cell r="K636"/>
          <cell r="L636"/>
          <cell r="M636"/>
          <cell r="N636"/>
          <cell r="O636"/>
          <cell r="P636"/>
          <cell r="Q636"/>
          <cell r="R636"/>
          <cell r="S636"/>
          <cell r="T636"/>
          <cell r="U636"/>
          <cell r="V636"/>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row>
        <row r="637">
          <cell r="C637">
            <v>0</v>
          </cell>
          <cell r="D637">
            <v>0</v>
          </cell>
          <cell r="E637">
            <v>0</v>
          </cell>
          <cell r="F637"/>
          <cell r="G637" t="str">
            <v/>
          </cell>
          <cell r="H637"/>
          <cell r="I637"/>
          <cell r="J637"/>
          <cell r="K637"/>
          <cell r="L637"/>
          <cell r="M637"/>
          <cell r="N637"/>
          <cell r="O637"/>
          <cell r="P637"/>
          <cell r="Q637"/>
          <cell r="R637"/>
          <cell r="S637"/>
          <cell r="T637"/>
          <cell r="U637"/>
          <cell r="V637"/>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row>
        <row r="638">
          <cell r="C638">
            <v>0</v>
          </cell>
          <cell r="D638">
            <v>0</v>
          </cell>
          <cell r="E638">
            <v>0</v>
          </cell>
          <cell r="F638"/>
          <cell r="G638" t="str">
            <v/>
          </cell>
          <cell r="H638"/>
          <cell r="I638"/>
          <cell r="J638"/>
          <cell r="K638"/>
          <cell r="L638"/>
          <cell r="M638"/>
          <cell r="N638"/>
          <cell r="O638"/>
          <cell r="P638"/>
          <cell r="Q638"/>
          <cell r="R638"/>
          <cell r="S638"/>
          <cell r="T638"/>
          <cell r="U638"/>
          <cell r="V638"/>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row>
        <row r="639">
          <cell r="C639">
            <v>0</v>
          </cell>
          <cell r="D639">
            <v>0</v>
          </cell>
          <cell r="E639">
            <v>0</v>
          </cell>
          <cell r="F639"/>
          <cell r="G639" t="str">
            <v/>
          </cell>
          <cell r="H639"/>
          <cell r="I639"/>
          <cell r="J639"/>
          <cell r="K639"/>
          <cell r="L639"/>
          <cell r="M639"/>
          <cell r="N639"/>
          <cell r="O639"/>
          <cell r="P639"/>
          <cell r="Q639"/>
          <cell r="R639"/>
          <cell r="S639"/>
          <cell r="T639"/>
          <cell r="U639"/>
          <cell r="V639"/>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row>
        <row r="640">
          <cell r="C640">
            <v>0</v>
          </cell>
          <cell r="D640">
            <v>0</v>
          </cell>
          <cell r="E640">
            <v>0</v>
          </cell>
          <cell r="F640"/>
          <cell r="G640" t="str">
            <v/>
          </cell>
          <cell r="H640"/>
          <cell r="I640"/>
          <cell r="J640"/>
          <cell r="K640"/>
          <cell r="L640"/>
          <cell r="M640"/>
          <cell r="N640"/>
          <cell r="O640"/>
          <cell r="P640"/>
          <cell r="Q640"/>
          <cell r="R640"/>
          <cell r="S640"/>
          <cell r="T640"/>
          <cell r="U640"/>
          <cell r="V640"/>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row>
        <row r="641">
          <cell r="C641">
            <v>0</v>
          </cell>
          <cell r="D641">
            <v>0</v>
          </cell>
          <cell r="E641">
            <v>0</v>
          </cell>
          <cell r="F641"/>
          <cell r="G641" t="str">
            <v/>
          </cell>
          <cell r="H641"/>
          <cell r="I641"/>
          <cell r="J641"/>
          <cell r="K641"/>
          <cell r="L641"/>
          <cell r="M641"/>
          <cell r="N641"/>
          <cell r="O641"/>
          <cell r="P641"/>
          <cell r="Q641"/>
          <cell r="R641"/>
          <cell r="S641"/>
          <cell r="T641"/>
          <cell r="U641"/>
          <cell r="V641"/>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row>
        <row r="642">
          <cell r="C642">
            <v>0</v>
          </cell>
          <cell r="D642">
            <v>0</v>
          </cell>
          <cell r="E642">
            <v>0</v>
          </cell>
          <cell r="F642"/>
          <cell r="G642" t="str">
            <v/>
          </cell>
          <cell r="H642"/>
          <cell r="I642"/>
          <cell r="J642"/>
          <cell r="K642"/>
          <cell r="L642"/>
          <cell r="M642"/>
          <cell r="N642"/>
          <cell r="O642"/>
          <cell r="P642"/>
          <cell r="Q642"/>
          <cell r="R642"/>
          <cell r="S642"/>
          <cell r="T642"/>
          <cell r="U642"/>
          <cell r="V642"/>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row>
        <row r="643">
          <cell r="C643">
            <v>0</v>
          </cell>
          <cell r="D643">
            <v>0</v>
          </cell>
          <cell r="E643">
            <v>0</v>
          </cell>
          <cell r="F643"/>
          <cell r="G643" t="str">
            <v/>
          </cell>
          <cell r="H643"/>
          <cell r="I643"/>
          <cell r="J643"/>
          <cell r="K643"/>
          <cell r="L643"/>
          <cell r="M643"/>
          <cell r="N643"/>
          <cell r="O643"/>
          <cell r="P643"/>
          <cell r="Q643"/>
          <cell r="R643"/>
          <cell r="S643"/>
          <cell r="T643"/>
          <cell r="U643"/>
          <cell r="V643"/>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row>
        <row r="644">
          <cell r="C644">
            <v>0</v>
          </cell>
          <cell r="D644">
            <v>0</v>
          </cell>
          <cell r="E644">
            <v>0</v>
          </cell>
          <cell r="F644"/>
          <cell r="G644" t="str">
            <v/>
          </cell>
          <cell r="H644"/>
          <cell r="I644"/>
          <cell r="J644"/>
          <cell r="K644"/>
          <cell r="L644"/>
          <cell r="M644"/>
          <cell r="N644"/>
          <cell r="O644"/>
          <cell r="P644"/>
          <cell r="Q644"/>
          <cell r="R644"/>
          <cell r="S644"/>
          <cell r="T644"/>
          <cell r="U644"/>
          <cell r="V644"/>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row>
        <row r="645">
          <cell r="C645">
            <v>0</v>
          </cell>
          <cell r="D645">
            <v>0</v>
          </cell>
          <cell r="E645">
            <v>0</v>
          </cell>
          <cell r="F645"/>
          <cell r="G645" t="str">
            <v/>
          </cell>
          <cell r="H645"/>
          <cell r="I645"/>
          <cell r="J645"/>
          <cell r="K645"/>
          <cell r="L645"/>
          <cell r="M645"/>
          <cell r="N645"/>
          <cell r="O645"/>
          <cell r="P645"/>
          <cell r="Q645"/>
          <cell r="R645"/>
          <cell r="S645"/>
          <cell r="T645"/>
          <cell r="U645"/>
          <cell r="V645"/>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row>
        <row r="646">
          <cell r="C646">
            <v>0</v>
          </cell>
          <cell r="D646">
            <v>0</v>
          </cell>
          <cell r="E646">
            <v>0</v>
          </cell>
          <cell r="F646"/>
          <cell r="G646" t="str">
            <v/>
          </cell>
          <cell r="H646"/>
          <cell r="I646"/>
          <cell r="J646"/>
          <cell r="K646"/>
          <cell r="L646"/>
          <cell r="M646"/>
          <cell r="N646"/>
          <cell r="O646"/>
          <cell r="P646"/>
          <cell r="Q646"/>
          <cell r="R646"/>
          <cell r="S646"/>
          <cell r="T646"/>
          <cell r="U646"/>
          <cell r="V646"/>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row>
        <row r="647">
          <cell r="C647">
            <v>0</v>
          </cell>
          <cell r="D647">
            <v>0</v>
          </cell>
          <cell r="E647">
            <v>0</v>
          </cell>
          <cell r="F647"/>
          <cell r="G647" t="str">
            <v/>
          </cell>
          <cell r="H647"/>
          <cell r="I647"/>
          <cell r="J647"/>
          <cell r="K647"/>
          <cell r="L647"/>
          <cell r="M647"/>
          <cell r="N647"/>
          <cell r="O647"/>
          <cell r="P647"/>
          <cell r="Q647"/>
          <cell r="R647"/>
          <cell r="S647"/>
          <cell r="T647"/>
          <cell r="U647"/>
          <cell r="V647"/>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row>
        <row r="648">
          <cell r="C648">
            <v>0</v>
          </cell>
          <cell r="D648">
            <v>0</v>
          </cell>
          <cell r="E648">
            <v>0</v>
          </cell>
          <cell r="F648"/>
          <cell r="G648" t="str">
            <v/>
          </cell>
          <cell r="H648"/>
          <cell r="I648"/>
          <cell r="J648"/>
          <cell r="K648"/>
          <cell r="L648"/>
          <cell r="M648"/>
          <cell r="N648"/>
          <cell r="O648"/>
          <cell r="P648"/>
          <cell r="Q648"/>
          <cell r="R648"/>
          <cell r="S648"/>
          <cell r="T648"/>
          <cell r="U648"/>
          <cell r="V648"/>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row>
        <row r="649">
          <cell r="C649">
            <v>0</v>
          </cell>
          <cell r="D649">
            <v>0</v>
          </cell>
          <cell r="E649">
            <v>0</v>
          </cell>
          <cell r="F649"/>
          <cell r="G649" t="str">
            <v/>
          </cell>
          <cell r="H649"/>
          <cell r="I649"/>
          <cell r="J649"/>
          <cell r="K649"/>
          <cell r="L649"/>
          <cell r="M649"/>
          <cell r="N649"/>
          <cell r="O649"/>
          <cell r="P649"/>
          <cell r="Q649"/>
          <cell r="R649"/>
          <cell r="S649"/>
          <cell r="T649"/>
          <cell r="U649"/>
          <cell r="V649"/>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row>
        <row r="650">
          <cell r="C650">
            <v>0</v>
          </cell>
          <cell r="D650">
            <v>0</v>
          </cell>
          <cell r="E650">
            <v>0</v>
          </cell>
          <cell r="F650"/>
          <cell r="G650" t="str">
            <v/>
          </cell>
          <cell r="H650"/>
          <cell r="I650"/>
          <cell r="J650"/>
          <cell r="K650"/>
          <cell r="L650"/>
          <cell r="M650"/>
          <cell r="N650"/>
          <cell r="O650"/>
          <cell r="P650"/>
          <cell r="Q650"/>
          <cell r="R650"/>
          <cell r="S650"/>
          <cell r="T650"/>
          <cell r="U650"/>
          <cell r="V650"/>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row>
        <row r="651">
          <cell r="C651">
            <v>0</v>
          </cell>
          <cell r="D651">
            <v>0</v>
          </cell>
          <cell r="E651">
            <v>0</v>
          </cell>
          <cell r="F651"/>
          <cell r="G651" t="str">
            <v/>
          </cell>
          <cell r="H651"/>
          <cell r="I651"/>
          <cell r="J651"/>
          <cell r="K651"/>
          <cell r="L651"/>
          <cell r="M651"/>
          <cell r="N651"/>
          <cell r="O651"/>
          <cell r="P651"/>
          <cell r="Q651"/>
          <cell r="R651"/>
          <cell r="S651"/>
          <cell r="T651"/>
          <cell r="U651"/>
          <cell r="V651"/>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row>
        <row r="652">
          <cell r="C652">
            <v>0</v>
          </cell>
          <cell r="D652">
            <v>0</v>
          </cell>
          <cell r="E652">
            <v>0</v>
          </cell>
          <cell r="F652"/>
          <cell r="G652" t="str">
            <v/>
          </cell>
          <cell r="H652"/>
          <cell r="I652"/>
          <cell r="J652"/>
          <cell r="K652"/>
          <cell r="L652"/>
          <cell r="M652"/>
          <cell r="N652"/>
          <cell r="O652"/>
          <cell r="P652"/>
          <cell r="Q652"/>
          <cell r="R652"/>
          <cell r="S652"/>
          <cell r="T652"/>
          <cell r="U652"/>
          <cell r="V652"/>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row>
        <row r="653">
          <cell r="C653">
            <v>0</v>
          </cell>
          <cell r="D653">
            <v>0</v>
          </cell>
          <cell r="E653">
            <v>0</v>
          </cell>
          <cell r="F653"/>
          <cell r="G653" t="str">
            <v/>
          </cell>
          <cell r="H653"/>
          <cell r="I653"/>
          <cell r="J653"/>
          <cell r="K653"/>
          <cell r="L653"/>
          <cell r="M653"/>
          <cell r="N653"/>
          <cell r="O653"/>
          <cell r="P653"/>
          <cell r="Q653"/>
          <cell r="R653"/>
          <cell r="S653"/>
          <cell r="T653"/>
          <cell r="U653"/>
          <cell r="V653"/>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row>
        <row r="654">
          <cell r="C654">
            <v>0</v>
          </cell>
          <cell r="D654">
            <v>0</v>
          </cell>
          <cell r="E654">
            <v>0</v>
          </cell>
          <cell r="F654"/>
          <cell r="G654" t="str">
            <v/>
          </cell>
          <cell r="H654"/>
          <cell r="I654"/>
          <cell r="J654"/>
          <cell r="K654"/>
          <cell r="L654"/>
          <cell r="M654"/>
          <cell r="N654"/>
          <cell r="O654"/>
          <cell r="P654"/>
          <cell r="Q654"/>
          <cell r="R654"/>
          <cell r="S654"/>
          <cell r="T654"/>
          <cell r="U654"/>
          <cell r="V654"/>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row>
        <row r="655">
          <cell r="C655">
            <v>0</v>
          </cell>
          <cell r="D655">
            <v>0</v>
          </cell>
          <cell r="E655">
            <v>0</v>
          </cell>
          <cell r="F655"/>
          <cell r="G655" t="str">
            <v/>
          </cell>
          <cell r="H655"/>
          <cell r="I655"/>
          <cell r="J655"/>
          <cell r="K655"/>
          <cell r="L655"/>
          <cell r="M655"/>
          <cell r="N655"/>
          <cell r="O655"/>
          <cell r="P655"/>
          <cell r="Q655"/>
          <cell r="R655"/>
          <cell r="S655"/>
          <cell r="T655"/>
          <cell r="U655"/>
          <cell r="V655"/>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row>
        <row r="656">
          <cell r="C656">
            <v>0</v>
          </cell>
          <cell r="D656">
            <v>0</v>
          </cell>
          <cell r="E656">
            <v>0</v>
          </cell>
          <cell r="F656"/>
          <cell r="G656" t="str">
            <v/>
          </cell>
          <cell r="H656"/>
          <cell r="I656"/>
          <cell r="J656"/>
          <cell r="K656"/>
          <cell r="L656"/>
          <cell r="M656"/>
          <cell r="N656"/>
          <cell r="O656"/>
          <cell r="P656"/>
          <cell r="Q656"/>
          <cell r="R656"/>
          <cell r="S656"/>
          <cell r="T656"/>
          <cell r="U656"/>
          <cell r="V656"/>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row>
        <row r="657">
          <cell r="C657">
            <v>0</v>
          </cell>
          <cell r="D657">
            <v>0</v>
          </cell>
          <cell r="E657">
            <v>0</v>
          </cell>
          <cell r="F657"/>
          <cell r="G657" t="str">
            <v/>
          </cell>
          <cell r="H657"/>
          <cell r="I657"/>
          <cell r="J657"/>
          <cell r="K657"/>
          <cell r="L657"/>
          <cell r="M657"/>
          <cell r="N657"/>
          <cell r="O657"/>
          <cell r="P657"/>
          <cell r="Q657"/>
          <cell r="R657"/>
          <cell r="S657"/>
          <cell r="T657"/>
          <cell r="U657"/>
          <cell r="V657"/>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row>
        <row r="658">
          <cell r="C658">
            <v>0</v>
          </cell>
          <cell r="D658">
            <v>0</v>
          </cell>
          <cell r="E658">
            <v>0</v>
          </cell>
          <cell r="F658"/>
          <cell r="G658" t="str">
            <v/>
          </cell>
          <cell r="H658"/>
          <cell r="I658"/>
          <cell r="J658"/>
          <cell r="K658"/>
          <cell r="L658"/>
          <cell r="M658"/>
          <cell r="N658"/>
          <cell r="O658"/>
          <cell r="P658"/>
          <cell r="Q658"/>
          <cell r="R658"/>
          <cell r="S658"/>
          <cell r="T658"/>
          <cell r="U658"/>
          <cell r="V658"/>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row>
        <row r="659">
          <cell r="C659">
            <v>0</v>
          </cell>
          <cell r="D659">
            <v>0</v>
          </cell>
          <cell r="E659">
            <v>0</v>
          </cell>
          <cell r="F659"/>
          <cell r="G659" t="str">
            <v/>
          </cell>
          <cell r="H659"/>
          <cell r="I659"/>
          <cell r="J659"/>
          <cell r="K659"/>
          <cell r="L659"/>
          <cell r="M659"/>
          <cell r="N659"/>
          <cell r="O659"/>
          <cell r="P659"/>
          <cell r="Q659"/>
          <cell r="R659"/>
          <cell r="S659"/>
          <cell r="T659"/>
          <cell r="U659"/>
          <cell r="V659"/>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row>
        <row r="660">
          <cell r="C660">
            <v>0</v>
          </cell>
          <cell r="D660">
            <v>0</v>
          </cell>
          <cell r="E660">
            <v>0</v>
          </cell>
          <cell r="F660"/>
          <cell r="G660" t="str">
            <v/>
          </cell>
          <cell r="H660"/>
          <cell r="I660"/>
          <cell r="J660"/>
          <cell r="K660"/>
          <cell r="L660"/>
          <cell r="M660"/>
          <cell r="N660"/>
          <cell r="O660"/>
          <cell r="P660"/>
          <cell r="Q660"/>
          <cell r="R660"/>
          <cell r="S660"/>
          <cell r="T660"/>
          <cell r="U660"/>
          <cell r="V660"/>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row>
        <row r="661">
          <cell r="C661">
            <v>0</v>
          </cell>
          <cell r="D661">
            <v>0</v>
          </cell>
          <cell r="E661">
            <v>0</v>
          </cell>
          <cell r="F661"/>
          <cell r="G661" t="str">
            <v/>
          </cell>
          <cell r="H661"/>
          <cell r="I661"/>
          <cell r="J661"/>
          <cell r="K661"/>
          <cell r="L661"/>
          <cell r="M661"/>
          <cell r="N661"/>
          <cell r="O661"/>
          <cell r="P661"/>
          <cell r="Q661"/>
          <cell r="R661"/>
          <cell r="S661"/>
          <cell r="T661"/>
          <cell r="U661"/>
          <cell r="V661"/>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row>
        <row r="662">
          <cell r="C662">
            <v>0</v>
          </cell>
          <cell r="D662">
            <v>0</v>
          </cell>
          <cell r="E662">
            <v>0</v>
          </cell>
          <cell r="F662"/>
          <cell r="G662" t="str">
            <v/>
          </cell>
          <cell r="H662"/>
          <cell r="I662"/>
          <cell r="J662"/>
          <cell r="K662"/>
          <cell r="L662"/>
          <cell r="M662"/>
          <cell r="N662"/>
          <cell r="O662"/>
          <cell r="P662"/>
          <cell r="Q662"/>
          <cell r="R662"/>
          <cell r="S662"/>
          <cell r="T662"/>
          <cell r="U662"/>
          <cell r="V662"/>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row>
        <row r="663">
          <cell r="C663">
            <v>0</v>
          </cell>
          <cell r="D663">
            <v>0</v>
          </cell>
          <cell r="E663">
            <v>0</v>
          </cell>
          <cell r="F663"/>
          <cell r="G663" t="str">
            <v/>
          </cell>
          <cell r="H663"/>
          <cell r="I663"/>
          <cell r="J663"/>
          <cell r="K663"/>
          <cell r="L663"/>
          <cell r="M663"/>
          <cell r="N663"/>
          <cell r="O663"/>
          <cell r="P663"/>
          <cell r="Q663"/>
          <cell r="R663"/>
          <cell r="S663"/>
          <cell r="T663"/>
          <cell r="U663"/>
          <cell r="V663"/>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row>
        <row r="664">
          <cell r="C664">
            <v>0</v>
          </cell>
          <cell r="D664">
            <v>0</v>
          </cell>
          <cell r="E664">
            <v>0</v>
          </cell>
          <cell r="F664"/>
          <cell r="G664" t="str">
            <v/>
          </cell>
          <cell r="H664"/>
          <cell r="I664"/>
          <cell r="J664"/>
          <cell r="K664"/>
          <cell r="L664"/>
          <cell r="M664"/>
          <cell r="N664"/>
          <cell r="O664"/>
          <cell r="P664"/>
          <cell r="Q664"/>
          <cell r="R664"/>
          <cell r="S664"/>
          <cell r="T664"/>
          <cell r="U664"/>
          <cell r="V664"/>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row>
        <row r="665">
          <cell r="C665">
            <v>0</v>
          </cell>
          <cell r="D665">
            <v>0</v>
          </cell>
          <cell r="E665">
            <v>0</v>
          </cell>
          <cell r="F665"/>
          <cell r="G665" t="str">
            <v/>
          </cell>
          <cell r="H665"/>
          <cell r="I665"/>
          <cell r="J665"/>
          <cell r="K665"/>
          <cell r="L665"/>
          <cell r="M665"/>
          <cell r="N665"/>
          <cell r="O665"/>
          <cell r="P665"/>
          <cell r="Q665"/>
          <cell r="R665"/>
          <cell r="S665"/>
          <cell r="T665"/>
          <cell r="U665"/>
          <cell r="V665"/>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row>
        <row r="666">
          <cell r="C666">
            <v>0</v>
          </cell>
          <cell r="D666">
            <v>0</v>
          </cell>
          <cell r="E666">
            <v>0</v>
          </cell>
          <cell r="F666"/>
          <cell r="G666" t="str">
            <v/>
          </cell>
          <cell r="H666"/>
          <cell r="I666"/>
          <cell r="J666"/>
          <cell r="K666"/>
          <cell r="L666"/>
          <cell r="M666"/>
          <cell r="N666"/>
          <cell r="O666"/>
          <cell r="P666"/>
          <cell r="Q666"/>
          <cell r="R666"/>
          <cell r="S666"/>
          <cell r="T666"/>
          <cell r="U666"/>
          <cell r="V666"/>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row>
        <row r="667">
          <cell r="C667">
            <v>0</v>
          </cell>
          <cell r="D667">
            <v>0</v>
          </cell>
          <cell r="E667">
            <v>0</v>
          </cell>
          <cell r="F667"/>
          <cell r="G667" t="str">
            <v/>
          </cell>
          <cell r="H667"/>
          <cell r="I667"/>
          <cell r="J667"/>
          <cell r="K667"/>
          <cell r="L667"/>
          <cell r="M667"/>
          <cell r="N667"/>
          <cell r="O667"/>
          <cell r="P667"/>
          <cell r="Q667"/>
          <cell r="R667"/>
          <cell r="S667"/>
          <cell r="T667"/>
          <cell r="U667"/>
          <cell r="V667"/>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row>
        <row r="668">
          <cell r="C668">
            <v>0</v>
          </cell>
          <cell r="D668">
            <v>0</v>
          </cell>
          <cell r="E668">
            <v>0</v>
          </cell>
          <cell r="F668"/>
          <cell r="G668" t="str">
            <v/>
          </cell>
          <cell r="H668"/>
          <cell r="I668"/>
          <cell r="J668"/>
          <cell r="K668"/>
          <cell r="L668"/>
          <cell r="M668"/>
          <cell r="N668"/>
          <cell r="O668"/>
          <cell r="P668"/>
          <cell r="Q668"/>
          <cell r="R668"/>
          <cell r="S668"/>
          <cell r="T668"/>
          <cell r="U668"/>
          <cell r="V668"/>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row>
        <row r="669">
          <cell r="C669">
            <v>0</v>
          </cell>
          <cell r="D669">
            <v>0</v>
          </cell>
          <cell r="E669">
            <v>0</v>
          </cell>
          <cell r="F669"/>
          <cell r="G669" t="str">
            <v/>
          </cell>
          <cell r="H669"/>
          <cell r="I669"/>
          <cell r="J669"/>
          <cell r="K669"/>
          <cell r="L669"/>
          <cell r="M669"/>
          <cell r="N669"/>
          <cell r="O669"/>
          <cell r="P669"/>
          <cell r="Q669"/>
          <cell r="R669"/>
          <cell r="S669"/>
          <cell r="T669"/>
          <cell r="U669"/>
          <cell r="V669"/>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row>
        <row r="670">
          <cell r="C670">
            <v>0</v>
          </cell>
          <cell r="D670">
            <v>0</v>
          </cell>
          <cell r="E670">
            <v>0</v>
          </cell>
          <cell r="F670"/>
          <cell r="G670" t="str">
            <v/>
          </cell>
          <cell r="H670"/>
          <cell r="I670"/>
          <cell r="J670"/>
          <cell r="K670"/>
          <cell r="L670"/>
          <cell r="M670"/>
          <cell r="N670"/>
          <cell r="O670"/>
          <cell r="P670"/>
          <cell r="Q670"/>
          <cell r="R670"/>
          <cell r="S670"/>
          <cell r="T670"/>
          <cell r="U670"/>
          <cell r="V670"/>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row>
        <row r="671">
          <cell r="C671">
            <v>0</v>
          </cell>
          <cell r="D671">
            <v>0</v>
          </cell>
          <cell r="E671">
            <v>0</v>
          </cell>
          <cell r="F671"/>
          <cell r="G671" t="str">
            <v/>
          </cell>
          <cell r="H671"/>
          <cell r="I671"/>
          <cell r="J671"/>
          <cell r="K671"/>
          <cell r="L671"/>
          <cell r="M671"/>
          <cell r="N671"/>
          <cell r="O671"/>
          <cell r="P671"/>
          <cell r="Q671"/>
          <cell r="R671"/>
          <cell r="S671"/>
          <cell r="T671"/>
          <cell r="U671"/>
          <cell r="V671"/>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row>
        <row r="672">
          <cell r="C672">
            <v>0</v>
          </cell>
          <cell r="D672">
            <v>0</v>
          </cell>
          <cell r="E672">
            <v>0</v>
          </cell>
          <cell r="F672"/>
          <cell r="G672" t="str">
            <v/>
          </cell>
          <cell r="H672"/>
          <cell r="I672"/>
          <cell r="J672"/>
          <cell r="K672"/>
          <cell r="L672"/>
          <cell r="M672"/>
          <cell r="N672"/>
          <cell r="O672"/>
          <cell r="P672"/>
          <cell r="Q672"/>
          <cell r="R672"/>
          <cell r="S672"/>
          <cell r="T672"/>
          <cell r="U672"/>
          <cell r="V672"/>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row>
        <row r="673">
          <cell r="C673">
            <v>0</v>
          </cell>
          <cell r="D673">
            <v>0</v>
          </cell>
          <cell r="E673">
            <v>0</v>
          </cell>
          <cell r="F673"/>
          <cell r="G673" t="str">
            <v/>
          </cell>
          <cell r="H673"/>
          <cell r="I673"/>
          <cell r="J673"/>
          <cell r="K673"/>
          <cell r="L673"/>
          <cell r="M673"/>
          <cell r="N673"/>
          <cell r="O673"/>
          <cell r="P673"/>
          <cell r="Q673"/>
          <cell r="R673"/>
          <cell r="S673"/>
          <cell r="T673"/>
          <cell r="U673"/>
          <cell r="V673"/>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row>
        <row r="674">
          <cell r="C674">
            <v>0</v>
          </cell>
          <cell r="D674">
            <v>0</v>
          </cell>
          <cell r="E674">
            <v>0</v>
          </cell>
          <cell r="F674"/>
          <cell r="G674" t="str">
            <v/>
          </cell>
          <cell r="H674"/>
          <cell r="I674"/>
          <cell r="J674"/>
          <cell r="K674"/>
          <cell r="L674"/>
          <cell r="M674"/>
          <cell r="N674"/>
          <cell r="O674"/>
          <cell r="P674"/>
          <cell r="Q674"/>
          <cell r="R674"/>
          <cell r="S674"/>
          <cell r="T674"/>
          <cell r="U674"/>
          <cell r="V674"/>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row>
        <row r="675">
          <cell r="C675">
            <v>0</v>
          </cell>
          <cell r="D675">
            <v>0</v>
          </cell>
          <cell r="E675">
            <v>0</v>
          </cell>
          <cell r="F675"/>
          <cell r="G675" t="str">
            <v/>
          </cell>
          <cell r="H675"/>
          <cell r="I675"/>
          <cell r="J675"/>
          <cell r="K675"/>
          <cell r="L675"/>
          <cell r="M675"/>
          <cell r="N675"/>
          <cell r="O675"/>
          <cell r="P675"/>
          <cell r="Q675"/>
          <cell r="R675"/>
          <cell r="S675"/>
          <cell r="T675"/>
          <cell r="U675"/>
          <cell r="V675"/>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row>
        <row r="676">
          <cell r="C676">
            <v>0</v>
          </cell>
          <cell r="D676">
            <v>0</v>
          </cell>
          <cell r="E676">
            <v>0</v>
          </cell>
          <cell r="F676"/>
          <cell r="G676" t="str">
            <v/>
          </cell>
          <cell r="H676"/>
          <cell r="I676"/>
          <cell r="J676"/>
          <cell r="K676"/>
          <cell r="L676"/>
          <cell r="M676"/>
          <cell r="N676"/>
          <cell r="O676"/>
          <cell r="P676"/>
          <cell r="Q676"/>
          <cell r="R676"/>
          <cell r="S676"/>
          <cell r="T676"/>
          <cell r="U676"/>
          <cell r="V676"/>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row>
        <row r="677">
          <cell r="C677">
            <v>0</v>
          </cell>
          <cell r="D677">
            <v>0</v>
          </cell>
          <cell r="E677">
            <v>0</v>
          </cell>
          <cell r="F677"/>
          <cell r="G677" t="str">
            <v/>
          </cell>
          <cell r="H677"/>
          <cell r="I677"/>
          <cell r="J677"/>
          <cell r="K677"/>
          <cell r="L677"/>
          <cell r="M677"/>
          <cell r="N677"/>
          <cell r="O677"/>
          <cell r="P677"/>
          <cell r="Q677"/>
          <cell r="R677"/>
          <cell r="S677"/>
          <cell r="T677"/>
          <cell r="U677"/>
          <cell r="V677"/>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row>
        <row r="678">
          <cell r="C678">
            <v>0</v>
          </cell>
          <cell r="D678">
            <v>0</v>
          </cell>
          <cell r="E678">
            <v>0</v>
          </cell>
          <cell r="F678"/>
          <cell r="G678" t="str">
            <v/>
          </cell>
          <cell r="H678"/>
          <cell r="I678"/>
          <cell r="J678"/>
          <cell r="K678"/>
          <cell r="L678"/>
          <cell r="M678"/>
          <cell r="N678"/>
          <cell r="O678"/>
          <cell r="P678"/>
          <cell r="Q678"/>
          <cell r="R678"/>
          <cell r="S678"/>
          <cell r="T678"/>
          <cell r="U678"/>
          <cell r="V678"/>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row>
        <row r="679">
          <cell r="C679">
            <v>0</v>
          </cell>
          <cell r="D679">
            <v>0</v>
          </cell>
          <cell r="E679">
            <v>0</v>
          </cell>
          <cell r="F679"/>
          <cell r="G679" t="str">
            <v/>
          </cell>
          <cell r="H679"/>
          <cell r="I679"/>
          <cell r="J679"/>
          <cell r="K679"/>
          <cell r="L679"/>
          <cell r="M679"/>
          <cell r="N679"/>
          <cell r="O679"/>
          <cell r="P679"/>
          <cell r="Q679"/>
          <cell r="R679"/>
          <cell r="S679"/>
          <cell r="T679"/>
          <cell r="U679"/>
          <cell r="V679"/>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row>
        <row r="680">
          <cell r="C680">
            <v>0</v>
          </cell>
          <cell r="D680">
            <v>0</v>
          </cell>
          <cell r="E680">
            <v>0</v>
          </cell>
          <cell r="F680"/>
          <cell r="G680" t="str">
            <v/>
          </cell>
          <cell r="H680"/>
          <cell r="I680"/>
          <cell r="J680"/>
          <cell r="K680"/>
          <cell r="L680"/>
          <cell r="M680"/>
          <cell r="N680"/>
          <cell r="O680"/>
          <cell r="P680"/>
          <cell r="Q680"/>
          <cell r="R680"/>
          <cell r="S680"/>
          <cell r="T680"/>
          <cell r="U680"/>
          <cell r="V680"/>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row>
        <row r="681">
          <cell r="C681">
            <v>0</v>
          </cell>
          <cell r="D681">
            <v>0</v>
          </cell>
          <cell r="E681">
            <v>0</v>
          </cell>
          <cell r="F681"/>
          <cell r="G681" t="str">
            <v/>
          </cell>
          <cell r="H681"/>
          <cell r="I681"/>
          <cell r="J681"/>
          <cell r="K681"/>
          <cell r="L681"/>
          <cell r="M681"/>
          <cell r="N681"/>
          <cell r="O681"/>
          <cell r="P681"/>
          <cell r="Q681"/>
          <cell r="R681"/>
          <cell r="S681"/>
          <cell r="T681"/>
          <cell r="U681"/>
          <cell r="V681"/>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row>
        <row r="682">
          <cell r="C682">
            <v>0</v>
          </cell>
          <cell r="D682">
            <v>0</v>
          </cell>
          <cell r="E682">
            <v>0</v>
          </cell>
          <cell r="F682"/>
          <cell r="G682" t="str">
            <v/>
          </cell>
          <cell r="H682"/>
          <cell r="I682"/>
          <cell r="J682"/>
          <cell r="K682"/>
          <cell r="L682"/>
          <cell r="M682"/>
          <cell r="N682"/>
          <cell r="O682"/>
          <cell r="P682"/>
          <cell r="Q682"/>
          <cell r="R682"/>
          <cell r="S682"/>
          <cell r="T682"/>
          <cell r="U682"/>
          <cell r="V682"/>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row>
        <row r="683">
          <cell r="C683">
            <v>0</v>
          </cell>
          <cell r="D683">
            <v>0</v>
          </cell>
          <cell r="E683">
            <v>0</v>
          </cell>
          <cell r="F683"/>
          <cell r="G683" t="str">
            <v/>
          </cell>
          <cell r="H683"/>
          <cell r="I683"/>
          <cell r="J683"/>
          <cell r="K683"/>
          <cell r="L683"/>
          <cell r="M683"/>
          <cell r="N683"/>
          <cell r="O683"/>
          <cell r="P683"/>
          <cell r="Q683"/>
          <cell r="R683"/>
          <cell r="S683"/>
          <cell r="T683"/>
          <cell r="U683"/>
          <cell r="V683"/>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row>
        <row r="684">
          <cell r="C684">
            <v>0</v>
          </cell>
          <cell r="D684">
            <v>0</v>
          </cell>
          <cell r="E684">
            <v>0</v>
          </cell>
          <cell r="F684"/>
          <cell r="G684" t="str">
            <v/>
          </cell>
          <cell r="H684"/>
          <cell r="I684"/>
          <cell r="J684"/>
          <cell r="K684"/>
          <cell r="L684"/>
          <cell r="M684"/>
          <cell r="N684"/>
          <cell r="O684"/>
          <cell r="P684"/>
          <cell r="Q684"/>
          <cell r="R684"/>
          <cell r="S684"/>
          <cell r="T684"/>
          <cell r="U684"/>
          <cell r="V684"/>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row>
        <row r="685">
          <cell r="C685">
            <v>0</v>
          </cell>
          <cell r="D685">
            <v>0</v>
          </cell>
          <cell r="E685">
            <v>0</v>
          </cell>
          <cell r="F685"/>
          <cell r="G685" t="str">
            <v/>
          </cell>
          <cell r="H685"/>
          <cell r="I685"/>
          <cell r="J685"/>
          <cell r="K685"/>
          <cell r="L685"/>
          <cell r="M685"/>
          <cell r="N685"/>
          <cell r="O685"/>
          <cell r="P685"/>
          <cell r="Q685"/>
          <cell r="R685"/>
          <cell r="S685"/>
          <cell r="T685"/>
          <cell r="U685"/>
          <cell r="V685"/>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row>
        <row r="686">
          <cell r="C686">
            <v>0</v>
          </cell>
          <cell r="D686">
            <v>0</v>
          </cell>
          <cell r="E686">
            <v>0</v>
          </cell>
          <cell r="F686"/>
          <cell r="G686" t="str">
            <v/>
          </cell>
          <cell r="H686"/>
          <cell r="I686"/>
          <cell r="J686"/>
          <cell r="K686"/>
          <cell r="L686"/>
          <cell r="M686"/>
          <cell r="N686"/>
          <cell r="O686"/>
          <cell r="P686"/>
          <cell r="Q686"/>
          <cell r="R686"/>
          <cell r="S686"/>
          <cell r="T686"/>
          <cell r="U686"/>
          <cell r="V686"/>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row>
        <row r="687">
          <cell r="C687">
            <v>0</v>
          </cell>
          <cell r="D687">
            <v>0</v>
          </cell>
          <cell r="E687">
            <v>0</v>
          </cell>
          <cell r="F687"/>
          <cell r="G687" t="str">
            <v/>
          </cell>
          <cell r="H687"/>
          <cell r="I687"/>
          <cell r="J687"/>
          <cell r="K687"/>
          <cell r="L687"/>
          <cell r="M687"/>
          <cell r="N687"/>
          <cell r="O687"/>
          <cell r="P687"/>
          <cell r="Q687"/>
          <cell r="R687"/>
          <cell r="S687"/>
          <cell r="T687"/>
          <cell r="U687"/>
          <cell r="V687"/>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row>
        <row r="688">
          <cell r="C688">
            <v>0</v>
          </cell>
          <cell r="D688">
            <v>0</v>
          </cell>
          <cell r="E688">
            <v>0</v>
          </cell>
          <cell r="F688"/>
          <cell r="G688" t="str">
            <v/>
          </cell>
          <cell r="H688"/>
          <cell r="I688"/>
          <cell r="J688"/>
          <cell r="K688"/>
          <cell r="L688"/>
          <cell r="M688"/>
          <cell r="N688"/>
          <cell r="O688"/>
          <cell r="P688"/>
          <cell r="Q688"/>
          <cell r="R688"/>
          <cell r="S688"/>
          <cell r="T688"/>
          <cell r="U688"/>
          <cell r="V688"/>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row>
        <row r="689">
          <cell r="C689">
            <v>0</v>
          </cell>
          <cell r="D689">
            <v>0</v>
          </cell>
          <cell r="E689">
            <v>0</v>
          </cell>
          <cell r="F689"/>
          <cell r="G689" t="str">
            <v/>
          </cell>
          <cell r="H689"/>
          <cell r="I689"/>
          <cell r="J689"/>
          <cell r="K689"/>
          <cell r="L689"/>
          <cell r="M689"/>
          <cell r="N689"/>
          <cell r="O689"/>
          <cell r="P689"/>
          <cell r="Q689"/>
          <cell r="R689"/>
          <cell r="S689"/>
          <cell r="T689"/>
          <cell r="U689"/>
          <cell r="V689"/>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row>
        <row r="690">
          <cell r="C690">
            <v>0</v>
          </cell>
          <cell r="D690">
            <v>0</v>
          </cell>
          <cell r="E690">
            <v>0</v>
          </cell>
          <cell r="F690"/>
          <cell r="G690" t="str">
            <v/>
          </cell>
          <cell r="H690"/>
          <cell r="I690"/>
          <cell r="J690"/>
          <cell r="K690"/>
          <cell r="L690"/>
          <cell r="M690"/>
          <cell r="N690"/>
          <cell r="O690"/>
          <cell r="P690"/>
          <cell r="Q690"/>
          <cell r="R690"/>
          <cell r="S690"/>
          <cell r="T690"/>
          <cell r="U690"/>
          <cell r="V690"/>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row>
        <row r="691">
          <cell r="C691">
            <v>0</v>
          </cell>
          <cell r="D691">
            <v>0</v>
          </cell>
          <cell r="E691">
            <v>0</v>
          </cell>
          <cell r="F691"/>
          <cell r="G691" t="str">
            <v/>
          </cell>
          <cell r="H691"/>
          <cell r="I691"/>
          <cell r="J691"/>
          <cell r="K691"/>
          <cell r="L691"/>
          <cell r="M691"/>
          <cell r="N691"/>
          <cell r="O691"/>
          <cell r="P691"/>
          <cell r="Q691"/>
          <cell r="R691"/>
          <cell r="S691"/>
          <cell r="T691"/>
          <cell r="U691"/>
          <cell r="V691"/>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row>
        <row r="692">
          <cell r="C692">
            <v>0</v>
          </cell>
          <cell r="D692">
            <v>0</v>
          </cell>
          <cell r="E692">
            <v>0</v>
          </cell>
          <cell r="F692"/>
          <cell r="G692" t="str">
            <v/>
          </cell>
          <cell r="H692"/>
          <cell r="I692"/>
          <cell r="J692"/>
          <cell r="K692"/>
          <cell r="L692"/>
          <cell r="M692"/>
          <cell r="N692"/>
          <cell r="O692"/>
          <cell r="P692"/>
          <cell r="Q692"/>
          <cell r="R692"/>
          <cell r="S692"/>
          <cell r="T692"/>
          <cell r="U692"/>
          <cell r="V692"/>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row>
        <row r="693">
          <cell r="C693">
            <v>0</v>
          </cell>
          <cell r="D693">
            <v>0</v>
          </cell>
          <cell r="E693">
            <v>0</v>
          </cell>
          <cell r="F693"/>
          <cell r="G693" t="str">
            <v/>
          </cell>
          <cell r="H693"/>
          <cell r="I693"/>
          <cell r="J693"/>
          <cell r="K693"/>
          <cell r="L693"/>
          <cell r="M693"/>
          <cell r="N693"/>
          <cell r="O693"/>
          <cell r="P693"/>
          <cell r="Q693"/>
          <cell r="R693"/>
          <cell r="S693"/>
          <cell r="T693"/>
          <cell r="U693"/>
          <cell r="V693"/>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row>
        <row r="694">
          <cell r="C694">
            <v>0</v>
          </cell>
          <cell r="D694">
            <v>0</v>
          </cell>
          <cell r="E694">
            <v>0</v>
          </cell>
          <cell r="F694"/>
          <cell r="G694" t="str">
            <v/>
          </cell>
          <cell r="H694"/>
          <cell r="I694"/>
          <cell r="J694"/>
          <cell r="K694"/>
          <cell r="L694"/>
          <cell r="M694"/>
          <cell r="N694"/>
          <cell r="O694"/>
          <cell r="P694"/>
          <cell r="Q694"/>
          <cell r="R694"/>
          <cell r="S694"/>
          <cell r="T694"/>
          <cell r="U694"/>
          <cell r="V694"/>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row>
        <row r="695">
          <cell r="C695">
            <v>0</v>
          </cell>
          <cell r="D695">
            <v>0</v>
          </cell>
          <cell r="E695">
            <v>0</v>
          </cell>
          <cell r="F695"/>
          <cell r="G695" t="str">
            <v/>
          </cell>
          <cell r="H695"/>
          <cell r="I695"/>
          <cell r="J695"/>
          <cell r="K695"/>
          <cell r="L695"/>
          <cell r="M695"/>
          <cell r="N695"/>
          <cell r="O695"/>
          <cell r="P695"/>
          <cell r="Q695"/>
          <cell r="R695"/>
          <cell r="S695"/>
          <cell r="T695"/>
          <cell r="U695"/>
          <cell r="V695"/>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row>
        <row r="696">
          <cell r="C696">
            <v>0</v>
          </cell>
          <cell r="D696">
            <v>0</v>
          </cell>
          <cell r="E696">
            <v>0</v>
          </cell>
          <cell r="F696"/>
          <cell r="G696" t="str">
            <v/>
          </cell>
          <cell r="H696"/>
          <cell r="I696"/>
          <cell r="J696"/>
          <cell r="K696"/>
          <cell r="L696"/>
          <cell r="M696"/>
          <cell r="N696"/>
          <cell r="O696"/>
          <cell r="P696"/>
          <cell r="Q696"/>
          <cell r="R696"/>
          <cell r="S696"/>
          <cell r="T696"/>
          <cell r="U696"/>
          <cell r="V696"/>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row>
        <row r="697">
          <cell r="C697">
            <v>0</v>
          </cell>
          <cell r="D697">
            <v>0</v>
          </cell>
          <cell r="E697">
            <v>0</v>
          </cell>
          <cell r="F697"/>
          <cell r="G697" t="str">
            <v/>
          </cell>
          <cell r="H697"/>
          <cell r="I697"/>
          <cell r="J697"/>
          <cell r="K697"/>
          <cell r="L697"/>
          <cell r="M697"/>
          <cell r="N697"/>
          <cell r="O697"/>
          <cell r="P697"/>
          <cell r="Q697"/>
          <cell r="R697"/>
          <cell r="S697"/>
          <cell r="T697"/>
          <cell r="U697"/>
          <cell r="V697"/>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row>
        <row r="698">
          <cell r="C698">
            <v>0</v>
          </cell>
          <cell r="D698">
            <v>0</v>
          </cell>
          <cell r="E698">
            <v>0</v>
          </cell>
          <cell r="F698"/>
          <cell r="G698" t="str">
            <v/>
          </cell>
          <cell r="H698"/>
          <cell r="I698"/>
          <cell r="J698"/>
          <cell r="K698"/>
          <cell r="L698"/>
          <cell r="M698"/>
          <cell r="N698"/>
          <cell r="O698"/>
          <cell r="P698"/>
          <cell r="Q698"/>
          <cell r="R698"/>
          <cell r="S698"/>
          <cell r="T698"/>
          <cell r="U698"/>
          <cell r="V698"/>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row>
        <row r="699">
          <cell r="C699">
            <v>0</v>
          </cell>
          <cell r="D699">
            <v>0</v>
          </cell>
          <cell r="E699">
            <v>0</v>
          </cell>
          <cell r="F699"/>
          <cell r="G699" t="str">
            <v/>
          </cell>
          <cell r="H699"/>
          <cell r="I699"/>
          <cell r="J699"/>
          <cell r="K699"/>
          <cell r="L699"/>
          <cell r="M699"/>
          <cell r="N699"/>
          <cell r="O699"/>
          <cell r="P699"/>
          <cell r="Q699"/>
          <cell r="R699"/>
          <cell r="S699"/>
          <cell r="T699"/>
          <cell r="U699"/>
          <cell r="V699"/>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row>
        <row r="700">
          <cell r="C700">
            <v>0</v>
          </cell>
          <cell r="D700">
            <v>0</v>
          </cell>
          <cell r="E700">
            <v>0</v>
          </cell>
          <cell r="F700"/>
          <cell r="G700" t="str">
            <v/>
          </cell>
          <cell r="H700"/>
          <cell r="I700"/>
          <cell r="J700"/>
          <cell r="K700"/>
          <cell r="L700"/>
          <cell r="M700"/>
          <cell r="N700"/>
          <cell r="O700"/>
          <cell r="P700"/>
          <cell r="Q700"/>
          <cell r="R700"/>
          <cell r="S700"/>
          <cell r="T700"/>
          <cell r="U700"/>
          <cell r="V700"/>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row>
        <row r="701">
          <cell r="C701">
            <v>0</v>
          </cell>
          <cell r="D701">
            <v>0</v>
          </cell>
          <cell r="E701">
            <v>0</v>
          </cell>
          <cell r="F701"/>
          <cell r="G701" t="str">
            <v/>
          </cell>
          <cell r="H701"/>
          <cell r="I701"/>
          <cell r="J701"/>
          <cell r="K701"/>
          <cell r="L701"/>
          <cell r="M701"/>
          <cell r="N701"/>
          <cell r="O701"/>
          <cell r="P701"/>
          <cell r="Q701"/>
          <cell r="R701"/>
          <cell r="S701"/>
          <cell r="T701"/>
          <cell r="U701"/>
          <cell r="V701"/>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row>
        <row r="702">
          <cell r="C702">
            <v>0</v>
          </cell>
          <cell r="D702">
            <v>0</v>
          </cell>
          <cell r="E702">
            <v>0</v>
          </cell>
          <cell r="F702"/>
          <cell r="G702" t="str">
            <v/>
          </cell>
          <cell r="H702"/>
          <cell r="I702"/>
          <cell r="J702"/>
          <cell r="K702"/>
          <cell r="L702"/>
          <cell r="M702"/>
          <cell r="N702"/>
          <cell r="O702"/>
          <cell r="P702"/>
          <cell r="Q702"/>
          <cell r="R702"/>
          <cell r="S702"/>
          <cell r="T702"/>
          <cell r="U702"/>
          <cell r="V702"/>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row>
        <row r="703">
          <cell r="C703">
            <v>0</v>
          </cell>
          <cell r="D703">
            <v>0</v>
          </cell>
          <cell r="E703">
            <v>0</v>
          </cell>
          <cell r="F703"/>
          <cell r="G703" t="str">
            <v/>
          </cell>
          <cell r="H703"/>
          <cell r="I703"/>
          <cell r="J703"/>
          <cell r="K703"/>
          <cell r="L703"/>
          <cell r="M703"/>
          <cell r="N703"/>
          <cell r="O703"/>
          <cell r="P703"/>
          <cell r="Q703"/>
          <cell r="R703"/>
          <cell r="S703"/>
          <cell r="T703"/>
          <cell r="U703"/>
          <cell r="V703"/>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row>
        <row r="704">
          <cell r="C704" t="str">
            <v/>
          </cell>
          <cell r="D704" t="str">
            <v/>
          </cell>
          <cell r="E704" t="str">
            <v/>
          </cell>
          <cell r="F704"/>
          <cell r="G704" t="str">
            <v/>
          </cell>
          <cell r="H704"/>
          <cell r="I704"/>
          <cell r="J704"/>
          <cell r="K704"/>
          <cell r="L704"/>
          <cell r="M704"/>
          <cell r="N704"/>
          <cell r="O704"/>
          <cell r="P704"/>
          <cell r="Q704"/>
          <cell r="R704"/>
          <cell r="S704"/>
          <cell r="T704"/>
          <cell r="U704"/>
          <cell r="V704"/>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row>
        <row r="705">
          <cell r="C705" t="str">
            <v/>
          </cell>
          <cell r="D705" t="str">
            <v/>
          </cell>
          <cell r="E705" t="str">
            <v/>
          </cell>
          <cell r="F705"/>
          <cell r="G705" t="str">
            <v/>
          </cell>
          <cell r="H705"/>
          <cell r="I705"/>
          <cell r="J705"/>
          <cell r="K705"/>
          <cell r="L705"/>
          <cell r="M705"/>
          <cell r="N705"/>
          <cell r="O705"/>
          <cell r="P705"/>
          <cell r="Q705"/>
          <cell r="R705"/>
          <cell r="S705"/>
          <cell r="T705"/>
          <cell r="U705"/>
          <cell r="V705"/>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row>
        <row r="706">
          <cell r="C706" t="str">
            <v/>
          </cell>
          <cell r="D706" t="str">
            <v/>
          </cell>
          <cell r="E706" t="str">
            <v/>
          </cell>
          <cell r="F706"/>
          <cell r="G706" t="str">
            <v/>
          </cell>
          <cell r="H706"/>
          <cell r="I706"/>
          <cell r="J706"/>
          <cell r="K706"/>
          <cell r="L706"/>
          <cell r="M706"/>
          <cell r="N706"/>
          <cell r="O706"/>
          <cell r="P706"/>
          <cell r="Q706"/>
          <cell r="R706"/>
          <cell r="S706"/>
          <cell r="T706"/>
          <cell r="U706"/>
          <cell r="V706"/>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row>
        <row r="707">
          <cell r="C707" t="str">
            <v/>
          </cell>
          <cell r="D707" t="str">
            <v/>
          </cell>
          <cell r="E707" t="str">
            <v/>
          </cell>
          <cell r="F707"/>
          <cell r="G707" t="str">
            <v/>
          </cell>
          <cell r="H707"/>
          <cell r="I707"/>
          <cell r="J707"/>
          <cell r="K707"/>
          <cell r="L707"/>
          <cell r="M707"/>
          <cell r="N707"/>
          <cell r="O707"/>
          <cell r="P707"/>
          <cell r="Q707"/>
          <cell r="R707"/>
          <cell r="S707"/>
          <cell r="T707"/>
          <cell r="U707"/>
          <cell r="V707"/>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row>
        <row r="708">
          <cell r="C708" t="str">
            <v/>
          </cell>
          <cell r="D708" t="str">
            <v/>
          </cell>
          <cell r="E708" t="str">
            <v/>
          </cell>
          <cell r="F708"/>
          <cell r="G708" t="str">
            <v/>
          </cell>
          <cell r="H708"/>
          <cell r="I708"/>
          <cell r="J708"/>
          <cell r="K708"/>
          <cell r="L708"/>
          <cell r="M708"/>
          <cell r="N708"/>
          <cell r="O708"/>
          <cell r="P708"/>
          <cell r="Q708"/>
          <cell r="R708"/>
          <cell r="S708"/>
          <cell r="T708"/>
          <cell r="U708"/>
          <cell r="V708"/>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row>
        <row r="709">
          <cell r="C709" t="str">
            <v/>
          </cell>
          <cell r="D709" t="str">
            <v/>
          </cell>
          <cell r="E709" t="str">
            <v/>
          </cell>
          <cell r="F709"/>
          <cell r="G709" t="str">
            <v/>
          </cell>
          <cell r="H709"/>
          <cell r="I709"/>
          <cell r="J709"/>
          <cell r="K709"/>
          <cell r="L709"/>
          <cell r="M709"/>
          <cell r="N709"/>
          <cell r="O709"/>
          <cell r="P709"/>
          <cell r="Q709"/>
          <cell r="R709"/>
          <cell r="S709"/>
          <cell r="T709"/>
          <cell r="U709"/>
          <cell r="V709"/>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row>
        <row r="710">
          <cell r="C710" t="str">
            <v/>
          </cell>
          <cell r="D710" t="str">
            <v/>
          </cell>
          <cell r="E710" t="str">
            <v/>
          </cell>
          <cell r="F710"/>
          <cell r="G710" t="str">
            <v/>
          </cell>
          <cell r="H710"/>
          <cell r="I710"/>
          <cell r="J710"/>
          <cell r="K710"/>
          <cell r="L710"/>
          <cell r="M710"/>
          <cell r="N710"/>
          <cell r="O710"/>
          <cell r="P710"/>
          <cell r="Q710"/>
          <cell r="R710"/>
          <cell r="S710"/>
          <cell r="T710"/>
          <cell r="U710"/>
          <cell r="V710"/>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row>
        <row r="711">
          <cell r="C711" t="str">
            <v/>
          </cell>
          <cell r="D711" t="str">
            <v/>
          </cell>
          <cell r="E711" t="str">
            <v/>
          </cell>
          <cell r="F711"/>
          <cell r="G711" t="str">
            <v/>
          </cell>
          <cell r="H711"/>
          <cell r="I711"/>
          <cell r="J711"/>
          <cell r="K711"/>
          <cell r="L711"/>
          <cell r="M711"/>
          <cell r="N711"/>
          <cell r="O711"/>
          <cell r="P711"/>
          <cell r="Q711"/>
          <cell r="R711"/>
          <cell r="S711"/>
          <cell r="T711"/>
          <cell r="U711"/>
          <cell r="V711"/>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row>
        <row r="712">
          <cell r="C712" t="str">
            <v/>
          </cell>
          <cell r="D712" t="str">
            <v/>
          </cell>
          <cell r="E712" t="str">
            <v/>
          </cell>
          <cell r="F712"/>
          <cell r="G712" t="str">
            <v/>
          </cell>
          <cell r="H712"/>
          <cell r="I712"/>
          <cell r="J712"/>
          <cell r="K712"/>
          <cell r="L712"/>
          <cell r="M712"/>
          <cell r="N712"/>
          <cell r="O712"/>
          <cell r="P712"/>
          <cell r="Q712"/>
          <cell r="R712"/>
          <cell r="S712"/>
          <cell r="T712"/>
          <cell r="U712"/>
          <cell r="V712"/>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row>
        <row r="713">
          <cell r="C713" t="str">
            <v/>
          </cell>
          <cell r="D713" t="str">
            <v/>
          </cell>
          <cell r="E713" t="str">
            <v/>
          </cell>
          <cell r="F713"/>
          <cell r="G713" t="str">
            <v/>
          </cell>
          <cell r="H713"/>
          <cell r="I713"/>
          <cell r="J713"/>
          <cell r="K713"/>
          <cell r="L713"/>
          <cell r="M713"/>
          <cell r="N713"/>
          <cell r="O713"/>
          <cell r="P713"/>
          <cell r="Q713"/>
          <cell r="R713"/>
          <cell r="S713"/>
          <cell r="T713"/>
          <cell r="U713"/>
          <cell r="V713"/>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row>
        <row r="714">
          <cell r="C714" t="str">
            <v/>
          </cell>
          <cell r="D714" t="str">
            <v/>
          </cell>
          <cell r="E714" t="str">
            <v/>
          </cell>
          <cell r="F714"/>
          <cell r="G714" t="str">
            <v/>
          </cell>
          <cell r="H714"/>
          <cell r="I714"/>
          <cell r="J714"/>
          <cell r="K714"/>
          <cell r="L714"/>
          <cell r="M714"/>
          <cell r="N714"/>
          <cell r="O714"/>
          <cell r="P714"/>
          <cell r="Q714"/>
          <cell r="R714"/>
          <cell r="S714"/>
          <cell r="T714"/>
          <cell r="U714"/>
          <cell r="V714"/>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row>
        <row r="715">
          <cell r="C715" t="str">
            <v/>
          </cell>
          <cell r="D715" t="str">
            <v/>
          </cell>
          <cell r="E715" t="str">
            <v/>
          </cell>
          <cell r="F715"/>
          <cell r="G715" t="str">
            <v/>
          </cell>
          <cell r="H715"/>
          <cell r="I715"/>
          <cell r="J715"/>
          <cell r="K715"/>
          <cell r="L715"/>
          <cell r="M715"/>
          <cell r="N715"/>
          <cell r="O715"/>
          <cell r="P715"/>
          <cell r="Q715"/>
          <cell r="R715"/>
          <cell r="S715"/>
          <cell r="T715"/>
          <cell r="U715"/>
          <cell r="V715"/>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row>
        <row r="716">
          <cell r="C716" t="str">
            <v/>
          </cell>
          <cell r="D716" t="str">
            <v/>
          </cell>
          <cell r="E716" t="str">
            <v/>
          </cell>
          <cell r="F716"/>
          <cell r="G716" t="str">
            <v/>
          </cell>
          <cell r="H716"/>
          <cell r="I716"/>
          <cell r="J716"/>
          <cell r="K716"/>
          <cell r="L716"/>
          <cell r="M716"/>
          <cell r="N716"/>
          <cell r="O716"/>
          <cell r="P716"/>
          <cell r="Q716"/>
          <cell r="R716"/>
          <cell r="S716"/>
          <cell r="T716"/>
          <cell r="U716"/>
          <cell r="V716"/>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row>
        <row r="717">
          <cell r="C717" t="str">
            <v/>
          </cell>
          <cell r="D717" t="str">
            <v/>
          </cell>
          <cell r="E717" t="str">
            <v/>
          </cell>
          <cell r="F717"/>
          <cell r="G717" t="str">
            <v/>
          </cell>
          <cell r="H717"/>
          <cell r="I717"/>
          <cell r="J717"/>
          <cell r="K717"/>
          <cell r="L717"/>
          <cell r="M717"/>
          <cell r="N717"/>
          <cell r="O717"/>
          <cell r="P717"/>
          <cell r="Q717"/>
          <cell r="R717"/>
          <cell r="S717"/>
          <cell r="T717"/>
          <cell r="U717"/>
          <cell r="V717"/>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row>
        <row r="718">
          <cell r="C718" t="str">
            <v/>
          </cell>
          <cell r="D718" t="str">
            <v/>
          </cell>
          <cell r="E718" t="str">
            <v/>
          </cell>
          <cell r="F718"/>
          <cell r="G718" t="str">
            <v/>
          </cell>
          <cell r="H718"/>
          <cell r="I718"/>
          <cell r="J718"/>
          <cell r="K718"/>
          <cell r="L718"/>
          <cell r="M718"/>
          <cell r="N718"/>
          <cell r="O718"/>
          <cell r="P718"/>
          <cell r="Q718"/>
          <cell r="R718"/>
          <cell r="S718"/>
          <cell r="T718"/>
          <cell r="U718"/>
          <cell r="V718"/>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row>
        <row r="719">
          <cell r="C719" t="str">
            <v/>
          </cell>
          <cell r="D719" t="str">
            <v/>
          </cell>
          <cell r="E719" t="str">
            <v/>
          </cell>
          <cell r="F719"/>
          <cell r="G719" t="str">
            <v/>
          </cell>
          <cell r="H719"/>
          <cell r="I719"/>
          <cell r="J719"/>
          <cell r="K719"/>
          <cell r="L719"/>
          <cell r="M719"/>
          <cell r="N719"/>
          <cell r="O719"/>
          <cell r="P719"/>
          <cell r="Q719"/>
          <cell r="R719"/>
          <cell r="S719"/>
          <cell r="T719"/>
          <cell r="U719"/>
          <cell r="V719"/>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row>
        <row r="720">
          <cell r="C720" t="str">
            <v/>
          </cell>
          <cell r="D720" t="str">
            <v/>
          </cell>
          <cell r="E720" t="str">
            <v/>
          </cell>
          <cell r="F720"/>
          <cell r="G720" t="str">
            <v/>
          </cell>
          <cell r="H720"/>
          <cell r="I720"/>
          <cell r="J720"/>
          <cell r="K720"/>
          <cell r="L720"/>
          <cell r="M720"/>
          <cell r="N720"/>
          <cell r="O720"/>
          <cell r="P720"/>
          <cell r="Q720"/>
          <cell r="R720"/>
          <cell r="S720"/>
          <cell r="T720"/>
          <cell r="U720"/>
          <cell r="V720"/>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row>
        <row r="721">
          <cell r="C721" t="str">
            <v/>
          </cell>
          <cell r="D721" t="str">
            <v/>
          </cell>
          <cell r="E721" t="str">
            <v/>
          </cell>
          <cell r="F721"/>
          <cell r="G721" t="str">
            <v/>
          </cell>
          <cell r="H721"/>
          <cell r="I721"/>
          <cell r="J721"/>
          <cell r="K721"/>
          <cell r="L721"/>
          <cell r="M721"/>
          <cell r="N721"/>
          <cell r="O721"/>
          <cell r="P721"/>
          <cell r="Q721"/>
          <cell r="R721"/>
          <cell r="S721"/>
          <cell r="T721"/>
          <cell r="U721"/>
          <cell r="V721"/>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row>
        <row r="722">
          <cell r="C722" t="str">
            <v/>
          </cell>
          <cell r="D722" t="str">
            <v/>
          </cell>
          <cell r="E722" t="str">
            <v/>
          </cell>
          <cell r="F722"/>
          <cell r="G722" t="str">
            <v/>
          </cell>
          <cell r="H722"/>
          <cell r="I722"/>
          <cell r="J722"/>
          <cell r="K722"/>
          <cell r="L722"/>
          <cell r="M722"/>
          <cell r="N722"/>
          <cell r="O722"/>
          <cell r="P722"/>
          <cell r="Q722"/>
          <cell r="R722"/>
          <cell r="S722"/>
          <cell r="T722"/>
          <cell r="U722"/>
          <cell r="V722"/>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row>
        <row r="723">
          <cell r="C723" t="str">
            <v/>
          </cell>
          <cell r="D723" t="str">
            <v/>
          </cell>
          <cell r="E723" t="str">
            <v/>
          </cell>
          <cell r="F723"/>
          <cell r="G723" t="str">
            <v/>
          </cell>
          <cell r="H723"/>
          <cell r="I723"/>
          <cell r="J723"/>
          <cell r="K723"/>
          <cell r="L723"/>
          <cell r="M723"/>
          <cell r="N723"/>
          <cell r="O723"/>
          <cell r="P723"/>
          <cell r="Q723"/>
          <cell r="R723"/>
          <cell r="S723"/>
          <cell r="T723"/>
          <cell r="U723"/>
          <cell r="V723"/>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row>
        <row r="724">
          <cell r="C724" t="str">
            <v/>
          </cell>
          <cell r="D724" t="str">
            <v/>
          </cell>
          <cell r="E724" t="str">
            <v/>
          </cell>
          <cell r="F724"/>
          <cell r="G724" t="str">
            <v/>
          </cell>
          <cell r="H724"/>
          <cell r="I724"/>
          <cell r="J724"/>
          <cell r="K724"/>
          <cell r="L724"/>
          <cell r="M724"/>
          <cell r="N724"/>
          <cell r="O724"/>
          <cell r="P724"/>
          <cell r="Q724"/>
          <cell r="R724"/>
          <cell r="S724"/>
          <cell r="T724"/>
          <cell r="U724"/>
          <cell r="V724"/>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row>
        <row r="725">
          <cell r="C725" t="str">
            <v/>
          </cell>
          <cell r="D725" t="str">
            <v/>
          </cell>
          <cell r="E725" t="str">
            <v/>
          </cell>
          <cell r="F725"/>
          <cell r="G725" t="str">
            <v/>
          </cell>
          <cell r="H725"/>
          <cell r="I725"/>
          <cell r="J725"/>
          <cell r="K725"/>
          <cell r="L725"/>
          <cell r="M725"/>
          <cell r="N725"/>
          <cell r="O725"/>
          <cell r="P725"/>
          <cell r="Q725"/>
          <cell r="R725"/>
          <cell r="S725"/>
          <cell r="T725"/>
          <cell r="U725"/>
          <cell r="V725"/>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row>
        <row r="726">
          <cell r="C726" t="str">
            <v/>
          </cell>
          <cell r="D726" t="str">
            <v/>
          </cell>
          <cell r="E726" t="str">
            <v/>
          </cell>
          <cell r="F726"/>
          <cell r="G726" t="str">
            <v/>
          </cell>
          <cell r="H726"/>
          <cell r="I726"/>
          <cell r="J726"/>
          <cell r="K726"/>
          <cell r="L726"/>
          <cell r="M726"/>
          <cell r="N726"/>
          <cell r="O726"/>
          <cell r="P726"/>
          <cell r="Q726"/>
          <cell r="R726"/>
          <cell r="S726"/>
          <cell r="T726"/>
          <cell r="U726"/>
          <cell r="V726"/>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row>
        <row r="727">
          <cell r="C727" t="str">
            <v/>
          </cell>
          <cell r="D727" t="str">
            <v/>
          </cell>
          <cell r="E727" t="str">
            <v/>
          </cell>
          <cell r="F727"/>
          <cell r="G727" t="str">
            <v/>
          </cell>
          <cell r="H727"/>
          <cell r="I727"/>
          <cell r="J727"/>
          <cell r="K727"/>
          <cell r="L727"/>
          <cell r="M727"/>
          <cell r="N727"/>
          <cell r="O727"/>
          <cell r="P727"/>
          <cell r="Q727"/>
          <cell r="R727"/>
          <cell r="S727"/>
          <cell r="T727"/>
          <cell r="U727"/>
          <cell r="V727"/>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row>
        <row r="728">
          <cell r="C728" t="str">
            <v/>
          </cell>
          <cell r="D728" t="str">
            <v/>
          </cell>
          <cell r="E728" t="str">
            <v/>
          </cell>
          <cell r="F728"/>
          <cell r="G728" t="str">
            <v/>
          </cell>
          <cell r="H728"/>
          <cell r="I728"/>
          <cell r="J728"/>
          <cell r="K728"/>
          <cell r="L728"/>
          <cell r="M728"/>
          <cell r="N728"/>
          <cell r="O728"/>
          <cell r="P728"/>
          <cell r="Q728"/>
          <cell r="R728"/>
          <cell r="S728"/>
          <cell r="T728"/>
          <cell r="U728"/>
          <cell r="V728"/>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row>
        <row r="729">
          <cell r="C729" t="str">
            <v/>
          </cell>
          <cell r="D729" t="str">
            <v/>
          </cell>
          <cell r="E729" t="str">
            <v/>
          </cell>
          <cell r="F729"/>
          <cell r="G729" t="str">
            <v/>
          </cell>
          <cell r="H729"/>
          <cell r="I729"/>
          <cell r="J729"/>
          <cell r="K729"/>
          <cell r="L729"/>
          <cell r="M729"/>
          <cell r="N729"/>
          <cell r="O729"/>
          <cell r="P729"/>
          <cell r="Q729"/>
          <cell r="R729"/>
          <cell r="S729"/>
          <cell r="T729"/>
          <cell r="U729"/>
          <cell r="V729"/>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row>
        <row r="730">
          <cell r="C730" t="str">
            <v/>
          </cell>
          <cell r="D730" t="str">
            <v/>
          </cell>
          <cell r="E730" t="str">
            <v/>
          </cell>
          <cell r="F730"/>
          <cell r="G730" t="str">
            <v/>
          </cell>
          <cell r="H730"/>
          <cell r="I730"/>
          <cell r="J730"/>
          <cell r="K730"/>
          <cell r="L730"/>
          <cell r="M730"/>
          <cell r="N730"/>
          <cell r="O730"/>
          <cell r="P730"/>
          <cell r="Q730"/>
          <cell r="R730"/>
          <cell r="S730"/>
          <cell r="T730"/>
          <cell r="U730"/>
          <cell r="V730"/>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row>
        <row r="731">
          <cell r="C731" t="str">
            <v/>
          </cell>
          <cell r="D731" t="str">
            <v/>
          </cell>
          <cell r="E731" t="str">
            <v/>
          </cell>
          <cell r="F731"/>
          <cell r="G731" t="str">
            <v/>
          </cell>
          <cell r="H731"/>
          <cell r="I731"/>
          <cell r="J731"/>
          <cell r="K731"/>
          <cell r="L731"/>
          <cell r="M731"/>
          <cell r="N731"/>
          <cell r="O731"/>
          <cell r="P731"/>
          <cell r="Q731"/>
          <cell r="R731"/>
          <cell r="S731"/>
          <cell r="T731"/>
          <cell r="U731"/>
          <cell r="V731"/>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row>
        <row r="732">
          <cell r="C732" t="str">
            <v/>
          </cell>
          <cell r="D732" t="str">
            <v/>
          </cell>
          <cell r="E732" t="str">
            <v/>
          </cell>
          <cell r="F732"/>
          <cell r="G732" t="str">
            <v/>
          </cell>
          <cell r="H732"/>
          <cell r="I732"/>
          <cell r="J732"/>
          <cell r="K732"/>
          <cell r="L732"/>
          <cell r="M732"/>
          <cell r="N732"/>
          <cell r="O732"/>
          <cell r="P732"/>
          <cell r="Q732"/>
          <cell r="R732"/>
          <cell r="S732"/>
          <cell r="T732"/>
          <cell r="U732"/>
          <cell r="V732"/>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row>
        <row r="733">
          <cell r="C733" t="str">
            <v/>
          </cell>
          <cell r="D733" t="str">
            <v/>
          </cell>
          <cell r="E733" t="str">
            <v/>
          </cell>
          <cell r="F733"/>
          <cell r="G733" t="str">
            <v/>
          </cell>
          <cell r="H733"/>
          <cell r="I733"/>
          <cell r="J733"/>
          <cell r="K733"/>
          <cell r="L733"/>
          <cell r="M733"/>
          <cell r="N733"/>
          <cell r="O733"/>
          <cell r="P733"/>
          <cell r="Q733"/>
          <cell r="R733"/>
          <cell r="S733"/>
          <cell r="T733"/>
          <cell r="U733"/>
          <cell r="V733"/>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row>
        <row r="734">
          <cell r="C734" t="str">
            <v/>
          </cell>
          <cell r="D734" t="str">
            <v/>
          </cell>
          <cell r="E734" t="str">
            <v/>
          </cell>
          <cell r="F734"/>
          <cell r="G734" t="str">
            <v/>
          </cell>
          <cell r="H734"/>
          <cell r="I734"/>
          <cell r="J734"/>
          <cell r="K734"/>
          <cell r="L734"/>
          <cell r="M734"/>
          <cell r="N734"/>
          <cell r="O734"/>
          <cell r="P734"/>
          <cell r="Q734"/>
          <cell r="R734"/>
          <cell r="S734"/>
          <cell r="T734"/>
          <cell r="U734"/>
          <cell r="V734"/>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row>
        <row r="735">
          <cell r="C735" t="str">
            <v/>
          </cell>
          <cell r="D735" t="str">
            <v/>
          </cell>
          <cell r="E735" t="str">
            <v/>
          </cell>
          <cell r="F735"/>
          <cell r="G735" t="str">
            <v/>
          </cell>
          <cell r="H735"/>
          <cell r="I735"/>
          <cell r="J735"/>
          <cell r="K735"/>
          <cell r="L735"/>
          <cell r="M735"/>
          <cell r="N735"/>
          <cell r="O735"/>
          <cell r="P735"/>
          <cell r="Q735"/>
          <cell r="R735"/>
          <cell r="S735"/>
          <cell r="T735"/>
          <cell r="U735"/>
          <cell r="V735"/>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row>
        <row r="736">
          <cell r="C736" t="str">
            <v/>
          </cell>
          <cell r="D736" t="str">
            <v/>
          </cell>
          <cell r="E736" t="str">
            <v/>
          </cell>
          <cell r="F736"/>
          <cell r="G736" t="str">
            <v/>
          </cell>
          <cell r="H736"/>
          <cell r="I736"/>
          <cell r="J736"/>
          <cell r="K736"/>
          <cell r="L736"/>
          <cell r="M736"/>
          <cell r="N736"/>
          <cell r="O736"/>
          <cell r="P736"/>
          <cell r="Q736"/>
          <cell r="R736"/>
          <cell r="S736"/>
          <cell r="T736"/>
          <cell r="U736"/>
          <cell r="V736"/>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row>
        <row r="737">
          <cell r="C737" t="str">
            <v/>
          </cell>
          <cell r="D737" t="str">
            <v/>
          </cell>
          <cell r="E737" t="str">
            <v/>
          </cell>
          <cell r="F737"/>
          <cell r="G737" t="str">
            <v/>
          </cell>
          <cell r="H737"/>
          <cell r="I737"/>
          <cell r="J737"/>
          <cell r="K737"/>
          <cell r="L737"/>
          <cell r="M737"/>
          <cell r="N737"/>
          <cell r="O737"/>
          <cell r="P737"/>
          <cell r="Q737"/>
          <cell r="R737"/>
          <cell r="S737"/>
          <cell r="T737"/>
          <cell r="U737"/>
          <cell r="V737"/>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row>
        <row r="738">
          <cell r="C738" t="str">
            <v/>
          </cell>
          <cell r="D738" t="str">
            <v/>
          </cell>
          <cell r="E738" t="str">
            <v/>
          </cell>
          <cell r="F738"/>
          <cell r="G738" t="str">
            <v/>
          </cell>
          <cell r="H738"/>
          <cell r="I738"/>
          <cell r="J738"/>
          <cell r="K738"/>
          <cell r="L738"/>
          <cell r="M738"/>
          <cell r="N738"/>
          <cell r="O738"/>
          <cell r="P738"/>
          <cell r="Q738"/>
          <cell r="R738"/>
          <cell r="S738"/>
          <cell r="T738"/>
          <cell r="U738"/>
          <cell r="V738"/>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row>
        <row r="739">
          <cell r="C739" t="str">
            <v/>
          </cell>
          <cell r="D739" t="str">
            <v/>
          </cell>
          <cell r="E739" t="str">
            <v/>
          </cell>
          <cell r="F739"/>
          <cell r="G739" t="str">
            <v/>
          </cell>
          <cell r="H739"/>
          <cell r="I739"/>
          <cell r="J739"/>
          <cell r="K739"/>
          <cell r="L739"/>
          <cell r="M739"/>
          <cell r="N739"/>
          <cell r="O739"/>
          <cell r="P739"/>
          <cell r="Q739"/>
          <cell r="R739"/>
          <cell r="S739"/>
          <cell r="T739"/>
          <cell r="U739"/>
          <cell r="V739"/>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row>
        <row r="740">
          <cell r="C740" t="str">
            <v/>
          </cell>
          <cell r="D740" t="str">
            <v/>
          </cell>
          <cell r="E740" t="str">
            <v/>
          </cell>
          <cell r="F740"/>
          <cell r="G740" t="str">
            <v/>
          </cell>
          <cell r="H740"/>
          <cell r="I740"/>
          <cell r="J740"/>
          <cell r="K740"/>
          <cell r="L740"/>
          <cell r="M740"/>
          <cell r="N740"/>
          <cell r="O740"/>
          <cell r="P740"/>
          <cell r="Q740"/>
          <cell r="R740"/>
          <cell r="S740"/>
          <cell r="T740"/>
          <cell r="U740"/>
          <cell r="V740"/>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row>
        <row r="741">
          <cell r="C741" t="str">
            <v/>
          </cell>
          <cell r="D741" t="str">
            <v/>
          </cell>
          <cell r="E741" t="str">
            <v/>
          </cell>
          <cell r="F741"/>
          <cell r="G741" t="str">
            <v/>
          </cell>
          <cell r="H741"/>
          <cell r="I741"/>
          <cell r="J741"/>
          <cell r="K741"/>
          <cell r="L741"/>
          <cell r="M741"/>
          <cell r="N741"/>
          <cell r="O741"/>
          <cell r="P741"/>
          <cell r="Q741"/>
          <cell r="R741"/>
          <cell r="S741"/>
          <cell r="T741"/>
          <cell r="U741"/>
          <cell r="V741"/>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row>
        <row r="742">
          <cell r="C742" t="str">
            <v/>
          </cell>
          <cell r="D742" t="str">
            <v/>
          </cell>
          <cell r="E742" t="str">
            <v/>
          </cell>
          <cell r="F742"/>
          <cell r="G742" t="str">
            <v/>
          </cell>
          <cell r="H742"/>
          <cell r="I742"/>
          <cell r="J742"/>
          <cell r="K742"/>
          <cell r="L742"/>
          <cell r="M742"/>
          <cell r="N742"/>
          <cell r="O742"/>
          <cell r="P742"/>
          <cell r="Q742"/>
          <cell r="R742"/>
          <cell r="S742"/>
          <cell r="T742"/>
          <cell r="U742"/>
          <cell r="V742"/>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row>
        <row r="743">
          <cell r="C743" t="str">
            <v/>
          </cell>
          <cell r="D743" t="str">
            <v/>
          </cell>
          <cell r="E743" t="str">
            <v/>
          </cell>
          <cell r="F743"/>
          <cell r="G743" t="str">
            <v/>
          </cell>
          <cell r="H743"/>
          <cell r="I743"/>
          <cell r="J743"/>
          <cell r="K743"/>
          <cell r="L743"/>
          <cell r="M743"/>
          <cell r="N743"/>
          <cell r="O743"/>
          <cell r="P743"/>
          <cell r="Q743"/>
          <cell r="R743"/>
          <cell r="S743"/>
          <cell r="T743"/>
          <cell r="U743"/>
          <cell r="V743"/>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row>
        <row r="744">
          <cell r="C744" t="str">
            <v/>
          </cell>
          <cell r="D744" t="str">
            <v/>
          </cell>
          <cell r="E744" t="str">
            <v/>
          </cell>
          <cell r="F744"/>
          <cell r="G744" t="str">
            <v/>
          </cell>
          <cell r="H744"/>
          <cell r="I744"/>
          <cell r="J744"/>
          <cell r="K744"/>
          <cell r="L744"/>
          <cell r="M744"/>
          <cell r="N744"/>
          <cell r="O744"/>
          <cell r="P744"/>
          <cell r="Q744"/>
          <cell r="R744"/>
          <cell r="S744"/>
          <cell r="T744"/>
          <cell r="U744"/>
          <cell r="V744"/>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row>
        <row r="745">
          <cell r="C745" t="str">
            <v/>
          </cell>
          <cell r="D745" t="str">
            <v/>
          </cell>
          <cell r="E745" t="str">
            <v/>
          </cell>
          <cell r="F745"/>
          <cell r="G745" t="str">
            <v/>
          </cell>
          <cell r="H745"/>
          <cell r="I745"/>
          <cell r="J745"/>
          <cell r="K745"/>
          <cell r="L745"/>
          <cell r="M745"/>
          <cell r="N745"/>
          <cell r="O745"/>
          <cell r="P745"/>
          <cell r="Q745"/>
          <cell r="R745"/>
          <cell r="S745"/>
          <cell r="T745"/>
          <cell r="U745"/>
          <cell r="V745"/>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row>
        <row r="746">
          <cell r="C746" t="str">
            <v/>
          </cell>
          <cell r="D746" t="str">
            <v/>
          </cell>
          <cell r="E746" t="str">
            <v/>
          </cell>
          <cell r="F746"/>
          <cell r="G746" t="str">
            <v/>
          </cell>
          <cell r="H746"/>
          <cell r="I746"/>
          <cell r="J746"/>
          <cell r="K746"/>
          <cell r="L746"/>
          <cell r="M746"/>
          <cell r="N746"/>
          <cell r="O746"/>
          <cell r="P746"/>
          <cell r="Q746"/>
          <cell r="R746"/>
          <cell r="S746"/>
          <cell r="T746"/>
          <cell r="U746"/>
          <cell r="V746"/>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row>
        <row r="747">
          <cell r="C747" t="str">
            <v/>
          </cell>
          <cell r="D747" t="str">
            <v/>
          </cell>
          <cell r="E747" t="str">
            <v/>
          </cell>
          <cell r="F747"/>
          <cell r="G747" t="str">
            <v/>
          </cell>
          <cell r="H747"/>
          <cell r="I747"/>
          <cell r="J747"/>
          <cell r="K747"/>
          <cell r="L747"/>
          <cell r="M747"/>
          <cell r="N747"/>
          <cell r="O747"/>
          <cell r="P747"/>
          <cell r="Q747"/>
          <cell r="R747"/>
          <cell r="S747"/>
          <cell r="T747"/>
          <cell r="U747"/>
          <cell r="V747"/>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row>
        <row r="748">
          <cell r="C748" t="str">
            <v/>
          </cell>
          <cell r="D748" t="str">
            <v/>
          </cell>
          <cell r="E748" t="str">
            <v/>
          </cell>
          <cell r="F748"/>
          <cell r="G748" t="str">
            <v/>
          </cell>
          <cell r="H748"/>
          <cell r="I748"/>
          <cell r="J748"/>
          <cell r="K748"/>
          <cell r="L748"/>
          <cell r="M748"/>
          <cell r="N748"/>
          <cell r="O748"/>
          <cell r="P748"/>
          <cell r="Q748"/>
          <cell r="R748"/>
          <cell r="S748"/>
          <cell r="T748"/>
          <cell r="U748"/>
          <cell r="V748"/>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row>
        <row r="749">
          <cell r="C749" t="str">
            <v/>
          </cell>
          <cell r="D749" t="str">
            <v/>
          </cell>
          <cell r="E749" t="str">
            <v/>
          </cell>
          <cell r="F749"/>
          <cell r="G749" t="str">
            <v/>
          </cell>
          <cell r="H749"/>
          <cell r="I749"/>
          <cell r="J749"/>
          <cell r="K749"/>
          <cell r="L749"/>
          <cell r="M749"/>
          <cell r="N749"/>
          <cell r="O749"/>
          <cell r="P749"/>
          <cell r="Q749"/>
          <cell r="R749"/>
          <cell r="S749"/>
          <cell r="T749"/>
          <cell r="U749"/>
          <cell r="V749"/>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row>
        <row r="750">
          <cell r="C750" t="str">
            <v/>
          </cell>
          <cell r="D750" t="str">
            <v/>
          </cell>
          <cell r="E750" t="str">
            <v/>
          </cell>
          <cell r="F750"/>
          <cell r="G750" t="str">
            <v/>
          </cell>
          <cell r="H750"/>
          <cell r="I750"/>
          <cell r="J750"/>
          <cell r="K750"/>
          <cell r="L750"/>
          <cell r="M750"/>
          <cell r="N750"/>
          <cell r="O750"/>
          <cell r="P750"/>
          <cell r="Q750"/>
          <cell r="R750"/>
          <cell r="S750"/>
          <cell r="T750"/>
          <cell r="U750"/>
          <cell r="V750"/>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row>
        <row r="751">
          <cell r="C751" t="str">
            <v/>
          </cell>
          <cell r="D751" t="str">
            <v/>
          </cell>
          <cell r="E751" t="str">
            <v/>
          </cell>
          <cell r="F751"/>
          <cell r="G751" t="str">
            <v/>
          </cell>
          <cell r="H751"/>
          <cell r="I751"/>
          <cell r="J751"/>
          <cell r="K751"/>
          <cell r="L751"/>
          <cell r="M751"/>
          <cell r="N751"/>
          <cell r="O751"/>
          <cell r="P751"/>
          <cell r="Q751"/>
          <cell r="R751"/>
          <cell r="S751"/>
          <cell r="T751"/>
          <cell r="U751"/>
          <cell r="V751"/>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row>
        <row r="752">
          <cell r="C752" t="str">
            <v/>
          </cell>
          <cell r="D752" t="str">
            <v/>
          </cell>
          <cell r="E752" t="str">
            <v/>
          </cell>
          <cell r="F752"/>
          <cell r="G752" t="str">
            <v/>
          </cell>
          <cell r="H752"/>
          <cell r="I752"/>
          <cell r="J752"/>
          <cell r="K752"/>
          <cell r="L752"/>
          <cell r="M752"/>
          <cell r="N752"/>
          <cell r="O752"/>
          <cell r="P752"/>
          <cell r="Q752"/>
          <cell r="R752"/>
          <cell r="S752"/>
          <cell r="T752"/>
          <cell r="U752"/>
          <cell r="V752"/>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row>
        <row r="753">
          <cell r="C753" t="str">
            <v/>
          </cell>
          <cell r="D753" t="str">
            <v/>
          </cell>
          <cell r="E753" t="str">
            <v/>
          </cell>
          <cell r="F753"/>
          <cell r="G753" t="str">
            <v/>
          </cell>
          <cell r="H753"/>
          <cell r="I753"/>
          <cell r="J753"/>
          <cell r="K753"/>
          <cell r="L753"/>
          <cell r="M753"/>
          <cell r="N753"/>
          <cell r="O753"/>
          <cell r="P753"/>
          <cell r="Q753"/>
          <cell r="R753"/>
          <cell r="S753"/>
          <cell r="T753"/>
          <cell r="U753"/>
          <cell r="V753"/>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row>
        <row r="754">
          <cell r="C754" t="str">
            <v/>
          </cell>
          <cell r="D754" t="str">
            <v/>
          </cell>
          <cell r="E754" t="str">
            <v/>
          </cell>
          <cell r="F754"/>
          <cell r="G754" t="str">
            <v/>
          </cell>
          <cell r="H754"/>
          <cell r="I754"/>
          <cell r="J754"/>
          <cell r="K754"/>
          <cell r="L754"/>
          <cell r="M754"/>
          <cell r="N754"/>
          <cell r="O754"/>
          <cell r="P754"/>
          <cell r="Q754"/>
          <cell r="R754"/>
          <cell r="S754"/>
          <cell r="T754"/>
          <cell r="U754"/>
          <cell r="V754"/>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row>
        <row r="755">
          <cell r="C755" t="str">
            <v/>
          </cell>
          <cell r="D755" t="str">
            <v/>
          </cell>
          <cell r="E755" t="str">
            <v/>
          </cell>
          <cell r="F755"/>
          <cell r="G755" t="str">
            <v/>
          </cell>
          <cell r="H755"/>
          <cell r="I755"/>
          <cell r="J755"/>
          <cell r="K755"/>
          <cell r="L755"/>
          <cell r="M755"/>
          <cell r="N755"/>
          <cell r="O755"/>
          <cell r="P755"/>
          <cell r="Q755"/>
          <cell r="R755"/>
          <cell r="S755"/>
          <cell r="T755"/>
          <cell r="U755"/>
          <cell r="V755"/>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row>
        <row r="756">
          <cell r="C756" t="str">
            <v/>
          </cell>
          <cell r="D756" t="str">
            <v/>
          </cell>
          <cell r="E756" t="str">
            <v/>
          </cell>
          <cell r="F756"/>
          <cell r="G756" t="str">
            <v/>
          </cell>
          <cell r="H756"/>
          <cell r="I756"/>
          <cell r="J756"/>
          <cell r="K756"/>
          <cell r="L756"/>
          <cell r="M756"/>
          <cell r="N756"/>
          <cell r="O756"/>
          <cell r="P756"/>
          <cell r="Q756"/>
          <cell r="R756"/>
          <cell r="S756"/>
          <cell r="T756"/>
          <cell r="U756"/>
          <cell r="V756"/>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row>
        <row r="757">
          <cell r="C757" t="str">
            <v/>
          </cell>
          <cell r="D757" t="str">
            <v/>
          </cell>
          <cell r="E757" t="str">
            <v/>
          </cell>
          <cell r="F757"/>
          <cell r="G757" t="str">
            <v/>
          </cell>
          <cell r="H757"/>
          <cell r="I757"/>
          <cell r="J757"/>
          <cell r="K757"/>
          <cell r="L757"/>
          <cell r="M757"/>
          <cell r="N757"/>
          <cell r="O757"/>
          <cell r="P757"/>
          <cell r="Q757"/>
          <cell r="R757"/>
          <cell r="S757"/>
          <cell r="T757"/>
          <cell r="U757"/>
          <cell r="V757"/>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row>
        <row r="758">
          <cell r="C758" t="str">
            <v/>
          </cell>
          <cell r="D758" t="str">
            <v/>
          </cell>
          <cell r="E758" t="str">
            <v/>
          </cell>
          <cell r="F758"/>
          <cell r="G758" t="str">
            <v/>
          </cell>
          <cell r="H758"/>
          <cell r="I758"/>
          <cell r="J758"/>
          <cell r="K758"/>
          <cell r="L758"/>
          <cell r="M758"/>
          <cell r="N758"/>
          <cell r="O758"/>
          <cell r="P758"/>
          <cell r="Q758"/>
          <cell r="R758"/>
          <cell r="S758"/>
          <cell r="T758"/>
          <cell r="U758"/>
          <cell r="V758"/>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row>
        <row r="759">
          <cell r="C759" t="str">
            <v/>
          </cell>
          <cell r="D759" t="str">
            <v/>
          </cell>
          <cell r="E759" t="str">
            <v/>
          </cell>
          <cell r="F759"/>
          <cell r="G759" t="str">
            <v/>
          </cell>
          <cell r="H759"/>
          <cell r="I759"/>
          <cell r="J759"/>
          <cell r="K759"/>
          <cell r="L759"/>
          <cell r="M759"/>
          <cell r="N759"/>
          <cell r="O759"/>
          <cell r="P759"/>
          <cell r="Q759"/>
          <cell r="R759"/>
          <cell r="S759"/>
          <cell r="T759"/>
          <cell r="U759"/>
          <cell r="V759"/>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row>
        <row r="760">
          <cell r="C760" t="str">
            <v/>
          </cell>
          <cell r="D760" t="str">
            <v/>
          </cell>
          <cell r="E760" t="str">
            <v/>
          </cell>
          <cell r="F760"/>
          <cell r="G760" t="str">
            <v/>
          </cell>
          <cell r="H760"/>
          <cell r="I760"/>
          <cell r="J760"/>
          <cell r="K760"/>
          <cell r="L760"/>
          <cell r="M760"/>
          <cell r="N760"/>
          <cell r="O760"/>
          <cell r="P760"/>
          <cell r="Q760"/>
          <cell r="R760"/>
          <cell r="S760"/>
          <cell r="T760"/>
          <cell r="U760"/>
          <cell r="V760"/>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row>
        <row r="761">
          <cell r="C761" t="str">
            <v/>
          </cell>
          <cell r="D761" t="str">
            <v/>
          </cell>
          <cell r="E761" t="str">
            <v/>
          </cell>
          <cell r="F761"/>
          <cell r="G761" t="str">
            <v/>
          </cell>
          <cell r="H761"/>
          <cell r="I761"/>
          <cell r="J761"/>
          <cell r="K761"/>
          <cell r="L761"/>
          <cell r="M761"/>
          <cell r="N761"/>
          <cell r="O761"/>
          <cell r="P761"/>
          <cell r="Q761"/>
          <cell r="R761"/>
          <cell r="S761"/>
          <cell r="T761"/>
          <cell r="U761"/>
          <cell r="V761"/>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row>
        <row r="762">
          <cell r="C762" t="str">
            <v/>
          </cell>
          <cell r="D762" t="str">
            <v/>
          </cell>
          <cell r="E762" t="str">
            <v/>
          </cell>
          <cell r="F762"/>
          <cell r="G762" t="str">
            <v/>
          </cell>
          <cell r="H762"/>
          <cell r="I762"/>
          <cell r="J762"/>
          <cell r="K762"/>
          <cell r="L762"/>
          <cell r="M762"/>
          <cell r="N762"/>
          <cell r="O762"/>
          <cell r="P762"/>
          <cell r="Q762"/>
          <cell r="R762"/>
          <cell r="S762"/>
          <cell r="T762"/>
          <cell r="U762"/>
          <cell r="V762"/>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row>
        <row r="763">
          <cell r="C763" t="str">
            <v/>
          </cell>
          <cell r="D763" t="str">
            <v/>
          </cell>
          <cell r="E763" t="str">
            <v/>
          </cell>
          <cell r="F763"/>
          <cell r="G763" t="str">
            <v/>
          </cell>
          <cell r="H763"/>
          <cell r="I763"/>
          <cell r="J763"/>
          <cell r="K763"/>
          <cell r="L763"/>
          <cell r="M763"/>
          <cell r="N763"/>
          <cell r="O763"/>
          <cell r="P763"/>
          <cell r="Q763"/>
          <cell r="R763"/>
          <cell r="S763"/>
          <cell r="T763"/>
          <cell r="U763"/>
          <cell r="V763"/>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row>
        <row r="764">
          <cell r="C764" t="str">
            <v/>
          </cell>
          <cell r="D764" t="str">
            <v/>
          </cell>
          <cell r="E764" t="str">
            <v/>
          </cell>
          <cell r="F764"/>
          <cell r="G764" t="str">
            <v/>
          </cell>
          <cell r="H764"/>
          <cell r="I764"/>
          <cell r="J764"/>
          <cell r="K764"/>
          <cell r="L764"/>
          <cell r="M764"/>
          <cell r="N764"/>
          <cell r="O764"/>
          <cell r="P764"/>
          <cell r="Q764"/>
          <cell r="R764"/>
          <cell r="S764"/>
          <cell r="T764"/>
          <cell r="U764"/>
          <cell r="V764"/>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row>
        <row r="765">
          <cell r="C765" t="str">
            <v/>
          </cell>
          <cell r="D765" t="str">
            <v/>
          </cell>
          <cell r="E765" t="str">
            <v/>
          </cell>
          <cell r="F765"/>
          <cell r="G765" t="str">
            <v/>
          </cell>
          <cell r="H765"/>
          <cell r="I765"/>
          <cell r="J765"/>
          <cell r="K765"/>
          <cell r="L765"/>
          <cell r="M765"/>
          <cell r="N765"/>
          <cell r="O765"/>
          <cell r="P765"/>
          <cell r="Q765"/>
          <cell r="R765"/>
          <cell r="S765"/>
          <cell r="T765"/>
          <cell r="U765"/>
          <cell r="V765"/>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row>
        <row r="766">
          <cell r="C766" t="str">
            <v/>
          </cell>
          <cell r="D766" t="str">
            <v/>
          </cell>
          <cell r="E766" t="str">
            <v/>
          </cell>
          <cell r="F766"/>
          <cell r="G766" t="str">
            <v/>
          </cell>
          <cell r="H766"/>
          <cell r="I766"/>
          <cell r="J766"/>
          <cell r="K766"/>
          <cell r="L766"/>
          <cell r="M766"/>
          <cell r="N766"/>
          <cell r="O766"/>
          <cell r="P766"/>
          <cell r="Q766"/>
          <cell r="R766"/>
          <cell r="S766"/>
          <cell r="T766"/>
          <cell r="U766"/>
          <cell r="V766"/>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row>
        <row r="767">
          <cell r="C767" t="str">
            <v/>
          </cell>
          <cell r="D767" t="str">
            <v/>
          </cell>
          <cell r="E767" t="str">
            <v/>
          </cell>
          <cell r="F767"/>
          <cell r="G767" t="str">
            <v/>
          </cell>
          <cell r="H767"/>
          <cell r="I767"/>
          <cell r="J767"/>
          <cell r="K767"/>
          <cell r="L767"/>
          <cell r="M767"/>
          <cell r="N767"/>
          <cell r="O767"/>
          <cell r="P767"/>
          <cell r="Q767"/>
          <cell r="R767"/>
          <cell r="S767"/>
          <cell r="T767"/>
          <cell r="U767"/>
          <cell r="V767"/>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row>
        <row r="768">
          <cell r="C768" t="str">
            <v/>
          </cell>
          <cell r="D768" t="str">
            <v/>
          </cell>
          <cell r="E768" t="str">
            <v/>
          </cell>
          <cell r="F768"/>
          <cell r="G768" t="str">
            <v/>
          </cell>
          <cell r="H768"/>
          <cell r="I768"/>
          <cell r="J768"/>
          <cell r="K768"/>
          <cell r="L768"/>
          <cell r="M768"/>
          <cell r="N768"/>
          <cell r="O768"/>
          <cell r="P768"/>
          <cell r="Q768"/>
          <cell r="R768"/>
          <cell r="S768"/>
          <cell r="T768"/>
          <cell r="U768"/>
          <cell r="V768"/>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row>
        <row r="769">
          <cell r="C769" t="str">
            <v/>
          </cell>
          <cell r="D769" t="str">
            <v/>
          </cell>
          <cell r="E769" t="str">
            <v/>
          </cell>
          <cell r="F769"/>
          <cell r="G769" t="str">
            <v/>
          </cell>
          <cell r="H769"/>
          <cell r="I769"/>
          <cell r="J769"/>
          <cell r="K769"/>
          <cell r="L769"/>
          <cell r="M769"/>
          <cell r="N769"/>
          <cell r="O769"/>
          <cell r="P769"/>
          <cell r="Q769"/>
          <cell r="R769"/>
          <cell r="S769"/>
          <cell r="T769"/>
          <cell r="U769"/>
          <cell r="V769"/>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row>
        <row r="770">
          <cell r="C770" t="str">
            <v/>
          </cell>
          <cell r="D770" t="str">
            <v/>
          </cell>
          <cell r="E770" t="str">
            <v/>
          </cell>
          <cell r="F770"/>
          <cell r="G770" t="str">
            <v/>
          </cell>
          <cell r="H770"/>
          <cell r="I770"/>
          <cell r="J770"/>
          <cell r="K770"/>
          <cell r="L770"/>
          <cell r="M770"/>
          <cell r="N770"/>
          <cell r="O770"/>
          <cell r="P770"/>
          <cell r="Q770"/>
          <cell r="R770"/>
          <cell r="S770"/>
          <cell r="T770"/>
          <cell r="U770"/>
          <cell r="V770"/>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row>
        <row r="771">
          <cell r="C771" t="str">
            <v/>
          </cell>
          <cell r="D771" t="str">
            <v/>
          </cell>
          <cell r="E771" t="str">
            <v/>
          </cell>
          <cell r="F771"/>
          <cell r="G771" t="str">
            <v/>
          </cell>
          <cell r="H771"/>
          <cell r="I771"/>
          <cell r="J771"/>
          <cell r="K771"/>
          <cell r="L771"/>
          <cell r="M771"/>
          <cell r="N771"/>
          <cell r="O771"/>
          <cell r="P771"/>
          <cell r="Q771"/>
          <cell r="R771"/>
          <cell r="S771"/>
          <cell r="T771"/>
          <cell r="U771"/>
          <cell r="V771"/>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row>
        <row r="772">
          <cell r="C772" t="str">
            <v/>
          </cell>
          <cell r="D772" t="str">
            <v/>
          </cell>
          <cell r="E772" t="str">
            <v/>
          </cell>
          <cell r="F772"/>
          <cell r="G772" t="str">
            <v/>
          </cell>
          <cell r="H772"/>
          <cell r="I772"/>
          <cell r="J772"/>
          <cell r="K772"/>
          <cell r="L772"/>
          <cell r="M772"/>
          <cell r="N772"/>
          <cell r="O772"/>
          <cell r="P772"/>
          <cell r="Q772"/>
          <cell r="R772"/>
          <cell r="S772"/>
          <cell r="T772"/>
          <cell r="U772"/>
          <cell r="V772"/>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row>
        <row r="773">
          <cell r="C773" t="str">
            <v/>
          </cell>
          <cell r="D773" t="str">
            <v/>
          </cell>
          <cell r="E773" t="str">
            <v/>
          </cell>
          <cell r="F773"/>
          <cell r="G773" t="str">
            <v/>
          </cell>
          <cell r="H773"/>
          <cell r="I773"/>
          <cell r="J773"/>
          <cell r="K773"/>
          <cell r="L773"/>
          <cell r="M773"/>
          <cell r="N773"/>
          <cell r="O773"/>
          <cell r="P773"/>
          <cell r="Q773"/>
          <cell r="R773"/>
          <cell r="S773"/>
          <cell r="T773"/>
          <cell r="U773"/>
          <cell r="V773"/>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row>
        <row r="774">
          <cell r="C774" t="str">
            <v/>
          </cell>
          <cell r="D774" t="str">
            <v/>
          </cell>
          <cell r="E774" t="str">
            <v/>
          </cell>
          <cell r="F774"/>
          <cell r="G774" t="str">
            <v/>
          </cell>
          <cell r="H774"/>
          <cell r="I774"/>
          <cell r="J774"/>
          <cell r="K774"/>
          <cell r="L774"/>
          <cell r="M774"/>
          <cell r="N774"/>
          <cell r="O774"/>
          <cell r="P774"/>
          <cell r="Q774"/>
          <cell r="R774"/>
          <cell r="S774"/>
          <cell r="T774"/>
          <cell r="U774"/>
          <cell r="V774"/>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row>
        <row r="775">
          <cell r="C775" t="str">
            <v/>
          </cell>
          <cell r="D775" t="str">
            <v/>
          </cell>
          <cell r="E775" t="str">
            <v/>
          </cell>
          <cell r="F775"/>
          <cell r="G775" t="str">
            <v/>
          </cell>
          <cell r="H775"/>
          <cell r="I775"/>
          <cell r="J775"/>
          <cell r="K775"/>
          <cell r="L775"/>
          <cell r="M775"/>
          <cell r="N775"/>
          <cell r="O775"/>
          <cell r="P775"/>
          <cell r="Q775"/>
          <cell r="R775"/>
          <cell r="S775"/>
          <cell r="T775"/>
          <cell r="U775"/>
          <cell r="V775"/>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row>
        <row r="776">
          <cell r="C776" t="str">
            <v/>
          </cell>
          <cell r="D776" t="str">
            <v/>
          </cell>
          <cell r="E776" t="str">
            <v/>
          </cell>
          <cell r="F776"/>
          <cell r="G776" t="str">
            <v/>
          </cell>
          <cell r="H776"/>
          <cell r="I776"/>
          <cell r="J776"/>
          <cell r="K776"/>
          <cell r="L776"/>
          <cell r="M776"/>
          <cell r="N776"/>
          <cell r="O776"/>
          <cell r="P776"/>
          <cell r="Q776"/>
          <cell r="R776"/>
          <cell r="S776"/>
          <cell r="T776"/>
          <cell r="U776"/>
          <cell r="V776"/>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row>
        <row r="777">
          <cell r="C777" t="str">
            <v/>
          </cell>
          <cell r="D777" t="str">
            <v/>
          </cell>
          <cell r="E777" t="str">
            <v/>
          </cell>
          <cell r="F777"/>
          <cell r="G777" t="str">
            <v/>
          </cell>
          <cell r="H777"/>
          <cell r="I777"/>
          <cell r="J777"/>
          <cell r="K777"/>
          <cell r="L777"/>
          <cell r="M777"/>
          <cell r="N777"/>
          <cell r="O777"/>
          <cell r="P777"/>
          <cell r="Q777"/>
          <cell r="R777"/>
          <cell r="S777"/>
          <cell r="T777"/>
          <cell r="U777"/>
          <cell r="V777"/>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row>
        <row r="778">
          <cell r="C778" t="str">
            <v/>
          </cell>
          <cell r="D778" t="str">
            <v/>
          </cell>
          <cell r="E778" t="str">
            <v/>
          </cell>
          <cell r="F778"/>
          <cell r="G778" t="str">
            <v/>
          </cell>
          <cell r="H778"/>
          <cell r="I778"/>
          <cell r="J778"/>
          <cell r="K778"/>
          <cell r="L778"/>
          <cell r="M778"/>
          <cell r="N778"/>
          <cell r="O778"/>
          <cell r="P778"/>
          <cell r="Q778"/>
          <cell r="R778"/>
          <cell r="S778"/>
          <cell r="T778"/>
          <cell r="U778"/>
          <cell r="V778"/>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row>
        <row r="779">
          <cell r="C779" t="str">
            <v/>
          </cell>
          <cell r="D779" t="str">
            <v/>
          </cell>
          <cell r="E779" t="str">
            <v/>
          </cell>
          <cell r="F779"/>
          <cell r="G779" t="str">
            <v/>
          </cell>
          <cell r="H779"/>
          <cell r="I779"/>
          <cell r="J779"/>
          <cell r="K779"/>
          <cell r="L779"/>
          <cell r="M779"/>
          <cell r="N779"/>
          <cell r="O779"/>
          <cell r="P779"/>
          <cell r="Q779"/>
          <cell r="R779"/>
          <cell r="S779"/>
          <cell r="T779"/>
          <cell r="U779"/>
          <cell r="V779"/>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row>
        <row r="780">
          <cell r="C780" t="str">
            <v/>
          </cell>
          <cell r="D780" t="str">
            <v/>
          </cell>
          <cell r="E780" t="str">
            <v/>
          </cell>
          <cell r="F780"/>
          <cell r="G780" t="str">
            <v/>
          </cell>
          <cell r="H780"/>
          <cell r="I780"/>
          <cell r="J780"/>
          <cell r="K780"/>
          <cell r="L780"/>
          <cell r="M780"/>
          <cell r="N780"/>
          <cell r="O780"/>
          <cell r="P780"/>
          <cell r="Q780"/>
          <cell r="R780"/>
          <cell r="S780"/>
          <cell r="T780"/>
          <cell r="U780"/>
          <cell r="V780"/>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row>
        <row r="781">
          <cell r="C781" t="str">
            <v/>
          </cell>
          <cell r="D781" t="str">
            <v/>
          </cell>
          <cell r="E781" t="str">
            <v/>
          </cell>
          <cell r="F781"/>
          <cell r="G781" t="str">
            <v/>
          </cell>
          <cell r="H781"/>
          <cell r="I781"/>
          <cell r="J781"/>
          <cell r="K781"/>
          <cell r="L781"/>
          <cell r="M781"/>
          <cell r="N781"/>
          <cell r="O781"/>
          <cell r="P781"/>
          <cell r="Q781"/>
          <cell r="R781"/>
          <cell r="S781"/>
          <cell r="T781"/>
          <cell r="U781"/>
          <cell r="V781"/>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row>
        <row r="782">
          <cell r="C782" t="str">
            <v/>
          </cell>
          <cell r="D782" t="str">
            <v/>
          </cell>
          <cell r="E782" t="str">
            <v/>
          </cell>
          <cell r="F782"/>
          <cell r="G782" t="str">
            <v/>
          </cell>
          <cell r="H782"/>
          <cell r="I782"/>
          <cell r="J782"/>
          <cell r="K782"/>
          <cell r="L782"/>
          <cell r="M782"/>
          <cell r="N782"/>
          <cell r="O782"/>
          <cell r="P782"/>
          <cell r="Q782"/>
          <cell r="R782"/>
          <cell r="S782"/>
          <cell r="T782"/>
          <cell r="U782"/>
          <cell r="V782"/>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row>
        <row r="783">
          <cell r="C783" t="str">
            <v/>
          </cell>
          <cell r="D783" t="str">
            <v/>
          </cell>
          <cell r="E783" t="str">
            <v/>
          </cell>
          <cell r="F783"/>
          <cell r="G783" t="str">
            <v/>
          </cell>
          <cell r="H783"/>
          <cell r="I783"/>
          <cell r="J783"/>
          <cell r="K783"/>
          <cell r="L783"/>
          <cell r="M783"/>
          <cell r="N783"/>
          <cell r="O783"/>
          <cell r="P783"/>
          <cell r="Q783"/>
          <cell r="R783"/>
          <cell r="S783"/>
          <cell r="T783"/>
          <cell r="U783"/>
          <cell r="V783"/>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row>
        <row r="784">
          <cell r="C784" t="str">
            <v/>
          </cell>
          <cell r="D784" t="str">
            <v/>
          </cell>
          <cell r="E784" t="str">
            <v/>
          </cell>
          <cell r="F784"/>
          <cell r="G784" t="str">
            <v/>
          </cell>
          <cell r="H784"/>
          <cell r="I784"/>
          <cell r="J784"/>
          <cell r="K784"/>
          <cell r="L784"/>
          <cell r="M784"/>
          <cell r="N784"/>
          <cell r="O784"/>
          <cell r="P784"/>
          <cell r="Q784"/>
          <cell r="R784"/>
          <cell r="S784"/>
          <cell r="T784"/>
          <cell r="U784"/>
          <cell r="V784"/>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row>
        <row r="785">
          <cell r="C785" t="str">
            <v/>
          </cell>
          <cell r="D785" t="str">
            <v/>
          </cell>
          <cell r="E785" t="str">
            <v/>
          </cell>
          <cell r="F785"/>
          <cell r="G785" t="str">
            <v/>
          </cell>
          <cell r="H785"/>
          <cell r="I785"/>
          <cell r="J785"/>
          <cell r="K785"/>
          <cell r="L785"/>
          <cell r="M785"/>
          <cell r="N785"/>
          <cell r="O785"/>
          <cell r="P785"/>
          <cell r="Q785"/>
          <cell r="R785"/>
          <cell r="S785"/>
          <cell r="T785"/>
          <cell r="U785"/>
          <cell r="V785"/>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row>
        <row r="786">
          <cell r="C786" t="str">
            <v/>
          </cell>
          <cell r="D786" t="str">
            <v/>
          </cell>
          <cell r="E786" t="str">
            <v/>
          </cell>
          <cell r="F786"/>
          <cell r="G786" t="str">
            <v/>
          </cell>
          <cell r="H786"/>
          <cell r="I786"/>
          <cell r="J786"/>
          <cell r="K786"/>
          <cell r="L786"/>
          <cell r="M786"/>
          <cell r="N786"/>
          <cell r="O786"/>
          <cell r="P786"/>
          <cell r="Q786"/>
          <cell r="R786"/>
          <cell r="S786"/>
          <cell r="T786"/>
          <cell r="U786"/>
          <cell r="V786"/>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row>
        <row r="787">
          <cell r="C787" t="str">
            <v/>
          </cell>
          <cell r="D787" t="str">
            <v/>
          </cell>
          <cell r="E787" t="str">
            <v/>
          </cell>
          <cell r="F787"/>
          <cell r="G787" t="str">
            <v/>
          </cell>
          <cell r="H787"/>
          <cell r="I787"/>
          <cell r="J787"/>
          <cell r="K787"/>
          <cell r="L787"/>
          <cell r="M787"/>
          <cell r="N787"/>
          <cell r="O787"/>
          <cell r="P787"/>
          <cell r="Q787"/>
          <cell r="R787"/>
          <cell r="S787"/>
          <cell r="T787"/>
          <cell r="U787"/>
          <cell r="V787"/>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row>
        <row r="788">
          <cell r="C788" t="str">
            <v/>
          </cell>
          <cell r="D788" t="str">
            <v/>
          </cell>
          <cell r="E788" t="str">
            <v/>
          </cell>
          <cell r="F788"/>
          <cell r="G788" t="str">
            <v/>
          </cell>
          <cell r="H788"/>
          <cell r="I788"/>
          <cell r="J788"/>
          <cell r="K788"/>
          <cell r="L788"/>
          <cell r="M788"/>
          <cell r="N788"/>
          <cell r="O788"/>
          <cell r="P788"/>
          <cell r="Q788"/>
          <cell r="R788"/>
          <cell r="S788"/>
          <cell r="T788"/>
          <cell r="U788"/>
          <cell r="V788"/>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row>
        <row r="789">
          <cell r="C789" t="str">
            <v/>
          </cell>
          <cell r="D789" t="str">
            <v/>
          </cell>
          <cell r="E789" t="str">
            <v/>
          </cell>
          <cell r="F789"/>
          <cell r="G789" t="str">
            <v/>
          </cell>
          <cell r="H789"/>
          <cell r="I789"/>
          <cell r="J789"/>
          <cell r="K789"/>
          <cell r="L789"/>
          <cell r="M789"/>
          <cell r="N789"/>
          <cell r="O789"/>
          <cell r="P789"/>
          <cell r="Q789"/>
          <cell r="R789"/>
          <cell r="S789"/>
          <cell r="T789"/>
          <cell r="U789"/>
          <cell r="V789"/>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row>
        <row r="790">
          <cell r="C790" t="str">
            <v/>
          </cell>
          <cell r="D790" t="str">
            <v/>
          </cell>
          <cell r="E790" t="str">
            <v/>
          </cell>
          <cell r="F790"/>
          <cell r="G790" t="str">
            <v/>
          </cell>
          <cell r="H790"/>
          <cell r="I790"/>
          <cell r="J790"/>
          <cell r="K790"/>
          <cell r="L790"/>
          <cell r="M790"/>
          <cell r="N790"/>
          <cell r="O790"/>
          <cell r="P790"/>
          <cell r="Q790"/>
          <cell r="R790"/>
          <cell r="S790"/>
          <cell r="T790"/>
          <cell r="U790"/>
          <cell r="V790"/>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row>
        <row r="791">
          <cell r="C791" t="str">
            <v/>
          </cell>
          <cell r="D791" t="str">
            <v/>
          </cell>
          <cell r="E791" t="str">
            <v/>
          </cell>
          <cell r="F791"/>
          <cell r="G791" t="str">
            <v/>
          </cell>
          <cell r="H791"/>
          <cell r="I791"/>
          <cell r="J791"/>
          <cell r="K791"/>
          <cell r="L791"/>
          <cell r="M791"/>
          <cell r="N791"/>
          <cell r="O791"/>
          <cell r="P791"/>
          <cell r="Q791"/>
          <cell r="R791"/>
          <cell r="S791"/>
          <cell r="T791"/>
          <cell r="U791"/>
          <cell r="V791"/>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row>
        <row r="792">
          <cell r="C792" t="str">
            <v/>
          </cell>
          <cell r="D792" t="str">
            <v/>
          </cell>
          <cell r="E792" t="str">
            <v/>
          </cell>
          <cell r="F792"/>
          <cell r="G792" t="str">
            <v/>
          </cell>
          <cell r="H792"/>
          <cell r="I792"/>
          <cell r="J792"/>
          <cell r="K792"/>
          <cell r="L792"/>
          <cell r="M792"/>
          <cell r="N792"/>
          <cell r="O792"/>
          <cell r="P792"/>
          <cell r="Q792"/>
          <cell r="R792"/>
          <cell r="S792"/>
          <cell r="T792"/>
          <cell r="U792"/>
          <cell r="V792"/>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row>
        <row r="793">
          <cell r="C793" t="str">
            <v/>
          </cell>
          <cell r="D793" t="str">
            <v/>
          </cell>
          <cell r="E793" t="str">
            <v/>
          </cell>
          <cell r="F793"/>
          <cell r="G793" t="str">
            <v/>
          </cell>
          <cell r="H793"/>
          <cell r="I793"/>
          <cell r="J793"/>
          <cell r="K793"/>
          <cell r="L793"/>
          <cell r="M793"/>
          <cell r="N793"/>
          <cell r="O793"/>
          <cell r="P793"/>
          <cell r="Q793"/>
          <cell r="R793"/>
          <cell r="S793"/>
          <cell r="T793"/>
          <cell r="U793"/>
          <cell r="V793"/>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row>
        <row r="794">
          <cell r="C794" t="str">
            <v/>
          </cell>
          <cell r="D794" t="str">
            <v/>
          </cell>
          <cell r="E794" t="str">
            <v/>
          </cell>
          <cell r="F794"/>
          <cell r="G794" t="str">
            <v/>
          </cell>
          <cell r="H794"/>
          <cell r="I794"/>
          <cell r="J794"/>
          <cell r="K794"/>
          <cell r="L794"/>
          <cell r="M794"/>
          <cell r="N794"/>
          <cell r="O794"/>
          <cell r="P794"/>
          <cell r="Q794"/>
          <cell r="R794"/>
          <cell r="S794"/>
          <cell r="T794"/>
          <cell r="U794"/>
          <cell r="V794"/>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row>
        <row r="795">
          <cell r="C795" t="str">
            <v/>
          </cell>
          <cell r="D795" t="str">
            <v/>
          </cell>
          <cell r="E795" t="str">
            <v/>
          </cell>
          <cell r="F795"/>
          <cell r="G795" t="str">
            <v/>
          </cell>
          <cell r="H795"/>
          <cell r="I795"/>
          <cell r="J795"/>
          <cell r="K795"/>
          <cell r="L795"/>
          <cell r="M795"/>
          <cell r="N795"/>
          <cell r="O795"/>
          <cell r="P795"/>
          <cell r="Q795"/>
          <cell r="R795"/>
          <cell r="S795"/>
          <cell r="T795"/>
          <cell r="U795"/>
          <cell r="V795"/>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row>
        <row r="796">
          <cell r="C796" t="str">
            <v/>
          </cell>
          <cell r="D796" t="str">
            <v/>
          </cell>
          <cell r="E796" t="str">
            <v/>
          </cell>
          <cell r="F796"/>
          <cell r="G796" t="str">
            <v/>
          </cell>
          <cell r="H796"/>
          <cell r="I796"/>
          <cell r="J796"/>
          <cell r="K796"/>
          <cell r="L796"/>
          <cell r="M796"/>
          <cell r="N796"/>
          <cell r="O796"/>
          <cell r="P796"/>
          <cell r="Q796"/>
          <cell r="R796"/>
          <cell r="S796"/>
          <cell r="T796"/>
          <cell r="U796"/>
          <cell r="V796"/>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row>
        <row r="797">
          <cell r="C797" t="str">
            <v/>
          </cell>
          <cell r="D797" t="str">
            <v/>
          </cell>
          <cell r="E797" t="str">
            <v/>
          </cell>
          <cell r="F797"/>
          <cell r="G797" t="str">
            <v/>
          </cell>
          <cell r="H797"/>
          <cell r="I797"/>
          <cell r="J797"/>
          <cell r="K797"/>
          <cell r="L797"/>
          <cell r="M797"/>
          <cell r="N797"/>
          <cell r="O797"/>
          <cell r="P797"/>
          <cell r="Q797"/>
          <cell r="R797"/>
          <cell r="S797"/>
          <cell r="T797"/>
          <cell r="U797"/>
          <cell r="V797"/>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row>
        <row r="798">
          <cell r="C798" t="str">
            <v/>
          </cell>
          <cell r="D798" t="str">
            <v/>
          </cell>
          <cell r="E798" t="str">
            <v/>
          </cell>
          <cell r="F798"/>
          <cell r="G798" t="str">
            <v/>
          </cell>
          <cell r="H798"/>
          <cell r="I798"/>
          <cell r="J798"/>
          <cell r="K798"/>
          <cell r="L798"/>
          <cell r="M798"/>
          <cell r="N798"/>
          <cell r="O798"/>
          <cell r="P798"/>
          <cell r="Q798"/>
          <cell r="R798"/>
          <cell r="S798"/>
          <cell r="T798"/>
          <cell r="U798"/>
          <cell r="V798"/>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row>
        <row r="799">
          <cell r="C799" t="str">
            <v/>
          </cell>
          <cell r="D799" t="str">
            <v/>
          </cell>
          <cell r="E799" t="str">
            <v/>
          </cell>
          <cell r="F799"/>
          <cell r="G799" t="str">
            <v/>
          </cell>
          <cell r="H799"/>
          <cell r="I799"/>
          <cell r="J799"/>
          <cell r="K799"/>
          <cell r="L799"/>
          <cell r="M799"/>
          <cell r="N799"/>
          <cell r="O799"/>
          <cell r="P799"/>
          <cell r="Q799"/>
          <cell r="R799"/>
          <cell r="S799"/>
          <cell r="T799"/>
          <cell r="U799"/>
          <cell r="V799"/>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row>
        <row r="800">
          <cell r="C800" t="str">
            <v/>
          </cell>
          <cell r="D800" t="str">
            <v/>
          </cell>
          <cell r="E800" t="str">
            <v/>
          </cell>
          <cell r="F800"/>
          <cell r="G800" t="str">
            <v/>
          </cell>
          <cell r="H800"/>
          <cell r="I800"/>
          <cell r="J800"/>
          <cell r="K800"/>
          <cell r="L800"/>
          <cell r="M800"/>
          <cell r="N800"/>
          <cell r="O800"/>
          <cell r="P800"/>
          <cell r="Q800"/>
          <cell r="R800"/>
          <cell r="S800"/>
          <cell r="T800"/>
          <cell r="U800"/>
          <cell r="V800"/>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row>
        <row r="801">
          <cell r="C801" t="str">
            <v/>
          </cell>
          <cell r="D801" t="str">
            <v/>
          </cell>
          <cell r="E801" t="str">
            <v/>
          </cell>
          <cell r="F801"/>
          <cell r="G801" t="str">
            <v/>
          </cell>
          <cell r="H801"/>
          <cell r="I801"/>
          <cell r="J801"/>
          <cell r="K801"/>
          <cell r="L801"/>
          <cell r="M801"/>
          <cell r="N801"/>
          <cell r="O801"/>
          <cell r="P801"/>
          <cell r="Q801"/>
          <cell r="R801"/>
          <cell r="S801"/>
          <cell r="T801"/>
          <cell r="U801"/>
          <cell r="V801"/>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row>
        <row r="802">
          <cell r="C802" t="str">
            <v/>
          </cell>
          <cell r="D802" t="str">
            <v/>
          </cell>
          <cell r="E802" t="str">
            <v/>
          </cell>
          <cell r="F802"/>
          <cell r="G802" t="str">
            <v/>
          </cell>
          <cell r="H802"/>
          <cell r="I802"/>
          <cell r="J802"/>
          <cell r="K802"/>
          <cell r="L802"/>
          <cell r="M802"/>
          <cell r="N802"/>
          <cell r="O802"/>
          <cell r="P802"/>
          <cell r="Q802"/>
          <cell r="R802"/>
          <cell r="S802"/>
          <cell r="T802"/>
          <cell r="U802"/>
          <cell r="V802"/>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row>
        <row r="803">
          <cell r="C803" t="str">
            <v/>
          </cell>
          <cell r="D803" t="str">
            <v/>
          </cell>
          <cell r="E803" t="str">
            <v/>
          </cell>
          <cell r="F803"/>
          <cell r="G803" t="str">
            <v/>
          </cell>
          <cell r="H803"/>
          <cell r="I803"/>
          <cell r="J803"/>
          <cell r="K803"/>
          <cell r="L803"/>
          <cell r="M803"/>
          <cell r="N803"/>
          <cell r="O803"/>
          <cell r="P803"/>
          <cell r="Q803"/>
          <cell r="R803"/>
          <cell r="S803"/>
          <cell r="T803"/>
          <cell r="U803"/>
          <cell r="V803"/>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row>
        <row r="804">
          <cell r="C804" t="str">
            <v/>
          </cell>
          <cell r="D804" t="str">
            <v/>
          </cell>
          <cell r="E804" t="str">
            <v/>
          </cell>
          <cell r="F804"/>
          <cell r="G804" t="str">
            <v/>
          </cell>
          <cell r="H804"/>
          <cell r="I804"/>
          <cell r="J804"/>
          <cell r="K804"/>
          <cell r="L804"/>
          <cell r="M804"/>
          <cell r="N804"/>
          <cell r="O804"/>
          <cell r="P804"/>
          <cell r="Q804"/>
          <cell r="R804"/>
          <cell r="S804"/>
          <cell r="T804"/>
          <cell r="U804"/>
          <cell r="V804"/>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row>
        <row r="805">
          <cell r="C805" t="str">
            <v/>
          </cell>
          <cell r="D805" t="str">
            <v/>
          </cell>
          <cell r="E805" t="str">
            <v/>
          </cell>
          <cell r="F805"/>
          <cell r="G805" t="str">
            <v/>
          </cell>
          <cell r="H805"/>
          <cell r="I805"/>
          <cell r="J805"/>
          <cell r="K805"/>
          <cell r="L805"/>
          <cell r="M805"/>
          <cell r="N805"/>
          <cell r="O805"/>
          <cell r="P805"/>
          <cell r="Q805"/>
          <cell r="R805"/>
          <cell r="S805"/>
          <cell r="T805"/>
          <cell r="U805"/>
          <cell r="V805"/>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row>
        <row r="806">
          <cell r="C806" t="str">
            <v/>
          </cell>
          <cell r="D806" t="str">
            <v/>
          </cell>
          <cell r="E806" t="str">
            <v/>
          </cell>
          <cell r="F806"/>
          <cell r="G806" t="str">
            <v/>
          </cell>
          <cell r="H806"/>
          <cell r="I806"/>
          <cell r="J806"/>
          <cell r="K806"/>
          <cell r="L806"/>
          <cell r="M806"/>
          <cell r="N806"/>
          <cell r="O806"/>
          <cell r="P806"/>
          <cell r="Q806"/>
          <cell r="R806"/>
          <cell r="S806"/>
          <cell r="T806"/>
          <cell r="U806"/>
          <cell r="V806"/>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row>
        <row r="807">
          <cell r="C807" t="str">
            <v/>
          </cell>
          <cell r="D807" t="str">
            <v/>
          </cell>
          <cell r="E807" t="str">
            <v/>
          </cell>
          <cell r="F807"/>
          <cell r="G807" t="str">
            <v/>
          </cell>
          <cell r="H807"/>
          <cell r="I807"/>
          <cell r="J807"/>
          <cell r="K807"/>
          <cell r="L807"/>
          <cell r="M807"/>
          <cell r="N807"/>
          <cell r="O807"/>
          <cell r="P807"/>
          <cell r="Q807"/>
          <cell r="R807"/>
          <cell r="S807"/>
          <cell r="T807"/>
          <cell r="U807"/>
          <cell r="V807"/>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row>
        <row r="808">
          <cell r="C808" t="str">
            <v/>
          </cell>
          <cell r="D808" t="str">
            <v/>
          </cell>
          <cell r="E808" t="str">
            <v/>
          </cell>
          <cell r="F808"/>
          <cell r="G808" t="str">
            <v/>
          </cell>
          <cell r="H808"/>
          <cell r="I808"/>
          <cell r="J808"/>
          <cell r="K808"/>
          <cell r="L808"/>
          <cell r="M808"/>
          <cell r="N808"/>
          <cell r="O808"/>
          <cell r="P808"/>
          <cell r="Q808"/>
          <cell r="R808"/>
          <cell r="S808"/>
          <cell r="T808"/>
          <cell r="U808"/>
          <cell r="V808"/>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row>
        <row r="809">
          <cell r="C809" t="str">
            <v/>
          </cell>
          <cell r="D809" t="str">
            <v/>
          </cell>
          <cell r="E809" t="str">
            <v/>
          </cell>
          <cell r="F809"/>
          <cell r="G809" t="str">
            <v/>
          </cell>
          <cell r="H809"/>
          <cell r="I809"/>
          <cell r="J809"/>
          <cell r="K809"/>
          <cell r="L809"/>
          <cell r="M809"/>
          <cell r="N809"/>
          <cell r="O809"/>
          <cell r="P809"/>
          <cell r="Q809"/>
          <cell r="R809"/>
          <cell r="S809"/>
          <cell r="T809"/>
          <cell r="U809"/>
          <cell r="V809"/>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row>
        <row r="810">
          <cell r="C810" t="str">
            <v/>
          </cell>
          <cell r="D810" t="str">
            <v/>
          </cell>
          <cell r="E810" t="str">
            <v/>
          </cell>
          <cell r="F810"/>
          <cell r="G810" t="str">
            <v/>
          </cell>
          <cell r="H810"/>
          <cell r="I810"/>
          <cell r="J810"/>
          <cell r="K810"/>
          <cell r="L810"/>
          <cell r="M810"/>
          <cell r="N810"/>
          <cell r="O810"/>
          <cell r="P810"/>
          <cell r="Q810"/>
          <cell r="R810"/>
          <cell r="S810"/>
          <cell r="T810"/>
          <cell r="U810"/>
          <cell r="V810"/>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row>
        <row r="811">
          <cell r="C811" t="str">
            <v/>
          </cell>
          <cell r="D811" t="str">
            <v/>
          </cell>
          <cell r="E811" t="str">
            <v/>
          </cell>
          <cell r="F811"/>
          <cell r="G811" t="str">
            <v/>
          </cell>
          <cell r="H811"/>
          <cell r="I811"/>
          <cell r="J811"/>
          <cell r="K811"/>
          <cell r="L811"/>
          <cell r="M811"/>
          <cell r="N811"/>
          <cell r="O811"/>
          <cell r="P811"/>
          <cell r="Q811"/>
          <cell r="R811"/>
          <cell r="S811"/>
          <cell r="T811"/>
          <cell r="U811"/>
          <cell r="V811"/>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row>
        <row r="812">
          <cell r="C812" t="str">
            <v/>
          </cell>
          <cell r="D812" t="str">
            <v/>
          </cell>
          <cell r="E812" t="str">
            <v/>
          </cell>
          <cell r="F812"/>
          <cell r="G812" t="str">
            <v/>
          </cell>
          <cell r="H812"/>
          <cell r="I812"/>
          <cell r="J812"/>
          <cell r="K812"/>
          <cell r="L812"/>
          <cell r="M812"/>
          <cell r="N812"/>
          <cell r="O812"/>
          <cell r="P812"/>
          <cell r="Q812"/>
          <cell r="R812"/>
          <cell r="S812"/>
          <cell r="T812"/>
          <cell r="U812"/>
          <cell r="V812"/>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row>
        <row r="813">
          <cell r="C813" t="str">
            <v/>
          </cell>
          <cell r="D813" t="str">
            <v/>
          </cell>
          <cell r="E813" t="str">
            <v/>
          </cell>
          <cell r="F813"/>
          <cell r="G813" t="str">
            <v/>
          </cell>
          <cell r="H813"/>
          <cell r="I813"/>
          <cell r="J813"/>
          <cell r="K813"/>
          <cell r="L813"/>
          <cell r="M813"/>
          <cell r="N813"/>
          <cell r="O813"/>
          <cell r="P813"/>
          <cell r="Q813"/>
          <cell r="R813"/>
          <cell r="S813"/>
          <cell r="T813"/>
          <cell r="U813"/>
          <cell r="V813"/>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row>
        <row r="814">
          <cell r="C814" t="str">
            <v/>
          </cell>
          <cell r="D814" t="str">
            <v/>
          </cell>
          <cell r="E814" t="str">
            <v/>
          </cell>
          <cell r="F814"/>
          <cell r="G814" t="str">
            <v/>
          </cell>
          <cell r="H814"/>
          <cell r="I814"/>
          <cell r="J814"/>
          <cell r="K814"/>
          <cell r="L814"/>
          <cell r="M814"/>
          <cell r="N814"/>
          <cell r="O814"/>
          <cell r="P814"/>
          <cell r="Q814"/>
          <cell r="R814"/>
          <cell r="S814"/>
          <cell r="T814"/>
          <cell r="U814"/>
          <cell r="V814"/>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row>
        <row r="815">
          <cell r="C815" t="str">
            <v/>
          </cell>
          <cell r="D815" t="str">
            <v/>
          </cell>
          <cell r="E815" t="str">
            <v/>
          </cell>
          <cell r="F815"/>
          <cell r="G815" t="str">
            <v/>
          </cell>
          <cell r="H815"/>
          <cell r="I815"/>
          <cell r="J815"/>
          <cell r="K815"/>
          <cell r="L815"/>
          <cell r="M815"/>
          <cell r="N815"/>
          <cell r="O815"/>
          <cell r="P815"/>
          <cell r="Q815"/>
          <cell r="R815"/>
          <cell r="S815"/>
          <cell r="T815"/>
          <cell r="U815"/>
          <cell r="V815"/>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row>
        <row r="816">
          <cell r="C816" t="str">
            <v/>
          </cell>
          <cell r="D816" t="str">
            <v/>
          </cell>
          <cell r="E816" t="str">
            <v/>
          </cell>
          <cell r="F816"/>
          <cell r="G816" t="str">
            <v/>
          </cell>
          <cell r="H816"/>
          <cell r="I816"/>
          <cell r="J816"/>
          <cell r="K816"/>
          <cell r="L816"/>
          <cell r="M816"/>
          <cell r="N816"/>
          <cell r="O816"/>
          <cell r="P816"/>
          <cell r="Q816"/>
          <cell r="R816"/>
          <cell r="S816"/>
          <cell r="T816"/>
          <cell r="U816"/>
          <cell r="V816"/>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row>
        <row r="817">
          <cell r="C817" t="str">
            <v/>
          </cell>
          <cell r="D817" t="str">
            <v/>
          </cell>
          <cell r="E817" t="str">
            <v/>
          </cell>
          <cell r="F817"/>
          <cell r="G817" t="str">
            <v/>
          </cell>
          <cell r="H817"/>
          <cell r="I817"/>
          <cell r="J817"/>
          <cell r="K817"/>
          <cell r="L817"/>
          <cell r="M817"/>
          <cell r="N817"/>
          <cell r="O817"/>
          <cell r="P817"/>
          <cell r="Q817"/>
          <cell r="R817"/>
          <cell r="S817"/>
          <cell r="T817"/>
          <cell r="U817"/>
          <cell r="V817"/>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row>
        <row r="818">
          <cell r="C818" t="str">
            <v/>
          </cell>
          <cell r="D818" t="str">
            <v/>
          </cell>
          <cell r="E818" t="str">
            <v/>
          </cell>
          <cell r="F818"/>
          <cell r="G818" t="str">
            <v/>
          </cell>
          <cell r="H818"/>
          <cell r="I818"/>
          <cell r="J818"/>
          <cell r="K818"/>
          <cell r="L818"/>
          <cell r="M818"/>
          <cell r="N818"/>
          <cell r="O818"/>
          <cell r="P818"/>
          <cell r="Q818"/>
          <cell r="R818"/>
          <cell r="S818"/>
          <cell r="T818"/>
          <cell r="U818"/>
          <cell r="V818"/>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row>
        <row r="819">
          <cell r="C819" t="str">
            <v/>
          </cell>
          <cell r="D819" t="str">
            <v/>
          </cell>
          <cell r="E819" t="str">
            <v/>
          </cell>
          <cell r="F819"/>
          <cell r="G819" t="str">
            <v/>
          </cell>
          <cell r="H819"/>
          <cell r="I819"/>
          <cell r="J819"/>
          <cell r="K819"/>
          <cell r="L819"/>
          <cell r="M819"/>
          <cell r="N819"/>
          <cell r="O819"/>
          <cell r="P819"/>
          <cell r="Q819"/>
          <cell r="R819"/>
          <cell r="S819"/>
          <cell r="T819"/>
          <cell r="U819"/>
          <cell r="V819"/>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row>
        <row r="820">
          <cell r="C820" t="str">
            <v/>
          </cell>
          <cell r="D820" t="str">
            <v/>
          </cell>
          <cell r="E820" t="str">
            <v/>
          </cell>
          <cell r="F820"/>
          <cell r="G820" t="str">
            <v/>
          </cell>
          <cell r="H820"/>
          <cell r="I820"/>
          <cell r="J820"/>
          <cell r="K820"/>
          <cell r="L820"/>
          <cell r="M820"/>
          <cell r="N820"/>
          <cell r="O820"/>
          <cell r="P820"/>
          <cell r="Q820"/>
          <cell r="R820"/>
          <cell r="S820"/>
          <cell r="T820"/>
          <cell r="U820"/>
          <cell r="V820"/>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row>
        <row r="821">
          <cell r="C821" t="str">
            <v/>
          </cell>
          <cell r="D821" t="str">
            <v/>
          </cell>
          <cell r="E821" t="str">
            <v/>
          </cell>
          <cell r="F821"/>
          <cell r="G821" t="str">
            <v/>
          </cell>
          <cell r="H821"/>
          <cell r="I821"/>
          <cell r="J821"/>
          <cell r="K821"/>
          <cell r="L821"/>
          <cell r="M821"/>
          <cell r="N821"/>
          <cell r="O821"/>
          <cell r="P821"/>
          <cell r="Q821"/>
          <cell r="R821"/>
          <cell r="S821"/>
          <cell r="T821"/>
          <cell r="U821"/>
          <cell r="V821"/>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row>
        <row r="822">
          <cell r="C822" t="str">
            <v/>
          </cell>
          <cell r="D822" t="str">
            <v/>
          </cell>
          <cell r="E822" t="str">
            <v/>
          </cell>
          <cell r="F822"/>
          <cell r="G822" t="str">
            <v/>
          </cell>
          <cell r="H822"/>
          <cell r="I822"/>
          <cell r="J822"/>
          <cell r="K822"/>
          <cell r="L822"/>
          <cell r="M822"/>
          <cell r="N822"/>
          <cell r="O822"/>
          <cell r="P822"/>
          <cell r="Q822"/>
          <cell r="R822"/>
          <cell r="S822"/>
          <cell r="T822"/>
          <cell r="U822"/>
          <cell r="V822"/>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row>
        <row r="823">
          <cell r="C823" t="str">
            <v/>
          </cell>
          <cell r="D823" t="str">
            <v/>
          </cell>
          <cell r="E823" t="str">
            <v/>
          </cell>
          <cell r="F823"/>
          <cell r="G823" t="str">
            <v/>
          </cell>
          <cell r="H823"/>
          <cell r="I823"/>
          <cell r="J823"/>
          <cell r="K823"/>
          <cell r="L823"/>
          <cell r="M823"/>
          <cell r="N823"/>
          <cell r="O823"/>
          <cell r="P823"/>
          <cell r="Q823"/>
          <cell r="R823"/>
          <cell r="S823"/>
          <cell r="T823"/>
          <cell r="U823"/>
          <cell r="V823"/>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row>
        <row r="824">
          <cell r="C824" t="str">
            <v/>
          </cell>
          <cell r="D824" t="str">
            <v/>
          </cell>
          <cell r="E824" t="str">
            <v/>
          </cell>
          <cell r="F824"/>
          <cell r="G824" t="str">
            <v/>
          </cell>
          <cell r="H824"/>
          <cell r="I824"/>
          <cell r="J824"/>
          <cell r="K824"/>
          <cell r="L824"/>
          <cell r="M824"/>
          <cell r="N824"/>
          <cell r="O824"/>
          <cell r="P824"/>
          <cell r="Q824"/>
          <cell r="R824"/>
          <cell r="S824"/>
          <cell r="T824"/>
          <cell r="U824"/>
          <cell r="V824"/>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row>
        <row r="825">
          <cell r="C825" t="str">
            <v/>
          </cell>
          <cell r="D825" t="str">
            <v/>
          </cell>
          <cell r="E825" t="str">
            <v/>
          </cell>
          <cell r="F825"/>
          <cell r="G825" t="str">
            <v/>
          </cell>
          <cell r="H825"/>
          <cell r="I825"/>
          <cell r="J825"/>
          <cell r="K825"/>
          <cell r="L825"/>
          <cell r="M825"/>
          <cell r="N825"/>
          <cell r="O825"/>
          <cell r="P825"/>
          <cell r="Q825"/>
          <cell r="R825"/>
          <cell r="S825"/>
          <cell r="T825"/>
          <cell r="U825"/>
          <cell r="V825"/>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row>
        <row r="826">
          <cell r="C826" t="str">
            <v/>
          </cell>
          <cell r="D826" t="str">
            <v/>
          </cell>
          <cell r="E826" t="str">
            <v/>
          </cell>
          <cell r="F826"/>
          <cell r="G826" t="str">
            <v/>
          </cell>
          <cell r="H826"/>
          <cell r="I826"/>
          <cell r="J826"/>
          <cell r="K826"/>
          <cell r="L826"/>
          <cell r="M826"/>
          <cell r="N826"/>
          <cell r="O826"/>
          <cell r="P826"/>
          <cell r="Q826"/>
          <cell r="R826"/>
          <cell r="S826"/>
          <cell r="T826"/>
          <cell r="U826"/>
          <cell r="V826"/>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row>
        <row r="827">
          <cell r="C827" t="str">
            <v/>
          </cell>
          <cell r="D827" t="str">
            <v/>
          </cell>
          <cell r="E827" t="str">
            <v/>
          </cell>
          <cell r="F827"/>
          <cell r="G827" t="str">
            <v/>
          </cell>
          <cell r="H827"/>
          <cell r="I827"/>
          <cell r="J827"/>
          <cell r="K827"/>
          <cell r="L827"/>
          <cell r="M827"/>
          <cell r="N827"/>
          <cell r="O827"/>
          <cell r="P827"/>
          <cell r="Q827"/>
          <cell r="R827"/>
          <cell r="S827"/>
          <cell r="T827"/>
          <cell r="U827"/>
          <cell r="V827"/>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row>
        <row r="828">
          <cell r="C828" t="str">
            <v/>
          </cell>
          <cell r="D828" t="str">
            <v/>
          </cell>
          <cell r="E828" t="str">
            <v/>
          </cell>
          <cell r="F828"/>
          <cell r="G828" t="str">
            <v/>
          </cell>
          <cell r="H828"/>
          <cell r="I828"/>
          <cell r="J828"/>
          <cell r="K828"/>
          <cell r="L828"/>
          <cell r="M828"/>
          <cell r="N828"/>
          <cell r="O828"/>
          <cell r="P828"/>
          <cell r="Q828"/>
          <cell r="R828"/>
          <cell r="S828"/>
          <cell r="T828"/>
          <cell r="U828"/>
          <cell r="V828"/>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row>
        <row r="829">
          <cell r="C829" t="str">
            <v/>
          </cell>
          <cell r="D829" t="str">
            <v/>
          </cell>
          <cell r="E829" t="str">
            <v/>
          </cell>
          <cell r="F829"/>
          <cell r="G829" t="str">
            <v/>
          </cell>
          <cell r="H829"/>
          <cell r="I829"/>
          <cell r="J829"/>
          <cell r="K829"/>
          <cell r="L829"/>
          <cell r="M829"/>
          <cell r="N829"/>
          <cell r="O829"/>
          <cell r="P829"/>
          <cell r="Q829"/>
          <cell r="R829"/>
          <cell r="S829"/>
          <cell r="T829"/>
          <cell r="U829"/>
          <cell r="V829"/>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row>
        <row r="830">
          <cell r="C830" t="str">
            <v/>
          </cell>
          <cell r="D830" t="str">
            <v/>
          </cell>
          <cell r="E830" t="str">
            <v/>
          </cell>
          <cell r="F830"/>
          <cell r="G830" t="str">
            <v/>
          </cell>
          <cell r="H830"/>
          <cell r="I830"/>
          <cell r="J830"/>
          <cell r="K830"/>
          <cell r="L830"/>
          <cell r="M830"/>
          <cell r="N830"/>
          <cell r="O830"/>
          <cell r="P830"/>
          <cell r="Q830"/>
          <cell r="R830"/>
          <cell r="S830"/>
          <cell r="T830"/>
          <cell r="U830"/>
          <cell r="V830"/>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row>
        <row r="831">
          <cell r="C831" t="str">
            <v/>
          </cell>
          <cell r="D831" t="str">
            <v/>
          </cell>
          <cell r="E831" t="str">
            <v/>
          </cell>
          <cell r="F831"/>
          <cell r="G831" t="str">
            <v/>
          </cell>
          <cell r="H831"/>
          <cell r="I831"/>
          <cell r="J831"/>
          <cell r="K831"/>
          <cell r="L831"/>
          <cell r="M831"/>
          <cell r="N831"/>
          <cell r="O831"/>
          <cell r="P831"/>
          <cell r="Q831"/>
          <cell r="R831"/>
          <cell r="S831"/>
          <cell r="T831"/>
          <cell r="U831"/>
          <cell r="V831"/>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row>
        <row r="832">
          <cell r="C832" t="str">
            <v/>
          </cell>
          <cell r="D832" t="str">
            <v/>
          </cell>
          <cell r="E832" t="str">
            <v/>
          </cell>
          <cell r="F832"/>
          <cell r="G832" t="str">
            <v/>
          </cell>
          <cell r="H832"/>
          <cell r="I832"/>
          <cell r="J832"/>
          <cell r="K832"/>
          <cell r="L832"/>
          <cell r="M832"/>
          <cell r="N832"/>
          <cell r="O832"/>
          <cell r="P832"/>
          <cell r="Q832"/>
          <cell r="R832"/>
          <cell r="S832"/>
          <cell r="T832"/>
          <cell r="U832"/>
          <cell r="V832"/>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row>
        <row r="833">
          <cell r="C833" t="str">
            <v/>
          </cell>
          <cell r="D833" t="str">
            <v/>
          </cell>
          <cell r="E833" t="str">
            <v/>
          </cell>
          <cell r="F833"/>
          <cell r="G833" t="str">
            <v/>
          </cell>
          <cell r="H833"/>
          <cell r="I833"/>
          <cell r="J833"/>
          <cell r="K833"/>
          <cell r="L833"/>
          <cell r="M833"/>
          <cell r="N833"/>
          <cell r="O833"/>
          <cell r="P833"/>
          <cell r="Q833"/>
          <cell r="R833"/>
          <cell r="S833"/>
          <cell r="T833"/>
          <cell r="U833"/>
          <cell r="V833"/>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row>
        <row r="834">
          <cell r="C834" t="str">
            <v/>
          </cell>
          <cell r="D834" t="str">
            <v/>
          </cell>
          <cell r="E834" t="str">
            <v/>
          </cell>
          <cell r="F834"/>
          <cell r="G834" t="str">
            <v/>
          </cell>
          <cell r="H834"/>
          <cell r="I834"/>
          <cell r="J834"/>
          <cell r="K834"/>
          <cell r="L834"/>
          <cell r="M834"/>
          <cell r="N834"/>
          <cell r="O834"/>
          <cell r="P834"/>
          <cell r="Q834"/>
          <cell r="R834"/>
          <cell r="S834"/>
          <cell r="T834"/>
          <cell r="U834"/>
          <cell r="V834"/>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row>
        <row r="835">
          <cell r="C835" t="str">
            <v/>
          </cell>
          <cell r="D835" t="str">
            <v/>
          </cell>
          <cell r="E835" t="str">
            <v/>
          </cell>
          <cell r="F835"/>
          <cell r="G835" t="str">
            <v/>
          </cell>
          <cell r="H835"/>
          <cell r="I835"/>
          <cell r="J835"/>
          <cell r="K835"/>
          <cell r="L835"/>
          <cell r="M835"/>
          <cell r="N835"/>
          <cell r="O835"/>
          <cell r="P835"/>
          <cell r="Q835"/>
          <cell r="R835"/>
          <cell r="S835"/>
          <cell r="T835"/>
          <cell r="U835"/>
          <cell r="V835"/>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row>
        <row r="836">
          <cell r="C836" t="str">
            <v/>
          </cell>
          <cell r="D836" t="str">
            <v/>
          </cell>
          <cell r="E836" t="str">
            <v/>
          </cell>
          <cell r="F836"/>
          <cell r="G836" t="str">
            <v/>
          </cell>
          <cell r="H836"/>
          <cell r="I836"/>
          <cell r="J836"/>
          <cell r="K836"/>
          <cell r="L836"/>
          <cell r="M836"/>
          <cell r="N836"/>
          <cell r="O836"/>
          <cell r="P836"/>
          <cell r="Q836"/>
          <cell r="R836"/>
          <cell r="S836"/>
          <cell r="T836"/>
          <cell r="U836"/>
          <cell r="V836"/>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row>
        <row r="837">
          <cell r="C837" t="str">
            <v/>
          </cell>
          <cell r="D837" t="str">
            <v/>
          </cell>
          <cell r="E837" t="str">
            <v/>
          </cell>
          <cell r="F837"/>
          <cell r="G837" t="str">
            <v/>
          </cell>
          <cell r="H837"/>
          <cell r="I837"/>
          <cell r="J837"/>
          <cell r="K837"/>
          <cell r="L837"/>
          <cell r="M837"/>
          <cell r="N837"/>
          <cell r="O837"/>
          <cell r="P837"/>
          <cell r="Q837"/>
          <cell r="R837"/>
          <cell r="S837"/>
          <cell r="T837"/>
          <cell r="U837"/>
          <cell r="V837"/>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row>
        <row r="838">
          <cell r="C838" t="str">
            <v/>
          </cell>
          <cell r="D838" t="str">
            <v/>
          </cell>
          <cell r="E838" t="str">
            <v/>
          </cell>
          <cell r="F838"/>
          <cell r="G838" t="str">
            <v/>
          </cell>
          <cell r="H838"/>
          <cell r="I838"/>
          <cell r="J838"/>
          <cell r="K838"/>
          <cell r="L838"/>
          <cell r="M838"/>
          <cell r="N838"/>
          <cell r="O838"/>
          <cell r="P838"/>
          <cell r="Q838"/>
          <cell r="R838"/>
          <cell r="S838"/>
          <cell r="T838"/>
          <cell r="U838"/>
          <cell r="V838"/>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row>
        <row r="839">
          <cell r="C839" t="str">
            <v/>
          </cell>
          <cell r="D839" t="str">
            <v/>
          </cell>
          <cell r="E839" t="str">
            <v/>
          </cell>
          <cell r="F839"/>
          <cell r="G839" t="str">
            <v/>
          </cell>
          <cell r="H839"/>
          <cell r="I839"/>
          <cell r="J839"/>
          <cell r="K839"/>
          <cell r="L839"/>
          <cell r="M839"/>
          <cell r="N839"/>
          <cell r="O839"/>
          <cell r="P839"/>
          <cell r="Q839"/>
          <cell r="R839"/>
          <cell r="S839"/>
          <cell r="T839"/>
          <cell r="U839"/>
          <cell r="V839"/>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row>
        <row r="840">
          <cell r="C840" t="str">
            <v/>
          </cell>
          <cell r="D840" t="str">
            <v/>
          </cell>
          <cell r="E840" t="str">
            <v/>
          </cell>
          <cell r="F840"/>
          <cell r="G840" t="str">
            <v/>
          </cell>
          <cell r="H840"/>
          <cell r="I840"/>
          <cell r="J840"/>
          <cell r="K840"/>
          <cell r="L840"/>
          <cell r="M840"/>
          <cell r="N840"/>
          <cell r="O840"/>
          <cell r="P840"/>
          <cell r="Q840"/>
          <cell r="R840"/>
          <cell r="S840"/>
          <cell r="T840"/>
          <cell r="U840"/>
          <cell r="V840"/>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row>
        <row r="841">
          <cell r="C841" t="str">
            <v/>
          </cell>
          <cell r="D841" t="str">
            <v/>
          </cell>
          <cell r="E841" t="str">
            <v/>
          </cell>
          <cell r="F841"/>
          <cell r="G841" t="str">
            <v/>
          </cell>
          <cell r="H841"/>
          <cell r="I841"/>
          <cell r="J841"/>
          <cell r="K841"/>
          <cell r="L841"/>
          <cell r="M841"/>
          <cell r="N841"/>
          <cell r="O841"/>
          <cell r="P841"/>
          <cell r="Q841"/>
          <cell r="R841"/>
          <cell r="S841"/>
          <cell r="T841"/>
          <cell r="U841"/>
          <cell r="V841"/>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row>
        <row r="842">
          <cell r="C842" t="str">
            <v/>
          </cell>
          <cell r="D842" t="str">
            <v/>
          </cell>
          <cell r="E842" t="str">
            <v/>
          </cell>
          <cell r="F842"/>
          <cell r="G842" t="str">
            <v/>
          </cell>
          <cell r="H842"/>
          <cell r="I842"/>
          <cell r="J842"/>
          <cell r="K842"/>
          <cell r="L842"/>
          <cell r="M842"/>
          <cell r="N842"/>
          <cell r="O842"/>
          <cell r="P842"/>
          <cell r="Q842"/>
          <cell r="R842"/>
          <cell r="S842"/>
          <cell r="T842"/>
          <cell r="U842"/>
          <cell r="V842"/>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row>
        <row r="843">
          <cell r="C843" t="str">
            <v/>
          </cell>
          <cell r="D843" t="str">
            <v/>
          </cell>
          <cell r="E843" t="str">
            <v/>
          </cell>
          <cell r="F843"/>
          <cell r="G843" t="str">
            <v/>
          </cell>
          <cell r="H843"/>
          <cell r="I843"/>
          <cell r="J843"/>
          <cell r="K843"/>
          <cell r="L843"/>
          <cell r="M843"/>
          <cell r="N843"/>
          <cell r="O843"/>
          <cell r="P843"/>
          <cell r="Q843"/>
          <cell r="R843"/>
          <cell r="S843"/>
          <cell r="T843"/>
          <cell r="U843"/>
          <cell r="V843"/>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row>
        <row r="844">
          <cell r="C844" t="str">
            <v/>
          </cell>
          <cell r="D844" t="str">
            <v/>
          </cell>
          <cell r="E844" t="str">
            <v/>
          </cell>
          <cell r="F844"/>
          <cell r="G844" t="str">
            <v/>
          </cell>
          <cell r="H844"/>
          <cell r="I844"/>
          <cell r="J844"/>
          <cell r="K844"/>
          <cell r="L844"/>
          <cell r="M844"/>
          <cell r="N844"/>
          <cell r="O844"/>
          <cell r="P844"/>
          <cell r="Q844"/>
          <cell r="R844"/>
          <cell r="S844"/>
          <cell r="T844"/>
          <cell r="U844"/>
          <cell r="V844"/>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row>
        <row r="845">
          <cell r="C845" t="str">
            <v/>
          </cell>
          <cell r="D845" t="str">
            <v/>
          </cell>
          <cell r="E845" t="str">
            <v/>
          </cell>
          <cell r="F845"/>
          <cell r="G845" t="str">
            <v/>
          </cell>
          <cell r="H845"/>
          <cell r="I845"/>
          <cell r="J845"/>
          <cell r="K845"/>
          <cell r="L845"/>
          <cell r="M845"/>
          <cell r="N845"/>
          <cell r="O845"/>
          <cell r="P845"/>
          <cell r="Q845"/>
          <cell r="R845"/>
          <cell r="S845"/>
          <cell r="T845"/>
          <cell r="U845"/>
          <cell r="V845"/>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row>
        <row r="846">
          <cell r="C846" t="str">
            <v/>
          </cell>
          <cell r="D846" t="str">
            <v/>
          </cell>
          <cell r="E846" t="str">
            <v/>
          </cell>
          <cell r="F846"/>
          <cell r="G846" t="str">
            <v/>
          </cell>
          <cell r="H846"/>
          <cell r="I846"/>
          <cell r="J846"/>
          <cell r="K846"/>
          <cell r="L846"/>
          <cell r="M846"/>
          <cell r="N846"/>
          <cell r="O846"/>
          <cell r="P846"/>
          <cell r="Q846"/>
          <cell r="R846"/>
          <cell r="S846"/>
          <cell r="T846"/>
          <cell r="U846"/>
          <cell r="V846"/>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row>
        <row r="847">
          <cell r="C847" t="str">
            <v/>
          </cell>
          <cell r="D847" t="str">
            <v/>
          </cell>
          <cell r="E847" t="str">
            <v/>
          </cell>
          <cell r="F847"/>
          <cell r="G847" t="str">
            <v/>
          </cell>
          <cell r="H847"/>
          <cell r="I847"/>
          <cell r="J847"/>
          <cell r="K847"/>
          <cell r="L847"/>
          <cell r="M847"/>
          <cell r="N847"/>
          <cell r="O847"/>
          <cell r="P847"/>
          <cell r="Q847"/>
          <cell r="R847"/>
          <cell r="S847"/>
          <cell r="T847"/>
          <cell r="U847"/>
          <cell r="V847"/>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row>
        <row r="848">
          <cell r="C848" t="str">
            <v/>
          </cell>
          <cell r="D848" t="str">
            <v/>
          </cell>
          <cell r="E848" t="str">
            <v/>
          </cell>
          <cell r="F848"/>
          <cell r="G848" t="str">
            <v/>
          </cell>
          <cell r="H848"/>
          <cell r="I848"/>
          <cell r="J848"/>
          <cell r="K848"/>
          <cell r="L848"/>
          <cell r="M848"/>
          <cell r="N848"/>
          <cell r="O848"/>
          <cell r="P848"/>
          <cell r="Q848"/>
          <cell r="R848"/>
          <cell r="S848"/>
          <cell r="T848"/>
          <cell r="U848"/>
          <cell r="V848"/>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row>
        <row r="849">
          <cell r="C849" t="str">
            <v/>
          </cell>
          <cell r="D849" t="str">
            <v/>
          </cell>
          <cell r="E849" t="str">
            <v/>
          </cell>
          <cell r="F849"/>
          <cell r="G849" t="str">
            <v/>
          </cell>
          <cell r="H849"/>
          <cell r="I849"/>
          <cell r="J849"/>
          <cell r="K849"/>
          <cell r="L849"/>
          <cell r="M849"/>
          <cell r="N849"/>
          <cell r="O849"/>
          <cell r="P849"/>
          <cell r="Q849"/>
          <cell r="R849"/>
          <cell r="S849"/>
          <cell r="T849"/>
          <cell r="U849"/>
          <cell r="V849"/>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row>
        <row r="850">
          <cell r="C850" t="str">
            <v/>
          </cell>
          <cell r="D850" t="str">
            <v/>
          </cell>
          <cell r="E850" t="str">
            <v/>
          </cell>
          <cell r="F850"/>
          <cell r="G850" t="str">
            <v/>
          </cell>
          <cell r="H850"/>
          <cell r="I850"/>
          <cell r="J850"/>
          <cell r="K850"/>
          <cell r="L850"/>
          <cell r="M850"/>
          <cell r="N850"/>
          <cell r="O850"/>
          <cell r="P850"/>
          <cell r="Q850"/>
          <cell r="R850"/>
          <cell r="S850"/>
          <cell r="T850"/>
          <cell r="U850"/>
          <cell r="V850"/>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row>
        <row r="851">
          <cell r="C851" t="str">
            <v/>
          </cell>
          <cell r="D851" t="str">
            <v/>
          </cell>
          <cell r="E851" t="str">
            <v/>
          </cell>
          <cell r="F851"/>
          <cell r="G851" t="str">
            <v/>
          </cell>
          <cell r="H851"/>
          <cell r="I851"/>
          <cell r="J851"/>
          <cell r="K851"/>
          <cell r="L851"/>
          <cell r="M851"/>
          <cell r="N851"/>
          <cell r="O851"/>
          <cell r="P851"/>
          <cell r="Q851"/>
          <cell r="R851"/>
          <cell r="S851"/>
          <cell r="T851"/>
          <cell r="U851"/>
          <cell r="V851"/>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row>
        <row r="852">
          <cell r="C852" t="str">
            <v/>
          </cell>
          <cell r="D852" t="str">
            <v/>
          </cell>
          <cell r="E852" t="str">
            <v/>
          </cell>
          <cell r="F852"/>
          <cell r="G852" t="str">
            <v/>
          </cell>
          <cell r="H852"/>
          <cell r="I852"/>
          <cell r="J852"/>
          <cell r="K852"/>
          <cell r="L852"/>
          <cell r="M852"/>
          <cell r="N852"/>
          <cell r="O852"/>
          <cell r="P852"/>
          <cell r="Q852"/>
          <cell r="R852"/>
          <cell r="S852"/>
          <cell r="T852"/>
          <cell r="U852"/>
          <cell r="V852"/>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row>
        <row r="853">
          <cell r="C853" t="str">
            <v/>
          </cell>
          <cell r="D853" t="str">
            <v/>
          </cell>
          <cell r="E853" t="str">
            <v/>
          </cell>
          <cell r="F853"/>
          <cell r="G853" t="str">
            <v/>
          </cell>
          <cell r="H853"/>
          <cell r="I853"/>
          <cell r="J853"/>
          <cell r="K853"/>
          <cell r="L853"/>
          <cell r="M853"/>
          <cell r="N853"/>
          <cell r="O853"/>
          <cell r="P853"/>
          <cell r="Q853"/>
          <cell r="R853"/>
          <cell r="S853"/>
          <cell r="T853"/>
          <cell r="U853"/>
          <cell r="V853"/>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row>
        <row r="854">
          <cell r="C854" t="str">
            <v/>
          </cell>
          <cell r="D854" t="str">
            <v/>
          </cell>
          <cell r="E854" t="str">
            <v/>
          </cell>
          <cell r="F854"/>
          <cell r="G854" t="str">
            <v/>
          </cell>
          <cell r="H854"/>
          <cell r="I854"/>
          <cell r="J854"/>
          <cell r="K854"/>
          <cell r="L854"/>
          <cell r="M854"/>
          <cell r="N854"/>
          <cell r="O854"/>
          <cell r="P854"/>
          <cell r="Q854"/>
          <cell r="R854"/>
          <cell r="S854"/>
          <cell r="T854"/>
          <cell r="U854"/>
          <cell r="V854"/>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row>
        <row r="855">
          <cell r="C855" t="str">
            <v/>
          </cell>
          <cell r="D855" t="str">
            <v/>
          </cell>
          <cell r="E855" t="str">
            <v/>
          </cell>
          <cell r="F855"/>
          <cell r="G855" t="str">
            <v/>
          </cell>
          <cell r="H855"/>
          <cell r="I855"/>
          <cell r="J855"/>
          <cell r="K855"/>
          <cell r="L855"/>
          <cell r="M855"/>
          <cell r="N855"/>
          <cell r="O855"/>
          <cell r="P855"/>
          <cell r="Q855"/>
          <cell r="R855"/>
          <cell r="S855"/>
          <cell r="T855"/>
          <cell r="U855"/>
          <cell r="V855"/>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row>
        <row r="856">
          <cell r="C856" t="str">
            <v/>
          </cell>
          <cell r="D856" t="str">
            <v/>
          </cell>
          <cell r="E856" t="str">
            <v/>
          </cell>
          <cell r="F856"/>
          <cell r="G856" t="str">
            <v/>
          </cell>
          <cell r="H856"/>
          <cell r="I856"/>
          <cell r="J856"/>
          <cell r="K856"/>
          <cell r="L856"/>
          <cell r="M856"/>
          <cell r="N856"/>
          <cell r="O856"/>
          <cell r="P856"/>
          <cell r="Q856"/>
          <cell r="R856"/>
          <cell r="S856"/>
          <cell r="T856"/>
          <cell r="U856"/>
          <cell r="V856"/>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row>
        <row r="857">
          <cell r="C857" t="str">
            <v/>
          </cell>
          <cell r="D857" t="str">
            <v/>
          </cell>
          <cell r="E857" t="str">
            <v/>
          </cell>
          <cell r="F857"/>
          <cell r="G857" t="str">
            <v/>
          </cell>
          <cell r="H857"/>
          <cell r="I857"/>
          <cell r="J857"/>
          <cell r="K857"/>
          <cell r="L857"/>
          <cell r="M857"/>
          <cell r="N857"/>
          <cell r="O857"/>
          <cell r="P857"/>
          <cell r="Q857"/>
          <cell r="R857"/>
          <cell r="S857"/>
          <cell r="T857"/>
          <cell r="U857"/>
          <cell r="V857"/>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row>
        <row r="858">
          <cell r="C858" t="str">
            <v/>
          </cell>
          <cell r="D858" t="str">
            <v/>
          </cell>
          <cell r="E858" t="str">
            <v/>
          </cell>
          <cell r="F858"/>
          <cell r="G858" t="str">
            <v/>
          </cell>
          <cell r="H858"/>
          <cell r="I858"/>
          <cell r="J858"/>
          <cell r="K858"/>
          <cell r="L858"/>
          <cell r="M858"/>
          <cell r="N858"/>
          <cell r="O858"/>
          <cell r="P858"/>
          <cell r="Q858"/>
          <cell r="R858"/>
          <cell r="S858"/>
          <cell r="T858"/>
          <cell r="U858"/>
          <cell r="V858"/>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row>
        <row r="859">
          <cell r="C859" t="str">
            <v/>
          </cell>
          <cell r="D859" t="str">
            <v/>
          </cell>
          <cell r="E859" t="str">
            <v/>
          </cell>
          <cell r="F859"/>
          <cell r="G859" t="str">
            <v/>
          </cell>
          <cell r="H859"/>
          <cell r="I859"/>
          <cell r="J859"/>
          <cell r="K859"/>
          <cell r="L859"/>
          <cell r="M859"/>
          <cell r="N859"/>
          <cell r="O859"/>
          <cell r="P859"/>
          <cell r="Q859"/>
          <cell r="R859"/>
          <cell r="S859"/>
          <cell r="T859"/>
          <cell r="U859"/>
          <cell r="V859"/>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row>
        <row r="860">
          <cell r="C860" t="str">
            <v/>
          </cell>
          <cell r="D860" t="str">
            <v/>
          </cell>
          <cell r="E860" t="str">
            <v/>
          </cell>
          <cell r="F860"/>
          <cell r="G860" t="str">
            <v/>
          </cell>
          <cell r="H860"/>
          <cell r="I860"/>
          <cell r="J860"/>
          <cell r="K860"/>
          <cell r="L860"/>
          <cell r="M860"/>
          <cell r="N860"/>
          <cell r="O860"/>
          <cell r="P860"/>
          <cell r="Q860"/>
          <cell r="R860"/>
          <cell r="S860"/>
          <cell r="T860"/>
          <cell r="U860"/>
          <cell r="V860"/>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row>
        <row r="861">
          <cell r="C861" t="str">
            <v/>
          </cell>
          <cell r="D861" t="str">
            <v/>
          </cell>
          <cell r="E861" t="str">
            <v/>
          </cell>
          <cell r="F861"/>
          <cell r="G861" t="str">
            <v/>
          </cell>
          <cell r="H861"/>
          <cell r="I861"/>
          <cell r="J861"/>
          <cell r="K861"/>
          <cell r="L861"/>
          <cell r="M861"/>
          <cell r="N861"/>
          <cell r="O861"/>
          <cell r="P861"/>
          <cell r="Q861"/>
          <cell r="R861"/>
          <cell r="S861"/>
          <cell r="T861"/>
          <cell r="U861"/>
          <cell r="V861"/>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row>
        <row r="862">
          <cell r="C862" t="str">
            <v/>
          </cell>
          <cell r="D862" t="str">
            <v/>
          </cell>
          <cell r="E862" t="str">
            <v/>
          </cell>
          <cell r="F862"/>
          <cell r="G862" t="str">
            <v/>
          </cell>
          <cell r="H862"/>
          <cell r="I862"/>
          <cell r="J862"/>
          <cell r="K862"/>
          <cell r="L862"/>
          <cell r="M862"/>
          <cell r="N862"/>
          <cell r="O862"/>
          <cell r="P862"/>
          <cell r="Q862"/>
          <cell r="R862"/>
          <cell r="S862"/>
          <cell r="T862"/>
          <cell r="U862"/>
          <cell r="V862"/>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row>
        <row r="863">
          <cell r="C863" t="str">
            <v/>
          </cell>
          <cell r="D863" t="str">
            <v/>
          </cell>
          <cell r="E863" t="str">
            <v/>
          </cell>
          <cell r="F863"/>
          <cell r="G863" t="str">
            <v/>
          </cell>
          <cell r="H863"/>
          <cell r="I863"/>
          <cell r="J863"/>
          <cell r="K863"/>
          <cell r="L863"/>
          <cell r="M863"/>
          <cell r="N863"/>
          <cell r="O863"/>
          <cell r="P863"/>
          <cell r="Q863"/>
          <cell r="R863"/>
          <cell r="S863"/>
          <cell r="T863"/>
          <cell r="U863"/>
          <cell r="V863"/>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row>
        <row r="864">
          <cell r="C864" t="str">
            <v/>
          </cell>
          <cell r="D864" t="str">
            <v/>
          </cell>
          <cell r="E864" t="str">
            <v/>
          </cell>
          <cell r="F864"/>
          <cell r="G864" t="str">
            <v/>
          </cell>
          <cell r="H864"/>
          <cell r="I864"/>
          <cell r="J864"/>
          <cell r="K864"/>
          <cell r="L864"/>
          <cell r="M864"/>
          <cell r="N864"/>
          <cell r="O864"/>
          <cell r="P864"/>
          <cell r="Q864"/>
          <cell r="R864"/>
          <cell r="S864"/>
          <cell r="T864"/>
          <cell r="U864"/>
          <cell r="V864"/>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row>
        <row r="865">
          <cell r="C865" t="str">
            <v/>
          </cell>
          <cell r="D865" t="str">
            <v/>
          </cell>
          <cell r="E865" t="str">
            <v/>
          </cell>
          <cell r="F865"/>
          <cell r="G865" t="str">
            <v/>
          </cell>
          <cell r="H865"/>
          <cell r="I865"/>
          <cell r="J865"/>
          <cell r="K865"/>
          <cell r="L865"/>
          <cell r="M865"/>
          <cell r="N865"/>
          <cell r="O865"/>
          <cell r="P865"/>
          <cell r="Q865"/>
          <cell r="R865"/>
          <cell r="S865"/>
          <cell r="T865"/>
          <cell r="U865"/>
          <cell r="V865"/>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row>
        <row r="866">
          <cell r="C866" t="str">
            <v/>
          </cell>
          <cell r="D866" t="str">
            <v/>
          </cell>
          <cell r="E866" t="str">
            <v/>
          </cell>
          <cell r="F866"/>
          <cell r="G866" t="str">
            <v/>
          </cell>
          <cell r="H866"/>
          <cell r="I866"/>
          <cell r="J866"/>
          <cell r="K866"/>
          <cell r="L866"/>
          <cell r="M866"/>
          <cell r="N866"/>
          <cell r="O866"/>
          <cell r="P866"/>
          <cell r="Q866"/>
          <cell r="R866"/>
          <cell r="S866"/>
          <cell r="T866"/>
          <cell r="U866"/>
          <cell r="V866"/>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row>
        <row r="867">
          <cell r="C867" t="str">
            <v/>
          </cell>
          <cell r="D867" t="str">
            <v/>
          </cell>
          <cell r="E867" t="str">
            <v/>
          </cell>
          <cell r="F867"/>
          <cell r="G867" t="str">
            <v/>
          </cell>
          <cell r="H867"/>
          <cell r="I867"/>
          <cell r="J867"/>
          <cell r="K867"/>
          <cell r="L867"/>
          <cell r="M867"/>
          <cell r="N867"/>
          <cell r="O867"/>
          <cell r="P867"/>
          <cell r="Q867"/>
          <cell r="R867"/>
          <cell r="S867"/>
          <cell r="T867"/>
          <cell r="U867"/>
          <cell r="V867"/>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row>
        <row r="868">
          <cell r="C868" t="str">
            <v/>
          </cell>
          <cell r="D868" t="str">
            <v/>
          </cell>
          <cell r="E868" t="str">
            <v/>
          </cell>
          <cell r="F868"/>
          <cell r="G868" t="str">
            <v/>
          </cell>
          <cell r="H868"/>
          <cell r="I868"/>
          <cell r="J868"/>
          <cell r="K868"/>
          <cell r="L868"/>
          <cell r="M868"/>
          <cell r="N868"/>
          <cell r="O868"/>
          <cell r="P868"/>
          <cell r="Q868"/>
          <cell r="R868"/>
          <cell r="S868"/>
          <cell r="T868"/>
          <cell r="U868"/>
          <cell r="V868"/>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row>
        <row r="869">
          <cell r="C869" t="str">
            <v/>
          </cell>
          <cell r="D869" t="str">
            <v/>
          </cell>
          <cell r="E869" t="str">
            <v/>
          </cell>
          <cell r="F869"/>
          <cell r="G869" t="str">
            <v/>
          </cell>
          <cell r="H869"/>
          <cell r="I869"/>
          <cell r="J869"/>
          <cell r="K869"/>
          <cell r="L869"/>
          <cell r="M869"/>
          <cell r="N869"/>
          <cell r="O869"/>
          <cell r="P869"/>
          <cell r="Q869"/>
          <cell r="R869"/>
          <cell r="S869"/>
          <cell r="T869"/>
          <cell r="U869"/>
          <cell r="V869"/>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row>
        <row r="870">
          <cell r="C870" t="str">
            <v/>
          </cell>
          <cell r="D870" t="str">
            <v/>
          </cell>
          <cell r="E870" t="str">
            <v/>
          </cell>
          <cell r="F870"/>
          <cell r="G870" t="str">
            <v/>
          </cell>
          <cell r="H870"/>
          <cell r="I870"/>
          <cell r="J870"/>
          <cell r="K870"/>
          <cell r="L870"/>
          <cell r="M870"/>
          <cell r="N870"/>
          <cell r="O870"/>
          <cell r="P870"/>
          <cell r="Q870"/>
          <cell r="R870"/>
          <cell r="S870"/>
          <cell r="T870"/>
          <cell r="U870"/>
          <cell r="V870"/>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row>
        <row r="871">
          <cell r="C871" t="str">
            <v/>
          </cell>
          <cell r="D871" t="str">
            <v/>
          </cell>
          <cell r="E871" t="str">
            <v/>
          </cell>
          <cell r="F871"/>
          <cell r="G871" t="str">
            <v/>
          </cell>
          <cell r="H871"/>
          <cell r="I871"/>
          <cell r="J871"/>
          <cell r="K871"/>
          <cell r="L871"/>
          <cell r="M871"/>
          <cell r="N871"/>
          <cell r="O871"/>
          <cell r="P871"/>
          <cell r="Q871"/>
          <cell r="R871"/>
          <cell r="S871"/>
          <cell r="T871"/>
          <cell r="U871"/>
          <cell r="V871"/>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row>
        <row r="872">
          <cell r="C872" t="str">
            <v/>
          </cell>
          <cell r="D872" t="str">
            <v/>
          </cell>
          <cell r="E872" t="str">
            <v/>
          </cell>
          <cell r="F872"/>
          <cell r="G872" t="str">
            <v/>
          </cell>
          <cell r="H872"/>
          <cell r="I872"/>
          <cell r="J872"/>
          <cell r="K872"/>
          <cell r="L872"/>
          <cell r="M872"/>
          <cell r="N872"/>
          <cell r="O872"/>
          <cell r="P872"/>
          <cell r="Q872"/>
          <cell r="R872"/>
          <cell r="S872"/>
          <cell r="T872"/>
          <cell r="U872"/>
          <cell r="V872"/>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row>
        <row r="873">
          <cell r="C873" t="str">
            <v/>
          </cell>
          <cell r="D873" t="str">
            <v/>
          </cell>
          <cell r="E873" t="str">
            <v/>
          </cell>
          <cell r="F873"/>
          <cell r="G873" t="str">
            <v/>
          </cell>
          <cell r="H873"/>
          <cell r="I873"/>
          <cell r="J873"/>
          <cell r="K873"/>
          <cell r="L873"/>
          <cell r="M873"/>
          <cell r="N873"/>
          <cell r="O873"/>
          <cell r="P873"/>
          <cell r="Q873"/>
          <cell r="R873"/>
          <cell r="S873"/>
          <cell r="T873"/>
          <cell r="U873"/>
          <cell r="V873"/>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row>
        <row r="874">
          <cell r="C874" t="str">
            <v/>
          </cell>
          <cell r="D874" t="str">
            <v/>
          </cell>
          <cell r="E874" t="str">
            <v/>
          </cell>
          <cell r="F874"/>
          <cell r="G874" t="str">
            <v/>
          </cell>
          <cell r="H874"/>
          <cell r="I874"/>
          <cell r="J874"/>
          <cell r="K874"/>
          <cell r="L874"/>
          <cell r="M874"/>
          <cell r="N874"/>
          <cell r="O874"/>
          <cell r="P874"/>
          <cell r="Q874"/>
          <cell r="R874"/>
          <cell r="S874"/>
          <cell r="T874"/>
          <cell r="U874"/>
          <cell r="V874"/>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row>
        <row r="875">
          <cell r="C875" t="str">
            <v/>
          </cell>
          <cell r="D875" t="str">
            <v/>
          </cell>
          <cell r="E875" t="str">
            <v/>
          </cell>
          <cell r="F875"/>
          <cell r="G875" t="str">
            <v/>
          </cell>
          <cell r="H875"/>
          <cell r="I875"/>
          <cell r="J875"/>
          <cell r="K875"/>
          <cell r="L875"/>
          <cell r="M875"/>
          <cell r="N875"/>
          <cell r="O875"/>
          <cell r="P875"/>
          <cell r="Q875"/>
          <cell r="R875"/>
          <cell r="S875"/>
          <cell r="T875"/>
          <cell r="U875"/>
          <cell r="V875"/>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row>
        <row r="876">
          <cell r="C876" t="str">
            <v/>
          </cell>
          <cell r="D876" t="str">
            <v/>
          </cell>
          <cell r="E876" t="str">
            <v/>
          </cell>
          <cell r="F876"/>
          <cell r="G876" t="str">
            <v/>
          </cell>
          <cell r="H876"/>
          <cell r="I876"/>
          <cell r="J876"/>
          <cell r="K876"/>
          <cell r="L876"/>
          <cell r="M876"/>
          <cell r="N876"/>
          <cell r="O876"/>
          <cell r="P876"/>
          <cell r="Q876"/>
          <cell r="R876"/>
          <cell r="S876"/>
          <cell r="T876"/>
          <cell r="U876"/>
          <cell r="V876"/>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row>
        <row r="877">
          <cell r="C877" t="str">
            <v/>
          </cell>
          <cell r="D877" t="str">
            <v/>
          </cell>
          <cell r="E877" t="str">
            <v/>
          </cell>
          <cell r="F877"/>
          <cell r="G877" t="str">
            <v/>
          </cell>
          <cell r="H877"/>
          <cell r="I877"/>
          <cell r="J877"/>
          <cell r="K877"/>
          <cell r="L877"/>
          <cell r="M877"/>
          <cell r="N877"/>
          <cell r="O877"/>
          <cell r="P877"/>
          <cell r="Q877"/>
          <cell r="R877"/>
          <cell r="S877"/>
          <cell r="T877"/>
          <cell r="U877"/>
          <cell r="V877"/>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row>
        <row r="878">
          <cell r="C878" t="str">
            <v/>
          </cell>
          <cell r="D878" t="str">
            <v/>
          </cell>
          <cell r="E878" t="str">
            <v/>
          </cell>
          <cell r="F878"/>
          <cell r="G878" t="str">
            <v/>
          </cell>
          <cell r="H878"/>
          <cell r="I878"/>
          <cell r="J878"/>
          <cell r="K878"/>
          <cell r="L878"/>
          <cell r="M878"/>
          <cell r="N878"/>
          <cell r="O878"/>
          <cell r="P878"/>
          <cell r="Q878"/>
          <cell r="R878"/>
          <cell r="S878"/>
          <cell r="T878"/>
          <cell r="U878"/>
          <cell r="V878"/>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row>
        <row r="879">
          <cell r="C879" t="str">
            <v/>
          </cell>
          <cell r="D879" t="str">
            <v/>
          </cell>
          <cell r="E879" t="str">
            <v/>
          </cell>
          <cell r="F879"/>
          <cell r="G879" t="str">
            <v/>
          </cell>
          <cell r="H879"/>
          <cell r="I879"/>
          <cell r="J879"/>
          <cell r="K879"/>
          <cell r="L879"/>
          <cell r="M879"/>
          <cell r="N879"/>
          <cell r="O879"/>
          <cell r="P879"/>
          <cell r="Q879"/>
          <cell r="R879"/>
          <cell r="S879"/>
          <cell r="T879"/>
          <cell r="U879"/>
          <cell r="V879"/>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row>
        <row r="880">
          <cell r="C880" t="str">
            <v/>
          </cell>
          <cell r="D880" t="str">
            <v/>
          </cell>
          <cell r="E880" t="str">
            <v/>
          </cell>
          <cell r="F880"/>
          <cell r="G880" t="str">
            <v/>
          </cell>
          <cell r="H880"/>
          <cell r="I880"/>
          <cell r="J880"/>
          <cell r="K880"/>
          <cell r="L880"/>
          <cell r="M880"/>
          <cell r="N880"/>
          <cell r="O880"/>
          <cell r="P880"/>
          <cell r="Q880"/>
          <cell r="R880"/>
          <cell r="S880"/>
          <cell r="T880"/>
          <cell r="U880"/>
          <cell r="V880"/>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row>
        <row r="881">
          <cell r="C881" t="str">
            <v/>
          </cell>
          <cell r="D881" t="str">
            <v/>
          </cell>
          <cell r="E881" t="str">
            <v/>
          </cell>
          <cell r="F881"/>
          <cell r="G881" t="str">
            <v/>
          </cell>
          <cell r="H881"/>
          <cell r="I881"/>
          <cell r="J881"/>
          <cell r="K881"/>
          <cell r="L881"/>
          <cell r="M881"/>
          <cell r="N881"/>
          <cell r="O881"/>
          <cell r="P881"/>
          <cell r="Q881"/>
          <cell r="R881"/>
          <cell r="S881"/>
          <cell r="T881"/>
          <cell r="U881"/>
          <cell r="V881"/>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row>
        <row r="882">
          <cell r="C882" t="str">
            <v/>
          </cell>
          <cell r="D882" t="str">
            <v/>
          </cell>
          <cell r="E882" t="str">
            <v/>
          </cell>
          <cell r="F882"/>
          <cell r="G882" t="str">
            <v/>
          </cell>
          <cell r="H882"/>
          <cell r="I882"/>
          <cell r="J882"/>
          <cell r="K882"/>
          <cell r="L882"/>
          <cell r="M882"/>
          <cell r="N882"/>
          <cell r="O882"/>
          <cell r="P882"/>
          <cell r="Q882"/>
          <cell r="R882"/>
          <cell r="S882"/>
          <cell r="T882"/>
          <cell r="U882"/>
          <cell r="V882"/>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row>
        <row r="883">
          <cell r="C883" t="str">
            <v/>
          </cell>
          <cell r="D883" t="str">
            <v/>
          </cell>
          <cell r="E883" t="str">
            <v/>
          </cell>
          <cell r="F883"/>
          <cell r="G883" t="str">
            <v/>
          </cell>
          <cell r="H883"/>
          <cell r="I883"/>
          <cell r="J883"/>
          <cell r="K883"/>
          <cell r="L883"/>
          <cell r="M883"/>
          <cell r="N883"/>
          <cell r="O883"/>
          <cell r="P883"/>
          <cell r="Q883"/>
          <cell r="R883"/>
          <cell r="S883"/>
          <cell r="T883"/>
          <cell r="U883"/>
          <cell r="V883"/>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row>
        <row r="884">
          <cell r="C884" t="str">
            <v/>
          </cell>
          <cell r="D884" t="str">
            <v/>
          </cell>
          <cell r="E884" t="str">
            <v/>
          </cell>
          <cell r="F884"/>
          <cell r="G884" t="str">
            <v/>
          </cell>
          <cell r="H884"/>
          <cell r="I884"/>
          <cell r="J884"/>
          <cell r="K884"/>
          <cell r="L884"/>
          <cell r="M884"/>
          <cell r="N884"/>
          <cell r="O884"/>
          <cell r="P884"/>
          <cell r="Q884"/>
          <cell r="R884"/>
          <cell r="S884"/>
          <cell r="T884"/>
          <cell r="U884"/>
          <cell r="V884"/>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row>
        <row r="885">
          <cell r="C885" t="str">
            <v/>
          </cell>
          <cell r="D885" t="str">
            <v/>
          </cell>
          <cell r="E885" t="str">
            <v/>
          </cell>
          <cell r="F885"/>
          <cell r="G885" t="str">
            <v/>
          </cell>
          <cell r="H885"/>
          <cell r="I885"/>
          <cell r="J885"/>
          <cell r="K885"/>
          <cell r="L885"/>
          <cell r="M885"/>
          <cell r="N885"/>
          <cell r="O885"/>
          <cell r="P885"/>
          <cell r="Q885"/>
          <cell r="R885"/>
          <cell r="S885"/>
          <cell r="T885"/>
          <cell r="U885"/>
          <cell r="V885"/>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row>
        <row r="886">
          <cell r="C886" t="str">
            <v/>
          </cell>
          <cell r="D886" t="str">
            <v/>
          </cell>
          <cell r="E886" t="str">
            <v/>
          </cell>
          <cell r="F886"/>
          <cell r="G886" t="str">
            <v/>
          </cell>
          <cell r="H886"/>
          <cell r="I886"/>
          <cell r="J886"/>
          <cell r="K886"/>
          <cell r="L886"/>
          <cell r="M886"/>
          <cell r="N886"/>
          <cell r="O886"/>
          <cell r="P886"/>
          <cell r="Q886"/>
          <cell r="R886"/>
          <cell r="S886"/>
          <cell r="T886"/>
          <cell r="U886"/>
          <cell r="V886"/>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row>
        <row r="887">
          <cell r="C887" t="str">
            <v/>
          </cell>
          <cell r="D887" t="str">
            <v/>
          </cell>
          <cell r="E887" t="str">
            <v/>
          </cell>
          <cell r="F887"/>
          <cell r="G887" t="str">
            <v/>
          </cell>
          <cell r="H887"/>
          <cell r="I887"/>
          <cell r="J887"/>
          <cell r="K887"/>
          <cell r="L887"/>
          <cell r="M887"/>
          <cell r="N887"/>
          <cell r="O887"/>
          <cell r="P887"/>
          <cell r="Q887"/>
          <cell r="R887"/>
          <cell r="S887"/>
          <cell r="T887"/>
          <cell r="U887"/>
          <cell r="V887"/>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row>
        <row r="888">
          <cell r="C888" t="str">
            <v/>
          </cell>
          <cell r="D888" t="str">
            <v/>
          </cell>
          <cell r="E888" t="str">
            <v/>
          </cell>
          <cell r="F888"/>
          <cell r="G888" t="str">
            <v/>
          </cell>
          <cell r="H888"/>
          <cell r="I888"/>
          <cell r="J888"/>
          <cell r="K888"/>
          <cell r="L888"/>
          <cell r="M888"/>
          <cell r="N888"/>
          <cell r="O888"/>
          <cell r="P888"/>
          <cell r="Q888"/>
          <cell r="R888"/>
          <cell r="S888"/>
          <cell r="T888"/>
          <cell r="U888"/>
          <cell r="V888"/>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row>
        <row r="889">
          <cell r="C889" t="str">
            <v/>
          </cell>
          <cell r="D889" t="str">
            <v/>
          </cell>
          <cell r="E889" t="str">
            <v/>
          </cell>
          <cell r="F889"/>
          <cell r="G889" t="str">
            <v/>
          </cell>
          <cell r="H889"/>
          <cell r="I889"/>
          <cell r="J889"/>
          <cell r="K889"/>
          <cell r="L889"/>
          <cell r="M889"/>
          <cell r="N889"/>
          <cell r="O889"/>
          <cell r="P889"/>
          <cell r="Q889"/>
          <cell r="R889"/>
          <cell r="S889"/>
          <cell r="T889"/>
          <cell r="U889"/>
          <cell r="V889"/>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row>
        <row r="890">
          <cell r="C890" t="str">
            <v/>
          </cell>
          <cell r="D890" t="str">
            <v/>
          </cell>
          <cell r="E890" t="str">
            <v/>
          </cell>
          <cell r="F890"/>
          <cell r="G890" t="str">
            <v/>
          </cell>
          <cell r="H890"/>
          <cell r="I890"/>
          <cell r="J890"/>
          <cell r="K890"/>
          <cell r="L890"/>
          <cell r="M890"/>
          <cell r="N890"/>
          <cell r="O890"/>
          <cell r="P890"/>
          <cell r="Q890"/>
          <cell r="R890"/>
          <cell r="S890"/>
          <cell r="T890"/>
          <cell r="U890"/>
          <cell r="V890"/>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row>
        <row r="891">
          <cell r="C891" t="str">
            <v/>
          </cell>
          <cell r="D891" t="str">
            <v/>
          </cell>
          <cell r="E891" t="str">
            <v/>
          </cell>
          <cell r="F891"/>
          <cell r="G891" t="str">
            <v/>
          </cell>
          <cell r="H891"/>
          <cell r="I891"/>
          <cell r="J891"/>
          <cell r="K891"/>
          <cell r="L891"/>
          <cell r="M891"/>
          <cell r="N891"/>
          <cell r="O891"/>
          <cell r="P891"/>
          <cell r="Q891"/>
          <cell r="R891"/>
          <cell r="S891"/>
          <cell r="T891"/>
          <cell r="U891"/>
          <cell r="V891"/>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row>
        <row r="892">
          <cell r="C892" t="str">
            <v/>
          </cell>
          <cell r="D892" t="str">
            <v/>
          </cell>
          <cell r="E892" t="str">
            <v/>
          </cell>
          <cell r="F892"/>
          <cell r="G892" t="str">
            <v/>
          </cell>
          <cell r="H892"/>
          <cell r="I892"/>
          <cell r="J892"/>
          <cell r="K892"/>
          <cell r="L892"/>
          <cell r="M892"/>
          <cell r="N892"/>
          <cell r="O892"/>
          <cell r="P892"/>
          <cell r="Q892"/>
          <cell r="R892"/>
          <cell r="S892"/>
          <cell r="T892"/>
          <cell r="U892"/>
          <cell r="V892"/>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row>
        <row r="893">
          <cell r="C893" t="str">
            <v/>
          </cell>
          <cell r="D893" t="str">
            <v/>
          </cell>
          <cell r="E893" t="str">
            <v/>
          </cell>
          <cell r="F893"/>
          <cell r="G893" t="str">
            <v/>
          </cell>
          <cell r="H893"/>
          <cell r="I893"/>
          <cell r="J893"/>
          <cell r="K893"/>
          <cell r="L893"/>
          <cell r="M893"/>
          <cell r="N893"/>
          <cell r="O893"/>
          <cell r="P893"/>
          <cell r="Q893"/>
          <cell r="R893"/>
          <cell r="S893"/>
          <cell r="T893"/>
          <cell r="U893"/>
          <cell r="V893"/>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row>
        <row r="894">
          <cell r="C894" t="str">
            <v/>
          </cell>
          <cell r="D894" t="str">
            <v/>
          </cell>
          <cell r="E894" t="str">
            <v/>
          </cell>
          <cell r="F894"/>
          <cell r="G894" t="str">
            <v/>
          </cell>
          <cell r="H894"/>
          <cell r="I894"/>
          <cell r="J894"/>
          <cell r="K894"/>
          <cell r="L894"/>
          <cell r="M894"/>
          <cell r="N894"/>
          <cell r="O894"/>
          <cell r="P894"/>
          <cell r="Q894"/>
          <cell r="R894"/>
          <cell r="S894"/>
          <cell r="T894"/>
          <cell r="U894"/>
          <cell r="V894"/>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row>
        <row r="895">
          <cell r="C895" t="str">
            <v/>
          </cell>
          <cell r="D895" t="str">
            <v/>
          </cell>
          <cell r="E895" t="str">
            <v/>
          </cell>
          <cell r="F895"/>
          <cell r="G895" t="str">
            <v/>
          </cell>
          <cell r="H895"/>
          <cell r="I895"/>
          <cell r="J895"/>
          <cell r="K895"/>
          <cell r="L895"/>
          <cell r="M895"/>
          <cell r="N895"/>
          <cell r="O895"/>
          <cell r="P895"/>
          <cell r="Q895"/>
          <cell r="R895"/>
          <cell r="S895"/>
          <cell r="T895"/>
          <cell r="U895"/>
          <cell r="V895"/>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row>
        <row r="896">
          <cell r="C896" t="str">
            <v/>
          </cell>
          <cell r="D896" t="str">
            <v/>
          </cell>
          <cell r="E896" t="str">
            <v/>
          </cell>
          <cell r="F896"/>
          <cell r="G896" t="str">
            <v/>
          </cell>
          <cell r="H896"/>
          <cell r="I896"/>
          <cell r="J896"/>
          <cell r="K896"/>
          <cell r="L896"/>
          <cell r="M896"/>
          <cell r="N896"/>
          <cell r="O896"/>
          <cell r="P896"/>
          <cell r="Q896"/>
          <cell r="R896"/>
          <cell r="S896"/>
          <cell r="T896"/>
          <cell r="U896"/>
          <cell r="V896"/>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row>
        <row r="897">
          <cell r="C897" t="str">
            <v/>
          </cell>
          <cell r="D897" t="str">
            <v/>
          </cell>
          <cell r="E897" t="str">
            <v/>
          </cell>
          <cell r="F897"/>
          <cell r="G897" t="str">
            <v/>
          </cell>
          <cell r="H897"/>
          <cell r="I897"/>
          <cell r="J897"/>
          <cell r="K897"/>
          <cell r="L897"/>
          <cell r="M897"/>
          <cell r="N897"/>
          <cell r="O897"/>
          <cell r="P897"/>
          <cell r="Q897"/>
          <cell r="R897"/>
          <cell r="S897"/>
          <cell r="T897"/>
          <cell r="U897"/>
          <cell r="V897"/>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row>
        <row r="898">
          <cell r="C898" t="str">
            <v/>
          </cell>
          <cell r="D898" t="str">
            <v/>
          </cell>
          <cell r="E898" t="str">
            <v/>
          </cell>
          <cell r="F898"/>
          <cell r="G898" t="str">
            <v/>
          </cell>
          <cell r="H898"/>
          <cell r="I898"/>
          <cell r="J898"/>
          <cell r="K898"/>
          <cell r="L898"/>
          <cell r="M898"/>
          <cell r="N898"/>
          <cell r="O898"/>
          <cell r="P898"/>
          <cell r="Q898"/>
          <cell r="R898"/>
          <cell r="S898"/>
          <cell r="T898"/>
          <cell r="U898"/>
          <cell r="V898"/>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row>
        <row r="899">
          <cell r="C899" t="str">
            <v/>
          </cell>
          <cell r="D899" t="str">
            <v/>
          </cell>
          <cell r="E899" t="str">
            <v/>
          </cell>
          <cell r="F899"/>
          <cell r="G899" t="str">
            <v/>
          </cell>
          <cell r="H899"/>
          <cell r="I899"/>
          <cell r="J899"/>
          <cell r="K899"/>
          <cell r="L899"/>
          <cell r="M899"/>
          <cell r="N899"/>
          <cell r="O899"/>
          <cell r="P899"/>
          <cell r="Q899"/>
          <cell r="R899"/>
          <cell r="S899"/>
          <cell r="T899"/>
          <cell r="U899"/>
          <cell r="V899"/>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row>
        <row r="900">
          <cell r="C900" t="str">
            <v/>
          </cell>
          <cell r="D900" t="str">
            <v/>
          </cell>
          <cell r="E900" t="str">
            <v/>
          </cell>
          <cell r="F900"/>
          <cell r="G900" t="str">
            <v/>
          </cell>
          <cell r="H900"/>
          <cell r="I900"/>
          <cell r="J900"/>
          <cell r="K900"/>
          <cell r="L900"/>
          <cell r="M900"/>
          <cell r="N900"/>
          <cell r="O900"/>
          <cell r="P900"/>
          <cell r="Q900"/>
          <cell r="R900"/>
          <cell r="S900"/>
          <cell r="T900"/>
          <cell r="U900"/>
          <cell r="V900"/>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row>
        <row r="901">
          <cell r="C901" t="str">
            <v/>
          </cell>
          <cell r="D901" t="str">
            <v/>
          </cell>
          <cell r="E901" t="str">
            <v/>
          </cell>
          <cell r="F901"/>
          <cell r="G901" t="str">
            <v/>
          </cell>
          <cell r="H901"/>
          <cell r="I901"/>
          <cell r="J901"/>
          <cell r="K901"/>
          <cell r="L901"/>
          <cell r="M901"/>
          <cell r="N901"/>
          <cell r="O901"/>
          <cell r="P901"/>
          <cell r="Q901"/>
          <cell r="R901"/>
          <cell r="S901"/>
          <cell r="T901"/>
          <cell r="U901"/>
          <cell r="V901"/>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row>
        <row r="902">
          <cell r="C902" t="str">
            <v/>
          </cell>
          <cell r="D902" t="str">
            <v/>
          </cell>
          <cell r="E902" t="str">
            <v/>
          </cell>
          <cell r="F902"/>
          <cell r="G902" t="str">
            <v/>
          </cell>
          <cell r="H902"/>
          <cell r="I902"/>
          <cell r="J902"/>
          <cell r="K902"/>
          <cell r="L902"/>
          <cell r="M902"/>
          <cell r="N902"/>
          <cell r="O902"/>
          <cell r="P902"/>
          <cell r="Q902"/>
          <cell r="R902"/>
          <cell r="S902"/>
          <cell r="T902"/>
          <cell r="U902"/>
          <cell r="V902"/>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row>
        <row r="903">
          <cell r="C903" t="str">
            <v/>
          </cell>
          <cell r="D903" t="str">
            <v/>
          </cell>
          <cell r="E903" t="str">
            <v/>
          </cell>
          <cell r="F903"/>
          <cell r="G903" t="str">
            <v/>
          </cell>
          <cell r="H903"/>
          <cell r="I903"/>
          <cell r="J903"/>
          <cell r="K903"/>
          <cell r="L903"/>
          <cell r="M903"/>
          <cell r="N903"/>
          <cell r="O903"/>
          <cell r="P903"/>
          <cell r="Q903"/>
          <cell r="R903"/>
          <cell r="S903"/>
          <cell r="T903"/>
          <cell r="U903"/>
          <cell r="V903"/>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row>
        <row r="904">
          <cell r="C904" t="str">
            <v/>
          </cell>
          <cell r="D904" t="str">
            <v/>
          </cell>
          <cell r="E904" t="str">
            <v/>
          </cell>
          <cell r="F904"/>
          <cell r="G904" t="str">
            <v/>
          </cell>
          <cell r="H904"/>
          <cell r="I904"/>
          <cell r="J904"/>
          <cell r="K904"/>
          <cell r="L904"/>
          <cell r="M904"/>
          <cell r="N904"/>
          <cell r="O904"/>
          <cell r="P904"/>
          <cell r="Q904"/>
          <cell r="R904"/>
          <cell r="S904"/>
          <cell r="T904"/>
          <cell r="U904"/>
          <cell r="V904"/>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row>
        <row r="905">
          <cell r="C905" t="str">
            <v/>
          </cell>
          <cell r="D905" t="str">
            <v/>
          </cell>
          <cell r="E905" t="str">
            <v/>
          </cell>
          <cell r="F905"/>
          <cell r="G905" t="str">
            <v/>
          </cell>
          <cell r="H905"/>
          <cell r="I905"/>
          <cell r="J905"/>
          <cell r="K905"/>
          <cell r="L905"/>
          <cell r="M905"/>
          <cell r="N905"/>
          <cell r="O905"/>
          <cell r="P905"/>
          <cell r="Q905"/>
          <cell r="R905"/>
          <cell r="S905"/>
          <cell r="T905"/>
          <cell r="U905"/>
          <cell r="V905"/>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row>
        <row r="906">
          <cell r="C906" t="str">
            <v/>
          </cell>
          <cell r="D906" t="str">
            <v/>
          </cell>
          <cell r="E906" t="str">
            <v/>
          </cell>
          <cell r="F906"/>
          <cell r="G906" t="str">
            <v/>
          </cell>
          <cell r="H906"/>
          <cell r="I906"/>
          <cell r="J906"/>
          <cell r="K906"/>
          <cell r="L906"/>
          <cell r="M906"/>
          <cell r="N906"/>
          <cell r="O906"/>
          <cell r="P906"/>
          <cell r="Q906"/>
          <cell r="R906"/>
          <cell r="S906"/>
          <cell r="T906"/>
          <cell r="U906"/>
          <cell r="V906"/>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row>
        <row r="907">
          <cell r="C907" t="str">
            <v/>
          </cell>
          <cell r="D907" t="str">
            <v/>
          </cell>
          <cell r="E907" t="str">
            <v/>
          </cell>
          <cell r="F907"/>
          <cell r="G907" t="str">
            <v/>
          </cell>
          <cell r="H907"/>
          <cell r="I907"/>
          <cell r="J907"/>
          <cell r="K907"/>
          <cell r="L907"/>
          <cell r="M907"/>
          <cell r="N907"/>
          <cell r="O907"/>
          <cell r="P907"/>
          <cell r="Q907"/>
          <cell r="R907"/>
          <cell r="S907"/>
          <cell r="T907"/>
          <cell r="U907"/>
          <cell r="V907"/>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row>
        <row r="908">
          <cell r="C908" t="str">
            <v/>
          </cell>
          <cell r="D908" t="str">
            <v/>
          </cell>
          <cell r="E908" t="str">
            <v/>
          </cell>
          <cell r="F908"/>
          <cell r="G908" t="str">
            <v/>
          </cell>
          <cell r="H908"/>
          <cell r="I908"/>
          <cell r="J908"/>
          <cell r="K908"/>
          <cell r="L908"/>
          <cell r="M908"/>
          <cell r="N908"/>
          <cell r="O908"/>
          <cell r="P908"/>
          <cell r="Q908"/>
          <cell r="R908"/>
          <cell r="S908"/>
          <cell r="T908"/>
          <cell r="U908"/>
          <cell r="V908"/>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row>
        <row r="909">
          <cell r="C909" t="str">
            <v/>
          </cell>
          <cell r="D909" t="str">
            <v/>
          </cell>
          <cell r="E909" t="str">
            <v/>
          </cell>
          <cell r="F909"/>
          <cell r="G909" t="str">
            <v/>
          </cell>
          <cell r="H909"/>
          <cell r="I909"/>
          <cell r="J909"/>
          <cell r="K909"/>
          <cell r="L909"/>
          <cell r="M909"/>
          <cell r="N909"/>
          <cell r="O909"/>
          <cell r="P909"/>
          <cell r="Q909"/>
          <cell r="R909"/>
          <cell r="S909"/>
          <cell r="T909"/>
          <cell r="U909"/>
          <cell r="V909"/>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row>
        <row r="910">
          <cell r="C910" t="str">
            <v/>
          </cell>
          <cell r="D910" t="str">
            <v/>
          </cell>
          <cell r="E910" t="str">
            <v/>
          </cell>
          <cell r="F910"/>
          <cell r="G910" t="str">
            <v/>
          </cell>
          <cell r="H910"/>
          <cell r="I910"/>
          <cell r="J910"/>
          <cell r="K910"/>
          <cell r="L910"/>
          <cell r="M910"/>
          <cell r="N910"/>
          <cell r="O910"/>
          <cell r="P910"/>
          <cell r="Q910"/>
          <cell r="R910"/>
          <cell r="S910"/>
          <cell r="T910"/>
          <cell r="U910"/>
          <cell r="V910"/>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row>
        <row r="911">
          <cell r="C911" t="str">
            <v/>
          </cell>
          <cell r="D911" t="str">
            <v/>
          </cell>
          <cell r="E911" t="str">
            <v/>
          </cell>
          <cell r="F911"/>
          <cell r="G911" t="str">
            <v/>
          </cell>
          <cell r="H911"/>
          <cell r="I911"/>
          <cell r="J911"/>
          <cell r="K911"/>
          <cell r="L911"/>
          <cell r="M911"/>
          <cell r="N911"/>
          <cell r="O911"/>
          <cell r="P911"/>
          <cell r="Q911"/>
          <cell r="R911"/>
          <cell r="S911"/>
          <cell r="T911"/>
          <cell r="U911"/>
          <cell r="V911"/>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row>
        <row r="912">
          <cell r="C912" t="str">
            <v/>
          </cell>
          <cell r="D912" t="str">
            <v/>
          </cell>
          <cell r="E912" t="str">
            <v/>
          </cell>
          <cell r="F912"/>
          <cell r="G912" t="str">
            <v/>
          </cell>
          <cell r="H912"/>
          <cell r="I912"/>
          <cell r="J912"/>
          <cell r="K912"/>
          <cell r="L912"/>
          <cell r="M912"/>
          <cell r="N912"/>
          <cell r="O912"/>
          <cell r="P912"/>
          <cell r="Q912"/>
          <cell r="R912"/>
          <cell r="S912"/>
          <cell r="T912"/>
          <cell r="U912"/>
          <cell r="V912"/>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row>
        <row r="913">
          <cell r="C913" t="str">
            <v/>
          </cell>
          <cell r="D913" t="str">
            <v/>
          </cell>
          <cell r="E913" t="str">
            <v/>
          </cell>
          <cell r="F913"/>
          <cell r="G913" t="str">
            <v/>
          </cell>
          <cell r="H913"/>
          <cell r="I913"/>
          <cell r="J913"/>
          <cell r="K913"/>
          <cell r="L913"/>
          <cell r="M913"/>
          <cell r="N913"/>
          <cell r="O913"/>
          <cell r="P913"/>
          <cell r="Q913"/>
          <cell r="R913"/>
          <cell r="S913"/>
          <cell r="T913"/>
          <cell r="U913"/>
          <cell r="V913"/>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row>
        <row r="914">
          <cell r="C914" t="str">
            <v/>
          </cell>
          <cell r="D914" t="str">
            <v/>
          </cell>
          <cell r="E914" t="str">
            <v/>
          </cell>
          <cell r="F914"/>
          <cell r="G914" t="str">
            <v/>
          </cell>
          <cell r="H914"/>
          <cell r="I914"/>
          <cell r="J914"/>
          <cell r="K914"/>
          <cell r="L914"/>
          <cell r="M914"/>
          <cell r="N914"/>
          <cell r="O914"/>
          <cell r="P914"/>
          <cell r="Q914"/>
          <cell r="R914"/>
          <cell r="S914"/>
          <cell r="T914"/>
          <cell r="U914"/>
          <cell r="V914"/>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row>
        <row r="915">
          <cell r="C915" t="str">
            <v/>
          </cell>
          <cell r="D915" t="str">
            <v/>
          </cell>
          <cell r="E915" t="str">
            <v/>
          </cell>
          <cell r="F915"/>
          <cell r="G915" t="str">
            <v/>
          </cell>
          <cell r="H915"/>
          <cell r="I915"/>
          <cell r="J915"/>
          <cell r="K915"/>
          <cell r="L915"/>
          <cell r="M915"/>
          <cell r="N915"/>
          <cell r="O915"/>
          <cell r="P915"/>
          <cell r="Q915"/>
          <cell r="R915"/>
          <cell r="S915"/>
          <cell r="T915"/>
          <cell r="U915"/>
          <cell r="V915"/>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row>
        <row r="916">
          <cell r="C916" t="str">
            <v/>
          </cell>
          <cell r="D916" t="str">
            <v/>
          </cell>
          <cell r="E916" t="str">
            <v/>
          </cell>
          <cell r="F916"/>
          <cell r="G916" t="str">
            <v/>
          </cell>
          <cell r="H916"/>
          <cell r="I916"/>
          <cell r="J916"/>
          <cell r="K916"/>
          <cell r="L916"/>
          <cell r="M916"/>
          <cell r="N916"/>
          <cell r="O916"/>
          <cell r="P916"/>
          <cell r="Q916"/>
          <cell r="R916"/>
          <cell r="S916"/>
          <cell r="T916"/>
          <cell r="U916"/>
          <cell r="V916"/>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row>
        <row r="917">
          <cell r="C917" t="str">
            <v/>
          </cell>
          <cell r="D917" t="str">
            <v/>
          </cell>
          <cell r="E917" t="str">
            <v/>
          </cell>
          <cell r="F917"/>
          <cell r="G917" t="str">
            <v/>
          </cell>
          <cell r="H917"/>
          <cell r="I917"/>
          <cell r="J917"/>
          <cell r="K917"/>
          <cell r="L917"/>
          <cell r="M917"/>
          <cell r="N917"/>
          <cell r="O917"/>
          <cell r="P917"/>
          <cell r="Q917"/>
          <cell r="R917"/>
          <cell r="S917"/>
          <cell r="T917"/>
          <cell r="U917"/>
          <cell r="V917"/>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row>
        <row r="918">
          <cell r="C918" t="str">
            <v/>
          </cell>
          <cell r="D918" t="str">
            <v/>
          </cell>
          <cell r="E918" t="str">
            <v/>
          </cell>
          <cell r="F918"/>
          <cell r="G918" t="str">
            <v/>
          </cell>
          <cell r="H918"/>
          <cell r="I918"/>
          <cell r="J918"/>
          <cell r="K918"/>
          <cell r="L918"/>
          <cell r="M918"/>
          <cell r="N918"/>
          <cell r="O918"/>
          <cell r="P918"/>
          <cell r="Q918"/>
          <cell r="R918"/>
          <cell r="S918"/>
          <cell r="T918"/>
          <cell r="U918"/>
          <cell r="V918"/>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row>
        <row r="919">
          <cell r="C919" t="str">
            <v/>
          </cell>
          <cell r="D919" t="str">
            <v/>
          </cell>
          <cell r="E919" t="str">
            <v/>
          </cell>
          <cell r="F919"/>
          <cell r="G919" t="str">
            <v/>
          </cell>
          <cell r="H919"/>
          <cell r="I919"/>
          <cell r="J919"/>
          <cell r="K919"/>
          <cell r="L919"/>
          <cell r="M919"/>
          <cell r="N919"/>
          <cell r="O919"/>
          <cell r="P919"/>
          <cell r="Q919"/>
          <cell r="R919"/>
          <cell r="S919"/>
          <cell r="T919"/>
          <cell r="U919"/>
          <cell r="V919"/>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row>
        <row r="920">
          <cell r="C920" t="str">
            <v/>
          </cell>
          <cell r="D920" t="str">
            <v/>
          </cell>
          <cell r="E920" t="str">
            <v/>
          </cell>
          <cell r="F920"/>
          <cell r="G920" t="str">
            <v/>
          </cell>
          <cell r="H920"/>
          <cell r="I920"/>
          <cell r="J920"/>
          <cell r="K920"/>
          <cell r="L920"/>
          <cell r="M920"/>
          <cell r="N920"/>
          <cell r="O920"/>
          <cell r="P920"/>
          <cell r="Q920"/>
          <cell r="R920"/>
          <cell r="S920"/>
          <cell r="T920"/>
          <cell r="U920"/>
          <cell r="V920"/>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row>
        <row r="921">
          <cell r="C921" t="str">
            <v/>
          </cell>
          <cell r="D921" t="str">
            <v/>
          </cell>
          <cell r="E921" t="str">
            <v/>
          </cell>
          <cell r="F921"/>
          <cell r="G921" t="str">
            <v/>
          </cell>
          <cell r="H921"/>
          <cell r="I921"/>
          <cell r="J921"/>
          <cell r="K921"/>
          <cell r="L921"/>
          <cell r="M921"/>
          <cell r="N921"/>
          <cell r="O921"/>
          <cell r="P921"/>
          <cell r="Q921"/>
          <cell r="R921"/>
          <cell r="S921"/>
          <cell r="T921"/>
          <cell r="U921"/>
          <cell r="V921"/>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row>
        <row r="922">
          <cell r="C922" t="str">
            <v/>
          </cell>
          <cell r="D922" t="str">
            <v/>
          </cell>
          <cell r="E922" t="str">
            <v/>
          </cell>
          <cell r="F922"/>
          <cell r="G922" t="str">
            <v/>
          </cell>
          <cell r="H922"/>
          <cell r="I922"/>
          <cell r="J922"/>
          <cell r="K922"/>
          <cell r="L922"/>
          <cell r="M922"/>
          <cell r="N922"/>
          <cell r="O922"/>
          <cell r="P922"/>
          <cell r="Q922"/>
          <cell r="R922"/>
          <cell r="S922"/>
          <cell r="T922"/>
          <cell r="U922"/>
          <cell r="V922"/>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row>
        <row r="923">
          <cell r="C923" t="str">
            <v/>
          </cell>
          <cell r="D923" t="str">
            <v/>
          </cell>
          <cell r="E923" t="str">
            <v/>
          </cell>
          <cell r="F923"/>
          <cell r="G923" t="str">
            <v/>
          </cell>
          <cell r="H923"/>
          <cell r="I923"/>
          <cell r="J923"/>
          <cell r="K923"/>
          <cell r="L923"/>
          <cell r="M923"/>
          <cell r="N923"/>
          <cell r="O923"/>
          <cell r="P923"/>
          <cell r="Q923"/>
          <cell r="R923"/>
          <cell r="S923"/>
          <cell r="T923"/>
          <cell r="U923"/>
          <cell r="V923"/>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row>
        <row r="924">
          <cell r="C924" t="str">
            <v/>
          </cell>
          <cell r="D924" t="str">
            <v/>
          </cell>
          <cell r="E924" t="str">
            <v/>
          </cell>
          <cell r="F924"/>
          <cell r="G924" t="str">
            <v/>
          </cell>
          <cell r="H924"/>
          <cell r="I924"/>
          <cell r="J924"/>
          <cell r="K924"/>
          <cell r="L924"/>
          <cell r="M924"/>
          <cell r="N924"/>
          <cell r="O924"/>
          <cell r="P924"/>
          <cell r="Q924"/>
          <cell r="R924"/>
          <cell r="S924"/>
          <cell r="T924"/>
          <cell r="U924"/>
          <cell r="V924"/>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row>
        <row r="925">
          <cell r="C925" t="str">
            <v/>
          </cell>
          <cell r="D925" t="str">
            <v/>
          </cell>
          <cell r="E925" t="str">
            <v/>
          </cell>
          <cell r="F925"/>
          <cell r="G925" t="str">
            <v/>
          </cell>
          <cell r="H925"/>
          <cell r="I925"/>
          <cell r="J925"/>
          <cell r="K925"/>
          <cell r="L925"/>
          <cell r="M925"/>
          <cell r="N925"/>
          <cell r="O925"/>
          <cell r="P925"/>
          <cell r="Q925"/>
          <cell r="R925"/>
          <cell r="S925"/>
          <cell r="T925"/>
          <cell r="U925"/>
          <cell r="V925"/>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row>
        <row r="926">
          <cell r="C926" t="str">
            <v/>
          </cell>
          <cell r="D926" t="str">
            <v/>
          </cell>
          <cell r="E926" t="str">
            <v/>
          </cell>
          <cell r="F926"/>
          <cell r="G926" t="str">
            <v/>
          </cell>
          <cell r="H926"/>
          <cell r="I926"/>
          <cell r="J926"/>
          <cell r="K926"/>
          <cell r="L926"/>
          <cell r="M926"/>
          <cell r="N926"/>
          <cell r="O926"/>
          <cell r="P926"/>
          <cell r="Q926"/>
          <cell r="R926"/>
          <cell r="S926"/>
          <cell r="T926"/>
          <cell r="U926"/>
          <cell r="V926"/>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row>
        <row r="927">
          <cell r="C927" t="str">
            <v/>
          </cell>
          <cell r="D927" t="str">
            <v/>
          </cell>
          <cell r="E927" t="str">
            <v/>
          </cell>
          <cell r="F927"/>
          <cell r="G927" t="str">
            <v/>
          </cell>
          <cell r="H927"/>
          <cell r="I927"/>
          <cell r="J927"/>
          <cell r="K927"/>
          <cell r="L927"/>
          <cell r="M927"/>
          <cell r="N927"/>
          <cell r="O927"/>
          <cell r="P927"/>
          <cell r="Q927"/>
          <cell r="R927"/>
          <cell r="S927"/>
          <cell r="T927"/>
          <cell r="U927"/>
          <cell r="V927"/>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row>
        <row r="928">
          <cell r="C928" t="str">
            <v/>
          </cell>
          <cell r="D928" t="str">
            <v/>
          </cell>
          <cell r="E928" t="str">
            <v/>
          </cell>
          <cell r="F928"/>
          <cell r="G928" t="str">
            <v/>
          </cell>
          <cell r="H928"/>
          <cell r="I928"/>
          <cell r="J928"/>
          <cell r="K928"/>
          <cell r="L928"/>
          <cell r="M928"/>
          <cell r="N928"/>
          <cell r="O928"/>
          <cell r="P928"/>
          <cell r="Q928"/>
          <cell r="R928"/>
          <cell r="S928"/>
          <cell r="T928"/>
          <cell r="U928"/>
          <cell r="V928"/>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row>
        <row r="929">
          <cell r="C929" t="str">
            <v/>
          </cell>
          <cell r="D929" t="str">
            <v/>
          </cell>
          <cell r="E929" t="str">
            <v/>
          </cell>
          <cell r="F929"/>
          <cell r="G929" t="str">
            <v/>
          </cell>
          <cell r="H929"/>
          <cell r="I929"/>
          <cell r="J929"/>
          <cell r="K929"/>
          <cell r="L929"/>
          <cell r="M929"/>
          <cell r="N929"/>
          <cell r="O929"/>
          <cell r="P929"/>
          <cell r="Q929"/>
          <cell r="R929"/>
          <cell r="S929"/>
          <cell r="T929"/>
          <cell r="U929"/>
          <cell r="V929"/>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row>
        <row r="930">
          <cell r="C930" t="str">
            <v/>
          </cell>
          <cell r="D930" t="str">
            <v/>
          </cell>
          <cell r="E930" t="str">
            <v/>
          </cell>
          <cell r="F930"/>
          <cell r="G930" t="str">
            <v/>
          </cell>
          <cell r="H930"/>
          <cell r="I930"/>
          <cell r="J930"/>
          <cell r="K930"/>
          <cell r="L930"/>
          <cell r="M930"/>
          <cell r="N930"/>
          <cell r="O930"/>
          <cell r="P930"/>
          <cell r="Q930"/>
          <cell r="R930"/>
          <cell r="S930"/>
          <cell r="T930"/>
          <cell r="U930"/>
          <cell r="V930"/>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row>
        <row r="931">
          <cell r="C931" t="str">
            <v/>
          </cell>
          <cell r="D931" t="str">
            <v/>
          </cell>
          <cell r="E931" t="str">
            <v/>
          </cell>
          <cell r="F931"/>
          <cell r="G931" t="str">
            <v/>
          </cell>
          <cell r="H931"/>
          <cell r="I931"/>
          <cell r="J931"/>
          <cell r="K931"/>
          <cell r="L931"/>
          <cell r="M931"/>
          <cell r="N931"/>
          <cell r="O931"/>
          <cell r="P931"/>
          <cell r="Q931"/>
          <cell r="R931"/>
          <cell r="S931"/>
          <cell r="T931"/>
          <cell r="U931"/>
          <cell r="V931"/>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row>
        <row r="932">
          <cell r="C932" t="str">
            <v/>
          </cell>
          <cell r="D932" t="str">
            <v/>
          </cell>
          <cell r="E932" t="str">
            <v/>
          </cell>
          <cell r="F932"/>
          <cell r="G932" t="str">
            <v/>
          </cell>
          <cell r="H932"/>
          <cell r="I932"/>
          <cell r="J932"/>
          <cell r="K932"/>
          <cell r="L932"/>
          <cell r="M932"/>
          <cell r="N932"/>
          <cell r="O932"/>
          <cell r="P932"/>
          <cell r="Q932"/>
          <cell r="R932"/>
          <cell r="S932"/>
          <cell r="T932"/>
          <cell r="U932"/>
          <cell r="V932"/>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row>
        <row r="933">
          <cell r="C933" t="str">
            <v/>
          </cell>
          <cell r="D933" t="str">
            <v/>
          </cell>
          <cell r="E933" t="str">
            <v/>
          </cell>
          <cell r="F933"/>
          <cell r="G933" t="str">
            <v/>
          </cell>
          <cell r="H933"/>
          <cell r="I933"/>
          <cell r="J933"/>
          <cell r="K933"/>
          <cell r="L933"/>
          <cell r="M933"/>
          <cell r="N933"/>
          <cell r="O933"/>
          <cell r="P933"/>
          <cell r="Q933"/>
          <cell r="R933"/>
          <cell r="S933"/>
          <cell r="T933"/>
          <cell r="U933"/>
          <cell r="V933"/>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row>
        <row r="934">
          <cell r="C934" t="str">
            <v/>
          </cell>
          <cell r="D934" t="str">
            <v/>
          </cell>
          <cell r="E934" t="str">
            <v/>
          </cell>
          <cell r="F934"/>
          <cell r="G934" t="str">
            <v/>
          </cell>
          <cell r="H934"/>
          <cell r="I934"/>
          <cell r="J934"/>
          <cell r="K934"/>
          <cell r="L934"/>
          <cell r="M934"/>
          <cell r="N934"/>
          <cell r="O934"/>
          <cell r="P934"/>
          <cell r="Q934"/>
          <cell r="R934"/>
          <cell r="S934"/>
          <cell r="T934"/>
          <cell r="U934"/>
          <cell r="V934"/>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row>
        <row r="935">
          <cell r="C935" t="str">
            <v/>
          </cell>
          <cell r="D935" t="str">
            <v/>
          </cell>
          <cell r="E935" t="str">
            <v/>
          </cell>
          <cell r="F935"/>
          <cell r="G935" t="str">
            <v/>
          </cell>
          <cell r="H935"/>
          <cell r="I935"/>
          <cell r="J935"/>
          <cell r="K935"/>
          <cell r="L935"/>
          <cell r="M935"/>
          <cell r="N935"/>
          <cell r="O935"/>
          <cell r="P935"/>
          <cell r="Q935"/>
          <cell r="R935"/>
          <cell r="S935"/>
          <cell r="T935"/>
          <cell r="U935"/>
          <cell r="V935"/>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row>
        <row r="936">
          <cell r="C936" t="str">
            <v/>
          </cell>
          <cell r="D936" t="str">
            <v/>
          </cell>
          <cell r="E936" t="str">
            <v/>
          </cell>
          <cell r="F936"/>
          <cell r="G936" t="str">
            <v/>
          </cell>
          <cell r="H936"/>
          <cell r="I936"/>
          <cell r="J936"/>
          <cell r="K936"/>
          <cell r="L936"/>
          <cell r="M936"/>
          <cell r="N936"/>
          <cell r="O936"/>
          <cell r="P936"/>
          <cell r="Q936"/>
          <cell r="R936"/>
          <cell r="S936"/>
          <cell r="T936"/>
          <cell r="U936"/>
          <cell r="V936"/>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row>
        <row r="937">
          <cell r="C937" t="str">
            <v/>
          </cell>
          <cell r="D937" t="str">
            <v/>
          </cell>
          <cell r="E937" t="str">
            <v/>
          </cell>
          <cell r="F937"/>
          <cell r="G937" t="str">
            <v/>
          </cell>
          <cell r="H937"/>
          <cell r="I937"/>
          <cell r="J937"/>
          <cell r="K937"/>
          <cell r="L937"/>
          <cell r="M937"/>
          <cell r="N937"/>
          <cell r="O937"/>
          <cell r="P937"/>
          <cell r="Q937"/>
          <cell r="R937"/>
          <cell r="S937"/>
          <cell r="T937"/>
          <cell r="U937"/>
          <cell r="V937"/>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row>
        <row r="938">
          <cell r="C938" t="str">
            <v/>
          </cell>
          <cell r="D938" t="str">
            <v/>
          </cell>
          <cell r="E938" t="str">
            <v/>
          </cell>
          <cell r="F938"/>
          <cell r="G938" t="str">
            <v/>
          </cell>
          <cell r="H938"/>
          <cell r="I938"/>
          <cell r="J938"/>
          <cell r="K938"/>
          <cell r="L938"/>
          <cell r="M938"/>
          <cell r="N938"/>
          <cell r="O938"/>
          <cell r="P938"/>
          <cell r="Q938"/>
          <cell r="R938"/>
          <cell r="S938"/>
          <cell r="T938"/>
          <cell r="U938"/>
          <cell r="V938"/>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row>
        <row r="939">
          <cell r="C939" t="str">
            <v/>
          </cell>
          <cell r="D939" t="str">
            <v/>
          </cell>
          <cell r="E939" t="str">
            <v/>
          </cell>
          <cell r="F939"/>
          <cell r="G939" t="str">
            <v/>
          </cell>
          <cell r="H939"/>
          <cell r="I939"/>
          <cell r="J939"/>
          <cell r="K939"/>
          <cell r="L939"/>
          <cell r="M939"/>
          <cell r="N939"/>
          <cell r="O939"/>
          <cell r="P939"/>
          <cell r="Q939"/>
          <cell r="R939"/>
          <cell r="S939"/>
          <cell r="T939"/>
          <cell r="U939"/>
          <cell r="V939"/>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row>
        <row r="940">
          <cell r="C940" t="str">
            <v/>
          </cell>
          <cell r="D940" t="str">
            <v/>
          </cell>
          <cell r="E940" t="str">
            <v/>
          </cell>
          <cell r="F940"/>
          <cell r="G940" t="str">
            <v/>
          </cell>
          <cell r="H940"/>
          <cell r="I940"/>
          <cell r="J940"/>
          <cell r="K940"/>
          <cell r="L940"/>
          <cell r="M940"/>
          <cell r="N940"/>
          <cell r="O940"/>
          <cell r="P940"/>
          <cell r="Q940"/>
          <cell r="R940"/>
          <cell r="S940"/>
          <cell r="T940"/>
          <cell r="U940"/>
          <cell r="V940"/>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row>
        <row r="941">
          <cell r="C941" t="str">
            <v/>
          </cell>
          <cell r="D941" t="str">
            <v/>
          </cell>
          <cell r="E941" t="str">
            <v/>
          </cell>
          <cell r="F941"/>
          <cell r="G941" t="str">
            <v/>
          </cell>
          <cell r="H941"/>
          <cell r="I941"/>
          <cell r="J941"/>
          <cell r="K941"/>
          <cell r="L941"/>
          <cell r="M941"/>
          <cell r="N941"/>
          <cell r="O941"/>
          <cell r="P941"/>
          <cell r="Q941"/>
          <cell r="R941"/>
          <cell r="S941"/>
          <cell r="T941"/>
          <cell r="U941"/>
          <cell r="V941"/>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row>
        <row r="942">
          <cell r="C942" t="str">
            <v/>
          </cell>
          <cell r="D942" t="str">
            <v/>
          </cell>
          <cell r="E942" t="str">
            <v/>
          </cell>
          <cell r="F942"/>
          <cell r="G942" t="str">
            <v/>
          </cell>
          <cell r="H942"/>
          <cell r="I942"/>
          <cell r="J942"/>
          <cell r="K942"/>
          <cell r="L942"/>
          <cell r="M942"/>
          <cell r="N942"/>
          <cell r="O942"/>
          <cell r="P942"/>
          <cell r="Q942"/>
          <cell r="R942"/>
          <cell r="S942"/>
          <cell r="T942"/>
          <cell r="U942"/>
          <cell r="V942"/>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row>
        <row r="943">
          <cell r="C943" t="str">
            <v/>
          </cell>
          <cell r="D943" t="str">
            <v/>
          </cell>
          <cell r="E943" t="str">
            <v/>
          </cell>
          <cell r="F943"/>
          <cell r="G943" t="str">
            <v/>
          </cell>
          <cell r="H943"/>
          <cell r="I943"/>
          <cell r="J943"/>
          <cell r="K943"/>
          <cell r="L943"/>
          <cell r="M943"/>
          <cell r="N943"/>
          <cell r="O943"/>
          <cell r="P943"/>
          <cell r="Q943"/>
          <cell r="R943"/>
          <cell r="S943"/>
          <cell r="T943"/>
          <cell r="U943"/>
          <cell r="V943"/>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row>
        <row r="944">
          <cell r="C944" t="str">
            <v/>
          </cell>
          <cell r="D944" t="str">
            <v/>
          </cell>
          <cell r="E944" t="str">
            <v/>
          </cell>
          <cell r="F944"/>
          <cell r="G944" t="str">
            <v/>
          </cell>
          <cell r="H944"/>
          <cell r="I944"/>
          <cell r="J944"/>
          <cell r="K944"/>
          <cell r="L944"/>
          <cell r="M944"/>
          <cell r="N944"/>
          <cell r="O944"/>
          <cell r="P944"/>
          <cell r="Q944"/>
          <cell r="R944"/>
          <cell r="S944"/>
          <cell r="T944"/>
          <cell r="U944"/>
          <cell r="V944"/>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row>
        <row r="945">
          <cell r="C945" t="str">
            <v/>
          </cell>
          <cell r="D945" t="str">
            <v/>
          </cell>
          <cell r="E945" t="str">
            <v/>
          </cell>
          <cell r="F945"/>
          <cell r="G945" t="str">
            <v/>
          </cell>
          <cell r="H945"/>
          <cell r="I945"/>
          <cell r="J945"/>
          <cell r="K945"/>
          <cell r="L945"/>
          <cell r="M945"/>
          <cell r="N945"/>
          <cell r="O945"/>
          <cell r="P945"/>
          <cell r="Q945"/>
          <cell r="R945"/>
          <cell r="S945"/>
          <cell r="T945"/>
          <cell r="U945"/>
          <cell r="V945"/>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row>
        <row r="946">
          <cell r="C946" t="str">
            <v/>
          </cell>
          <cell r="D946" t="str">
            <v/>
          </cell>
          <cell r="E946" t="str">
            <v/>
          </cell>
          <cell r="F946"/>
          <cell r="G946" t="str">
            <v/>
          </cell>
          <cell r="H946"/>
          <cell r="I946"/>
          <cell r="J946"/>
          <cell r="K946"/>
          <cell r="L946"/>
          <cell r="M946"/>
          <cell r="N946"/>
          <cell r="O946"/>
          <cell r="P946"/>
          <cell r="Q946"/>
          <cell r="R946"/>
          <cell r="S946"/>
          <cell r="T946"/>
          <cell r="U946"/>
          <cell r="V946"/>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row>
        <row r="947">
          <cell r="C947" t="str">
            <v/>
          </cell>
          <cell r="D947" t="str">
            <v/>
          </cell>
          <cell r="E947" t="str">
            <v/>
          </cell>
          <cell r="F947"/>
          <cell r="G947" t="str">
            <v/>
          </cell>
          <cell r="H947"/>
          <cell r="I947"/>
          <cell r="J947"/>
          <cell r="K947"/>
          <cell r="L947"/>
          <cell r="M947"/>
          <cell r="N947"/>
          <cell r="O947"/>
          <cell r="P947"/>
          <cell r="Q947"/>
          <cell r="R947"/>
          <cell r="S947"/>
          <cell r="T947"/>
          <cell r="U947"/>
          <cell r="V947"/>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row>
        <row r="948">
          <cell r="C948" t="str">
            <v/>
          </cell>
          <cell r="D948" t="str">
            <v/>
          </cell>
          <cell r="E948" t="str">
            <v/>
          </cell>
          <cell r="F948"/>
          <cell r="G948" t="str">
            <v/>
          </cell>
          <cell r="H948"/>
          <cell r="I948"/>
          <cell r="J948"/>
          <cell r="K948"/>
          <cell r="L948"/>
          <cell r="M948"/>
          <cell r="N948"/>
          <cell r="O948"/>
          <cell r="P948"/>
          <cell r="Q948"/>
          <cell r="R948"/>
          <cell r="S948"/>
          <cell r="T948"/>
          <cell r="U948"/>
          <cell r="V948"/>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row>
        <row r="949">
          <cell r="C949" t="str">
            <v/>
          </cell>
          <cell r="D949" t="str">
            <v/>
          </cell>
          <cell r="E949" t="str">
            <v/>
          </cell>
          <cell r="F949"/>
          <cell r="G949" t="str">
            <v/>
          </cell>
          <cell r="H949"/>
          <cell r="I949"/>
          <cell r="J949"/>
          <cell r="K949"/>
          <cell r="L949"/>
          <cell r="M949"/>
          <cell r="N949"/>
          <cell r="O949"/>
          <cell r="P949"/>
          <cell r="Q949"/>
          <cell r="R949"/>
          <cell r="S949"/>
          <cell r="T949"/>
          <cell r="U949"/>
          <cell r="V949"/>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row>
        <row r="950">
          <cell r="C950" t="str">
            <v/>
          </cell>
          <cell r="D950" t="str">
            <v/>
          </cell>
          <cell r="E950" t="str">
            <v/>
          </cell>
          <cell r="F950"/>
          <cell r="G950" t="str">
            <v/>
          </cell>
          <cell r="H950"/>
          <cell r="I950"/>
          <cell r="J950"/>
          <cell r="K950"/>
          <cell r="L950"/>
          <cell r="M950"/>
          <cell r="N950"/>
          <cell r="O950"/>
          <cell r="P950"/>
          <cell r="Q950"/>
          <cell r="R950"/>
          <cell r="S950"/>
          <cell r="T950"/>
          <cell r="U950"/>
          <cell r="V950"/>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row>
        <row r="951">
          <cell r="C951" t="str">
            <v/>
          </cell>
          <cell r="D951" t="str">
            <v/>
          </cell>
          <cell r="E951" t="str">
            <v/>
          </cell>
          <cell r="F951"/>
          <cell r="G951" t="str">
            <v/>
          </cell>
          <cell r="H951"/>
          <cell r="I951"/>
          <cell r="J951"/>
          <cell r="K951"/>
          <cell r="L951"/>
          <cell r="M951"/>
          <cell r="N951"/>
          <cell r="O951"/>
          <cell r="P951"/>
          <cell r="Q951"/>
          <cell r="R951"/>
          <cell r="S951"/>
          <cell r="T951"/>
          <cell r="U951"/>
          <cell r="V951"/>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row>
        <row r="952">
          <cell r="C952" t="str">
            <v/>
          </cell>
          <cell r="D952" t="str">
            <v/>
          </cell>
          <cell r="E952" t="str">
            <v/>
          </cell>
          <cell r="F952"/>
          <cell r="G952" t="str">
            <v/>
          </cell>
          <cell r="H952"/>
          <cell r="I952"/>
          <cell r="J952"/>
          <cell r="K952"/>
          <cell r="L952"/>
          <cell r="M952"/>
          <cell r="N952"/>
          <cell r="O952"/>
          <cell r="P952"/>
          <cell r="Q952"/>
          <cell r="R952"/>
          <cell r="S952"/>
          <cell r="T952"/>
          <cell r="U952"/>
          <cell r="V952"/>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row>
        <row r="953">
          <cell r="C953" t="str">
            <v/>
          </cell>
          <cell r="D953" t="str">
            <v/>
          </cell>
          <cell r="E953" t="str">
            <v/>
          </cell>
          <cell r="F953"/>
          <cell r="G953" t="str">
            <v/>
          </cell>
          <cell r="H953"/>
          <cell r="I953"/>
          <cell r="J953"/>
          <cell r="K953"/>
          <cell r="L953"/>
          <cell r="M953"/>
          <cell r="N953"/>
          <cell r="O953"/>
          <cell r="P953"/>
          <cell r="Q953"/>
          <cell r="R953"/>
          <cell r="S953"/>
          <cell r="T953"/>
          <cell r="U953"/>
          <cell r="V953"/>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row>
        <row r="954">
          <cell r="C954" t="str">
            <v/>
          </cell>
          <cell r="D954" t="str">
            <v/>
          </cell>
          <cell r="E954" t="str">
            <v/>
          </cell>
          <cell r="F954"/>
          <cell r="G954" t="str">
            <v/>
          </cell>
          <cell r="H954"/>
          <cell r="I954"/>
          <cell r="J954"/>
          <cell r="K954"/>
          <cell r="L954"/>
          <cell r="M954"/>
          <cell r="N954"/>
          <cell r="O954"/>
          <cell r="P954"/>
          <cell r="Q954"/>
          <cell r="R954"/>
          <cell r="S954"/>
          <cell r="T954"/>
          <cell r="U954"/>
          <cell r="V954"/>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row>
        <row r="955">
          <cell r="C955" t="str">
            <v/>
          </cell>
          <cell r="D955" t="str">
            <v/>
          </cell>
          <cell r="E955" t="str">
            <v/>
          </cell>
          <cell r="F955"/>
          <cell r="G955" t="str">
            <v/>
          </cell>
          <cell r="H955"/>
          <cell r="I955"/>
          <cell r="J955"/>
          <cell r="K955"/>
          <cell r="L955"/>
          <cell r="M955"/>
          <cell r="N955"/>
          <cell r="O955"/>
          <cell r="P955"/>
          <cell r="Q955"/>
          <cell r="R955"/>
          <cell r="S955"/>
          <cell r="T955"/>
          <cell r="U955"/>
          <cell r="V955"/>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row>
        <row r="956">
          <cell r="C956" t="str">
            <v/>
          </cell>
          <cell r="D956" t="str">
            <v/>
          </cell>
          <cell r="E956" t="str">
            <v/>
          </cell>
          <cell r="F956"/>
          <cell r="G956" t="str">
            <v/>
          </cell>
          <cell r="H956"/>
          <cell r="I956"/>
          <cell r="J956"/>
          <cell r="K956"/>
          <cell r="L956"/>
          <cell r="M956"/>
          <cell r="N956"/>
          <cell r="O956"/>
          <cell r="P956"/>
          <cell r="Q956"/>
          <cell r="R956"/>
          <cell r="S956"/>
          <cell r="T956"/>
          <cell r="U956"/>
          <cell r="V956"/>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row>
        <row r="957">
          <cell r="C957" t="str">
            <v/>
          </cell>
          <cell r="D957" t="str">
            <v/>
          </cell>
          <cell r="E957" t="str">
            <v/>
          </cell>
          <cell r="F957"/>
          <cell r="G957" t="str">
            <v/>
          </cell>
          <cell r="H957"/>
          <cell r="I957"/>
          <cell r="J957"/>
          <cell r="K957"/>
          <cell r="L957"/>
          <cell r="M957"/>
          <cell r="N957"/>
          <cell r="O957"/>
          <cell r="P957"/>
          <cell r="Q957"/>
          <cell r="R957"/>
          <cell r="S957"/>
          <cell r="T957"/>
          <cell r="U957"/>
          <cell r="V957"/>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row>
        <row r="958">
          <cell r="C958" t="str">
            <v/>
          </cell>
          <cell r="D958" t="str">
            <v/>
          </cell>
          <cell r="E958" t="str">
            <v/>
          </cell>
          <cell r="F958"/>
          <cell r="G958" t="str">
            <v/>
          </cell>
          <cell r="H958"/>
          <cell r="I958"/>
          <cell r="J958"/>
          <cell r="K958"/>
          <cell r="L958"/>
          <cell r="M958"/>
          <cell r="N958"/>
          <cell r="O958"/>
          <cell r="P958"/>
          <cell r="Q958"/>
          <cell r="R958"/>
          <cell r="S958"/>
          <cell r="T958"/>
          <cell r="U958"/>
          <cell r="V958"/>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row>
        <row r="959">
          <cell r="C959" t="str">
            <v/>
          </cell>
          <cell r="D959" t="str">
            <v/>
          </cell>
          <cell r="E959" t="str">
            <v/>
          </cell>
          <cell r="F959"/>
          <cell r="G959" t="str">
            <v/>
          </cell>
          <cell r="H959"/>
          <cell r="I959"/>
          <cell r="J959"/>
          <cell r="K959"/>
          <cell r="L959"/>
          <cell r="M959"/>
          <cell r="N959"/>
          <cell r="O959"/>
          <cell r="P959"/>
          <cell r="Q959"/>
          <cell r="R959"/>
          <cell r="S959"/>
          <cell r="T959"/>
          <cell r="U959"/>
          <cell r="V959"/>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row>
        <row r="960">
          <cell r="C960" t="str">
            <v/>
          </cell>
          <cell r="D960" t="str">
            <v/>
          </cell>
          <cell r="E960" t="str">
            <v/>
          </cell>
          <cell r="F960"/>
          <cell r="G960" t="str">
            <v/>
          </cell>
          <cell r="H960"/>
          <cell r="I960"/>
          <cell r="J960"/>
          <cell r="K960"/>
          <cell r="L960"/>
          <cell r="M960"/>
          <cell r="N960"/>
          <cell r="O960"/>
          <cell r="P960"/>
          <cell r="Q960"/>
          <cell r="R960"/>
          <cell r="S960"/>
          <cell r="T960"/>
          <cell r="U960"/>
          <cell r="V960"/>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row>
        <row r="961">
          <cell r="C961" t="str">
            <v/>
          </cell>
          <cell r="D961" t="str">
            <v/>
          </cell>
          <cell r="E961" t="str">
            <v/>
          </cell>
          <cell r="F961"/>
          <cell r="G961" t="str">
            <v/>
          </cell>
          <cell r="H961"/>
          <cell r="I961"/>
          <cell r="J961"/>
          <cell r="K961"/>
          <cell r="L961"/>
          <cell r="M961"/>
          <cell r="N961"/>
          <cell r="O961"/>
          <cell r="P961"/>
          <cell r="Q961"/>
          <cell r="R961"/>
          <cell r="S961"/>
          <cell r="T961"/>
          <cell r="U961"/>
          <cell r="V961"/>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row>
        <row r="962">
          <cell r="C962" t="str">
            <v/>
          </cell>
          <cell r="D962" t="str">
            <v/>
          </cell>
          <cell r="E962" t="str">
            <v/>
          </cell>
          <cell r="F962"/>
          <cell r="G962" t="str">
            <v/>
          </cell>
          <cell r="H962"/>
          <cell r="I962"/>
          <cell r="J962"/>
          <cell r="K962"/>
          <cell r="L962"/>
          <cell r="M962"/>
          <cell r="N962"/>
          <cell r="O962"/>
          <cell r="P962"/>
          <cell r="Q962"/>
          <cell r="R962"/>
          <cell r="S962"/>
          <cell r="T962"/>
          <cell r="U962"/>
          <cell r="V962"/>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row>
        <row r="963">
          <cell r="C963" t="str">
            <v/>
          </cell>
          <cell r="D963" t="str">
            <v/>
          </cell>
          <cell r="E963" t="str">
            <v/>
          </cell>
          <cell r="F963"/>
          <cell r="G963" t="str">
            <v/>
          </cell>
          <cell r="H963"/>
          <cell r="I963"/>
          <cell r="J963"/>
          <cell r="K963"/>
          <cell r="L963"/>
          <cell r="M963"/>
          <cell r="N963"/>
          <cell r="O963"/>
          <cell r="P963"/>
          <cell r="Q963"/>
          <cell r="R963"/>
          <cell r="S963"/>
          <cell r="T963"/>
          <cell r="U963"/>
          <cell r="V963"/>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row>
        <row r="964">
          <cell r="C964" t="str">
            <v/>
          </cell>
          <cell r="D964" t="str">
            <v/>
          </cell>
          <cell r="E964" t="str">
            <v/>
          </cell>
          <cell r="F964"/>
          <cell r="G964" t="str">
            <v/>
          </cell>
          <cell r="H964"/>
          <cell r="I964"/>
          <cell r="J964"/>
          <cell r="K964"/>
          <cell r="L964"/>
          <cell r="M964"/>
          <cell r="N964"/>
          <cell r="O964"/>
          <cell r="P964"/>
          <cell r="Q964"/>
          <cell r="R964"/>
          <cell r="S964"/>
          <cell r="T964"/>
          <cell r="U964"/>
          <cell r="V964"/>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row>
        <row r="965">
          <cell r="C965" t="str">
            <v/>
          </cell>
          <cell r="D965" t="str">
            <v/>
          </cell>
          <cell r="E965" t="str">
            <v/>
          </cell>
          <cell r="F965"/>
          <cell r="G965" t="str">
            <v/>
          </cell>
          <cell r="H965"/>
          <cell r="I965"/>
          <cell r="J965"/>
          <cell r="K965"/>
          <cell r="L965"/>
          <cell r="M965"/>
          <cell r="N965"/>
          <cell r="O965"/>
          <cell r="P965"/>
          <cell r="Q965"/>
          <cell r="R965"/>
          <cell r="S965"/>
          <cell r="T965"/>
          <cell r="U965"/>
          <cell r="V965"/>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row>
        <row r="966">
          <cell r="C966" t="str">
            <v/>
          </cell>
          <cell r="D966" t="str">
            <v/>
          </cell>
          <cell r="E966" t="str">
            <v/>
          </cell>
          <cell r="F966"/>
          <cell r="G966" t="str">
            <v/>
          </cell>
          <cell r="H966"/>
          <cell r="I966"/>
          <cell r="J966"/>
          <cell r="K966"/>
          <cell r="L966"/>
          <cell r="M966"/>
          <cell r="N966"/>
          <cell r="O966"/>
          <cell r="P966"/>
          <cell r="Q966"/>
          <cell r="R966"/>
          <cell r="S966"/>
          <cell r="T966"/>
          <cell r="U966"/>
          <cell r="V966"/>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row>
        <row r="967">
          <cell r="C967" t="str">
            <v/>
          </cell>
          <cell r="D967" t="str">
            <v/>
          </cell>
          <cell r="E967" t="str">
            <v/>
          </cell>
          <cell r="F967"/>
          <cell r="G967" t="str">
            <v/>
          </cell>
          <cell r="H967"/>
          <cell r="I967"/>
          <cell r="J967"/>
          <cell r="K967"/>
          <cell r="L967"/>
          <cell r="M967"/>
          <cell r="N967"/>
          <cell r="O967"/>
          <cell r="P967"/>
          <cell r="Q967"/>
          <cell r="R967"/>
          <cell r="S967"/>
          <cell r="T967"/>
          <cell r="U967"/>
          <cell r="V967"/>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row>
        <row r="968">
          <cell r="C968" t="str">
            <v/>
          </cell>
          <cell r="D968" t="str">
            <v/>
          </cell>
          <cell r="E968" t="str">
            <v/>
          </cell>
          <cell r="F968"/>
          <cell r="G968" t="str">
            <v/>
          </cell>
          <cell r="H968"/>
          <cell r="I968"/>
          <cell r="J968"/>
          <cell r="K968"/>
          <cell r="L968"/>
          <cell r="M968"/>
          <cell r="N968"/>
          <cell r="O968"/>
          <cell r="P968"/>
          <cell r="Q968"/>
          <cell r="R968"/>
          <cell r="S968"/>
          <cell r="T968"/>
          <cell r="U968"/>
          <cell r="V968"/>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row>
        <row r="969">
          <cell r="C969" t="str">
            <v/>
          </cell>
          <cell r="D969" t="str">
            <v/>
          </cell>
          <cell r="E969" t="str">
            <v/>
          </cell>
          <cell r="F969"/>
          <cell r="G969" t="str">
            <v/>
          </cell>
          <cell r="H969"/>
          <cell r="I969"/>
          <cell r="J969"/>
          <cell r="K969"/>
          <cell r="L969"/>
          <cell r="M969"/>
          <cell r="N969"/>
          <cell r="O969"/>
          <cell r="P969"/>
          <cell r="Q969"/>
          <cell r="R969"/>
          <cell r="S969"/>
          <cell r="T969"/>
          <cell r="U969"/>
          <cell r="V969"/>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row>
        <row r="970">
          <cell r="C970" t="str">
            <v/>
          </cell>
          <cell r="D970" t="str">
            <v/>
          </cell>
          <cell r="E970" t="str">
            <v/>
          </cell>
          <cell r="F970"/>
          <cell r="G970" t="str">
            <v/>
          </cell>
          <cell r="H970"/>
          <cell r="I970"/>
          <cell r="J970"/>
          <cell r="K970"/>
          <cell r="L970"/>
          <cell r="M970"/>
          <cell r="N970"/>
          <cell r="O970"/>
          <cell r="P970"/>
          <cell r="Q970"/>
          <cell r="R970"/>
          <cell r="S970"/>
          <cell r="T970"/>
          <cell r="U970"/>
          <cell r="V970"/>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row>
        <row r="971">
          <cell r="C971" t="str">
            <v/>
          </cell>
          <cell r="D971" t="str">
            <v/>
          </cell>
          <cell r="E971" t="str">
            <v/>
          </cell>
          <cell r="F971"/>
          <cell r="G971" t="str">
            <v/>
          </cell>
          <cell r="H971"/>
          <cell r="I971"/>
          <cell r="J971"/>
          <cell r="K971"/>
          <cell r="L971"/>
          <cell r="M971"/>
          <cell r="N971"/>
          <cell r="O971"/>
          <cell r="P971"/>
          <cell r="Q971"/>
          <cell r="R971"/>
          <cell r="S971"/>
          <cell r="T971"/>
          <cell r="U971"/>
          <cell r="V971"/>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row>
        <row r="972">
          <cell r="C972" t="str">
            <v/>
          </cell>
          <cell r="D972" t="str">
            <v/>
          </cell>
          <cell r="E972" t="str">
            <v/>
          </cell>
          <cell r="F972"/>
          <cell r="G972" t="str">
            <v/>
          </cell>
          <cell r="H972"/>
          <cell r="I972"/>
          <cell r="J972"/>
          <cell r="K972"/>
          <cell r="L972"/>
          <cell r="M972"/>
          <cell r="N972"/>
          <cell r="O972"/>
          <cell r="P972"/>
          <cell r="Q972"/>
          <cell r="R972"/>
          <cell r="S972"/>
          <cell r="T972"/>
          <cell r="U972"/>
          <cell r="V972"/>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row>
        <row r="973">
          <cell r="C973" t="str">
            <v/>
          </cell>
          <cell r="D973" t="str">
            <v/>
          </cell>
          <cell r="E973" t="str">
            <v/>
          </cell>
          <cell r="F973"/>
          <cell r="G973" t="str">
            <v/>
          </cell>
          <cell r="H973"/>
          <cell r="I973"/>
          <cell r="J973"/>
          <cell r="K973"/>
          <cell r="L973"/>
          <cell r="M973"/>
          <cell r="N973"/>
          <cell r="O973"/>
          <cell r="P973"/>
          <cell r="Q973"/>
          <cell r="R973"/>
          <cell r="S973"/>
          <cell r="T973"/>
          <cell r="U973"/>
          <cell r="V973"/>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row>
        <row r="974">
          <cell r="C974" t="str">
            <v/>
          </cell>
          <cell r="D974" t="str">
            <v/>
          </cell>
          <cell r="E974" t="str">
            <v/>
          </cell>
          <cell r="F974"/>
          <cell r="G974" t="str">
            <v/>
          </cell>
          <cell r="H974"/>
          <cell r="I974"/>
          <cell r="J974"/>
          <cell r="K974"/>
          <cell r="L974"/>
          <cell r="M974"/>
          <cell r="N974"/>
          <cell r="O974"/>
          <cell r="P974"/>
          <cell r="Q974"/>
          <cell r="R974"/>
          <cell r="S974"/>
          <cell r="T974"/>
          <cell r="U974"/>
          <cell r="V974"/>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row>
        <row r="975">
          <cell r="C975" t="str">
            <v/>
          </cell>
          <cell r="D975" t="str">
            <v/>
          </cell>
          <cell r="E975" t="str">
            <v/>
          </cell>
          <cell r="F975"/>
          <cell r="G975" t="str">
            <v/>
          </cell>
          <cell r="H975"/>
          <cell r="I975"/>
          <cell r="J975"/>
          <cell r="K975"/>
          <cell r="L975"/>
          <cell r="M975"/>
          <cell r="N975"/>
          <cell r="O975"/>
          <cell r="P975"/>
          <cell r="Q975"/>
          <cell r="R975"/>
          <cell r="S975"/>
          <cell r="T975"/>
          <cell r="U975"/>
          <cell r="V975"/>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row>
        <row r="976">
          <cell r="C976" t="str">
            <v/>
          </cell>
          <cell r="D976" t="str">
            <v/>
          </cell>
          <cell r="E976" t="str">
            <v/>
          </cell>
          <cell r="F976"/>
          <cell r="G976" t="str">
            <v/>
          </cell>
          <cell r="H976"/>
          <cell r="I976"/>
          <cell r="J976"/>
          <cell r="K976"/>
          <cell r="L976"/>
          <cell r="M976"/>
          <cell r="N976"/>
          <cell r="O976"/>
          <cell r="P976"/>
          <cell r="Q976"/>
          <cell r="R976"/>
          <cell r="S976"/>
          <cell r="T976"/>
          <cell r="U976"/>
          <cell r="V976"/>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row>
        <row r="977">
          <cell r="C977" t="str">
            <v/>
          </cell>
          <cell r="D977" t="str">
            <v/>
          </cell>
          <cell r="E977" t="str">
            <v/>
          </cell>
          <cell r="F977"/>
          <cell r="G977" t="str">
            <v/>
          </cell>
          <cell r="H977"/>
          <cell r="I977"/>
          <cell r="J977"/>
          <cell r="K977"/>
          <cell r="L977"/>
          <cell r="M977"/>
          <cell r="N977"/>
          <cell r="O977"/>
          <cell r="P977"/>
          <cell r="Q977"/>
          <cell r="R977"/>
          <cell r="S977"/>
          <cell r="T977"/>
          <cell r="U977"/>
          <cell r="V977"/>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row>
        <row r="978">
          <cell r="C978" t="str">
            <v/>
          </cell>
          <cell r="D978" t="str">
            <v/>
          </cell>
          <cell r="E978" t="str">
            <v/>
          </cell>
          <cell r="F978"/>
          <cell r="G978" t="str">
            <v/>
          </cell>
          <cell r="H978"/>
          <cell r="I978"/>
          <cell r="J978"/>
          <cell r="K978"/>
          <cell r="L978"/>
          <cell r="M978"/>
          <cell r="N978"/>
          <cell r="O978"/>
          <cell r="P978"/>
          <cell r="Q978"/>
          <cell r="R978"/>
          <cell r="S978"/>
          <cell r="T978"/>
          <cell r="U978"/>
          <cell r="V978"/>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row>
        <row r="979">
          <cell r="C979" t="str">
            <v/>
          </cell>
          <cell r="D979" t="str">
            <v/>
          </cell>
          <cell r="E979" t="str">
            <v/>
          </cell>
          <cell r="F979"/>
          <cell r="G979" t="str">
            <v/>
          </cell>
          <cell r="H979"/>
          <cell r="I979"/>
          <cell r="J979"/>
          <cell r="K979"/>
          <cell r="L979"/>
          <cell r="M979"/>
          <cell r="N979"/>
          <cell r="O979"/>
          <cell r="P979"/>
          <cell r="Q979"/>
          <cell r="R979"/>
          <cell r="S979"/>
          <cell r="T979"/>
          <cell r="U979"/>
          <cell r="V979"/>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row>
        <row r="980">
          <cell r="C980" t="str">
            <v/>
          </cell>
          <cell r="D980" t="str">
            <v/>
          </cell>
          <cell r="E980" t="str">
            <v/>
          </cell>
          <cell r="F980"/>
          <cell r="G980" t="str">
            <v/>
          </cell>
          <cell r="H980"/>
          <cell r="I980"/>
          <cell r="J980"/>
          <cell r="K980"/>
          <cell r="L980"/>
          <cell r="M980"/>
          <cell r="N980"/>
          <cell r="O980"/>
          <cell r="P980"/>
          <cell r="Q980"/>
          <cell r="R980"/>
          <cell r="S980"/>
          <cell r="T980"/>
          <cell r="U980"/>
          <cell r="V980"/>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row>
        <row r="981">
          <cell r="C981" t="str">
            <v/>
          </cell>
          <cell r="D981" t="str">
            <v/>
          </cell>
          <cell r="E981" t="str">
            <v/>
          </cell>
          <cell r="F981"/>
          <cell r="G981" t="str">
            <v/>
          </cell>
          <cell r="H981"/>
          <cell r="I981"/>
          <cell r="J981"/>
          <cell r="K981"/>
          <cell r="L981"/>
          <cell r="M981"/>
          <cell r="N981"/>
          <cell r="O981"/>
          <cell r="P981"/>
          <cell r="Q981"/>
          <cell r="R981"/>
          <cell r="S981"/>
          <cell r="T981"/>
          <cell r="U981"/>
          <cell r="V981"/>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row>
        <row r="982">
          <cell r="C982" t="str">
            <v/>
          </cell>
          <cell r="D982" t="str">
            <v/>
          </cell>
          <cell r="E982" t="str">
            <v/>
          </cell>
          <cell r="F982"/>
          <cell r="G982" t="str">
            <v/>
          </cell>
          <cell r="H982"/>
          <cell r="I982"/>
          <cell r="J982"/>
          <cell r="K982"/>
          <cell r="L982"/>
          <cell r="M982"/>
          <cell r="N982"/>
          <cell r="O982"/>
          <cell r="P982"/>
          <cell r="Q982"/>
          <cell r="R982"/>
          <cell r="S982"/>
          <cell r="T982"/>
          <cell r="U982"/>
          <cell r="V982"/>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row>
        <row r="983">
          <cell r="C983" t="str">
            <v/>
          </cell>
          <cell r="D983" t="str">
            <v/>
          </cell>
          <cell r="E983" t="str">
            <v/>
          </cell>
          <cell r="F983"/>
          <cell r="G983" t="str">
            <v/>
          </cell>
          <cell r="H983"/>
          <cell r="I983"/>
          <cell r="J983"/>
          <cell r="K983"/>
          <cell r="L983"/>
          <cell r="M983"/>
          <cell r="N983"/>
          <cell r="O983"/>
          <cell r="P983"/>
          <cell r="Q983"/>
          <cell r="R983"/>
          <cell r="S983"/>
          <cell r="T983"/>
          <cell r="U983"/>
          <cell r="V983"/>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row>
        <row r="984">
          <cell r="C984" t="str">
            <v/>
          </cell>
          <cell r="D984" t="str">
            <v/>
          </cell>
          <cell r="E984" t="str">
            <v/>
          </cell>
          <cell r="F984"/>
          <cell r="G984" t="str">
            <v/>
          </cell>
          <cell r="H984"/>
          <cell r="I984"/>
          <cell r="J984"/>
          <cell r="K984"/>
          <cell r="L984"/>
          <cell r="M984"/>
          <cell r="N984"/>
          <cell r="O984"/>
          <cell r="P984"/>
          <cell r="Q984"/>
          <cell r="R984"/>
          <cell r="S984"/>
          <cell r="T984"/>
          <cell r="U984"/>
          <cell r="V984"/>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row>
        <row r="985">
          <cell r="C985" t="str">
            <v/>
          </cell>
          <cell r="D985" t="str">
            <v/>
          </cell>
          <cell r="E985" t="str">
            <v/>
          </cell>
          <cell r="F985"/>
          <cell r="G985" t="str">
            <v/>
          </cell>
          <cell r="H985"/>
          <cell r="I985"/>
          <cell r="J985"/>
          <cell r="K985"/>
          <cell r="L985"/>
          <cell r="M985"/>
          <cell r="N985"/>
          <cell r="O985"/>
          <cell r="P985"/>
          <cell r="Q985"/>
          <cell r="R985"/>
          <cell r="S985"/>
          <cell r="T985"/>
          <cell r="U985"/>
          <cell r="V985"/>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row>
        <row r="986">
          <cell r="C986" t="str">
            <v/>
          </cell>
          <cell r="D986" t="str">
            <v/>
          </cell>
          <cell r="E986" t="str">
            <v/>
          </cell>
          <cell r="F986"/>
          <cell r="G986" t="str">
            <v/>
          </cell>
          <cell r="H986"/>
          <cell r="I986"/>
          <cell r="J986"/>
          <cell r="K986"/>
          <cell r="L986"/>
          <cell r="M986"/>
          <cell r="N986"/>
          <cell r="O986"/>
          <cell r="P986"/>
          <cell r="Q986"/>
          <cell r="R986"/>
          <cell r="S986"/>
          <cell r="T986"/>
          <cell r="U986"/>
          <cell r="V986"/>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row>
        <row r="987">
          <cell r="C987" t="str">
            <v/>
          </cell>
          <cell r="D987" t="str">
            <v/>
          </cell>
          <cell r="E987" t="str">
            <v/>
          </cell>
          <cell r="F987"/>
          <cell r="G987" t="str">
            <v/>
          </cell>
          <cell r="H987"/>
          <cell r="I987"/>
          <cell r="J987"/>
          <cell r="K987"/>
          <cell r="L987"/>
          <cell r="M987"/>
          <cell r="N987"/>
          <cell r="O987"/>
          <cell r="P987"/>
          <cell r="Q987"/>
          <cell r="R987"/>
          <cell r="S987"/>
          <cell r="T987"/>
          <cell r="U987"/>
          <cell r="V987"/>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row>
        <row r="988">
          <cell r="C988" t="str">
            <v/>
          </cell>
          <cell r="D988" t="str">
            <v/>
          </cell>
          <cell r="E988" t="str">
            <v/>
          </cell>
          <cell r="F988"/>
          <cell r="G988" t="str">
            <v/>
          </cell>
          <cell r="H988"/>
          <cell r="I988"/>
          <cell r="J988"/>
          <cell r="K988"/>
          <cell r="L988"/>
          <cell r="M988"/>
          <cell r="N988"/>
          <cell r="O988"/>
          <cell r="P988"/>
          <cell r="Q988"/>
          <cell r="R988"/>
          <cell r="S988"/>
          <cell r="T988"/>
          <cell r="U988"/>
          <cell r="V988"/>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row>
        <row r="989">
          <cell r="C989" t="str">
            <v/>
          </cell>
          <cell r="D989" t="str">
            <v/>
          </cell>
          <cell r="E989" t="str">
            <v/>
          </cell>
          <cell r="F989"/>
          <cell r="G989" t="str">
            <v/>
          </cell>
          <cell r="H989"/>
          <cell r="I989"/>
          <cell r="J989"/>
          <cell r="K989"/>
          <cell r="L989"/>
          <cell r="M989"/>
          <cell r="N989"/>
          <cell r="O989"/>
          <cell r="P989"/>
          <cell r="Q989"/>
          <cell r="R989"/>
          <cell r="S989"/>
          <cell r="T989"/>
          <cell r="U989"/>
          <cell r="V989"/>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row>
        <row r="990">
          <cell r="C990" t="str">
            <v/>
          </cell>
          <cell r="D990" t="str">
            <v/>
          </cell>
          <cell r="E990" t="str">
            <v/>
          </cell>
          <cell r="F990"/>
          <cell r="G990" t="str">
            <v/>
          </cell>
          <cell r="H990"/>
          <cell r="I990"/>
          <cell r="J990"/>
          <cell r="K990"/>
          <cell r="L990"/>
          <cell r="M990"/>
          <cell r="N990"/>
          <cell r="O990"/>
          <cell r="P990"/>
          <cell r="Q990"/>
          <cell r="R990"/>
          <cell r="S990"/>
          <cell r="T990"/>
          <cell r="U990"/>
          <cell r="V990"/>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row>
        <row r="991">
          <cell r="C991" t="str">
            <v/>
          </cell>
          <cell r="D991" t="str">
            <v/>
          </cell>
          <cell r="E991" t="str">
            <v/>
          </cell>
          <cell r="F991"/>
          <cell r="G991" t="str">
            <v/>
          </cell>
          <cell r="H991"/>
          <cell r="I991"/>
          <cell r="J991"/>
          <cell r="K991"/>
          <cell r="L991"/>
          <cell r="M991"/>
          <cell r="N991"/>
          <cell r="O991"/>
          <cell r="P991"/>
          <cell r="Q991"/>
          <cell r="R991"/>
          <cell r="S991"/>
          <cell r="T991"/>
          <cell r="U991"/>
          <cell r="V991"/>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row>
        <row r="992">
          <cell r="C992" t="str">
            <v/>
          </cell>
          <cell r="D992" t="str">
            <v/>
          </cell>
          <cell r="E992" t="str">
            <v/>
          </cell>
          <cell r="F992"/>
          <cell r="G992" t="str">
            <v/>
          </cell>
          <cell r="H992"/>
          <cell r="I992"/>
          <cell r="J992"/>
          <cell r="K992"/>
          <cell r="L992"/>
          <cell r="M992"/>
          <cell r="N992"/>
          <cell r="O992"/>
          <cell r="P992"/>
          <cell r="Q992"/>
          <cell r="R992"/>
          <cell r="S992"/>
          <cell r="T992"/>
          <cell r="U992"/>
          <cell r="V992"/>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row>
        <row r="993">
          <cell r="C993" t="str">
            <v/>
          </cell>
          <cell r="D993" t="str">
            <v/>
          </cell>
          <cell r="E993" t="str">
            <v/>
          </cell>
          <cell r="F993"/>
          <cell r="G993" t="str">
            <v/>
          </cell>
          <cell r="H993"/>
          <cell r="I993"/>
          <cell r="J993"/>
          <cell r="K993"/>
          <cell r="L993"/>
          <cell r="M993"/>
          <cell r="N993"/>
          <cell r="O993"/>
          <cell r="P993"/>
          <cell r="Q993"/>
          <cell r="R993"/>
          <cell r="S993"/>
          <cell r="T993"/>
          <cell r="U993"/>
          <cell r="V993"/>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row>
        <row r="994">
          <cell r="C994" t="str">
            <v/>
          </cell>
          <cell r="D994" t="str">
            <v/>
          </cell>
          <cell r="E994" t="str">
            <v/>
          </cell>
          <cell r="F994"/>
          <cell r="G994" t="str">
            <v/>
          </cell>
          <cell r="H994"/>
          <cell r="I994"/>
          <cell r="J994"/>
          <cell r="K994"/>
          <cell r="L994"/>
          <cell r="M994"/>
          <cell r="N994"/>
          <cell r="O994"/>
          <cell r="P994"/>
          <cell r="Q994"/>
          <cell r="R994"/>
          <cell r="S994"/>
          <cell r="T994"/>
          <cell r="U994"/>
          <cell r="V994"/>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row>
        <row r="995">
          <cell r="C995" t="str">
            <v/>
          </cell>
          <cell r="D995" t="str">
            <v/>
          </cell>
          <cell r="E995" t="str">
            <v/>
          </cell>
          <cell r="F995"/>
          <cell r="G995" t="str">
            <v/>
          </cell>
          <cell r="H995"/>
          <cell r="I995"/>
          <cell r="J995"/>
          <cell r="K995"/>
          <cell r="L995"/>
          <cell r="M995"/>
          <cell r="N995"/>
          <cell r="O995"/>
          <cell r="P995"/>
          <cell r="Q995"/>
          <cell r="R995"/>
          <cell r="S995"/>
          <cell r="T995"/>
          <cell r="U995"/>
          <cell r="V995"/>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row>
        <row r="996">
          <cell r="C996" t="str">
            <v/>
          </cell>
          <cell r="D996" t="str">
            <v/>
          </cell>
          <cell r="E996" t="str">
            <v/>
          </cell>
          <cell r="F996"/>
          <cell r="G996" t="str">
            <v/>
          </cell>
          <cell r="H996"/>
          <cell r="I996"/>
          <cell r="J996"/>
          <cell r="K996"/>
          <cell r="L996"/>
          <cell r="M996"/>
          <cell r="N996"/>
          <cell r="O996"/>
          <cell r="P996"/>
          <cell r="Q996"/>
          <cell r="R996"/>
          <cell r="S996"/>
          <cell r="T996"/>
          <cell r="U996"/>
          <cell r="V996"/>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row>
        <row r="997">
          <cell r="C997" t="str">
            <v/>
          </cell>
          <cell r="D997" t="str">
            <v/>
          </cell>
          <cell r="E997" t="str">
            <v/>
          </cell>
          <cell r="F997"/>
          <cell r="G997" t="str">
            <v/>
          </cell>
          <cell r="H997"/>
          <cell r="I997"/>
          <cell r="J997"/>
          <cell r="K997"/>
          <cell r="L997"/>
          <cell r="M997"/>
          <cell r="N997"/>
          <cell r="O997"/>
          <cell r="P997"/>
          <cell r="Q997"/>
          <cell r="R997"/>
          <cell r="S997"/>
          <cell r="T997"/>
          <cell r="U997"/>
          <cell r="V997"/>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row>
        <row r="998">
          <cell r="C998" t="str">
            <v/>
          </cell>
          <cell r="D998" t="str">
            <v/>
          </cell>
          <cell r="E998" t="str">
            <v/>
          </cell>
          <cell r="F998"/>
          <cell r="G998" t="str">
            <v/>
          </cell>
          <cell r="H998"/>
          <cell r="I998"/>
          <cell r="J998"/>
          <cell r="K998"/>
          <cell r="L998"/>
          <cell r="M998"/>
          <cell r="N998"/>
          <cell r="O998"/>
          <cell r="P998"/>
          <cell r="Q998"/>
          <cell r="R998"/>
          <cell r="S998"/>
          <cell r="T998"/>
          <cell r="U998"/>
          <cell r="V998"/>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row>
        <row r="999">
          <cell r="C999" t="str">
            <v/>
          </cell>
          <cell r="D999" t="str">
            <v/>
          </cell>
          <cell r="E999" t="str">
            <v/>
          </cell>
          <cell r="F999"/>
          <cell r="G999" t="str">
            <v/>
          </cell>
          <cell r="H999"/>
          <cell r="I999"/>
          <cell r="J999"/>
          <cell r="K999"/>
          <cell r="L999"/>
          <cell r="M999"/>
          <cell r="N999"/>
          <cell r="O999"/>
          <cell r="P999"/>
          <cell r="Q999"/>
          <cell r="R999"/>
          <cell r="S999"/>
          <cell r="T999"/>
          <cell r="U999"/>
          <cell r="V999"/>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row>
        <row r="1000">
          <cell r="C1000" t="str">
            <v/>
          </cell>
          <cell r="D1000" t="str">
            <v/>
          </cell>
          <cell r="E1000" t="str">
            <v/>
          </cell>
          <cell r="F1000"/>
          <cell r="G1000" t="str">
            <v/>
          </cell>
          <cell r="H1000"/>
          <cell r="I1000"/>
          <cell r="J1000"/>
          <cell r="K1000"/>
          <cell r="L1000"/>
          <cell r="M1000"/>
          <cell r="N1000"/>
          <cell r="O1000"/>
          <cell r="P1000"/>
          <cell r="Q1000"/>
          <cell r="R1000"/>
          <cell r="S1000"/>
          <cell r="T1000"/>
          <cell r="U1000"/>
          <cell r="V1000"/>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row>
        <row r="1001">
          <cell r="C1001" t="str">
            <v/>
          </cell>
          <cell r="D1001" t="str">
            <v/>
          </cell>
          <cell r="E1001" t="str">
            <v/>
          </cell>
          <cell r="F1001"/>
          <cell r="G1001" t="str">
            <v/>
          </cell>
          <cell r="H1001"/>
          <cell r="I1001"/>
          <cell r="J1001"/>
          <cell r="K1001"/>
          <cell r="L1001"/>
          <cell r="M1001"/>
          <cell r="N1001"/>
          <cell r="O1001"/>
          <cell r="P1001"/>
          <cell r="Q1001"/>
          <cell r="R1001"/>
          <cell r="S1001"/>
          <cell r="T1001"/>
          <cell r="U1001"/>
          <cell r="V1001"/>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row>
        <row r="1002">
          <cell r="C1002" t="str">
            <v/>
          </cell>
          <cell r="D1002" t="str">
            <v/>
          </cell>
          <cell r="E1002" t="str">
            <v/>
          </cell>
          <cell r="F1002"/>
          <cell r="G1002" t="str">
            <v/>
          </cell>
          <cell r="H1002"/>
          <cell r="I1002"/>
          <cell r="J1002"/>
          <cell r="K1002"/>
          <cell r="L1002"/>
          <cell r="M1002"/>
          <cell r="N1002"/>
          <cell r="O1002"/>
          <cell r="P1002"/>
          <cell r="Q1002"/>
          <cell r="R1002"/>
          <cell r="S1002"/>
          <cell r="T1002"/>
          <cell r="U1002"/>
          <cell r="V1002"/>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row>
        <row r="1003">
          <cell r="C1003" t="str">
            <v/>
          </cell>
          <cell r="D1003" t="str">
            <v/>
          </cell>
          <cell r="E1003" t="str">
            <v/>
          </cell>
          <cell r="F1003"/>
          <cell r="G1003" t="str">
            <v/>
          </cell>
          <cell r="H1003"/>
          <cell r="I1003"/>
          <cell r="J1003"/>
          <cell r="K1003"/>
          <cell r="L1003"/>
          <cell r="M1003"/>
          <cell r="N1003"/>
          <cell r="O1003"/>
          <cell r="P1003"/>
          <cell r="Q1003"/>
          <cell r="R1003"/>
          <cell r="S1003"/>
          <cell r="T1003"/>
          <cell r="U1003"/>
          <cell r="V1003"/>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row>
        <row r="1004">
          <cell r="C1004" t="str">
            <v/>
          </cell>
          <cell r="D1004" t="str">
            <v/>
          </cell>
          <cell r="E1004" t="str">
            <v/>
          </cell>
          <cell r="F1004"/>
          <cell r="G1004" t="str">
            <v/>
          </cell>
          <cell r="H1004"/>
          <cell r="I1004"/>
          <cell r="J1004"/>
          <cell r="K1004"/>
          <cell r="L1004"/>
          <cell r="M1004"/>
          <cell r="N1004"/>
          <cell r="O1004"/>
          <cell r="P1004"/>
          <cell r="Q1004"/>
          <cell r="R1004"/>
          <cell r="S1004"/>
          <cell r="T1004"/>
          <cell r="U1004"/>
          <cell r="V1004"/>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row>
        <row r="1005">
          <cell r="C1005" t="str">
            <v/>
          </cell>
          <cell r="D1005" t="str">
            <v/>
          </cell>
          <cell r="E1005" t="str">
            <v/>
          </cell>
          <cell r="F1005"/>
          <cell r="G1005" t="str">
            <v/>
          </cell>
          <cell r="H1005"/>
          <cell r="I1005"/>
          <cell r="J1005"/>
          <cell r="K1005"/>
          <cell r="L1005"/>
          <cell r="M1005"/>
          <cell r="N1005"/>
          <cell r="O1005"/>
          <cell r="P1005"/>
          <cell r="Q1005"/>
          <cell r="R1005"/>
          <cell r="S1005"/>
          <cell r="T1005"/>
          <cell r="U1005"/>
          <cell r="V1005"/>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row>
        <row r="1006">
          <cell r="C1006" t="str">
            <v/>
          </cell>
          <cell r="D1006" t="str">
            <v/>
          </cell>
          <cell r="E1006" t="str">
            <v/>
          </cell>
          <cell r="F1006"/>
          <cell r="G1006" t="str">
            <v/>
          </cell>
          <cell r="H1006"/>
          <cell r="I1006"/>
          <cell r="J1006"/>
          <cell r="K1006"/>
          <cell r="L1006"/>
          <cell r="M1006"/>
          <cell r="N1006"/>
          <cell r="O1006"/>
          <cell r="P1006"/>
          <cell r="Q1006"/>
          <cell r="R1006"/>
          <cell r="S1006"/>
          <cell r="T1006"/>
          <cell r="U1006"/>
          <cell r="V1006"/>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row>
        <row r="1007">
          <cell r="C1007" t="str">
            <v/>
          </cell>
          <cell r="D1007" t="str">
            <v/>
          </cell>
          <cell r="E1007" t="str">
            <v/>
          </cell>
          <cell r="F1007"/>
          <cell r="G1007" t="str">
            <v/>
          </cell>
          <cell r="H1007"/>
          <cell r="I1007"/>
          <cell r="J1007"/>
          <cell r="K1007"/>
          <cell r="L1007"/>
          <cell r="M1007"/>
          <cell r="N1007"/>
          <cell r="O1007"/>
          <cell r="P1007"/>
          <cell r="Q1007"/>
          <cell r="R1007"/>
          <cell r="S1007"/>
          <cell r="T1007"/>
          <cell r="U1007"/>
          <cell r="V1007"/>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row>
        <row r="1008">
          <cell r="C1008" t="str">
            <v/>
          </cell>
          <cell r="D1008" t="str">
            <v/>
          </cell>
          <cell r="E1008" t="str">
            <v/>
          </cell>
          <cell r="F1008"/>
          <cell r="G1008" t="str">
            <v/>
          </cell>
          <cell r="H1008"/>
          <cell r="I1008"/>
          <cell r="J1008"/>
          <cell r="K1008"/>
          <cell r="L1008"/>
          <cell r="M1008"/>
          <cell r="N1008"/>
          <cell r="O1008"/>
          <cell r="P1008"/>
          <cell r="Q1008"/>
          <cell r="R1008"/>
          <cell r="S1008"/>
          <cell r="T1008"/>
          <cell r="U1008"/>
          <cell r="V1008"/>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row>
        <row r="1009">
          <cell r="C1009" t="str">
            <v/>
          </cell>
          <cell r="D1009" t="str">
            <v/>
          </cell>
          <cell r="E1009" t="str">
            <v/>
          </cell>
          <cell r="F1009"/>
          <cell r="G1009" t="str">
            <v/>
          </cell>
          <cell r="H1009"/>
          <cell r="I1009"/>
          <cell r="J1009"/>
          <cell r="K1009"/>
          <cell r="L1009"/>
          <cell r="M1009"/>
          <cell r="N1009"/>
          <cell r="O1009"/>
          <cell r="P1009"/>
          <cell r="Q1009"/>
          <cell r="R1009"/>
          <cell r="S1009"/>
          <cell r="T1009"/>
          <cell r="U1009"/>
          <cell r="V1009"/>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row>
        <row r="1010">
          <cell r="C1010" t="str">
            <v/>
          </cell>
          <cell r="D1010" t="str">
            <v/>
          </cell>
          <cell r="E1010" t="str">
            <v/>
          </cell>
          <cell r="F1010"/>
          <cell r="G1010" t="str">
            <v/>
          </cell>
          <cell r="H1010"/>
          <cell r="I1010"/>
          <cell r="J1010"/>
          <cell r="K1010"/>
          <cell r="L1010"/>
          <cell r="M1010"/>
          <cell r="N1010"/>
          <cell r="O1010"/>
          <cell r="P1010"/>
          <cell r="Q1010"/>
          <cell r="R1010"/>
          <cell r="S1010"/>
          <cell r="T1010"/>
          <cell r="U1010"/>
          <cell r="V1010"/>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row>
        <row r="1011">
          <cell r="C1011" t="str">
            <v/>
          </cell>
          <cell r="D1011" t="str">
            <v/>
          </cell>
          <cell r="E1011" t="str">
            <v/>
          </cell>
          <cell r="F1011"/>
          <cell r="G1011" t="str">
            <v/>
          </cell>
          <cell r="H1011"/>
          <cell r="I1011"/>
          <cell r="J1011"/>
          <cell r="K1011"/>
          <cell r="L1011"/>
          <cell r="M1011"/>
          <cell r="N1011"/>
          <cell r="O1011"/>
          <cell r="P1011"/>
          <cell r="Q1011"/>
          <cell r="R1011"/>
          <cell r="S1011"/>
          <cell r="T1011"/>
          <cell r="U1011"/>
          <cell r="V1011"/>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row>
        <row r="1012">
          <cell r="C1012" t="str">
            <v/>
          </cell>
          <cell r="D1012" t="str">
            <v/>
          </cell>
          <cell r="E1012" t="str">
            <v/>
          </cell>
          <cell r="F1012"/>
          <cell r="G1012" t="str">
            <v/>
          </cell>
          <cell r="H1012"/>
          <cell r="I1012"/>
          <cell r="J1012"/>
          <cell r="K1012"/>
          <cell r="L1012"/>
          <cell r="M1012"/>
          <cell r="N1012"/>
          <cell r="O1012"/>
          <cell r="P1012"/>
          <cell r="Q1012"/>
          <cell r="R1012"/>
          <cell r="S1012"/>
          <cell r="T1012"/>
          <cell r="U1012"/>
          <cell r="V1012"/>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row>
        <row r="1013">
          <cell r="C1013" t="str">
            <v/>
          </cell>
          <cell r="D1013" t="str">
            <v/>
          </cell>
          <cell r="E1013" t="str">
            <v/>
          </cell>
          <cell r="F1013"/>
          <cell r="G1013" t="str">
            <v/>
          </cell>
          <cell r="H1013"/>
          <cell r="I1013"/>
          <cell r="J1013"/>
          <cell r="K1013"/>
          <cell r="L1013"/>
          <cell r="M1013"/>
          <cell r="N1013"/>
          <cell r="O1013"/>
          <cell r="P1013"/>
          <cell r="Q1013"/>
          <cell r="R1013"/>
          <cell r="S1013"/>
          <cell r="T1013"/>
          <cell r="U1013"/>
          <cell r="V1013"/>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row>
        <row r="1014">
          <cell r="C1014" t="str">
            <v/>
          </cell>
          <cell r="D1014" t="str">
            <v/>
          </cell>
          <cell r="E1014" t="str">
            <v/>
          </cell>
          <cell r="F1014"/>
          <cell r="G1014" t="str">
            <v/>
          </cell>
          <cell r="H1014"/>
          <cell r="I1014"/>
          <cell r="J1014"/>
          <cell r="K1014"/>
          <cell r="L1014"/>
          <cell r="M1014"/>
          <cell r="N1014"/>
          <cell r="O1014"/>
          <cell r="P1014"/>
          <cell r="Q1014"/>
          <cell r="R1014"/>
          <cell r="S1014"/>
          <cell r="T1014"/>
          <cell r="U1014"/>
          <cell r="V1014"/>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row>
        <row r="1015">
          <cell r="C1015" t="str">
            <v/>
          </cell>
          <cell r="D1015" t="str">
            <v/>
          </cell>
          <cell r="E1015" t="str">
            <v/>
          </cell>
          <cell r="F1015"/>
          <cell r="G1015" t="str">
            <v/>
          </cell>
          <cell r="H1015"/>
          <cell r="I1015"/>
          <cell r="J1015"/>
          <cell r="K1015"/>
          <cell r="L1015"/>
          <cell r="M1015"/>
          <cell r="N1015"/>
          <cell r="O1015"/>
          <cell r="P1015"/>
          <cell r="Q1015"/>
          <cell r="R1015"/>
          <cell r="S1015"/>
          <cell r="T1015"/>
          <cell r="U1015"/>
          <cell r="V1015"/>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row>
      </sheetData>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_Postulacion"/>
      <sheetName val="PROCESOS"/>
      <sheetName val="CONSOLIDADO"/>
      <sheetName val="PLANTILLA"/>
      <sheetName val="GENERAR"/>
      <sheetName val="DATOS"/>
      <sheetName val="NÓMINA_PUNTAJES"/>
      <sheetName val="APELACIÓN"/>
      <sheetName val="RESULTADOS_DEFINITIVOS"/>
      <sheetName val="PREPARA_CARGA"/>
      <sheetName val="CARGA_SIRH"/>
      <sheetName val="CORP + COD"/>
      <sheetName val="PARAMETROS"/>
      <sheetName val="CRONOGRAMA"/>
    </sheetNames>
    <sheetDataSet>
      <sheetData sheetId="0"/>
      <sheetData sheetId="1"/>
      <sheetData sheetId="2">
        <row r="1">
          <cell r="C1"/>
          <cell r="D1"/>
          <cell r="E1"/>
          <cell r="F1"/>
          <cell r="G1"/>
          <cell r="H1"/>
          <cell r="I1"/>
          <cell r="J1"/>
          <cell r="K1"/>
          <cell r="L1"/>
          <cell r="M1"/>
          <cell r="N1"/>
          <cell r="O1"/>
          <cell r="P1"/>
          <cell r="Q1"/>
          <cell r="R1"/>
          <cell r="S1"/>
          <cell r="T1"/>
          <cell r="U1"/>
          <cell r="V1"/>
          <cell r="W1"/>
          <cell r="X1" t="str">
            <v>SECCIÓN 2:
USO EXCLUSIVO DE RECURSOS HUMANOS DE DIRECCIÓN DE SERVICIO</v>
          </cell>
          <cell r="Y1"/>
          <cell r="Z1"/>
          <cell r="AA1"/>
          <cell r="AB1"/>
          <cell r="AC1"/>
          <cell r="AD1"/>
          <cell r="AE1"/>
          <cell r="AF1"/>
          <cell r="AG1"/>
          <cell r="AH1"/>
          <cell r="AI1"/>
          <cell r="AJ1"/>
          <cell r="AK1"/>
          <cell r="AL1" t="str">
            <v>SECCIÓN 3:
USO EXCLUSIVO DE COMITÉ DE SELECCIÓN</v>
          </cell>
          <cell r="AM1"/>
          <cell r="AN1"/>
          <cell r="AO1"/>
          <cell r="AP1"/>
          <cell r="AQ1"/>
          <cell r="AR1"/>
          <cell r="AS1"/>
          <cell r="AT1"/>
          <cell r="AU1"/>
          <cell r="AV1"/>
          <cell r="AW1"/>
          <cell r="AX1"/>
          <cell r="AY1"/>
          <cell r="AZ1"/>
          <cell r="BA1"/>
          <cell r="BB1"/>
          <cell r="BC1"/>
          <cell r="BD1"/>
          <cell r="BE1"/>
          <cell r="BF1"/>
          <cell r="BG1"/>
          <cell r="BH1"/>
          <cell r="BI1"/>
          <cell r="BJ1"/>
          <cell r="BK1"/>
          <cell r="BL1"/>
          <cell r="BM1"/>
          <cell r="BN1"/>
          <cell r="BO1"/>
          <cell r="BP1"/>
          <cell r="BQ1"/>
          <cell r="BR1"/>
          <cell r="BS1"/>
        </row>
        <row r="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cell r="BF2"/>
          <cell r="BG2"/>
          <cell r="BH2"/>
          <cell r="BI2"/>
          <cell r="BJ2"/>
          <cell r="BK2"/>
          <cell r="BL2"/>
          <cell r="BM2"/>
          <cell r="BN2"/>
          <cell r="BO2"/>
          <cell r="BP2"/>
          <cell r="BQ2"/>
          <cell r="BR2"/>
          <cell r="BS2"/>
        </row>
        <row r="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row>
        <row r="4">
          <cell r="C4"/>
          <cell r="D4"/>
          <cell r="E4"/>
          <cell r="F4"/>
          <cell r="G4"/>
          <cell r="H4"/>
          <cell r="I4"/>
          <cell r="J4"/>
          <cell r="K4"/>
          <cell r="L4"/>
          <cell r="M4"/>
          <cell r="N4"/>
          <cell r="O4"/>
          <cell r="P4"/>
          <cell r="Q4"/>
          <cell r="R4"/>
          <cell r="S4"/>
          <cell r="T4"/>
          <cell r="U4"/>
          <cell r="V4"/>
          <cell r="W4"/>
          <cell r="X4"/>
          <cell r="Y4"/>
          <cell r="Z4"/>
          <cell r="AA4"/>
          <cell r="AB4"/>
          <cell r="AC4"/>
          <cell r="AD4"/>
          <cell r="AE4"/>
          <cell r="AF4"/>
          <cell r="AG4"/>
          <cell r="AH4"/>
          <cell r="AI4"/>
          <cell r="AJ4"/>
          <cell r="AK4"/>
          <cell r="AL4"/>
          <cell r="AM4"/>
          <cell r="AN4"/>
          <cell r="AO4"/>
          <cell r="AP4"/>
          <cell r="AQ4"/>
          <cell r="AR4"/>
          <cell r="AS4"/>
          <cell r="AT4"/>
          <cell r="AU4"/>
          <cell r="AV4"/>
          <cell r="AW4"/>
          <cell r="AX4"/>
          <cell r="AY4"/>
          <cell r="AZ4"/>
          <cell r="BA4"/>
          <cell r="BB4"/>
          <cell r="BC4"/>
          <cell r="BD4"/>
          <cell r="BE4"/>
          <cell r="BF4"/>
          <cell r="BG4"/>
          <cell r="BH4"/>
          <cell r="BI4"/>
          <cell r="BJ4"/>
          <cell r="BK4"/>
          <cell r="BL4"/>
          <cell r="BM4"/>
          <cell r="BN4"/>
          <cell r="BO4"/>
          <cell r="BP4"/>
          <cell r="BQ4"/>
          <cell r="BR4"/>
          <cell r="BS4"/>
        </row>
        <row r="5">
          <cell r="C5"/>
          <cell r="D5"/>
          <cell r="E5"/>
          <cell r="F5"/>
          <cell r="G5"/>
          <cell r="H5"/>
          <cell r="I5"/>
          <cell r="J5"/>
          <cell r="K5"/>
          <cell r="L5"/>
          <cell r="M5"/>
          <cell r="N5" t="str">
            <v>ANT. TOTAL EN A. PUBLICA ETAPA III</v>
          </cell>
          <cell r="O5"/>
          <cell r="P5"/>
          <cell r="Q5"/>
          <cell r="R5"/>
          <cell r="S5"/>
          <cell r="T5"/>
          <cell r="U5"/>
          <cell r="V5"/>
          <cell r="W5"/>
          <cell r="X5" t="str">
            <v xml:space="preserve">
FECHA POSTULACIÓN
</v>
          </cell>
          <cell r="Y5" t="str">
            <v>REGISTRO MANUAL DE CALIFICACIONES.
Si la "columna Y" señala ADVERTENCIA DE REVISIÓN "SI" y en la "columna "Z" señalan PRESENTA OTRAS CALIFICACIONES "SI", entonces, en la "columna AA" se indican años cuyas calificaciones sirven para el proceso. 
En este caso, entre la "columna AB" y la "columna AG", se debe indicar las tres calificaciones a considerar, siendo "AÑO 1" y "NOTA 1" para la calificación más reciente y "AÑO 3" y "NOTA 3" para la más antigüa. 
*El indicar PRESENTA OTRAS CALIFICACIONES "SI", implica que todas las calificaciones a ponderar serán las que se señalen en esta sección, por lo que de ser necesario, se deben repetir las que ya tenía según la sección 1.</v>
          </cell>
          <cell r="Z5"/>
          <cell r="AA5"/>
          <cell r="AB5"/>
          <cell r="AC5"/>
          <cell r="AD5"/>
          <cell r="AE5"/>
          <cell r="AF5"/>
          <cell r="AG5"/>
          <cell r="AH5" t="str">
            <v>REGISTRO MANUAL DE TÍTULO EDUCACIONAL
Si la "columna AH" señala ADVERTENCIA DE REVISIÓN "SI" y la "columna AI" señala PRESENTA TÍTULO EDUCACIONAL "SI", entonces, en la "columna AJ" se debe indicar el título educacional que posee el funcionario y en la  "columna AK" se debe indicar el número de semestres de dicho título educacional 
*El indicar PRESENTA TÍTULO EDUCACIONAL "SI", implica que se considerará la información del número de semestres que se señale en esta sección.</v>
          </cell>
          <cell r="AI5"/>
          <cell r="AJ5"/>
          <cell r="AK5"/>
          <cell r="AL5" t="str">
            <v>COMITÉ DE SELECCIÓN
(Completar celdas en amarillo, según corresponda)</v>
          </cell>
          <cell r="AM5"/>
          <cell r="AN5" t="str">
            <v xml:space="preserve">FACTOR: Experiencia Calificada como profesional en el Sector Público a la fecha de publicación del D.F.L. </v>
          </cell>
          <cell r="AO5"/>
          <cell r="AP5"/>
          <cell r="AQ5" t="str">
            <v xml:space="preserve">FACTOR: Capacitación a la fecha de publicación del D.F.L. </v>
          </cell>
          <cell r="AR5"/>
          <cell r="AS5"/>
          <cell r="AT5" t="str">
            <v>FACTOR: Evaluación de desempeño a la fecha de publicación del D.F.L.</v>
          </cell>
          <cell r="AU5"/>
          <cell r="AV5"/>
          <cell r="AW5"/>
          <cell r="AX5"/>
          <cell r="AY5"/>
          <cell r="AZ5" t="str">
            <v>FACTOR: Aptitud Específica para el Desempeño de la Función.</v>
          </cell>
          <cell r="BA5"/>
          <cell r="BB5"/>
          <cell r="BC5" t="str">
            <v xml:space="preserve">PUNTAJE TOTAL </v>
          </cell>
          <cell r="BD5" t="str">
            <v>APELACIÓN A COMITÉ DE SELECCIÓN
(Si hay celdas en amarillo, completar información en hoja "APELACIÓN")</v>
          </cell>
          <cell r="BE5"/>
          <cell r="BF5" t="str">
            <v>PUNTAJES DEFINITIVOS</v>
          </cell>
          <cell r="BG5"/>
          <cell r="BH5"/>
          <cell r="BI5"/>
          <cell r="BJ5" t="str">
            <v>PUNTAJE</v>
          </cell>
          <cell r="BK5" t="str">
            <v>DESEMPATE
(Aplica cuando dos o más participantes tienen el mismo puntaje final) 
Para los funcionarios empatados se requiere ingresar manualmente la antigüedad en el Servicio de Salud (años, meses y días), dado por la columna antigüedad total en el SS del informe Masivo de Antiguedades</v>
          </cell>
          <cell r="BL5"/>
          <cell r="BM5"/>
          <cell r="BN5"/>
          <cell r="BO5"/>
          <cell r="BP5"/>
          <cell r="BQ5"/>
          <cell r="BR5"/>
          <cell r="BS5" t="str">
            <v>ORDEN ENCAS.</v>
          </cell>
        </row>
        <row r="6">
          <cell r="C6"/>
          <cell r="D6"/>
          <cell r="E6"/>
          <cell r="F6"/>
          <cell r="G6"/>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cell r="BS6"/>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cell r="AT7"/>
          <cell r="AU7"/>
          <cell r="AV7"/>
          <cell r="AW7"/>
          <cell r="AX7"/>
          <cell r="AY7"/>
          <cell r="AZ7"/>
          <cell r="BA7"/>
          <cell r="BB7"/>
          <cell r="BC7"/>
          <cell r="BD7"/>
          <cell r="BE7"/>
          <cell r="BF7" t="str">
            <v>TOTAL DEFINITIVO FACTOR EXPERIENCIA CALIFICADA PROF. EN S. PÚBLICO</v>
          </cell>
          <cell r="BG7" t="str">
            <v>TOTAL DEFINITIVO FACTOR CAPACITACIÓN PERTINENTE</v>
          </cell>
          <cell r="BH7" t="str">
            <v>TOTAL DEFINITIVO FACTOR EVALUACIÓN DE DESEMPEÑO</v>
          </cell>
          <cell r="BI7" t="str">
            <v>TOTAL DEFINITIVO APTITUD ESPECÍFICA PARA EL DESEMPEÑO DE LA FUNC.</v>
          </cell>
          <cell r="BJ7"/>
          <cell r="BK7"/>
          <cell r="BL7"/>
          <cell r="BM7"/>
          <cell r="BN7"/>
          <cell r="BO7"/>
          <cell r="BP7"/>
          <cell r="BQ7"/>
          <cell r="BR7"/>
          <cell r="BS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cell r="BO8"/>
          <cell r="BP8"/>
          <cell r="BQ8"/>
          <cell r="BR8"/>
          <cell r="BS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cell r="AS10"/>
          <cell r="AT10"/>
          <cell r="AU10"/>
          <cell r="AV10"/>
          <cell r="AW10"/>
          <cell r="AX10"/>
          <cell r="AY10"/>
          <cell r="AZ10"/>
          <cell r="BA10"/>
          <cell r="BB10"/>
          <cell r="BC10"/>
          <cell r="BD10"/>
          <cell r="BE10"/>
          <cell r="BF10"/>
          <cell r="BG10"/>
          <cell r="BH10"/>
          <cell r="BI10"/>
          <cell r="BJ10"/>
          <cell r="BK10"/>
          <cell r="BL10"/>
          <cell r="BM10"/>
          <cell r="BN10"/>
          <cell r="BO10"/>
          <cell r="BP10"/>
          <cell r="BQ10"/>
          <cell r="BR10"/>
          <cell r="BS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cell r="AN12">
            <v>0.25</v>
          </cell>
          <cell r="AO12"/>
          <cell r="AP12"/>
          <cell r="AQ12">
            <v>0.25</v>
          </cell>
          <cell r="AR12"/>
          <cell r="AS12"/>
          <cell r="AT12">
            <v>0.25</v>
          </cell>
          <cell r="AU12"/>
          <cell r="AV12"/>
          <cell r="AW12"/>
          <cell r="AX12"/>
          <cell r="AY12"/>
          <cell r="AZ12">
            <v>0.25</v>
          </cell>
          <cell r="BA12"/>
          <cell r="BB12"/>
          <cell r="BC12"/>
          <cell r="BD12"/>
          <cell r="BE12"/>
          <cell r="BF12"/>
          <cell r="BG12"/>
          <cell r="BH12"/>
          <cell r="BI12"/>
          <cell r="BJ12"/>
          <cell r="BK12"/>
          <cell r="BL12"/>
          <cell r="BM12"/>
          <cell r="BN12"/>
          <cell r="BO12"/>
          <cell r="BP12"/>
          <cell r="BQ12"/>
          <cell r="BR12"/>
          <cell r="BS12"/>
        </row>
        <row r="13">
          <cell r="C13" t="str">
            <v>RUN</v>
          </cell>
          <cell r="D13" t="str">
            <v>DV</v>
          </cell>
          <cell r="E13" t="str">
            <v>CORR</v>
          </cell>
          <cell r="F13" t="str">
            <v>NOMBRE FUNCIONARIO</v>
          </cell>
          <cell r="G13" t="str">
            <v>LEY</v>
          </cell>
          <cell r="H13" t="str">
            <v>C. JURÍDICA</v>
          </cell>
          <cell r="I13" t="str">
            <v>PLANTA</v>
          </cell>
          <cell r="J13" t="str">
            <v>HRS.</v>
          </cell>
          <cell r="K13" t="str">
            <v>G°</v>
          </cell>
          <cell r="L13" t="str">
            <v>TÍTULO EDUCACIONAL</v>
          </cell>
          <cell r="M13" t="str">
            <v>N° DE SEMESTRES</v>
          </cell>
          <cell r="N13" t="str">
            <v>AÑOS</v>
          </cell>
          <cell r="O13" t="str">
            <v>MESES</v>
          </cell>
          <cell r="P13" t="str">
            <v>DÍAS</v>
          </cell>
          <cell r="Q13" t="str">
            <v>HRS. PEDAG. CAPAC.</v>
          </cell>
          <cell r="R13" t="str">
            <v>AÑO 1</v>
          </cell>
          <cell r="S13" t="str">
            <v>NOTA 1</v>
          </cell>
          <cell r="T13" t="str">
            <v>AÑO 2</v>
          </cell>
          <cell r="U13" t="str">
            <v>NOTA 2</v>
          </cell>
          <cell r="V13" t="str">
            <v>AÑO 3</v>
          </cell>
          <cell r="W13" t="str">
            <v>NOTA 3</v>
          </cell>
          <cell r="X13" t="str">
            <v>(Completar celdas en amarillo, según corresponda)</v>
          </cell>
          <cell r="Y13" t="str">
            <v>ADVERTENCIA DE REVISIÓN CALIFICACIONES</v>
          </cell>
          <cell r="Z13" t="str">
            <v>PRESENTA OTRAS CALIFICACIONES</v>
          </cell>
          <cell r="AA13" t="str">
            <v>AÑOS POSIBLES DE CALIFICACIONES</v>
          </cell>
          <cell r="AB13" t="str">
            <v>AÑO 1</v>
          </cell>
          <cell r="AC13" t="str">
            <v>NOTA 1</v>
          </cell>
          <cell r="AD13" t="str">
            <v>AÑO 2</v>
          </cell>
          <cell r="AE13" t="str">
            <v>NOTA 2</v>
          </cell>
          <cell r="AF13" t="str">
            <v>AÑO 3</v>
          </cell>
          <cell r="AG13" t="str">
            <v>NOTA 3</v>
          </cell>
          <cell r="AH13" t="str">
            <v>ADVERTENCIA DE REVISIÓN TÍTULO EDUCACIONAL</v>
          </cell>
          <cell r="AI13" t="str">
            <v>PRESENTA TÍTULO EDUCACIONAL
(SI/NO)</v>
          </cell>
          <cell r="AJ13" t="str">
            <v>TÍTULO EDUCACIONAL</v>
          </cell>
          <cell r="AK13" t="str">
            <v>N° SEMESTRES</v>
          </cell>
          <cell r="AL13" t="str">
            <v>FECHA SESIÓN COMITÉ</v>
          </cell>
          <cell r="AM13" t="str">
            <v>OBSERVACIONES
COMITÉ DE SELECCIÓN</v>
          </cell>
          <cell r="AN13" t="str">
            <v>AÑOS</v>
          </cell>
          <cell r="AO13" t="str">
            <v>PUNTAJE</v>
          </cell>
          <cell r="AP13" t="str">
            <v>TOTAL PRELIMINAR FACTOR 25%</v>
          </cell>
          <cell r="AQ13" t="str">
            <v>HORAS</v>
          </cell>
          <cell r="AR13" t="str">
            <v>PUNTAJE</v>
          </cell>
          <cell r="AS13" t="str">
            <v>TOTAL PRELIMINAR FACTOR 25%</v>
          </cell>
          <cell r="AT13" t="str">
            <v>NOTA 1</v>
          </cell>
          <cell r="AU13" t="str">
            <v>NOTA 2</v>
          </cell>
          <cell r="AV13" t="str">
            <v>NOTA 3</v>
          </cell>
          <cell r="AW13" t="str">
            <v>PROMEDIO</v>
          </cell>
          <cell r="AX13" t="str">
            <v>PUNTAJE</v>
          </cell>
          <cell r="AY13" t="str">
            <v>TOTAL PRELIMINAR  FACTOR 25%</v>
          </cell>
          <cell r="AZ13" t="str">
            <v>TÍTULO EDUCACIONAL</v>
          </cell>
          <cell r="BA13" t="str">
            <v>PUNTAJE</v>
          </cell>
          <cell r="BB13" t="str">
            <v>TOTAL PRELIMINAR FACTOR 25%</v>
          </cell>
          <cell r="BC13" t="str">
            <v>PRELIMINAR</v>
          </cell>
          <cell r="BD13" t="str">
            <v>APELA SI/NO</v>
          </cell>
          <cell r="BE13" t="str">
            <v>ACOGE APELACIÓN SI/NO</v>
          </cell>
          <cell r="BF13">
            <v>0.25</v>
          </cell>
          <cell r="BG13">
            <v>0.25</v>
          </cell>
          <cell r="BH13">
            <v>0.25</v>
          </cell>
          <cell r="BI13">
            <v>0.25</v>
          </cell>
          <cell r="BJ13" t="str">
            <v>FINAL DEFINITIVO</v>
          </cell>
          <cell r="BK13" t="str">
            <v>EMPATE</v>
          </cell>
          <cell r="BL13" t="str">
            <v>ULTIMA CALIFICACIÓN</v>
          </cell>
          <cell r="BM13" t="str">
            <v>AÑOS EN EL SS</v>
          </cell>
          <cell r="BN13" t="str">
            <v>MESES EN EL SS</v>
          </cell>
          <cell r="BO13" t="str">
            <v>DIAS EN EL SS</v>
          </cell>
          <cell r="BP13" t="str">
            <v>PERSISTE EMPATE
SI/NO</v>
          </cell>
          <cell r="BQ13" t="str">
            <v>CRITERIOS APLICADOS POR DIRECTOR DE SS</v>
          </cell>
          <cell r="BR13" t="str">
            <v>ORDEN DESEMPATE</v>
          </cell>
          <cell r="BS13"/>
        </row>
        <row r="14">
          <cell r="C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cell r="AL14"/>
          <cell r="AM14"/>
          <cell r="AN14"/>
          <cell r="AO14"/>
          <cell r="AP14"/>
          <cell r="AQ14"/>
          <cell r="AR14"/>
          <cell r="AS14"/>
          <cell r="AT14"/>
          <cell r="AU14"/>
          <cell r="AV14"/>
          <cell r="AW14"/>
          <cell r="AX14"/>
          <cell r="AY14"/>
          <cell r="AZ14"/>
          <cell r="BA14"/>
          <cell r="BB14"/>
          <cell r="BC14"/>
          <cell r="BD14"/>
          <cell r="BE14"/>
          <cell r="BF14"/>
          <cell r="BG14"/>
          <cell r="BH14"/>
          <cell r="BI14"/>
          <cell r="BJ14"/>
          <cell r="BK14"/>
          <cell r="BL14"/>
          <cell r="BM14"/>
          <cell r="BN14"/>
          <cell r="BO14"/>
          <cell r="BP14"/>
          <cell r="BQ14"/>
          <cell r="BR14"/>
          <cell r="BS14"/>
        </row>
        <row r="15">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row>
        <row r="16">
          <cell r="C16">
            <v>16468411</v>
          </cell>
          <cell r="D16">
            <v>3</v>
          </cell>
          <cell r="E16">
            <v>1</v>
          </cell>
          <cell r="F16" t="str">
            <v>GOMEZ VEGA MARIA ALEJANDRA</v>
          </cell>
          <cell r="G16" t="str">
            <v>LEY 18.834</v>
          </cell>
          <cell r="H16" t="str">
            <v>CONTRATAS</v>
          </cell>
          <cell r="I16" t="str">
            <v>PROFESIONAL</v>
          </cell>
          <cell r="J16">
            <v>44</v>
          </cell>
          <cell r="K16">
            <v>16</v>
          </cell>
          <cell r="L16" t="str">
            <v>MATRONA MATRONA</v>
          </cell>
          <cell r="M16">
            <v>10</v>
          </cell>
          <cell r="N16">
            <v>8</v>
          </cell>
          <cell r="O16">
            <v>6</v>
          </cell>
          <cell r="P16">
            <v>25</v>
          </cell>
          <cell r="Q16">
            <v>202</v>
          </cell>
          <cell r="R16">
            <v>2016</v>
          </cell>
          <cell r="S16">
            <v>70</v>
          </cell>
          <cell r="T16">
            <v>2015</v>
          </cell>
          <cell r="U16">
            <v>70</v>
          </cell>
          <cell r="V16">
            <v>2014</v>
          </cell>
          <cell r="W16">
            <v>70</v>
          </cell>
          <cell r="X16">
            <v>43808</v>
          </cell>
          <cell r="Y16" t="str">
            <v/>
          </cell>
          <cell r="Z16"/>
          <cell r="AA16" t="str">
            <v/>
          </cell>
          <cell r="AB16"/>
          <cell r="AC16"/>
          <cell r="AD16"/>
          <cell r="AE16"/>
          <cell r="AF16"/>
          <cell r="AG16"/>
          <cell r="AH16" t="str">
            <v/>
          </cell>
          <cell r="AI16"/>
          <cell r="AJ16"/>
          <cell r="AK16"/>
          <cell r="AL16">
            <v>43825</v>
          </cell>
          <cell r="AM16"/>
          <cell r="AN16">
            <v>9</v>
          </cell>
          <cell r="AO16">
            <v>64</v>
          </cell>
          <cell r="AP16">
            <v>16</v>
          </cell>
          <cell r="AQ16">
            <v>202</v>
          </cell>
          <cell r="AR16">
            <v>100</v>
          </cell>
          <cell r="AS16">
            <v>25</v>
          </cell>
          <cell r="AT16">
            <v>70</v>
          </cell>
          <cell r="AU16">
            <v>70</v>
          </cell>
          <cell r="AV16">
            <v>70</v>
          </cell>
          <cell r="AW16">
            <v>70</v>
          </cell>
          <cell r="AX16">
            <v>100</v>
          </cell>
          <cell r="AY16">
            <v>25</v>
          </cell>
          <cell r="AZ16">
            <v>10</v>
          </cell>
          <cell r="BA16">
            <v>100</v>
          </cell>
          <cell r="BB16">
            <v>25</v>
          </cell>
          <cell r="BC16">
            <v>91</v>
          </cell>
          <cell r="BD16" t="str">
            <v/>
          </cell>
          <cell r="BE16" t="str">
            <v/>
          </cell>
          <cell r="BF16">
            <v>16</v>
          </cell>
          <cell r="BG16">
            <v>25</v>
          </cell>
          <cell r="BH16">
            <v>25</v>
          </cell>
          <cell r="BI16">
            <v>25</v>
          </cell>
          <cell r="BJ16">
            <v>91</v>
          </cell>
          <cell r="BK16" t="str">
            <v/>
          </cell>
          <cell r="BL16">
            <v>70</v>
          </cell>
          <cell r="BM16">
            <v>7</v>
          </cell>
          <cell r="BN16">
            <v>8</v>
          </cell>
          <cell r="BO16">
            <v>20</v>
          </cell>
          <cell r="BP16" t="str">
            <v/>
          </cell>
          <cell r="BQ16"/>
          <cell r="BR16"/>
          <cell r="BS16">
            <v>1</v>
          </cell>
        </row>
        <row r="17">
          <cell r="C17">
            <v>15510909</v>
          </cell>
          <cell r="D17">
            <v>2</v>
          </cell>
          <cell r="E17">
            <v>1</v>
          </cell>
          <cell r="F17" t="str">
            <v>BARRIOS CATALAN TABITA ELIZABETH</v>
          </cell>
          <cell r="G17" t="str">
            <v>LEY 18.834</v>
          </cell>
          <cell r="H17" t="str">
            <v>CONTRATAS</v>
          </cell>
          <cell r="I17" t="str">
            <v>PROFESIONAL</v>
          </cell>
          <cell r="J17">
            <v>44</v>
          </cell>
          <cell r="K17">
            <v>15</v>
          </cell>
          <cell r="L17" t="str">
            <v>ENFERMERA (O) ENFERMERIA</v>
          </cell>
          <cell r="M17">
            <v>10</v>
          </cell>
          <cell r="N17">
            <v>7</v>
          </cell>
          <cell r="O17">
            <v>6</v>
          </cell>
          <cell r="P17">
            <v>20</v>
          </cell>
          <cell r="Q17">
            <v>616</v>
          </cell>
          <cell r="R17">
            <v>2016</v>
          </cell>
          <cell r="S17">
            <v>70</v>
          </cell>
          <cell r="T17">
            <v>2015</v>
          </cell>
          <cell r="U17">
            <v>69</v>
          </cell>
          <cell r="V17">
            <v>2014</v>
          </cell>
          <cell r="W17">
            <v>68</v>
          </cell>
          <cell r="X17">
            <v>43809</v>
          </cell>
          <cell r="Y17" t="str">
            <v/>
          </cell>
          <cell r="Z17"/>
          <cell r="AA17" t="str">
            <v/>
          </cell>
          <cell r="AB17"/>
          <cell r="AC17"/>
          <cell r="AD17"/>
          <cell r="AE17"/>
          <cell r="AF17"/>
          <cell r="AG17"/>
          <cell r="AH17" t="str">
            <v/>
          </cell>
          <cell r="AI17"/>
          <cell r="AJ17"/>
          <cell r="AK17"/>
          <cell r="AL17">
            <v>43825</v>
          </cell>
          <cell r="AM17"/>
          <cell r="AN17">
            <v>8</v>
          </cell>
          <cell r="AO17">
            <v>58</v>
          </cell>
          <cell r="AP17">
            <v>14.5</v>
          </cell>
          <cell r="AQ17">
            <v>616</v>
          </cell>
          <cell r="AR17">
            <v>100</v>
          </cell>
          <cell r="AS17">
            <v>25</v>
          </cell>
          <cell r="AT17">
            <v>70</v>
          </cell>
          <cell r="AU17">
            <v>69</v>
          </cell>
          <cell r="AV17">
            <v>68</v>
          </cell>
          <cell r="AW17">
            <v>69</v>
          </cell>
          <cell r="AX17">
            <v>96</v>
          </cell>
          <cell r="AY17">
            <v>24</v>
          </cell>
          <cell r="AZ17">
            <v>10</v>
          </cell>
          <cell r="BA17">
            <v>100</v>
          </cell>
          <cell r="BB17">
            <v>25</v>
          </cell>
          <cell r="BC17">
            <v>88.5</v>
          </cell>
          <cell r="BD17" t="str">
            <v/>
          </cell>
          <cell r="BE17" t="str">
            <v/>
          </cell>
          <cell r="BF17">
            <v>14.5</v>
          </cell>
          <cell r="BG17">
            <v>25</v>
          </cell>
          <cell r="BH17">
            <v>24</v>
          </cell>
          <cell r="BI17">
            <v>25</v>
          </cell>
          <cell r="BJ17">
            <v>88.5</v>
          </cell>
          <cell r="BK17" t="str">
            <v/>
          </cell>
          <cell r="BL17">
            <v>70</v>
          </cell>
          <cell r="BM17">
            <v>7</v>
          </cell>
          <cell r="BN17">
            <v>6</v>
          </cell>
          <cell r="BO17">
            <v>20</v>
          </cell>
          <cell r="BP17" t="str">
            <v/>
          </cell>
          <cell r="BQ17"/>
          <cell r="BR17"/>
          <cell r="BS17">
            <v>2</v>
          </cell>
        </row>
        <row r="18">
          <cell r="C18">
            <v>6982770</v>
          </cell>
          <cell r="D18">
            <v>5</v>
          </cell>
          <cell r="E18">
            <v>1</v>
          </cell>
          <cell r="F18" t="str">
            <v>LUMIO PORTALES SERGIO DAVID</v>
          </cell>
          <cell r="G18" t="str">
            <v>LEY 18.834</v>
          </cell>
          <cell r="H18" t="str">
            <v>CONTRATAS</v>
          </cell>
          <cell r="I18" t="str">
            <v>PROFESIONAL</v>
          </cell>
          <cell r="J18">
            <v>44</v>
          </cell>
          <cell r="K18">
            <v>13</v>
          </cell>
          <cell r="L18" t="str">
            <v>INGENIERO DE EJECUCION ING. EJECUCION ELECTRONICA</v>
          </cell>
          <cell r="M18">
            <v>10</v>
          </cell>
          <cell r="N18">
            <v>6</v>
          </cell>
          <cell r="O18">
            <v>10</v>
          </cell>
          <cell r="P18">
            <v>18</v>
          </cell>
          <cell r="Q18">
            <v>152</v>
          </cell>
          <cell r="R18">
            <v>2016</v>
          </cell>
          <cell r="S18">
            <v>70</v>
          </cell>
          <cell r="T18">
            <v>2015</v>
          </cell>
          <cell r="U18">
            <v>70</v>
          </cell>
          <cell r="V18">
            <v>2014</v>
          </cell>
          <cell r="W18">
            <v>70</v>
          </cell>
          <cell r="X18">
            <v>43810</v>
          </cell>
          <cell r="Y18" t="str">
            <v/>
          </cell>
          <cell r="Z18"/>
          <cell r="AA18" t="str">
            <v/>
          </cell>
          <cell r="AB18"/>
          <cell r="AC18"/>
          <cell r="AD18"/>
          <cell r="AE18"/>
          <cell r="AF18"/>
          <cell r="AG18"/>
          <cell r="AH18" t="str">
            <v/>
          </cell>
          <cell r="AI18"/>
          <cell r="AJ18"/>
          <cell r="AK18"/>
          <cell r="AL18">
            <v>43825</v>
          </cell>
          <cell r="AM18"/>
          <cell r="AN18">
            <v>7</v>
          </cell>
          <cell r="AO18">
            <v>52</v>
          </cell>
          <cell r="AP18">
            <v>13</v>
          </cell>
          <cell r="AQ18">
            <v>152</v>
          </cell>
          <cell r="AR18">
            <v>100</v>
          </cell>
          <cell r="AS18">
            <v>25</v>
          </cell>
          <cell r="AT18">
            <v>70</v>
          </cell>
          <cell r="AU18">
            <v>70</v>
          </cell>
          <cell r="AV18">
            <v>70</v>
          </cell>
          <cell r="AW18">
            <v>70</v>
          </cell>
          <cell r="AX18">
            <v>100</v>
          </cell>
          <cell r="AY18">
            <v>25</v>
          </cell>
          <cell r="AZ18">
            <v>10</v>
          </cell>
          <cell r="BA18">
            <v>100</v>
          </cell>
          <cell r="BB18">
            <v>25</v>
          </cell>
          <cell r="BC18">
            <v>88</v>
          </cell>
          <cell r="BD18" t="str">
            <v/>
          </cell>
          <cell r="BE18" t="str">
            <v/>
          </cell>
          <cell r="BF18">
            <v>13</v>
          </cell>
          <cell r="BG18">
            <v>25</v>
          </cell>
          <cell r="BH18">
            <v>25</v>
          </cell>
          <cell r="BI18">
            <v>25</v>
          </cell>
          <cell r="BJ18">
            <v>88</v>
          </cell>
          <cell r="BK18" t="str">
            <v>EMPATE</v>
          </cell>
          <cell r="BL18">
            <v>70</v>
          </cell>
          <cell r="BM18">
            <v>6</v>
          </cell>
          <cell r="BN18">
            <v>10</v>
          </cell>
          <cell r="BO18">
            <v>18</v>
          </cell>
          <cell r="BP18" t="str">
            <v/>
          </cell>
          <cell r="BQ18"/>
          <cell r="BR18"/>
          <cell r="BS18">
            <v>3</v>
          </cell>
        </row>
        <row r="19">
          <cell r="C19">
            <v>16224127</v>
          </cell>
          <cell r="D19">
            <v>3</v>
          </cell>
          <cell r="E19">
            <v>1</v>
          </cell>
          <cell r="F19" t="str">
            <v>FARFAN CASTILLO EDUARDO ANDRES</v>
          </cell>
          <cell r="G19" t="str">
            <v>LEY 18.834</v>
          </cell>
          <cell r="H19" t="str">
            <v>CONTRATAS</v>
          </cell>
          <cell r="I19" t="str">
            <v>PROFESIONAL</v>
          </cell>
          <cell r="J19">
            <v>44</v>
          </cell>
          <cell r="K19">
            <v>15</v>
          </cell>
          <cell r="L19" t="str">
            <v>ENFERMERA UNIVERSITARIA ENFERMERIA</v>
          </cell>
          <cell r="M19">
            <v>10</v>
          </cell>
          <cell r="N19">
            <v>6</v>
          </cell>
          <cell r="O19">
            <v>5</v>
          </cell>
          <cell r="P19">
            <v>0</v>
          </cell>
          <cell r="Q19">
            <v>120</v>
          </cell>
          <cell r="R19">
            <v>2016</v>
          </cell>
          <cell r="S19">
            <v>70</v>
          </cell>
          <cell r="T19">
            <v>2015</v>
          </cell>
          <cell r="U19">
            <v>69</v>
          </cell>
          <cell r="V19">
            <v>2014</v>
          </cell>
          <cell r="W19">
            <v>70</v>
          </cell>
          <cell r="X19">
            <v>43805</v>
          </cell>
          <cell r="Y19" t="str">
            <v/>
          </cell>
          <cell r="Z19"/>
          <cell r="AA19" t="str">
            <v/>
          </cell>
          <cell r="AB19"/>
          <cell r="AC19"/>
          <cell r="AD19"/>
          <cell r="AE19"/>
          <cell r="AF19"/>
          <cell r="AG19"/>
          <cell r="AH19" t="str">
            <v/>
          </cell>
          <cell r="AI19"/>
          <cell r="AJ19"/>
          <cell r="AK19"/>
          <cell r="AL19">
            <v>43825</v>
          </cell>
          <cell r="AM19"/>
          <cell r="AN19">
            <v>6</v>
          </cell>
          <cell r="AO19">
            <v>46</v>
          </cell>
          <cell r="AP19">
            <v>11.5</v>
          </cell>
          <cell r="AQ19">
            <v>120</v>
          </cell>
          <cell r="AR19">
            <v>100</v>
          </cell>
          <cell r="AS19">
            <v>25</v>
          </cell>
          <cell r="AT19">
            <v>70</v>
          </cell>
          <cell r="AU19">
            <v>69</v>
          </cell>
          <cell r="AV19">
            <v>70</v>
          </cell>
          <cell r="AW19">
            <v>70</v>
          </cell>
          <cell r="AX19">
            <v>100</v>
          </cell>
          <cell r="AY19">
            <v>25</v>
          </cell>
          <cell r="AZ19">
            <v>10</v>
          </cell>
          <cell r="BA19">
            <v>100</v>
          </cell>
          <cell r="BB19">
            <v>25</v>
          </cell>
          <cell r="BC19">
            <v>86.5</v>
          </cell>
          <cell r="BD19" t="str">
            <v/>
          </cell>
          <cell r="BE19" t="str">
            <v/>
          </cell>
          <cell r="BF19">
            <v>11.5</v>
          </cell>
          <cell r="BG19">
            <v>25</v>
          </cell>
          <cell r="BH19">
            <v>25</v>
          </cell>
          <cell r="BI19">
            <v>25</v>
          </cell>
          <cell r="BJ19">
            <v>86.5</v>
          </cell>
          <cell r="BK19" t="str">
            <v>EMPATE</v>
          </cell>
          <cell r="BL19">
            <v>70</v>
          </cell>
          <cell r="BM19">
            <v>6</v>
          </cell>
          <cell r="BN19">
            <v>5</v>
          </cell>
          <cell r="BO19">
            <v>0</v>
          </cell>
          <cell r="BP19" t="str">
            <v/>
          </cell>
          <cell r="BQ19"/>
          <cell r="BR19"/>
          <cell r="BS19">
            <v>4</v>
          </cell>
        </row>
        <row r="20">
          <cell r="C20">
            <v>15694537</v>
          </cell>
          <cell r="D20">
            <v>4</v>
          </cell>
          <cell r="E20">
            <v>1</v>
          </cell>
          <cell r="F20" t="str">
            <v>MOROSO QUISBERT KARLA EDITH</v>
          </cell>
          <cell r="G20" t="str">
            <v>LEY 18.834</v>
          </cell>
          <cell r="H20" t="str">
            <v>CONTRATAS</v>
          </cell>
          <cell r="I20" t="str">
            <v>PROFESIONAL</v>
          </cell>
          <cell r="J20">
            <v>44</v>
          </cell>
          <cell r="K20">
            <v>15</v>
          </cell>
          <cell r="L20" t="str">
            <v>ENFERMERA UNIVERSITARIA ENFEMERA</v>
          </cell>
          <cell r="M20">
            <v>10</v>
          </cell>
          <cell r="N20">
            <v>5</v>
          </cell>
          <cell r="O20">
            <v>8</v>
          </cell>
          <cell r="P20">
            <v>11</v>
          </cell>
          <cell r="Q20">
            <v>421</v>
          </cell>
          <cell r="R20">
            <v>2016</v>
          </cell>
          <cell r="S20">
            <v>70</v>
          </cell>
          <cell r="T20">
            <v>2015</v>
          </cell>
          <cell r="U20">
            <v>70</v>
          </cell>
          <cell r="V20">
            <v>2014</v>
          </cell>
          <cell r="W20">
            <v>69</v>
          </cell>
          <cell r="X20">
            <v>43812</v>
          </cell>
          <cell r="Y20" t="str">
            <v/>
          </cell>
          <cell r="Z20"/>
          <cell r="AA20" t="str">
            <v/>
          </cell>
          <cell r="AB20"/>
          <cell r="AC20"/>
          <cell r="AD20"/>
          <cell r="AE20"/>
          <cell r="AF20"/>
          <cell r="AG20"/>
          <cell r="AH20" t="str">
            <v/>
          </cell>
          <cell r="AI20"/>
          <cell r="AJ20"/>
          <cell r="AK20"/>
          <cell r="AL20">
            <v>43825</v>
          </cell>
          <cell r="AM20"/>
          <cell r="AN20">
            <v>6</v>
          </cell>
          <cell r="AO20">
            <v>46</v>
          </cell>
          <cell r="AP20">
            <v>11.5</v>
          </cell>
          <cell r="AQ20">
            <v>421</v>
          </cell>
          <cell r="AR20">
            <v>100</v>
          </cell>
          <cell r="AS20">
            <v>25</v>
          </cell>
          <cell r="AT20">
            <v>70</v>
          </cell>
          <cell r="AU20">
            <v>70</v>
          </cell>
          <cell r="AV20">
            <v>69</v>
          </cell>
          <cell r="AW20">
            <v>70</v>
          </cell>
          <cell r="AX20">
            <v>100</v>
          </cell>
          <cell r="AY20">
            <v>25</v>
          </cell>
          <cell r="AZ20">
            <v>10</v>
          </cell>
          <cell r="BA20">
            <v>100</v>
          </cell>
          <cell r="BB20">
            <v>25</v>
          </cell>
          <cell r="BC20">
            <v>86.5</v>
          </cell>
          <cell r="BD20" t="str">
            <v/>
          </cell>
          <cell r="BE20" t="str">
            <v/>
          </cell>
          <cell r="BF20">
            <v>11.5</v>
          </cell>
          <cell r="BG20">
            <v>25</v>
          </cell>
          <cell r="BH20">
            <v>25</v>
          </cell>
          <cell r="BI20">
            <v>25</v>
          </cell>
          <cell r="BJ20">
            <v>86.5</v>
          </cell>
          <cell r="BK20" t="str">
            <v/>
          </cell>
          <cell r="BL20">
            <v>70</v>
          </cell>
          <cell r="BM20">
            <v>5</v>
          </cell>
          <cell r="BN20">
            <v>8</v>
          </cell>
          <cell r="BO20">
            <v>11</v>
          </cell>
          <cell r="BP20" t="str">
            <v/>
          </cell>
          <cell r="BQ20"/>
          <cell r="BR20"/>
          <cell r="BS20">
            <v>5</v>
          </cell>
        </row>
        <row r="21">
          <cell r="C21">
            <v>15960876</v>
          </cell>
          <cell r="D21" t="str">
            <v>K</v>
          </cell>
          <cell r="E21">
            <v>1</v>
          </cell>
          <cell r="F21" t="str">
            <v>ROBLES BURGOS ROMINA DEL CARMEN</v>
          </cell>
          <cell r="G21" t="str">
            <v>LEY 18.834</v>
          </cell>
          <cell r="H21" t="str">
            <v>CONTRATAS</v>
          </cell>
          <cell r="I21" t="str">
            <v>PROFESIONAL</v>
          </cell>
          <cell r="J21">
            <v>44</v>
          </cell>
          <cell r="K21">
            <v>15</v>
          </cell>
          <cell r="L21" t="str">
            <v>ENFERMERA UNIVERSITARIA ENFERMERIA</v>
          </cell>
          <cell r="M21">
            <v>10</v>
          </cell>
          <cell r="N21">
            <v>5</v>
          </cell>
          <cell r="O21">
            <v>11</v>
          </cell>
          <cell r="P21">
            <v>2</v>
          </cell>
          <cell r="Q21">
            <v>271</v>
          </cell>
          <cell r="R21">
            <v>2016</v>
          </cell>
          <cell r="S21">
            <v>69</v>
          </cell>
          <cell r="T21">
            <v>2013</v>
          </cell>
          <cell r="U21">
            <v>70</v>
          </cell>
          <cell r="V21">
            <v>2012</v>
          </cell>
          <cell r="W21">
            <v>66</v>
          </cell>
          <cell r="X21">
            <v>43815</v>
          </cell>
          <cell r="Y21" t="str">
            <v>SI</v>
          </cell>
          <cell r="Z21" t="str">
            <v>NO</v>
          </cell>
          <cell r="AA21" t="str">
            <v>-15-14</v>
          </cell>
          <cell r="AB21"/>
          <cell r="AC21"/>
          <cell r="AD21"/>
          <cell r="AE21"/>
          <cell r="AF21"/>
          <cell r="AG21"/>
          <cell r="AH21" t="str">
            <v/>
          </cell>
          <cell r="AI21"/>
          <cell r="AJ21"/>
          <cell r="AK21"/>
          <cell r="AL21">
            <v>43825</v>
          </cell>
          <cell r="AM21"/>
          <cell r="AN21">
            <v>6</v>
          </cell>
          <cell r="AO21">
            <v>46</v>
          </cell>
          <cell r="AP21">
            <v>11.5</v>
          </cell>
          <cell r="AQ21">
            <v>271</v>
          </cell>
          <cell r="AR21">
            <v>100</v>
          </cell>
          <cell r="AS21">
            <v>25</v>
          </cell>
          <cell r="AT21">
            <v>69</v>
          </cell>
          <cell r="AU21">
            <v>70</v>
          </cell>
          <cell r="AV21">
            <v>66</v>
          </cell>
          <cell r="AW21">
            <v>68</v>
          </cell>
          <cell r="AX21">
            <v>96</v>
          </cell>
          <cell r="AY21">
            <v>24</v>
          </cell>
          <cell r="AZ21">
            <v>10</v>
          </cell>
          <cell r="BA21">
            <v>100</v>
          </cell>
          <cell r="BB21">
            <v>25</v>
          </cell>
          <cell r="BC21">
            <v>85.5</v>
          </cell>
          <cell r="BD21" t="str">
            <v/>
          </cell>
          <cell r="BE21" t="str">
            <v/>
          </cell>
          <cell r="BF21">
            <v>11.5</v>
          </cell>
          <cell r="BG21">
            <v>25</v>
          </cell>
          <cell r="BH21">
            <v>24</v>
          </cell>
          <cell r="BI21">
            <v>25</v>
          </cell>
          <cell r="BJ21">
            <v>85.5</v>
          </cell>
          <cell r="BK21" t="str">
            <v>EMPATE</v>
          </cell>
          <cell r="BL21">
            <v>69</v>
          </cell>
          <cell r="BM21">
            <v>5</v>
          </cell>
          <cell r="BN21">
            <v>8</v>
          </cell>
          <cell r="BO21">
            <v>20</v>
          </cell>
          <cell r="BP21" t="str">
            <v/>
          </cell>
          <cell r="BQ21"/>
          <cell r="BR21"/>
          <cell r="BS21">
            <v>6</v>
          </cell>
        </row>
        <row r="22">
          <cell r="C22">
            <v>16316701</v>
          </cell>
          <cell r="D22">
            <v>8</v>
          </cell>
          <cell r="E22">
            <v>1</v>
          </cell>
          <cell r="F22" t="str">
            <v>ASTETE GONZALEZ KITTY ANDREA</v>
          </cell>
          <cell r="G22" t="str">
            <v>LEY 18.834</v>
          </cell>
          <cell r="H22" t="str">
            <v>CONTRATAS</v>
          </cell>
          <cell r="I22" t="str">
            <v>PROFESIONAL</v>
          </cell>
          <cell r="J22">
            <v>44</v>
          </cell>
          <cell r="K22">
            <v>15</v>
          </cell>
          <cell r="L22" t="str">
            <v>TECNOLOGO MEDICO TECNOLOGO MEDICO MENCION OFTAL</v>
          </cell>
          <cell r="M22">
            <v>10</v>
          </cell>
          <cell r="N22">
            <v>5</v>
          </cell>
          <cell r="O22">
            <v>4</v>
          </cell>
          <cell r="P22">
            <v>28</v>
          </cell>
          <cell r="Q22">
            <v>439</v>
          </cell>
          <cell r="R22">
            <v>2016</v>
          </cell>
          <cell r="S22">
            <v>70</v>
          </cell>
          <cell r="T22">
            <v>2015</v>
          </cell>
          <cell r="U22">
            <v>70</v>
          </cell>
          <cell r="V22">
            <v>2014</v>
          </cell>
          <cell r="W22">
            <v>70</v>
          </cell>
          <cell r="X22">
            <v>43812</v>
          </cell>
          <cell r="Y22" t="str">
            <v/>
          </cell>
          <cell r="Z22"/>
          <cell r="AA22" t="str">
            <v/>
          </cell>
          <cell r="AB22"/>
          <cell r="AC22"/>
          <cell r="AD22"/>
          <cell r="AE22"/>
          <cell r="AF22"/>
          <cell r="AG22"/>
          <cell r="AH22" t="str">
            <v/>
          </cell>
          <cell r="AI22"/>
          <cell r="AJ22"/>
          <cell r="AK22"/>
          <cell r="AL22">
            <v>43825</v>
          </cell>
          <cell r="AM22"/>
          <cell r="AN22">
            <v>5</v>
          </cell>
          <cell r="AO22">
            <v>40</v>
          </cell>
          <cell r="AP22">
            <v>10</v>
          </cell>
          <cell r="AQ22">
            <v>439</v>
          </cell>
          <cell r="AR22">
            <v>100</v>
          </cell>
          <cell r="AS22">
            <v>25</v>
          </cell>
          <cell r="AT22">
            <v>70</v>
          </cell>
          <cell r="AU22">
            <v>70</v>
          </cell>
          <cell r="AV22">
            <v>70</v>
          </cell>
          <cell r="AW22">
            <v>70</v>
          </cell>
          <cell r="AX22">
            <v>100</v>
          </cell>
          <cell r="AY22">
            <v>25</v>
          </cell>
          <cell r="AZ22">
            <v>10</v>
          </cell>
          <cell r="BA22">
            <v>100</v>
          </cell>
          <cell r="BB22">
            <v>25</v>
          </cell>
          <cell r="BC22">
            <v>85</v>
          </cell>
          <cell r="BD22" t="str">
            <v/>
          </cell>
          <cell r="BE22" t="str">
            <v/>
          </cell>
          <cell r="BF22">
            <v>10</v>
          </cell>
          <cell r="BG22">
            <v>25</v>
          </cell>
          <cell r="BH22">
            <v>25</v>
          </cell>
          <cell r="BI22">
            <v>25</v>
          </cell>
          <cell r="BJ22">
            <v>85</v>
          </cell>
          <cell r="BK22" t="str">
            <v>EMPATE</v>
          </cell>
          <cell r="BL22">
            <v>70</v>
          </cell>
          <cell r="BM22">
            <v>5</v>
          </cell>
          <cell r="BN22">
            <v>4</v>
          </cell>
          <cell r="BO22">
            <v>28</v>
          </cell>
          <cell r="BP22" t="str">
            <v/>
          </cell>
          <cell r="BQ22"/>
          <cell r="BR22"/>
          <cell r="BS22">
            <v>7</v>
          </cell>
        </row>
        <row r="23">
          <cell r="C23">
            <v>10361138</v>
          </cell>
          <cell r="D23">
            <v>5</v>
          </cell>
          <cell r="E23">
            <v>1</v>
          </cell>
          <cell r="F23" t="str">
            <v>CASTILLO DIAZ LAUREANO ERNESTO</v>
          </cell>
          <cell r="G23" t="str">
            <v>LEY 18.834</v>
          </cell>
          <cell r="H23" t="str">
            <v>CONTRATAS</v>
          </cell>
          <cell r="I23" t="str">
            <v>PROFESIONAL</v>
          </cell>
          <cell r="J23">
            <v>44</v>
          </cell>
          <cell r="K23">
            <v>16</v>
          </cell>
          <cell r="L23" t="str">
            <v>TECNOLOGO MEDICO TEC. MEDICO C/M LABORAT, BCO S</v>
          </cell>
          <cell r="M23">
            <v>10</v>
          </cell>
          <cell r="N23">
            <v>5</v>
          </cell>
          <cell r="O23">
            <v>3</v>
          </cell>
          <cell r="P23">
            <v>14</v>
          </cell>
          <cell r="Q23">
            <v>812</v>
          </cell>
          <cell r="R23">
            <v>2016</v>
          </cell>
          <cell r="S23">
            <v>70</v>
          </cell>
          <cell r="T23">
            <v>2015</v>
          </cell>
          <cell r="U23">
            <v>70</v>
          </cell>
          <cell r="V23">
            <v>2014</v>
          </cell>
          <cell r="W23">
            <v>70</v>
          </cell>
          <cell r="X23">
            <v>43809</v>
          </cell>
          <cell r="Y23" t="str">
            <v/>
          </cell>
          <cell r="Z23"/>
          <cell r="AA23" t="str">
            <v/>
          </cell>
          <cell r="AB23"/>
          <cell r="AC23"/>
          <cell r="AD23"/>
          <cell r="AE23"/>
          <cell r="AF23"/>
          <cell r="AG23"/>
          <cell r="AH23" t="str">
            <v/>
          </cell>
          <cell r="AI23"/>
          <cell r="AJ23"/>
          <cell r="AK23"/>
          <cell r="AL23">
            <v>43825</v>
          </cell>
          <cell r="AM23"/>
          <cell r="AN23">
            <v>5</v>
          </cell>
          <cell r="AO23">
            <v>40</v>
          </cell>
          <cell r="AP23">
            <v>10</v>
          </cell>
          <cell r="AQ23">
            <v>812</v>
          </cell>
          <cell r="AR23">
            <v>100</v>
          </cell>
          <cell r="AS23">
            <v>25</v>
          </cell>
          <cell r="AT23">
            <v>70</v>
          </cell>
          <cell r="AU23">
            <v>70</v>
          </cell>
          <cell r="AV23">
            <v>70</v>
          </cell>
          <cell r="AW23">
            <v>70</v>
          </cell>
          <cell r="AX23">
            <v>100</v>
          </cell>
          <cell r="AY23">
            <v>25</v>
          </cell>
          <cell r="AZ23">
            <v>10</v>
          </cell>
          <cell r="BA23">
            <v>100</v>
          </cell>
          <cell r="BB23">
            <v>25</v>
          </cell>
          <cell r="BC23">
            <v>85</v>
          </cell>
          <cell r="BD23" t="str">
            <v/>
          </cell>
          <cell r="BE23" t="str">
            <v/>
          </cell>
          <cell r="BF23">
            <v>10</v>
          </cell>
          <cell r="BG23">
            <v>25</v>
          </cell>
          <cell r="BH23">
            <v>25</v>
          </cell>
          <cell r="BI23">
            <v>25</v>
          </cell>
          <cell r="BJ23">
            <v>85</v>
          </cell>
          <cell r="BK23" t="str">
            <v>EMPATE</v>
          </cell>
          <cell r="BL23">
            <v>70</v>
          </cell>
          <cell r="BM23">
            <v>5</v>
          </cell>
          <cell r="BN23">
            <v>3</v>
          </cell>
          <cell r="BO23">
            <v>13</v>
          </cell>
          <cell r="BP23" t="str">
            <v/>
          </cell>
          <cell r="BQ23"/>
          <cell r="BR23"/>
          <cell r="BS23">
            <v>8</v>
          </cell>
        </row>
        <row r="24">
          <cell r="C24">
            <v>15696281</v>
          </cell>
          <cell r="D24">
            <v>3</v>
          </cell>
          <cell r="E24">
            <v>1</v>
          </cell>
          <cell r="F24" t="str">
            <v>MORALES TAPIA IVONNE LORETO</v>
          </cell>
          <cell r="G24" t="str">
            <v>LEY 18.834</v>
          </cell>
          <cell r="H24" t="str">
            <v>CONTRATAS</v>
          </cell>
          <cell r="I24" t="str">
            <v>PROFESIONAL</v>
          </cell>
          <cell r="J24">
            <v>44</v>
          </cell>
          <cell r="K24">
            <v>15</v>
          </cell>
          <cell r="L24" t="str">
            <v>ENFERMERA UNIVERSITARIA ENFERMERIA</v>
          </cell>
          <cell r="M24">
            <v>10</v>
          </cell>
          <cell r="N24">
            <v>5</v>
          </cell>
          <cell r="O24">
            <v>2</v>
          </cell>
          <cell r="P24">
            <v>0</v>
          </cell>
          <cell r="Q24">
            <v>167</v>
          </cell>
          <cell r="R24">
            <v>2016</v>
          </cell>
          <cell r="S24">
            <v>70</v>
          </cell>
          <cell r="T24">
            <v>2015</v>
          </cell>
          <cell r="U24">
            <v>70</v>
          </cell>
          <cell r="V24">
            <v>2014</v>
          </cell>
          <cell r="W24">
            <v>70</v>
          </cell>
          <cell r="X24">
            <v>43815</v>
          </cell>
          <cell r="Y24" t="str">
            <v/>
          </cell>
          <cell r="Z24"/>
          <cell r="AA24" t="str">
            <v/>
          </cell>
          <cell r="AB24"/>
          <cell r="AC24"/>
          <cell r="AD24"/>
          <cell r="AE24"/>
          <cell r="AF24"/>
          <cell r="AG24"/>
          <cell r="AH24" t="str">
            <v/>
          </cell>
          <cell r="AI24"/>
          <cell r="AJ24"/>
          <cell r="AK24"/>
          <cell r="AL24">
            <v>43825</v>
          </cell>
          <cell r="AM24"/>
          <cell r="AN24">
            <v>5</v>
          </cell>
          <cell r="AO24">
            <v>40</v>
          </cell>
          <cell r="AP24">
            <v>10</v>
          </cell>
          <cell r="AQ24">
            <v>167</v>
          </cell>
          <cell r="AR24">
            <v>100</v>
          </cell>
          <cell r="AS24">
            <v>25</v>
          </cell>
          <cell r="AT24">
            <v>70</v>
          </cell>
          <cell r="AU24">
            <v>70</v>
          </cell>
          <cell r="AV24">
            <v>70</v>
          </cell>
          <cell r="AW24">
            <v>70</v>
          </cell>
          <cell r="AX24">
            <v>100</v>
          </cell>
          <cell r="AY24">
            <v>25</v>
          </cell>
          <cell r="AZ24">
            <v>10</v>
          </cell>
          <cell r="BA24">
            <v>100</v>
          </cell>
          <cell r="BB24">
            <v>25</v>
          </cell>
          <cell r="BC24">
            <v>85</v>
          </cell>
          <cell r="BD24" t="str">
            <v/>
          </cell>
          <cell r="BE24" t="str">
            <v/>
          </cell>
          <cell r="BF24">
            <v>10</v>
          </cell>
          <cell r="BG24">
            <v>25</v>
          </cell>
          <cell r="BH24">
            <v>25</v>
          </cell>
          <cell r="BI24">
            <v>25</v>
          </cell>
          <cell r="BJ24">
            <v>85</v>
          </cell>
          <cell r="BK24" t="str">
            <v>EMPATE</v>
          </cell>
          <cell r="BL24">
            <v>70</v>
          </cell>
          <cell r="BM24">
            <v>5</v>
          </cell>
          <cell r="BN24">
            <v>2</v>
          </cell>
          <cell r="BO24">
            <v>0</v>
          </cell>
          <cell r="BP24" t="str">
            <v/>
          </cell>
          <cell r="BQ24"/>
          <cell r="BR24"/>
          <cell r="BS24">
            <v>9</v>
          </cell>
        </row>
        <row r="25">
          <cell r="C25">
            <v>15791333</v>
          </cell>
          <cell r="D25">
            <v>6</v>
          </cell>
          <cell r="E25">
            <v>1</v>
          </cell>
          <cell r="F25" t="str">
            <v>SOTO ESPINOZA KATHERINE LAYSA</v>
          </cell>
          <cell r="G25" t="str">
            <v>LEY 18.834</v>
          </cell>
          <cell r="H25" t="str">
            <v>CONTRATAS</v>
          </cell>
          <cell r="I25" t="str">
            <v>PROFESIONAL</v>
          </cell>
          <cell r="J25">
            <v>44</v>
          </cell>
          <cell r="K25">
            <v>15</v>
          </cell>
          <cell r="L25" t="str">
            <v>TECNOLOGO MEDICO TECNOLOGO MEDICO</v>
          </cell>
          <cell r="M25">
            <v>10</v>
          </cell>
          <cell r="N25">
            <v>5</v>
          </cell>
          <cell r="O25">
            <v>1</v>
          </cell>
          <cell r="P25">
            <v>20</v>
          </cell>
          <cell r="Q25">
            <v>113</v>
          </cell>
          <cell r="R25">
            <v>2016</v>
          </cell>
          <cell r="S25">
            <v>70</v>
          </cell>
          <cell r="T25">
            <v>2015</v>
          </cell>
          <cell r="U25">
            <v>70</v>
          </cell>
          <cell r="V25">
            <v>2014</v>
          </cell>
          <cell r="W25">
            <v>70</v>
          </cell>
          <cell r="X25">
            <v>43808</v>
          </cell>
          <cell r="Y25" t="str">
            <v/>
          </cell>
          <cell r="Z25"/>
          <cell r="AA25" t="str">
            <v/>
          </cell>
          <cell r="AB25"/>
          <cell r="AC25"/>
          <cell r="AD25"/>
          <cell r="AE25"/>
          <cell r="AF25"/>
          <cell r="AG25"/>
          <cell r="AH25" t="str">
            <v/>
          </cell>
          <cell r="AI25"/>
          <cell r="AJ25"/>
          <cell r="AK25"/>
          <cell r="AL25">
            <v>43825</v>
          </cell>
          <cell r="AM25"/>
          <cell r="AN25">
            <v>5</v>
          </cell>
          <cell r="AO25">
            <v>40</v>
          </cell>
          <cell r="AP25">
            <v>10</v>
          </cell>
          <cell r="AQ25">
            <v>113</v>
          </cell>
          <cell r="AR25">
            <v>100</v>
          </cell>
          <cell r="AS25">
            <v>25</v>
          </cell>
          <cell r="AT25">
            <v>70</v>
          </cell>
          <cell r="AU25">
            <v>70</v>
          </cell>
          <cell r="AV25">
            <v>70</v>
          </cell>
          <cell r="AW25">
            <v>70</v>
          </cell>
          <cell r="AX25">
            <v>100</v>
          </cell>
          <cell r="AY25">
            <v>25</v>
          </cell>
          <cell r="AZ25">
            <v>10</v>
          </cell>
          <cell r="BA25">
            <v>100</v>
          </cell>
          <cell r="BB25">
            <v>25</v>
          </cell>
          <cell r="BC25">
            <v>85</v>
          </cell>
          <cell r="BD25" t="str">
            <v/>
          </cell>
          <cell r="BE25" t="str">
            <v/>
          </cell>
          <cell r="BF25">
            <v>10</v>
          </cell>
          <cell r="BG25">
            <v>25</v>
          </cell>
          <cell r="BH25">
            <v>25</v>
          </cell>
          <cell r="BI25">
            <v>25</v>
          </cell>
          <cell r="BJ25">
            <v>85</v>
          </cell>
          <cell r="BK25" t="str">
            <v>EMPATE</v>
          </cell>
          <cell r="BL25">
            <v>70</v>
          </cell>
          <cell r="BM25">
            <v>5</v>
          </cell>
          <cell r="BN25">
            <v>1</v>
          </cell>
          <cell r="BO25">
            <v>20</v>
          </cell>
          <cell r="BP25" t="str">
            <v/>
          </cell>
          <cell r="BQ25"/>
          <cell r="BR25"/>
          <cell r="BS25">
            <v>10</v>
          </cell>
        </row>
        <row r="26">
          <cell r="C26">
            <v>16770735</v>
          </cell>
          <cell r="D26">
            <v>1</v>
          </cell>
          <cell r="E26">
            <v>1</v>
          </cell>
          <cell r="F26" t="str">
            <v>ARAYA HURTADO KAREN GENISIS</v>
          </cell>
          <cell r="G26" t="str">
            <v>LEY 18.834</v>
          </cell>
          <cell r="H26" t="str">
            <v>CONTRATAS</v>
          </cell>
          <cell r="I26" t="str">
            <v>PROFESIONAL</v>
          </cell>
          <cell r="J26">
            <v>44</v>
          </cell>
          <cell r="K26">
            <v>16</v>
          </cell>
          <cell r="L26" t="str">
            <v>MATRONA MATRONA</v>
          </cell>
          <cell r="M26">
            <v>10</v>
          </cell>
          <cell r="N26">
            <v>4</v>
          </cell>
          <cell r="O26">
            <v>10</v>
          </cell>
          <cell r="P26">
            <v>16</v>
          </cell>
          <cell r="Q26">
            <v>935</v>
          </cell>
          <cell r="R26">
            <v>2016</v>
          </cell>
          <cell r="S26">
            <v>70</v>
          </cell>
          <cell r="T26">
            <v>2014</v>
          </cell>
          <cell r="U26">
            <v>70</v>
          </cell>
          <cell r="V26">
            <v>2013</v>
          </cell>
          <cell r="W26">
            <v>70</v>
          </cell>
          <cell r="X26">
            <v>43805</v>
          </cell>
          <cell r="Y26" t="str">
            <v>SI</v>
          </cell>
          <cell r="Z26" t="str">
            <v>NO</v>
          </cell>
          <cell r="AA26" t="str">
            <v>-15</v>
          </cell>
          <cell r="AB26"/>
          <cell r="AC26"/>
          <cell r="AD26"/>
          <cell r="AE26"/>
          <cell r="AF26"/>
          <cell r="AG26"/>
          <cell r="AH26" t="str">
            <v/>
          </cell>
          <cell r="AI26"/>
          <cell r="AJ26"/>
          <cell r="AK26"/>
          <cell r="AL26">
            <v>43825</v>
          </cell>
          <cell r="AM26" t="str">
            <v>No posee 5 años para postular al concurso</v>
          </cell>
          <cell r="AN26">
            <v>5</v>
          </cell>
          <cell r="AO26">
            <v>40</v>
          </cell>
          <cell r="AP26">
            <v>10</v>
          </cell>
          <cell r="AQ26">
            <v>935</v>
          </cell>
          <cell r="AR26">
            <v>100</v>
          </cell>
          <cell r="AS26">
            <v>25</v>
          </cell>
          <cell r="AT26">
            <v>70</v>
          </cell>
          <cell r="AU26">
            <v>70</v>
          </cell>
          <cell r="AV26">
            <v>70</v>
          </cell>
          <cell r="AW26">
            <v>70</v>
          </cell>
          <cell r="AX26">
            <v>100</v>
          </cell>
          <cell r="AY26">
            <v>25</v>
          </cell>
          <cell r="AZ26">
            <v>10</v>
          </cell>
          <cell r="BA26">
            <v>100</v>
          </cell>
          <cell r="BB26">
            <v>25</v>
          </cell>
          <cell r="BC26">
            <v>85</v>
          </cell>
          <cell r="BD26" t="str">
            <v/>
          </cell>
          <cell r="BE26" t="str">
            <v/>
          </cell>
          <cell r="BF26">
            <v>10</v>
          </cell>
          <cell r="BG26">
            <v>25</v>
          </cell>
          <cell r="BH26">
            <v>25</v>
          </cell>
          <cell r="BI26">
            <v>25</v>
          </cell>
          <cell r="BJ26">
            <v>85</v>
          </cell>
          <cell r="BK26" t="str">
            <v>EMPATE</v>
          </cell>
          <cell r="BL26">
            <v>70</v>
          </cell>
          <cell r="BM26">
            <v>4</v>
          </cell>
          <cell r="BN26">
            <v>10</v>
          </cell>
          <cell r="BO26">
            <v>15</v>
          </cell>
          <cell r="BP26" t="str">
            <v/>
          </cell>
          <cell r="BQ26"/>
          <cell r="BR26"/>
          <cell r="BS26">
            <v>11</v>
          </cell>
        </row>
        <row r="27">
          <cell r="C27">
            <v>15017519</v>
          </cell>
          <cell r="D27">
            <v>4</v>
          </cell>
          <cell r="E27">
            <v>6</v>
          </cell>
          <cell r="F27" t="str">
            <v>COROSEO SALAS JORGE ANTONIO</v>
          </cell>
          <cell r="G27" t="str">
            <v>LEY 18.834</v>
          </cell>
          <cell r="H27" t="str">
            <v>CONTRATAS</v>
          </cell>
          <cell r="I27" t="str">
            <v>PROFESIONAL</v>
          </cell>
          <cell r="J27">
            <v>44</v>
          </cell>
          <cell r="K27">
            <v>15</v>
          </cell>
          <cell r="L27" t="str">
            <v>ENFERMERA UNIVERSITARIA ENFERMERO</v>
          </cell>
          <cell r="M27">
            <v>10</v>
          </cell>
          <cell r="N27">
            <v>5</v>
          </cell>
          <cell r="O27">
            <v>0</v>
          </cell>
          <cell r="P27">
            <v>1</v>
          </cell>
          <cell r="Q27">
            <v>168</v>
          </cell>
          <cell r="R27">
            <v>2016</v>
          </cell>
          <cell r="S27">
            <v>70</v>
          </cell>
          <cell r="T27">
            <v>2015</v>
          </cell>
          <cell r="U27">
            <v>70</v>
          </cell>
          <cell r="V27">
            <v>2014</v>
          </cell>
          <cell r="W27">
            <v>70</v>
          </cell>
          <cell r="X27">
            <v>43815</v>
          </cell>
          <cell r="Y27" t="str">
            <v/>
          </cell>
          <cell r="Z27"/>
          <cell r="AA27" t="str">
            <v/>
          </cell>
          <cell r="AB27"/>
          <cell r="AC27"/>
          <cell r="AD27"/>
          <cell r="AE27"/>
          <cell r="AF27"/>
          <cell r="AG27"/>
          <cell r="AH27" t="str">
            <v/>
          </cell>
          <cell r="AI27"/>
          <cell r="AJ27"/>
          <cell r="AK27"/>
          <cell r="AL27">
            <v>43825</v>
          </cell>
          <cell r="AM27"/>
          <cell r="AN27">
            <v>5</v>
          </cell>
          <cell r="AO27">
            <v>40</v>
          </cell>
          <cell r="AP27">
            <v>10</v>
          </cell>
          <cell r="AQ27">
            <v>168</v>
          </cell>
          <cell r="AR27">
            <v>100</v>
          </cell>
          <cell r="AS27">
            <v>25</v>
          </cell>
          <cell r="AT27">
            <v>70</v>
          </cell>
          <cell r="AU27">
            <v>70</v>
          </cell>
          <cell r="AV27">
            <v>70</v>
          </cell>
          <cell r="AW27">
            <v>70</v>
          </cell>
          <cell r="AX27">
            <v>100</v>
          </cell>
          <cell r="AY27">
            <v>25</v>
          </cell>
          <cell r="AZ27">
            <v>10</v>
          </cell>
          <cell r="BA27">
            <v>100</v>
          </cell>
          <cell r="BB27">
            <v>25</v>
          </cell>
          <cell r="BC27">
            <v>85</v>
          </cell>
          <cell r="BD27" t="str">
            <v/>
          </cell>
          <cell r="BE27" t="str">
            <v/>
          </cell>
          <cell r="BF27">
            <v>10</v>
          </cell>
          <cell r="BG27">
            <v>25</v>
          </cell>
          <cell r="BH27">
            <v>25</v>
          </cell>
          <cell r="BI27">
            <v>25</v>
          </cell>
          <cell r="BJ27">
            <v>85</v>
          </cell>
          <cell r="BK27" t="str">
            <v/>
          </cell>
          <cell r="BL27">
            <v>70</v>
          </cell>
          <cell r="BM27">
            <v>0</v>
          </cell>
          <cell r="BN27">
            <v>0</v>
          </cell>
          <cell r="BO27">
            <v>0</v>
          </cell>
          <cell r="BP27" t="str">
            <v/>
          </cell>
          <cell r="BQ27"/>
          <cell r="BR27"/>
          <cell r="BS27">
            <v>12</v>
          </cell>
        </row>
        <row r="28">
          <cell r="C28">
            <v>15947814</v>
          </cell>
          <cell r="D28">
            <v>9</v>
          </cell>
          <cell r="E28">
            <v>1</v>
          </cell>
          <cell r="F28" t="str">
            <v>ROJAS SAAVEDRA JULIETA KARINA</v>
          </cell>
          <cell r="G28" t="str">
            <v>LEY 18.834</v>
          </cell>
          <cell r="H28" t="str">
            <v>CONTRATAS</v>
          </cell>
          <cell r="I28" t="str">
            <v>PROFESIONAL</v>
          </cell>
          <cell r="J28">
            <v>44</v>
          </cell>
          <cell r="K28">
            <v>15</v>
          </cell>
          <cell r="L28" t="str">
            <v>ENFERMERA UNIVERSITARIA ENFERMERA</v>
          </cell>
          <cell r="M28">
            <v>10</v>
          </cell>
          <cell r="N28">
            <v>5</v>
          </cell>
          <cell r="O28">
            <v>2</v>
          </cell>
          <cell r="P28">
            <v>11</v>
          </cell>
          <cell r="Q28">
            <v>122</v>
          </cell>
          <cell r="R28">
            <v>2016</v>
          </cell>
          <cell r="S28">
            <v>67</v>
          </cell>
          <cell r="T28">
            <v>2015</v>
          </cell>
          <cell r="U28">
            <v>70</v>
          </cell>
          <cell r="V28">
            <v>2014</v>
          </cell>
          <cell r="W28">
            <v>69</v>
          </cell>
          <cell r="X28">
            <v>43809</v>
          </cell>
          <cell r="Y28" t="str">
            <v/>
          </cell>
          <cell r="Z28"/>
          <cell r="AA28" t="str">
            <v/>
          </cell>
          <cell r="AB28"/>
          <cell r="AC28"/>
          <cell r="AD28"/>
          <cell r="AE28"/>
          <cell r="AF28"/>
          <cell r="AG28"/>
          <cell r="AH28" t="str">
            <v/>
          </cell>
          <cell r="AI28"/>
          <cell r="AJ28"/>
          <cell r="AK28"/>
          <cell r="AL28">
            <v>43825</v>
          </cell>
          <cell r="AM28"/>
          <cell r="AN28">
            <v>5</v>
          </cell>
          <cell r="AO28">
            <v>40</v>
          </cell>
          <cell r="AP28">
            <v>10</v>
          </cell>
          <cell r="AQ28">
            <v>122</v>
          </cell>
          <cell r="AR28">
            <v>100</v>
          </cell>
          <cell r="AS28">
            <v>25</v>
          </cell>
          <cell r="AT28">
            <v>67</v>
          </cell>
          <cell r="AU28">
            <v>70</v>
          </cell>
          <cell r="AV28">
            <v>69</v>
          </cell>
          <cell r="AW28">
            <v>69</v>
          </cell>
          <cell r="AX28">
            <v>96</v>
          </cell>
          <cell r="AY28">
            <v>24</v>
          </cell>
          <cell r="AZ28">
            <v>10</v>
          </cell>
          <cell r="BA28">
            <v>100</v>
          </cell>
          <cell r="BB28">
            <v>25</v>
          </cell>
          <cell r="BC28">
            <v>84</v>
          </cell>
          <cell r="BD28" t="str">
            <v/>
          </cell>
          <cell r="BE28" t="str">
            <v/>
          </cell>
          <cell r="BF28">
            <v>10</v>
          </cell>
          <cell r="BG28">
            <v>25</v>
          </cell>
          <cell r="BH28">
            <v>24</v>
          </cell>
          <cell r="BI28">
            <v>25</v>
          </cell>
          <cell r="BJ28">
            <v>84</v>
          </cell>
          <cell r="BK28" t="str">
            <v/>
          </cell>
          <cell r="BL28">
            <v>67</v>
          </cell>
          <cell r="BM28">
            <v>5</v>
          </cell>
          <cell r="BN28">
            <v>2</v>
          </cell>
          <cell r="BO28">
            <v>11</v>
          </cell>
          <cell r="BP28" t="str">
            <v/>
          </cell>
          <cell r="BQ28"/>
          <cell r="BR28"/>
          <cell r="BS28">
            <v>13</v>
          </cell>
        </row>
        <row r="29">
          <cell r="C29">
            <v>16926975</v>
          </cell>
          <cell r="D29">
            <v>0</v>
          </cell>
          <cell r="E29">
            <v>1</v>
          </cell>
          <cell r="F29" t="str">
            <v>HORMAZABAL CORTES JANET PAOLA</v>
          </cell>
          <cell r="G29" t="str">
            <v>LEY 18.834</v>
          </cell>
          <cell r="H29" t="str">
            <v>CONTRATAS</v>
          </cell>
          <cell r="I29" t="str">
            <v>PROFESIONAL</v>
          </cell>
          <cell r="J29">
            <v>44</v>
          </cell>
          <cell r="K29">
            <v>15</v>
          </cell>
          <cell r="L29" t="str">
            <v>ENFERMERA UNIVERSITARIA ENFERMERA</v>
          </cell>
          <cell r="M29">
            <v>10</v>
          </cell>
          <cell r="N29">
            <v>4</v>
          </cell>
          <cell r="O29">
            <v>1</v>
          </cell>
          <cell r="P29">
            <v>16</v>
          </cell>
          <cell r="Q29">
            <v>612</v>
          </cell>
          <cell r="R29">
            <v>2016</v>
          </cell>
          <cell r="S29">
            <v>70</v>
          </cell>
          <cell r="T29">
            <v>2015</v>
          </cell>
          <cell r="U29">
            <v>69</v>
          </cell>
          <cell r="V29">
            <v>2014</v>
          </cell>
          <cell r="W29">
            <v>70</v>
          </cell>
          <cell r="X29">
            <v>43815</v>
          </cell>
          <cell r="Y29" t="str">
            <v/>
          </cell>
          <cell r="Z29"/>
          <cell r="AA29" t="str">
            <v/>
          </cell>
          <cell r="AB29"/>
          <cell r="AC29"/>
          <cell r="AD29"/>
          <cell r="AE29"/>
          <cell r="AF29"/>
          <cell r="AG29"/>
          <cell r="AH29" t="str">
            <v/>
          </cell>
          <cell r="AI29"/>
          <cell r="AJ29"/>
          <cell r="AK29"/>
          <cell r="AL29">
            <v>43825</v>
          </cell>
          <cell r="AM29" t="str">
            <v>No posee 5 años para postular al concurso</v>
          </cell>
          <cell r="AN29">
            <v>4</v>
          </cell>
          <cell r="AO29">
            <v>34</v>
          </cell>
          <cell r="AP29">
            <v>8.5</v>
          </cell>
          <cell r="AQ29">
            <v>612</v>
          </cell>
          <cell r="AR29">
            <v>100</v>
          </cell>
          <cell r="AS29">
            <v>25</v>
          </cell>
          <cell r="AT29">
            <v>70</v>
          </cell>
          <cell r="AU29">
            <v>69</v>
          </cell>
          <cell r="AV29">
            <v>70</v>
          </cell>
          <cell r="AW29">
            <v>70</v>
          </cell>
          <cell r="AX29">
            <v>100</v>
          </cell>
          <cell r="AY29">
            <v>25</v>
          </cell>
          <cell r="AZ29">
            <v>10</v>
          </cell>
          <cell r="BA29">
            <v>100</v>
          </cell>
          <cell r="BB29">
            <v>25</v>
          </cell>
          <cell r="BC29">
            <v>83.5</v>
          </cell>
          <cell r="BD29" t="str">
            <v/>
          </cell>
          <cell r="BE29" t="str">
            <v/>
          </cell>
          <cell r="BF29">
            <v>8.5</v>
          </cell>
          <cell r="BG29">
            <v>25</v>
          </cell>
          <cell r="BH29">
            <v>25</v>
          </cell>
          <cell r="BI29">
            <v>25</v>
          </cell>
          <cell r="BJ29">
            <v>83.5</v>
          </cell>
          <cell r="BK29" t="str">
            <v>EMPATE</v>
          </cell>
          <cell r="BL29">
            <v>70</v>
          </cell>
          <cell r="BM29">
            <v>4</v>
          </cell>
          <cell r="BN29">
            <v>1</v>
          </cell>
          <cell r="BO29">
            <v>16</v>
          </cell>
          <cell r="BP29" t="str">
            <v/>
          </cell>
          <cell r="BQ29"/>
          <cell r="BR29"/>
          <cell r="BS29">
            <v>14</v>
          </cell>
        </row>
        <row r="30">
          <cell r="C30">
            <v>16225552</v>
          </cell>
          <cell r="D30">
            <v>5</v>
          </cell>
          <cell r="E30">
            <v>1</v>
          </cell>
          <cell r="F30" t="str">
            <v>ALTAMIRANO ALTAMIRANO RODRIGO JAVIER</v>
          </cell>
          <cell r="G30" t="str">
            <v>LEY 18.834</v>
          </cell>
          <cell r="H30" t="str">
            <v>CONTRATAS</v>
          </cell>
          <cell r="I30" t="str">
            <v>PROFESIONAL</v>
          </cell>
          <cell r="J30">
            <v>44</v>
          </cell>
          <cell r="K30">
            <v>16</v>
          </cell>
          <cell r="L30" t="str">
            <v>INGENIERO EN INFORMATICA INGENIERO EN INFORMATICA</v>
          </cell>
          <cell r="M30">
            <v>8</v>
          </cell>
          <cell r="N30">
            <v>4</v>
          </cell>
          <cell r="O30">
            <v>6</v>
          </cell>
          <cell r="P30">
            <v>0</v>
          </cell>
          <cell r="Q30">
            <v>110</v>
          </cell>
          <cell r="R30">
            <v>2016</v>
          </cell>
          <cell r="S30">
            <v>70</v>
          </cell>
          <cell r="T30">
            <v>2015</v>
          </cell>
          <cell r="U30">
            <v>69</v>
          </cell>
          <cell r="V30">
            <v>2014</v>
          </cell>
          <cell r="W30">
            <v>70</v>
          </cell>
          <cell r="X30">
            <v>43815</v>
          </cell>
          <cell r="Y30" t="str">
            <v/>
          </cell>
          <cell r="Z30"/>
          <cell r="AA30" t="str">
            <v/>
          </cell>
          <cell r="AB30"/>
          <cell r="AC30"/>
          <cell r="AD30"/>
          <cell r="AE30"/>
          <cell r="AF30"/>
          <cell r="AG30"/>
          <cell r="AH30" t="str">
            <v/>
          </cell>
          <cell r="AI30"/>
          <cell r="AJ30"/>
          <cell r="AK30"/>
          <cell r="AL30">
            <v>43825</v>
          </cell>
          <cell r="AM30" t="str">
            <v>No posee 5 años para postular al concurso</v>
          </cell>
          <cell r="AN30">
            <v>5</v>
          </cell>
          <cell r="AO30">
            <v>40</v>
          </cell>
          <cell r="AP30">
            <v>10</v>
          </cell>
          <cell r="AQ30">
            <v>110</v>
          </cell>
          <cell r="AR30">
            <v>100</v>
          </cell>
          <cell r="AS30">
            <v>25</v>
          </cell>
          <cell r="AT30">
            <v>70</v>
          </cell>
          <cell r="AU30">
            <v>69</v>
          </cell>
          <cell r="AV30">
            <v>70</v>
          </cell>
          <cell r="AW30">
            <v>70</v>
          </cell>
          <cell r="AX30">
            <v>100</v>
          </cell>
          <cell r="AY30">
            <v>25</v>
          </cell>
          <cell r="AZ30">
            <v>8</v>
          </cell>
          <cell r="BA30">
            <v>90</v>
          </cell>
          <cell r="BB30">
            <v>22.5</v>
          </cell>
          <cell r="BC30">
            <v>82.5</v>
          </cell>
          <cell r="BD30" t="str">
            <v/>
          </cell>
          <cell r="BE30" t="str">
            <v/>
          </cell>
          <cell r="BF30">
            <v>10</v>
          </cell>
          <cell r="BG30">
            <v>25</v>
          </cell>
          <cell r="BH30">
            <v>25</v>
          </cell>
          <cell r="BI30">
            <v>22.5</v>
          </cell>
          <cell r="BJ30">
            <v>82.5</v>
          </cell>
          <cell r="BK30" t="str">
            <v>EMPATE</v>
          </cell>
          <cell r="BL30">
            <v>70</v>
          </cell>
          <cell r="BM30">
            <v>4</v>
          </cell>
          <cell r="BN30">
            <v>6</v>
          </cell>
          <cell r="BO30">
            <v>0</v>
          </cell>
          <cell r="BP30" t="str">
            <v/>
          </cell>
          <cell r="BQ30"/>
          <cell r="BR30"/>
          <cell r="BS30">
            <v>15</v>
          </cell>
        </row>
        <row r="31">
          <cell r="C31">
            <v>17012423</v>
          </cell>
          <cell r="D31">
            <v>5</v>
          </cell>
          <cell r="E31">
            <v>1</v>
          </cell>
          <cell r="F31" t="str">
            <v>ZUÑIGA SEREY JAIME SEBASTIAN</v>
          </cell>
          <cell r="G31" t="str">
            <v>LEY 18.834</v>
          </cell>
          <cell r="H31" t="str">
            <v>CONTRATAS</v>
          </cell>
          <cell r="I31" t="str">
            <v>PROFESIONAL</v>
          </cell>
          <cell r="J31">
            <v>44</v>
          </cell>
          <cell r="K31">
            <v>15</v>
          </cell>
          <cell r="L31" t="str">
            <v>ENFERMERA UNIVERSITARIA ENFERMERIA</v>
          </cell>
          <cell r="M31">
            <v>10</v>
          </cell>
          <cell r="N31">
            <v>3</v>
          </cell>
          <cell r="O31">
            <v>9</v>
          </cell>
          <cell r="P31">
            <v>21</v>
          </cell>
          <cell r="Q31">
            <v>228</v>
          </cell>
          <cell r="R31">
            <v>2016</v>
          </cell>
          <cell r="S31">
            <v>68</v>
          </cell>
          <cell r="T31">
            <v>2015</v>
          </cell>
          <cell r="U31">
            <v>68</v>
          </cell>
          <cell r="V31">
            <v>2014</v>
          </cell>
          <cell r="W31">
            <v>70</v>
          </cell>
          <cell r="X31">
            <v>43815</v>
          </cell>
          <cell r="Y31" t="str">
            <v/>
          </cell>
          <cell r="Z31"/>
          <cell r="AA31" t="str">
            <v/>
          </cell>
          <cell r="AB31"/>
          <cell r="AC31"/>
          <cell r="AD31"/>
          <cell r="AE31"/>
          <cell r="AF31"/>
          <cell r="AG31"/>
          <cell r="AH31" t="str">
            <v/>
          </cell>
          <cell r="AI31"/>
          <cell r="AJ31"/>
          <cell r="AK31"/>
          <cell r="AL31">
            <v>43825</v>
          </cell>
          <cell r="AM31" t="str">
            <v>No posee 5 años para postular al concurso</v>
          </cell>
          <cell r="AN31">
            <v>4</v>
          </cell>
          <cell r="AO31">
            <v>34</v>
          </cell>
          <cell r="AP31">
            <v>8.5</v>
          </cell>
          <cell r="AQ31">
            <v>228</v>
          </cell>
          <cell r="AR31">
            <v>100</v>
          </cell>
          <cell r="AS31">
            <v>25</v>
          </cell>
          <cell r="AT31">
            <v>68</v>
          </cell>
          <cell r="AU31">
            <v>68</v>
          </cell>
          <cell r="AV31">
            <v>70</v>
          </cell>
          <cell r="AW31">
            <v>69</v>
          </cell>
          <cell r="AX31">
            <v>96</v>
          </cell>
          <cell r="AY31">
            <v>24</v>
          </cell>
          <cell r="AZ31">
            <v>10</v>
          </cell>
          <cell r="BA31">
            <v>100</v>
          </cell>
          <cell r="BB31">
            <v>25</v>
          </cell>
          <cell r="BC31">
            <v>82.5</v>
          </cell>
          <cell r="BD31" t="str">
            <v/>
          </cell>
          <cell r="BE31" t="str">
            <v/>
          </cell>
          <cell r="BF31">
            <v>8.5</v>
          </cell>
          <cell r="BG31">
            <v>25</v>
          </cell>
          <cell r="BH31">
            <v>24</v>
          </cell>
          <cell r="BI31">
            <v>25</v>
          </cell>
          <cell r="BJ31">
            <v>82.5</v>
          </cell>
          <cell r="BK31" t="str">
            <v>EMPATE</v>
          </cell>
          <cell r="BL31">
            <v>68</v>
          </cell>
          <cell r="BM31">
            <v>3</v>
          </cell>
          <cell r="BN31">
            <v>9</v>
          </cell>
          <cell r="BO31">
            <v>21</v>
          </cell>
          <cell r="BP31" t="str">
            <v/>
          </cell>
          <cell r="BQ31"/>
          <cell r="BR31"/>
          <cell r="BS31">
            <v>16</v>
          </cell>
        </row>
        <row r="32">
          <cell r="C32">
            <v>15007810</v>
          </cell>
          <cell r="D32">
            <v>5</v>
          </cell>
          <cell r="E32">
            <v>1</v>
          </cell>
          <cell r="F32" t="str">
            <v>MANRIQUEZ FUENZALIDA JORGE ISMAEL</v>
          </cell>
          <cell r="G32" t="str">
            <v>LEY 18.834</v>
          </cell>
          <cell r="H32" t="str">
            <v>CONTRATAS</v>
          </cell>
          <cell r="I32" t="str">
            <v>PROFESIONAL</v>
          </cell>
          <cell r="J32">
            <v>44</v>
          </cell>
          <cell r="K32">
            <v>14</v>
          </cell>
          <cell r="L32" t="str">
            <v>INGENIERO CIVIL INGENIERIA CIVIL INDUSTRIAL</v>
          </cell>
          <cell r="M32">
            <v>10</v>
          </cell>
          <cell r="N32">
            <v>2</v>
          </cell>
          <cell r="O32">
            <v>11</v>
          </cell>
          <cell r="P32">
            <v>0</v>
          </cell>
          <cell r="Q32">
            <v>250</v>
          </cell>
          <cell r="R32">
            <v>2016</v>
          </cell>
          <cell r="S32">
            <v>70</v>
          </cell>
          <cell r="T32">
            <v>2015</v>
          </cell>
          <cell r="U32">
            <v>70</v>
          </cell>
          <cell r="V32">
            <v>2014</v>
          </cell>
          <cell r="W32">
            <v>70</v>
          </cell>
          <cell r="X32">
            <v>43815</v>
          </cell>
          <cell r="Y32" t="str">
            <v/>
          </cell>
          <cell r="Z32"/>
          <cell r="AA32" t="str">
            <v/>
          </cell>
          <cell r="AB32"/>
          <cell r="AC32"/>
          <cell r="AD32"/>
          <cell r="AE32"/>
          <cell r="AF32"/>
          <cell r="AG32"/>
          <cell r="AH32" t="str">
            <v/>
          </cell>
          <cell r="AI32"/>
          <cell r="AJ32"/>
          <cell r="AK32"/>
          <cell r="AL32">
            <v>43825</v>
          </cell>
          <cell r="AM32"/>
          <cell r="AN32">
            <v>3</v>
          </cell>
          <cell r="AO32">
            <v>28</v>
          </cell>
          <cell r="AP32">
            <v>7</v>
          </cell>
          <cell r="AQ32">
            <v>250</v>
          </cell>
          <cell r="AR32">
            <v>100</v>
          </cell>
          <cell r="AS32">
            <v>25</v>
          </cell>
          <cell r="AT32">
            <v>70</v>
          </cell>
          <cell r="AU32">
            <v>70</v>
          </cell>
          <cell r="AV32">
            <v>70</v>
          </cell>
          <cell r="AW32">
            <v>70</v>
          </cell>
          <cell r="AX32">
            <v>100</v>
          </cell>
          <cell r="AY32">
            <v>25</v>
          </cell>
          <cell r="AZ32">
            <v>10</v>
          </cell>
          <cell r="BA32">
            <v>100</v>
          </cell>
          <cell r="BB32">
            <v>25</v>
          </cell>
          <cell r="BC32">
            <v>82</v>
          </cell>
          <cell r="BD32" t="str">
            <v/>
          </cell>
          <cell r="BE32" t="str">
            <v/>
          </cell>
          <cell r="BF32">
            <v>7</v>
          </cell>
          <cell r="BG32">
            <v>25</v>
          </cell>
          <cell r="BH32">
            <v>25</v>
          </cell>
          <cell r="BI32">
            <v>25</v>
          </cell>
          <cell r="BJ32">
            <v>82</v>
          </cell>
          <cell r="BK32" t="str">
            <v>EMPATE</v>
          </cell>
          <cell r="BL32">
            <v>70</v>
          </cell>
          <cell r="BM32">
            <v>5</v>
          </cell>
          <cell r="BN32">
            <v>1</v>
          </cell>
          <cell r="BO32">
            <v>19</v>
          </cell>
          <cell r="BP32" t="str">
            <v/>
          </cell>
          <cell r="BQ32"/>
          <cell r="BR32"/>
          <cell r="BS32">
            <v>17</v>
          </cell>
        </row>
        <row r="33">
          <cell r="C33">
            <v>14103386</v>
          </cell>
          <cell r="D33">
            <v>7</v>
          </cell>
          <cell r="E33">
            <v>1</v>
          </cell>
          <cell r="F33" t="str">
            <v>MUÑOZ DIAZ CAROLINA ANDREA</v>
          </cell>
          <cell r="G33" t="str">
            <v>LEY 18.834</v>
          </cell>
          <cell r="H33" t="str">
            <v>CONTRATAS</v>
          </cell>
          <cell r="I33" t="str">
            <v>PROFESIONAL</v>
          </cell>
          <cell r="J33">
            <v>44</v>
          </cell>
          <cell r="K33">
            <v>15</v>
          </cell>
          <cell r="L33" t="str">
            <v>ENFERMERA UNIVERSITARIA ENFERMERA</v>
          </cell>
          <cell r="M33">
            <v>10</v>
          </cell>
          <cell r="N33">
            <v>5</v>
          </cell>
          <cell r="O33">
            <v>5</v>
          </cell>
          <cell r="P33">
            <v>19</v>
          </cell>
          <cell r="Q33">
            <v>414</v>
          </cell>
          <cell r="R33">
            <v>2016</v>
          </cell>
          <cell r="S33">
            <v>63</v>
          </cell>
          <cell r="T33">
            <v>2015</v>
          </cell>
          <cell r="U33">
            <v>64</v>
          </cell>
          <cell r="V33">
            <v>2014</v>
          </cell>
          <cell r="W33">
            <v>66</v>
          </cell>
          <cell r="X33">
            <v>43815</v>
          </cell>
          <cell r="Y33" t="str">
            <v/>
          </cell>
          <cell r="Z33"/>
          <cell r="AA33" t="str">
            <v/>
          </cell>
          <cell r="AB33"/>
          <cell r="AC33"/>
          <cell r="AD33"/>
          <cell r="AE33"/>
          <cell r="AF33"/>
          <cell r="AG33"/>
          <cell r="AH33" t="str">
            <v/>
          </cell>
          <cell r="AI33"/>
          <cell r="AJ33"/>
          <cell r="AK33"/>
          <cell r="AL33">
            <v>43825</v>
          </cell>
          <cell r="AM33"/>
          <cell r="AN33">
            <v>5</v>
          </cell>
          <cell r="AO33">
            <v>40</v>
          </cell>
          <cell r="AP33">
            <v>10</v>
          </cell>
          <cell r="AQ33">
            <v>414</v>
          </cell>
          <cell r="AR33">
            <v>100</v>
          </cell>
          <cell r="AS33">
            <v>25</v>
          </cell>
          <cell r="AT33">
            <v>63</v>
          </cell>
          <cell r="AU33">
            <v>64</v>
          </cell>
          <cell r="AV33">
            <v>66</v>
          </cell>
          <cell r="AW33">
            <v>64</v>
          </cell>
          <cell r="AX33">
            <v>88</v>
          </cell>
          <cell r="AY33">
            <v>22</v>
          </cell>
          <cell r="AZ33">
            <v>10</v>
          </cell>
          <cell r="BA33">
            <v>100</v>
          </cell>
          <cell r="BB33">
            <v>25</v>
          </cell>
          <cell r="BC33">
            <v>82</v>
          </cell>
          <cell r="BD33" t="str">
            <v/>
          </cell>
          <cell r="BE33" t="str">
            <v/>
          </cell>
          <cell r="BF33">
            <v>10</v>
          </cell>
          <cell r="BG33">
            <v>25</v>
          </cell>
          <cell r="BH33">
            <v>22</v>
          </cell>
          <cell r="BI33">
            <v>25</v>
          </cell>
          <cell r="BJ33">
            <v>82</v>
          </cell>
          <cell r="BK33" t="str">
            <v>EMPATE</v>
          </cell>
          <cell r="BL33">
            <v>63</v>
          </cell>
          <cell r="BM33">
            <v>5</v>
          </cell>
          <cell r="BN33">
            <v>5</v>
          </cell>
          <cell r="BO33">
            <v>19</v>
          </cell>
          <cell r="BP33" t="str">
            <v/>
          </cell>
          <cell r="BQ33"/>
          <cell r="BR33"/>
          <cell r="BS33">
            <v>18</v>
          </cell>
        </row>
        <row r="34">
          <cell r="C34">
            <v>13007537</v>
          </cell>
          <cell r="D34">
            <v>1</v>
          </cell>
          <cell r="E34">
            <v>1</v>
          </cell>
          <cell r="F34" t="str">
            <v>URIA GARCIA JAIME ISAAC</v>
          </cell>
          <cell r="G34" t="str">
            <v>LEY 18.834</v>
          </cell>
          <cell r="H34" t="str">
            <v>CONTRATAS</v>
          </cell>
          <cell r="I34" t="str">
            <v>PROFESIONAL</v>
          </cell>
          <cell r="J34">
            <v>44</v>
          </cell>
          <cell r="K34">
            <v>15</v>
          </cell>
          <cell r="L34" t="str">
            <v>ENFERMERA UNIVERSITARIA ENFERMERO</v>
          </cell>
          <cell r="M34">
            <v>10</v>
          </cell>
          <cell r="N34">
            <v>2</v>
          </cell>
          <cell r="O34">
            <v>7</v>
          </cell>
          <cell r="P34">
            <v>25</v>
          </cell>
          <cell r="Q34">
            <v>171</v>
          </cell>
          <cell r="R34">
            <v>2016</v>
          </cell>
          <cell r="S34">
            <v>70</v>
          </cell>
          <cell r="T34">
            <v>2015</v>
          </cell>
          <cell r="U34">
            <v>68</v>
          </cell>
          <cell r="V34">
            <v>2014</v>
          </cell>
          <cell r="W34">
            <v>69</v>
          </cell>
          <cell r="X34">
            <v>43810</v>
          </cell>
          <cell r="Y34" t="str">
            <v/>
          </cell>
          <cell r="Z34"/>
          <cell r="AA34" t="str">
            <v/>
          </cell>
          <cell r="AB34"/>
          <cell r="AC34"/>
          <cell r="AD34"/>
          <cell r="AE34"/>
          <cell r="AF34"/>
          <cell r="AG34"/>
          <cell r="AH34" t="str">
            <v/>
          </cell>
          <cell r="AI34"/>
          <cell r="AJ34"/>
          <cell r="AK34"/>
          <cell r="AL34">
            <v>43825</v>
          </cell>
          <cell r="AM34"/>
          <cell r="AN34">
            <v>3</v>
          </cell>
          <cell r="AO34">
            <v>28</v>
          </cell>
          <cell r="AP34">
            <v>7</v>
          </cell>
          <cell r="AQ34">
            <v>171</v>
          </cell>
          <cell r="AR34">
            <v>100</v>
          </cell>
          <cell r="AS34">
            <v>25</v>
          </cell>
          <cell r="AT34">
            <v>70</v>
          </cell>
          <cell r="AU34">
            <v>68</v>
          </cell>
          <cell r="AV34">
            <v>69</v>
          </cell>
          <cell r="AW34">
            <v>69</v>
          </cell>
          <cell r="AX34">
            <v>96</v>
          </cell>
          <cell r="AY34">
            <v>24</v>
          </cell>
          <cell r="AZ34">
            <v>10</v>
          </cell>
          <cell r="BA34">
            <v>100</v>
          </cell>
          <cell r="BB34">
            <v>25</v>
          </cell>
          <cell r="BC34">
            <v>81</v>
          </cell>
          <cell r="BD34" t="str">
            <v/>
          </cell>
          <cell r="BE34" t="str">
            <v/>
          </cell>
          <cell r="BF34">
            <v>7</v>
          </cell>
          <cell r="BG34">
            <v>25</v>
          </cell>
          <cell r="BH34">
            <v>24</v>
          </cell>
          <cell r="BI34">
            <v>25</v>
          </cell>
          <cell r="BJ34">
            <v>81</v>
          </cell>
          <cell r="BK34" t="str">
            <v>EMPATE</v>
          </cell>
          <cell r="BL34">
            <v>70</v>
          </cell>
          <cell r="BM34">
            <v>12</v>
          </cell>
          <cell r="BN34">
            <v>5</v>
          </cell>
          <cell r="BO34">
            <v>26</v>
          </cell>
          <cell r="BP34" t="str">
            <v/>
          </cell>
          <cell r="BQ34"/>
          <cell r="BR34"/>
          <cell r="BS34">
            <v>19</v>
          </cell>
        </row>
        <row r="35">
          <cell r="C35">
            <v>15005367</v>
          </cell>
          <cell r="D35">
            <v>6</v>
          </cell>
          <cell r="E35">
            <v>1</v>
          </cell>
          <cell r="F35" t="str">
            <v>HENRIQUEZ JORQUERA PAOLA ANDREA</v>
          </cell>
          <cell r="G35" t="str">
            <v>LEY 18.834</v>
          </cell>
          <cell r="H35" t="str">
            <v>CONTRATAS</v>
          </cell>
          <cell r="I35" t="str">
            <v>PROFESIONAL</v>
          </cell>
          <cell r="J35">
            <v>44</v>
          </cell>
          <cell r="K35">
            <v>15</v>
          </cell>
          <cell r="L35" t="str">
            <v>ENFERMERA UNIVERSITARIA ENFERMERA</v>
          </cell>
          <cell r="M35">
            <v>10</v>
          </cell>
          <cell r="N35">
            <v>3</v>
          </cell>
          <cell r="O35">
            <v>3</v>
          </cell>
          <cell r="P35">
            <v>13</v>
          </cell>
          <cell r="Q35">
            <v>595</v>
          </cell>
          <cell r="R35">
            <v>2016</v>
          </cell>
          <cell r="S35">
            <v>68</v>
          </cell>
          <cell r="T35">
            <v>2015</v>
          </cell>
          <cell r="U35">
            <v>68</v>
          </cell>
          <cell r="V35">
            <v>2006</v>
          </cell>
          <cell r="W35">
            <v>67</v>
          </cell>
          <cell r="X35">
            <v>43815</v>
          </cell>
          <cell r="Y35" t="str">
            <v>SI</v>
          </cell>
          <cell r="Z35" t="str">
            <v>NO</v>
          </cell>
          <cell r="AA35" t="str">
            <v>-14-13-12</v>
          </cell>
          <cell r="AB35"/>
          <cell r="AC35"/>
          <cell r="AD35"/>
          <cell r="AE35"/>
          <cell r="AF35"/>
          <cell r="AG35"/>
          <cell r="AH35" t="str">
            <v/>
          </cell>
          <cell r="AI35"/>
          <cell r="AJ35"/>
          <cell r="AK35"/>
          <cell r="AL35">
            <v>43825</v>
          </cell>
          <cell r="AM35"/>
          <cell r="AN35">
            <v>3</v>
          </cell>
          <cell r="AO35">
            <v>28</v>
          </cell>
          <cell r="AP35">
            <v>7</v>
          </cell>
          <cell r="AQ35">
            <v>595</v>
          </cell>
          <cell r="AR35">
            <v>100</v>
          </cell>
          <cell r="AS35">
            <v>25</v>
          </cell>
          <cell r="AT35">
            <v>68</v>
          </cell>
          <cell r="AU35">
            <v>68</v>
          </cell>
          <cell r="AV35">
            <v>67</v>
          </cell>
          <cell r="AW35">
            <v>68</v>
          </cell>
          <cell r="AX35">
            <v>96</v>
          </cell>
          <cell r="AY35">
            <v>24</v>
          </cell>
          <cell r="AZ35">
            <v>10</v>
          </cell>
          <cell r="BA35">
            <v>100</v>
          </cell>
          <cell r="BB35">
            <v>25</v>
          </cell>
          <cell r="BC35">
            <v>81</v>
          </cell>
          <cell r="BD35" t="str">
            <v/>
          </cell>
          <cell r="BE35" t="str">
            <v/>
          </cell>
          <cell r="BF35">
            <v>7</v>
          </cell>
          <cell r="BG35">
            <v>25</v>
          </cell>
          <cell r="BH35">
            <v>24</v>
          </cell>
          <cell r="BI35">
            <v>25</v>
          </cell>
          <cell r="BJ35">
            <v>81</v>
          </cell>
          <cell r="BK35" t="str">
            <v>EMPATE</v>
          </cell>
          <cell r="BL35">
            <v>68</v>
          </cell>
          <cell r="BM35">
            <v>5</v>
          </cell>
          <cell r="BN35">
            <v>7</v>
          </cell>
          <cell r="BO35">
            <v>4</v>
          </cell>
          <cell r="BP35" t="str">
            <v/>
          </cell>
          <cell r="BQ35"/>
          <cell r="BR35"/>
          <cell r="BS35">
            <v>20</v>
          </cell>
        </row>
        <row r="36">
          <cell r="C36">
            <v>13007341</v>
          </cell>
          <cell r="D36">
            <v>7</v>
          </cell>
          <cell r="E36">
            <v>2</v>
          </cell>
          <cell r="F36" t="str">
            <v>MIRANDA TORRES CLAUDIA ROSARIO</v>
          </cell>
          <cell r="G36" t="str">
            <v>LEY 18.834</v>
          </cell>
          <cell r="H36" t="str">
            <v>CONTRATAS</v>
          </cell>
          <cell r="I36" t="str">
            <v>PROFESIONAL</v>
          </cell>
          <cell r="J36">
            <v>44</v>
          </cell>
          <cell r="K36">
            <v>15</v>
          </cell>
          <cell r="L36" t="str">
            <v>ENFERMERA UNIVERSITARIA ENFERMA</v>
          </cell>
          <cell r="M36">
            <v>10</v>
          </cell>
          <cell r="N36">
            <v>2</v>
          </cell>
          <cell r="O36">
            <v>2</v>
          </cell>
          <cell r="P36">
            <v>0</v>
          </cell>
          <cell r="Q36">
            <v>478</v>
          </cell>
          <cell r="R36">
            <v>2016</v>
          </cell>
          <cell r="S36">
            <v>70</v>
          </cell>
          <cell r="T36">
            <v>2015</v>
          </cell>
          <cell r="U36">
            <v>70</v>
          </cell>
          <cell r="V36">
            <v>2014</v>
          </cell>
          <cell r="W36">
            <v>70</v>
          </cell>
          <cell r="X36">
            <v>43804</v>
          </cell>
          <cell r="Y36" t="str">
            <v/>
          </cell>
          <cell r="Z36"/>
          <cell r="AA36" t="str">
            <v/>
          </cell>
          <cell r="AB36"/>
          <cell r="AC36"/>
          <cell r="AD36"/>
          <cell r="AE36"/>
          <cell r="AF36"/>
          <cell r="AG36"/>
          <cell r="AH36" t="str">
            <v/>
          </cell>
          <cell r="AI36"/>
          <cell r="AJ36"/>
          <cell r="AK36"/>
          <cell r="AL36">
            <v>43825</v>
          </cell>
          <cell r="AM36"/>
          <cell r="AN36">
            <v>2</v>
          </cell>
          <cell r="AO36">
            <v>22</v>
          </cell>
          <cell r="AP36">
            <v>5.5</v>
          </cell>
          <cell r="AQ36">
            <v>478</v>
          </cell>
          <cell r="AR36">
            <v>100</v>
          </cell>
          <cell r="AS36">
            <v>25</v>
          </cell>
          <cell r="AT36">
            <v>70</v>
          </cell>
          <cell r="AU36">
            <v>70</v>
          </cell>
          <cell r="AV36">
            <v>70</v>
          </cell>
          <cell r="AW36">
            <v>70</v>
          </cell>
          <cell r="AX36">
            <v>100</v>
          </cell>
          <cell r="AY36">
            <v>25</v>
          </cell>
          <cell r="AZ36">
            <v>10</v>
          </cell>
          <cell r="BA36">
            <v>100</v>
          </cell>
          <cell r="BB36">
            <v>25</v>
          </cell>
          <cell r="BC36">
            <v>80.5</v>
          </cell>
          <cell r="BD36" t="str">
            <v/>
          </cell>
          <cell r="BE36" t="str">
            <v/>
          </cell>
          <cell r="BF36">
            <v>5.5</v>
          </cell>
          <cell r="BG36">
            <v>25</v>
          </cell>
          <cell r="BH36">
            <v>25</v>
          </cell>
          <cell r="BI36">
            <v>25</v>
          </cell>
          <cell r="BJ36">
            <v>80.5</v>
          </cell>
          <cell r="BK36" t="str">
            <v>EMPATE</v>
          </cell>
          <cell r="BL36">
            <v>70</v>
          </cell>
          <cell r="BM36">
            <v>18</v>
          </cell>
          <cell r="BN36">
            <v>7</v>
          </cell>
          <cell r="BO36">
            <v>27</v>
          </cell>
          <cell r="BP36" t="str">
            <v/>
          </cell>
          <cell r="BQ36"/>
          <cell r="BR36"/>
          <cell r="BS36">
            <v>21</v>
          </cell>
        </row>
        <row r="37">
          <cell r="C37">
            <v>12834820</v>
          </cell>
          <cell r="D37">
            <v>4</v>
          </cell>
          <cell r="E37">
            <v>1</v>
          </cell>
          <cell r="F37" t="str">
            <v>CHOQUE RODRIGUEZ FRANCISCO JAVIER</v>
          </cell>
          <cell r="G37" t="str">
            <v>LEY 18.834</v>
          </cell>
          <cell r="H37" t="str">
            <v>CONTRATAS</v>
          </cell>
          <cell r="I37" t="str">
            <v>PROFESIONAL</v>
          </cell>
          <cell r="J37">
            <v>44</v>
          </cell>
          <cell r="K37">
            <v>16</v>
          </cell>
          <cell r="L37" t="str">
            <v>INGENIERO COMERCIAL INGENIERO COMERCIAL</v>
          </cell>
          <cell r="M37">
            <v>10</v>
          </cell>
          <cell r="N37">
            <v>2</v>
          </cell>
          <cell r="O37">
            <v>5</v>
          </cell>
          <cell r="P37">
            <v>0</v>
          </cell>
          <cell r="Q37">
            <v>370</v>
          </cell>
          <cell r="R37">
            <v>2016</v>
          </cell>
          <cell r="S37">
            <v>70</v>
          </cell>
          <cell r="T37">
            <v>2015</v>
          </cell>
          <cell r="U37">
            <v>69</v>
          </cell>
          <cell r="V37">
            <v>2014</v>
          </cell>
          <cell r="W37">
            <v>70</v>
          </cell>
          <cell r="X37">
            <v>43815</v>
          </cell>
          <cell r="Y37" t="str">
            <v/>
          </cell>
          <cell r="Z37"/>
          <cell r="AA37" t="str">
            <v/>
          </cell>
          <cell r="AB37"/>
          <cell r="AC37"/>
          <cell r="AD37"/>
          <cell r="AE37"/>
          <cell r="AF37"/>
          <cell r="AG37"/>
          <cell r="AH37" t="str">
            <v/>
          </cell>
          <cell r="AI37"/>
          <cell r="AJ37"/>
          <cell r="AK37"/>
          <cell r="AL37">
            <v>43825</v>
          </cell>
          <cell r="AM37" t="str">
            <v>No posee 5 años para postular al concurso</v>
          </cell>
          <cell r="AN37">
            <v>2</v>
          </cell>
          <cell r="AO37">
            <v>22</v>
          </cell>
          <cell r="AP37">
            <v>5.5</v>
          </cell>
          <cell r="AQ37">
            <v>370</v>
          </cell>
          <cell r="AR37">
            <v>100</v>
          </cell>
          <cell r="AS37">
            <v>25</v>
          </cell>
          <cell r="AT37">
            <v>70</v>
          </cell>
          <cell r="AU37">
            <v>69</v>
          </cell>
          <cell r="AV37">
            <v>70</v>
          </cell>
          <cell r="AW37">
            <v>70</v>
          </cell>
          <cell r="AX37">
            <v>100</v>
          </cell>
          <cell r="AY37">
            <v>25</v>
          </cell>
          <cell r="AZ37">
            <v>10</v>
          </cell>
          <cell r="BA37">
            <v>100</v>
          </cell>
          <cell r="BB37">
            <v>25</v>
          </cell>
          <cell r="BC37">
            <v>80.5</v>
          </cell>
          <cell r="BD37" t="str">
            <v/>
          </cell>
          <cell r="BE37" t="str">
            <v/>
          </cell>
          <cell r="BF37">
            <v>5.5</v>
          </cell>
          <cell r="BG37">
            <v>25</v>
          </cell>
          <cell r="BH37">
            <v>25</v>
          </cell>
          <cell r="BI37">
            <v>25</v>
          </cell>
          <cell r="BJ37">
            <v>80.5</v>
          </cell>
          <cell r="BK37" t="str">
            <v>EMPATE</v>
          </cell>
          <cell r="BL37">
            <v>70</v>
          </cell>
          <cell r="BM37">
            <v>3</v>
          </cell>
          <cell r="BN37">
            <v>8</v>
          </cell>
          <cell r="BO37">
            <v>28</v>
          </cell>
          <cell r="BP37" t="str">
            <v/>
          </cell>
          <cell r="BQ37"/>
          <cell r="BR37"/>
          <cell r="BS37">
            <v>22</v>
          </cell>
        </row>
        <row r="38">
          <cell r="C38">
            <v>15010088</v>
          </cell>
          <cell r="D38">
            <v>7</v>
          </cell>
          <cell r="E38">
            <v>1</v>
          </cell>
          <cell r="F38" t="str">
            <v>ZEGARRA HUMIRE MARCELA LORETO</v>
          </cell>
          <cell r="G38" t="str">
            <v>LEY 18.834</v>
          </cell>
          <cell r="H38" t="str">
            <v>CONTRATAS</v>
          </cell>
          <cell r="I38" t="str">
            <v>PROFESIONAL</v>
          </cell>
          <cell r="J38">
            <v>44</v>
          </cell>
          <cell r="K38">
            <v>15</v>
          </cell>
          <cell r="L38" t="str">
            <v>ENFERMERA UNIVERSITARIA ENFERMERA</v>
          </cell>
          <cell r="M38">
            <v>10</v>
          </cell>
          <cell r="N38">
            <v>5</v>
          </cell>
          <cell r="O38">
            <v>7</v>
          </cell>
          <cell r="P38">
            <v>8</v>
          </cell>
          <cell r="Q38">
            <v>742</v>
          </cell>
          <cell r="R38">
            <v>2016</v>
          </cell>
          <cell r="S38">
            <v>67</v>
          </cell>
          <cell r="T38">
            <v>2015</v>
          </cell>
          <cell r="U38">
            <v>62</v>
          </cell>
          <cell r="V38">
            <v>2014</v>
          </cell>
          <cell r="W38">
            <v>49</v>
          </cell>
          <cell r="X38">
            <v>43815</v>
          </cell>
          <cell r="Y38" t="str">
            <v/>
          </cell>
          <cell r="Z38"/>
          <cell r="AA38" t="str">
            <v/>
          </cell>
          <cell r="AB38"/>
          <cell r="AC38"/>
          <cell r="AD38"/>
          <cell r="AE38"/>
          <cell r="AF38"/>
          <cell r="AG38"/>
          <cell r="AH38" t="str">
            <v/>
          </cell>
          <cell r="AI38"/>
          <cell r="AJ38"/>
          <cell r="AK38"/>
          <cell r="AL38">
            <v>43825</v>
          </cell>
          <cell r="AM38"/>
          <cell r="AN38">
            <v>6</v>
          </cell>
          <cell r="AO38">
            <v>46</v>
          </cell>
          <cell r="AP38">
            <v>11.5</v>
          </cell>
          <cell r="AQ38">
            <v>742</v>
          </cell>
          <cell r="AR38">
            <v>100</v>
          </cell>
          <cell r="AS38">
            <v>25</v>
          </cell>
          <cell r="AT38">
            <v>67</v>
          </cell>
          <cell r="AU38">
            <v>62</v>
          </cell>
          <cell r="AV38">
            <v>49</v>
          </cell>
          <cell r="AW38">
            <v>59</v>
          </cell>
          <cell r="AX38">
            <v>76</v>
          </cell>
          <cell r="AY38">
            <v>19</v>
          </cell>
          <cell r="AZ38">
            <v>10</v>
          </cell>
          <cell r="BA38">
            <v>100</v>
          </cell>
          <cell r="BB38">
            <v>25</v>
          </cell>
          <cell r="BC38">
            <v>80.5</v>
          </cell>
          <cell r="BD38" t="str">
            <v/>
          </cell>
          <cell r="BE38" t="str">
            <v/>
          </cell>
          <cell r="BF38">
            <v>11.5</v>
          </cell>
          <cell r="BG38">
            <v>25</v>
          </cell>
          <cell r="BH38">
            <v>19</v>
          </cell>
          <cell r="BI38">
            <v>25</v>
          </cell>
          <cell r="BJ38">
            <v>80.5</v>
          </cell>
          <cell r="BK38" t="str">
            <v/>
          </cell>
          <cell r="BL38">
            <v>67</v>
          </cell>
          <cell r="BM38">
            <v>5</v>
          </cell>
          <cell r="BN38">
            <v>7</v>
          </cell>
          <cell r="BO38">
            <v>8</v>
          </cell>
          <cell r="BP38" t="str">
            <v/>
          </cell>
          <cell r="BQ38"/>
          <cell r="BR38"/>
          <cell r="BS38">
            <v>23</v>
          </cell>
        </row>
        <row r="39">
          <cell r="C39">
            <v>14103053</v>
          </cell>
          <cell r="D39">
            <v>1</v>
          </cell>
          <cell r="E39">
            <v>1</v>
          </cell>
          <cell r="F39" t="str">
            <v>OLIVARES NARANJO JOHANNA DEL CARMEN</v>
          </cell>
          <cell r="G39" t="str">
            <v>LEY 18.834</v>
          </cell>
          <cell r="H39" t="str">
            <v>CONTRATAS</v>
          </cell>
          <cell r="I39" t="str">
            <v>PROFESIONAL</v>
          </cell>
          <cell r="J39">
            <v>44</v>
          </cell>
          <cell r="K39">
            <v>12</v>
          </cell>
          <cell r="L39" t="str">
            <v>PROFESOR PROFESORA ED.MEDIA HISTORIA Y</v>
          </cell>
          <cell r="M39">
            <v>10</v>
          </cell>
          <cell r="N39">
            <v>2</v>
          </cell>
          <cell r="O39">
            <v>1</v>
          </cell>
          <cell r="P39">
            <v>0</v>
          </cell>
          <cell r="Q39">
            <v>411</v>
          </cell>
          <cell r="R39">
            <v>2016</v>
          </cell>
          <cell r="S39">
            <v>70</v>
          </cell>
          <cell r="T39">
            <v>2015</v>
          </cell>
          <cell r="U39">
            <v>68</v>
          </cell>
          <cell r="V39">
            <v>2014</v>
          </cell>
          <cell r="W39">
            <v>68</v>
          </cell>
          <cell r="X39">
            <v>43815</v>
          </cell>
          <cell r="Y39" t="str">
            <v/>
          </cell>
          <cell r="Z39"/>
          <cell r="AA39" t="str">
            <v/>
          </cell>
          <cell r="AB39"/>
          <cell r="AC39"/>
          <cell r="AD39"/>
          <cell r="AE39"/>
          <cell r="AF39"/>
          <cell r="AG39"/>
          <cell r="AH39" t="str">
            <v/>
          </cell>
          <cell r="AI39"/>
          <cell r="AJ39"/>
          <cell r="AK39"/>
          <cell r="AL39">
            <v>43825</v>
          </cell>
          <cell r="AM39"/>
          <cell r="AN39">
            <v>2</v>
          </cell>
          <cell r="AO39">
            <v>22</v>
          </cell>
          <cell r="AP39">
            <v>5.5</v>
          </cell>
          <cell r="AQ39">
            <v>411</v>
          </cell>
          <cell r="AR39">
            <v>100</v>
          </cell>
          <cell r="AS39">
            <v>25</v>
          </cell>
          <cell r="AT39">
            <v>70</v>
          </cell>
          <cell r="AU39">
            <v>68</v>
          </cell>
          <cell r="AV39">
            <v>68</v>
          </cell>
          <cell r="AW39">
            <v>69</v>
          </cell>
          <cell r="AX39">
            <v>96</v>
          </cell>
          <cell r="AY39">
            <v>24</v>
          </cell>
          <cell r="AZ39">
            <v>10</v>
          </cell>
          <cell r="BA39">
            <v>100</v>
          </cell>
          <cell r="BB39">
            <v>25</v>
          </cell>
          <cell r="BC39">
            <v>79.5</v>
          </cell>
          <cell r="BD39" t="str">
            <v/>
          </cell>
          <cell r="BE39" t="str">
            <v/>
          </cell>
          <cell r="BF39">
            <v>5.5</v>
          </cell>
          <cell r="BG39">
            <v>25</v>
          </cell>
          <cell r="BH39">
            <v>24</v>
          </cell>
          <cell r="BI39">
            <v>25</v>
          </cell>
          <cell r="BJ39">
            <v>79.5</v>
          </cell>
          <cell r="BK39" t="str">
            <v/>
          </cell>
          <cell r="BL39">
            <v>70</v>
          </cell>
          <cell r="BM39">
            <v>8</v>
          </cell>
          <cell r="BN39">
            <v>3</v>
          </cell>
          <cell r="BO39">
            <v>17</v>
          </cell>
          <cell r="BP39" t="str">
            <v/>
          </cell>
          <cell r="BQ39"/>
          <cell r="BR39"/>
          <cell r="BS39">
            <v>24</v>
          </cell>
        </row>
        <row r="40">
          <cell r="C40">
            <v>12435301</v>
          </cell>
          <cell r="D40">
            <v>7</v>
          </cell>
          <cell r="E40">
            <v>1</v>
          </cell>
          <cell r="F40" t="str">
            <v>ESCALERA ZAVALA SISSI CYNTHIA</v>
          </cell>
          <cell r="G40" t="str">
            <v>LEY 18.834</v>
          </cell>
          <cell r="H40" t="str">
            <v>CONTRATAS</v>
          </cell>
          <cell r="I40" t="str">
            <v>PROFESIONAL</v>
          </cell>
          <cell r="J40">
            <v>44</v>
          </cell>
          <cell r="K40">
            <v>15</v>
          </cell>
          <cell r="L40" t="str">
            <v>ENFERMERA (O)</v>
          </cell>
          <cell r="M40">
            <v>10</v>
          </cell>
          <cell r="N40">
            <v>0</v>
          </cell>
          <cell r="O40">
            <v>11</v>
          </cell>
          <cell r="P40">
            <v>0</v>
          </cell>
          <cell r="Q40">
            <v>263</v>
          </cell>
          <cell r="R40">
            <v>2016</v>
          </cell>
          <cell r="S40">
            <v>68</v>
          </cell>
          <cell r="T40">
            <v>2015</v>
          </cell>
          <cell r="U40">
            <v>64</v>
          </cell>
          <cell r="V40">
            <v>2014</v>
          </cell>
          <cell r="W40">
            <v>64</v>
          </cell>
          <cell r="X40">
            <v>43812</v>
          </cell>
          <cell r="Y40" t="str">
            <v/>
          </cell>
          <cell r="Z40"/>
          <cell r="AA40" t="str">
            <v/>
          </cell>
          <cell r="AB40"/>
          <cell r="AC40"/>
          <cell r="AD40"/>
          <cell r="AE40"/>
          <cell r="AF40"/>
          <cell r="AG40"/>
          <cell r="AH40" t="str">
            <v/>
          </cell>
          <cell r="AI40"/>
          <cell r="AJ40"/>
          <cell r="AK40"/>
          <cell r="AL40">
            <v>43825</v>
          </cell>
          <cell r="AM40"/>
          <cell r="AN40">
            <v>1</v>
          </cell>
          <cell r="AO40">
            <v>16</v>
          </cell>
          <cell r="AP40">
            <v>4</v>
          </cell>
          <cell r="AQ40">
            <v>263</v>
          </cell>
          <cell r="AR40">
            <v>100</v>
          </cell>
          <cell r="AS40">
            <v>25</v>
          </cell>
          <cell r="AT40">
            <v>68</v>
          </cell>
          <cell r="AU40">
            <v>64</v>
          </cell>
          <cell r="AV40">
            <v>64</v>
          </cell>
          <cell r="AW40">
            <v>65</v>
          </cell>
          <cell r="AX40">
            <v>88</v>
          </cell>
          <cell r="AY40">
            <v>22</v>
          </cell>
          <cell r="AZ40">
            <v>10</v>
          </cell>
          <cell r="BA40">
            <v>100</v>
          </cell>
          <cell r="BB40">
            <v>25</v>
          </cell>
          <cell r="BC40">
            <v>76</v>
          </cell>
          <cell r="BD40" t="str">
            <v/>
          </cell>
          <cell r="BE40" t="str">
            <v/>
          </cell>
          <cell r="BF40">
            <v>4</v>
          </cell>
          <cell r="BG40">
            <v>25</v>
          </cell>
          <cell r="BH40">
            <v>22</v>
          </cell>
          <cell r="BI40">
            <v>25</v>
          </cell>
          <cell r="BJ40">
            <v>76</v>
          </cell>
          <cell r="BK40" t="str">
            <v/>
          </cell>
          <cell r="BL40">
            <v>68</v>
          </cell>
          <cell r="BM40">
            <v>0</v>
          </cell>
          <cell r="BN40">
            <v>0</v>
          </cell>
          <cell r="BO40">
            <v>0</v>
          </cell>
          <cell r="BP40" t="str">
            <v/>
          </cell>
          <cell r="BQ40"/>
          <cell r="BR40"/>
          <cell r="BS40">
            <v>25</v>
          </cell>
        </row>
        <row r="41">
          <cell r="C41">
            <v>13006649</v>
          </cell>
          <cell r="D41">
            <v>6</v>
          </cell>
          <cell r="E41">
            <v>1</v>
          </cell>
          <cell r="F41" t="str">
            <v>LOPEZ DELGADO CAROLINA LESLIE</v>
          </cell>
          <cell r="G41" t="str">
            <v>LEY 18.834</v>
          </cell>
          <cell r="H41" t="str">
            <v>CONTRATAS</v>
          </cell>
          <cell r="I41" t="str">
            <v>PROFESIONAL</v>
          </cell>
          <cell r="J41">
            <v>44</v>
          </cell>
          <cell r="K41">
            <v>15</v>
          </cell>
          <cell r="L41" t="str">
            <v>ENFERMERA UNIVERSITARIA ENFERMERA</v>
          </cell>
          <cell r="M41">
            <v>10</v>
          </cell>
          <cell r="N41">
            <v>5</v>
          </cell>
          <cell r="O41">
            <v>5</v>
          </cell>
          <cell r="P41">
            <v>20</v>
          </cell>
          <cell r="Q41">
            <v>78</v>
          </cell>
          <cell r="R41">
            <v>2016</v>
          </cell>
          <cell r="S41">
            <v>70</v>
          </cell>
          <cell r="T41">
            <v>2015</v>
          </cell>
          <cell r="U41">
            <v>69</v>
          </cell>
          <cell r="V41">
            <v>2014</v>
          </cell>
          <cell r="W41">
            <v>69</v>
          </cell>
          <cell r="X41">
            <v>43815</v>
          </cell>
          <cell r="Y41" t="str">
            <v/>
          </cell>
          <cell r="Z41"/>
          <cell r="AA41" t="str">
            <v/>
          </cell>
          <cell r="AB41"/>
          <cell r="AC41"/>
          <cell r="AD41"/>
          <cell r="AE41"/>
          <cell r="AF41"/>
          <cell r="AG41"/>
          <cell r="AH41" t="str">
            <v/>
          </cell>
          <cell r="AI41"/>
          <cell r="AJ41"/>
          <cell r="AK41"/>
          <cell r="AL41">
            <v>43825</v>
          </cell>
          <cell r="AM41"/>
          <cell r="AN41">
            <v>5</v>
          </cell>
          <cell r="AO41">
            <v>40</v>
          </cell>
          <cell r="AP41">
            <v>10</v>
          </cell>
          <cell r="AQ41">
            <v>78</v>
          </cell>
          <cell r="AR41">
            <v>65</v>
          </cell>
          <cell r="AS41">
            <v>16.25</v>
          </cell>
          <cell r="AT41">
            <v>70</v>
          </cell>
          <cell r="AU41">
            <v>69</v>
          </cell>
          <cell r="AV41">
            <v>69</v>
          </cell>
          <cell r="AW41">
            <v>69</v>
          </cell>
          <cell r="AX41">
            <v>96</v>
          </cell>
          <cell r="AY41">
            <v>24</v>
          </cell>
          <cell r="AZ41">
            <v>10</v>
          </cell>
          <cell r="BA41">
            <v>100</v>
          </cell>
          <cell r="BB41">
            <v>25</v>
          </cell>
          <cell r="BC41">
            <v>75.25</v>
          </cell>
          <cell r="BD41" t="str">
            <v/>
          </cell>
          <cell r="BE41" t="str">
            <v/>
          </cell>
          <cell r="BF41">
            <v>10</v>
          </cell>
          <cell r="BG41">
            <v>16.25</v>
          </cell>
          <cell r="BH41">
            <v>24</v>
          </cell>
          <cell r="BI41">
            <v>25</v>
          </cell>
          <cell r="BJ41">
            <v>75.25</v>
          </cell>
          <cell r="BK41" t="str">
            <v/>
          </cell>
          <cell r="BL41">
            <v>70</v>
          </cell>
          <cell r="BM41">
            <v>5</v>
          </cell>
          <cell r="BN41">
            <v>5</v>
          </cell>
          <cell r="BO41">
            <v>20</v>
          </cell>
          <cell r="BP41" t="str">
            <v/>
          </cell>
          <cell r="BQ41"/>
          <cell r="BR41"/>
          <cell r="BS41">
            <v>26</v>
          </cell>
        </row>
        <row r="42">
          <cell r="C42">
            <v>15844492</v>
          </cell>
          <cell r="D42">
            <v>5</v>
          </cell>
          <cell r="E42">
            <v>1</v>
          </cell>
          <cell r="F42" t="str">
            <v>ESTEFANE DURAN PAULA ANDREA</v>
          </cell>
          <cell r="G42" t="str">
            <v>LEY 18.834</v>
          </cell>
          <cell r="H42" t="str">
            <v>CONTRATAS</v>
          </cell>
          <cell r="I42" t="str">
            <v>PROFESIONAL</v>
          </cell>
          <cell r="J42">
            <v>44</v>
          </cell>
          <cell r="K42">
            <v>14</v>
          </cell>
          <cell r="L42" t="str">
            <v>ENFERMERA UNIVERSITARIA ENFERMERIA</v>
          </cell>
          <cell r="M42">
            <v>10</v>
          </cell>
          <cell r="N42">
            <v>4</v>
          </cell>
          <cell r="O42">
            <v>9</v>
          </cell>
          <cell r="P42">
            <v>13</v>
          </cell>
          <cell r="Q42">
            <v>188</v>
          </cell>
          <cell r="R42">
            <v>2016</v>
          </cell>
          <cell r="S42">
            <v>70</v>
          </cell>
          <cell r="T42">
            <v>2015</v>
          </cell>
          <cell r="U42">
            <v>70</v>
          </cell>
          <cell r="V42">
            <v>0</v>
          </cell>
          <cell r="W42">
            <v>0</v>
          </cell>
          <cell r="X42">
            <v>43815</v>
          </cell>
          <cell r="Y42" t="str">
            <v>SI</v>
          </cell>
          <cell r="Z42" t="str">
            <v>NO</v>
          </cell>
          <cell r="AA42" t="str">
            <v>-14-13-12</v>
          </cell>
          <cell r="AB42"/>
          <cell r="AC42"/>
          <cell r="AD42"/>
          <cell r="AE42"/>
          <cell r="AF42"/>
          <cell r="AG42"/>
          <cell r="AH42" t="str">
            <v/>
          </cell>
          <cell r="AI42"/>
          <cell r="AJ42"/>
          <cell r="AK42"/>
          <cell r="AL42">
            <v>43825</v>
          </cell>
          <cell r="AM42" t="str">
            <v>No posee 5 años para postular al concurso</v>
          </cell>
          <cell r="AN42">
            <v>5</v>
          </cell>
          <cell r="AO42">
            <v>40</v>
          </cell>
          <cell r="AP42">
            <v>10</v>
          </cell>
          <cell r="AQ42">
            <v>188</v>
          </cell>
          <cell r="AR42">
            <v>100</v>
          </cell>
          <cell r="AS42">
            <v>25</v>
          </cell>
          <cell r="AT42">
            <v>70</v>
          </cell>
          <cell r="AU42">
            <v>70</v>
          </cell>
          <cell r="AV42">
            <v>0</v>
          </cell>
          <cell r="AW42">
            <v>47</v>
          </cell>
          <cell r="AX42">
            <v>52</v>
          </cell>
          <cell r="AY42">
            <v>13</v>
          </cell>
          <cell r="AZ42">
            <v>10</v>
          </cell>
          <cell r="BA42">
            <v>100</v>
          </cell>
          <cell r="BB42">
            <v>25</v>
          </cell>
          <cell r="BC42">
            <v>73</v>
          </cell>
          <cell r="BD42" t="str">
            <v/>
          </cell>
          <cell r="BE42" t="str">
            <v/>
          </cell>
          <cell r="BF42">
            <v>10</v>
          </cell>
          <cell r="BG42">
            <v>25</v>
          </cell>
          <cell r="BH42">
            <v>13</v>
          </cell>
          <cell r="BI42">
            <v>25</v>
          </cell>
          <cell r="BJ42">
            <v>73</v>
          </cell>
          <cell r="BK42" t="str">
            <v>EMPATE</v>
          </cell>
          <cell r="BL42">
            <v>70</v>
          </cell>
          <cell r="BM42">
            <v>4</v>
          </cell>
          <cell r="BN42">
            <v>9</v>
          </cell>
          <cell r="BO42">
            <v>12</v>
          </cell>
          <cell r="BP42" t="str">
            <v/>
          </cell>
          <cell r="BQ42"/>
          <cell r="BR42"/>
          <cell r="BS42">
            <v>27</v>
          </cell>
        </row>
        <row r="43">
          <cell r="C43">
            <v>11814482</v>
          </cell>
          <cell r="D43">
            <v>1</v>
          </cell>
          <cell r="E43">
            <v>1</v>
          </cell>
          <cell r="F43" t="str">
            <v>CRUZ SALINAS MARCELA YOLANDA</v>
          </cell>
          <cell r="G43" t="str">
            <v>LEY 18.834</v>
          </cell>
          <cell r="H43" t="str">
            <v>TITULARES</v>
          </cell>
          <cell r="I43" t="str">
            <v>ADMINISTRATIVO</v>
          </cell>
          <cell r="J43">
            <v>44</v>
          </cell>
          <cell r="K43">
            <v>17</v>
          </cell>
          <cell r="L43" t="str">
            <v>INGENIERO DE EJECUCION ING DE EJEC. EN CONTROL GESTIO</v>
          </cell>
          <cell r="M43">
            <v>8</v>
          </cell>
          <cell r="N43">
            <v>0</v>
          </cell>
          <cell r="O43">
            <v>0</v>
          </cell>
          <cell r="P43">
            <v>0</v>
          </cell>
          <cell r="Q43">
            <v>232</v>
          </cell>
          <cell r="R43">
            <v>2016</v>
          </cell>
          <cell r="S43">
            <v>70</v>
          </cell>
          <cell r="T43">
            <v>2015</v>
          </cell>
          <cell r="U43">
            <v>70</v>
          </cell>
          <cell r="V43">
            <v>2014</v>
          </cell>
          <cell r="W43">
            <v>70</v>
          </cell>
          <cell r="X43">
            <v>43815</v>
          </cell>
          <cell r="Y43" t="str">
            <v/>
          </cell>
          <cell r="Z43"/>
          <cell r="AA43" t="str">
            <v/>
          </cell>
          <cell r="AB43"/>
          <cell r="AC43"/>
          <cell r="AD43"/>
          <cell r="AE43"/>
          <cell r="AF43"/>
          <cell r="AG43"/>
          <cell r="AH43" t="str">
            <v/>
          </cell>
          <cell r="AI43"/>
          <cell r="AJ43"/>
          <cell r="AK43"/>
          <cell r="AL43">
            <v>43825</v>
          </cell>
          <cell r="AM43"/>
          <cell r="AN43">
            <v>0</v>
          </cell>
          <cell r="AO43">
            <v>0</v>
          </cell>
          <cell r="AP43">
            <v>0</v>
          </cell>
          <cell r="AQ43">
            <v>232</v>
          </cell>
          <cell r="AR43">
            <v>100</v>
          </cell>
          <cell r="AS43">
            <v>25</v>
          </cell>
          <cell r="AT43">
            <v>70</v>
          </cell>
          <cell r="AU43">
            <v>70</v>
          </cell>
          <cell r="AV43">
            <v>70</v>
          </cell>
          <cell r="AW43">
            <v>70</v>
          </cell>
          <cell r="AX43">
            <v>100</v>
          </cell>
          <cell r="AY43">
            <v>25</v>
          </cell>
          <cell r="AZ43">
            <v>8</v>
          </cell>
          <cell r="BA43">
            <v>90</v>
          </cell>
          <cell r="BB43">
            <v>22.5</v>
          </cell>
          <cell r="BC43">
            <v>72.5</v>
          </cell>
          <cell r="BD43" t="str">
            <v/>
          </cell>
          <cell r="BE43" t="str">
            <v/>
          </cell>
          <cell r="BF43">
            <v>0</v>
          </cell>
          <cell r="BG43">
            <v>25</v>
          </cell>
          <cell r="BH43">
            <v>25</v>
          </cell>
          <cell r="BI43">
            <v>22.5</v>
          </cell>
          <cell r="BJ43">
            <v>72.5</v>
          </cell>
          <cell r="BK43" t="str">
            <v>EMPATE</v>
          </cell>
          <cell r="BL43">
            <v>70</v>
          </cell>
          <cell r="BM43">
            <v>17</v>
          </cell>
          <cell r="BN43">
            <v>5</v>
          </cell>
          <cell r="BO43">
            <v>0</v>
          </cell>
          <cell r="BP43" t="str">
            <v/>
          </cell>
          <cell r="BQ43"/>
          <cell r="BR43"/>
          <cell r="BS43">
            <v>28</v>
          </cell>
        </row>
        <row r="44">
          <cell r="C44">
            <v>7995206</v>
          </cell>
          <cell r="D44">
            <v>0</v>
          </cell>
          <cell r="E44">
            <v>1</v>
          </cell>
          <cell r="F44" t="str">
            <v>QUIROZ ROJAS GUIDO WILFREDO</v>
          </cell>
          <cell r="G44" t="str">
            <v>LEY 18.834</v>
          </cell>
          <cell r="H44" t="str">
            <v>TITULARES</v>
          </cell>
          <cell r="I44" t="str">
            <v>TÉCNICO</v>
          </cell>
          <cell r="J44">
            <v>44</v>
          </cell>
          <cell r="K44">
            <v>18</v>
          </cell>
          <cell r="L44" t="str">
            <v>INGENIERO (A) ELECUCION EN PREVENCION DE RIESGOS</v>
          </cell>
          <cell r="M44">
            <v>8</v>
          </cell>
          <cell r="N44">
            <v>0</v>
          </cell>
          <cell r="O44">
            <v>0</v>
          </cell>
          <cell r="P44">
            <v>0</v>
          </cell>
          <cell r="Q44">
            <v>191</v>
          </cell>
          <cell r="R44">
            <v>2016</v>
          </cell>
          <cell r="S44">
            <v>70</v>
          </cell>
          <cell r="T44">
            <v>2015</v>
          </cell>
          <cell r="U44">
            <v>70</v>
          </cell>
          <cell r="V44">
            <v>2014</v>
          </cell>
          <cell r="W44">
            <v>70</v>
          </cell>
          <cell r="X44">
            <v>43815</v>
          </cell>
          <cell r="Y44" t="str">
            <v/>
          </cell>
          <cell r="Z44"/>
          <cell r="AA44" t="str">
            <v/>
          </cell>
          <cell r="AB44"/>
          <cell r="AC44"/>
          <cell r="AD44"/>
          <cell r="AE44"/>
          <cell r="AF44"/>
          <cell r="AG44"/>
          <cell r="AH44" t="str">
            <v/>
          </cell>
          <cell r="AI44"/>
          <cell r="AJ44"/>
          <cell r="AK44"/>
          <cell r="AL44">
            <v>43825</v>
          </cell>
          <cell r="AM44"/>
          <cell r="AN44">
            <v>0</v>
          </cell>
          <cell r="AO44">
            <v>0</v>
          </cell>
          <cell r="AP44">
            <v>0</v>
          </cell>
          <cell r="AQ44">
            <v>191</v>
          </cell>
          <cell r="AR44">
            <v>100</v>
          </cell>
          <cell r="AS44">
            <v>25</v>
          </cell>
          <cell r="AT44">
            <v>70</v>
          </cell>
          <cell r="AU44">
            <v>70</v>
          </cell>
          <cell r="AV44">
            <v>70</v>
          </cell>
          <cell r="AW44">
            <v>70</v>
          </cell>
          <cell r="AX44">
            <v>100</v>
          </cell>
          <cell r="AY44">
            <v>25</v>
          </cell>
          <cell r="AZ44">
            <v>8</v>
          </cell>
          <cell r="BA44">
            <v>90</v>
          </cell>
          <cell r="BB44">
            <v>22.5</v>
          </cell>
          <cell r="BC44">
            <v>72.5</v>
          </cell>
          <cell r="BD44" t="str">
            <v/>
          </cell>
          <cell r="BE44" t="str">
            <v/>
          </cell>
          <cell r="BF44">
            <v>0</v>
          </cell>
          <cell r="BG44">
            <v>25</v>
          </cell>
          <cell r="BH44">
            <v>25</v>
          </cell>
          <cell r="BI44">
            <v>22.5</v>
          </cell>
          <cell r="BJ44">
            <v>72.5</v>
          </cell>
          <cell r="BK44" t="str">
            <v/>
          </cell>
          <cell r="BL44">
            <v>70</v>
          </cell>
          <cell r="BM44">
            <v>17</v>
          </cell>
          <cell r="BN44">
            <v>4</v>
          </cell>
          <cell r="BO44">
            <v>28</v>
          </cell>
          <cell r="BP44" t="str">
            <v/>
          </cell>
          <cell r="BQ44"/>
          <cell r="BR44"/>
          <cell r="BS44">
            <v>29</v>
          </cell>
        </row>
        <row r="45">
          <cell r="C45">
            <v>12802071</v>
          </cell>
          <cell r="D45">
            <v>3</v>
          </cell>
          <cell r="E45">
            <v>1</v>
          </cell>
          <cell r="F45" t="str">
            <v>GERALDO DIAZ HERMAN ARNOLDO</v>
          </cell>
          <cell r="G45" t="str">
            <v>LEY 18.834</v>
          </cell>
          <cell r="H45" t="str">
            <v>CONTRATAS</v>
          </cell>
          <cell r="I45" t="str">
            <v>PROFESIONAL</v>
          </cell>
          <cell r="J45">
            <v>44</v>
          </cell>
          <cell r="K45">
            <v>13</v>
          </cell>
          <cell r="L45" t="str">
            <v>INGENIERO CIVIL INGENIERO CIVIL</v>
          </cell>
          <cell r="M45">
            <v>10</v>
          </cell>
          <cell r="N45">
            <v>3</v>
          </cell>
          <cell r="O45">
            <v>5</v>
          </cell>
          <cell r="P45">
            <v>1</v>
          </cell>
          <cell r="Q45">
            <v>251</v>
          </cell>
          <cell r="R45">
            <v>2016</v>
          </cell>
          <cell r="S45">
            <v>69</v>
          </cell>
          <cell r="T45">
            <v>2012</v>
          </cell>
          <cell r="U45">
            <v>70</v>
          </cell>
          <cell r="V45">
            <v>0</v>
          </cell>
          <cell r="W45">
            <v>0</v>
          </cell>
          <cell r="X45">
            <v>43815</v>
          </cell>
          <cell r="Y45" t="str">
            <v>SI</v>
          </cell>
          <cell r="Z45" t="str">
            <v>NO</v>
          </cell>
          <cell r="AA45" t="str">
            <v>-15-14-13</v>
          </cell>
          <cell r="AB45"/>
          <cell r="AC45"/>
          <cell r="AD45"/>
          <cell r="AE45"/>
          <cell r="AF45"/>
          <cell r="AG45"/>
          <cell r="AH45" t="str">
            <v/>
          </cell>
          <cell r="AI45"/>
          <cell r="AJ45"/>
          <cell r="AK45"/>
          <cell r="AL45">
            <v>43825</v>
          </cell>
          <cell r="AM45" t="str">
            <v>No posee 5 años para postular al concurso</v>
          </cell>
          <cell r="AN45">
            <v>3</v>
          </cell>
          <cell r="AO45">
            <v>28</v>
          </cell>
          <cell r="AP45">
            <v>7</v>
          </cell>
          <cell r="AQ45">
            <v>251</v>
          </cell>
          <cell r="AR45">
            <v>100</v>
          </cell>
          <cell r="AS45">
            <v>25</v>
          </cell>
          <cell r="AT45">
            <v>69</v>
          </cell>
          <cell r="AU45">
            <v>70</v>
          </cell>
          <cell r="AV45">
            <v>0</v>
          </cell>
          <cell r="AW45">
            <v>46</v>
          </cell>
          <cell r="AX45">
            <v>52</v>
          </cell>
          <cell r="AY45">
            <v>13</v>
          </cell>
          <cell r="AZ45">
            <v>10</v>
          </cell>
          <cell r="BA45">
            <v>100</v>
          </cell>
          <cell r="BB45">
            <v>25</v>
          </cell>
          <cell r="BC45">
            <v>70</v>
          </cell>
          <cell r="BD45" t="str">
            <v/>
          </cell>
          <cell r="BE45" t="str">
            <v/>
          </cell>
          <cell r="BF45">
            <v>7</v>
          </cell>
          <cell r="BG45">
            <v>25</v>
          </cell>
          <cell r="BH45">
            <v>13</v>
          </cell>
          <cell r="BI45">
            <v>25</v>
          </cell>
          <cell r="BJ45">
            <v>70</v>
          </cell>
          <cell r="BK45" t="str">
            <v/>
          </cell>
          <cell r="BL45">
            <v>69</v>
          </cell>
          <cell r="BM45">
            <v>4</v>
          </cell>
          <cell r="BN45">
            <v>8</v>
          </cell>
          <cell r="BO45">
            <v>23</v>
          </cell>
          <cell r="BP45" t="str">
            <v/>
          </cell>
          <cell r="BQ45"/>
          <cell r="BR45"/>
          <cell r="BS45">
            <v>30</v>
          </cell>
        </row>
        <row r="46">
          <cell r="C46">
            <v>10038865</v>
          </cell>
          <cell r="D46">
            <v>0</v>
          </cell>
          <cell r="E46">
            <v>1</v>
          </cell>
          <cell r="F46" t="str">
            <v>REED ALBARRACIN DONNA CLARA</v>
          </cell>
          <cell r="G46" t="str">
            <v>LEY 18.834</v>
          </cell>
          <cell r="H46" t="str">
            <v>TITULARES</v>
          </cell>
          <cell r="I46" t="str">
            <v>TÉCNICO</v>
          </cell>
          <cell r="J46">
            <v>44</v>
          </cell>
          <cell r="K46">
            <v>17</v>
          </cell>
          <cell r="L46" t="str">
            <v>ENFERMERA (O)</v>
          </cell>
          <cell r="M46">
            <v>10</v>
          </cell>
          <cell r="N46">
            <v>0</v>
          </cell>
          <cell r="O46">
            <v>0</v>
          </cell>
          <cell r="P46">
            <v>0</v>
          </cell>
          <cell r="Q46">
            <v>58</v>
          </cell>
          <cell r="R46">
            <v>2016</v>
          </cell>
          <cell r="S46">
            <v>70</v>
          </cell>
          <cell r="T46">
            <v>2013</v>
          </cell>
          <cell r="U46">
            <v>70</v>
          </cell>
          <cell r="V46">
            <v>2012</v>
          </cell>
          <cell r="W46">
            <v>70</v>
          </cell>
          <cell r="X46">
            <v>43805</v>
          </cell>
          <cell r="Y46" t="str">
            <v/>
          </cell>
          <cell r="Z46"/>
          <cell r="AA46" t="str">
            <v/>
          </cell>
          <cell r="AB46"/>
          <cell r="AC46"/>
          <cell r="AD46"/>
          <cell r="AE46"/>
          <cell r="AF46"/>
          <cell r="AG46"/>
          <cell r="AH46" t="str">
            <v/>
          </cell>
          <cell r="AI46"/>
          <cell r="AJ46"/>
          <cell r="AK46"/>
          <cell r="AL46">
            <v>43825</v>
          </cell>
          <cell r="AM46"/>
          <cell r="AN46">
            <v>0</v>
          </cell>
          <cell r="AO46">
            <v>0</v>
          </cell>
          <cell r="AP46">
            <v>0</v>
          </cell>
          <cell r="AQ46">
            <v>58</v>
          </cell>
          <cell r="AR46">
            <v>45</v>
          </cell>
          <cell r="AS46">
            <v>11.25</v>
          </cell>
          <cell r="AT46">
            <v>70</v>
          </cell>
          <cell r="AU46">
            <v>70</v>
          </cell>
          <cell r="AV46">
            <v>70</v>
          </cell>
          <cell r="AW46">
            <v>70</v>
          </cell>
          <cell r="AX46">
            <v>100</v>
          </cell>
          <cell r="AY46">
            <v>25</v>
          </cell>
          <cell r="AZ46">
            <v>10</v>
          </cell>
          <cell r="BA46">
            <v>100</v>
          </cell>
          <cell r="BB46">
            <v>25</v>
          </cell>
          <cell r="BC46">
            <v>61.25</v>
          </cell>
          <cell r="BD46" t="str">
            <v/>
          </cell>
          <cell r="BE46" t="str">
            <v/>
          </cell>
          <cell r="BF46">
            <v>0</v>
          </cell>
          <cell r="BG46">
            <v>11.25</v>
          </cell>
          <cell r="BH46">
            <v>25</v>
          </cell>
          <cell r="BI46">
            <v>25</v>
          </cell>
          <cell r="BJ46">
            <v>61.25</v>
          </cell>
          <cell r="BK46" t="str">
            <v/>
          </cell>
          <cell r="BL46">
            <v>70</v>
          </cell>
          <cell r="BM46">
            <v>23</v>
          </cell>
          <cell r="BN46">
            <v>0</v>
          </cell>
          <cell r="BO46">
            <v>23</v>
          </cell>
          <cell r="BP46" t="str">
            <v/>
          </cell>
          <cell r="BQ46"/>
          <cell r="BR46"/>
          <cell r="BS46">
            <v>31</v>
          </cell>
        </row>
        <row r="47">
          <cell r="C47">
            <v>16323843</v>
          </cell>
          <cell r="D47">
            <v>8</v>
          </cell>
          <cell r="E47">
            <v>1</v>
          </cell>
          <cell r="F47" t="str">
            <v>CARRERA ALVARADO DANIELA FERNANDA</v>
          </cell>
          <cell r="G47" t="str">
            <v>LEY 18.834</v>
          </cell>
          <cell r="H47" t="str">
            <v>CONTRATAS</v>
          </cell>
          <cell r="I47" t="str">
            <v>PROFESIONAL</v>
          </cell>
          <cell r="J47">
            <v>44</v>
          </cell>
          <cell r="K47">
            <v>15</v>
          </cell>
          <cell r="L47" t="str">
            <v>ENFERMERA UNIVERSITARIA ENFERMERA</v>
          </cell>
          <cell r="M47">
            <v>10</v>
          </cell>
          <cell r="N47">
            <v>4</v>
          </cell>
          <cell r="O47">
            <v>1</v>
          </cell>
          <cell r="P47">
            <v>28</v>
          </cell>
          <cell r="Q47">
            <v>341</v>
          </cell>
          <cell r="R47">
            <v>2016</v>
          </cell>
          <cell r="S47">
            <v>70</v>
          </cell>
          <cell r="T47">
            <v>0</v>
          </cell>
          <cell r="U47">
            <v>0</v>
          </cell>
          <cell r="V47">
            <v>0</v>
          </cell>
          <cell r="W47">
            <v>0</v>
          </cell>
          <cell r="X47">
            <v>43815</v>
          </cell>
          <cell r="Y47" t="str">
            <v>SI</v>
          </cell>
          <cell r="Z47" t="str">
            <v>NO</v>
          </cell>
          <cell r="AA47" t="str">
            <v>-15-14-13-12</v>
          </cell>
          <cell r="AB47"/>
          <cell r="AC47"/>
          <cell r="AD47"/>
          <cell r="AE47"/>
          <cell r="AF47"/>
          <cell r="AG47"/>
          <cell r="AH47" t="str">
            <v/>
          </cell>
          <cell r="AI47"/>
          <cell r="AJ47"/>
          <cell r="AK47"/>
          <cell r="AL47">
            <v>43825</v>
          </cell>
          <cell r="AM47" t="str">
            <v>No posee 5 años para postular al concurso</v>
          </cell>
          <cell r="AN47">
            <v>4</v>
          </cell>
          <cell r="AO47">
            <v>34</v>
          </cell>
          <cell r="AP47">
            <v>8.5</v>
          </cell>
          <cell r="AQ47">
            <v>341</v>
          </cell>
          <cell r="AR47">
            <v>100</v>
          </cell>
          <cell r="AS47">
            <v>25</v>
          </cell>
          <cell r="AT47">
            <v>70</v>
          </cell>
          <cell r="AU47">
            <v>0</v>
          </cell>
          <cell r="AV47">
            <v>0</v>
          </cell>
          <cell r="AW47">
            <v>23</v>
          </cell>
          <cell r="AX47">
            <v>4</v>
          </cell>
          <cell r="AY47">
            <v>1</v>
          </cell>
          <cell r="AZ47">
            <v>10</v>
          </cell>
          <cell r="BA47">
            <v>100</v>
          </cell>
          <cell r="BB47">
            <v>25</v>
          </cell>
          <cell r="BC47">
            <v>59.5</v>
          </cell>
          <cell r="BD47" t="str">
            <v/>
          </cell>
          <cell r="BE47" t="str">
            <v/>
          </cell>
          <cell r="BF47">
            <v>8.5</v>
          </cell>
          <cell r="BG47">
            <v>25</v>
          </cell>
          <cell r="BH47">
            <v>1</v>
          </cell>
          <cell r="BI47">
            <v>25</v>
          </cell>
          <cell r="BJ47">
            <v>59.5</v>
          </cell>
          <cell r="BK47" t="str">
            <v/>
          </cell>
          <cell r="BL47">
            <v>70</v>
          </cell>
          <cell r="BM47">
            <v>2</v>
          </cell>
          <cell r="BN47">
            <v>8</v>
          </cell>
          <cell r="BO47">
            <v>7</v>
          </cell>
          <cell r="BP47" t="str">
            <v/>
          </cell>
          <cell r="BQ47"/>
          <cell r="BR47"/>
          <cell r="BS47">
            <v>32</v>
          </cell>
        </row>
        <row r="48">
          <cell r="C48">
            <v>16468504</v>
          </cell>
          <cell r="D48">
            <v>7</v>
          </cell>
          <cell r="E48">
            <v>3</v>
          </cell>
          <cell r="F48" t="str">
            <v>RAYMOND RAMIREZ DANNY ALFONSO</v>
          </cell>
          <cell r="G48" t="str">
            <v>LEY 18.834</v>
          </cell>
          <cell r="H48" t="str">
            <v>CONTRATAS</v>
          </cell>
          <cell r="I48" t="str">
            <v>PROFESIONAL</v>
          </cell>
          <cell r="J48">
            <v>44</v>
          </cell>
          <cell r="K48">
            <v>16</v>
          </cell>
          <cell r="L48" t="str">
            <v>INGENIERO EN INFORMATICA INGENIERO EN INFORMATICA</v>
          </cell>
          <cell r="M48">
            <v>0</v>
          </cell>
          <cell r="N48">
            <v>2</v>
          </cell>
          <cell r="O48">
            <v>9</v>
          </cell>
          <cell r="P48">
            <v>22</v>
          </cell>
          <cell r="Q48">
            <v>0</v>
          </cell>
          <cell r="R48">
            <v>2016</v>
          </cell>
          <cell r="S48">
            <v>70</v>
          </cell>
          <cell r="T48">
            <v>0</v>
          </cell>
          <cell r="U48">
            <v>0</v>
          </cell>
          <cell r="V48">
            <v>0</v>
          </cell>
          <cell r="W48">
            <v>0</v>
          </cell>
          <cell r="X48">
            <v>43815</v>
          </cell>
          <cell r="Y48" t="str">
            <v>SI</v>
          </cell>
          <cell r="Z48" t="str">
            <v>NO</v>
          </cell>
          <cell r="AA48" t="str">
            <v>-15-14-13-12</v>
          </cell>
          <cell r="AB48"/>
          <cell r="AC48"/>
          <cell r="AD48"/>
          <cell r="AE48"/>
          <cell r="AF48"/>
          <cell r="AG48"/>
          <cell r="AH48" t="str">
            <v/>
          </cell>
          <cell r="AI48"/>
          <cell r="AJ48"/>
          <cell r="AK48"/>
          <cell r="AL48">
            <v>43825</v>
          </cell>
          <cell r="AM48" t="str">
            <v>No posee 5 años para postular al concurso</v>
          </cell>
          <cell r="AN48">
            <v>3</v>
          </cell>
          <cell r="AO48">
            <v>28</v>
          </cell>
          <cell r="AP48">
            <v>7</v>
          </cell>
          <cell r="AQ48">
            <v>0</v>
          </cell>
          <cell r="AR48">
            <v>0</v>
          </cell>
          <cell r="AS48">
            <v>0</v>
          </cell>
          <cell r="AT48">
            <v>70</v>
          </cell>
          <cell r="AU48">
            <v>0</v>
          </cell>
          <cell r="AV48">
            <v>0</v>
          </cell>
          <cell r="AW48">
            <v>23</v>
          </cell>
          <cell r="AX48">
            <v>4</v>
          </cell>
          <cell r="AY48">
            <v>1</v>
          </cell>
          <cell r="AZ48">
            <v>0</v>
          </cell>
          <cell r="BA48">
            <v>0</v>
          </cell>
          <cell r="BB48">
            <v>0</v>
          </cell>
          <cell r="BC48">
            <v>8</v>
          </cell>
          <cell r="BD48" t="str">
            <v/>
          </cell>
          <cell r="BE48" t="str">
            <v/>
          </cell>
          <cell r="BF48">
            <v>7</v>
          </cell>
          <cell r="BG48">
            <v>0</v>
          </cell>
          <cell r="BH48">
            <v>1</v>
          </cell>
          <cell r="BI48">
            <v>0</v>
          </cell>
          <cell r="BJ48">
            <v>8</v>
          </cell>
          <cell r="BK48" t="str">
            <v/>
          </cell>
          <cell r="BL48">
            <v>70</v>
          </cell>
          <cell r="BM48">
            <v>2</v>
          </cell>
          <cell r="BN48">
            <v>9</v>
          </cell>
          <cell r="BO48">
            <v>22</v>
          </cell>
          <cell r="BP48" t="str">
            <v/>
          </cell>
          <cell r="BQ48"/>
          <cell r="BR48"/>
          <cell r="BS48">
            <v>33</v>
          </cell>
        </row>
        <row r="49">
          <cell r="C49"/>
          <cell r="D49"/>
          <cell r="E49"/>
          <cell r="F49"/>
          <cell r="G49"/>
          <cell r="H49"/>
          <cell r="I49"/>
          <cell r="J49"/>
          <cell r="K49"/>
          <cell r="L49"/>
          <cell r="M49"/>
          <cell r="N49"/>
          <cell r="O49"/>
          <cell r="P49"/>
          <cell r="Q49"/>
          <cell r="R49"/>
          <cell r="S49"/>
          <cell r="T49"/>
          <cell r="U49"/>
          <cell r="V49"/>
          <cell r="W49"/>
          <cell r="X49"/>
          <cell r="Y49" t="str">
            <v/>
          </cell>
          <cell r="Z49"/>
          <cell r="AA49" t="str">
            <v/>
          </cell>
          <cell r="AB49"/>
          <cell r="AC49"/>
          <cell r="AD49"/>
          <cell r="AE49"/>
          <cell r="AF49"/>
          <cell r="AG49"/>
          <cell r="AH49" t="str">
            <v/>
          </cell>
          <cell r="AI49"/>
          <cell r="AJ49"/>
          <cell r="AK49"/>
          <cell r="AL49"/>
          <cell r="AM49"/>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t="str">
            <v/>
          </cell>
          <cell r="BE49" t="str">
            <v/>
          </cell>
          <cell r="BF49">
            <v>0</v>
          </cell>
          <cell r="BG49">
            <v>0</v>
          </cell>
          <cell r="BH49">
            <v>0</v>
          </cell>
          <cell r="BI49">
            <v>0</v>
          </cell>
          <cell r="BJ49">
            <v>0</v>
          </cell>
          <cell r="BK49" t="str">
            <v/>
          </cell>
          <cell r="BL49" t="e">
            <v>#NAME?</v>
          </cell>
          <cell r="BM49"/>
          <cell r="BN49"/>
          <cell r="BO49"/>
          <cell r="BP49" t="str">
            <v/>
          </cell>
          <cell r="BQ49"/>
          <cell r="BR49"/>
          <cell r="BS49">
            <v>34</v>
          </cell>
        </row>
        <row r="50">
          <cell r="C50"/>
          <cell r="D50"/>
          <cell r="E50"/>
          <cell r="F50"/>
          <cell r="G50"/>
          <cell r="H50"/>
          <cell r="I50"/>
          <cell r="J50"/>
          <cell r="K50"/>
          <cell r="L50"/>
          <cell r="M50"/>
          <cell r="N50"/>
          <cell r="O50"/>
          <cell r="P50"/>
          <cell r="Q50"/>
          <cell r="R50"/>
          <cell r="S50"/>
          <cell r="T50"/>
          <cell r="U50"/>
          <cell r="V50"/>
          <cell r="W50"/>
          <cell r="X50"/>
          <cell r="Y50" t="str">
            <v/>
          </cell>
          <cell r="Z50"/>
          <cell r="AA50" t="str">
            <v/>
          </cell>
          <cell r="AB50"/>
          <cell r="AC50"/>
          <cell r="AD50"/>
          <cell r="AE50"/>
          <cell r="AF50"/>
          <cell r="AG50"/>
          <cell r="AH50" t="str">
            <v/>
          </cell>
          <cell r="AI50"/>
          <cell r="AJ50"/>
          <cell r="AK50"/>
          <cell r="AL50"/>
          <cell r="AM50"/>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t="str">
            <v/>
          </cell>
          <cell r="BE50" t="str">
            <v/>
          </cell>
          <cell r="BF50">
            <v>0</v>
          </cell>
          <cell r="BG50">
            <v>0</v>
          </cell>
          <cell r="BH50">
            <v>0</v>
          </cell>
          <cell r="BI50">
            <v>0</v>
          </cell>
          <cell r="BJ50">
            <v>0</v>
          </cell>
          <cell r="BK50" t="str">
            <v/>
          </cell>
          <cell r="BL50" t="e">
            <v>#NAME?</v>
          </cell>
          <cell r="BM50"/>
          <cell r="BN50"/>
          <cell r="BO50"/>
          <cell r="BP50" t="str">
            <v/>
          </cell>
          <cell r="BQ50"/>
          <cell r="BR50"/>
          <cell r="BS50">
            <v>35</v>
          </cell>
        </row>
        <row r="51">
          <cell r="C51"/>
          <cell r="D51"/>
          <cell r="E51"/>
          <cell r="F51"/>
          <cell r="G51"/>
          <cell r="H51"/>
          <cell r="I51"/>
          <cell r="J51"/>
          <cell r="K51"/>
          <cell r="L51"/>
          <cell r="M51"/>
          <cell r="N51"/>
          <cell r="O51"/>
          <cell r="P51"/>
          <cell r="Q51"/>
          <cell r="R51"/>
          <cell r="S51"/>
          <cell r="T51"/>
          <cell r="U51"/>
          <cell r="V51"/>
          <cell r="W51"/>
          <cell r="X51"/>
          <cell r="Y51" t="str">
            <v/>
          </cell>
          <cell r="Z51"/>
          <cell r="AA51" t="str">
            <v/>
          </cell>
          <cell r="AB51"/>
          <cell r="AC51"/>
          <cell r="AD51"/>
          <cell r="AE51"/>
          <cell r="AF51"/>
          <cell r="AG51"/>
          <cell r="AH51" t="str">
            <v/>
          </cell>
          <cell r="AI51"/>
          <cell r="AJ51"/>
          <cell r="AK51"/>
          <cell r="AL51"/>
          <cell r="AM51"/>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t="str">
            <v/>
          </cell>
          <cell r="BE51" t="str">
            <v/>
          </cell>
          <cell r="BF51">
            <v>0</v>
          </cell>
          <cell r="BG51">
            <v>0</v>
          </cell>
          <cell r="BH51">
            <v>0</v>
          </cell>
          <cell r="BI51">
            <v>0</v>
          </cell>
          <cell r="BJ51">
            <v>0</v>
          </cell>
          <cell r="BK51" t="str">
            <v/>
          </cell>
          <cell r="BL51" t="e">
            <v>#NAME?</v>
          </cell>
          <cell r="BM51"/>
          <cell r="BN51"/>
          <cell r="BO51"/>
          <cell r="BP51" t="str">
            <v/>
          </cell>
          <cell r="BQ51"/>
          <cell r="BR51"/>
          <cell r="BS51">
            <v>36</v>
          </cell>
        </row>
        <row r="52">
          <cell r="C52"/>
          <cell r="D52"/>
          <cell r="E52"/>
          <cell r="F52"/>
          <cell r="G52"/>
          <cell r="H52"/>
          <cell r="I52"/>
          <cell r="J52"/>
          <cell r="K52"/>
          <cell r="L52"/>
          <cell r="M52"/>
          <cell r="N52"/>
          <cell r="O52"/>
          <cell r="P52"/>
          <cell r="Q52"/>
          <cell r="R52"/>
          <cell r="S52"/>
          <cell r="T52"/>
          <cell r="U52"/>
          <cell r="V52"/>
          <cell r="W52"/>
          <cell r="X52"/>
          <cell r="Y52" t="str">
            <v/>
          </cell>
          <cell r="Z52"/>
          <cell r="AA52" t="str">
            <v/>
          </cell>
          <cell r="AB52"/>
          <cell r="AC52"/>
          <cell r="AD52"/>
          <cell r="AE52"/>
          <cell r="AF52"/>
          <cell r="AG52"/>
          <cell r="AH52" t="str">
            <v/>
          </cell>
          <cell r="AI52"/>
          <cell r="AJ52"/>
          <cell r="AK52"/>
          <cell r="AL52"/>
          <cell r="AM52"/>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t="str">
            <v/>
          </cell>
          <cell r="BE52" t="str">
            <v/>
          </cell>
          <cell r="BF52">
            <v>0</v>
          </cell>
          <cell r="BG52">
            <v>0</v>
          </cell>
          <cell r="BH52">
            <v>0</v>
          </cell>
          <cell r="BI52">
            <v>0</v>
          </cell>
          <cell r="BJ52">
            <v>0</v>
          </cell>
          <cell r="BK52" t="str">
            <v/>
          </cell>
          <cell r="BL52" t="e">
            <v>#NAME?</v>
          </cell>
          <cell r="BM52"/>
          <cell r="BN52"/>
          <cell r="BO52"/>
          <cell r="BP52" t="str">
            <v/>
          </cell>
          <cell r="BQ52"/>
          <cell r="BR52"/>
          <cell r="BS52">
            <v>37</v>
          </cell>
        </row>
        <row r="53">
          <cell r="C53"/>
          <cell r="D53"/>
          <cell r="E53"/>
          <cell r="F53"/>
          <cell r="G53"/>
          <cell r="H53"/>
          <cell r="I53"/>
          <cell r="J53"/>
          <cell r="K53"/>
          <cell r="L53"/>
          <cell r="M53"/>
          <cell r="N53"/>
          <cell r="O53"/>
          <cell r="P53"/>
          <cell r="Q53"/>
          <cell r="R53"/>
          <cell r="S53"/>
          <cell r="T53"/>
          <cell r="U53"/>
          <cell r="V53"/>
          <cell r="W53"/>
          <cell r="X53"/>
          <cell r="Y53" t="str">
            <v/>
          </cell>
          <cell r="Z53"/>
          <cell r="AA53" t="str">
            <v/>
          </cell>
          <cell r="AB53"/>
          <cell r="AC53"/>
          <cell r="AD53"/>
          <cell r="AE53"/>
          <cell r="AF53"/>
          <cell r="AG53"/>
          <cell r="AH53" t="str">
            <v/>
          </cell>
          <cell r="AI53"/>
          <cell r="AJ53"/>
          <cell r="AK53"/>
          <cell r="AL53"/>
          <cell r="AM53"/>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t="str">
            <v/>
          </cell>
          <cell r="BE53" t="str">
            <v/>
          </cell>
          <cell r="BF53">
            <v>0</v>
          </cell>
          <cell r="BG53">
            <v>0</v>
          </cell>
          <cell r="BH53">
            <v>0</v>
          </cell>
          <cell r="BI53">
            <v>0</v>
          </cell>
          <cell r="BJ53">
            <v>0</v>
          </cell>
          <cell r="BK53" t="str">
            <v/>
          </cell>
          <cell r="BL53" t="e">
            <v>#NAME?</v>
          </cell>
          <cell r="BM53"/>
          <cell r="BN53"/>
          <cell r="BO53"/>
          <cell r="BP53" t="str">
            <v/>
          </cell>
          <cell r="BQ53"/>
          <cell r="BR53"/>
          <cell r="BS53">
            <v>38</v>
          </cell>
        </row>
        <row r="54">
          <cell r="C54"/>
          <cell r="D54"/>
          <cell r="E54"/>
          <cell r="F54"/>
          <cell r="G54"/>
          <cell r="H54"/>
          <cell r="I54"/>
          <cell r="J54"/>
          <cell r="K54"/>
          <cell r="L54"/>
          <cell r="M54"/>
          <cell r="N54"/>
          <cell r="O54"/>
          <cell r="P54"/>
          <cell r="Q54"/>
          <cell r="R54"/>
          <cell r="S54"/>
          <cell r="T54"/>
          <cell r="U54"/>
          <cell r="V54"/>
          <cell r="W54"/>
          <cell r="X54"/>
          <cell r="Y54" t="str">
            <v/>
          </cell>
          <cell r="Z54"/>
          <cell r="AA54" t="str">
            <v/>
          </cell>
          <cell r="AB54"/>
          <cell r="AC54"/>
          <cell r="AD54"/>
          <cell r="AE54"/>
          <cell r="AF54"/>
          <cell r="AG54"/>
          <cell r="AH54" t="str">
            <v/>
          </cell>
          <cell r="AI54"/>
          <cell r="AJ54"/>
          <cell r="AK54"/>
          <cell r="AL54"/>
          <cell r="AM54"/>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t="str">
            <v/>
          </cell>
          <cell r="BE54" t="str">
            <v/>
          </cell>
          <cell r="BF54">
            <v>0</v>
          </cell>
          <cell r="BG54">
            <v>0</v>
          </cell>
          <cell r="BH54">
            <v>0</v>
          </cell>
          <cell r="BI54">
            <v>0</v>
          </cell>
          <cell r="BJ54">
            <v>0</v>
          </cell>
          <cell r="BK54" t="str">
            <v/>
          </cell>
          <cell r="BL54" t="e">
            <v>#NAME?</v>
          </cell>
          <cell r="BM54"/>
          <cell r="BN54"/>
          <cell r="BO54"/>
          <cell r="BP54" t="str">
            <v/>
          </cell>
          <cell r="BQ54"/>
          <cell r="BR54"/>
          <cell r="BS54">
            <v>39</v>
          </cell>
        </row>
        <row r="55">
          <cell r="C55"/>
          <cell r="D55"/>
          <cell r="E55"/>
          <cell r="F55"/>
          <cell r="G55"/>
          <cell r="H55"/>
          <cell r="I55"/>
          <cell r="J55"/>
          <cell r="K55"/>
          <cell r="L55"/>
          <cell r="M55"/>
          <cell r="N55"/>
          <cell r="O55"/>
          <cell r="P55"/>
          <cell r="Q55"/>
          <cell r="R55"/>
          <cell r="S55"/>
          <cell r="T55"/>
          <cell r="U55"/>
          <cell r="V55"/>
          <cell r="W55"/>
          <cell r="X55"/>
          <cell r="Y55" t="str">
            <v/>
          </cell>
          <cell r="Z55"/>
          <cell r="AA55" t="str">
            <v/>
          </cell>
          <cell r="AB55"/>
          <cell r="AC55"/>
          <cell r="AD55"/>
          <cell r="AE55"/>
          <cell r="AF55"/>
          <cell r="AG55"/>
          <cell r="AH55" t="str">
            <v/>
          </cell>
          <cell r="AI55"/>
          <cell r="AJ55"/>
          <cell r="AK55"/>
          <cell r="AL55"/>
          <cell r="AM55"/>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t="str">
            <v/>
          </cell>
          <cell r="BE55" t="str">
            <v/>
          </cell>
          <cell r="BF55">
            <v>0</v>
          </cell>
          <cell r="BG55">
            <v>0</v>
          </cell>
          <cell r="BH55">
            <v>0</v>
          </cell>
          <cell r="BI55">
            <v>0</v>
          </cell>
          <cell r="BJ55">
            <v>0</v>
          </cell>
          <cell r="BK55" t="str">
            <v/>
          </cell>
          <cell r="BL55" t="e">
            <v>#NAME?</v>
          </cell>
          <cell r="BM55"/>
          <cell r="BN55"/>
          <cell r="BO55"/>
          <cell r="BP55" t="str">
            <v/>
          </cell>
          <cell r="BQ55"/>
          <cell r="BR55"/>
          <cell r="BS55">
            <v>40</v>
          </cell>
        </row>
        <row r="56">
          <cell r="C56"/>
          <cell r="D56"/>
          <cell r="E56"/>
          <cell r="F56"/>
          <cell r="G56"/>
          <cell r="H56"/>
          <cell r="I56"/>
          <cell r="J56"/>
          <cell r="K56"/>
          <cell r="L56"/>
          <cell r="M56"/>
          <cell r="N56"/>
          <cell r="O56"/>
          <cell r="P56"/>
          <cell r="Q56"/>
          <cell r="R56"/>
          <cell r="S56"/>
          <cell r="T56"/>
          <cell r="U56"/>
          <cell r="V56"/>
          <cell r="W56"/>
          <cell r="X56"/>
          <cell r="Y56" t="str">
            <v/>
          </cell>
          <cell r="Z56"/>
          <cell r="AA56" t="str">
            <v/>
          </cell>
          <cell r="AB56"/>
          <cell r="AC56"/>
          <cell r="AD56"/>
          <cell r="AE56"/>
          <cell r="AF56"/>
          <cell r="AG56"/>
          <cell r="AH56" t="str">
            <v/>
          </cell>
          <cell r="AI56"/>
          <cell r="AJ56"/>
          <cell r="AK56"/>
          <cell r="AL56"/>
          <cell r="AM56"/>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t="str">
            <v/>
          </cell>
          <cell r="BE56" t="str">
            <v/>
          </cell>
          <cell r="BF56">
            <v>0</v>
          </cell>
          <cell r="BG56">
            <v>0</v>
          </cell>
          <cell r="BH56">
            <v>0</v>
          </cell>
          <cell r="BI56">
            <v>0</v>
          </cell>
          <cell r="BJ56">
            <v>0</v>
          </cell>
          <cell r="BK56" t="str">
            <v/>
          </cell>
          <cell r="BL56" t="e">
            <v>#NAME?</v>
          </cell>
          <cell r="BM56"/>
          <cell r="BN56"/>
          <cell r="BO56"/>
          <cell r="BP56" t="str">
            <v/>
          </cell>
          <cell r="BQ56"/>
          <cell r="BR56"/>
          <cell r="BS56">
            <v>41</v>
          </cell>
        </row>
        <row r="57">
          <cell r="C57"/>
          <cell r="D57"/>
          <cell r="E57"/>
          <cell r="F57"/>
          <cell r="G57"/>
          <cell r="H57"/>
          <cell r="I57"/>
          <cell r="J57"/>
          <cell r="K57"/>
          <cell r="L57"/>
          <cell r="M57"/>
          <cell r="N57"/>
          <cell r="O57"/>
          <cell r="P57"/>
          <cell r="Q57"/>
          <cell r="R57"/>
          <cell r="S57"/>
          <cell r="T57"/>
          <cell r="U57"/>
          <cell r="V57"/>
          <cell r="W57"/>
          <cell r="X57"/>
          <cell r="Y57" t="str">
            <v/>
          </cell>
          <cell r="Z57"/>
          <cell r="AA57" t="str">
            <v/>
          </cell>
          <cell r="AB57"/>
          <cell r="AC57"/>
          <cell r="AD57"/>
          <cell r="AE57"/>
          <cell r="AF57"/>
          <cell r="AG57"/>
          <cell r="AH57" t="str">
            <v/>
          </cell>
          <cell r="AI57"/>
          <cell r="AJ57"/>
          <cell r="AK57"/>
          <cell r="AL57"/>
          <cell r="AM57"/>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t="str">
            <v/>
          </cell>
          <cell r="BE57" t="str">
            <v/>
          </cell>
          <cell r="BF57">
            <v>0</v>
          </cell>
          <cell r="BG57">
            <v>0</v>
          </cell>
          <cell r="BH57">
            <v>0</v>
          </cell>
          <cell r="BI57">
            <v>0</v>
          </cell>
          <cell r="BJ57">
            <v>0</v>
          </cell>
          <cell r="BK57" t="str">
            <v/>
          </cell>
          <cell r="BL57" t="e">
            <v>#NAME?</v>
          </cell>
          <cell r="BM57"/>
          <cell r="BN57"/>
          <cell r="BO57"/>
          <cell r="BP57" t="str">
            <v/>
          </cell>
          <cell r="BQ57"/>
          <cell r="BR57"/>
          <cell r="BS57">
            <v>42</v>
          </cell>
        </row>
        <row r="58">
          <cell r="C58"/>
          <cell r="D58"/>
          <cell r="E58"/>
          <cell r="F58"/>
          <cell r="G58"/>
          <cell r="H58"/>
          <cell r="I58"/>
          <cell r="J58"/>
          <cell r="K58"/>
          <cell r="L58"/>
          <cell r="M58"/>
          <cell r="N58"/>
          <cell r="O58"/>
          <cell r="P58"/>
          <cell r="Q58"/>
          <cell r="R58"/>
          <cell r="S58"/>
          <cell r="T58"/>
          <cell r="U58"/>
          <cell r="V58"/>
          <cell r="W58"/>
          <cell r="X58"/>
          <cell r="Y58" t="str">
            <v/>
          </cell>
          <cell r="Z58"/>
          <cell r="AA58" t="str">
            <v/>
          </cell>
          <cell r="AB58"/>
          <cell r="AC58"/>
          <cell r="AD58"/>
          <cell r="AE58"/>
          <cell r="AF58"/>
          <cell r="AG58"/>
          <cell r="AH58" t="str">
            <v/>
          </cell>
          <cell r="AI58"/>
          <cell r="AJ58"/>
          <cell r="AK58"/>
          <cell r="AL58"/>
          <cell r="AM58"/>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t="str">
            <v/>
          </cell>
          <cell r="BE58" t="str">
            <v/>
          </cell>
          <cell r="BF58">
            <v>0</v>
          </cell>
          <cell r="BG58">
            <v>0</v>
          </cell>
          <cell r="BH58">
            <v>0</v>
          </cell>
          <cell r="BI58">
            <v>0</v>
          </cell>
          <cell r="BJ58">
            <v>0</v>
          </cell>
          <cell r="BK58" t="str">
            <v/>
          </cell>
          <cell r="BL58" t="e">
            <v>#NAME?</v>
          </cell>
          <cell r="BM58"/>
          <cell r="BN58"/>
          <cell r="BO58"/>
          <cell r="BP58" t="str">
            <v/>
          </cell>
          <cell r="BQ58"/>
          <cell r="BR58"/>
          <cell r="BS58">
            <v>43</v>
          </cell>
        </row>
        <row r="59">
          <cell r="C59"/>
          <cell r="D59"/>
          <cell r="E59"/>
          <cell r="F59"/>
          <cell r="G59"/>
          <cell r="H59"/>
          <cell r="I59"/>
          <cell r="J59"/>
          <cell r="K59"/>
          <cell r="L59"/>
          <cell r="M59"/>
          <cell r="N59"/>
          <cell r="O59"/>
          <cell r="P59"/>
          <cell r="Q59"/>
          <cell r="R59"/>
          <cell r="S59"/>
          <cell r="T59"/>
          <cell r="U59"/>
          <cell r="V59"/>
          <cell r="W59"/>
          <cell r="X59"/>
          <cell r="Y59" t="str">
            <v/>
          </cell>
          <cell r="Z59"/>
          <cell r="AA59" t="str">
            <v/>
          </cell>
          <cell r="AB59"/>
          <cell r="AC59"/>
          <cell r="AD59"/>
          <cell r="AE59"/>
          <cell r="AF59"/>
          <cell r="AG59"/>
          <cell r="AH59" t="str">
            <v/>
          </cell>
          <cell r="AI59"/>
          <cell r="AJ59"/>
          <cell r="AK59"/>
          <cell r="AL59"/>
          <cell r="AM59"/>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t="str">
            <v/>
          </cell>
          <cell r="BE59" t="str">
            <v/>
          </cell>
          <cell r="BF59">
            <v>0</v>
          </cell>
          <cell r="BG59">
            <v>0</v>
          </cell>
          <cell r="BH59">
            <v>0</v>
          </cell>
          <cell r="BI59">
            <v>0</v>
          </cell>
          <cell r="BJ59">
            <v>0</v>
          </cell>
          <cell r="BK59" t="str">
            <v/>
          </cell>
          <cell r="BL59" t="e">
            <v>#NAME?</v>
          </cell>
          <cell r="BM59"/>
          <cell r="BN59"/>
          <cell r="BO59"/>
          <cell r="BP59" t="str">
            <v/>
          </cell>
          <cell r="BQ59"/>
          <cell r="BR59"/>
          <cell r="BS59">
            <v>44</v>
          </cell>
        </row>
        <row r="60">
          <cell r="C60"/>
          <cell r="D60"/>
          <cell r="E60"/>
          <cell r="F60"/>
          <cell r="G60"/>
          <cell r="H60"/>
          <cell r="I60"/>
          <cell r="J60"/>
          <cell r="K60"/>
          <cell r="L60"/>
          <cell r="M60"/>
          <cell r="N60"/>
          <cell r="O60"/>
          <cell r="P60"/>
          <cell r="Q60"/>
          <cell r="R60"/>
          <cell r="S60"/>
          <cell r="T60"/>
          <cell r="U60"/>
          <cell r="V60"/>
          <cell r="W60"/>
          <cell r="X60"/>
          <cell r="Y60" t="str">
            <v/>
          </cell>
          <cell r="Z60"/>
          <cell r="AA60" t="str">
            <v/>
          </cell>
          <cell r="AB60"/>
          <cell r="AC60"/>
          <cell r="AD60"/>
          <cell r="AE60"/>
          <cell r="AF60"/>
          <cell r="AG60"/>
          <cell r="AH60" t="str">
            <v/>
          </cell>
          <cell r="AI60"/>
          <cell r="AJ60"/>
          <cell r="AK60"/>
          <cell r="AL60"/>
          <cell r="AM60"/>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t="str">
            <v/>
          </cell>
          <cell r="BE60" t="str">
            <v/>
          </cell>
          <cell r="BF60">
            <v>0</v>
          </cell>
          <cell r="BG60">
            <v>0</v>
          </cell>
          <cell r="BH60">
            <v>0</v>
          </cell>
          <cell r="BI60">
            <v>0</v>
          </cell>
          <cell r="BJ60">
            <v>0</v>
          </cell>
          <cell r="BK60" t="str">
            <v/>
          </cell>
          <cell r="BL60" t="e">
            <v>#NAME?</v>
          </cell>
          <cell r="BM60"/>
          <cell r="BN60"/>
          <cell r="BO60"/>
          <cell r="BP60" t="str">
            <v/>
          </cell>
          <cell r="BQ60"/>
          <cell r="BR60"/>
          <cell r="BS60">
            <v>45</v>
          </cell>
        </row>
        <row r="61">
          <cell r="C61"/>
          <cell r="D61"/>
          <cell r="E61"/>
          <cell r="F61"/>
          <cell r="G61"/>
          <cell r="H61"/>
          <cell r="I61"/>
          <cell r="J61"/>
          <cell r="K61"/>
          <cell r="L61"/>
          <cell r="M61"/>
          <cell r="N61"/>
          <cell r="O61"/>
          <cell r="P61"/>
          <cell r="Q61"/>
          <cell r="R61"/>
          <cell r="S61"/>
          <cell r="T61"/>
          <cell r="U61"/>
          <cell r="V61"/>
          <cell r="W61"/>
          <cell r="X61"/>
          <cell r="Y61" t="str">
            <v/>
          </cell>
          <cell r="Z61"/>
          <cell r="AA61" t="str">
            <v/>
          </cell>
          <cell r="AB61"/>
          <cell r="AC61"/>
          <cell r="AD61"/>
          <cell r="AE61"/>
          <cell r="AF61"/>
          <cell r="AG61"/>
          <cell r="AH61" t="str">
            <v/>
          </cell>
          <cell r="AI61"/>
          <cell r="AJ61"/>
          <cell r="AK61"/>
          <cell r="AL61"/>
          <cell r="AM61"/>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t="str">
            <v/>
          </cell>
          <cell r="BE61" t="str">
            <v/>
          </cell>
          <cell r="BF61">
            <v>0</v>
          </cell>
          <cell r="BG61">
            <v>0</v>
          </cell>
          <cell r="BH61">
            <v>0</v>
          </cell>
          <cell r="BI61">
            <v>0</v>
          </cell>
          <cell r="BJ61">
            <v>0</v>
          </cell>
          <cell r="BK61" t="str">
            <v/>
          </cell>
          <cell r="BL61" t="e">
            <v>#NAME?</v>
          </cell>
          <cell r="BM61"/>
          <cell r="BN61"/>
          <cell r="BO61"/>
          <cell r="BP61" t="str">
            <v/>
          </cell>
          <cell r="BQ61"/>
          <cell r="BR61"/>
          <cell r="BS61">
            <v>46</v>
          </cell>
        </row>
        <row r="62">
          <cell r="C62"/>
          <cell r="D62"/>
          <cell r="E62"/>
          <cell r="F62"/>
          <cell r="G62"/>
          <cell r="H62"/>
          <cell r="I62"/>
          <cell r="J62"/>
          <cell r="K62"/>
          <cell r="L62"/>
          <cell r="M62"/>
          <cell r="N62"/>
          <cell r="O62"/>
          <cell r="P62"/>
          <cell r="Q62"/>
          <cell r="R62"/>
          <cell r="S62"/>
          <cell r="T62"/>
          <cell r="U62"/>
          <cell r="V62"/>
          <cell r="W62"/>
          <cell r="X62"/>
          <cell r="Y62" t="str">
            <v/>
          </cell>
          <cell r="Z62"/>
          <cell r="AA62" t="str">
            <v/>
          </cell>
          <cell r="AB62"/>
          <cell r="AC62"/>
          <cell r="AD62"/>
          <cell r="AE62"/>
          <cell r="AF62"/>
          <cell r="AG62"/>
          <cell r="AH62" t="str">
            <v/>
          </cell>
          <cell r="AI62"/>
          <cell r="AJ62"/>
          <cell r="AK62"/>
          <cell r="AL62"/>
          <cell r="AM62"/>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t="str">
            <v/>
          </cell>
          <cell r="BE62" t="str">
            <v/>
          </cell>
          <cell r="BF62">
            <v>0</v>
          </cell>
          <cell r="BG62">
            <v>0</v>
          </cell>
          <cell r="BH62">
            <v>0</v>
          </cell>
          <cell r="BI62">
            <v>0</v>
          </cell>
          <cell r="BJ62">
            <v>0</v>
          </cell>
          <cell r="BK62" t="str">
            <v/>
          </cell>
          <cell r="BL62" t="e">
            <v>#NAME?</v>
          </cell>
          <cell r="BM62"/>
          <cell r="BN62"/>
          <cell r="BO62"/>
          <cell r="BP62" t="str">
            <v/>
          </cell>
          <cell r="BQ62"/>
          <cell r="BR62"/>
          <cell r="BS62">
            <v>47</v>
          </cell>
        </row>
        <row r="63">
          <cell r="C63"/>
          <cell r="D63"/>
          <cell r="E63"/>
          <cell r="F63"/>
          <cell r="G63"/>
          <cell r="H63"/>
          <cell r="I63"/>
          <cell r="J63"/>
          <cell r="K63"/>
          <cell r="L63"/>
          <cell r="M63"/>
          <cell r="N63"/>
          <cell r="O63"/>
          <cell r="P63"/>
          <cell r="Q63"/>
          <cell r="R63"/>
          <cell r="S63"/>
          <cell r="T63"/>
          <cell r="U63"/>
          <cell r="V63"/>
          <cell r="W63"/>
          <cell r="X63"/>
          <cell r="Y63" t="str">
            <v/>
          </cell>
          <cell r="Z63"/>
          <cell r="AA63" t="str">
            <v/>
          </cell>
          <cell r="AB63"/>
          <cell r="AC63"/>
          <cell r="AD63"/>
          <cell r="AE63"/>
          <cell r="AF63"/>
          <cell r="AG63"/>
          <cell r="AH63" t="str">
            <v/>
          </cell>
          <cell r="AI63"/>
          <cell r="AJ63"/>
          <cell r="AK63"/>
          <cell r="AL63"/>
          <cell r="AM63"/>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t="str">
            <v/>
          </cell>
          <cell r="BE63" t="str">
            <v/>
          </cell>
          <cell r="BF63">
            <v>0</v>
          </cell>
          <cell r="BG63">
            <v>0</v>
          </cell>
          <cell r="BH63">
            <v>0</v>
          </cell>
          <cell r="BI63">
            <v>0</v>
          </cell>
          <cell r="BJ63">
            <v>0</v>
          </cell>
          <cell r="BK63" t="str">
            <v/>
          </cell>
          <cell r="BL63" t="e">
            <v>#NAME?</v>
          </cell>
          <cell r="BM63"/>
          <cell r="BN63"/>
          <cell r="BO63"/>
          <cell r="BP63" t="str">
            <v/>
          </cell>
          <cell r="BQ63"/>
          <cell r="BR63"/>
          <cell r="BS63">
            <v>48</v>
          </cell>
        </row>
        <row r="64">
          <cell r="C64"/>
          <cell r="D64"/>
          <cell r="E64"/>
          <cell r="F64"/>
          <cell r="G64"/>
          <cell r="H64"/>
          <cell r="I64"/>
          <cell r="J64"/>
          <cell r="K64"/>
          <cell r="L64"/>
          <cell r="M64"/>
          <cell r="N64"/>
          <cell r="O64"/>
          <cell r="P64"/>
          <cell r="Q64"/>
          <cell r="R64"/>
          <cell r="S64"/>
          <cell r="T64"/>
          <cell r="U64"/>
          <cell r="V64"/>
          <cell r="W64"/>
          <cell r="X64"/>
          <cell r="Y64" t="str">
            <v/>
          </cell>
          <cell r="Z64"/>
          <cell r="AA64" t="str">
            <v/>
          </cell>
          <cell r="AB64"/>
          <cell r="AC64"/>
          <cell r="AD64"/>
          <cell r="AE64"/>
          <cell r="AF64"/>
          <cell r="AG64"/>
          <cell r="AH64" t="str">
            <v/>
          </cell>
          <cell r="AI64"/>
          <cell r="AJ64"/>
          <cell r="AK64"/>
          <cell r="AL64"/>
          <cell r="AM64"/>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t="str">
            <v/>
          </cell>
          <cell r="BE64" t="str">
            <v/>
          </cell>
          <cell r="BF64">
            <v>0</v>
          </cell>
          <cell r="BG64">
            <v>0</v>
          </cell>
          <cell r="BH64">
            <v>0</v>
          </cell>
          <cell r="BI64">
            <v>0</v>
          </cell>
          <cell r="BJ64">
            <v>0</v>
          </cell>
          <cell r="BK64" t="str">
            <v/>
          </cell>
          <cell r="BL64" t="e">
            <v>#NAME?</v>
          </cell>
          <cell r="BM64"/>
          <cell r="BN64"/>
          <cell r="BO64"/>
          <cell r="BP64" t="str">
            <v/>
          </cell>
          <cell r="BQ64"/>
          <cell r="BR64"/>
          <cell r="BS64">
            <v>49</v>
          </cell>
        </row>
        <row r="65">
          <cell r="C65"/>
          <cell r="D65"/>
          <cell r="E65"/>
          <cell r="F65"/>
          <cell r="G65"/>
          <cell r="H65"/>
          <cell r="I65"/>
          <cell r="J65"/>
          <cell r="K65"/>
          <cell r="L65"/>
          <cell r="M65"/>
          <cell r="N65"/>
          <cell r="O65"/>
          <cell r="P65"/>
          <cell r="Q65"/>
          <cell r="R65"/>
          <cell r="S65"/>
          <cell r="T65"/>
          <cell r="U65"/>
          <cell r="V65"/>
          <cell r="W65"/>
          <cell r="X65"/>
          <cell r="Y65" t="str">
            <v/>
          </cell>
          <cell r="Z65"/>
          <cell r="AA65" t="str">
            <v/>
          </cell>
          <cell r="AB65"/>
          <cell r="AC65"/>
          <cell r="AD65"/>
          <cell r="AE65"/>
          <cell r="AF65"/>
          <cell r="AG65"/>
          <cell r="AH65" t="str">
            <v/>
          </cell>
          <cell r="AI65"/>
          <cell r="AJ65"/>
          <cell r="AK65"/>
          <cell r="AL65"/>
          <cell r="AM65"/>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t="str">
            <v/>
          </cell>
          <cell r="BE65" t="str">
            <v/>
          </cell>
          <cell r="BF65">
            <v>0</v>
          </cell>
          <cell r="BG65">
            <v>0</v>
          </cell>
          <cell r="BH65">
            <v>0</v>
          </cell>
          <cell r="BI65">
            <v>0</v>
          </cell>
          <cell r="BJ65">
            <v>0</v>
          </cell>
          <cell r="BK65" t="str">
            <v/>
          </cell>
          <cell r="BL65" t="e">
            <v>#NAME?</v>
          </cell>
          <cell r="BM65"/>
          <cell r="BN65"/>
          <cell r="BO65"/>
          <cell r="BP65" t="str">
            <v/>
          </cell>
          <cell r="BQ65"/>
          <cell r="BR65"/>
          <cell r="BS65">
            <v>50</v>
          </cell>
        </row>
        <row r="66">
          <cell r="C66"/>
          <cell r="D66"/>
          <cell r="E66"/>
          <cell r="F66"/>
          <cell r="G66"/>
          <cell r="H66"/>
          <cell r="I66"/>
          <cell r="J66"/>
          <cell r="K66"/>
          <cell r="L66"/>
          <cell r="M66"/>
          <cell r="N66"/>
          <cell r="O66"/>
          <cell r="P66"/>
          <cell r="Q66"/>
          <cell r="R66"/>
          <cell r="S66"/>
          <cell r="T66"/>
          <cell r="U66"/>
          <cell r="V66"/>
          <cell r="W66"/>
          <cell r="X66"/>
          <cell r="Y66" t="str">
            <v/>
          </cell>
          <cell r="Z66"/>
          <cell r="AA66" t="str">
            <v/>
          </cell>
          <cell r="AB66"/>
          <cell r="AC66"/>
          <cell r="AD66"/>
          <cell r="AE66"/>
          <cell r="AF66"/>
          <cell r="AG66"/>
          <cell r="AH66" t="str">
            <v/>
          </cell>
          <cell r="AI66"/>
          <cell r="AJ66"/>
          <cell r="AK66"/>
          <cell r="AL66"/>
          <cell r="AM66"/>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t="str">
            <v/>
          </cell>
          <cell r="BE66" t="str">
            <v/>
          </cell>
          <cell r="BF66">
            <v>0</v>
          </cell>
          <cell r="BG66">
            <v>0</v>
          </cell>
          <cell r="BH66">
            <v>0</v>
          </cell>
          <cell r="BI66">
            <v>0</v>
          </cell>
          <cell r="BJ66">
            <v>0</v>
          </cell>
          <cell r="BK66" t="str">
            <v/>
          </cell>
          <cell r="BL66" t="e">
            <v>#NAME?</v>
          </cell>
          <cell r="BM66"/>
          <cell r="BN66"/>
          <cell r="BO66"/>
          <cell r="BP66" t="str">
            <v/>
          </cell>
          <cell r="BQ66"/>
          <cell r="BR66"/>
          <cell r="BS66">
            <v>51</v>
          </cell>
        </row>
        <row r="67">
          <cell r="C67"/>
          <cell r="D67"/>
          <cell r="E67"/>
          <cell r="F67"/>
          <cell r="G67"/>
          <cell r="H67"/>
          <cell r="I67"/>
          <cell r="J67"/>
          <cell r="K67"/>
          <cell r="L67"/>
          <cell r="M67"/>
          <cell r="N67"/>
          <cell r="O67"/>
          <cell r="P67"/>
          <cell r="Q67"/>
          <cell r="R67"/>
          <cell r="S67"/>
          <cell r="T67"/>
          <cell r="U67"/>
          <cell r="V67"/>
          <cell r="W67"/>
          <cell r="X67"/>
          <cell r="Y67" t="str">
            <v/>
          </cell>
          <cell r="Z67"/>
          <cell r="AA67" t="str">
            <v/>
          </cell>
          <cell r="AB67"/>
          <cell r="AC67"/>
          <cell r="AD67"/>
          <cell r="AE67"/>
          <cell r="AF67"/>
          <cell r="AG67"/>
          <cell r="AH67" t="str">
            <v/>
          </cell>
          <cell r="AI67"/>
          <cell r="AJ67"/>
          <cell r="AK67"/>
          <cell r="AL67"/>
          <cell r="AM67"/>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t="str">
            <v/>
          </cell>
          <cell r="BE67" t="str">
            <v/>
          </cell>
          <cell r="BF67">
            <v>0</v>
          </cell>
          <cell r="BG67">
            <v>0</v>
          </cell>
          <cell r="BH67">
            <v>0</v>
          </cell>
          <cell r="BI67">
            <v>0</v>
          </cell>
          <cell r="BJ67">
            <v>0</v>
          </cell>
          <cell r="BK67" t="str">
            <v/>
          </cell>
          <cell r="BL67" t="e">
            <v>#NAME?</v>
          </cell>
          <cell r="BM67"/>
          <cell r="BN67"/>
          <cell r="BO67"/>
          <cell r="BP67" t="str">
            <v/>
          </cell>
          <cell r="BQ67"/>
          <cell r="BR67"/>
          <cell r="BS67">
            <v>52</v>
          </cell>
        </row>
        <row r="68">
          <cell r="C68"/>
          <cell r="D68"/>
          <cell r="E68"/>
          <cell r="F68"/>
          <cell r="G68"/>
          <cell r="H68"/>
          <cell r="I68"/>
          <cell r="J68"/>
          <cell r="K68"/>
          <cell r="L68"/>
          <cell r="M68"/>
          <cell r="N68"/>
          <cell r="O68"/>
          <cell r="P68"/>
          <cell r="Q68"/>
          <cell r="R68"/>
          <cell r="S68"/>
          <cell r="T68"/>
          <cell r="U68"/>
          <cell r="V68"/>
          <cell r="W68"/>
          <cell r="X68"/>
          <cell r="Y68" t="str">
            <v/>
          </cell>
          <cell r="Z68"/>
          <cell r="AA68" t="str">
            <v/>
          </cell>
          <cell r="AB68"/>
          <cell r="AC68"/>
          <cell r="AD68"/>
          <cell r="AE68"/>
          <cell r="AF68"/>
          <cell r="AG68"/>
          <cell r="AH68" t="str">
            <v/>
          </cell>
          <cell r="AI68"/>
          <cell r="AJ68"/>
          <cell r="AK68"/>
          <cell r="AL68"/>
          <cell r="AM68"/>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t="str">
            <v/>
          </cell>
          <cell r="BE68" t="str">
            <v/>
          </cell>
          <cell r="BF68">
            <v>0</v>
          </cell>
          <cell r="BG68">
            <v>0</v>
          </cell>
          <cell r="BH68">
            <v>0</v>
          </cell>
          <cell r="BI68">
            <v>0</v>
          </cell>
          <cell r="BJ68">
            <v>0</v>
          </cell>
          <cell r="BK68" t="str">
            <v/>
          </cell>
          <cell r="BL68" t="e">
            <v>#NAME?</v>
          </cell>
          <cell r="BM68"/>
          <cell r="BN68"/>
          <cell r="BO68"/>
          <cell r="BP68" t="str">
            <v/>
          </cell>
          <cell r="BQ68"/>
          <cell r="BR68"/>
          <cell r="BS68">
            <v>53</v>
          </cell>
        </row>
        <row r="69">
          <cell r="C69"/>
          <cell r="D69"/>
          <cell r="E69"/>
          <cell r="F69"/>
          <cell r="G69"/>
          <cell r="H69"/>
          <cell r="I69"/>
          <cell r="J69"/>
          <cell r="K69"/>
          <cell r="L69"/>
          <cell r="M69"/>
          <cell r="N69"/>
          <cell r="O69"/>
          <cell r="P69"/>
          <cell r="Q69"/>
          <cell r="R69"/>
          <cell r="S69"/>
          <cell r="T69"/>
          <cell r="U69"/>
          <cell r="V69"/>
          <cell r="W69"/>
          <cell r="X69"/>
          <cell r="Y69" t="str">
            <v/>
          </cell>
          <cell r="Z69"/>
          <cell r="AA69" t="str">
            <v/>
          </cell>
          <cell r="AB69"/>
          <cell r="AC69"/>
          <cell r="AD69"/>
          <cell r="AE69"/>
          <cell r="AF69"/>
          <cell r="AG69"/>
          <cell r="AH69" t="str">
            <v/>
          </cell>
          <cell r="AI69"/>
          <cell r="AJ69"/>
          <cell r="AK69"/>
          <cell r="AL69"/>
          <cell r="AM69"/>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t="str">
            <v/>
          </cell>
          <cell r="BE69" t="str">
            <v/>
          </cell>
          <cell r="BF69">
            <v>0</v>
          </cell>
          <cell r="BG69">
            <v>0</v>
          </cell>
          <cell r="BH69">
            <v>0</v>
          </cell>
          <cell r="BI69">
            <v>0</v>
          </cell>
          <cell r="BJ69">
            <v>0</v>
          </cell>
          <cell r="BK69" t="str">
            <v/>
          </cell>
          <cell r="BL69" t="e">
            <v>#NAME?</v>
          </cell>
          <cell r="BM69"/>
          <cell r="BN69"/>
          <cell r="BO69"/>
          <cell r="BP69" t="str">
            <v/>
          </cell>
          <cell r="BQ69"/>
          <cell r="BR69"/>
          <cell r="BS69">
            <v>54</v>
          </cell>
        </row>
        <row r="70">
          <cell r="C70"/>
          <cell r="D70"/>
          <cell r="E70"/>
          <cell r="F70"/>
          <cell r="G70"/>
          <cell r="H70"/>
          <cell r="I70"/>
          <cell r="J70"/>
          <cell r="K70"/>
          <cell r="L70"/>
          <cell r="M70"/>
          <cell r="N70"/>
          <cell r="O70"/>
          <cell r="P70"/>
          <cell r="Q70"/>
          <cell r="R70"/>
          <cell r="S70"/>
          <cell r="T70"/>
          <cell r="U70"/>
          <cell r="V70"/>
          <cell r="W70"/>
          <cell r="X70"/>
          <cell r="Y70" t="str">
            <v/>
          </cell>
          <cell r="Z70"/>
          <cell r="AA70" t="str">
            <v/>
          </cell>
          <cell r="AB70"/>
          <cell r="AC70"/>
          <cell r="AD70"/>
          <cell r="AE70"/>
          <cell r="AF70"/>
          <cell r="AG70"/>
          <cell r="AH70" t="str">
            <v/>
          </cell>
          <cell r="AI70"/>
          <cell r="AJ70"/>
          <cell r="AK70"/>
          <cell r="AL70"/>
          <cell r="AM70"/>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t="str">
            <v/>
          </cell>
          <cell r="BE70" t="str">
            <v/>
          </cell>
          <cell r="BF70">
            <v>0</v>
          </cell>
          <cell r="BG70">
            <v>0</v>
          </cell>
          <cell r="BH70">
            <v>0</v>
          </cell>
          <cell r="BI70">
            <v>0</v>
          </cell>
          <cell r="BJ70">
            <v>0</v>
          </cell>
          <cell r="BK70" t="str">
            <v/>
          </cell>
          <cell r="BL70" t="e">
            <v>#NAME?</v>
          </cell>
          <cell r="BM70"/>
          <cell r="BN70"/>
          <cell r="BO70"/>
          <cell r="BP70" t="str">
            <v/>
          </cell>
          <cell r="BQ70"/>
          <cell r="BR70"/>
          <cell r="BS70">
            <v>55</v>
          </cell>
        </row>
        <row r="71">
          <cell r="C71"/>
          <cell r="D71"/>
          <cell r="E71"/>
          <cell r="F71"/>
          <cell r="G71"/>
          <cell r="H71"/>
          <cell r="I71"/>
          <cell r="J71"/>
          <cell r="K71"/>
          <cell r="L71"/>
          <cell r="M71"/>
          <cell r="N71"/>
          <cell r="O71"/>
          <cell r="P71"/>
          <cell r="Q71"/>
          <cell r="R71"/>
          <cell r="S71"/>
          <cell r="T71"/>
          <cell r="U71"/>
          <cell r="V71"/>
          <cell r="W71"/>
          <cell r="X71"/>
          <cell r="Y71" t="str">
            <v/>
          </cell>
          <cell r="Z71"/>
          <cell r="AA71" t="str">
            <v/>
          </cell>
          <cell r="AB71"/>
          <cell r="AC71"/>
          <cell r="AD71"/>
          <cell r="AE71"/>
          <cell r="AF71"/>
          <cell r="AG71"/>
          <cell r="AH71" t="str">
            <v/>
          </cell>
          <cell r="AI71"/>
          <cell r="AJ71"/>
          <cell r="AK71"/>
          <cell r="AL71"/>
          <cell r="AM71"/>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t="str">
            <v/>
          </cell>
          <cell r="BE71" t="str">
            <v/>
          </cell>
          <cell r="BF71">
            <v>0</v>
          </cell>
          <cell r="BG71">
            <v>0</v>
          </cell>
          <cell r="BH71">
            <v>0</v>
          </cell>
          <cell r="BI71">
            <v>0</v>
          </cell>
          <cell r="BJ71">
            <v>0</v>
          </cell>
          <cell r="BK71" t="str">
            <v/>
          </cell>
          <cell r="BL71" t="e">
            <v>#NAME?</v>
          </cell>
          <cell r="BM71"/>
          <cell r="BN71"/>
          <cell r="BO71"/>
          <cell r="BP71" t="str">
            <v/>
          </cell>
          <cell r="BQ71"/>
          <cell r="BR71"/>
          <cell r="BS71">
            <v>56</v>
          </cell>
        </row>
        <row r="72">
          <cell r="C72"/>
          <cell r="D72"/>
          <cell r="E72"/>
          <cell r="F72"/>
          <cell r="G72"/>
          <cell r="H72"/>
          <cell r="I72"/>
          <cell r="J72"/>
          <cell r="K72"/>
          <cell r="L72"/>
          <cell r="M72"/>
          <cell r="N72"/>
          <cell r="O72"/>
          <cell r="P72"/>
          <cell r="Q72"/>
          <cell r="R72"/>
          <cell r="S72"/>
          <cell r="T72"/>
          <cell r="U72"/>
          <cell r="V72"/>
          <cell r="W72"/>
          <cell r="X72"/>
          <cell r="Y72" t="str">
            <v/>
          </cell>
          <cell r="Z72"/>
          <cell r="AA72" t="str">
            <v/>
          </cell>
          <cell r="AB72"/>
          <cell r="AC72"/>
          <cell r="AD72"/>
          <cell r="AE72"/>
          <cell r="AF72"/>
          <cell r="AG72"/>
          <cell r="AH72" t="str">
            <v/>
          </cell>
          <cell r="AI72"/>
          <cell r="AJ72"/>
          <cell r="AK72"/>
          <cell r="AL72"/>
          <cell r="AM72"/>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t="str">
            <v/>
          </cell>
          <cell r="BE72" t="str">
            <v/>
          </cell>
          <cell r="BF72">
            <v>0</v>
          </cell>
          <cell r="BG72">
            <v>0</v>
          </cell>
          <cell r="BH72">
            <v>0</v>
          </cell>
          <cell r="BI72">
            <v>0</v>
          </cell>
          <cell r="BJ72">
            <v>0</v>
          </cell>
          <cell r="BK72" t="str">
            <v/>
          </cell>
          <cell r="BL72" t="e">
            <v>#NAME?</v>
          </cell>
          <cell r="BM72"/>
          <cell r="BN72"/>
          <cell r="BO72"/>
          <cell r="BP72" t="str">
            <v/>
          </cell>
          <cell r="BQ72"/>
          <cell r="BR72"/>
          <cell r="BS72">
            <v>57</v>
          </cell>
        </row>
        <row r="73">
          <cell r="C73"/>
          <cell r="D73"/>
          <cell r="E73"/>
          <cell r="F73"/>
          <cell r="G73"/>
          <cell r="H73"/>
          <cell r="I73"/>
          <cell r="J73"/>
          <cell r="K73"/>
          <cell r="L73"/>
          <cell r="M73"/>
          <cell r="N73"/>
          <cell r="O73"/>
          <cell r="P73"/>
          <cell r="Q73"/>
          <cell r="R73"/>
          <cell r="S73"/>
          <cell r="T73"/>
          <cell r="U73"/>
          <cell r="V73"/>
          <cell r="W73"/>
          <cell r="X73"/>
          <cell r="Y73" t="str">
            <v/>
          </cell>
          <cell r="Z73"/>
          <cell r="AA73" t="str">
            <v/>
          </cell>
          <cell r="AB73"/>
          <cell r="AC73"/>
          <cell r="AD73"/>
          <cell r="AE73"/>
          <cell r="AF73"/>
          <cell r="AG73"/>
          <cell r="AH73" t="str">
            <v/>
          </cell>
          <cell r="AI73"/>
          <cell r="AJ73"/>
          <cell r="AK73"/>
          <cell r="AL73"/>
          <cell r="AM73"/>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t="str">
            <v/>
          </cell>
          <cell r="BE73" t="str">
            <v/>
          </cell>
          <cell r="BF73">
            <v>0</v>
          </cell>
          <cell r="BG73">
            <v>0</v>
          </cell>
          <cell r="BH73">
            <v>0</v>
          </cell>
          <cell r="BI73">
            <v>0</v>
          </cell>
          <cell r="BJ73">
            <v>0</v>
          </cell>
          <cell r="BK73" t="str">
            <v/>
          </cell>
          <cell r="BL73" t="e">
            <v>#NAME?</v>
          </cell>
          <cell r="BM73"/>
          <cell r="BN73"/>
          <cell r="BO73"/>
          <cell r="BP73" t="str">
            <v/>
          </cell>
          <cell r="BQ73"/>
          <cell r="BR73"/>
          <cell r="BS73">
            <v>58</v>
          </cell>
        </row>
        <row r="74">
          <cell r="C74"/>
          <cell r="D74"/>
          <cell r="E74"/>
          <cell r="F74"/>
          <cell r="G74"/>
          <cell r="H74"/>
          <cell r="I74"/>
          <cell r="J74"/>
          <cell r="K74"/>
          <cell r="L74"/>
          <cell r="M74"/>
          <cell r="N74"/>
          <cell r="O74"/>
          <cell r="P74"/>
          <cell r="Q74"/>
          <cell r="R74"/>
          <cell r="S74"/>
          <cell r="T74"/>
          <cell r="U74"/>
          <cell r="V74"/>
          <cell r="W74"/>
          <cell r="X74"/>
          <cell r="Y74" t="str">
            <v/>
          </cell>
          <cell r="Z74"/>
          <cell r="AA74" t="str">
            <v/>
          </cell>
          <cell r="AB74"/>
          <cell r="AC74"/>
          <cell r="AD74"/>
          <cell r="AE74"/>
          <cell r="AF74"/>
          <cell r="AG74"/>
          <cell r="AH74" t="str">
            <v/>
          </cell>
          <cell r="AI74"/>
          <cell r="AJ74"/>
          <cell r="AK74"/>
          <cell r="AL74"/>
          <cell r="AM74"/>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t="str">
            <v/>
          </cell>
          <cell r="BE74" t="str">
            <v/>
          </cell>
          <cell r="BF74">
            <v>0</v>
          </cell>
          <cell r="BG74">
            <v>0</v>
          </cell>
          <cell r="BH74">
            <v>0</v>
          </cell>
          <cell r="BI74">
            <v>0</v>
          </cell>
          <cell r="BJ74">
            <v>0</v>
          </cell>
          <cell r="BK74" t="str">
            <v/>
          </cell>
          <cell r="BL74" t="e">
            <v>#NAME?</v>
          </cell>
          <cell r="BM74"/>
          <cell r="BN74"/>
          <cell r="BO74"/>
          <cell r="BP74" t="str">
            <v/>
          </cell>
          <cell r="BQ74"/>
          <cell r="BR74"/>
          <cell r="BS74">
            <v>59</v>
          </cell>
        </row>
        <row r="75">
          <cell r="C75"/>
          <cell r="D75"/>
          <cell r="E75"/>
          <cell r="F75"/>
          <cell r="G75"/>
          <cell r="H75"/>
          <cell r="I75"/>
          <cell r="J75"/>
          <cell r="K75"/>
          <cell r="L75"/>
          <cell r="M75"/>
          <cell r="N75"/>
          <cell r="O75"/>
          <cell r="P75"/>
          <cell r="Q75"/>
          <cell r="R75"/>
          <cell r="S75"/>
          <cell r="T75"/>
          <cell r="U75"/>
          <cell r="V75"/>
          <cell r="W75"/>
          <cell r="X75"/>
          <cell r="Y75" t="str">
            <v/>
          </cell>
          <cell r="Z75"/>
          <cell r="AA75" t="str">
            <v/>
          </cell>
          <cell r="AB75"/>
          <cell r="AC75"/>
          <cell r="AD75"/>
          <cell r="AE75"/>
          <cell r="AF75"/>
          <cell r="AG75"/>
          <cell r="AH75" t="str">
            <v/>
          </cell>
          <cell r="AI75"/>
          <cell r="AJ75"/>
          <cell r="AK75"/>
          <cell r="AL75"/>
          <cell r="AM75"/>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t="str">
            <v/>
          </cell>
          <cell r="BE75" t="str">
            <v/>
          </cell>
          <cell r="BF75">
            <v>0</v>
          </cell>
          <cell r="BG75">
            <v>0</v>
          </cell>
          <cell r="BH75">
            <v>0</v>
          </cell>
          <cell r="BI75">
            <v>0</v>
          </cell>
          <cell r="BJ75">
            <v>0</v>
          </cell>
          <cell r="BK75" t="str">
            <v/>
          </cell>
          <cell r="BL75" t="e">
            <v>#NAME?</v>
          </cell>
          <cell r="BM75"/>
          <cell r="BN75"/>
          <cell r="BO75"/>
          <cell r="BP75" t="str">
            <v/>
          </cell>
          <cell r="BQ75"/>
          <cell r="BR75"/>
          <cell r="BS75">
            <v>60</v>
          </cell>
        </row>
        <row r="76">
          <cell r="C76"/>
          <cell r="D76"/>
          <cell r="E76"/>
          <cell r="F76"/>
          <cell r="G76"/>
          <cell r="H76"/>
          <cell r="I76"/>
          <cell r="J76"/>
          <cell r="K76"/>
          <cell r="L76"/>
          <cell r="M76"/>
          <cell r="N76"/>
          <cell r="O76"/>
          <cell r="P76"/>
          <cell r="Q76"/>
          <cell r="R76"/>
          <cell r="S76"/>
          <cell r="T76"/>
          <cell r="U76"/>
          <cell r="V76"/>
          <cell r="W76"/>
          <cell r="X76"/>
          <cell r="Y76" t="str">
            <v/>
          </cell>
          <cell r="Z76"/>
          <cell r="AA76" t="str">
            <v/>
          </cell>
          <cell r="AB76"/>
          <cell r="AC76"/>
          <cell r="AD76"/>
          <cell r="AE76"/>
          <cell r="AF76"/>
          <cell r="AG76"/>
          <cell r="AH76" t="str">
            <v/>
          </cell>
          <cell r="AI76"/>
          <cell r="AJ76"/>
          <cell r="AK76"/>
          <cell r="AL76"/>
          <cell r="AM76"/>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t="str">
            <v/>
          </cell>
          <cell r="BE76" t="str">
            <v/>
          </cell>
          <cell r="BF76">
            <v>0</v>
          </cell>
          <cell r="BG76">
            <v>0</v>
          </cell>
          <cell r="BH76">
            <v>0</v>
          </cell>
          <cell r="BI76">
            <v>0</v>
          </cell>
          <cell r="BJ76">
            <v>0</v>
          </cell>
          <cell r="BK76" t="str">
            <v/>
          </cell>
          <cell r="BL76" t="e">
            <v>#NAME?</v>
          </cell>
          <cell r="BM76"/>
          <cell r="BN76"/>
          <cell r="BO76"/>
          <cell r="BP76" t="str">
            <v/>
          </cell>
          <cell r="BQ76"/>
          <cell r="BR76"/>
          <cell r="BS76">
            <v>61</v>
          </cell>
        </row>
        <row r="77">
          <cell r="C77"/>
          <cell r="D77"/>
          <cell r="E77"/>
          <cell r="F77"/>
          <cell r="G77"/>
          <cell r="H77"/>
          <cell r="I77"/>
          <cell r="J77"/>
          <cell r="K77"/>
          <cell r="L77"/>
          <cell r="M77"/>
          <cell r="N77"/>
          <cell r="O77"/>
          <cell r="P77"/>
          <cell r="Q77"/>
          <cell r="R77"/>
          <cell r="S77"/>
          <cell r="T77"/>
          <cell r="U77"/>
          <cell r="V77"/>
          <cell r="W77"/>
          <cell r="X77"/>
          <cell r="Y77" t="str">
            <v/>
          </cell>
          <cell r="Z77"/>
          <cell r="AA77" t="str">
            <v/>
          </cell>
          <cell r="AB77"/>
          <cell r="AC77"/>
          <cell r="AD77"/>
          <cell r="AE77"/>
          <cell r="AF77"/>
          <cell r="AG77"/>
          <cell r="AH77" t="str">
            <v/>
          </cell>
          <cell r="AI77"/>
          <cell r="AJ77"/>
          <cell r="AK77"/>
          <cell r="AL77"/>
          <cell r="AM77"/>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t="str">
            <v/>
          </cell>
          <cell r="BE77" t="str">
            <v/>
          </cell>
          <cell r="BF77">
            <v>0</v>
          </cell>
          <cell r="BG77">
            <v>0</v>
          </cell>
          <cell r="BH77">
            <v>0</v>
          </cell>
          <cell r="BI77">
            <v>0</v>
          </cell>
          <cell r="BJ77">
            <v>0</v>
          </cell>
          <cell r="BK77" t="str">
            <v/>
          </cell>
          <cell r="BL77" t="e">
            <v>#NAME?</v>
          </cell>
          <cell r="BM77"/>
          <cell r="BN77"/>
          <cell r="BO77"/>
          <cell r="BP77" t="str">
            <v/>
          </cell>
          <cell r="BQ77"/>
          <cell r="BR77"/>
          <cell r="BS77">
            <v>62</v>
          </cell>
        </row>
        <row r="78">
          <cell r="C78"/>
          <cell r="D78"/>
          <cell r="E78"/>
          <cell r="F78"/>
          <cell r="G78"/>
          <cell r="H78"/>
          <cell r="I78"/>
          <cell r="J78"/>
          <cell r="K78"/>
          <cell r="L78"/>
          <cell r="M78"/>
          <cell r="N78"/>
          <cell r="O78"/>
          <cell r="P78"/>
          <cell r="Q78"/>
          <cell r="R78"/>
          <cell r="S78"/>
          <cell r="T78"/>
          <cell r="U78"/>
          <cell r="V78"/>
          <cell r="W78"/>
          <cell r="X78"/>
          <cell r="Y78" t="str">
            <v/>
          </cell>
          <cell r="Z78"/>
          <cell r="AA78" t="str">
            <v/>
          </cell>
          <cell r="AB78"/>
          <cell r="AC78"/>
          <cell r="AD78"/>
          <cell r="AE78"/>
          <cell r="AF78"/>
          <cell r="AG78"/>
          <cell r="AH78" t="str">
            <v/>
          </cell>
          <cell r="AI78"/>
          <cell r="AJ78"/>
          <cell r="AK78"/>
          <cell r="AL78"/>
          <cell r="AM78"/>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t="str">
            <v/>
          </cell>
          <cell r="BE78" t="str">
            <v/>
          </cell>
          <cell r="BF78">
            <v>0</v>
          </cell>
          <cell r="BG78">
            <v>0</v>
          </cell>
          <cell r="BH78">
            <v>0</v>
          </cell>
          <cell r="BI78">
            <v>0</v>
          </cell>
          <cell r="BJ78">
            <v>0</v>
          </cell>
          <cell r="BK78" t="str">
            <v/>
          </cell>
          <cell r="BL78" t="e">
            <v>#NAME?</v>
          </cell>
          <cell r="BM78"/>
          <cell r="BN78"/>
          <cell r="BO78"/>
          <cell r="BP78" t="str">
            <v/>
          </cell>
          <cell r="BQ78"/>
          <cell r="BR78"/>
          <cell r="BS78">
            <v>63</v>
          </cell>
        </row>
        <row r="79">
          <cell r="C79"/>
          <cell r="D79"/>
          <cell r="E79"/>
          <cell r="F79"/>
          <cell r="G79"/>
          <cell r="H79"/>
          <cell r="I79"/>
          <cell r="J79"/>
          <cell r="K79"/>
          <cell r="L79"/>
          <cell r="M79"/>
          <cell r="N79"/>
          <cell r="O79"/>
          <cell r="P79"/>
          <cell r="Q79"/>
          <cell r="R79"/>
          <cell r="S79"/>
          <cell r="T79"/>
          <cell r="U79"/>
          <cell r="V79"/>
          <cell r="W79"/>
          <cell r="X79"/>
          <cell r="Y79" t="str">
            <v/>
          </cell>
          <cell r="Z79"/>
          <cell r="AA79" t="str">
            <v/>
          </cell>
          <cell r="AB79"/>
          <cell r="AC79"/>
          <cell r="AD79"/>
          <cell r="AE79"/>
          <cell r="AF79"/>
          <cell r="AG79"/>
          <cell r="AH79" t="str">
            <v/>
          </cell>
          <cell r="AI79"/>
          <cell r="AJ79"/>
          <cell r="AK79"/>
          <cell r="AL79"/>
          <cell r="AM79"/>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t="str">
            <v/>
          </cell>
          <cell r="BE79" t="str">
            <v/>
          </cell>
          <cell r="BF79">
            <v>0</v>
          </cell>
          <cell r="BG79">
            <v>0</v>
          </cell>
          <cell r="BH79">
            <v>0</v>
          </cell>
          <cell r="BI79">
            <v>0</v>
          </cell>
          <cell r="BJ79">
            <v>0</v>
          </cell>
          <cell r="BK79" t="str">
            <v/>
          </cell>
          <cell r="BL79" t="e">
            <v>#NAME?</v>
          </cell>
          <cell r="BM79"/>
          <cell r="BN79"/>
          <cell r="BO79"/>
          <cell r="BP79" t="str">
            <v/>
          </cell>
          <cell r="BQ79"/>
          <cell r="BR79"/>
          <cell r="BS79">
            <v>64</v>
          </cell>
        </row>
        <row r="80">
          <cell r="C80"/>
          <cell r="D80"/>
          <cell r="E80"/>
          <cell r="F80"/>
          <cell r="G80"/>
          <cell r="H80"/>
          <cell r="I80"/>
          <cell r="J80"/>
          <cell r="K80"/>
          <cell r="L80"/>
          <cell r="M80"/>
          <cell r="N80"/>
          <cell r="O80"/>
          <cell r="P80"/>
          <cell r="Q80"/>
          <cell r="R80"/>
          <cell r="S80"/>
          <cell r="T80"/>
          <cell r="U80"/>
          <cell r="V80"/>
          <cell r="W80"/>
          <cell r="X80"/>
          <cell r="Y80" t="str">
            <v/>
          </cell>
          <cell r="Z80"/>
          <cell r="AA80" t="str">
            <v/>
          </cell>
          <cell r="AB80"/>
          <cell r="AC80"/>
          <cell r="AD80"/>
          <cell r="AE80"/>
          <cell r="AF80"/>
          <cell r="AG80"/>
          <cell r="AH80" t="str">
            <v/>
          </cell>
          <cell r="AI80"/>
          <cell r="AJ80"/>
          <cell r="AK80"/>
          <cell r="AL80"/>
          <cell r="AM80"/>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t="str">
            <v/>
          </cell>
          <cell r="BE80" t="str">
            <v/>
          </cell>
          <cell r="BF80">
            <v>0</v>
          </cell>
          <cell r="BG80">
            <v>0</v>
          </cell>
          <cell r="BH80">
            <v>0</v>
          </cell>
          <cell r="BI80">
            <v>0</v>
          </cell>
          <cell r="BJ80">
            <v>0</v>
          </cell>
          <cell r="BK80" t="str">
            <v/>
          </cell>
          <cell r="BL80" t="e">
            <v>#NAME?</v>
          </cell>
          <cell r="BM80"/>
          <cell r="BN80"/>
          <cell r="BO80"/>
          <cell r="BP80" t="str">
            <v/>
          </cell>
          <cell r="BQ80"/>
          <cell r="BR80"/>
          <cell r="BS80">
            <v>65</v>
          </cell>
        </row>
        <row r="81">
          <cell r="C81"/>
          <cell r="D81"/>
          <cell r="E81"/>
          <cell r="F81"/>
          <cell r="G81"/>
          <cell r="H81"/>
          <cell r="I81"/>
          <cell r="J81"/>
          <cell r="K81"/>
          <cell r="L81"/>
          <cell r="M81"/>
          <cell r="N81"/>
          <cell r="O81"/>
          <cell r="P81"/>
          <cell r="Q81"/>
          <cell r="R81"/>
          <cell r="S81"/>
          <cell r="T81"/>
          <cell r="U81"/>
          <cell r="V81"/>
          <cell r="W81"/>
          <cell r="X81"/>
          <cell r="Y81" t="str">
            <v/>
          </cell>
          <cell r="Z81"/>
          <cell r="AA81" t="str">
            <v/>
          </cell>
          <cell r="AB81"/>
          <cell r="AC81"/>
          <cell r="AD81"/>
          <cell r="AE81"/>
          <cell r="AF81"/>
          <cell r="AG81"/>
          <cell r="AH81" t="str">
            <v/>
          </cell>
          <cell r="AI81"/>
          <cell r="AJ81"/>
          <cell r="AK81"/>
          <cell r="AL81"/>
          <cell r="AM81"/>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t="str">
            <v/>
          </cell>
          <cell r="BE81" t="str">
            <v/>
          </cell>
          <cell r="BF81">
            <v>0</v>
          </cell>
          <cell r="BG81">
            <v>0</v>
          </cell>
          <cell r="BH81">
            <v>0</v>
          </cell>
          <cell r="BI81">
            <v>0</v>
          </cell>
          <cell r="BJ81">
            <v>0</v>
          </cell>
          <cell r="BK81" t="str">
            <v/>
          </cell>
          <cell r="BL81" t="e">
            <v>#NAME?</v>
          </cell>
          <cell r="BM81"/>
          <cell r="BN81"/>
          <cell r="BO81"/>
          <cell r="BP81" t="str">
            <v/>
          </cell>
          <cell r="BQ81"/>
          <cell r="BR81"/>
          <cell r="BS81">
            <v>66</v>
          </cell>
        </row>
        <row r="82">
          <cell r="C82"/>
          <cell r="D82"/>
          <cell r="E82"/>
          <cell r="F82"/>
          <cell r="G82"/>
          <cell r="H82"/>
          <cell r="I82"/>
          <cell r="J82"/>
          <cell r="K82"/>
          <cell r="L82"/>
          <cell r="M82"/>
          <cell r="N82"/>
          <cell r="O82"/>
          <cell r="P82"/>
          <cell r="Q82"/>
          <cell r="R82"/>
          <cell r="S82"/>
          <cell r="T82"/>
          <cell r="U82"/>
          <cell r="V82"/>
          <cell r="W82"/>
          <cell r="X82"/>
          <cell r="Y82" t="str">
            <v/>
          </cell>
          <cell r="Z82"/>
          <cell r="AA82" t="str">
            <v/>
          </cell>
          <cell r="AB82"/>
          <cell r="AC82"/>
          <cell r="AD82"/>
          <cell r="AE82"/>
          <cell r="AF82"/>
          <cell r="AG82"/>
          <cell r="AH82" t="str">
            <v/>
          </cell>
          <cell r="AI82"/>
          <cell r="AJ82"/>
          <cell r="AK82"/>
          <cell r="AL82"/>
          <cell r="AM82"/>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t="str">
            <v/>
          </cell>
          <cell r="BE82" t="str">
            <v/>
          </cell>
          <cell r="BF82">
            <v>0</v>
          </cell>
          <cell r="BG82">
            <v>0</v>
          </cell>
          <cell r="BH82">
            <v>0</v>
          </cell>
          <cell r="BI82">
            <v>0</v>
          </cell>
          <cell r="BJ82">
            <v>0</v>
          </cell>
          <cell r="BK82" t="str">
            <v/>
          </cell>
          <cell r="BL82" t="e">
            <v>#NAME?</v>
          </cell>
          <cell r="BM82"/>
          <cell r="BN82"/>
          <cell r="BO82"/>
          <cell r="BP82" t="str">
            <v/>
          </cell>
          <cell r="BQ82"/>
          <cell r="BR82"/>
          <cell r="BS82">
            <v>67</v>
          </cell>
        </row>
        <row r="83">
          <cell r="C83"/>
          <cell r="D83"/>
          <cell r="E83"/>
          <cell r="F83"/>
          <cell r="G83"/>
          <cell r="H83"/>
          <cell r="I83"/>
          <cell r="J83"/>
          <cell r="K83"/>
          <cell r="L83"/>
          <cell r="M83"/>
          <cell r="N83"/>
          <cell r="O83"/>
          <cell r="P83"/>
          <cell r="Q83"/>
          <cell r="R83"/>
          <cell r="S83"/>
          <cell r="T83"/>
          <cell r="U83"/>
          <cell r="V83"/>
          <cell r="W83"/>
          <cell r="X83"/>
          <cell r="Y83" t="str">
            <v/>
          </cell>
          <cell r="Z83"/>
          <cell r="AA83" t="str">
            <v/>
          </cell>
          <cell r="AB83"/>
          <cell r="AC83"/>
          <cell r="AD83"/>
          <cell r="AE83"/>
          <cell r="AF83"/>
          <cell r="AG83"/>
          <cell r="AH83" t="str">
            <v/>
          </cell>
          <cell r="AI83"/>
          <cell r="AJ83"/>
          <cell r="AK83"/>
          <cell r="AL83"/>
          <cell r="AM83"/>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t="str">
            <v/>
          </cell>
          <cell r="BE83" t="str">
            <v/>
          </cell>
          <cell r="BF83">
            <v>0</v>
          </cell>
          <cell r="BG83">
            <v>0</v>
          </cell>
          <cell r="BH83">
            <v>0</v>
          </cell>
          <cell r="BI83">
            <v>0</v>
          </cell>
          <cell r="BJ83">
            <v>0</v>
          </cell>
          <cell r="BK83" t="str">
            <v/>
          </cell>
          <cell r="BL83" t="e">
            <v>#NAME?</v>
          </cell>
          <cell r="BM83"/>
          <cell r="BN83"/>
          <cell r="BO83"/>
          <cell r="BP83" t="str">
            <v/>
          </cell>
          <cell r="BQ83"/>
          <cell r="BR83"/>
          <cell r="BS83">
            <v>68</v>
          </cell>
        </row>
        <row r="84">
          <cell r="C84"/>
          <cell r="D84"/>
          <cell r="E84"/>
          <cell r="F84"/>
          <cell r="G84"/>
          <cell r="H84"/>
          <cell r="I84"/>
          <cell r="J84"/>
          <cell r="K84"/>
          <cell r="L84"/>
          <cell r="M84"/>
          <cell r="N84"/>
          <cell r="O84"/>
          <cell r="P84"/>
          <cell r="Q84"/>
          <cell r="R84"/>
          <cell r="S84"/>
          <cell r="T84"/>
          <cell r="U84"/>
          <cell r="V84"/>
          <cell r="W84"/>
          <cell r="X84"/>
          <cell r="Y84" t="str">
            <v/>
          </cell>
          <cell r="Z84"/>
          <cell r="AA84" t="str">
            <v/>
          </cell>
          <cell r="AB84"/>
          <cell r="AC84"/>
          <cell r="AD84"/>
          <cell r="AE84"/>
          <cell r="AF84"/>
          <cell r="AG84"/>
          <cell r="AH84" t="str">
            <v/>
          </cell>
          <cell r="AI84"/>
          <cell r="AJ84"/>
          <cell r="AK84"/>
          <cell r="AL84"/>
          <cell r="AM84"/>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t="str">
            <v/>
          </cell>
          <cell r="BE84" t="str">
            <v/>
          </cell>
          <cell r="BF84">
            <v>0</v>
          </cell>
          <cell r="BG84">
            <v>0</v>
          </cell>
          <cell r="BH84">
            <v>0</v>
          </cell>
          <cell r="BI84">
            <v>0</v>
          </cell>
          <cell r="BJ84">
            <v>0</v>
          </cell>
          <cell r="BK84" t="str">
            <v/>
          </cell>
          <cell r="BL84" t="e">
            <v>#NAME?</v>
          </cell>
          <cell r="BM84"/>
          <cell r="BN84"/>
          <cell r="BO84"/>
          <cell r="BP84" t="str">
            <v/>
          </cell>
          <cell r="BQ84"/>
          <cell r="BR84"/>
          <cell r="BS84">
            <v>69</v>
          </cell>
        </row>
        <row r="85">
          <cell r="C85"/>
          <cell r="D85"/>
          <cell r="E85"/>
          <cell r="F85"/>
          <cell r="G85"/>
          <cell r="H85"/>
          <cell r="I85"/>
          <cell r="J85"/>
          <cell r="K85"/>
          <cell r="L85"/>
          <cell r="M85"/>
          <cell r="N85"/>
          <cell r="O85"/>
          <cell r="P85"/>
          <cell r="Q85"/>
          <cell r="R85"/>
          <cell r="S85"/>
          <cell r="T85"/>
          <cell r="U85"/>
          <cell r="V85"/>
          <cell r="W85"/>
          <cell r="X85"/>
          <cell r="Y85" t="str">
            <v/>
          </cell>
          <cell r="Z85"/>
          <cell r="AA85" t="str">
            <v/>
          </cell>
          <cell r="AB85"/>
          <cell r="AC85"/>
          <cell r="AD85"/>
          <cell r="AE85"/>
          <cell r="AF85"/>
          <cell r="AG85"/>
          <cell r="AH85" t="str">
            <v/>
          </cell>
          <cell r="AI85"/>
          <cell r="AJ85"/>
          <cell r="AK85"/>
          <cell r="AL85"/>
          <cell r="AM85"/>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t="str">
            <v/>
          </cell>
          <cell r="BE85" t="str">
            <v/>
          </cell>
          <cell r="BF85">
            <v>0</v>
          </cell>
          <cell r="BG85">
            <v>0</v>
          </cell>
          <cell r="BH85">
            <v>0</v>
          </cell>
          <cell r="BI85">
            <v>0</v>
          </cell>
          <cell r="BJ85">
            <v>0</v>
          </cell>
          <cell r="BK85" t="str">
            <v/>
          </cell>
          <cell r="BL85" t="e">
            <v>#NAME?</v>
          </cell>
          <cell r="BM85"/>
          <cell r="BN85"/>
          <cell r="BO85"/>
          <cell r="BP85" t="str">
            <v/>
          </cell>
          <cell r="BQ85"/>
          <cell r="BR85"/>
          <cell r="BS85">
            <v>70</v>
          </cell>
        </row>
        <row r="86">
          <cell r="C86"/>
          <cell r="D86"/>
          <cell r="E86"/>
          <cell r="F86"/>
          <cell r="G86"/>
          <cell r="H86"/>
          <cell r="I86"/>
          <cell r="J86"/>
          <cell r="K86"/>
          <cell r="L86"/>
          <cell r="M86"/>
          <cell r="N86"/>
          <cell r="O86"/>
          <cell r="P86"/>
          <cell r="Q86"/>
          <cell r="R86"/>
          <cell r="S86"/>
          <cell r="T86"/>
          <cell r="U86"/>
          <cell r="V86"/>
          <cell r="W86"/>
          <cell r="X86"/>
          <cell r="Y86" t="str">
            <v/>
          </cell>
          <cell r="Z86"/>
          <cell r="AA86" t="str">
            <v/>
          </cell>
          <cell r="AB86"/>
          <cell r="AC86"/>
          <cell r="AD86"/>
          <cell r="AE86"/>
          <cell r="AF86"/>
          <cell r="AG86"/>
          <cell r="AH86" t="str">
            <v/>
          </cell>
          <cell r="AI86"/>
          <cell r="AJ86"/>
          <cell r="AK86"/>
          <cell r="AL86"/>
          <cell r="AM86"/>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t="str">
            <v/>
          </cell>
          <cell r="BE86" t="str">
            <v/>
          </cell>
          <cell r="BF86">
            <v>0</v>
          </cell>
          <cell r="BG86">
            <v>0</v>
          </cell>
          <cell r="BH86">
            <v>0</v>
          </cell>
          <cell r="BI86">
            <v>0</v>
          </cell>
          <cell r="BJ86">
            <v>0</v>
          </cell>
          <cell r="BK86" t="str">
            <v/>
          </cell>
          <cell r="BL86" t="e">
            <v>#NAME?</v>
          </cell>
          <cell r="BM86"/>
          <cell r="BN86"/>
          <cell r="BO86"/>
          <cell r="BP86" t="str">
            <v/>
          </cell>
          <cell r="BQ86"/>
          <cell r="BR86"/>
          <cell r="BS86">
            <v>71</v>
          </cell>
        </row>
        <row r="87">
          <cell r="C87"/>
          <cell r="D87"/>
          <cell r="E87"/>
          <cell r="F87"/>
          <cell r="G87"/>
          <cell r="H87"/>
          <cell r="I87"/>
          <cell r="J87"/>
          <cell r="K87"/>
          <cell r="L87"/>
          <cell r="M87"/>
          <cell r="N87"/>
          <cell r="O87"/>
          <cell r="P87"/>
          <cell r="Q87"/>
          <cell r="R87"/>
          <cell r="S87"/>
          <cell r="T87"/>
          <cell r="U87"/>
          <cell r="V87"/>
          <cell r="W87"/>
          <cell r="X87"/>
          <cell r="Y87" t="str">
            <v/>
          </cell>
          <cell r="Z87"/>
          <cell r="AA87" t="str">
            <v/>
          </cell>
          <cell r="AB87"/>
          <cell r="AC87"/>
          <cell r="AD87"/>
          <cell r="AE87"/>
          <cell r="AF87"/>
          <cell r="AG87"/>
          <cell r="AH87" t="str">
            <v/>
          </cell>
          <cell r="AI87"/>
          <cell r="AJ87"/>
          <cell r="AK87"/>
          <cell r="AL87"/>
          <cell r="AM87"/>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t="str">
            <v/>
          </cell>
          <cell r="BE87" t="str">
            <v/>
          </cell>
          <cell r="BF87">
            <v>0</v>
          </cell>
          <cell r="BG87">
            <v>0</v>
          </cell>
          <cell r="BH87">
            <v>0</v>
          </cell>
          <cell r="BI87">
            <v>0</v>
          </cell>
          <cell r="BJ87">
            <v>0</v>
          </cell>
          <cell r="BK87" t="str">
            <v/>
          </cell>
          <cell r="BL87" t="e">
            <v>#NAME?</v>
          </cell>
          <cell r="BM87"/>
          <cell r="BN87"/>
          <cell r="BO87"/>
          <cell r="BP87" t="str">
            <v/>
          </cell>
          <cell r="BQ87"/>
          <cell r="BR87"/>
          <cell r="BS87">
            <v>72</v>
          </cell>
        </row>
        <row r="88">
          <cell r="C88"/>
          <cell r="D88"/>
          <cell r="E88"/>
          <cell r="F88"/>
          <cell r="G88"/>
          <cell r="H88"/>
          <cell r="I88"/>
          <cell r="J88"/>
          <cell r="K88"/>
          <cell r="L88"/>
          <cell r="M88"/>
          <cell r="N88"/>
          <cell r="O88"/>
          <cell r="P88"/>
          <cell r="Q88"/>
          <cell r="R88"/>
          <cell r="S88"/>
          <cell r="T88"/>
          <cell r="U88"/>
          <cell r="V88"/>
          <cell r="W88"/>
          <cell r="X88"/>
          <cell r="Y88" t="str">
            <v/>
          </cell>
          <cell r="Z88"/>
          <cell r="AA88" t="str">
            <v/>
          </cell>
          <cell r="AB88"/>
          <cell r="AC88"/>
          <cell r="AD88"/>
          <cell r="AE88"/>
          <cell r="AF88"/>
          <cell r="AG88"/>
          <cell r="AH88" t="str">
            <v/>
          </cell>
          <cell r="AI88"/>
          <cell r="AJ88"/>
          <cell r="AK88"/>
          <cell r="AL88"/>
          <cell r="AM88"/>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t="str">
            <v/>
          </cell>
          <cell r="BE88" t="str">
            <v/>
          </cell>
          <cell r="BF88">
            <v>0</v>
          </cell>
          <cell r="BG88">
            <v>0</v>
          </cell>
          <cell r="BH88">
            <v>0</v>
          </cell>
          <cell r="BI88">
            <v>0</v>
          </cell>
          <cell r="BJ88">
            <v>0</v>
          </cell>
          <cell r="BK88" t="str">
            <v/>
          </cell>
          <cell r="BL88" t="e">
            <v>#NAME?</v>
          </cell>
          <cell r="BM88"/>
          <cell r="BN88"/>
          <cell r="BO88"/>
          <cell r="BP88" t="str">
            <v/>
          </cell>
          <cell r="BQ88"/>
          <cell r="BR88"/>
          <cell r="BS88">
            <v>73</v>
          </cell>
        </row>
        <row r="89">
          <cell r="C89"/>
          <cell r="D89"/>
          <cell r="E89"/>
          <cell r="F89"/>
          <cell r="G89"/>
          <cell r="H89"/>
          <cell r="I89"/>
          <cell r="J89"/>
          <cell r="K89"/>
          <cell r="L89"/>
          <cell r="M89"/>
          <cell r="N89"/>
          <cell r="O89"/>
          <cell r="P89"/>
          <cell r="Q89"/>
          <cell r="R89"/>
          <cell r="S89"/>
          <cell r="T89"/>
          <cell r="U89"/>
          <cell r="V89"/>
          <cell r="W89"/>
          <cell r="X89"/>
          <cell r="Y89" t="str">
            <v/>
          </cell>
          <cell r="Z89"/>
          <cell r="AA89" t="str">
            <v/>
          </cell>
          <cell r="AB89"/>
          <cell r="AC89"/>
          <cell r="AD89"/>
          <cell r="AE89"/>
          <cell r="AF89"/>
          <cell r="AG89"/>
          <cell r="AH89" t="str">
            <v/>
          </cell>
          <cell r="AI89"/>
          <cell r="AJ89"/>
          <cell r="AK89"/>
          <cell r="AL89"/>
          <cell r="AM89"/>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t="str">
            <v/>
          </cell>
          <cell r="BE89" t="str">
            <v/>
          </cell>
          <cell r="BF89">
            <v>0</v>
          </cell>
          <cell r="BG89">
            <v>0</v>
          </cell>
          <cell r="BH89">
            <v>0</v>
          </cell>
          <cell r="BI89">
            <v>0</v>
          </cell>
          <cell r="BJ89">
            <v>0</v>
          </cell>
          <cell r="BK89" t="str">
            <v/>
          </cell>
          <cell r="BL89" t="e">
            <v>#NAME?</v>
          </cell>
          <cell r="BM89"/>
          <cell r="BN89"/>
          <cell r="BO89"/>
          <cell r="BP89" t="str">
            <v/>
          </cell>
          <cell r="BQ89"/>
          <cell r="BR89"/>
          <cell r="BS89">
            <v>74</v>
          </cell>
        </row>
        <row r="90">
          <cell r="C90"/>
          <cell r="D90"/>
          <cell r="E90"/>
          <cell r="F90"/>
          <cell r="G90"/>
          <cell r="H90"/>
          <cell r="I90"/>
          <cell r="J90"/>
          <cell r="K90"/>
          <cell r="L90"/>
          <cell r="M90"/>
          <cell r="N90"/>
          <cell r="O90"/>
          <cell r="P90"/>
          <cell r="Q90"/>
          <cell r="R90"/>
          <cell r="S90"/>
          <cell r="T90"/>
          <cell r="U90"/>
          <cell r="V90"/>
          <cell r="W90"/>
          <cell r="X90"/>
          <cell r="Y90" t="str">
            <v/>
          </cell>
          <cell r="Z90"/>
          <cell r="AA90" t="str">
            <v/>
          </cell>
          <cell r="AB90"/>
          <cell r="AC90"/>
          <cell r="AD90"/>
          <cell r="AE90"/>
          <cell r="AF90"/>
          <cell r="AG90"/>
          <cell r="AH90" t="str">
            <v/>
          </cell>
          <cell r="AI90"/>
          <cell r="AJ90"/>
          <cell r="AK90"/>
          <cell r="AL90"/>
          <cell r="AM90"/>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t="str">
            <v/>
          </cell>
          <cell r="BE90" t="str">
            <v/>
          </cell>
          <cell r="BF90">
            <v>0</v>
          </cell>
          <cell r="BG90">
            <v>0</v>
          </cell>
          <cell r="BH90">
            <v>0</v>
          </cell>
          <cell r="BI90">
            <v>0</v>
          </cell>
          <cell r="BJ90">
            <v>0</v>
          </cell>
          <cell r="BK90" t="str">
            <v/>
          </cell>
          <cell r="BL90" t="e">
            <v>#NAME?</v>
          </cell>
          <cell r="BM90"/>
          <cell r="BN90"/>
          <cell r="BO90"/>
          <cell r="BP90" t="str">
            <v/>
          </cell>
          <cell r="BQ90"/>
          <cell r="BR90"/>
          <cell r="BS90">
            <v>75</v>
          </cell>
        </row>
        <row r="91">
          <cell r="C91"/>
          <cell r="D91"/>
          <cell r="E91"/>
          <cell r="F91"/>
          <cell r="G91"/>
          <cell r="H91"/>
          <cell r="I91"/>
          <cell r="J91"/>
          <cell r="K91"/>
          <cell r="L91"/>
          <cell r="M91"/>
          <cell r="N91"/>
          <cell r="O91"/>
          <cell r="P91"/>
          <cell r="Q91"/>
          <cell r="R91"/>
          <cell r="S91"/>
          <cell r="T91"/>
          <cell r="U91"/>
          <cell r="V91"/>
          <cell r="W91"/>
          <cell r="X91"/>
          <cell r="Y91" t="str">
            <v/>
          </cell>
          <cell r="Z91"/>
          <cell r="AA91" t="str">
            <v/>
          </cell>
          <cell r="AB91"/>
          <cell r="AC91"/>
          <cell r="AD91"/>
          <cell r="AE91"/>
          <cell r="AF91"/>
          <cell r="AG91"/>
          <cell r="AH91" t="str">
            <v/>
          </cell>
          <cell r="AI91"/>
          <cell r="AJ91"/>
          <cell r="AK91"/>
          <cell r="AL91"/>
          <cell r="AM91"/>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t="str">
            <v/>
          </cell>
          <cell r="BE91" t="str">
            <v/>
          </cell>
          <cell r="BF91">
            <v>0</v>
          </cell>
          <cell r="BG91">
            <v>0</v>
          </cell>
          <cell r="BH91">
            <v>0</v>
          </cell>
          <cell r="BI91">
            <v>0</v>
          </cell>
          <cell r="BJ91">
            <v>0</v>
          </cell>
          <cell r="BK91" t="str">
            <v/>
          </cell>
          <cell r="BL91" t="e">
            <v>#NAME?</v>
          </cell>
          <cell r="BM91"/>
          <cell r="BN91"/>
          <cell r="BO91"/>
          <cell r="BP91" t="str">
            <v/>
          </cell>
          <cell r="BQ91"/>
          <cell r="BR91"/>
          <cell r="BS91">
            <v>76</v>
          </cell>
        </row>
        <row r="92">
          <cell r="C92"/>
          <cell r="D92"/>
          <cell r="E92"/>
          <cell r="F92"/>
          <cell r="G92"/>
          <cell r="H92"/>
          <cell r="I92"/>
          <cell r="J92"/>
          <cell r="K92"/>
          <cell r="L92"/>
          <cell r="M92"/>
          <cell r="N92"/>
          <cell r="O92"/>
          <cell r="P92"/>
          <cell r="Q92"/>
          <cell r="R92"/>
          <cell r="S92"/>
          <cell r="T92"/>
          <cell r="U92"/>
          <cell r="V92"/>
          <cell r="W92"/>
          <cell r="X92"/>
          <cell r="Y92" t="str">
            <v/>
          </cell>
          <cell r="Z92"/>
          <cell r="AA92" t="str">
            <v/>
          </cell>
          <cell r="AB92"/>
          <cell r="AC92"/>
          <cell r="AD92"/>
          <cell r="AE92"/>
          <cell r="AF92"/>
          <cell r="AG92"/>
          <cell r="AH92" t="str">
            <v/>
          </cell>
          <cell r="AI92"/>
          <cell r="AJ92"/>
          <cell r="AK92"/>
          <cell r="AL92"/>
          <cell r="AM92"/>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t="str">
            <v/>
          </cell>
          <cell r="BE92" t="str">
            <v/>
          </cell>
          <cell r="BF92">
            <v>0</v>
          </cell>
          <cell r="BG92">
            <v>0</v>
          </cell>
          <cell r="BH92">
            <v>0</v>
          </cell>
          <cell r="BI92">
            <v>0</v>
          </cell>
          <cell r="BJ92">
            <v>0</v>
          </cell>
          <cell r="BK92" t="str">
            <v/>
          </cell>
          <cell r="BL92" t="e">
            <v>#NAME?</v>
          </cell>
          <cell r="BM92"/>
          <cell r="BN92"/>
          <cell r="BO92"/>
          <cell r="BP92" t="str">
            <v/>
          </cell>
          <cell r="BQ92"/>
          <cell r="BR92"/>
          <cell r="BS92">
            <v>77</v>
          </cell>
        </row>
        <row r="93">
          <cell r="C93"/>
          <cell r="D93"/>
          <cell r="E93"/>
          <cell r="F93"/>
          <cell r="G93"/>
          <cell r="H93"/>
          <cell r="I93"/>
          <cell r="J93"/>
          <cell r="K93"/>
          <cell r="L93"/>
          <cell r="M93"/>
          <cell r="N93"/>
          <cell r="O93"/>
          <cell r="P93"/>
          <cell r="Q93"/>
          <cell r="R93"/>
          <cell r="S93"/>
          <cell r="T93"/>
          <cell r="U93"/>
          <cell r="V93"/>
          <cell r="W93"/>
          <cell r="X93"/>
          <cell r="Y93" t="str">
            <v/>
          </cell>
          <cell r="Z93"/>
          <cell r="AA93" t="str">
            <v/>
          </cell>
          <cell r="AB93"/>
          <cell r="AC93"/>
          <cell r="AD93"/>
          <cell r="AE93"/>
          <cell r="AF93"/>
          <cell r="AG93"/>
          <cell r="AH93" t="str">
            <v/>
          </cell>
          <cell r="AI93"/>
          <cell r="AJ93"/>
          <cell r="AK93"/>
          <cell r="AL93"/>
          <cell r="AM93"/>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t="str">
            <v/>
          </cell>
          <cell r="BE93" t="str">
            <v/>
          </cell>
          <cell r="BF93">
            <v>0</v>
          </cell>
          <cell r="BG93">
            <v>0</v>
          </cell>
          <cell r="BH93">
            <v>0</v>
          </cell>
          <cell r="BI93">
            <v>0</v>
          </cell>
          <cell r="BJ93">
            <v>0</v>
          </cell>
          <cell r="BK93" t="str">
            <v/>
          </cell>
          <cell r="BL93" t="e">
            <v>#NAME?</v>
          </cell>
          <cell r="BM93"/>
          <cell r="BN93"/>
          <cell r="BO93"/>
          <cell r="BP93" t="str">
            <v/>
          </cell>
          <cell r="BQ93"/>
          <cell r="BR93"/>
          <cell r="BS93">
            <v>78</v>
          </cell>
        </row>
        <row r="94">
          <cell r="C94"/>
          <cell r="D94"/>
          <cell r="E94"/>
          <cell r="F94"/>
          <cell r="G94"/>
          <cell r="H94"/>
          <cell r="I94"/>
          <cell r="J94"/>
          <cell r="K94"/>
          <cell r="L94"/>
          <cell r="M94"/>
          <cell r="N94"/>
          <cell r="O94"/>
          <cell r="P94"/>
          <cell r="Q94"/>
          <cell r="R94"/>
          <cell r="S94"/>
          <cell r="T94"/>
          <cell r="U94"/>
          <cell r="V94"/>
          <cell r="W94"/>
          <cell r="X94"/>
          <cell r="Y94" t="str">
            <v/>
          </cell>
          <cell r="Z94"/>
          <cell r="AA94" t="str">
            <v/>
          </cell>
          <cell r="AB94"/>
          <cell r="AC94"/>
          <cell r="AD94"/>
          <cell r="AE94"/>
          <cell r="AF94"/>
          <cell r="AG94"/>
          <cell r="AH94" t="str">
            <v/>
          </cell>
          <cell r="AI94"/>
          <cell r="AJ94"/>
          <cell r="AK94"/>
          <cell r="AL94"/>
          <cell r="AM94"/>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t="str">
            <v/>
          </cell>
          <cell r="BE94" t="str">
            <v/>
          </cell>
          <cell r="BF94">
            <v>0</v>
          </cell>
          <cell r="BG94">
            <v>0</v>
          </cell>
          <cell r="BH94">
            <v>0</v>
          </cell>
          <cell r="BI94">
            <v>0</v>
          </cell>
          <cell r="BJ94">
            <v>0</v>
          </cell>
          <cell r="BK94" t="str">
            <v/>
          </cell>
          <cell r="BL94" t="e">
            <v>#NAME?</v>
          </cell>
          <cell r="BM94"/>
          <cell r="BN94"/>
          <cell r="BO94"/>
          <cell r="BP94" t="str">
            <v/>
          </cell>
          <cell r="BQ94"/>
          <cell r="BR94"/>
          <cell r="BS94">
            <v>79</v>
          </cell>
        </row>
        <row r="95">
          <cell r="C95"/>
          <cell r="D95"/>
          <cell r="E95"/>
          <cell r="F95"/>
          <cell r="G95"/>
          <cell r="H95"/>
          <cell r="I95"/>
          <cell r="J95"/>
          <cell r="K95"/>
          <cell r="L95"/>
          <cell r="M95"/>
          <cell r="N95"/>
          <cell r="O95"/>
          <cell r="P95"/>
          <cell r="Q95"/>
          <cell r="R95"/>
          <cell r="S95"/>
          <cell r="T95"/>
          <cell r="U95"/>
          <cell r="V95"/>
          <cell r="W95"/>
          <cell r="X95"/>
          <cell r="Y95" t="str">
            <v/>
          </cell>
          <cell r="Z95"/>
          <cell r="AA95" t="str">
            <v/>
          </cell>
          <cell r="AB95"/>
          <cell r="AC95"/>
          <cell r="AD95"/>
          <cell r="AE95"/>
          <cell r="AF95"/>
          <cell r="AG95"/>
          <cell r="AH95" t="str">
            <v/>
          </cell>
          <cell r="AI95"/>
          <cell r="AJ95"/>
          <cell r="AK95"/>
          <cell r="AL95"/>
          <cell r="AM95"/>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t="str">
            <v/>
          </cell>
          <cell r="BE95" t="str">
            <v/>
          </cell>
          <cell r="BF95">
            <v>0</v>
          </cell>
          <cell r="BG95">
            <v>0</v>
          </cell>
          <cell r="BH95">
            <v>0</v>
          </cell>
          <cell r="BI95">
            <v>0</v>
          </cell>
          <cell r="BJ95">
            <v>0</v>
          </cell>
          <cell r="BK95" t="str">
            <v/>
          </cell>
          <cell r="BL95" t="e">
            <v>#NAME?</v>
          </cell>
          <cell r="BM95"/>
          <cell r="BN95"/>
          <cell r="BO95"/>
          <cell r="BP95" t="str">
            <v/>
          </cell>
          <cell r="BQ95"/>
          <cell r="BR95"/>
          <cell r="BS95">
            <v>80</v>
          </cell>
        </row>
        <row r="96">
          <cell r="C96"/>
          <cell r="D96"/>
          <cell r="E96"/>
          <cell r="F96"/>
          <cell r="G96"/>
          <cell r="H96"/>
          <cell r="I96"/>
          <cell r="J96"/>
          <cell r="K96"/>
          <cell r="L96"/>
          <cell r="M96"/>
          <cell r="N96"/>
          <cell r="O96"/>
          <cell r="P96"/>
          <cell r="Q96"/>
          <cell r="R96"/>
          <cell r="S96"/>
          <cell r="T96"/>
          <cell r="U96"/>
          <cell r="V96"/>
          <cell r="W96"/>
          <cell r="X96"/>
          <cell r="Y96" t="str">
            <v/>
          </cell>
          <cell r="Z96"/>
          <cell r="AA96" t="str">
            <v/>
          </cell>
          <cell r="AB96"/>
          <cell r="AC96"/>
          <cell r="AD96"/>
          <cell r="AE96"/>
          <cell r="AF96"/>
          <cell r="AG96"/>
          <cell r="AH96" t="str">
            <v/>
          </cell>
          <cell r="AI96"/>
          <cell r="AJ96"/>
          <cell r="AK96"/>
          <cell r="AL96"/>
          <cell r="AM96"/>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t="str">
            <v/>
          </cell>
          <cell r="BE96" t="str">
            <v/>
          </cell>
          <cell r="BF96">
            <v>0</v>
          </cell>
          <cell r="BG96">
            <v>0</v>
          </cell>
          <cell r="BH96">
            <v>0</v>
          </cell>
          <cell r="BI96">
            <v>0</v>
          </cell>
          <cell r="BJ96">
            <v>0</v>
          </cell>
          <cell r="BK96" t="str">
            <v/>
          </cell>
          <cell r="BL96" t="e">
            <v>#NAME?</v>
          </cell>
          <cell r="BM96"/>
          <cell r="BN96"/>
          <cell r="BO96"/>
          <cell r="BP96" t="str">
            <v/>
          </cell>
          <cell r="BQ96"/>
          <cell r="BR96"/>
          <cell r="BS96">
            <v>81</v>
          </cell>
        </row>
        <row r="97">
          <cell r="C97"/>
          <cell r="D97"/>
          <cell r="E97"/>
          <cell r="F97"/>
          <cell r="G97"/>
          <cell r="H97"/>
          <cell r="I97"/>
          <cell r="J97"/>
          <cell r="K97"/>
          <cell r="L97"/>
          <cell r="M97"/>
          <cell r="N97"/>
          <cell r="O97"/>
          <cell r="P97"/>
          <cell r="Q97"/>
          <cell r="R97"/>
          <cell r="S97"/>
          <cell r="T97"/>
          <cell r="U97"/>
          <cell r="V97"/>
          <cell r="W97"/>
          <cell r="X97"/>
          <cell r="Y97" t="str">
            <v/>
          </cell>
          <cell r="Z97"/>
          <cell r="AA97" t="str">
            <v/>
          </cell>
          <cell r="AB97"/>
          <cell r="AC97"/>
          <cell r="AD97"/>
          <cell r="AE97"/>
          <cell r="AF97"/>
          <cell r="AG97"/>
          <cell r="AH97" t="str">
            <v/>
          </cell>
          <cell r="AI97"/>
          <cell r="AJ97"/>
          <cell r="AK97"/>
          <cell r="AL97"/>
          <cell r="AM97"/>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t="str">
            <v/>
          </cell>
          <cell r="BE97" t="str">
            <v/>
          </cell>
          <cell r="BF97">
            <v>0</v>
          </cell>
          <cell r="BG97">
            <v>0</v>
          </cell>
          <cell r="BH97">
            <v>0</v>
          </cell>
          <cell r="BI97">
            <v>0</v>
          </cell>
          <cell r="BJ97">
            <v>0</v>
          </cell>
          <cell r="BK97" t="str">
            <v/>
          </cell>
          <cell r="BL97" t="e">
            <v>#NAME?</v>
          </cell>
          <cell r="BM97"/>
          <cell r="BN97"/>
          <cell r="BO97"/>
          <cell r="BP97" t="str">
            <v/>
          </cell>
          <cell r="BQ97"/>
          <cell r="BR97"/>
          <cell r="BS97">
            <v>82</v>
          </cell>
        </row>
        <row r="98">
          <cell r="C98"/>
          <cell r="D98"/>
          <cell r="E98"/>
          <cell r="F98"/>
          <cell r="G98"/>
          <cell r="H98"/>
          <cell r="I98"/>
          <cell r="J98"/>
          <cell r="K98"/>
          <cell r="L98"/>
          <cell r="M98"/>
          <cell r="N98"/>
          <cell r="O98"/>
          <cell r="P98"/>
          <cell r="Q98"/>
          <cell r="R98"/>
          <cell r="S98"/>
          <cell r="T98"/>
          <cell r="U98"/>
          <cell r="V98"/>
          <cell r="W98"/>
          <cell r="X98"/>
          <cell r="Y98" t="str">
            <v/>
          </cell>
          <cell r="Z98"/>
          <cell r="AA98" t="str">
            <v/>
          </cell>
          <cell r="AB98"/>
          <cell r="AC98"/>
          <cell r="AD98"/>
          <cell r="AE98"/>
          <cell r="AF98"/>
          <cell r="AG98"/>
          <cell r="AH98" t="str">
            <v/>
          </cell>
          <cell r="AI98"/>
          <cell r="AJ98"/>
          <cell r="AK98"/>
          <cell r="AL98"/>
          <cell r="AM98"/>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t="str">
            <v/>
          </cell>
          <cell r="BE98" t="str">
            <v/>
          </cell>
          <cell r="BF98">
            <v>0</v>
          </cell>
          <cell r="BG98">
            <v>0</v>
          </cell>
          <cell r="BH98">
            <v>0</v>
          </cell>
          <cell r="BI98">
            <v>0</v>
          </cell>
          <cell r="BJ98">
            <v>0</v>
          </cell>
          <cell r="BK98" t="str">
            <v/>
          </cell>
          <cell r="BL98" t="e">
            <v>#NAME?</v>
          </cell>
          <cell r="BM98"/>
          <cell r="BN98"/>
          <cell r="BO98"/>
          <cell r="BP98" t="str">
            <v/>
          </cell>
          <cell r="BQ98"/>
          <cell r="BR98"/>
          <cell r="BS98">
            <v>83</v>
          </cell>
        </row>
        <row r="99">
          <cell r="C99"/>
          <cell r="D99"/>
          <cell r="E99"/>
          <cell r="F99"/>
          <cell r="G99"/>
          <cell r="H99"/>
          <cell r="I99"/>
          <cell r="J99"/>
          <cell r="K99"/>
          <cell r="L99"/>
          <cell r="M99"/>
          <cell r="N99"/>
          <cell r="O99"/>
          <cell r="P99"/>
          <cell r="Q99"/>
          <cell r="R99"/>
          <cell r="S99"/>
          <cell r="T99"/>
          <cell r="U99"/>
          <cell r="V99"/>
          <cell r="W99"/>
          <cell r="X99"/>
          <cell r="Y99" t="str">
            <v/>
          </cell>
          <cell r="Z99"/>
          <cell r="AA99" t="str">
            <v/>
          </cell>
          <cell r="AB99"/>
          <cell r="AC99"/>
          <cell r="AD99"/>
          <cell r="AE99"/>
          <cell r="AF99"/>
          <cell r="AG99"/>
          <cell r="AH99" t="str">
            <v/>
          </cell>
          <cell r="AI99"/>
          <cell r="AJ99"/>
          <cell r="AK99"/>
          <cell r="AL99"/>
          <cell r="AM99"/>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t="str">
            <v/>
          </cell>
          <cell r="BE99" t="str">
            <v/>
          </cell>
          <cell r="BF99">
            <v>0</v>
          </cell>
          <cell r="BG99">
            <v>0</v>
          </cell>
          <cell r="BH99">
            <v>0</v>
          </cell>
          <cell r="BI99">
            <v>0</v>
          </cell>
          <cell r="BJ99">
            <v>0</v>
          </cell>
          <cell r="BK99" t="str">
            <v/>
          </cell>
          <cell r="BL99" t="e">
            <v>#NAME?</v>
          </cell>
          <cell r="BM99"/>
          <cell r="BN99"/>
          <cell r="BO99"/>
          <cell r="BP99" t="str">
            <v/>
          </cell>
          <cell r="BQ99"/>
          <cell r="BR99"/>
          <cell r="BS99">
            <v>84</v>
          </cell>
        </row>
        <row r="100">
          <cell r="C100"/>
          <cell r="D100"/>
          <cell r="E100"/>
          <cell r="F100"/>
          <cell r="G100"/>
          <cell r="H100"/>
          <cell r="I100"/>
          <cell r="J100"/>
          <cell r="K100"/>
          <cell r="L100"/>
          <cell r="M100"/>
          <cell r="N100"/>
          <cell r="O100"/>
          <cell r="P100"/>
          <cell r="Q100"/>
          <cell r="R100"/>
          <cell r="S100"/>
          <cell r="T100"/>
          <cell r="U100"/>
          <cell r="V100"/>
          <cell r="W100"/>
          <cell r="X100"/>
          <cell r="Y100" t="str">
            <v/>
          </cell>
          <cell r="Z100"/>
          <cell r="AA100" t="str">
            <v/>
          </cell>
          <cell r="AB100"/>
          <cell r="AC100"/>
          <cell r="AD100"/>
          <cell r="AE100"/>
          <cell r="AF100"/>
          <cell r="AG100"/>
          <cell r="AH100" t="str">
            <v/>
          </cell>
          <cell r="AI100"/>
          <cell r="AJ100"/>
          <cell r="AK100"/>
          <cell r="AL100"/>
          <cell r="AM100"/>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t="str">
            <v/>
          </cell>
          <cell r="BE100" t="str">
            <v/>
          </cell>
          <cell r="BF100">
            <v>0</v>
          </cell>
          <cell r="BG100">
            <v>0</v>
          </cell>
          <cell r="BH100">
            <v>0</v>
          </cell>
          <cell r="BI100">
            <v>0</v>
          </cell>
          <cell r="BJ100">
            <v>0</v>
          </cell>
          <cell r="BK100" t="str">
            <v/>
          </cell>
          <cell r="BL100" t="e">
            <v>#NAME?</v>
          </cell>
          <cell r="BM100"/>
          <cell r="BN100"/>
          <cell r="BO100"/>
          <cell r="BP100" t="str">
            <v/>
          </cell>
          <cell r="BQ100"/>
          <cell r="BR100"/>
          <cell r="BS100">
            <v>85</v>
          </cell>
        </row>
        <row r="101">
          <cell r="C101"/>
          <cell r="D101"/>
          <cell r="E101"/>
          <cell r="F101"/>
          <cell r="G101"/>
          <cell r="H101"/>
          <cell r="I101"/>
          <cell r="J101"/>
          <cell r="K101"/>
          <cell r="L101"/>
          <cell r="M101"/>
          <cell r="N101"/>
          <cell r="O101"/>
          <cell r="P101"/>
          <cell r="Q101"/>
          <cell r="R101"/>
          <cell r="S101"/>
          <cell r="T101"/>
          <cell r="U101"/>
          <cell r="V101"/>
          <cell r="W101"/>
          <cell r="X101"/>
          <cell r="Y101" t="str">
            <v/>
          </cell>
          <cell r="Z101"/>
          <cell r="AA101" t="str">
            <v/>
          </cell>
          <cell r="AB101"/>
          <cell r="AC101"/>
          <cell r="AD101"/>
          <cell r="AE101"/>
          <cell r="AF101"/>
          <cell r="AG101"/>
          <cell r="AH101" t="str">
            <v/>
          </cell>
          <cell r="AI101"/>
          <cell r="AJ101"/>
          <cell r="AK101"/>
          <cell r="AL101"/>
          <cell r="AM101"/>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t="str">
            <v/>
          </cell>
          <cell r="BE101" t="str">
            <v/>
          </cell>
          <cell r="BF101">
            <v>0</v>
          </cell>
          <cell r="BG101">
            <v>0</v>
          </cell>
          <cell r="BH101">
            <v>0</v>
          </cell>
          <cell r="BI101">
            <v>0</v>
          </cell>
          <cell r="BJ101">
            <v>0</v>
          </cell>
          <cell r="BK101" t="str">
            <v/>
          </cell>
          <cell r="BL101" t="e">
            <v>#NAME?</v>
          </cell>
          <cell r="BM101"/>
          <cell r="BN101"/>
          <cell r="BO101"/>
          <cell r="BP101" t="str">
            <v/>
          </cell>
          <cell r="BQ101"/>
          <cell r="BR101"/>
          <cell r="BS101">
            <v>86</v>
          </cell>
        </row>
        <row r="102">
          <cell r="C102"/>
          <cell r="D102"/>
          <cell r="E102"/>
          <cell r="F102"/>
          <cell r="G102"/>
          <cell r="H102"/>
          <cell r="I102"/>
          <cell r="J102"/>
          <cell r="K102"/>
          <cell r="L102"/>
          <cell r="M102"/>
          <cell r="N102"/>
          <cell r="O102"/>
          <cell r="P102"/>
          <cell r="Q102"/>
          <cell r="R102"/>
          <cell r="S102"/>
          <cell r="T102"/>
          <cell r="U102"/>
          <cell r="V102"/>
          <cell r="W102"/>
          <cell r="X102"/>
          <cell r="Y102" t="str">
            <v/>
          </cell>
          <cell r="Z102"/>
          <cell r="AA102" t="str">
            <v/>
          </cell>
          <cell r="AB102"/>
          <cell r="AC102"/>
          <cell r="AD102"/>
          <cell r="AE102"/>
          <cell r="AF102"/>
          <cell r="AG102"/>
          <cell r="AH102" t="str">
            <v/>
          </cell>
          <cell r="AI102"/>
          <cell r="AJ102"/>
          <cell r="AK102"/>
          <cell r="AL102"/>
          <cell r="AM102"/>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t="str">
            <v/>
          </cell>
          <cell r="BE102" t="str">
            <v/>
          </cell>
          <cell r="BF102">
            <v>0</v>
          </cell>
          <cell r="BG102">
            <v>0</v>
          </cell>
          <cell r="BH102">
            <v>0</v>
          </cell>
          <cell r="BI102">
            <v>0</v>
          </cell>
          <cell r="BJ102">
            <v>0</v>
          </cell>
          <cell r="BK102" t="str">
            <v/>
          </cell>
          <cell r="BL102" t="e">
            <v>#NAME?</v>
          </cell>
          <cell r="BM102"/>
          <cell r="BN102"/>
          <cell r="BO102"/>
          <cell r="BP102" t="str">
            <v/>
          </cell>
          <cell r="BQ102"/>
          <cell r="BR102"/>
          <cell r="BS102">
            <v>87</v>
          </cell>
        </row>
        <row r="103">
          <cell r="C103"/>
          <cell r="D103"/>
          <cell r="E103"/>
          <cell r="F103"/>
          <cell r="G103"/>
          <cell r="H103"/>
          <cell r="I103"/>
          <cell r="J103"/>
          <cell r="K103"/>
          <cell r="L103"/>
          <cell r="M103"/>
          <cell r="N103"/>
          <cell r="O103"/>
          <cell r="P103"/>
          <cell r="Q103"/>
          <cell r="R103"/>
          <cell r="S103"/>
          <cell r="T103"/>
          <cell r="U103"/>
          <cell r="V103"/>
          <cell r="W103"/>
          <cell r="X103"/>
          <cell r="Y103" t="str">
            <v/>
          </cell>
          <cell r="Z103"/>
          <cell r="AA103" t="str">
            <v/>
          </cell>
          <cell r="AB103"/>
          <cell r="AC103"/>
          <cell r="AD103"/>
          <cell r="AE103"/>
          <cell r="AF103"/>
          <cell r="AG103"/>
          <cell r="AH103" t="str">
            <v/>
          </cell>
          <cell r="AI103"/>
          <cell r="AJ103"/>
          <cell r="AK103"/>
          <cell r="AL103"/>
          <cell r="AM103"/>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t="str">
            <v/>
          </cell>
          <cell r="BE103" t="str">
            <v/>
          </cell>
          <cell r="BF103">
            <v>0</v>
          </cell>
          <cell r="BG103">
            <v>0</v>
          </cell>
          <cell r="BH103">
            <v>0</v>
          </cell>
          <cell r="BI103">
            <v>0</v>
          </cell>
          <cell r="BJ103">
            <v>0</v>
          </cell>
          <cell r="BK103" t="str">
            <v/>
          </cell>
          <cell r="BL103" t="e">
            <v>#NAME?</v>
          </cell>
          <cell r="BM103"/>
          <cell r="BN103"/>
          <cell r="BO103"/>
          <cell r="BP103" t="str">
            <v/>
          </cell>
          <cell r="BQ103"/>
          <cell r="BR103"/>
          <cell r="BS103">
            <v>88</v>
          </cell>
        </row>
        <row r="104">
          <cell r="C104"/>
          <cell r="D104"/>
          <cell r="E104"/>
          <cell r="F104"/>
          <cell r="G104"/>
          <cell r="H104"/>
          <cell r="I104"/>
          <cell r="J104"/>
          <cell r="K104"/>
          <cell r="L104"/>
          <cell r="M104"/>
          <cell r="N104"/>
          <cell r="O104"/>
          <cell r="P104"/>
          <cell r="Q104"/>
          <cell r="R104"/>
          <cell r="S104"/>
          <cell r="T104"/>
          <cell r="U104"/>
          <cell r="V104"/>
          <cell r="W104"/>
          <cell r="X104"/>
          <cell r="Y104" t="str">
            <v/>
          </cell>
          <cell r="Z104"/>
          <cell r="AA104" t="str">
            <v/>
          </cell>
          <cell r="AB104"/>
          <cell r="AC104"/>
          <cell r="AD104"/>
          <cell r="AE104"/>
          <cell r="AF104"/>
          <cell r="AG104"/>
          <cell r="AH104" t="str">
            <v/>
          </cell>
          <cell r="AI104"/>
          <cell r="AJ104"/>
          <cell r="AK104"/>
          <cell r="AL104"/>
          <cell r="AM104"/>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t="str">
            <v/>
          </cell>
          <cell r="BE104" t="str">
            <v/>
          </cell>
          <cell r="BF104">
            <v>0</v>
          </cell>
          <cell r="BG104">
            <v>0</v>
          </cell>
          <cell r="BH104">
            <v>0</v>
          </cell>
          <cell r="BI104">
            <v>0</v>
          </cell>
          <cell r="BJ104">
            <v>0</v>
          </cell>
          <cell r="BK104" t="str">
            <v/>
          </cell>
          <cell r="BL104" t="e">
            <v>#NAME?</v>
          </cell>
          <cell r="BM104"/>
          <cell r="BN104"/>
          <cell r="BO104"/>
          <cell r="BP104" t="str">
            <v/>
          </cell>
          <cell r="BQ104"/>
          <cell r="BR104"/>
          <cell r="BS104">
            <v>89</v>
          </cell>
        </row>
        <row r="105">
          <cell r="C105"/>
          <cell r="D105"/>
          <cell r="E105"/>
          <cell r="F105"/>
          <cell r="G105"/>
          <cell r="H105"/>
          <cell r="I105"/>
          <cell r="J105"/>
          <cell r="K105"/>
          <cell r="L105"/>
          <cell r="M105"/>
          <cell r="N105"/>
          <cell r="O105"/>
          <cell r="P105"/>
          <cell r="Q105"/>
          <cell r="R105"/>
          <cell r="S105"/>
          <cell r="T105"/>
          <cell r="U105"/>
          <cell r="V105"/>
          <cell r="W105"/>
          <cell r="X105"/>
          <cell r="Y105" t="str">
            <v/>
          </cell>
          <cell r="Z105"/>
          <cell r="AA105" t="str">
            <v/>
          </cell>
          <cell r="AB105"/>
          <cell r="AC105"/>
          <cell r="AD105"/>
          <cell r="AE105"/>
          <cell r="AF105"/>
          <cell r="AG105"/>
          <cell r="AH105" t="str">
            <v/>
          </cell>
          <cell r="AI105"/>
          <cell r="AJ105"/>
          <cell r="AK105"/>
          <cell r="AL105"/>
          <cell r="AM105"/>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t="str">
            <v/>
          </cell>
          <cell r="BE105" t="str">
            <v/>
          </cell>
          <cell r="BF105">
            <v>0</v>
          </cell>
          <cell r="BG105">
            <v>0</v>
          </cell>
          <cell r="BH105">
            <v>0</v>
          </cell>
          <cell r="BI105">
            <v>0</v>
          </cell>
          <cell r="BJ105">
            <v>0</v>
          </cell>
          <cell r="BK105" t="str">
            <v/>
          </cell>
          <cell r="BL105" t="e">
            <v>#NAME?</v>
          </cell>
          <cell r="BM105"/>
          <cell r="BN105"/>
          <cell r="BO105"/>
          <cell r="BP105" t="str">
            <v/>
          </cell>
          <cell r="BQ105"/>
          <cell r="BR105"/>
          <cell r="BS105">
            <v>90</v>
          </cell>
        </row>
        <row r="106">
          <cell r="C106"/>
          <cell r="D106"/>
          <cell r="E106"/>
          <cell r="F106"/>
          <cell r="G106"/>
          <cell r="H106"/>
          <cell r="I106"/>
          <cell r="J106"/>
          <cell r="K106"/>
          <cell r="L106"/>
          <cell r="M106"/>
          <cell r="N106"/>
          <cell r="O106"/>
          <cell r="P106"/>
          <cell r="Q106"/>
          <cell r="R106"/>
          <cell r="S106"/>
          <cell r="T106"/>
          <cell r="U106"/>
          <cell r="V106"/>
          <cell r="W106"/>
          <cell r="X106"/>
          <cell r="Y106" t="str">
            <v/>
          </cell>
          <cell r="Z106"/>
          <cell r="AA106" t="str">
            <v/>
          </cell>
          <cell r="AB106"/>
          <cell r="AC106"/>
          <cell r="AD106"/>
          <cell r="AE106"/>
          <cell r="AF106"/>
          <cell r="AG106"/>
          <cell r="AH106" t="str">
            <v/>
          </cell>
          <cell r="AI106"/>
          <cell r="AJ106"/>
          <cell r="AK106"/>
          <cell r="AL106"/>
          <cell r="AM106"/>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t="str">
            <v/>
          </cell>
          <cell r="BE106" t="str">
            <v/>
          </cell>
          <cell r="BF106">
            <v>0</v>
          </cell>
          <cell r="BG106">
            <v>0</v>
          </cell>
          <cell r="BH106">
            <v>0</v>
          </cell>
          <cell r="BI106">
            <v>0</v>
          </cell>
          <cell r="BJ106">
            <v>0</v>
          </cell>
          <cell r="BK106" t="str">
            <v/>
          </cell>
          <cell r="BL106" t="e">
            <v>#NAME?</v>
          </cell>
          <cell r="BM106"/>
          <cell r="BN106"/>
          <cell r="BO106"/>
          <cell r="BP106" t="str">
            <v/>
          </cell>
          <cell r="BQ106"/>
          <cell r="BR106"/>
          <cell r="BS106">
            <v>91</v>
          </cell>
        </row>
        <row r="107">
          <cell r="C107"/>
          <cell r="D107"/>
          <cell r="E107"/>
          <cell r="F107"/>
          <cell r="G107"/>
          <cell r="H107"/>
          <cell r="I107"/>
          <cell r="J107"/>
          <cell r="K107"/>
          <cell r="L107"/>
          <cell r="M107"/>
          <cell r="N107"/>
          <cell r="O107"/>
          <cell r="P107"/>
          <cell r="Q107"/>
          <cell r="R107"/>
          <cell r="S107"/>
          <cell r="T107"/>
          <cell r="U107"/>
          <cell r="V107"/>
          <cell r="W107"/>
          <cell r="X107"/>
          <cell r="Y107" t="str">
            <v/>
          </cell>
          <cell r="Z107"/>
          <cell r="AA107" t="str">
            <v/>
          </cell>
          <cell r="AB107"/>
          <cell r="AC107"/>
          <cell r="AD107"/>
          <cell r="AE107"/>
          <cell r="AF107"/>
          <cell r="AG107"/>
          <cell r="AH107" t="str">
            <v/>
          </cell>
          <cell r="AI107"/>
          <cell r="AJ107"/>
          <cell r="AK107"/>
          <cell r="AL107"/>
          <cell r="AM107"/>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t="str">
            <v/>
          </cell>
          <cell r="BE107" t="str">
            <v/>
          </cell>
          <cell r="BF107">
            <v>0</v>
          </cell>
          <cell r="BG107">
            <v>0</v>
          </cell>
          <cell r="BH107">
            <v>0</v>
          </cell>
          <cell r="BI107">
            <v>0</v>
          </cell>
          <cell r="BJ107">
            <v>0</v>
          </cell>
          <cell r="BK107" t="str">
            <v/>
          </cell>
          <cell r="BL107" t="e">
            <v>#NAME?</v>
          </cell>
          <cell r="BM107"/>
          <cell r="BN107"/>
          <cell r="BO107"/>
          <cell r="BP107" t="str">
            <v/>
          </cell>
          <cell r="BQ107"/>
          <cell r="BR107"/>
          <cell r="BS107">
            <v>92</v>
          </cell>
        </row>
        <row r="108">
          <cell r="C108"/>
          <cell r="D108"/>
          <cell r="E108"/>
          <cell r="F108"/>
          <cell r="G108"/>
          <cell r="H108"/>
          <cell r="I108"/>
          <cell r="J108"/>
          <cell r="K108"/>
          <cell r="L108"/>
          <cell r="M108"/>
          <cell r="N108"/>
          <cell r="O108"/>
          <cell r="P108"/>
          <cell r="Q108"/>
          <cell r="R108"/>
          <cell r="S108"/>
          <cell r="T108"/>
          <cell r="U108"/>
          <cell r="V108"/>
          <cell r="W108"/>
          <cell r="X108"/>
          <cell r="Y108" t="str">
            <v/>
          </cell>
          <cell r="Z108"/>
          <cell r="AA108" t="str">
            <v/>
          </cell>
          <cell r="AB108"/>
          <cell r="AC108"/>
          <cell r="AD108"/>
          <cell r="AE108"/>
          <cell r="AF108"/>
          <cell r="AG108"/>
          <cell r="AH108" t="str">
            <v/>
          </cell>
          <cell r="AI108"/>
          <cell r="AJ108"/>
          <cell r="AK108"/>
          <cell r="AL108"/>
          <cell r="AM108"/>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t="str">
            <v/>
          </cell>
          <cell r="BE108" t="str">
            <v/>
          </cell>
          <cell r="BF108">
            <v>0</v>
          </cell>
          <cell r="BG108">
            <v>0</v>
          </cell>
          <cell r="BH108">
            <v>0</v>
          </cell>
          <cell r="BI108">
            <v>0</v>
          </cell>
          <cell r="BJ108">
            <v>0</v>
          </cell>
          <cell r="BK108" t="str">
            <v/>
          </cell>
          <cell r="BL108" t="e">
            <v>#NAME?</v>
          </cell>
          <cell r="BM108"/>
          <cell r="BN108"/>
          <cell r="BO108"/>
          <cell r="BP108" t="str">
            <v/>
          </cell>
          <cell r="BQ108"/>
          <cell r="BR108"/>
          <cell r="BS108">
            <v>93</v>
          </cell>
        </row>
        <row r="109">
          <cell r="C109"/>
          <cell r="D109"/>
          <cell r="E109"/>
          <cell r="F109"/>
          <cell r="G109"/>
          <cell r="H109"/>
          <cell r="I109"/>
          <cell r="J109"/>
          <cell r="K109"/>
          <cell r="L109"/>
          <cell r="M109"/>
          <cell r="N109"/>
          <cell r="O109"/>
          <cell r="P109"/>
          <cell r="Q109"/>
          <cell r="R109"/>
          <cell r="S109"/>
          <cell r="T109"/>
          <cell r="U109"/>
          <cell r="V109"/>
          <cell r="W109"/>
          <cell r="X109"/>
          <cell r="Y109" t="str">
            <v/>
          </cell>
          <cell r="Z109"/>
          <cell r="AA109" t="str">
            <v/>
          </cell>
          <cell r="AB109"/>
          <cell r="AC109"/>
          <cell r="AD109"/>
          <cell r="AE109"/>
          <cell r="AF109"/>
          <cell r="AG109"/>
          <cell r="AH109" t="str">
            <v/>
          </cell>
          <cell r="AI109"/>
          <cell r="AJ109"/>
          <cell r="AK109"/>
          <cell r="AL109"/>
          <cell r="AM109"/>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t="str">
            <v/>
          </cell>
          <cell r="BE109" t="str">
            <v/>
          </cell>
          <cell r="BF109">
            <v>0</v>
          </cell>
          <cell r="BG109">
            <v>0</v>
          </cell>
          <cell r="BH109">
            <v>0</v>
          </cell>
          <cell r="BI109">
            <v>0</v>
          </cell>
          <cell r="BJ109">
            <v>0</v>
          </cell>
          <cell r="BK109" t="str">
            <v/>
          </cell>
          <cell r="BL109" t="e">
            <v>#NAME?</v>
          </cell>
          <cell r="BM109"/>
          <cell r="BN109"/>
          <cell r="BO109"/>
          <cell r="BP109" t="str">
            <v/>
          </cell>
          <cell r="BQ109"/>
          <cell r="BR109"/>
          <cell r="BS109">
            <v>94</v>
          </cell>
        </row>
        <row r="110">
          <cell r="C110"/>
          <cell r="D110"/>
          <cell r="E110"/>
          <cell r="F110"/>
          <cell r="G110"/>
          <cell r="H110"/>
          <cell r="I110"/>
          <cell r="J110"/>
          <cell r="K110"/>
          <cell r="L110"/>
          <cell r="M110"/>
          <cell r="N110"/>
          <cell r="O110"/>
          <cell r="P110"/>
          <cell r="Q110"/>
          <cell r="R110"/>
          <cell r="S110"/>
          <cell r="T110"/>
          <cell r="U110"/>
          <cell r="V110"/>
          <cell r="W110"/>
          <cell r="X110"/>
          <cell r="Y110" t="str">
            <v/>
          </cell>
          <cell r="Z110"/>
          <cell r="AA110" t="str">
            <v/>
          </cell>
          <cell r="AB110"/>
          <cell r="AC110"/>
          <cell r="AD110"/>
          <cell r="AE110"/>
          <cell r="AF110"/>
          <cell r="AG110"/>
          <cell r="AH110" t="str">
            <v/>
          </cell>
          <cell r="AI110"/>
          <cell r="AJ110"/>
          <cell r="AK110"/>
          <cell r="AL110"/>
          <cell r="AM110"/>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t="str">
            <v/>
          </cell>
          <cell r="BE110" t="str">
            <v/>
          </cell>
          <cell r="BF110">
            <v>0</v>
          </cell>
          <cell r="BG110">
            <v>0</v>
          </cell>
          <cell r="BH110">
            <v>0</v>
          </cell>
          <cell r="BI110">
            <v>0</v>
          </cell>
          <cell r="BJ110">
            <v>0</v>
          </cell>
          <cell r="BK110" t="str">
            <v/>
          </cell>
          <cell r="BL110" t="e">
            <v>#NAME?</v>
          </cell>
          <cell r="BM110"/>
          <cell r="BN110"/>
          <cell r="BO110"/>
          <cell r="BP110" t="str">
            <v/>
          </cell>
          <cell r="BQ110"/>
          <cell r="BR110"/>
          <cell r="BS110">
            <v>95</v>
          </cell>
        </row>
        <row r="111">
          <cell r="C111"/>
          <cell r="D111"/>
          <cell r="E111"/>
          <cell r="F111"/>
          <cell r="G111"/>
          <cell r="H111"/>
          <cell r="I111"/>
          <cell r="J111"/>
          <cell r="K111"/>
          <cell r="L111"/>
          <cell r="M111"/>
          <cell r="N111"/>
          <cell r="O111"/>
          <cell r="P111"/>
          <cell r="Q111"/>
          <cell r="R111"/>
          <cell r="S111"/>
          <cell r="T111"/>
          <cell r="U111"/>
          <cell r="V111"/>
          <cell r="W111"/>
          <cell r="X111"/>
          <cell r="Y111" t="str">
            <v/>
          </cell>
          <cell r="Z111"/>
          <cell r="AA111" t="str">
            <v/>
          </cell>
          <cell r="AB111"/>
          <cell r="AC111"/>
          <cell r="AD111"/>
          <cell r="AE111"/>
          <cell r="AF111"/>
          <cell r="AG111"/>
          <cell r="AH111" t="str">
            <v/>
          </cell>
          <cell r="AI111"/>
          <cell r="AJ111"/>
          <cell r="AK111"/>
          <cell r="AL111"/>
          <cell r="AM111"/>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t="str">
            <v/>
          </cell>
          <cell r="BE111" t="str">
            <v/>
          </cell>
          <cell r="BF111">
            <v>0</v>
          </cell>
          <cell r="BG111">
            <v>0</v>
          </cell>
          <cell r="BH111">
            <v>0</v>
          </cell>
          <cell r="BI111">
            <v>0</v>
          </cell>
          <cell r="BJ111">
            <v>0</v>
          </cell>
          <cell r="BK111" t="str">
            <v/>
          </cell>
          <cell r="BL111" t="e">
            <v>#NAME?</v>
          </cell>
          <cell r="BM111"/>
          <cell r="BN111"/>
          <cell r="BO111"/>
          <cell r="BP111" t="str">
            <v/>
          </cell>
          <cell r="BQ111"/>
          <cell r="BR111"/>
          <cell r="BS111">
            <v>96</v>
          </cell>
        </row>
        <row r="112">
          <cell r="C112"/>
          <cell r="D112"/>
          <cell r="E112"/>
          <cell r="F112"/>
          <cell r="G112"/>
          <cell r="H112"/>
          <cell r="I112"/>
          <cell r="J112"/>
          <cell r="K112"/>
          <cell r="L112"/>
          <cell r="M112"/>
          <cell r="N112"/>
          <cell r="O112"/>
          <cell r="P112"/>
          <cell r="Q112"/>
          <cell r="R112"/>
          <cell r="S112"/>
          <cell r="T112"/>
          <cell r="U112"/>
          <cell r="V112"/>
          <cell r="W112"/>
          <cell r="X112"/>
          <cell r="Y112" t="str">
            <v/>
          </cell>
          <cell r="Z112"/>
          <cell r="AA112" t="str">
            <v/>
          </cell>
          <cell r="AB112"/>
          <cell r="AC112"/>
          <cell r="AD112"/>
          <cell r="AE112"/>
          <cell r="AF112"/>
          <cell r="AG112"/>
          <cell r="AH112" t="str">
            <v/>
          </cell>
          <cell r="AI112"/>
          <cell r="AJ112"/>
          <cell r="AK112"/>
          <cell r="AL112"/>
          <cell r="AM112"/>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t="str">
            <v/>
          </cell>
          <cell r="BE112" t="str">
            <v/>
          </cell>
          <cell r="BF112">
            <v>0</v>
          </cell>
          <cell r="BG112">
            <v>0</v>
          </cell>
          <cell r="BH112">
            <v>0</v>
          </cell>
          <cell r="BI112">
            <v>0</v>
          </cell>
          <cell r="BJ112">
            <v>0</v>
          </cell>
          <cell r="BK112" t="str">
            <v/>
          </cell>
          <cell r="BL112" t="e">
            <v>#NAME?</v>
          </cell>
          <cell r="BM112"/>
          <cell r="BN112"/>
          <cell r="BO112"/>
          <cell r="BP112" t="str">
            <v/>
          </cell>
          <cell r="BQ112"/>
          <cell r="BR112"/>
          <cell r="BS112">
            <v>97</v>
          </cell>
        </row>
        <row r="113">
          <cell r="C113"/>
          <cell r="D113"/>
          <cell r="E113"/>
          <cell r="F113"/>
          <cell r="G113"/>
          <cell r="H113"/>
          <cell r="I113"/>
          <cell r="J113"/>
          <cell r="K113"/>
          <cell r="L113"/>
          <cell r="M113"/>
          <cell r="N113"/>
          <cell r="O113"/>
          <cell r="P113"/>
          <cell r="Q113"/>
          <cell r="R113"/>
          <cell r="S113"/>
          <cell r="T113"/>
          <cell r="U113"/>
          <cell r="V113"/>
          <cell r="W113"/>
          <cell r="X113"/>
          <cell r="Y113" t="str">
            <v/>
          </cell>
          <cell r="Z113"/>
          <cell r="AA113" t="str">
            <v/>
          </cell>
          <cell r="AB113"/>
          <cell r="AC113"/>
          <cell r="AD113"/>
          <cell r="AE113"/>
          <cell r="AF113"/>
          <cell r="AG113"/>
          <cell r="AH113" t="str">
            <v/>
          </cell>
          <cell r="AI113"/>
          <cell r="AJ113"/>
          <cell r="AK113"/>
          <cell r="AL113"/>
          <cell r="AM113"/>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t="str">
            <v/>
          </cell>
          <cell r="BE113" t="str">
            <v/>
          </cell>
          <cell r="BF113">
            <v>0</v>
          </cell>
          <cell r="BG113">
            <v>0</v>
          </cell>
          <cell r="BH113">
            <v>0</v>
          </cell>
          <cell r="BI113">
            <v>0</v>
          </cell>
          <cell r="BJ113">
            <v>0</v>
          </cell>
          <cell r="BK113" t="str">
            <v/>
          </cell>
          <cell r="BL113" t="e">
            <v>#NAME?</v>
          </cell>
          <cell r="BM113"/>
          <cell r="BN113"/>
          <cell r="BO113"/>
          <cell r="BP113" t="str">
            <v/>
          </cell>
          <cell r="BQ113"/>
          <cell r="BR113"/>
          <cell r="BS113">
            <v>98</v>
          </cell>
        </row>
        <row r="114">
          <cell r="C114"/>
          <cell r="D114"/>
          <cell r="E114"/>
          <cell r="F114"/>
          <cell r="G114"/>
          <cell r="H114"/>
          <cell r="I114"/>
          <cell r="J114"/>
          <cell r="K114"/>
          <cell r="L114"/>
          <cell r="M114"/>
          <cell r="N114"/>
          <cell r="O114"/>
          <cell r="P114"/>
          <cell r="Q114"/>
          <cell r="R114"/>
          <cell r="S114"/>
          <cell r="T114"/>
          <cell r="U114"/>
          <cell r="V114"/>
          <cell r="W114"/>
          <cell r="X114"/>
          <cell r="Y114" t="str">
            <v/>
          </cell>
          <cell r="Z114"/>
          <cell r="AA114" t="str">
            <v/>
          </cell>
          <cell r="AB114"/>
          <cell r="AC114"/>
          <cell r="AD114"/>
          <cell r="AE114"/>
          <cell r="AF114"/>
          <cell r="AG114"/>
          <cell r="AH114" t="str">
            <v/>
          </cell>
          <cell r="AI114"/>
          <cell r="AJ114"/>
          <cell r="AK114"/>
          <cell r="AL114"/>
          <cell r="AM114"/>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t="str">
            <v/>
          </cell>
          <cell r="BE114" t="str">
            <v/>
          </cell>
          <cell r="BF114">
            <v>0</v>
          </cell>
          <cell r="BG114">
            <v>0</v>
          </cell>
          <cell r="BH114">
            <v>0</v>
          </cell>
          <cell r="BI114">
            <v>0</v>
          </cell>
          <cell r="BJ114">
            <v>0</v>
          </cell>
          <cell r="BK114" t="str">
            <v/>
          </cell>
          <cell r="BL114" t="e">
            <v>#NAME?</v>
          </cell>
          <cell r="BM114"/>
          <cell r="BN114"/>
          <cell r="BO114"/>
          <cell r="BP114" t="str">
            <v/>
          </cell>
          <cell r="BQ114"/>
          <cell r="BR114"/>
          <cell r="BS114">
            <v>99</v>
          </cell>
        </row>
        <row r="115">
          <cell r="C115"/>
          <cell r="D115"/>
          <cell r="E115"/>
          <cell r="F115"/>
          <cell r="G115"/>
          <cell r="H115"/>
          <cell r="I115"/>
          <cell r="J115"/>
          <cell r="K115"/>
          <cell r="L115"/>
          <cell r="M115"/>
          <cell r="N115"/>
          <cell r="O115"/>
          <cell r="P115"/>
          <cell r="Q115"/>
          <cell r="R115"/>
          <cell r="S115"/>
          <cell r="T115"/>
          <cell r="U115"/>
          <cell r="V115"/>
          <cell r="W115"/>
          <cell r="X115"/>
          <cell r="Y115" t="str">
            <v/>
          </cell>
          <cell r="Z115"/>
          <cell r="AA115" t="str">
            <v/>
          </cell>
          <cell r="AB115"/>
          <cell r="AC115"/>
          <cell r="AD115"/>
          <cell r="AE115"/>
          <cell r="AF115"/>
          <cell r="AG115"/>
          <cell r="AH115" t="str">
            <v/>
          </cell>
          <cell r="AI115"/>
          <cell r="AJ115"/>
          <cell r="AK115"/>
          <cell r="AL115"/>
          <cell r="AM115"/>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t="str">
            <v/>
          </cell>
          <cell r="BE115" t="str">
            <v/>
          </cell>
          <cell r="BF115">
            <v>0</v>
          </cell>
          <cell r="BG115">
            <v>0</v>
          </cell>
          <cell r="BH115">
            <v>0</v>
          </cell>
          <cell r="BI115">
            <v>0</v>
          </cell>
          <cell r="BJ115">
            <v>0</v>
          </cell>
          <cell r="BK115" t="str">
            <v/>
          </cell>
          <cell r="BL115" t="e">
            <v>#NAME?</v>
          </cell>
          <cell r="BM115"/>
          <cell r="BN115"/>
          <cell r="BO115"/>
          <cell r="BP115" t="str">
            <v/>
          </cell>
          <cell r="BQ115"/>
          <cell r="BR115"/>
          <cell r="BS115">
            <v>100</v>
          </cell>
        </row>
        <row r="116">
          <cell r="C116"/>
          <cell r="D116"/>
          <cell r="E116"/>
          <cell r="F116"/>
          <cell r="G116"/>
          <cell r="H116"/>
          <cell r="I116"/>
          <cell r="J116"/>
          <cell r="K116"/>
          <cell r="L116"/>
          <cell r="M116"/>
          <cell r="N116"/>
          <cell r="O116"/>
          <cell r="P116"/>
          <cell r="Q116"/>
          <cell r="R116"/>
          <cell r="S116"/>
          <cell r="T116"/>
          <cell r="U116"/>
          <cell r="V116"/>
          <cell r="W116"/>
          <cell r="X116"/>
          <cell r="Y116" t="str">
            <v/>
          </cell>
          <cell r="Z116"/>
          <cell r="AA116" t="str">
            <v/>
          </cell>
          <cell r="AB116"/>
          <cell r="AC116"/>
          <cell r="AD116"/>
          <cell r="AE116"/>
          <cell r="AF116"/>
          <cell r="AG116"/>
          <cell r="AH116" t="str">
            <v/>
          </cell>
          <cell r="AI116"/>
          <cell r="AJ116"/>
          <cell r="AK116"/>
          <cell r="AL116"/>
          <cell r="AM116"/>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t="str">
            <v/>
          </cell>
          <cell r="BE116" t="str">
            <v/>
          </cell>
          <cell r="BF116">
            <v>0</v>
          </cell>
          <cell r="BG116">
            <v>0</v>
          </cell>
          <cell r="BH116">
            <v>0</v>
          </cell>
          <cell r="BI116">
            <v>0</v>
          </cell>
          <cell r="BJ116">
            <v>0</v>
          </cell>
          <cell r="BK116" t="str">
            <v/>
          </cell>
          <cell r="BL116" t="e">
            <v>#NAME?</v>
          </cell>
          <cell r="BM116"/>
          <cell r="BN116"/>
          <cell r="BO116"/>
          <cell r="BP116" t="str">
            <v/>
          </cell>
          <cell r="BQ116"/>
          <cell r="BR116"/>
          <cell r="BS116">
            <v>101</v>
          </cell>
        </row>
        <row r="117">
          <cell r="C117"/>
          <cell r="D117"/>
          <cell r="E117"/>
          <cell r="F117"/>
          <cell r="G117"/>
          <cell r="H117"/>
          <cell r="I117"/>
          <cell r="J117"/>
          <cell r="K117"/>
          <cell r="L117"/>
          <cell r="M117"/>
          <cell r="N117"/>
          <cell r="O117"/>
          <cell r="P117"/>
          <cell r="Q117"/>
          <cell r="R117"/>
          <cell r="S117"/>
          <cell r="T117"/>
          <cell r="U117"/>
          <cell r="V117"/>
          <cell r="W117"/>
          <cell r="X117"/>
          <cell r="Y117" t="str">
            <v/>
          </cell>
          <cell r="Z117"/>
          <cell r="AA117" t="str">
            <v/>
          </cell>
          <cell r="AB117"/>
          <cell r="AC117"/>
          <cell r="AD117"/>
          <cell r="AE117"/>
          <cell r="AF117"/>
          <cell r="AG117"/>
          <cell r="AH117" t="str">
            <v/>
          </cell>
          <cell r="AI117"/>
          <cell r="AJ117"/>
          <cell r="AK117"/>
          <cell r="AL117"/>
          <cell r="AM117"/>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t="str">
            <v/>
          </cell>
          <cell r="BE117" t="str">
            <v/>
          </cell>
          <cell r="BF117">
            <v>0</v>
          </cell>
          <cell r="BG117">
            <v>0</v>
          </cell>
          <cell r="BH117">
            <v>0</v>
          </cell>
          <cell r="BI117">
            <v>0</v>
          </cell>
          <cell r="BJ117">
            <v>0</v>
          </cell>
          <cell r="BK117" t="str">
            <v/>
          </cell>
          <cell r="BL117" t="e">
            <v>#NAME?</v>
          </cell>
          <cell r="BM117"/>
          <cell r="BN117"/>
          <cell r="BO117"/>
          <cell r="BP117" t="str">
            <v/>
          </cell>
          <cell r="BQ117"/>
          <cell r="BR117"/>
          <cell r="BS117">
            <v>102</v>
          </cell>
        </row>
        <row r="118">
          <cell r="C118"/>
          <cell r="D118"/>
          <cell r="E118"/>
          <cell r="F118"/>
          <cell r="G118"/>
          <cell r="H118"/>
          <cell r="I118"/>
          <cell r="J118"/>
          <cell r="K118"/>
          <cell r="L118"/>
          <cell r="M118"/>
          <cell r="N118"/>
          <cell r="O118"/>
          <cell r="P118"/>
          <cell r="Q118"/>
          <cell r="R118"/>
          <cell r="S118"/>
          <cell r="T118"/>
          <cell r="U118"/>
          <cell r="V118"/>
          <cell r="W118"/>
          <cell r="X118"/>
          <cell r="Y118" t="str">
            <v/>
          </cell>
          <cell r="Z118"/>
          <cell r="AA118" t="str">
            <v/>
          </cell>
          <cell r="AB118"/>
          <cell r="AC118"/>
          <cell r="AD118"/>
          <cell r="AE118"/>
          <cell r="AF118"/>
          <cell r="AG118"/>
          <cell r="AH118" t="str">
            <v/>
          </cell>
          <cell r="AI118"/>
          <cell r="AJ118"/>
          <cell r="AK118"/>
          <cell r="AL118"/>
          <cell r="AM118"/>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t="str">
            <v/>
          </cell>
          <cell r="BE118" t="str">
            <v/>
          </cell>
          <cell r="BF118">
            <v>0</v>
          </cell>
          <cell r="BG118">
            <v>0</v>
          </cell>
          <cell r="BH118">
            <v>0</v>
          </cell>
          <cell r="BI118">
            <v>0</v>
          </cell>
          <cell r="BJ118">
            <v>0</v>
          </cell>
          <cell r="BK118" t="str">
            <v/>
          </cell>
          <cell r="BL118" t="e">
            <v>#NAME?</v>
          </cell>
          <cell r="BM118"/>
          <cell r="BN118"/>
          <cell r="BO118"/>
          <cell r="BP118" t="str">
            <v/>
          </cell>
          <cell r="BQ118"/>
          <cell r="BR118"/>
          <cell r="BS118">
            <v>103</v>
          </cell>
        </row>
        <row r="119">
          <cell r="C119"/>
          <cell r="D119"/>
          <cell r="E119"/>
          <cell r="F119"/>
          <cell r="G119"/>
          <cell r="H119"/>
          <cell r="I119"/>
          <cell r="J119"/>
          <cell r="K119"/>
          <cell r="L119"/>
          <cell r="M119"/>
          <cell r="N119"/>
          <cell r="O119"/>
          <cell r="P119"/>
          <cell r="Q119"/>
          <cell r="R119"/>
          <cell r="S119"/>
          <cell r="T119"/>
          <cell r="U119"/>
          <cell r="V119"/>
          <cell r="W119"/>
          <cell r="X119"/>
          <cell r="Y119" t="str">
            <v/>
          </cell>
          <cell r="Z119"/>
          <cell r="AA119" t="str">
            <v/>
          </cell>
          <cell r="AB119"/>
          <cell r="AC119"/>
          <cell r="AD119"/>
          <cell r="AE119"/>
          <cell r="AF119"/>
          <cell r="AG119"/>
          <cell r="AH119" t="str">
            <v/>
          </cell>
          <cell r="AI119"/>
          <cell r="AJ119"/>
          <cell r="AK119"/>
          <cell r="AL119"/>
          <cell r="AM119"/>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t="str">
            <v/>
          </cell>
          <cell r="BE119" t="str">
            <v/>
          </cell>
          <cell r="BF119">
            <v>0</v>
          </cell>
          <cell r="BG119">
            <v>0</v>
          </cell>
          <cell r="BH119">
            <v>0</v>
          </cell>
          <cell r="BI119">
            <v>0</v>
          </cell>
          <cell r="BJ119">
            <v>0</v>
          </cell>
          <cell r="BK119" t="str">
            <v/>
          </cell>
          <cell r="BL119" t="e">
            <v>#NAME?</v>
          </cell>
          <cell r="BM119"/>
          <cell r="BN119"/>
          <cell r="BO119"/>
          <cell r="BP119" t="str">
            <v/>
          </cell>
          <cell r="BQ119"/>
          <cell r="BR119"/>
          <cell r="BS119">
            <v>104</v>
          </cell>
        </row>
        <row r="120">
          <cell r="C120"/>
          <cell r="D120"/>
          <cell r="E120"/>
          <cell r="F120"/>
          <cell r="G120"/>
          <cell r="H120"/>
          <cell r="I120"/>
          <cell r="J120"/>
          <cell r="K120"/>
          <cell r="L120"/>
          <cell r="M120"/>
          <cell r="N120"/>
          <cell r="O120"/>
          <cell r="P120"/>
          <cell r="Q120"/>
          <cell r="R120"/>
          <cell r="S120"/>
          <cell r="T120"/>
          <cell r="U120"/>
          <cell r="V120"/>
          <cell r="W120"/>
          <cell r="X120"/>
          <cell r="Y120" t="str">
            <v/>
          </cell>
          <cell r="Z120"/>
          <cell r="AA120" t="str">
            <v/>
          </cell>
          <cell r="AB120"/>
          <cell r="AC120"/>
          <cell r="AD120"/>
          <cell r="AE120"/>
          <cell r="AF120"/>
          <cell r="AG120"/>
          <cell r="AH120" t="str">
            <v/>
          </cell>
          <cell r="AI120"/>
          <cell r="AJ120"/>
          <cell r="AK120"/>
          <cell r="AL120"/>
          <cell r="AM120"/>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t="str">
            <v/>
          </cell>
          <cell r="BE120" t="str">
            <v/>
          </cell>
          <cell r="BF120">
            <v>0</v>
          </cell>
          <cell r="BG120">
            <v>0</v>
          </cell>
          <cell r="BH120">
            <v>0</v>
          </cell>
          <cell r="BI120">
            <v>0</v>
          </cell>
          <cell r="BJ120">
            <v>0</v>
          </cell>
          <cell r="BK120" t="str">
            <v/>
          </cell>
          <cell r="BL120" t="e">
            <v>#NAME?</v>
          </cell>
          <cell r="BM120"/>
          <cell r="BN120"/>
          <cell r="BO120"/>
          <cell r="BP120" t="str">
            <v/>
          </cell>
          <cell r="BQ120"/>
          <cell r="BR120"/>
          <cell r="BS120">
            <v>105</v>
          </cell>
        </row>
        <row r="121">
          <cell r="C121"/>
          <cell r="D121"/>
          <cell r="E121"/>
          <cell r="F121"/>
          <cell r="G121"/>
          <cell r="H121"/>
          <cell r="I121"/>
          <cell r="J121"/>
          <cell r="K121"/>
          <cell r="L121"/>
          <cell r="M121"/>
          <cell r="N121"/>
          <cell r="O121"/>
          <cell r="P121"/>
          <cell r="Q121"/>
          <cell r="R121"/>
          <cell r="S121"/>
          <cell r="T121"/>
          <cell r="U121"/>
          <cell r="V121"/>
          <cell r="W121"/>
          <cell r="X121"/>
          <cell r="Y121" t="str">
            <v/>
          </cell>
          <cell r="Z121"/>
          <cell r="AA121" t="str">
            <v/>
          </cell>
          <cell r="AB121"/>
          <cell r="AC121"/>
          <cell r="AD121"/>
          <cell r="AE121"/>
          <cell r="AF121"/>
          <cell r="AG121"/>
          <cell r="AH121" t="str">
            <v/>
          </cell>
          <cell r="AI121"/>
          <cell r="AJ121"/>
          <cell r="AK121"/>
          <cell r="AL121"/>
          <cell r="AM121"/>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t="str">
            <v/>
          </cell>
          <cell r="BE121" t="str">
            <v/>
          </cell>
          <cell r="BF121">
            <v>0</v>
          </cell>
          <cell r="BG121">
            <v>0</v>
          </cell>
          <cell r="BH121">
            <v>0</v>
          </cell>
          <cell r="BI121">
            <v>0</v>
          </cell>
          <cell r="BJ121">
            <v>0</v>
          </cell>
          <cell r="BK121" t="str">
            <v/>
          </cell>
          <cell r="BL121" t="e">
            <v>#NAME?</v>
          </cell>
          <cell r="BM121"/>
          <cell r="BN121"/>
          <cell r="BO121"/>
          <cell r="BP121" t="str">
            <v/>
          </cell>
          <cell r="BQ121"/>
          <cell r="BR121"/>
          <cell r="BS121">
            <v>106</v>
          </cell>
        </row>
        <row r="122">
          <cell r="C122"/>
          <cell r="D122"/>
          <cell r="E122"/>
          <cell r="F122"/>
          <cell r="G122"/>
          <cell r="H122"/>
          <cell r="I122"/>
          <cell r="J122"/>
          <cell r="K122"/>
          <cell r="L122"/>
          <cell r="M122"/>
          <cell r="N122"/>
          <cell r="O122"/>
          <cell r="P122"/>
          <cell r="Q122"/>
          <cell r="R122"/>
          <cell r="S122"/>
          <cell r="T122"/>
          <cell r="U122"/>
          <cell r="V122"/>
          <cell r="W122"/>
          <cell r="X122"/>
          <cell r="Y122" t="str">
            <v/>
          </cell>
          <cell r="Z122"/>
          <cell r="AA122" t="str">
            <v/>
          </cell>
          <cell r="AB122"/>
          <cell r="AC122"/>
          <cell r="AD122"/>
          <cell r="AE122"/>
          <cell r="AF122"/>
          <cell r="AG122"/>
          <cell r="AH122" t="str">
            <v/>
          </cell>
          <cell r="AI122"/>
          <cell r="AJ122"/>
          <cell r="AK122"/>
          <cell r="AL122"/>
          <cell r="AM122"/>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t="str">
            <v/>
          </cell>
          <cell r="BE122" t="str">
            <v/>
          </cell>
          <cell r="BF122">
            <v>0</v>
          </cell>
          <cell r="BG122">
            <v>0</v>
          </cell>
          <cell r="BH122">
            <v>0</v>
          </cell>
          <cell r="BI122">
            <v>0</v>
          </cell>
          <cell r="BJ122">
            <v>0</v>
          </cell>
          <cell r="BK122" t="str">
            <v/>
          </cell>
          <cell r="BL122" t="e">
            <v>#NAME?</v>
          </cell>
          <cell r="BM122"/>
          <cell r="BN122"/>
          <cell r="BO122"/>
          <cell r="BP122" t="str">
            <v/>
          </cell>
          <cell r="BQ122"/>
          <cell r="BR122"/>
          <cell r="BS122">
            <v>107</v>
          </cell>
        </row>
        <row r="123">
          <cell r="C123"/>
          <cell r="D123"/>
          <cell r="E123"/>
          <cell r="F123"/>
          <cell r="G123"/>
          <cell r="H123"/>
          <cell r="I123"/>
          <cell r="J123"/>
          <cell r="K123"/>
          <cell r="L123"/>
          <cell r="M123"/>
          <cell r="N123"/>
          <cell r="O123"/>
          <cell r="P123"/>
          <cell r="Q123"/>
          <cell r="R123"/>
          <cell r="S123"/>
          <cell r="T123"/>
          <cell r="U123"/>
          <cell r="V123"/>
          <cell r="W123"/>
          <cell r="X123"/>
          <cell r="Y123" t="str">
            <v/>
          </cell>
          <cell r="Z123"/>
          <cell r="AA123" t="str">
            <v/>
          </cell>
          <cell r="AB123"/>
          <cell r="AC123"/>
          <cell r="AD123"/>
          <cell r="AE123"/>
          <cell r="AF123"/>
          <cell r="AG123"/>
          <cell r="AH123" t="str">
            <v/>
          </cell>
          <cell r="AI123"/>
          <cell r="AJ123"/>
          <cell r="AK123"/>
          <cell r="AL123"/>
          <cell r="AM123"/>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t="str">
            <v/>
          </cell>
          <cell r="BE123" t="str">
            <v/>
          </cell>
          <cell r="BF123">
            <v>0</v>
          </cell>
          <cell r="BG123">
            <v>0</v>
          </cell>
          <cell r="BH123">
            <v>0</v>
          </cell>
          <cell r="BI123">
            <v>0</v>
          </cell>
          <cell r="BJ123">
            <v>0</v>
          </cell>
          <cell r="BK123" t="str">
            <v/>
          </cell>
          <cell r="BL123" t="e">
            <v>#NAME?</v>
          </cell>
          <cell r="BM123"/>
          <cell r="BN123"/>
          <cell r="BO123"/>
          <cell r="BP123" t="str">
            <v/>
          </cell>
          <cell r="BQ123"/>
          <cell r="BR123"/>
          <cell r="BS123">
            <v>108</v>
          </cell>
        </row>
        <row r="124">
          <cell r="C124"/>
          <cell r="D124"/>
          <cell r="E124"/>
          <cell r="F124"/>
          <cell r="G124"/>
          <cell r="H124"/>
          <cell r="I124"/>
          <cell r="J124"/>
          <cell r="K124"/>
          <cell r="L124"/>
          <cell r="M124"/>
          <cell r="N124"/>
          <cell r="O124"/>
          <cell r="P124"/>
          <cell r="Q124"/>
          <cell r="R124"/>
          <cell r="S124"/>
          <cell r="T124"/>
          <cell r="U124"/>
          <cell r="V124"/>
          <cell r="W124"/>
          <cell r="X124"/>
          <cell r="Y124" t="str">
            <v/>
          </cell>
          <cell r="Z124"/>
          <cell r="AA124" t="str">
            <v/>
          </cell>
          <cell r="AB124"/>
          <cell r="AC124"/>
          <cell r="AD124"/>
          <cell r="AE124"/>
          <cell r="AF124"/>
          <cell r="AG124"/>
          <cell r="AH124" t="str">
            <v/>
          </cell>
          <cell r="AI124"/>
          <cell r="AJ124"/>
          <cell r="AK124"/>
          <cell r="AL124"/>
          <cell r="AM124"/>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t="str">
            <v/>
          </cell>
          <cell r="BE124" t="str">
            <v/>
          </cell>
          <cell r="BF124">
            <v>0</v>
          </cell>
          <cell r="BG124">
            <v>0</v>
          </cell>
          <cell r="BH124">
            <v>0</v>
          </cell>
          <cell r="BI124">
            <v>0</v>
          </cell>
          <cell r="BJ124">
            <v>0</v>
          </cell>
          <cell r="BK124" t="str">
            <v/>
          </cell>
          <cell r="BL124" t="e">
            <v>#NAME?</v>
          </cell>
          <cell r="BM124"/>
          <cell r="BN124"/>
          <cell r="BO124"/>
          <cell r="BP124" t="str">
            <v/>
          </cell>
          <cell r="BQ124"/>
          <cell r="BR124"/>
          <cell r="BS124">
            <v>109</v>
          </cell>
        </row>
        <row r="125">
          <cell r="C125"/>
          <cell r="D125"/>
          <cell r="E125"/>
          <cell r="F125"/>
          <cell r="G125"/>
          <cell r="H125"/>
          <cell r="I125"/>
          <cell r="J125"/>
          <cell r="K125"/>
          <cell r="L125"/>
          <cell r="M125"/>
          <cell r="N125"/>
          <cell r="O125"/>
          <cell r="P125"/>
          <cell r="Q125"/>
          <cell r="R125"/>
          <cell r="S125"/>
          <cell r="T125"/>
          <cell r="U125"/>
          <cell r="V125"/>
          <cell r="W125"/>
          <cell r="X125"/>
          <cell r="Y125" t="str">
            <v/>
          </cell>
          <cell r="Z125"/>
          <cell r="AA125" t="str">
            <v/>
          </cell>
          <cell r="AB125"/>
          <cell r="AC125"/>
          <cell r="AD125"/>
          <cell r="AE125"/>
          <cell r="AF125"/>
          <cell r="AG125"/>
          <cell r="AH125" t="str">
            <v/>
          </cell>
          <cell r="AI125"/>
          <cell r="AJ125"/>
          <cell r="AK125"/>
          <cell r="AL125"/>
          <cell r="AM125"/>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t="str">
            <v/>
          </cell>
          <cell r="BE125" t="str">
            <v/>
          </cell>
          <cell r="BF125">
            <v>0</v>
          </cell>
          <cell r="BG125">
            <v>0</v>
          </cell>
          <cell r="BH125">
            <v>0</v>
          </cell>
          <cell r="BI125">
            <v>0</v>
          </cell>
          <cell r="BJ125">
            <v>0</v>
          </cell>
          <cell r="BK125" t="str">
            <v/>
          </cell>
          <cell r="BL125" t="e">
            <v>#NAME?</v>
          </cell>
          <cell r="BM125"/>
          <cell r="BN125"/>
          <cell r="BO125"/>
          <cell r="BP125" t="str">
            <v/>
          </cell>
          <cell r="BQ125"/>
          <cell r="BR125"/>
          <cell r="BS125">
            <v>110</v>
          </cell>
        </row>
        <row r="126">
          <cell r="C126"/>
          <cell r="D126"/>
          <cell r="E126"/>
          <cell r="F126"/>
          <cell r="G126"/>
          <cell r="H126"/>
          <cell r="I126"/>
          <cell r="J126"/>
          <cell r="K126"/>
          <cell r="L126"/>
          <cell r="M126"/>
          <cell r="N126"/>
          <cell r="O126"/>
          <cell r="P126"/>
          <cell r="Q126"/>
          <cell r="R126"/>
          <cell r="S126"/>
          <cell r="T126"/>
          <cell r="U126"/>
          <cell r="V126"/>
          <cell r="W126"/>
          <cell r="X126"/>
          <cell r="Y126" t="str">
            <v/>
          </cell>
          <cell r="Z126"/>
          <cell r="AA126" t="str">
            <v/>
          </cell>
          <cell r="AB126"/>
          <cell r="AC126"/>
          <cell r="AD126"/>
          <cell r="AE126"/>
          <cell r="AF126"/>
          <cell r="AG126"/>
          <cell r="AH126" t="str">
            <v/>
          </cell>
          <cell r="AI126"/>
          <cell r="AJ126"/>
          <cell r="AK126"/>
          <cell r="AL126"/>
          <cell r="AM126"/>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t="str">
            <v/>
          </cell>
          <cell r="BE126" t="str">
            <v/>
          </cell>
          <cell r="BF126">
            <v>0</v>
          </cell>
          <cell r="BG126">
            <v>0</v>
          </cell>
          <cell r="BH126">
            <v>0</v>
          </cell>
          <cell r="BI126">
            <v>0</v>
          </cell>
          <cell r="BJ126">
            <v>0</v>
          </cell>
          <cell r="BK126" t="str">
            <v/>
          </cell>
          <cell r="BL126" t="e">
            <v>#NAME?</v>
          </cell>
          <cell r="BM126"/>
          <cell r="BN126"/>
          <cell r="BO126"/>
          <cell r="BP126" t="str">
            <v/>
          </cell>
          <cell r="BQ126"/>
          <cell r="BR126"/>
          <cell r="BS126">
            <v>111</v>
          </cell>
        </row>
        <row r="127">
          <cell r="C127"/>
          <cell r="D127"/>
          <cell r="E127"/>
          <cell r="F127"/>
          <cell r="G127"/>
          <cell r="H127"/>
          <cell r="I127"/>
          <cell r="J127"/>
          <cell r="K127"/>
          <cell r="L127"/>
          <cell r="M127"/>
          <cell r="N127"/>
          <cell r="O127"/>
          <cell r="P127"/>
          <cell r="Q127"/>
          <cell r="R127"/>
          <cell r="S127"/>
          <cell r="T127"/>
          <cell r="U127"/>
          <cell r="V127"/>
          <cell r="W127"/>
          <cell r="X127"/>
          <cell r="Y127" t="str">
            <v/>
          </cell>
          <cell r="Z127"/>
          <cell r="AA127" t="str">
            <v/>
          </cell>
          <cell r="AB127"/>
          <cell r="AC127"/>
          <cell r="AD127"/>
          <cell r="AE127"/>
          <cell r="AF127"/>
          <cell r="AG127"/>
          <cell r="AH127" t="str">
            <v/>
          </cell>
          <cell r="AI127"/>
          <cell r="AJ127"/>
          <cell r="AK127"/>
          <cell r="AL127"/>
          <cell r="AM127"/>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t="str">
            <v/>
          </cell>
          <cell r="BE127" t="str">
            <v/>
          </cell>
          <cell r="BF127">
            <v>0</v>
          </cell>
          <cell r="BG127">
            <v>0</v>
          </cell>
          <cell r="BH127">
            <v>0</v>
          </cell>
          <cell r="BI127">
            <v>0</v>
          </cell>
          <cell r="BJ127">
            <v>0</v>
          </cell>
          <cell r="BK127" t="str">
            <v/>
          </cell>
          <cell r="BL127" t="e">
            <v>#NAME?</v>
          </cell>
          <cell r="BM127"/>
          <cell r="BN127"/>
          <cell r="BO127"/>
          <cell r="BP127" t="str">
            <v/>
          </cell>
          <cell r="BQ127"/>
          <cell r="BR127"/>
          <cell r="BS127">
            <v>112</v>
          </cell>
        </row>
        <row r="128">
          <cell r="C128"/>
          <cell r="D128"/>
          <cell r="E128"/>
          <cell r="F128"/>
          <cell r="G128"/>
          <cell r="H128"/>
          <cell r="I128"/>
          <cell r="J128"/>
          <cell r="K128"/>
          <cell r="L128"/>
          <cell r="M128"/>
          <cell r="N128"/>
          <cell r="O128"/>
          <cell r="P128"/>
          <cell r="Q128"/>
          <cell r="R128"/>
          <cell r="S128"/>
          <cell r="T128"/>
          <cell r="U128"/>
          <cell r="V128"/>
          <cell r="W128"/>
          <cell r="X128"/>
          <cell r="Y128" t="str">
            <v/>
          </cell>
          <cell r="Z128"/>
          <cell r="AA128" t="str">
            <v/>
          </cell>
          <cell r="AB128"/>
          <cell r="AC128"/>
          <cell r="AD128"/>
          <cell r="AE128"/>
          <cell r="AF128"/>
          <cell r="AG128"/>
          <cell r="AH128" t="str">
            <v/>
          </cell>
          <cell r="AI128"/>
          <cell r="AJ128"/>
          <cell r="AK128"/>
          <cell r="AL128"/>
          <cell r="AM128"/>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t="str">
            <v/>
          </cell>
          <cell r="BE128" t="str">
            <v/>
          </cell>
          <cell r="BF128">
            <v>0</v>
          </cell>
          <cell r="BG128">
            <v>0</v>
          </cell>
          <cell r="BH128">
            <v>0</v>
          </cell>
          <cell r="BI128">
            <v>0</v>
          </cell>
          <cell r="BJ128">
            <v>0</v>
          </cell>
          <cell r="BK128" t="str">
            <v/>
          </cell>
          <cell r="BL128" t="e">
            <v>#NAME?</v>
          </cell>
          <cell r="BM128"/>
          <cell r="BN128"/>
          <cell r="BO128"/>
          <cell r="BP128" t="str">
            <v/>
          </cell>
          <cell r="BQ128"/>
          <cell r="BR128"/>
          <cell r="BS128">
            <v>113</v>
          </cell>
        </row>
        <row r="129">
          <cell r="C129"/>
          <cell r="D129"/>
          <cell r="E129"/>
          <cell r="F129"/>
          <cell r="G129"/>
          <cell r="H129"/>
          <cell r="I129"/>
          <cell r="J129"/>
          <cell r="K129"/>
          <cell r="L129"/>
          <cell r="M129"/>
          <cell r="N129"/>
          <cell r="O129"/>
          <cell r="P129"/>
          <cell r="Q129"/>
          <cell r="R129"/>
          <cell r="S129"/>
          <cell r="T129"/>
          <cell r="U129"/>
          <cell r="V129"/>
          <cell r="W129"/>
          <cell r="X129"/>
          <cell r="Y129" t="str">
            <v/>
          </cell>
          <cell r="Z129"/>
          <cell r="AA129" t="str">
            <v/>
          </cell>
          <cell r="AB129"/>
          <cell r="AC129"/>
          <cell r="AD129"/>
          <cell r="AE129"/>
          <cell r="AF129"/>
          <cell r="AG129"/>
          <cell r="AH129" t="str">
            <v/>
          </cell>
          <cell r="AI129"/>
          <cell r="AJ129"/>
          <cell r="AK129"/>
          <cell r="AL129"/>
          <cell r="AM129"/>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t="str">
            <v/>
          </cell>
          <cell r="BE129" t="str">
            <v/>
          </cell>
          <cell r="BF129">
            <v>0</v>
          </cell>
          <cell r="BG129">
            <v>0</v>
          </cell>
          <cell r="BH129">
            <v>0</v>
          </cell>
          <cell r="BI129">
            <v>0</v>
          </cell>
          <cell r="BJ129">
            <v>0</v>
          </cell>
          <cell r="BK129" t="str">
            <v/>
          </cell>
          <cell r="BL129" t="e">
            <v>#NAME?</v>
          </cell>
          <cell r="BM129"/>
          <cell r="BN129"/>
          <cell r="BO129"/>
          <cell r="BP129" t="str">
            <v/>
          </cell>
          <cell r="BQ129"/>
          <cell r="BR129"/>
          <cell r="BS129">
            <v>114</v>
          </cell>
        </row>
        <row r="130">
          <cell r="C130"/>
          <cell r="D130"/>
          <cell r="E130"/>
          <cell r="F130"/>
          <cell r="G130"/>
          <cell r="H130"/>
          <cell r="I130"/>
          <cell r="J130"/>
          <cell r="K130"/>
          <cell r="L130"/>
          <cell r="M130"/>
          <cell r="N130"/>
          <cell r="O130"/>
          <cell r="P130"/>
          <cell r="Q130"/>
          <cell r="R130"/>
          <cell r="S130"/>
          <cell r="T130"/>
          <cell r="U130"/>
          <cell r="V130"/>
          <cell r="W130"/>
          <cell r="X130"/>
          <cell r="Y130" t="str">
            <v/>
          </cell>
          <cell r="Z130"/>
          <cell r="AA130" t="str">
            <v/>
          </cell>
          <cell r="AB130"/>
          <cell r="AC130"/>
          <cell r="AD130"/>
          <cell r="AE130"/>
          <cell r="AF130"/>
          <cell r="AG130"/>
          <cell r="AH130" t="str">
            <v/>
          </cell>
          <cell r="AI130"/>
          <cell r="AJ130"/>
          <cell r="AK130"/>
          <cell r="AL130"/>
          <cell r="AM130"/>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t="str">
            <v/>
          </cell>
          <cell r="BE130" t="str">
            <v/>
          </cell>
          <cell r="BF130">
            <v>0</v>
          </cell>
          <cell r="BG130">
            <v>0</v>
          </cell>
          <cell r="BH130">
            <v>0</v>
          </cell>
          <cell r="BI130">
            <v>0</v>
          </cell>
          <cell r="BJ130">
            <v>0</v>
          </cell>
          <cell r="BK130" t="str">
            <v/>
          </cell>
          <cell r="BL130" t="e">
            <v>#NAME?</v>
          </cell>
          <cell r="BM130"/>
          <cell r="BN130"/>
          <cell r="BO130"/>
          <cell r="BP130" t="str">
            <v/>
          </cell>
          <cell r="BQ130"/>
          <cell r="BR130"/>
          <cell r="BS130">
            <v>115</v>
          </cell>
        </row>
        <row r="131">
          <cell r="C131"/>
          <cell r="D131"/>
          <cell r="E131"/>
          <cell r="F131"/>
          <cell r="G131"/>
          <cell r="H131"/>
          <cell r="I131"/>
          <cell r="J131"/>
          <cell r="K131"/>
          <cell r="L131"/>
          <cell r="M131"/>
          <cell r="N131"/>
          <cell r="O131"/>
          <cell r="P131"/>
          <cell r="Q131"/>
          <cell r="R131"/>
          <cell r="S131"/>
          <cell r="T131"/>
          <cell r="U131"/>
          <cell r="V131"/>
          <cell r="W131"/>
          <cell r="X131"/>
          <cell r="Y131" t="str">
            <v/>
          </cell>
          <cell r="Z131"/>
          <cell r="AA131" t="str">
            <v/>
          </cell>
          <cell r="AB131"/>
          <cell r="AC131"/>
          <cell r="AD131"/>
          <cell r="AE131"/>
          <cell r="AF131"/>
          <cell r="AG131"/>
          <cell r="AH131" t="str">
            <v/>
          </cell>
          <cell r="AI131"/>
          <cell r="AJ131"/>
          <cell r="AK131"/>
          <cell r="AL131"/>
          <cell r="AM131"/>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t="str">
            <v/>
          </cell>
          <cell r="BE131" t="str">
            <v/>
          </cell>
          <cell r="BF131">
            <v>0</v>
          </cell>
          <cell r="BG131">
            <v>0</v>
          </cell>
          <cell r="BH131">
            <v>0</v>
          </cell>
          <cell r="BI131">
            <v>0</v>
          </cell>
          <cell r="BJ131">
            <v>0</v>
          </cell>
          <cell r="BK131" t="str">
            <v/>
          </cell>
          <cell r="BL131" t="e">
            <v>#NAME?</v>
          </cell>
          <cell r="BM131"/>
          <cell r="BN131"/>
          <cell r="BO131"/>
          <cell r="BP131" t="str">
            <v/>
          </cell>
          <cell r="BQ131"/>
          <cell r="BR131"/>
          <cell r="BS131">
            <v>116</v>
          </cell>
        </row>
        <row r="132">
          <cell r="C132"/>
          <cell r="D132"/>
          <cell r="E132"/>
          <cell r="F132"/>
          <cell r="G132"/>
          <cell r="H132"/>
          <cell r="I132"/>
          <cell r="J132"/>
          <cell r="K132"/>
          <cell r="L132"/>
          <cell r="M132"/>
          <cell r="N132"/>
          <cell r="O132"/>
          <cell r="P132"/>
          <cell r="Q132"/>
          <cell r="R132"/>
          <cell r="S132"/>
          <cell r="T132"/>
          <cell r="U132"/>
          <cell r="V132"/>
          <cell r="W132"/>
          <cell r="X132"/>
          <cell r="Y132" t="str">
            <v/>
          </cell>
          <cell r="Z132"/>
          <cell r="AA132" t="str">
            <v/>
          </cell>
          <cell r="AB132"/>
          <cell r="AC132"/>
          <cell r="AD132"/>
          <cell r="AE132"/>
          <cell r="AF132"/>
          <cell r="AG132"/>
          <cell r="AH132" t="str">
            <v/>
          </cell>
          <cell r="AI132"/>
          <cell r="AJ132"/>
          <cell r="AK132"/>
          <cell r="AL132"/>
          <cell r="AM132"/>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t="str">
            <v/>
          </cell>
          <cell r="BE132" t="str">
            <v/>
          </cell>
          <cell r="BF132">
            <v>0</v>
          </cell>
          <cell r="BG132">
            <v>0</v>
          </cell>
          <cell r="BH132">
            <v>0</v>
          </cell>
          <cell r="BI132">
            <v>0</v>
          </cell>
          <cell r="BJ132">
            <v>0</v>
          </cell>
          <cell r="BK132" t="str">
            <v/>
          </cell>
          <cell r="BL132" t="e">
            <v>#NAME?</v>
          </cell>
          <cell r="BM132"/>
          <cell r="BN132"/>
          <cell r="BO132"/>
          <cell r="BP132" t="str">
            <v/>
          </cell>
          <cell r="BQ132"/>
          <cell r="BR132"/>
          <cell r="BS132">
            <v>117</v>
          </cell>
        </row>
        <row r="133">
          <cell r="C133"/>
          <cell r="D133"/>
          <cell r="E133"/>
          <cell r="F133"/>
          <cell r="G133"/>
          <cell r="H133"/>
          <cell r="I133"/>
          <cell r="J133"/>
          <cell r="K133"/>
          <cell r="L133"/>
          <cell r="M133"/>
          <cell r="N133"/>
          <cell r="O133"/>
          <cell r="P133"/>
          <cell r="Q133"/>
          <cell r="R133"/>
          <cell r="S133"/>
          <cell r="T133"/>
          <cell r="U133"/>
          <cell r="V133"/>
          <cell r="W133"/>
          <cell r="X133"/>
          <cell r="Y133" t="str">
            <v/>
          </cell>
          <cell r="Z133"/>
          <cell r="AA133" t="str">
            <v/>
          </cell>
          <cell r="AB133"/>
          <cell r="AC133"/>
          <cell r="AD133"/>
          <cell r="AE133"/>
          <cell r="AF133"/>
          <cell r="AG133"/>
          <cell r="AH133" t="str">
            <v/>
          </cell>
          <cell r="AI133"/>
          <cell r="AJ133"/>
          <cell r="AK133"/>
          <cell r="AL133"/>
          <cell r="AM133"/>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t="str">
            <v/>
          </cell>
          <cell r="BE133" t="str">
            <v/>
          </cell>
          <cell r="BF133">
            <v>0</v>
          </cell>
          <cell r="BG133">
            <v>0</v>
          </cell>
          <cell r="BH133">
            <v>0</v>
          </cell>
          <cell r="BI133">
            <v>0</v>
          </cell>
          <cell r="BJ133">
            <v>0</v>
          </cell>
          <cell r="BK133" t="str">
            <v/>
          </cell>
          <cell r="BL133" t="e">
            <v>#NAME?</v>
          </cell>
          <cell r="BM133"/>
          <cell r="BN133"/>
          <cell r="BO133"/>
          <cell r="BP133" t="str">
            <v/>
          </cell>
          <cell r="BQ133"/>
          <cell r="BR133"/>
          <cell r="BS133">
            <v>118</v>
          </cell>
        </row>
        <row r="134">
          <cell r="C134"/>
          <cell r="D134"/>
          <cell r="E134"/>
          <cell r="F134"/>
          <cell r="G134"/>
          <cell r="H134"/>
          <cell r="I134"/>
          <cell r="J134"/>
          <cell r="K134"/>
          <cell r="L134"/>
          <cell r="M134"/>
          <cell r="N134"/>
          <cell r="O134"/>
          <cell r="P134"/>
          <cell r="Q134"/>
          <cell r="R134"/>
          <cell r="S134"/>
          <cell r="T134"/>
          <cell r="U134"/>
          <cell r="V134"/>
          <cell r="W134"/>
          <cell r="X134"/>
          <cell r="Y134" t="str">
            <v/>
          </cell>
          <cell r="Z134"/>
          <cell r="AA134" t="str">
            <v/>
          </cell>
          <cell r="AB134"/>
          <cell r="AC134"/>
          <cell r="AD134"/>
          <cell r="AE134"/>
          <cell r="AF134"/>
          <cell r="AG134"/>
          <cell r="AH134" t="str">
            <v/>
          </cell>
          <cell r="AI134"/>
          <cell r="AJ134"/>
          <cell r="AK134"/>
          <cell r="AL134"/>
          <cell r="AM134"/>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t="str">
            <v/>
          </cell>
          <cell r="BE134" t="str">
            <v/>
          </cell>
          <cell r="BF134">
            <v>0</v>
          </cell>
          <cell r="BG134">
            <v>0</v>
          </cell>
          <cell r="BH134">
            <v>0</v>
          </cell>
          <cell r="BI134">
            <v>0</v>
          </cell>
          <cell r="BJ134">
            <v>0</v>
          </cell>
          <cell r="BK134" t="str">
            <v/>
          </cell>
          <cell r="BL134" t="e">
            <v>#NAME?</v>
          </cell>
          <cell r="BM134"/>
          <cell r="BN134"/>
          <cell r="BO134"/>
          <cell r="BP134" t="str">
            <v/>
          </cell>
          <cell r="BQ134"/>
          <cell r="BR134"/>
          <cell r="BS134">
            <v>119</v>
          </cell>
        </row>
        <row r="135">
          <cell r="C135"/>
          <cell r="D135"/>
          <cell r="E135"/>
          <cell r="F135"/>
          <cell r="G135"/>
          <cell r="H135"/>
          <cell r="I135"/>
          <cell r="J135"/>
          <cell r="K135"/>
          <cell r="L135"/>
          <cell r="M135"/>
          <cell r="N135"/>
          <cell r="O135"/>
          <cell r="P135"/>
          <cell r="Q135"/>
          <cell r="R135"/>
          <cell r="S135"/>
          <cell r="T135"/>
          <cell r="U135"/>
          <cell r="V135"/>
          <cell r="W135"/>
          <cell r="X135"/>
          <cell r="Y135" t="str">
            <v/>
          </cell>
          <cell r="Z135"/>
          <cell r="AA135" t="str">
            <v/>
          </cell>
          <cell r="AB135"/>
          <cell r="AC135"/>
          <cell r="AD135"/>
          <cell r="AE135"/>
          <cell r="AF135"/>
          <cell r="AG135"/>
          <cell r="AH135" t="str">
            <v/>
          </cell>
          <cell r="AI135"/>
          <cell r="AJ135"/>
          <cell r="AK135"/>
          <cell r="AL135"/>
          <cell r="AM135"/>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t="str">
            <v/>
          </cell>
          <cell r="BE135" t="str">
            <v/>
          </cell>
          <cell r="BF135">
            <v>0</v>
          </cell>
          <cell r="BG135">
            <v>0</v>
          </cell>
          <cell r="BH135">
            <v>0</v>
          </cell>
          <cell r="BI135">
            <v>0</v>
          </cell>
          <cell r="BJ135">
            <v>0</v>
          </cell>
          <cell r="BK135" t="str">
            <v/>
          </cell>
          <cell r="BL135" t="e">
            <v>#NAME?</v>
          </cell>
          <cell r="BM135"/>
          <cell r="BN135"/>
          <cell r="BO135"/>
          <cell r="BP135" t="str">
            <v/>
          </cell>
          <cell r="BQ135"/>
          <cell r="BR135"/>
          <cell r="BS135">
            <v>120</v>
          </cell>
        </row>
        <row r="136">
          <cell r="C136"/>
          <cell r="D136"/>
          <cell r="E136"/>
          <cell r="F136"/>
          <cell r="G136"/>
          <cell r="H136"/>
          <cell r="I136"/>
          <cell r="J136"/>
          <cell r="K136"/>
          <cell r="L136"/>
          <cell r="M136"/>
          <cell r="N136"/>
          <cell r="O136"/>
          <cell r="P136"/>
          <cell r="Q136"/>
          <cell r="R136"/>
          <cell r="S136"/>
          <cell r="T136"/>
          <cell r="U136"/>
          <cell r="V136"/>
          <cell r="W136"/>
          <cell r="X136"/>
          <cell r="Y136" t="str">
            <v/>
          </cell>
          <cell r="Z136"/>
          <cell r="AA136" t="str">
            <v/>
          </cell>
          <cell r="AB136"/>
          <cell r="AC136"/>
          <cell r="AD136"/>
          <cell r="AE136"/>
          <cell r="AF136"/>
          <cell r="AG136"/>
          <cell r="AH136" t="str">
            <v/>
          </cell>
          <cell r="AI136"/>
          <cell r="AJ136"/>
          <cell r="AK136"/>
          <cell r="AL136"/>
          <cell r="AM136"/>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t="str">
            <v/>
          </cell>
          <cell r="BE136" t="str">
            <v/>
          </cell>
          <cell r="BF136">
            <v>0</v>
          </cell>
          <cell r="BG136">
            <v>0</v>
          </cell>
          <cell r="BH136">
            <v>0</v>
          </cell>
          <cell r="BI136">
            <v>0</v>
          </cell>
          <cell r="BJ136">
            <v>0</v>
          </cell>
          <cell r="BK136" t="str">
            <v/>
          </cell>
          <cell r="BL136" t="e">
            <v>#NAME?</v>
          </cell>
          <cell r="BM136"/>
          <cell r="BN136"/>
          <cell r="BO136"/>
          <cell r="BP136" t="str">
            <v/>
          </cell>
          <cell r="BQ136"/>
          <cell r="BR136"/>
          <cell r="BS136">
            <v>121</v>
          </cell>
        </row>
        <row r="137">
          <cell r="C137"/>
          <cell r="D137"/>
          <cell r="E137"/>
          <cell r="F137"/>
          <cell r="G137"/>
          <cell r="H137"/>
          <cell r="I137"/>
          <cell r="J137"/>
          <cell r="K137"/>
          <cell r="L137"/>
          <cell r="M137"/>
          <cell r="N137"/>
          <cell r="O137"/>
          <cell r="P137"/>
          <cell r="Q137"/>
          <cell r="R137"/>
          <cell r="S137"/>
          <cell r="T137"/>
          <cell r="U137"/>
          <cell r="V137"/>
          <cell r="W137"/>
          <cell r="X137"/>
          <cell r="Y137" t="str">
            <v/>
          </cell>
          <cell r="Z137"/>
          <cell r="AA137" t="str">
            <v/>
          </cell>
          <cell r="AB137"/>
          <cell r="AC137"/>
          <cell r="AD137"/>
          <cell r="AE137"/>
          <cell r="AF137"/>
          <cell r="AG137"/>
          <cell r="AH137" t="str">
            <v/>
          </cell>
          <cell r="AI137"/>
          <cell r="AJ137"/>
          <cell r="AK137"/>
          <cell r="AL137"/>
          <cell r="AM137"/>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t="str">
            <v/>
          </cell>
          <cell r="BE137" t="str">
            <v/>
          </cell>
          <cell r="BF137">
            <v>0</v>
          </cell>
          <cell r="BG137">
            <v>0</v>
          </cell>
          <cell r="BH137">
            <v>0</v>
          </cell>
          <cell r="BI137">
            <v>0</v>
          </cell>
          <cell r="BJ137">
            <v>0</v>
          </cell>
          <cell r="BK137" t="str">
            <v/>
          </cell>
          <cell r="BL137" t="e">
            <v>#NAME?</v>
          </cell>
          <cell r="BM137"/>
          <cell r="BN137"/>
          <cell r="BO137"/>
          <cell r="BP137" t="str">
            <v/>
          </cell>
          <cell r="BQ137"/>
          <cell r="BR137"/>
          <cell r="BS137">
            <v>122</v>
          </cell>
        </row>
        <row r="138">
          <cell r="C138"/>
          <cell r="D138"/>
          <cell r="E138"/>
          <cell r="F138"/>
          <cell r="G138"/>
          <cell r="H138"/>
          <cell r="I138"/>
          <cell r="J138"/>
          <cell r="K138"/>
          <cell r="L138"/>
          <cell r="M138"/>
          <cell r="N138"/>
          <cell r="O138"/>
          <cell r="P138"/>
          <cell r="Q138"/>
          <cell r="R138"/>
          <cell r="S138"/>
          <cell r="T138"/>
          <cell r="U138"/>
          <cell r="V138"/>
          <cell r="W138"/>
          <cell r="X138"/>
          <cell r="Y138" t="str">
            <v/>
          </cell>
          <cell r="Z138"/>
          <cell r="AA138" t="str">
            <v/>
          </cell>
          <cell r="AB138"/>
          <cell r="AC138"/>
          <cell r="AD138"/>
          <cell r="AE138"/>
          <cell r="AF138"/>
          <cell r="AG138"/>
          <cell r="AH138" t="str">
            <v/>
          </cell>
          <cell r="AI138"/>
          <cell r="AJ138"/>
          <cell r="AK138"/>
          <cell r="AL138"/>
          <cell r="AM138"/>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t="str">
            <v/>
          </cell>
          <cell r="BE138" t="str">
            <v/>
          </cell>
          <cell r="BF138">
            <v>0</v>
          </cell>
          <cell r="BG138">
            <v>0</v>
          </cell>
          <cell r="BH138">
            <v>0</v>
          </cell>
          <cell r="BI138">
            <v>0</v>
          </cell>
          <cell r="BJ138">
            <v>0</v>
          </cell>
          <cell r="BK138" t="str">
            <v/>
          </cell>
          <cell r="BL138" t="e">
            <v>#NAME?</v>
          </cell>
          <cell r="BM138"/>
          <cell r="BN138"/>
          <cell r="BO138"/>
          <cell r="BP138" t="str">
            <v/>
          </cell>
          <cell r="BQ138"/>
          <cell r="BR138"/>
          <cell r="BS138">
            <v>123</v>
          </cell>
        </row>
        <row r="139">
          <cell r="C139"/>
          <cell r="D139"/>
          <cell r="E139"/>
          <cell r="F139"/>
          <cell r="G139"/>
          <cell r="H139"/>
          <cell r="I139"/>
          <cell r="J139"/>
          <cell r="K139"/>
          <cell r="L139"/>
          <cell r="M139"/>
          <cell r="N139"/>
          <cell r="O139"/>
          <cell r="P139"/>
          <cell r="Q139"/>
          <cell r="R139"/>
          <cell r="S139"/>
          <cell r="T139"/>
          <cell r="U139"/>
          <cell r="V139"/>
          <cell r="W139"/>
          <cell r="X139"/>
          <cell r="Y139" t="str">
            <v/>
          </cell>
          <cell r="Z139"/>
          <cell r="AA139" t="str">
            <v/>
          </cell>
          <cell r="AB139"/>
          <cell r="AC139"/>
          <cell r="AD139"/>
          <cell r="AE139"/>
          <cell r="AF139"/>
          <cell r="AG139"/>
          <cell r="AH139" t="str">
            <v/>
          </cell>
          <cell r="AI139"/>
          <cell r="AJ139"/>
          <cell r="AK139"/>
          <cell r="AL139"/>
          <cell r="AM139"/>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t="str">
            <v/>
          </cell>
          <cell r="BE139" t="str">
            <v/>
          </cell>
          <cell r="BF139">
            <v>0</v>
          </cell>
          <cell r="BG139">
            <v>0</v>
          </cell>
          <cell r="BH139">
            <v>0</v>
          </cell>
          <cell r="BI139">
            <v>0</v>
          </cell>
          <cell r="BJ139">
            <v>0</v>
          </cell>
          <cell r="BK139" t="str">
            <v/>
          </cell>
          <cell r="BL139" t="e">
            <v>#NAME?</v>
          </cell>
          <cell r="BM139"/>
          <cell r="BN139"/>
          <cell r="BO139"/>
          <cell r="BP139" t="str">
            <v/>
          </cell>
          <cell r="BQ139"/>
          <cell r="BR139"/>
          <cell r="BS139">
            <v>124</v>
          </cell>
        </row>
        <row r="140">
          <cell r="C140"/>
          <cell r="D140"/>
          <cell r="E140"/>
          <cell r="F140"/>
          <cell r="G140"/>
          <cell r="H140"/>
          <cell r="I140"/>
          <cell r="J140"/>
          <cell r="K140"/>
          <cell r="L140"/>
          <cell r="M140"/>
          <cell r="N140"/>
          <cell r="O140"/>
          <cell r="P140"/>
          <cell r="Q140"/>
          <cell r="R140"/>
          <cell r="S140"/>
          <cell r="T140"/>
          <cell r="U140"/>
          <cell r="V140"/>
          <cell r="W140"/>
          <cell r="X140"/>
          <cell r="Y140" t="str">
            <v/>
          </cell>
          <cell r="Z140"/>
          <cell r="AA140" t="str">
            <v/>
          </cell>
          <cell r="AB140"/>
          <cell r="AC140"/>
          <cell r="AD140"/>
          <cell r="AE140"/>
          <cell r="AF140"/>
          <cell r="AG140"/>
          <cell r="AH140" t="str">
            <v/>
          </cell>
          <cell r="AI140"/>
          <cell r="AJ140"/>
          <cell r="AK140"/>
          <cell r="AL140"/>
          <cell r="AM140"/>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t="str">
            <v/>
          </cell>
          <cell r="BE140" t="str">
            <v/>
          </cell>
          <cell r="BF140">
            <v>0</v>
          </cell>
          <cell r="BG140">
            <v>0</v>
          </cell>
          <cell r="BH140">
            <v>0</v>
          </cell>
          <cell r="BI140">
            <v>0</v>
          </cell>
          <cell r="BJ140">
            <v>0</v>
          </cell>
          <cell r="BK140" t="str">
            <v/>
          </cell>
          <cell r="BL140" t="e">
            <v>#NAME?</v>
          </cell>
          <cell r="BM140"/>
          <cell r="BN140"/>
          <cell r="BO140"/>
          <cell r="BP140" t="str">
            <v/>
          </cell>
          <cell r="BQ140"/>
          <cell r="BR140"/>
          <cell r="BS140">
            <v>125</v>
          </cell>
        </row>
        <row r="141">
          <cell r="C141"/>
          <cell r="D141"/>
          <cell r="E141"/>
          <cell r="F141"/>
          <cell r="G141"/>
          <cell r="H141"/>
          <cell r="I141"/>
          <cell r="J141"/>
          <cell r="K141"/>
          <cell r="L141"/>
          <cell r="M141"/>
          <cell r="N141"/>
          <cell r="O141"/>
          <cell r="P141"/>
          <cell r="Q141"/>
          <cell r="R141"/>
          <cell r="S141"/>
          <cell r="T141"/>
          <cell r="U141"/>
          <cell r="V141"/>
          <cell r="W141"/>
          <cell r="X141"/>
          <cell r="Y141" t="str">
            <v/>
          </cell>
          <cell r="Z141"/>
          <cell r="AA141" t="str">
            <v/>
          </cell>
          <cell r="AB141"/>
          <cell r="AC141"/>
          <cell r="AD141"/>
          <cell r="AE141"/>
          <cell r="AF141"/>
          <cell r="AG141"/>
          <cell r="AH141" t="str">
            <v/>
          </cell>
          <cell r="AI141"/>
          <cell r="AJ141"/>
          <cell r="AK141"/>
          <cell r="AL141"/>
          <cell r="AM141"/>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t="str">
            <v/>
          </cell>
          <cell r="BE141" t="str">
            <v/>
          </cell>
          <cell r="BF141">
            <v>0</v>
          </cell>
          <cell r="BG141">
            <v>0</v>
          </cell>
          <cell r="BH141">
            <v>0</v>
          </cell>
          <cell r="BI141">
            <v>0</v>
          </cell>
          <cell r="BJ141">
            <v>0</v>
          </cell>
          <cell r="BK141" t="str">
            <v/>
          </cell>
          <cell r="BL141" t="e">
            <v>#NAME?</v>
          </cell>
          <cell r="BM141"/>
          <cell r="BN141"/>
          <cell r="BO141"/>
          <cell r="BP141" t="str">
            <v/>
          </cell>
          <cell r="BQ141"/>
          <cell r="BR141"/>
          <cell r="BS141">
            <v>126</v>
          </cell>
        </row>
        <row r="142">
          <cell r="C142"/>
          <cell r="D142"/>
          <cell r="E142"/>
          <cell r="F142"/>
          <cell r="G142"/>
          <cell r="H142"/>
          <cell r="I142"/>
          <cell r="J142"/>
          <cell r="K142"/>
          <cell r="L142"/>
          <cell r="M142"/>
          <cell r="N142"/>
          <cell r="O142"/>
          <cell r="P142"/>
          <cell r="Q142"/>
          <cell r="R142"/>
          <cell r="S142"/>
          <cell r="T142"/>
          <cell r="U142"/>
          <cell r="V142"/>
          <cell r="W142"/>
          <cell r="X142"/>
          <cell r="Y142" t="str">
            <v/>
          </cell>
          <cell r="Z142"/>
          <cell r="AA142" t="str">
            <v/>
          </cell>
          <cell r="AB142"/>
          <cell r="AC142"/>
          <cell r="AD142"/>
          <cell r="AE142"/>
          <cell r="AF142"/>
          <cell r="AG142"/>
          <cell r="AH142" t="str">
            <v/>
          </cell>
          <cell r="AI142"/>
          <cell r="AJ142"/>
          <cell r="AK142"/>
          <cell r="AL142"/>
          <cell r="AM142"/>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t="str">
            <v/>
          </cell>
          <cell r="BE142" t="str">
            <v/>
          </cell>
          <cell r="BF142">
            <v>0</v>
          </cell>
          <cell r="BG142">
            <v>0</v>
          </cell>
          <cell r="BH142">
            <v>0</v>
          </cell>
          <cell r="BI142">
            <v>0</v>
          </cell>
          <cell r="BJ142">
            <v>0</v>
          </cell>
          <cell r="BK142" t="str">
            <v/>
          </cell>
          <cell r="BL142" t="e">
            <v>#NAME?</v>
          </cell>
          <cell r="BM142"/>
          <cell r="BN142"/>
          <cell r="BO142"/>
          <cell r="BP142" t="str">
            <v/>
          </cell>
          <cell r="BQ142"/>
          <cell r="BR142"/>
          <cell r="BS142">
            <v>127</v>
          </cell>
        </row>
        <row r="143">
          <cell r="C143"/>
          <cell r="D143"/>
          <cell r="E143"/>
          <cell r="F143"/>
          <cell r="G143"/>
          <cell r="H143"/>
          <cell r="I143"/>
          <cell r="J143"/>
          <cell r="K143"/>
          <cell r="L143"/>
          <cell r="M143"/>
          <cell r="N143"/>
          <cell r="O143"/>
          <cell r="P143"/>
          <cell r="Q143"/>
          <cell r="R143"/>
          <cell r="S143"/>
          <cell r="T143"/>
          <cell r="U143"/>
          <cell r="V143"/>
          <cell r="W143"/>
          <cell r="X143"/>
          <cell r="Y143" t="str">
            <v/>
          </cell>
          <cell r="Z143"/>
          <cell r="AA143" t="str">
            <v/>
          </cell>
          <cell r="AB143"/>
          <cell r="AC143"/>
          <cell r="AD143"/>
          <cell r="AE143"/>
          <cell r="AF143"/>
          <cell r="AG143"/>
          <cell r="AH143" t="str">
            <v/>
          </cell>
          <cell r="AI143"/>
          <cell r="AJ143"/>
          <cell r="AK143"/>
          <cell r="AL143"/>
          <cell r="AM143"/>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t="str">
            <v/>
          </cell>
          <cell r="BE143" t="str">
            <v/>
          </cell>
          <cell r="BF143">
            <v>0</v>
          </cell>
          <cell r="BG143">
            <v>0</v>
          </cell>
          <cell r="BH143">
            <v>0</v>
          </cell>
          <cell r="BI143">
            <v>0</v>
          </cell>
          <cell r="BJ143">
            <v>0</v>
          </cell>
          <cell r="BK143" t="str">
            <v/>
          </cell>
          <cell r="BL143" t="e">
            <v>#NAME?</v>
          </cell>
          <cell r="BM143"/>
          <cell r="BN143"/>
          <cell r="BO143"/>
          <cell r="BP143" t="str">
            <v/>
          </cell>
          <cell r="BQ143"/>
          <cell r="BR143"/>
          <cell r="BS143">
            <v>128</v>
          </cell>
        </row>
        <row r="144">
          <cell r="C144"/>
          <cell r="D144"/>
          <cell r="E144"/>
          <cell r="F144"/>
          <cell r="G144"/>
          <cell r="H144"/>
          <cell r="I144"/>
          <cell r="J144"/>
          <cell r="K144"/>
          <cell r="L144"/>
          <cell r="M144"/>
          <cell r="N144"/>
          <cell r="O144"/>
          <cell r="P144"/>
          <cell r="Q144"/>
          <cell r="R144"/>
          <cell r="S144"/>
          <cell r="T144"/>
          <cell r="U144"/>
          <cell r="V144"/>
          <cell r="W144"/>
          <cell r="X144"/>
          <cell r="Y144" t="str">
            <v/>
          </cell>
          <cell r="Z144"/>
          <cell r="AA144" t="str">
            <v/>
          </cell>
          <cell r="AB144"/>
          <cell r="AC144"/>
          <cell r="AD144"/>
          <cell r="AE144"/>
          <cell r="AF144"/>
          <cell r="AG144"/>
          <cell r="AH144" t="str">
            <v/>
          </cell>
          <cell r="AI144"/>
          <cell r="AJ144"/>
          <cell r="AK144"/>
          <cell r="AL144"/>
          <cell r="AM144"/>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t="str">
            <v/>
          </cell>
          <cell r="BE144" t="str">
            <v/>
          </cell>
          <cell r="BF144">
            <v>0</v>
          </cell>
          <cell r="BG144">
            <v>0</v>
          </cell>
          <cell r="BH144">
            <v>0</v>
          </cell>
          <cell r="BI144">
            <v>0</v>
          </cell>
          <cell r="BJ144">
            <v>0</v>
          </cell>
          <cell r="BK144" t="str">
            <v/>
          </cell>
          <cell r="BL144" t="e">
            <v>#NAME?</v>
          </cell>
          <cell r="BM144"/>
          <cell r="BN144"/>
          <cell r="BO144"/>
          <cell r="BP144" t="str">
            <v/>
          </cell>
          <cell r="BQ144"/>
          <cell r="BR144"/>
          <cell r="BS144">
            <v>129</v>
          </cell>
        </row>
        <row r="145">
          <cell r="C145"/>
          <cell r="D145"/>
          <cell r="E145"/>
          <cell r="F145"/>
          <cell r="G145"/>
          <cell r="H145"/>
          <cell r="I145"/>
          <cell r="J145"/>
          <cell r="K145"/>
          <cell r="L145"/>
          <cell r="M145"/>
          <cell r="N145"/>
          <cell r="O145"/>
          <cell r="P145"/>
          <cell r="Q145"/>
          <cell r="R145"/>
          <cell r="S145"/>
          <cell r="T145"/>
          <cell r="U145"/>
          <cell r="V145"/>
          <cell r="W145"/>
          <cell r="X145"/>
          <cell r="Y145" t="str">
            <v/>
          </cell>
          <cell r="Z145"/>
          <cell r="AA145" t="str">
            <v/>
          </cell>
          <cell r="AB145"/>
          <cell r="AC145"/>
          <cell r="AD145"/>
          <cell r="AE145"/>
          <cell r="AF145"/>
          <cell r="AG145"/>
          <cell r="AH145" t="str">
            <v/>
          </cell>
          <cell r="AI145"/>
          <cell r="AJ145"/>
          <cell r="AK145"/>
          <cell r="AL145"/>
          <cell r="AM145"/>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t="str">
            <v/>
          </cell>
          <cell r="BE145" t="str">
            <v/>
          </cell>
          <cell r="BF145">
            <v>0</v>
          </cell>
          <cell r="BG145">
            <v>0</v>
          </cell>
          <cell r="BH145">
            <v>0</v>
          </cell>
          <cell r="BI145">
            <v>0</v>
          </cell>
          <cell r="BJ145">
            <v>0</v>
          </cell>
          <cell r="BK145" t="str">
            <v/>
          </cell>
          <cell r="BL145" t="e">
            <v>#NAME?</v>
          </cell>
          <cell r="BM145"/>
          <cell r="BN145"/>
          <cell r="BO145"/>
          <cell r="BP145" t="str">
            <v/>
          </cell>
          <cell r="BQ145"/>
          <cell r="BR145"/>
          <cell r="BS145">
            <v>130</v>
          </cell>
        </row>
        <row r="146">
          <cell r="C146"/>
          <cell r="D146"/>
          <cell r="E146"/>
          <cell r="F146"/>
          <cell r="G146"/>
          <cell r="H146"/>
          <cell r="I146"/>
          <cell r="J146"/>
          <cell r="K146"/>
          <cell r="L146"/>
          <cell r="M146"/>
          <cell r="N146"/>
          <cell r="O146"/>
          <cell r="P146"/>
          <cell r="Q146"/>
          <cell r="R146"/>
          <cell r="S146"/>
          <cell r="T146"/>
          <cell r="U146"/>
          <cell r="V146"/>
          <cell r="W146"/>
          <cell r="X146"/>
          <cell r="Y146" t="str">
            <v/>
          </cell>
          <cell r="Z146"/>
          <cell r="AA146" t="str">
            <v/>
          </cell>
          <cell r="AB146"/>
          <cell r="AC146"/>
          <cell r="AD146"/>
          <cell r="AE146"/>
          <cell r="AF146"/>
          <cell r="AG146"/>
          <cell r="AH146" t="str">
            <v/>
          </cell>
          <cell r="AI146"/>
          <cell r="AJ146"/>
          <cell r="AK146"/>
          <cell r="AL146"/>
          <cell r="AM146"/>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t="str">
            <v/>
          </cell>
          <cell r="BE146" t="str">
            <v/>
          </cell>
          <cell r="BF146">
            <v>0</v>
          </cell>
          <cell r="BG146">
            <v>0</v>
          </cell>
          <cell r="BH146">
            <v>0</v>
          </cell>
          <cell r="BI146">
            <v>0</v>
          </cell>
          <cell r="BJ146">
            <v>0</v>
          </cell>
          <cell r="BK146" t="str">
            <v/>
          </cell>
          <cell r="BL146" t="e">
            <v>#NAME?</v>
          </cell>
          <cell r="BM146"/>
          <cell r="BN146"/>
          <cell r="BO146"/>
          <cell r="BP146" t="str">
            <v/>
          </cell>
          <cell r="BQ146"/>
          <cell r="BR146"/>
          <cell r="BS146">
            <v>131</v>
          </cell>
        </row>
        <row r="147">
          <cell r="C147"/>
          <cell r="D147"/>
          <cell r="E147"/>
          <cell r="F147"/>
          <cell r="G147"/>
          <cell r="H147"/>
          <cell r="I147"/>
          <cell r="J147"/>
          <cell r="K147"/>
          <cell r="L147"/>
          <cell r="M147"/>
          <cell r="N147"/>
          <cell r="O147"/>
          <cell r="P147"/>
          <cell r="Q147"/>
          <cell r="R147"/>
          <cell r="S147"/>
          <cell r="T147"/>
          <cell r="U147"/>
          <cell r="V147"/>
          <cell r="W147"/>
          <cell r="X147"/>
          <cell r="Y147" t="str">
            <v/>
          </cell>
          <cell r="Z147"/>
          <cell r="AA147" t="str">
            <v/>
          </cell>
          <cell r="AB147"/>
          <cell r="AC147"/>
          <cell r="AD147"/>
          <cell r="AE147"/>
          <cell r="AF147"/>
          <cell r="AG147"/>
          <cell r="AH147" t="str">
            <v/>
          </cell>
          <cell r="AI147"/>
          <cell r="AJ147"/>
          <cell r="AK147"/>
          <cell r="AL147"/>
          <cell r="AM147"/>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t="str">
            <v/>
          </cell>
          <cell r="BE147" t="str">
            <v/>
          </cell>
          <cell r="BF147">
            <v>0</v>
          </cell>
          <cell r="BG147">
            <v>0</v>
          </cell>
          <cell r="BH147">
            <v>0</v>
          </cell>
          <cell r="BI147">
            <v>0</v>
          </cell>
          <cell r="BJ147">
            <v>0</v>
          </cell>
          <cell r="BK147" t="str">
            <v/>
          </cell>
          <cell r="BL147" t="e">
            <v>#NAME?</v>
          </cell>
          <cell r="BM147"/>
          <cell r="BN147"/>
          <cell r="BO147"/>
          <cell r="BP147" t="str">
            <v/>
          </cell>
          <cell r="BQ147"/>
          <cell r="BR147"/>
          <cell r="BS147">
            <v>132</v>
          </cell>
        </row>
        <row r="148">
          <cell r="C148"/>
          <cell r="D148"/>
          <cell r="E148"/>
          <cell r="F148"/>
          <cell r="G148"/>
          <cell r="H148"/>
          <cell r="I148"/>
          <cell r="J148"/>
          <cell r="K148"/>
          <cell r="L148"/>
          <cell r="M148"/>
          <cell r="N148"/>
          <cell r="O148"/>
          <cell r="P148"/>
          <cell r="Q148"/>
          <cell r="R148"/>
          <cell r="S148"/>
          <cell r="T148"/>
          <cell r="U148"/>
          <cell r="V148"/>
          <cell r="W148"/>
          <cell r="X148"/>
          <cell r="Y148" t="str">
            <v/>
          </cell>
          <cell r="Z148"/>
          <cell r="AA148" t="str">
            <v/>
          </cell>
          <cell r="AB148"/>
          <cell r="AC148"/>
          <cell r="AD148"/>
          <cell r="AE148"/>
          <cell r="AF148"/>
          <cell r="AG148"/>
          <cell r="AH148" t="str">
            <v/>
          </cell>
          <cell r="AI148"/>
          <cell r="AJ148"/>
          <cell r="AK148"/>
          <cell r="AL148"/>
          <cell r="AM148"/>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t="str">
            <v/>
          </cell>
          <cell r="BE148" t="str">
            <v/>
          </cell>
          <cell r="BF148">
            <v>0</v>
          </cell>
          <cell r="BG148">
            <v>0</v>
          </cell>
          <cell r="BH148">
            <v>0</v>
          </cell>
          <cell r="BI148">
            <v>0</v>
          </cell>
          <cell r="BJ148">
            <v>0</v>
          </cell>
          <cell r="BK148" t="str">
            <v/>
          </cell>
          <cell r="BL148" t="e">
            <v>#NAME?</v>
          </cell>
          <cell r="BM148"/>
          <cell r="BN148"/>
          <cell r="BO148"/>
          <cell r="BP148" t="str">
            <v/>
          </cell>
          <cell r="BQ148"/>
          <cell r="BR148"/>
          <cell r="BS148">
            <v>133</v>
          </cell>
        </row>
        <row r="149">
          <cell r="C149"/>
          <cell r="D149"/>
          <cell r="E149"/>
          <cell r="F149"/>
          <cell r="G149"/>
          <cell r="H149"/>
          <cell r="I149"/>
          <cell r="J149"/>
          <cell r="K149"/>
          <cell r="L149"/>
          <cell r="M149"/>
          <cell r="N149"/>
          <cell r="O149"/>
          <cell r="P149"/>
          <cell r="Q149"/>
          <cell r="R149"/>
          <cell r="S149"/>
          <cell r="T149"/>
          <cell r="U149"/>
          <cell r="V149"/>
          <cell r="W149"/>
          <cell r="X149"/>
          <cell r="Y149" t="str">
            <v/>
          </cell>
          <cell r="Z149"/>
          <cell r="AA149" t="str">
            <v/>
          </cell>
          <cell r="AB149"/>
          <cell r="AC149"/>
          <cell r="AD149"/>
          <cell r="AE149"/>
          <cell r="AF149"/>
          <cell r="AG149"/>
          <cell r="AH149" t="str">
            <v/>
          </cell>
          <cell r="AI149"/>
          <cell r="AJ149"/>
          <cell r="AK149"/>
          <cell r="AL149"/>
          <cell r="AM149"/>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t="str">
            <v/>
          </cell>
          <cell r="BE149" t="str">
            <v/>
          </cell>
          <cell r="BF149">
            <v>0</v>
          </cell>
          <cell r="BG149">
            <v>0</v>
          </cell>
          <cell r="BH149">
            <v>0</v>
          </cell>
          <cell r="BI149">
            <v>0</v>
          </cell>
          <cell r="BJ149">
            <v>0</v>
          </cell>
          <cell r="BK149" t="str">
            <v/>
          </cell>
          <cell r="BL149" t="e">
            <v>#NAME?</v>
          </cell>
          <cell r="BM149"/>
          <cell r="BN149"/>
          <cell r="BO149"/>
          <cell r="BP149" t="str">
            <v/>
          </cell>
          <cell r="BQ149"/>
          <cell r="BR149"/>
          <cell r="BS149">
            <v>134</v>
          </cell>
        </row>
        <row r="150">
          <cell r="C150"/>
          <cell r="D150"/>
          <cell r="E150"/>
          <cell r="F150"/>
          <cell r="G150"/>
          <cell r="H150"/>
          <cell r="I150"/>
          <cell r="J150"/>
          <cell r="K150"/>
          <cell r="L150"/>
          <cell r="M150"/>
          <cell r="N150"/>
          <cell r="O150"/>
          <cell r="P150"/>
          <cell r="Q150"/>
          <cell r="R150"/>
          <cell r="S150"/>
          <cell r="T150"/>
          <cell r="U150"/>
          <cell r="V150"/>
          <cell r="W150"/>
          <cell r="X150"/>
          <cell r="Y150" t="str">
            <v/>
          </cell>
          <cell r="Z150"/>
          <cell r="AA150" t="str">
            <v/>
          </cell>
          <cell r="AB150"/>
          <cell r="AC150"/>
          <cell r="AD150"/>
          <cell r="AE150"/>
          <cell r="AF150"/>
          <cell r="AG150"/>
          <cell r="AH150" t="str">
            <v/>
          </cell>
          <cell r="AI150"/>
          <cell r="AJ150"/>
          <cell r="AK150"/>
          <cell r="AL150"/>
          <cell r="AM150"/>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t="str">
            <v/>
          </cell>
          <cell r="BE150" t="str">
            <v/>
          </cell>
          <cell r="BF150">
            <v>0</v>
          </cell>
          <cell r="BG150">
            <v>0</v>
          </cell>
          <cell r="BH150">
            <v>0</v>
          </cell>
          <cell r="BI150">
            <v>0</v>
          </cell>
          <cell r="BJ150">
            <v>0</v>
          </cell>
          <cell r="BK150" t="str">
            <v/>
          </cell>
          <cell r="BL150" t="e">
            <v>#NAME?</v>
          </cell>
          <cell r="BM150"/>
          <cell r="BN150"/>
          <cell r="BO150"/>
          <cell r="BP150" t="str">
            <v/>
          </cell>
          <cell r="BQ150"/>
          <cell r="BR150"/>
          <cell r="BS150">
            <v>135</v>
          </cell>
        </row>
        <row r="151">
          <cell r="C151"/>
          <cell r="D151"/>
          <cell r="E151"/>
          <cell r="F151"/>
          <cell r="G151"/>
          <cell r="H151"/>
          <cell r="I151"/>
          <cell r="J151"/>
          <cell r="K151"/>
          <cell r="L151"/>
          <cell r="M151"/>
          <cell r="N151"/>
          <cell r="O151"/>
          <cell r="P151"/>
          <cell r="Q151"/>
          <cell r="R151"/>
          <cell r="S151"/>
          <cell r="T151"/>
          <cell r="U151"/>
          <cell r="V151"/>
          <cell r="W151"/>
          <cell r="X151"/>
          <cell r="Y151" t="str">
            <v/>
          </cell>
          <cell r="Z151"/>
          <cell r="AA151" t="str">
            <v/>
          </cell>
          <cell r="AB151"/>
          <cell r="AC151"/>
          <cell r="AD151"/>
          <cell r="AE151"/>
          <cell r="AF151"/>
          <cell r="AG151"/>
          <cell r="AH151" t="str">
            <v/>
          </cell>
          <cell r="AI151"/>
          <cell r="AJ151"/>
          <cell r="AK151"/>
          <cell r="AL151"/>
          <cell r="AM151"/>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t="str">
            <v/>
          </cell>
          <cell r="BE151" t="str">
            <v/>
          </cell>
          <cell r="BF151">
            <v>0</v>
          </cell>
          <cell r="BG151">
            <v>0</v>
          </cell>
          <cell r="BH151">
            <v>0</v>
          </cell>
          <cell r="BI151">
            <v>0</v>
          </cell>
          <cell r="BJ151">
            <v>0</v>
          </cell>
          <cell r="BK151" t="str">
            <v/>
          </cell>
          <cell r="BL151" t="e">
            <v>#NAME?</v>
          </cell>
          <cell r="BM151"/>
          <cell r="BN151"/>
          <cell r="BO151"/>
          <cell r="BP151" t="str">
            <v/>
          </cell>
          <cell r="BQ151"/>
          <cell r="BR151"/>
          <cell r="BS151">
            <v>136</v>
          </cell>
        </row>
        <row r="152">
          <cell r="C152"/>
          <cell r="D152"/>
          <cell r="E152"/>
          <cell r="F152"/>
          <cell r="G152"/>
          <cell r="H152"/>
          <cell r="I152"/>
          <cell r="J152"/>
          <cell r="K152"/>
          <cell r="L152"/>
          <cell r="M152"/>
          <cell r="N152"/>
          <cell r="O152"/>
          <cell r="P152"/>
          <cell r="Q152"/>
          <cell r="R152"/>
          <cell r="S152"/>
          <cell r="T152"/>
          <cell r="U152"/>
          <cell r="V152"/>
          <cell r="W152"/>
          <cell r="X152"/>
          <cell r="Y152" t="str">
            <v/>
          </cell>
          <cell r="Z152"/>
          <cell r="AA152" t="str">
            <v/>
          </cell>
          <cell r="AB152"/>
          <cell r="AC152"/>
          <cell r="AD152"/>
          <cell r="AE152"/>
          <cell r="AF152"/>
          <cell r="AG152"/>
          <cell r="AH152" t="str">
            <v/>
          </cell>
          <cell r="AI152"/>
          <cell r="AJ152"/>
          <cell r="AK152"/>
          <cell r="AL152"/>
          <cell r="AM152"/>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t="str">
            <v/>
          </cell>
          <cell r="BE152" t="str">
            <v/>
          </cell>
          <cell r="BF152">
            <v>0</v>
          </cell>
          <cell r="BG152">
            <v>0</v>
          </cell>
          <cell r="BH152">
            <v>0</v>
          </cell>
          <cell r="BI152">
            <v>0</v>
          </cell>
          <cell r="BJ152">
            <v>0</v>
          </cell>
          <cell r="BK152" t="str">
            <v/>
          </cell>
          <cell r="BL152" t="e">
            <v>#NAME?</v>
          </cell>
          <cell r="BM152"/>
          <cell r="BN152"/>
          <cell r="BO152"/>
          <cell r="BP152" t="str">
            <v/>
          </cell>
          <cell r="BQ152"/>
          <cell r="BR152"/>
          <cell r="BS152">
            <v>137</v>
          </cell>
        </row>
        <row r="153">
          <cell r="C153"/>
          <cell r="D153"/>
          <cell r="E153"/>
          <cell r="F153"/>
          <cell r="G153"/>
          <cell r="H153"/>
          <cell r="I153"/>
          <cell r="J153"/>
          <cell r="K153"/>
          <cell r="L153"/>
          <cell r="M153"/>
          <cell r="N153"/>
          <cell r="O153"/>
          <cell r="P153"/>
          <cell r="Q153"/>
          <cell r="R153"/>
          <cell r="S153"/>
          <cell r="T153"/>
          <cell r="U153"/>
          <cell r="V153"/>
          <cell r="W153"/>
          <cell r="X153"/>
          <cell r="Y153" t="str">
            <v/>
          </cell>
          <cell r="Z153"/>
          <cell r="AA153" t="str">
            <v/>
          </cell>
          <cell r="AB153"/>
          <cell r="AC153"/>
          <cell r="AD153"/>
          <cell r="AE153"/>
          <cell r="AF153"/>
          <cell r="AG153"/>
          <cell r="AH153" t="str">
            <v/>
          </cell>
          <cell r="AI153"/>
          <cell r="AJ153"/>
          <cell r="AK153"/>
          <cell r="AL153"/>
          <cell r="AM153"/>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t="str">
            <v/>
          </cell>
          <cell r="BE153" t="str">
            <v/>
          </cell>
          <cell r="BF153">
            <v>0</v>
          </cell>
          <cell r="BG153">
            <v>0</v>
          </cell>
          <cell r="BH153">
            <v>0</v>
          </cell>
          <cell r="BI153">
            <v>0</v>
          </cell>
          <cell r="BJ153">
            <v>0</v>
          </cell>
          <cell r="BK153" t="str">
            <v/>
          </cell>
          <cell r="BL153" t="e">
            <v>#NAME?</v>
          </cell>
          <cell r="BM153"/>
          <cell r="BN153"/>
          <cell r="BO153"/>
          <cell r="BP153" t="str">
            <v/>
          </cell>
          <cell r="BQ153"/>
          <cell r="BR153"/>
          <cell r="BS153">
            <v>138</v>
          </cell>
        </row>
        <row r="154">
          <cell r="C154"/>
          <cell r="D154"/>
          <cell r="E154"/>
          <cell r="F154"/>
          <cell r="G154"/>
          <cell r="H154"/>
          <cell r="I154"/>
          <cell r="J154"/>
          <cell r="K154"/>
          <cell r="L154"/>
          <cell r="M154"/>
          <cell r="N154"/>
          <cell r="O154"/>
          <cell r="P154"/>
          <cell r="Q154"/>
          <cell r="R154"/>
          <cell r="S154"/>
          <cell r="T154"/>
          <cell r="U154"/>
          <cell r="V154"/>
          <cell r="W154"/>
          <cell r="X154"/>
          <cell r="Y154" t="str">
            <v/>
          </cell>
          <cell r="Z154"/>
          <cell r="AA154" t="str">
            <v/>
          </cell>
          <cell r="AB154"/>
          <cell r="AC154"/>
          <cell r="AD154"/>
          <cell r="AE154"/>
          <cell r="AF154"/>
          <cell r="AG154"/>
          <cell r="AH154" t="str">
            <v/>
          </cell>
          <cell r="AI154"/>
          <cell r="AJ154"/>
          <cell r="AK154"/>
          <cell r="AL154"/>
          <cell r="AM154"/>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t="str">
            <v/>
          </cell>
          <cell r="BE154" t="str">
            <v/>
          </cell>
          <cell r="BF154">
            <v>0</v>
          </cell>
          <cell r="BG154">
            <v>0</v>
          </cell>
          <cell r="BH154">
            <v>0</v>
          </cell>
          <cell r="BI154">
            <v>0</v>
          </cell>
          <cell r="BJ154">
            <v>0</v>
          </cell>
          <cell r="BK154" t="str">
            <v/>
          </cell>
          <cell r="BL154" t="e">
            <v>#NAME?</v>
          </cell>
          <cell r="BM154"/>
          <cell r="BN154"/>
          <cell r="BO154"/>
          <cell r="BP154" t="str">
            <v/>
          </cell>
          <cell r="BQ154"/>
          <cell r="BR154"/>
          <cell r="BS154">
            <v>139</v>
          </cell>
        </row>
        <row r="155">
          <cell r="C155"/>
          <cell r="D155"/>
          <cell r="E155"/>
          <cell r="F155"/>
          <cell r="G155"/>
          <cell r="H155"/>
          <cell r="I155"/>
          <cell r="J155"/>
          <cell r="K155"/>
          <cell r="L155"/>
          <cell r="M155"/>
          <cell r="N155"/>
          <cell r="O155"/>
          <cell r="P155"/>
          <cell r="Q155"/>
          <cell r="R155"/>
          <cell r="S155"/>
          <cell r="T155"/>
          <cell r="U155"/>
          <cell r="V155"/>
          <cell r="W155"/>
          <cell r="X155"/>
          <cell r="Y155" t="str">
            <v/>
          </cell>
          <cell r="Z155"/>
          <cell r="AA155" t="str">
            <v/>
          </cell>
          <cell r="AB155"/>
          <cell r="AC155"/>
          <cell r="AD155"/>
          <cell r="AE155"/>
          <cell r="AF155"/>
          <cell r="AG155"/>
          <cell r="AH155" t="str">
            <v/>
          </cell>
          <cell r="AI155"/>
          <cell r="AJ155"/>
          <cell r="AK155"/>
          <cell r="AL155"/>
          <cell r="AM155"/>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t="str">
            <v/>
          </cell>
          <cell r="BE155" t="str">
            <v/>
          </cell>
          <cell r="BF155">
            <v>0</v>
          </cell>
          <cell r="BG155">
            <v>0</v>
          </cell>
          <cell r="BH155">
            <v>0</v>
          </cell>
          <cell r="BI155">
            <v>0</v>
          </cell>
          <cell r="BJ155">
            <v>0</v>
          </cell>
          <cell r="BK155" t="str">
            <v/>
          </cell>
          <cell r="BL155" t="e">
            <v>#NAME?</v>
          </cell>
          <cell r="BM155"/>
          <cell r="BN155"/>
          <cell r="BO155"/>
          <cell r="BP155" t="str">
            <v/>
          </cell>
          <cell r="BQ155"/>
          <cell r="BR155"/>
          <cell r="BS155">
            <v>140</v>
          </cell>
        </row>
        <row r="156">
          <cell r="C156"/>
          <cell r="D156"/>
          <cell r="E156"/>
          <cell r="F156"/>
          <cell r="G156"/>
          <cell r="H156"/>
          <cell r="I156"/>
          <cell r="J156"/>
          <cell r="K156"/>
          <cell r="L156"/>
          <cell r="M156"/>
          <cell r="N156"/>
          <cell r="O156"/>
          <cell r="P156"/>
          <cell r="Q156"/>
          <cell r="R156"/>
          <cell r="S156"/>
          <cell r="T156"/>
          <cell r="U156"/>
          <cell r="V156"/>
          <cell r="W156"/>
          <cell r="X156"/>
          <cell r="Y156" t="str">
            <v/>
          </cell>
          <cell r="Z156"/>
          <cell r="AA156" t="str">
            <v/>
          </cell>
          <cell r="AB156"/>
          <cell r="AC156"/>
          <cell r="AD156"/>
          <cell r="AE156"/>
          <cell r="AF156"/>
          <cell r="AG156"/>
          <cell r="AH156" t="str">
            <v/>
          </cell>
          <cell r="AI156"/>
          <cell r="AJ156"/>
          <cell r="AK156"/>
          <cell r="AL156"/>
          <cell r="AM156"/>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t="str">
            <v/>
          </cell>
          <cell r="BE156" t="str">
            <v/>
          </cell>
          <cell r="BF156">
            <v>0</v>
          </cell>
          <cell r="BG156">
            <v>0</v>
          </cell>
          <cell r="BH156">
            <v>0</v>
          </cell>
          <cell r="BI156">
            <v>0</v>
          </cell>
          <cell r="BJ156">
            <v>0</v>
          </cell>
          <cell r="BK156" t="str">
            <v/>
          </cell>
          <cell r="BL156" t="e">
            <v>#NAME?</v>
          </cell>
          <cell r="BM156"/>
          <cell r="BN156"/>
          <cell r="BO156"/>
          <cell r="BP156" t="str">
            <v/>
          </cell>
          <cell r="BQ156"/>
          <cell r="BR156"/>
          <cell r="BS156">
            <v>141</v>
          </cell>
        </row>
        <row r="157">
          <cell r="C157"/>
          <cell r="D157"/>
          <cell r="E157"/>
          <cell r="F157"/>
          <cell r="G157"/>
          <cell r="H157"/>
          <cell r="I157"/>
          <cell r="J157"/>
          <cell r="K157"/>
          <cell r="L157"/>
          <cell r="M157"/>
          <cell r="N157"/>
          <cell r="O157"/>
          <cell r="P157"/>
          <cell r="Q157"/>
          <cell r="R157"/>
          <cell r="S157"/>
          <cell r="T157"/>
          <cell r="U157"/>
          <cell r="V157"/>
          <cell r="W157"/>
          <cell r="X157"/>
          <cell r="Y157" t="str">
            <v/>
          </cell>
          <cell r="Z157"/>
          <cell r="AA157" t="str">
            <v/>
          </cell>
          <cell r="AB157"/>
          <cell r="AC157"/>
          <cell r="AD157"/>
          <cell r="AE157"/>
          <cell r="AF157"/>
          <cell r="AG157"/>
          <cell r="AH157" t="str">
            <v/>
          </cell>
          <cell r="AI157"/>
          <cell r="AJ157"/>
          <cell r="AK157"/>
          <cell r="AL157"/>
          <cell r="AM157"/>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t="str">
            <v/>
          </cell>
          <cell r="BE157" t="str">
            <v/>
          </cell>
          <cell r="BF157">
            <v>0</v>
          </cell>
          <cell r="BG157">
            <v>0</v>
          </cell>
          <cell r="BH157">
            <v>0</v>
          </cell>
          <cell r="BI157">
            <v>0</v>
          </cell>
          <cell r="BJ157">
            <v>0</v>
          </cell>
          <cell r="BK157" t="str">
            <v/>
          </cell>
          <cell r="BL157" t="e">
            <v>#NAME?</v>
          </cell>
          <cell r="BM157"/>
          <cell r="BN157"/>
          <cell r="BO157"/>
          <cell r="BP157" t="str">
            <v/>
          </cell>
          <cell r="BQ157"/>
          <cell r="BR157"/>
          <cell r="BS157">
            <v>142</v>
          </cell>
        </row>
        <row r="158">
          <cell r="C158"/>
          <cell r="D158"/>
          <cell r="E158"/>
          <cell r="F158"/>
          <cell r="G158"/>
          <cell r="H158"/>
          <cell r="I158"/>
          <cell r="J158"/>
          <cell r="K158"/>
          <cell r="L158"/>
          <cell r="M158"/>
          <cell r="N158"/>
          <cell r="O158"/>
          <cell r="P158"/>
          <cell r="Q158"/>
          <cell r="R158"/>
          <cell r="S158"/>
          <cell r="T158"/>
          <cell r="U158"/>
          <cell r="V158"/>
          <cell r="W158"/>
          <cell r="X158"/>
          <cell r="Y158" t="str">
            <v/>
          </cell>
          <cell r="Z158"/>
          <cell r="AA158" t="str">
            <v/>
          </cell>
          <cell r="AB158"/>
          <cell r="AC158"/>
          <cell r="AD158"/>
          <cell r="AE158"/>
          <cell r="AF158"/>
          <cell r="AG158"/>
          <cell r="AH158" t="str">
            <v/>
          </cell>
          <cell r="AI158"/>
          <cell r="AJ158"/>
          <cell r="AK158"/>
          <cell r="AL158"/>
          <cell r="AM158"/>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t="str">
            <v/>
          </cell>
          <cell r="BE158" t="str">
            <v/>
          </cell>
          <cell r="BF158">
            <v>0</v>
          </cell>
          <cell r="BG158">
            <v>0</v>
          </cell>
          <cell r="BH158">
            <v>0</v>
          </cell>
          <cell r="BI158">
            <v>0</v>
          </cell>
          <cell r="BJ158">
            <v>0</v>
          </cell>
          <cell r="BK158" t="str">
            <v/>
          </cell>
          <cell r="BL158" t="e">
            <v>#NAME?</v>
          </cell>
          <cell r="BM158"/>
          <cell r="BN158"/>
          <cell r="BO158"/>
          <cell r="BP158" t="str">
            <v/>
          </cell>
          <cell r="BQ158"/>
          <cell r="BR158"/>
          <cell r="BS158">
            <v>143</v>
          </cell>
        </row>
        <row r="159">
          <cell r="C159"/>
          <cell r="D159"/>
          <cell r="E159"/>
          <cell r="F159"/>
          <cell r="G159"/>
          <cell r="H159"/>
          <cell r="I159"/>
          <cell r="J159"/>
          <cell r="K159"/>
          <cell r="L159"/>
          <cell r="M159"/>
          <cell r="N159"/>
          <cell r="O159"/>
          <cell r="P159"/>
          <cell r="Q159"/>
          <cell r="R159"/>
          <cell r="S159"/>
          <cell r="T159"/>
          <cell r="U159"/>
          <cell r="V159"/>
          <cell r="W159"/>
          <cell r="X159"/>
          <cell r="Y159" t="str">
            <v/>
          </cell>
          <cell r="Z159"/>
          <cell r="AA159" t="str">
            <v/>
          </cell>
          <cell r="AB159"/>
          <cell r="AC159"/>
          <cell r="AD159"/>
          <cell r="AE159"/>
          <cell r="AF159"/>
          <cell r="AG159"/>
          <cell r="AH159" t="str">
            <v/>
          </cell>
          <cell r="AI159"/>
          <cell r="AJ159"/>
          <cell r="AK159"/>
          <cell r="AL159"/>
          <cell r="AM159"/>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t="str">
            <v/>
          </cell>
          <cell r="BE159" t="str">
            <v/>
          </cell>
          <cell r="BF159">
            <v>0</v>
          </cell>
          <cell r="BG159">
            <v>0</v>
          </cell>
          <cell r="BH159">
            <v>0</v>
          </cell>
          <cell r="BI159">
            <v>0</v>
          </cell>
          <cell r="BJ159">
            <v>0</v>
          </cell>
          <cell r="BK159" t="str">
            <v/>
          </cell>
          <cell r="BL159" t="e">
            <v>#NAME?</v>
          </cell>
          <cell r="BM159"/>
          <cell r="BN159"/>
          <cell r="BO159"/>
          <cell r="BP159" t="str">
            <v/>
          </cell>
          <cell r="BQ159"/>
          <cell r="BR159"/>
          <cell r="BS159">
            <v>144</v>
          </cell>
        </row>
        <row r="160">
          <cell r="C160"/>
          <cell r="D160"/>
          <cell r="E160"/>
          <cell r="F160"/>
          <cell r="G160"/>
          <cell r="H160"/>
          <cell r="I160"/>
          <cell r="J160"/>
          <cell r="K160"/>
          <cell r="L160"/>
          <cell r="M160"/>
          <cell r="N160"/>
          <cell r="O160"/>
          <cell r="P160"/>
          <cell r="Q160"/>
          <cell r="R160"/>
          <cell r="S160"/>
          <cell r="T160"/>
          <cell r="U160"/>
          <cell r="V160"/>
          <cell r="W160"/>
          <cell r="X160"/>
          <cell r="Y160" t="str">
            <v/>
          </cell>
          <cell r="Z160"/>
          <cell r="AA160" t="str">
            <v/>
          </cell>
          <cell r="AB160"/>
          <cell r="AC160"/>
          <cell r="AD160"/>
          <cell r="AE160"/>
          <cell r="AF160"/>
          <cell r="AG160"/>
          <cell r="AH160" t="str">
            <v/>
          </cell>
          <cell r="AI160"/>
          <cell r="AJ160"/>
          <cell r="AK160"/>
          <cell r="AL160"/>
          <cell r="AM160"/>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t="str">
            <v/>
          </cell>
          <cell r="BE160" t="str">
            <v/>
          </cell>
          <cell r="BF160">
            <v>0</v>
          </cell>
          <cell r="BG160">
            <v>0</v>
          </cell>
          <cell r="BH160">
            <v>0</v>
          </cell>
          <cell r="BI160">
            <v>0</v>
          </cell>
          <cell r="BJ160">
            <v>0</v>
          </cell>
          <cell r="BK160" t="str">
            <v/>
          </cell>
          <cell r="BL160" t="e">
            <v>#NAME?</v>
          </cell>
          <cell r="BM160"/>
          <cell r="BN160"/>
          <cell r="BO160"/>
          <cell r="BP160" t="str">
            <v/>
          </cell>
          <cell r="BQ160"/>
          <cell r="BR160"/>
          <cell r="BS160">
            <v>145</v>
          </cell>
        </row>
        <row r="161">
          <cell r="C161"/>
          <cell r="D161"/>
          <cell r="E161"/>
          <cell r="F161"/>
          <cell r="G161"/>
          <cell r="H161"/>
          <cell r="I161"/>
          <cell r="J161"/>
          <cell r="K161"/>
          <cell r="L161"/>
          <cell r="M161"/>
          <cell r="N161"/>
          <cell r="O161"/>
          <cell r="P161"/>
          <cell r="Q161"/>
          <cell r="R161"/>
          <cell r="S161"/>
          <cell r="T161"/>
          <cell r="U161"/>
          <cell r="V161"/>
          <cell r="W161"/>
          <cell r="X161"/>
          <cell r="Y161" t="str">
            <v/>
          </cell>
          <cell r="Z161"/>
          <cell r="AA161" t="str">
            <v/>
          </cell>
          <cell r="AB161"/>
          <cell r="AC161"/>
          <cell r="AD161"/>
          <cell r="AE161"/>
          <cell r="AF161"/>
          <cell r="AG161"/>
          <cell r="AH161" t="str">
            <v/>
          </cell>
          <cell r="AI161"/>
          <cell r="AJ161"/>
          <cell r="AK161"/>
          <cell r="AL161"/>
          <cell r="AM161"/>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t="str">
            <v/>
          </cell>
          <cell r="BE161" t="str">
            <v/>
          </cell>
          <cell r="BF161">
            <v>0</v>
          </cell>
          <cell r="BG161">
            <v>0</v>
          </cell>
          <cell r="BH161">
            <v>0</v>
          </cell>
          <cell r="BI161">
            <v>0</v>
          </cell>
          <cell r="BJ161">
            <v>0</v>
          </cell>
          <cell r="BK161" t="str">
            <v/>
          </cell>
          <cell r="BL161" t="e">
            <v>#NAME?</v>
          </cell>
          <cell r="BM161"/>
          <cell r="BN161"/>
          <cell r="BO161"/>
          <cell r="BP161" t="str">
            <v/>
          </cell>
          <cell r="BQ161"/>
          <cell r="BR161"/>
          <cell r="BS161">
            <v>146</v>
          </cell>
        </row>
        <row r="162">
          <cell r="C162"/>
          <cell r="D162"/>
          <cell r="E162"/>
          <cell r="F162"/>
          <cell r="G162"/>
          <cell r="H162"/>
          <cell r="I162"/>
          <cell r="J162"/>
          <cell r="K162"/>
          <cell r="L162"/>
          <cell r="M162"/>
          <cell r="N162"/>
          <cell r="O162"/>
          <cell r="P162"/>
          <cell r="Q162"/>
          <cell r="R162"/>
          <cell r="S162"/>
          <cell r="T162"/>
          <cell r="U162"/>
          <cell r="V162"/>
          <cell r="W162"/>
          <cell r="X162"/>
          <cell r="Y162" t="str">
            <v/>
          </cell>
          <cell r="Z162"/>
          <cell r="AA162" t="str">
            <v/>
          </cell>
          <cell r="AB162"/>
          <cell r="AC162"/>
          <cell r="AD162"/>
          <cell r="AE162"/>
          <cell r="AF162"/>
          <cell r="AG162"/>
          <cell r="AH162" t="str">
            <v/>
          </cell>
          <cell r="AI162"/>
          <cell r="AJ162"/>
          <cell r="AK162"/>
          <cell r="AL162"/>
          <cell r="AM162"/>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t="str">
            <v/>
          </cell>
          <cell r="BE162" t="str">
            <v/>
          </cell>
          <cell r="BF162">
            <v>0</v>
          </cell>
          <cell r="BG162">
            <v>0</v>
          </cell>
          <cell r="BH162">
            <v>0</v>
          </cell>
          <cell r="BI162">
            <v>0</v>
          </cell>
          <cell r="BJ162">
            <v>0</v>
          </cell>
          <cell r="BK162" t="str">
            <v/>
          </cell>
          <cell r="BL162" t="e">
            <v>#NAME?</v>
          </cell>
          <cell r="BM162"/>
          <cell r="BN162"/>
          <cell r="BO162"/>
          <cell r="BP162" t="str">
            <v/>
          </cell>
          <cell r="BQ162"/>
          <cell r="BR162"/>
          <cell r="BS162">
            <v>147</v>
          </cell>
        </row>
        <row r="163">
          <cell r="C163"/>
          <cell r="D163"/>
          <cell r="E163"/>
          <cell r="F163"/>
          <cell r="G163"/>
          <cell r="H163"/>
          <cell r="I163"/>
          <cell r="J163"/>
          <cell r="K163"/>
          <cell r="L163"/>
          <cell r="M163"/>
          <cell r="N163"/>
          <cell r="O163"/>
          <cell r="P163"/>
          <cell r="Q163"/>
          <cell r="R163"/>
          <cell r="S163"/>
          <cell r="T163"/>
          <cell r="U163"/>
          <cell r="V163"/>
          <cell r="W163"/>
          <cell r="X163"/>
          <cell r="Y163" t="str">
            <v/>
          </cell>
          <cell r="Z163"/>
          <cell r="AA163" t="str">
            <v/>
          </cell>
          <cell r="AB163"/>
          <cell r="AC163"/>
          <cell r="AD163"/>
          <cell r="AE163"/>
          <cell r="AF163"/>
          <cell r="AG163"/>
          <cell r="AH163" t="str">
            <v/>
          </cell>
          <cell r="AI163"/>
          <cell r="AJ163"/>
          <cell r="AK163"/>
          <cell r="AL163"/>
          <cell r="AM163"/>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t="str">
            <v/>
          </cell>
          <cell r="BE163" t="str">
            <v/>
          </cell>
          <cell r="BF163">
            <v>0</v>
          </cell>
          <cell r="BG163">
            <v>0</v>
          </cell>
          <cell r="BH163">
            <v>0</v>
          </cell>
          <cell r="BI163">
            <v>0</v>
          </cell>
          <cell r="BJ163">
            <v>0</v>
          </cell>
          <cell r="BK163" t="str">
            <v/>
          </cell>
          <cell r="BL163" t="e">
            <v>#NAME?</v>
          </cell>
          <cell r="BM163"/>
          <cell r="BN163"/>
          <cell r="BO163"/>
          <cell r="BP163" t="str">
            <v/>
          </cell>
          <cell r="BQ163"/>
          <cell r="BR163"/>
          <cell r="BS163">
            <v>148</v>
          </cell>
        </row>
        <row r="164">
          <cell r="C164"/>
          <cell r="D164"/>
          <cell r="E164"/>
          <cell r="F164"/>
          <cell r="G164"/>
          <cell r="H164"/>
          <cell r="I164"/>
          <cell r="J164"/>
          <cell r="K164"/>
          <cell r="L164"/>
          <cell r="M164"/>
          <cell r="N164"/>
          <cell r="O164"/>
          <cell r="P164"/>
          <cell r="Q164"/>
          <cell r="R164"/>
          <cell r="S164"/>
          <cell r="T164"/>
          <cell r="U164"/>
          <cell r="V164"/>
          <cell r="W164"/>
          <cell r="X164"/>
          <cell r="Y164" t="str">
            <v/>
          </cell>
          <cell r="Z164"/>
          <cell r="AA164" t="str">
            <v/>
          </cell>
          <cell r="AB164"/>
          <cell r="AC164"/>
          <cell r="AD164"/>
          <cell r="AE164"/>
          <cell r="AF164"/>
          <cell r="AG164"/>
          <cell r="AH164" t="str">
            <v/>
          </cell>
          <cell r="AI164"/>
          <cell r="AJ164"/>
          <cell r="AK164"/>
          <cell r="AL164"/>
          <cell r="AM164"/>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t="str">
            <v/>
          </cell>
          <cell r="BE164" t="str">
            <v/>
          </cell>
          <cell r="BF164">
            <v>0</v>
          </cell>
          <cell r="BG164">
            <v>0</v>
          </cell>
          <cell r="BH164">
            <v>0</v>
          </cell>
          <cell r="BI164">
            <v>0</v>
          </cell>
          <cell r="BJ164">
            <v>0</v>
          </cell>
          <cell r="BK164" t="str">
            <v/>
          </cell>
          <cell r="BL164" t="e">
            <v>#NAME?</v>
          </cell>
          <cell r="BM164"/>
          <cell r="BN164"/>
          <cell r="BO164"/>
          <cell r="BP164" t="str">
            <v/>
          </cell>
          <cell r="BQ164"/>
          <cell r="BR164"/>
          <cell r="BS164">
            <v>149</v>
          </cell>
        </row>
        <row r="165">
          <cell r="C165"/>
          <cell r="D165"/>
          <cell r="E165"/>
          <cell r="F165"/>
          <cell r="G165"/>
          <cell r="H165"/>
          <cell r="I165"/>
          <cell r="J165"/>
          <cell r="K165"/>
          <cell r="L165"/>
          <cell r="M165"/>
          <cell r="N165"/>
          <cell r="O165"/>
          <cell r="P165"/>
          <cell r="Q165"/>
          <cell r="R165"/>
          <cell r="S165"/>
          <cell r="T165"/>
          <cell r="U165"/>
          <cell r="V165"/>
          <cell r="W165"/>
          <cell r="X165"/>
          <cell r="Y165" t="str">
            <v/>
          </cell>
          <cell r="Z165"/>
          <cell r="AA165" t="str">
            <v/>
          </cell>
          <cell r="AB165"/>
          <cell r="AC165"/>
          <cell r="AD165"/>
          <cell r="AE165"/>
          <cell r="AF165"/>
          <cell r="AG165"/>
          <cell r="AH165" t="str">
            <v/>
          </cell>
          <cell r="AI165"/>
          <cell r="AJ165"/>
          <cell r="AK165"/>
          <cell r="AL165"/>
          <cell r="AM165"/>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t="str">
            <v/>
          </cell>
          <cell r="BE165" t="str">
            <v/>
          </cell>
          <cell r="BF165">
            <v>0</v>
          </cell>
          <cell r="BG165">
            <v>0</v>
          </cell>
          <cell r="BH165">
            <v>0</v>
          </cell>
          <cell r="BI165">
            <v>0</v>
          </cell>
          <cell r="BJ165">
            <v>0</v>
          </cell>
          <cell r="BK165" t="str">
            <v/>
          </cell>
          <cell r="BL165" t="e">
            <v>#NAME?</v>
          </cell>
          <cell r="BM165"/>
          <cell r="BN165"/>
          <cell r="BO165"/>
          <cell r="BP165" t="str">
            <v/>
          </cell>
          <cell r="BQ165"/>
          <cell r="BR165"/>
          <cell r="BS165">
            <v>150</v>
          </cell>
        </row>
        <row r="166">
          <cell r="C166"/>
          <cell r="D166"/>
          <cell r="E166"/>
          <cell r="F166"/>
          <cell r="G166"/>
          <cell r="H166"/>
          <cell r="I166"/>
          <cell r="J166"/>
          <cell r="K166"/>
          <cell r="L166"/>
          <cell r="M166"/>
          <cell r="N166"/>
          <cell r="O166"/>
          <cell r="P166"/>
          <cell r="Q166"/>
          <cell r="R166"/>
          <cell r="S166"/>
          <cell r="T166"/>
          <cell r="U166"/>
          <cell r="V166"/>
          <cell r="W166"/>
          <cell r="X166"/>
          <cell r="Y166" t="str">
            <v/>
          </cell>
          <cell r="Z166"/>
          <cell r="AA166" t="str">
            <v/>
          </cell>
          <cell r="AB166"/>
          <cell r="AC166"/>
          <cell r="AD166"/>
          <cell r="AE166"/>
          <cell r="AF166"/>
          <cell r="AG166"/>
          <cell r="AH166" t="str">
            <v/>
          </cell>
          <cell r="AI166"/>
          <cell r="AJ166"/>
          <cell r="AK166"/>
          <cell r="AL166"/>
          <cell r="AM166"/>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t="str">
            <v/>
          </cell>
          <cell r="BE166" t="str">
            <v/>
          </cell>
          <cell r="BF166">
            <v>0</v>
          </cell>
          <cell r="BG166">
            <v>0</v>
          </cell>
          <cell r="BH166">
            <v>0</v>
          </cell>
          <cell r="BI166">
            <v>0</v>
          </cell>
          <cell r="BJ166">
            <v>0</v>
          </cell>
          <cell r="BK166" t="str">
            <v/>
          </cell>
          <cell r="BL166" t="e">
            <v>#NAME?</v>
          </cell>
          <cell r="BM166"/>
          <cell r="BN166"/>
          <cell r="BO166"/>
          <cell r="BP166" t="str">
            <v/>
          </cell>
          <cell r="BQ166"/>
          <cell r="BR166"/>
          <cell r="BS166">
            <v>151</v>
          </cell>
        </row>
        <row r="167">
          <cell r="C167"/>
          <cell r="D167"/>
          <cell r="E167"/>
          <cell r="F167"/>
          <cell r="G167"/>
          <cell r="H167"/>
          <cell r="I167"/>
          <cell r="J167"/>
          <cell r="K167"/>
          <cell r="L167"/>
          <cell r="M167"/>
          <cell r="N167"/>
          <cell r="O167"/>
          <cell r="P167"/>
          <cell r="Q167"/>
          <cell r="R167"/>
          <cell r="S167"/>
          <cell r="T167"/>
          <cell r="U167"/>
          <cell r="V167"/>
          <cell r="W167"/>
          <cell r="X167"/>
          <cell r="Y167" t="str">
            <v/>
          </cell>
          <cell r="Z167"/>
          <cell r="AA167" t="str">
            <v/>
          </cell>
          <cell r="AB167"/>
          <cell r="AC167"/>
          <cell r="AD167"/>
          <cell r="AE167"/>
          <cell r="AF167"/>
          <cell r="AG167"/>
          <cell r="AH167" t="str">
            <v/>
          </cell>
          <cell r="AI167"/>
          <cell r="AJ167"/>
          <cell r="AK167"/>
          <cell r="AL167"/>
          <cell r="AM167"/>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t="str">
            <v/>
          </cell>
          <cell r="BE167" t="str">
            <v/>
          </cell>
          <cell r="BF167">
            <v>0</v>
          </cell>
          <cell r="BG167">
            <v>0</v>
          </cell>
          <cell r="BH167">
            <v>0</v>
          </cell>
          <cell r="BI167">
            <v>0</v>
          </cell>
          <cell r="BJ167">
            <v>0</v>
          </cell>
          <cell r="BK167" t="str">
            <v/>
          </cell>
          <cell r="BL167" t="e">
            <v>#NAME?</v>
          </cell>
          <cell r="BM167"/>
          <cell r="BN167"/>
          <cell r="BO167"/>
          <cell r="BP167" t="str">
            <v/>
          </cell>
          <cell r="BQ167"/>
          <cell r="BR167"/>
          <cell r="BS167">
            <v>152</v>
          </cell>
        </row>
        <row r="168">
          <cell r="C168"/>
          <cell r="D168"/>
          <cell r="E168"/>
          <cell r="F168"/>
          <cell r="G168"/>
          <cell r="H168"/>
          <cell r="I168"/>
          <cell r="J168"/>
          <cell r="K168"/>
          <cell r="L168"/>
          <cell r="M168"/>
          <cell r="N168"/>
          <cell r="O168"/>
          <cell r="P168"/>
          <cell r="Q168"/>
          <cell r="R168"/>
          <cell r="S168"/>
          <cell r="T168"/>
          <cell r="U168"/>
          <cell r="V168"/>
          <cell r="W168"/>
          <cell r="X168"/>
          <cell r="Y168" t="str">
            <v/>
          </cell>
          <cell r="Z168"/>
          <cell r="AA168" t="str">
            <v/>
          </cell>
          <cell r="AB168"/>
          <cell r="AC168"/>
          <cell r="AD168"/>
          <cell r="AE168"/>
          <cell r="AF168"/>
          <cell r="AG168"/>
          <cell r="AH168" t="str">
            <v/>
          </cell>
          <cell r="AI168"/>
          <cell r="AJ168"/>
          <cell r="AK168"/>
          <cell r="AL168"/>
          <cell r="AM168"/>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t="str">
            <v/>
          </cell>
          <cell r="BE168" t="str">
            <v/>
          </cell>
          <cell r="BF168">
            <v>0</v>
          </cell>
          <cell r="BG168">
            <v>0</v>
          </cell>
          <cell r="BH168">
            <v>0</v>
          </cell>
          <cell r="BI168">
            <v>0</v>
          </cell>
          <cell r="BJ168">
            <v>0</v>
          </cell>
          <cell r="BK168" t="str">
            <v/>
          </cell>
          <cell r="BL168" t="e">
            <v>#NAME?</v>
          </cell>
          <cell r="BM168"/>
          <cell r="BN168"/>
          <cell r="BO168"/>
          <cell r="BP168" t="str">
            <v/>
          </cell>
          <cell r="BQ168"/>
          <cell r="BR168"/>
          <cell r="BS168">
            <v>153</v>
          </cell>
        </row>
        <row r="169">
          <cell r="C169"/>
          <cell r="D169"/>
          <cell r="E169"/>
          <cell r="F169"/>
          <cell r="G169"/>
          <cell r="H169"/>
          <cell r="I169"/>
          <cell r="J169"/>
          <cell r="K169"/>
          <cell r="L169"/>
          <cell r="M169"/>
          <cell r="N169"/>
          <cell r="O169"/>
          <cell r="P169"/>
          <cell r="Q169"/>
          <cell r="R169"/>
          <cell r="S169"/>
          <cell r="T169"/>
          <cell r="U169"/>
          <cell r="V169"/>
          <cell r="W169"/>
          <cell r="X169"/>
          <cell r="Y169" t="str">
            <v/>
          </cell>
          <cell r="Z169"/>
          <cell r="AA169" t="str">
            <v/>
          </cell>
          <cell r="AB169"/>
          <cell r="AC169"/>
          <cell r="AD169"/>
          <cell r="AE169"/>
          <cell r="AF169"/>
          <cell r="AG169"/>
          <cell r="AH169" t="str">
            <v/>
          </cell>
          <cell r="AI169"/>
          <cell r="AJ169"/>
          <cell r="AK169"/>
          <cell r="AL169"/>
          <cell r="AM169"/>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t="str">
            <v/>
          </cell>
          <cell r="BE169" t="str">
            <v/>
          </cell>
          <cell r="BF169">
            <v>0</v>
          </cell>
          <cell r="BG169">
            <v>0</v>
          </cell>
          <cell r="BH169">
            <v>0</v>
          </cell>
          <cell r="BI169">
            <v>0</v>
          </cell>
          <cell r="BJ169">
            <v>0</v>
          </cell>
          <cell r="BK169" t="str">
            <v/>
          </cell>
          <cell r="BL169" t="e">
            <v>#NAME?</v>
          </cell>
          <cell r="BM169"/>
          <cell r="BN169"/>
          <cell r="BO169"/>
          <cell r="BP169" t="str">
            <v/>
          </cell>
          <cell r="BQ169"/>
          <cell r="BR169"/>
          <cell r="BS169">
            <v>154</v>
          </cell>
        </row>
        <row r="170">
          <cell r="C170"/>
          <cell r="D170"/>
          <cell r="E170"/>
          <cell r="F170"/>
          <cell r="G170"/>
          <cell r="H170"/>
          <cell r="I170"/>
          <cell r="J170"/>
          <cell r="K170"/>
          <cell r="L170"/>
          <cell r="M170"/>
          <cell r="N170"/>
          <cell r="O170"/>
          <cell r="P170"/>
          <cell r="Q170"/>
          <cell r="R170"/>
          <cell r="S170"/>
          <cell r="T170"/>
          <cell r="U170"/>
          <cell r="V170"/>
          <cell r="W170"/>
          <cell r="X170"/>
          <cell r="Y170" t="str">
            <v/>
          </cell>
          <cell r="Z170"/>
          <cell r="AA170" t="str">
            <v/>
          </cell>
          <cell r="AB170"/>
          <cell r="AC170"/>
          <cell r="AD170"/>
          <cell r="AE170"/>
          <cell r="AF170"/>
          <cell r="AG170"/>
          <cell r="AH170" t="str">
            <v/>
          </cell>
          <cell r="AI170"/>
          <cell r="AJ170"/>
          <cell r="AK170"/>
          <cell r="AL170"/>
          <cell r="AM170"/>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t="str">
            <v/>
          </cell>
          <cell r="BE170" t="str">
            <v/>
          </cell>
          <cell r="BF170">
            <v>0</v>
          </cell>
          <cell r="BG170">
            <v>0</v>
          </cell>
          <cell r="BH170">
            <v>0</v>
          </cell>
          <cell r="BI170">
            <v>0</v>
          </cell>
          <cell r="BJ170">
            <v>0</v>
          </cell>
          <cell r="BK170" t="str">
            <v/>
          </cell>
          <cell r="BL170" t="e">
            <v>#NAME?</v>
          </cell>
          <cell r="BM170"/>
          <cell r="BN170"/>
          <cell r="BO170"/>
          <cell r="BP170" t="str">
            <v/>
          </cell>
          <cell r="BQ170"/>
          <cell r="BR170"/>
          <cell r="BS170">
            <v>155</v>
          </cell>
        </row>
        <row r="171">
          <cell r="C171"/>
          <cell r="D171"/>
          <cell r="E171"/>
          <cell r="F171"/>
          <cell r="G171"/>
          <cell r="H171"/>
          <cell r="I171"/>
          <cell r="J171"/>
          <cell r="K171"/>
          <cell r="L171"/>
          <cell r="M171"/>
          <cell r="N171"/>
          <cell r="O171"/>
          <cell r="P171"/>
          <cell r="Q171"/>
          <cell r="R171"/>
          <cell r="S171"/>
          <cell r="T171"/>
          <cell r="U171"/>
          <cell r="V171"/>
          <cell r="W171"/>
          <cell r="X171"/>
          <cell r="Y171" t="str">
            <v/>
          </cell>
          <cell r="Z171"/>
          <cell r="AA171" t="str">
            <v/>
          </cell>
          <cell r="AB171"/>
          <cell r="AC171"/>
          <cell r="AD171"/>
          <cell r="AE171"/>
          <cell r="AF171"/>
          <cell r="AG171"/>
          <cell r="AH171" t="str">
            <v/>
          </cell>
          <cell r="AI171"/>
          <cell r="AJ171"/>
          <cell r="AK171"/>
          <cell r="AL171"/>
          <cell r="AM171"/>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t="str">
            <v/>
          </cell>
          <cell r="BE171" t="str">
            <v/>
          </cell>
          <cell r="BF171">
            <v>0</v>
          </cell>
          <cell r="BG171">
            <v>0</v>
          </cell>
          <cell r="BH171">
            <v>0</v>
          </cell>
          <cell r="BI171">
            <v>0</v>
          </cell>
          <cell r="BJ171">
            <v>0</v>
          </cell>
          <cell r="BK171" t="str">
            <v/>
          </cell>
          <cell r="BL171" t="e">
            <v>#NAME?</v>
          </cell>
          <cell r="BM171"/>
          <cell r="BN171"/>
          <cell r="BO171"/>
          <cell r="BP171" t="str">
            <v/>
          </cell>
          <cell r="BQ171"/>
          <cell r="BR171"/>
          <cell r="BS171">
            <v>156</v>
          </cell>
        </row>
        <row r="172">
          <cell r="C172"/>
          <cell r="D172"/>
          <cell r="E172"/>
          <cell r="F172"/>
          <cell r="G172"/>
          <cell r="H172"/>
          <cell r="I172"/>
          <cell r="J172"/>
          <cell r="K172"/>
          <cell r="L172"/>
          <cell r="M172"/>
          <cell r="N172"/>
          <cell r="O172"/>
          <cell r="P172"/>
          <cell r="Q172"/>
          <cell r="R172"/>
          <cell r="S172"/>
          <cell r="T172"/>
          <cell r="U172"/>
          <cell r="V172"/>
          <cell r="W172"/>
          <cell r="X172"/>
          <cell r="Y172" t="str">
            <v/>
          </cell>
          <cell r="Z172"/>
          <cell r="AA172" t="str">
            <v/>
          </cell>
          <cell r="AB172"/>
          <cell r="AC172"/>
          <cell r="AD172"/>
          <cell r="AE172"/>
          <cell r="AF172"/>
          <cell r="AG172"/>
          <cell r="AH172" t="str">
            <v/>
          </cell>
          <cell r="AI172"/>
          <cell r="AJ172"/>
          <cell r="AK172"/>
          <cell r="AL172"/>
          <cell r="AM172"/>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t="str">
            <v/>
          </cell>
          <cell r="BE172" t="str">
            <v/>
          </cell>
          <cell r="BF172">
            <v>0</v>
          </cell>
          <cell r="BG172">
            <v>0</v>
          </cell>
          <cell r="BH172">
            <v>0</v>
          </cell>
          <cell r="BI172">
            <v>0</v>
          </cell>
          <cell r="BJ172">
            <v>0</v>
          </cell>
          <cell r="BK172" t="str">
            <v/>
          </cell>
          <cell r="BL172" t="e">
            <v>#NAME?</v>
          </cell>
          <cell r="BM172"/>
          <cell r="BN172"/>
          <cell r="BO172"/>
          <cell r="BP172" t="str">
            <v/>
          </cell>
          <cell r="BQ172"/>
          <cell r="BR172"/>
          <cell r="BS172">
            <v>157</v>
          </cell>
        </row>
        <row r="173">
          <cell r="C173"/>
          <cell r="D173"/>
          <cell r="E173"/>
          <cell r="F173"/>
          <cell r="G173"/>
          <cell r="H173"/>
          <cell r="I173"/>
          <cell r="J173"/>
          <cell r="K173"/>
          <cell r="L173"/>
          <cell r="M173"/>
          <cell r="N173"/>
          <cell r="O173"/>
          <cell r="P173"/>
          <cell r="Q173"/>
          <cell r="R173"/>
          <cell r="S173"/>
          <cell r="T173"/>
          <cell r="U173"/>
          <cell r="V173"/>
          <cell r="W173"/>
          <cell r="X173"/>
          <cell r="Y173" t="str">
            <v/>
          </cell>
          <cell r="Z173"/>
          <cell r="AA173" t="str">
            <v/>
          </cell>
          <cell r="AB173"/>
          <cell r="AC173"/>
          <cell r="AD173"/>
          <cell r="AE173"/>
          <cell r="AF173"/>
          <cell r="AG173"/>
          <cell r="AH173" t="str">
            <v/>
          </cell>
          <cell r="AI173"/>
          <cell r="AJ173"/>
          <cell r="AK173"/>
          <cell r="AL173"/>
          <cell r="AM173"/>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t="str">
            <v/>
          </cell>
          <cell r="BE173" t="str">
            <v/>
          </cell>
          <cell r="BF173">
            <v>0</v>
          </cell>
          <cell r="BG173">
            <v>0</v>
          </cell>
          <cell r="BH173">
            <v>0</v>
          </cell>
          <cell r="BI173">
            <v>0</v>
          </cell>
          <cell r="BJ173">
            <v>0</v>
          </cell>
          <cell r="BK173" t="str">
            <v/>
          </cell>
          <cell r="BL173" t="e">
            <v>#NAME?</v>
          </cell>
          <cell r="BM173"/>
          <cell r="BN173"/>
          <cell r="BO173"/>
          <cell r="BP173" t="str">
            <v/>
          </cell>
          <cell r="BQ173"/>
          <cell r="BR173"/>
          <cell r="BS173">
            <v>158</v>
          </cell>
        </row>
        <row r="174">
          <cell r="C174"/>
          <cell r="D174"/>
          <cell r="E174"/>
          <cell r="F174"/>
          <cell r="G174"/>
          <cell r="H174"/>
          <cell r="I174"/>
          <cell r="J174"/>
          <cell r="K174"/>
          <cell r="L174"/>
          <cell r="M174"/>
          <cell r="N174"/>
          <cell r="O174"/>
          <cell r="P174"/>
          <cell r="Q174"/>
          <cell r="R174"/>
          <cell r="S174"/>
          <cell r="T174"/>
          <cell r="U174"/>
          <cell r="V174"/>
          <cell r="W174"/>
          <cell r="X174"/>
          <cell r="Y174" t="str">
            <v/>
          </cell>
          <cell r="Z174"/>
          <cell r="AA174" t="str">
            <v/>
          </cell>
          <cell r="AB174"/>
          <cell r="AC174"/>
          <cell r="AD174"/>
          <cell r="AE174"/>
          <cell r="AF174"/>
          <cell r="AG174"/>
          <cell r="AH174" t="str">
            <v/>
          </cell>
          <cell r="AI174"/>
          <cell r="AJ174"/>
          <cell r="AK174"/>
          <cell r="AL174"/>
          <cell r="AM174"/>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t="str">
            <v/>
          </cell>
          <cell r="BE174" t="str">
            <v/>
          </cell>
          <cell r="BF174">
            <v>0</v>
          </cell>
          <cell r="BG174">
            <v>0</v>
          </cell>
          <cell r="BH174">
            <v>0</v>
          </cell>
          <cell r="BI174">
            <v>0</v>
          </cell>
          <cell r="BJ174">
            <v>0</v>
          </cell>
          <cell r="BK174" t="str">
            <v/>
          </cell>
          <cell r="BL174" t="e">
            <v>#NAME?</v>
          </cell>
          <cell r="BM174"/>
          <cell r="BN174"/>
          <cell r="BO174"/>
          <cell r="BP174" t="str">
            <v/>
          </cell>
          <cell r="BQ174"/>
          <cell r="BR174"/>
          <cell r="BS174">
            <v>159</v>
          </cell>
        </row>
        <row r="175">
          <cell r="C175"/>
          <cell r="D175"/>
          <cell r="E175"/>
          <cell r="F175"/>
          <cell r="G175"/>
          <cell r="H175"/>
          <cell r="I175"/>
          <cell r="J175"/>
          <cell r="K175"/>
          <cell r="L175"/>
          <cell r="M175"/>
          <cell r="N175"/>
          <cell r="O175"/>
          <cell r="P175"/>
          <cell r="Q175"/>
          <cell r="R175"/>
          <cell r="S175"/>
          <cell r="T175"/>
          <cell r="U175"/>
          <cell r="V175"/>
          <cell r="W175"/>
          <cell r="X175"/>
          <cell r="Y175" t="str">
            <v/>
          </cell>
          <cell r="Z175"/>
          <cell r="AA175" t="str">
            <v/>
          </cell>
          <cell r="AB175"/>
          <cell r="AC175"/>
          <cell r="AD175"/>
          <cell r="AE175"/>
          <cell r="AF175"/>
          <cell r="AG175"/>
          <cell r="AH175" t="str">
            <v/>
          </cell>
          <cell r="AI175"/>
          <cell r="AJ175"/>
          <cell r="AK175"/>
          <cell r="AL175"/>
          <cell r="AM175"/>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t="str">
            <v/>
          </cell>
          <cell r="BE175" t="str">
            <v/>
          </cell>
          <cell r="BF175">
            <v>0</v>
          </cell>
          <cell r="BG175">
            <v>0</v>
          </cell>
          <cell r="BH175">
            <v>0</v>
          </cell>
          <cell r="BI175">
            <v>0</v>
          </cell>
          <cell r="BJ175">
            <v>0</v>
          </cell>
          <cell r="BK175" t="str">
            <v/>
          </cell>
          <cell r="BL175" t="e">
            <v>#NAME?</v>
          </cell>
          <cell r="BM175"/>
          <cell r="BN175"/>
          <cell r="BO175"/>
          <cell r="BP175" t="str">
            <v/>
          </cell>
          <cell r="BQ175"/>
          <cell r="BR175"/>
          <cell r="BS175">
            <v>160</v>
          </cell>
        </row>
        <row r="176">
          <cell r="C176"/>
          <cell r="D176"/>
          <cell r="E176"/>
          <cell r="F176"/>
          <cell r="G176"/>
          <cell r="H176"/>
          <cell r="I176"/>
          <cell r="J176"/>
          <cell r="K176"/>
          <cell r="L176"/>
          <cell r="M176"/>
          <cell r="N176"/>
          <cell r="O176"/>
          <cell r="P176"/>
          <cell r="Q176"/>
          <cell r="R176"/>
          <cell r="S176"/>
          <cell r="T176"/>
          <cell r="U176"/>
          <cell r="V176"/>
          <cell r="W176"/>
          <cell r="X176"/>
          <cell r="Y176" t="str">
            <v/>
          </cell>
          <cell r="Z176"/>
          <cell r="AA176" t="str">
            <v/>
          </cell>
          <cell r="AB176"/>
          <cell r="AC176"/>
          <cell r="AD176"/>
          <cell r="AE176"/>
          <cell r="AF176"/>
          <cell r="AG176"/>
          <cell r="AH176" t="str">
            <v/>
          </cell>
          <cell r="AI176"/>
          <cell r="AJ176"/>
          <cell r="AK176"/>
          <cell r="AL176"/>
          <cell r="AM176"/>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t="str">
            <v/>
          </cell>
          <cell r="BE176" t="str">
            <v/>
          </cell>
          <cell r="BF176">
            <v>0</v>
          </cell>
          <cell r="BG176">
            <v>0</v>
          </cell>
          <cell r="BH176">
            <v>0</v>
          </cell>
          <cell r="BI176">
            <v>0</v>
          </cell>
          <cell r="BJ176">
            <v>0</v>
          </cell>
          <cell r="BK176" t="str">
            <v/>
          </cell>
          <cell r="BL176" t="e">
            <v>#NAME?</v>
          </cell>
          <cell r="BM176"/>
          <cell r="BN176"/>
          <cell r="BO176"/>
          <cell r="BP176" t="str">
            <v/>
          </cell>
          <cell r="BQ176"/>
          <cell r="BR176"/>
          <cell r="BS176">
            <v>161</v>
          </cell>
        </row>
        <row r="177">
          <cell r="C177"/>
          <cell r="D177"/>
          <cell r="E177"/>
          <cell r="F177"/>
          <cell r="G177"/>
          <cell r="H177"/>
          <cell r="I177"/>
          <cell r="J177"/>
          <cell r="K177"/>
          <cell r="L177"/>
          <cell r="M177"/>
          <cell r="N177"/>
          <cell r="O177"/>
          <cell r="P177"/>
          <cell r="Q177"/>
          <cell r="R177"/>
          <cell r="S177"/>
          <cell r="T177"/>
          <cell r="U177"/>
          <cell r="V177"/>
          <cell r="W177"/>
          <cell r="X177"/>
          <cell r="Y177" t="str">
            <v/>
          </cell>
          <cell r="Z177"/>
          <cell r="AA177" t="str">
            <v/>
          </cell>
          <cell r="AB177"/>
          <cell r="AC177"/>
          <cell r="AD177"/>
          <cell r="AE177"/>
          <cell r="AF177"/>
          <cell r="AG177"/>
          <cell r="AH177" t="str">
            <v/>
          </cell>
          <cell r="AI177"/>
          <cell r="AJ177"/>
          <cell r="AK177"/>
          <cell r="AL177"/>
          <cell r="AM177"/>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t="str">
            <v/>
          </cell>
          <cell r="BE177" t="str">
            <v/>
          </cell>
          <cell r="BF177">
            <v>0</v>
          </cell>
          <cell r="BG177">
            <v>0</v>
          </cell>
          <cell r="BH177">
            <v>0</v>
          </cell>
          <cell r="BI177">
            <v>0</v>
          </cell>
          <cell r="BJ177">
            <v>0</v>
          </cell>
          <cell r="BK177" t="str">
            <v/>
          </cell>
          <cell r="BL177" t="e">
            <v>#NAME?</v>
          </cell>
          <cell r="BM177"/>
          <cell r="BN177"/>
          <cell r="BO177"/>
          <cell r="BP177" t="str">
            <v/>
          </cell>
          <cell r="BQ177"/>
          <cell r="BR177"/>
          <cell r="BS177">
            <v>162</v>
          </cell>
        </row>
        <row r="178">
          <cell r="C178"/>
          <cell r="D178"/>
          <cell r="E178"/>
          <cell r="F178"/>
          <cell r="G178"/>
          <cell r="H178"/>
          <cell r="I178"/>
          <cell r="J178"/>
          <cell r="K178"/>
          <cell r="L178"/>
          <cell r="M178"/>
          <cell r="N178"/>
          <cell r="O178"/>
          <cell r="P178"/>
          <cell r="Q178"/>
          <cell r="R178"/>
          <cell r="S178"/>
          <cell r="T178"/>
          <cell r="U178"/>
          <cell r="V178"/>
          <cell r="W178"/>
          <cell r="X178"/>
          <cell r="Y178" t="str">
            <v/>
          </cell>
          <cell r="Z178"/>
          <cell r="AA178" t="str">
            <v/>
          </cell>
          <cell r="AB178"/>
          <cell r="AC178"/>
          <cell r="AD178"/>
          <cell r="AE178"/>
          <cell r="AF178"/>
          <cell r="AG178"/>
          <cell r="AH178" t="str">
            <v/>
          </cell>
          <cell r="AI178"/>
          <cell r="AJ178"/>
          <cell r="AK178"/>
          <cell r="AL178"/>
          <cell r="AM178"/>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t="str">
            <v/>
          </cell>
          <cell r="BE178" t="str">
            <v/>
          </cell>
          <cell r="BF178">
            <v>0</v>
          </cell>
          <cell r="BG178">
            <v>0</v>
          </cell>
          <cell r="BH178">
            <v>0</v>
          </cell>
          <cell r="BI178">
            <v>0</v>
          </cell>
          <cell r="BJ178">
            <v>0</v>
          </cell>
          <cell r="BK178" t="str">
            <v/>
          </cell>
          <cell r="BL178" t="e">
            <v>#NAME?</v>
          </cell>
          <cell r="BM178"/>
          <cell r="BN178"/>
          <cell r="BO178"/>
          <cell r="BP178" t="str">
            <v/>
          </cell>
          <cell r="BQ178"/>
          <cell r="BR178"/>
          <cell r="BS178">
            <v>163</v>
          </cell>
        </row>
        <row r="179">
          <cell r="C179"/>
          <cell r="D179"/>
          <cell r="E179"/>
          <cell r="F179"/>
          <cell r="G179"/>
          <cell r="H179"/>
          <cell r="I179"/>
          <cell r="J179"/>
          <cell r="K179"/>
          <cell r="L179"/>
          <cell r="M179"/>
          <cell r="N179"/>
          <cell r="O179"/>
          <cell r="P179"/>
          <cell r="Q179"/>
          <cell r="R179"/>
          <cell r="S179"/>
          <cell r="T179"/>
          <cell r="U179"/>
          <cell r="V179"/>
          <cell r="W179"/>
          <cell r="X179"/>
          <cell r="Y179" t="str">
            <v/>
          </cell>
          <cell r="Z179"/>
          <cell r="AA179" t="str">
            <v/>
          </cell>
          <cell r="AB179"/>
          <cell r="AC179"/>
          <cell r="AD179"/>
          <cell r="AE179"/>
          <cell r="AF179"/>
          <cell r="AG179"/>
          <cell r="AH179" t="str">
            <v/>
          </cell>
          <cell r="AI179"/>
          <cell r="AJ179"/>
          <cell r="AK179"/>
          <cell r="AL179"/>
          <cell r="AM179"/>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t="str">
            <v/>
          </cell>
          <cell r="BE179" t="str">
            <v/>
          </cell>
          <cell r="BF179">
            <v>0</v>
          </cell>
          <cell r="BG179">
            <v>0</v>
          </cell>
          <cell r="BH179">
            <v>0</v>
          </cell>
          <cell r="BI179">
            <v>0</v>
          </cell>
          <cell r="BJ179">
            <v>0</v>
          </cell>
          <cell r="BK179" t="str">
            <v/>
          </cell>
          <cell r="BL179" t="e">
            <v>#NAME?</v>
          </cell>
          <cell r="BM179"/>
          <cell r="BN179"/>
          <cell r="BO179"/>
          <cell r="BP179" t="str">
            <v/>
          </cell>
          <cell r="BQ179"/>
          <cell r="BR179"/>
          <cell r="BS179">
            <v>164</v>
          </cell>
        </row>
        <row r="180">
          <cell r="C180"/>
          <cell r="D180"/>
          <cell r="E180"/>
          <cell r="F180"/>
          <cell r="G180"/>
          <cell r="H180"/>
          <cell r="I180"/>
          <cell r="J180"/>
          <cell r="K180"/>
          <cell r="L180"/>
          <cell r="M180"/>
          <cell r="N180"/>
          <cell r="O180"/>
          <cell r="P180"/>
          <cell r="Q180"/>
          <cell r="R180"/>
          <cell r="S180"/>
          <cell r="T180"/>
          <cell r="U180"/>
          <cell r="V180"/>
          <cell r="W180"/>
          <cell r="X180"/>
          <cell r="Y180" t="str">
            <v/>
          </cell>
          <cell r="Z180"/>
          <cell r="AA180" t="str">
            <v/>
          </cell>
          <cell r="AB180"/>
          <cell r="AC180"/>
          <cell r="AD180"/>
          <cell r="AE180"/>
          <cell r="AF180"/>
          <cell r="AG180"/>
          <cell r="AH180" t="str">
            <v/>
          </cell>
          <cell r="AI180"/>
          <cell r="AJ180"/>
          <cell r="AK180"/>
          <cell r="AL180"/>
          <cell r="AM180"/>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t="str">
            <v/>
          </cell>
          <cell r="BE180" t="str">
            <v/>
          </cell>
          <cell r="BF180">
            <v>0</v>
          </cell>
          <cell r="BG180">
            <v>0</v>
          </cell>
          <cell r="BH180">
            <v>0</v>
          </cell>
          <cell r="BI180">
            <v>0</v>
          </cell>
          <cell r="BJ180">
            <v>0</v>
          </cell>
          <cell r="BK180" t="str">
            <v/>
          </cell>
          <cell r="BL180" t="e">
            <v>#NAME?</v>
          </cell>
          <cell r="BM180"/>
          <cell r="BN180"/>
          <cell r="BO180"/>
          <cell r="BP180" t="str">
            <v/>
          </cell>
          <cell r="BQ180"/>
          <cell r="BR180"/>
          <cell r="BS180">
            <v>165</v>
          </cell>
        </row>
        <row r="181">
          <cell r="C181"/>
          <cell r="D181"/>
          <cell r="E181"/>
          <cell r="F181"/>
          <cell r="G181"/>
          <cell r="H181"/>
          <cell r="I181"/>
          <cell r="J181"/>
          <cell r="K181"/>
          <cell r="L181"/>
          <cell r="M181"/>
          <cell r="N181"/>
          <cell r="O181"/>
          <cell r="P181"/>
          <cell r="Q181"/>
          <cell r="R181"/>
          <cell r="S181"/>
          <cell r="T181"/>
          <cell r="U181"/>
          <cell r="V181"/>
          <cell r="W181"/>
          <cell r="X181"/>
          <cell r="Y181" t="str">
            <v/>
          </cell>
          <cell r="Z181"/>
          <cell r="AA181" t="str">
            <v/>
          </cell>
          <cell r="AB181"/>
          <cell r="AC181"/>
          <cell r="AD181"/>
          <cell r="AE181"/>
          <cell r="AF181"/>
          <cell r="AG181"/>
          <cell r="AH181" t="str">
            <v/>
          </cell>
          <cell r="AI181"/>
          <cell r="AJ181"/>
          <cell r="AK181"/>
          <cell r="AL181"/>
          <cell r="AM181"/>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t="str">
            <v/>
          </cell>
          <cell r="BE181" t="str">
            <v/>
          </cell>
          <cell r="BF181">
            <v>0</v>
          </cell>
          <cell r="BG181">
            <v>0</v>
          </cell>
          <cell r="BH181">
            <v>0</v>
          </cell>
          <cell r="BI181">
            <v>0</v>
          </cell>
          <cell r="BJ181">
            <v>0</v>
          </cell>
          <cell r="BK181" t="str">
            <v/>
          </cell>
          <cell r="BL181" t="e">
            <v>#NAME?</v>
          </cell>
          <cell r="BM181"/>
          <cell r="BN181"/>
          <cell r="BO181"/>
          <cell r="BP181" t="str">
            <v/>
          </cell>
          <cell r="BQ181"/>
          <cell r="BR181"/>
          <cell r="BS181">
            <v>166</v>
          </cell>
        </row>
        <row r="182">
          <cell r="C182"/>
          <cell r="D182"/>
          <cell r="E182"/>
          <cell r="F182"/>
          <cell r="G182"/>
          <cell r="H182"/>
          <cell r="I182"/>
          <cell r="J182"/>
          <cell r="K182"/>
          <cell r="L182"/>
          <cell r="M182"/>
          <cell r="N182"/>
          <cell r="O182"/>
          <cell r="P182"/>
          <cell r="Q182"/>
          <cell r="R182"/>
          <cell r="S182"/>
          <cell r="T182"/>
          <cell r="U182"/>
          <cell r="V182"/>
          <cell r="W182"/>
          <cell r="X182"/>
          <cell r="Y182" t="str">
            <v/>
          </cell>
          <cell r="Z182"/>
          <cell r="AA182" t="str">
            <v/>
          </cell>
          <cell r="AB182"/>
          <cell r="AC182"/>
          <cell r="AD182"/>
          <cell r="AE182"/>
          <cell r="AF182"/>
          <cell r="AG182"/>
          <cell r="AH182" t="str">
            <v/>
          </cell>
          <cell r="AI182"/>
          <cell r="AJ182"/>
          <cell r="AK182"/>
          <cell r="AL182"/>
          <cell r="AM182"/>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t="str">
            <v/>
          </cell>
          <cell r="BE182" t="str">
            <v/>
          </cell>
          <cell r="BF182">
            <v>0</v>
          </cell>
          <cell r="BG182">
            <v>0</v>
          </cell>
          <cell r="BH182">
            <v>0</v>
          </cell>
          <cell r="BI182">
            <v>0</v>
          </cell>
          <cell r="BJ182">
            <v>0</v>
          </cell>
          <cell r="BK182" t="str">
            <v/>
          </cell>
          <cell r="BL182" t="e">
            <v>#NAME?</v>
          </cell>
          <cell r="BM182"/>
          <cell r="BN182"/>
          <cell r="BO182"/>
          <cell r="BP182" t="str">
            <v/>
          </cell>
          <cell r="BQ182"/>
          <cell r="BR182"/>
          <cell r="BS182">
            <v>167</v>
          </cell>
        </row>
        <row r="183">
          <cell r="C183"/>
          <cell r="D183"/>
          <cell r="E183"/>
          <cell r="F183"/>
          <cell r="G183"/>
          <cell r="H183"/>
          <cell r="I183"/>
          <cell r="J183"/>
          <cell r="K183"/>
          <cell r="L183"/>
          <cell r="M183"/>
          <cell r="N183"/>
          <cell r="O183"/>
          <cell r="P183"/>
          <cell r="Q183"/>
          <cell r="R183"/>
          <cell r="S183"/>
          <cell r="T183"/>
          <cell r="U183"/>
          <cell r="V183"/>
          <cell r="W183"/>
          <cell r="X183"/>
          <cell r="Y183" t="str">
            <v/>
          </cell>
          <cell r="Z183"/>
          <cell r="AA183" t="str">
            <v/>
          </cell>
          <cell r="AB183"/>
          <cell r="AC183"/>
          <cell r="AD183"/>
          <cell r="AE183"/>
          <cell r="AF183"/>
          <cell r="AG183"/>
          <cell r="AH183" t="str">
            <v/>
          </cell>
          <cell r="AI183"/>
          <cell r="AJ183"/>
          <cell r="AK183"/>
          <cell r="AL183"/>
          <cell r="AM183"/>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t="str">
            <v/>
          </cell>
          <cell r="BE183" t="str">
            <v/>
          </cell>
          <cell r="BF183">
            <v>0</v>
          </cell>
          <cell r="BG183">
            <v>0</v>
          </cell>
          <cell r="BH183">
            <v>0</v>
          </cell>
          <cell r="BI183">
            <v>0</v>
          </cell>
          <cell r="BJ183">
            <v>0</v>
          </cell>
          <cell r="BK183" t="str">
            <v/>
          </cell>
          <cell r="BL183" t="e">
            <v>#NAME?</v>
          </cell>
          <cell r="BM183"/>
          <cell r="BN183"/>
          <cell r="BO183"/>
          <cell r="BP183" t="str">
            <v/>
          </cell>
          <cell r="BQ183"/>
          <cell r="BR183"/>
          <cell r="BS183">
            <v>168</v>
          </cell>
        </row>
        <row r="184">
          <cell r="C184"/>
          <cell r="D184"/>
          <cell r="E184"/>
          <cell r="F184"/>
          <cell r="G184"/>
          <cell r="H184"/>
          <cell r="I184"/>
          <cell r="J184"/>
          <cell r="K184"/>
          <cell r="L184"/>
          <cell r="M184"/>
          <cell r="N184"/>
          <cell r="O184"/>
          <cell r="P184"/>
          <cell r="Q184"/>
          <cell r="R184"/>
          <cell r="S184"/>
          <cell r="T184"/>
          <cell r="U184"/>
          <cell r="V184"/>
          <cell r="W184"/>
          <cell r="X184"/>
          <cell r="Y184" t="str">
            <v/>
          </cell>
          <cell r="Z184"/>
          <cell r="AA184" t="str">
            <v/>
          </cell>
          <cell r="AB184"/>
          <cell r="AC184"/>
          <cell r="AD184"/>
          <cell r="AE184"/>
          <cell r="AF184"/>
          <cell r="AG184"/>
          <cell r="AH184" t="str">
            <v/>
          </cell>
          <cell r="AI184"/>
          <cell r="AJ184"/>
          <cell r="AK184"/>
          <cell r="AL184"/>
          <cell r="AM184"/>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t="str">
            <v/>
          </cell>
          <cell r="BE184" t="str">
            <v/>
          </cell>
          <cell r="BF184">
            <v>0</v>
          </cell>
          <cell r="BG184">
            <v>0</v>
          </cell>
          <cell r="BH184">
            <v>0</v>
          </cell>
          <cell r="BI184">
            <v>0</v>
          </cell>
          <cell r="BJ184">
            <v>0</v>
          </cell>
          <cell r="BK184" t="str">
            <v/>
          </cell>
          <cell r="BL184" t="e">
            <v>#NAME?</v>
          </cell>
          <cell r="BM184"/>
          <cell r="BN184"/>
          <cell r="BO184"/>
          <cell r="BP184" t="str">
            <v/>
          </cell>
          <cell r="BQ184"/>
          <cell r="BR184"/>
          <cell r="BS184">
            <v>169</v>
          </cell>
        </row>
        <row r="185">
          <cell r="C185"/>
          <cell r="D185"/>
          <cell r="E185"/>
          <cell r="F185"/>
          <cell r="G185"/>
          <cell r="H185"/>
          <cell r="I185"/>
          <cell r="J185"/>
          <cell r="K185"/>
          <cell r="L185"/>
          <cell r="M185"/>
          <cell r="N185"/>
          <cell r="O185"/>
          <cell r="P185"/>
          <cell r="Q185"/>
          <cell r="R185"/>
          <cell r="S185"/>
          <cell r="T185"/>
          <cell r="U185"/>
          <cell r="V185"/>
          <cell r="W185"/>
          <cell r="X185"/>
          <cell r="Y185" t="str">
            <v/>
          </cell>
          <cell r="Z185"/>
          <cell r="AA185" t="str">
            <v/>
          </cell>
          <cell r="AB185"/>
          <cell r="AC185"/>
          <cell r="AD185"/>
          <cell r="AE185"/>
          <cell r="AF185"/>
          <cell r="AG185"/>
          <cell r="AH185" t="str">
            <v/>
          </cell>
          <cell r="AI185"/>
          <cell r="AJ185"/>
          <cell r="AK185"/>
          <cell r="AL185"/>
          <cell r="AM185"/>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t="str">
            <v/>
          </cell>
          <cell r="BE185" t="str">
            <v/>
          </cell>
          <cell r="BF185">
            <v>0</v>
          </cell>
          <cell r="BG185">
            <v>0</v>
          </cell>
          <cell r="BH185">
            <v>0</v>
          </cell>
          <cell r="BI185">
            <v>0</v>
          </cell>
          <cell r="BJ185">
            <v>0</v>
          </cell>
          <cell r="BK185" t="str">
            <v/>
          </cell>
          <cell r="BL185" t="e">
            <v>#NAME?</v>
          </cell>
          <cell r="BM185"/>
          <cell r="BN185"/>
          <cell r="BO185"/>
          <cell r="BP185" t="str">
            <v/>
          </cell>
          <cell r="BQ185"/>
          <cell r="BR185"/>
          <cell r="BS185">
            <v>170</v>
          </cell>
        </row>
        <row r="186">
          <cell r="C186"/>
          <cell r="D186"/>
          <cell r="E186"/>
          <cell r="F186"/>
          <cell r="G186"/>
          <cell r="H186"/>
          <cell r="I186"/>
          <cell r="J186"/>
          <cell r="K186"/>
          <cell r="L186"/>
          <cell r="M186"/>
          <cell r="N186"/>
          <cell r="O186"/>
          <cell r="P186"/>
          <cell r="Q186"/>
          <cell r="R186"/>
          <cell r="S186"/>
          <cell r="T186"/>
          <cell r="U186"/>
          <cell r="V186"/>
          <cell r="W186"/>
          <cell r="X186"/>
          <cell r="Y186" t="str">
            <v/>
          </cell>
          <cell r="Z186"/>
          <cell r="AA186" t="str">
            <v/>
          </cell>
          <cell r="AB186"/>
          <cell r="AC186"/>
          <cell r="AD186"/>
          <cell r="AE186"/>
          <cell r="AF186"/>
          <cell r="AG186"/>
          <cell r="AH186" t="str">
            <v/>
          </cell>
          <cell r="AI186"/>
          <cell r="AJ186"/>
          <cell r="AK186"/>
          <cell r="AL186"/>
          <cell r="AM186"/>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t="str">
            <v/>
          </cell>
          <cell r="BE186" t="str">
            <v/>
          </cell>
          <cell r="BF186">
            <v>0</v>
          </cell>
          <cell r="BG186">
            <v>0</v>
          </cell>
          <cell r="BH186">
            <v>0</v>
          </cell>
          <cell r="BI186">
            <v>0</v>
          </cell>
          <cell r="BJ186">
            <v>0</v>
          </cell>
          <cell r="BK186" t="str">
            <v/>
          </cell>
          <cell r="BL186" t="e">
            <v>#NAME?</v>
          </cell>
          <cell r="BM186"/>
          <cell r="BN186"/>
          <cell r="BO186"/>
          <cell r="BP186" t="str">
            <v/>
          </cell>
          <cell r="BQ186"/>
          <cell r="BR186"/>
          <cell r="BS186">
            <v>171</v>
          </cell>
        </row>
        <row r="187">
          <cell r="C187"/>
          <cell r="D187"/>
          <cell r="E187"/>
          <cell r="F187"/>
          <cell r="G187"/>
          <cell r="H187"/>
          <cell r="I187"/>
          <cell r="J187"/>
          <cell r="K187"/>
          <cell r="L187"/>
          <cell r="M187"/>
          <cell r="N187"/>
          <cell r="O187"/>
          <cell r="P187"/>
          <cell r="Q187"/>
          <cell r="R187"/>
          <cell r="S187"/>
          <cell r="T187"/>
          <cell r="U187"/>
          <cell r="V187"/>
          <cell r="W187"/>
          <cell r="X187"/>
          <cell r="Y187" t="str">
            <v/>
          </cell>
          <cell r="Z187"/>
          <cell r="AA187" t="str">
            <v/>
          </cell>
          <cell r="AB187"/>
          <cell r="AC187"/>
          <cell r="AD187"/>
          <cell r="AE187"/>
          <cell r="AF187"/>
          <cell r="AG187"/>
          <cell r="AH187" t="str">
            <v/>
          </cell>
          <cell r="AI187"/>
          <cell r="AJ187"/>
          <cell r="AK187"/>
          <cell r="AL187"/>
          <cell r="AM187"/>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t="str">
            <v/>
          </cell>
          <cell r="BE187" t="str">
            <v/>
          </cell>
          <cell r="BF187">
            <v>0</v>
          </cell>
          <cell r="BG187">
            <v>0</v>
          </cell>
          <cell r="BH187">
            <v>0</v>
          </cell>
          <cell r="BI187">
            <v>0</v>
          </cell>
          <cell r="BJ187">
            <v>0</v>
          </cell>
          <cell r="BK187" t="str">
            <v/>
          </cell>
          <cell r="BL187" t="e">
            <v>#NAME?</v>
          </cell>
          <cell r="BM187"/>
          <cell r="BN187"/>
          <cell r="BO187"/>
          <cell r="BP187" t="str">
            <v/>
          </cell>
          <cell r="BQ187"/>
          <cell r="BR187"/>
          <cell r="BS187">
            <v>172</v>
          </cell>
        </row>
        <row r="188">
          <cell r="C188"/>
          <cell r="D188"/>
          <cell r="E188"/>
          <cell r="F188"/>
          <cell r="G188"/>
          <cell r="H188"/>
          <cell r="I188"/>
          <cell r="J188"/>
          <cell r="K188"/>
          <cell r="L188"/>
          <cell r="M188"/>
          <cell r="N188"/>
          <cell r="O188"/>
          <cell r="P188"/>
          <cell r="Q188"/>
          <cell r="R188"/>
          <cell r="S188"/>
          <cell r="T188"/>
          <cell r="U188"/>
          <cell r="V188"/>
          <cell r="W188"/>
          <cell r="X188"/>
          <cell r="Y188" t="str">
            <v/>
          </cell>
          <cell r="Z188"/>
          <cell r="AA188" t="str">
            <v/>
          </cell>
          <cell r="AB188"/>
          <cell r="AC188"/>
          <cell r="AD188"/>
          <cell r="AE188"/>
          <cell r="AF188"/>
          <cell r="AG188"/>
          <cell r="AH188" t="str">
            <v/>
          </cell>
          <cell r="AI188"/>
          <cell r="AJ188"/>
          <cell r="AK188"/>
          <cell r="AL188"/>
          <cell r="AM188"/>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t="str">
            <v/>
          </cell>
          <cell r="BE188" t="str">
            <v/>
          </cell>
          <cell r="BF188">
            <v>0</v>
          </cell>
          <cell r="BG188">
            <v>0</v>
          </cell>
          <cell r="BH188">
            <v>0</v>
          </cell>
          <cell r="BI188">
            <v>0</v>
          </cell>
          <cell r="BJ188">
            <v>0</v>
          </cell>
          <cell r="BK188" t="str">
            <v/>
          </cell>
          <cell r="BL188" t="e">
            <v>#NAME?</v>
          </cell>
          <cell r="BM188"/>
          <cell r="BN188"/>
          <cell r="BO188"/>
          <cell r="BP188" t="str">
            <v/>
          </cell>
          <cell r="BQ188"/>
          <cell r="BR188"/>
          <cell r="BS188">
            <v>173</v>
          </cell>
        </row>
        <row r="189">
          <cell r="C189"/>
          <cell r="D189"/>
          <cell r="E189"/>
          <cell r="F189"/>
          <cell r="G189"/>
          <cell r="H189"/>
          <cell r="I189"/>
          <cell r="J189"/>
          <cell r="K189"/>
          <cell r="L189"/>
          <cell r="M189"/>
          <cell r="N189"/>
          <cell r="O189"/>
          <cell r="P189"/>
          <cell r="Q189"/>
          <cell r="R189"/>
          <cell r="S189"/>
          <cell r="T189"/>
          <cell r="U189"/>
          <cell r="V189"/>
          <cell r="W189"/>
          <cell r="X189"/>
          <cell r="Y189" t="str">
            <v/>
          </cell>
          <cell r="Z189"/>
          <cell r="AA189" t="str">
            <v/>
          </cell>
          <cell r="AB189"/>
          <cell r="AC189"/>
          <cell r="AD189"/>
          <cell r="AE189"/>
          <cell r="AF189"/>
          <cell r="AG189"/>
          <cell r="AH189" t="str">
            <v/>
          </cell>
          <cell r="AI189"/>
          <cell r="AJ189"/>
          <cell r="AK189"/>
          <cell r="AL189"/>
          <cell r="AM189"/>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t="str">
            <v/>
          </cell>
          <cell r="BE189" t="str">
            <v/>
          </cell>
          <cell r="BF189">
            <v>0</v>
          </cell>
          <cell r="BG189">
            <v>0</v>
          </cell>
          <cell r="BH189">
            <v>0</v>
          </cell>
          <cell r="BI189">
            <v>0</v>
          </cell>
          <cell r="BJ189">
            <v>0</v>
          </cell>
          <cell r="BK189" t="str">
            <v/>
          </cell>
          <cell r="BL189" t="e">
            <v>#NAME?</v>
          </cell>
          <cell r="BM189"/>
          <cell r="BN189"/>
          <cell r="BO189"/>
          <cell r="BP189" t="str">
            <v/>
          </cell>
          <cell r="BQ189"/>
          <cell r="BR189"/>
          <cell r="BS189">
            <v>174</v>
          </cell>
        </row>
        <row r="190">
          <cell r="C190"/>
          <cell r="D190"/>
          <cell r="E190"/>
          <cell r="F190"/>
          <cell r="G190"/>
          <cell r="H190"/>
          <cell r="I190"/>
          <cell r="J190"/>
          <cell r="K190"/>
          <cell r="L190"/>
          <cell r="M190"/>
          <cell r="N190"/>
          <cell r="O190"/>
          <cell r="P190"/>
          <cell r="Q190"/>
          <cell r="R190"/>
          <cell r="S190"/>
          <cell r="T190"/>
          <cell r="U190"/>
          <cell r="V190"/>
          <cell r="W190"/>
          <cell r="X190"/>
          <cell r="Y190" t="str">
            <v/>
          </cell>
          <cell r="Z190"/>
          <cell r="AA190" t="str">
            <v/>
          </cell>
          <cell r="AB190"/>
          <cell r="AC190"/>
          <cell r="AD190"/>
          <cell r="AE190"/>
          <cell r="AF190"/>
          <cell r="AG190"/>
          <cell r="AH190" t="str">
            <v/>
          </cell>
          <cell r="AI190"/>
          <cell r="AJ190"/>
          <cell r="AK190"/>
          <cell r="AL190"/>
          <cell r="AM190"/>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t="str">
            <v/>
          </cell>
          <cell r="BE190" t="str">
            <v/>
          </cell>
          <cell r="BF190">
            <v>0</v>
          </cell>
          <cell r="BG190">
            <v>0</v>
          </cell>
          <cell r="BH190">
            <v>0</v>
          </cell>
          <cell r="BI190">
            <v>0</v>
          </cell>
          <cell r="BJ190">
            <v>0</v>
          </cell>
          <cell r="BK190" t="str">
            <v/>
          </cell>
          <cell r="BL190" t="e">
            <v>#NAME?</v>
          </cell>
          <cell r="BM190"/>
          <cell r="BN190"/>
          <cell r="BO190"/>
          <cell r="BP190" t="str">
            <v/>
          </cell>
          <cell r="BQ190"/>
          <cell r="BR190"/>
          <cell r="BS190">
            <v>175</v>
          </cell>
        </row>
        <row r="191">
          <cell r="C191"/>
          <cell r="D191"/>
          <cell r="E191"/>
          <cell r="F191"/>
          <cell r="G191"/>
          <cell r="H191"/>
          <cell r="I191"/>
          <cell r="J191"/>
          <cell r="K191"/>
          <cell r="L191"/>
          <cell r="M191"/>
          <cell r="N191"/>
          <cell r="O191"/>
          <cell r="P191"/>
          <cell r="Q191"/>
          <cell r="R191"/>
          <cell r="S191"/>
          <cell r="T191"/>
          <cell r="U191"/>
          <cell r="V191"/>
          <cell r="W191"/>
          <cell r="X191"/>
          <cell r="Y191" t="str">
            <v/>
          </cell>
          <cell r="Z191"/>
          <cell r="AA191" t="str">
            <v/>
          </cell>
          <cell r="AB191"/>
          <cell r="AC191"/>
          <cell r="AD191"/>
          <cell r="AE191"/>
          <cell r="AF191"/>
          <cell r="AG191"/>
          <cell r="AH191" t="str">
            <v/>
          </cell>
          <cell r="AI191"/>
          <cell r="AJ191"/>
          <cell r="AK191"/>
          <cell r="AL191"/>
          <cell r="AM191"/>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t="str">
            <v/>
          </cell>
          <cell r="BE191" t="str">
            <v/>
          </cell>
          <cell r="BF191">
            <v>0</v>
          </cell>
          <cell r="BG191">
            <v>0</v>
          </cell>
          <cell r="BH191">
            <v>0</v>
          </cell>
          <cell r="BI191">
            <v>0</v>
          </cell>
          <cell r="BJ191">
            <v>0</v>
          </cell>
          <cell r="BK191" t="str">
            <v/>
          </cell>
          <cell r="BL191" t="e">
            <v>#NAME?</v>
          </cell>
          <cell r="BM191"/>
          <cell r="BN191"/>
          <cell r="BO191"/>
          <cell r="BP191" t="str">
            <v/>
          </cell>
          <cell r="BQ191"/>
          <cell r="BR191"/>
          <cell r="BS191">
            <v>176</v>
          </cell>
        </row>
        <row r="192">
          <cell r="C192"/>
          <cell r="D192"/>
          <cell r="E192"/>
          <cell r="F192"/>
          <cell r="G192"/>
          <cell r="H192"/>
          <cell r="I192"/>
          <cell r="J192"/>
          <cell r="K192"/>
          <cell r="L192"/>
          <cell r="M192"/>
          <cell r="N192"/>
          <cell r="O192"/>
          <cell r="P192"/>
          <cell r="Q192"/>
          <cell r="R192"/>
          <cell r="S192"/>
          <cell r="T192"/>
          <cell r="U192"/>
          <cell r="V192"/>
          <cell r="W192"/>
          <cell r="X192"/>
          <cell r="Y192" t="str">
            <v/>
          </cell>
          <cell r="Z192"/>
          <cell r="AA192" t="str">
            <v/>
          </cell>
          <cell r="AB192"/>
          <cell r="AC192"/>
          <cell r="AD192"/>
          <cell r="AE192"/>
          <cell r="AF192"/>
          <cell r="AG192"/>
          <cell r="AH192" t="str">
            <v/>
          </cell>
          <cell r="AI192"/>
          <cell r="AJ192"/>
          <cell r="AK192"/>
          <cell r="AL192"/>
          <cell r="AM192"/>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t="str">
            <v/>
          </cell>
          <cell r="BE192" t="str">
            <v/>
          </cell>
          <cell r="BF192">
            <v>0</v>
          </cell>
          <cell r="BG192">
            <v>0</v>
          </cell>
          <cell r="BH192">
            <v>0</v>
          </cell>
          <cell r="BI192">
            <v>0</v>
          </cell>
          <cell r="BJ192">
            <v>0</v>
          </cell>
          <cell r="BK192" t="str">
            <v/>
          </cell>
          <cell r="BL192" t="e">
            <v>#NAME?</v>
          </cell>
          <cell r="BM192"/>
          <cell r="BN192"/>
          <cell r="BO192"/>
          <cell r="BP192" t="str">
            <v/>
          </cell>
          <cell r="BQ192"/>
          <cell r="BR192"/>
          <cell r="BS192">
            <v>177</v>
          </cell>
        </row>
        <row r="193">
          <cell r="C193"/>
          <cell r="D193"/>
          <cell r="E193"/>
          <cell r="F193"/>
          <cell r="G193"/>
          <cell r="H193"/>
          <cell r="I193"/>
          <cell r="J193"/>
          <cell r="K193"/>
          <cell r="L193"/>
          <cell r="M193"/>
          <cell r="N193"/>
          <cell r="O193"/>
          <cell r="P193"/>
          <cell r="Q193"/>
          <cell r="R193"/>
          <cell r="S193"/>
          <cell r="T193"/>
          <cell r="U193"/>
          <cell r="V193"/>
          <cell r="W193"/>
          <cell r="X193"/>
          <cell r="Y193" t="str">
            <v/>
          </cell>
          <cell r="Z193"/>
          <cell r="AA193" t="str">
            <v/>
          </cell>
          <cell r="AB193"/>
          <cell r="AC193"/>
          <cell r="AD193"/>
          <cell r="AE193"/>
          <cell r="AF193"/>
          <cell r="AG193"/>
          <cell r="AH193" t="str">
            <v/>
          </cell>
          <cell r="AI193"/>
          <cell r="AJ193"/>
          <cell r="AK193"/>
          <cell r="AL193"/>
          <cell r="AM193"/>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t="str">
            <v/>
          </cell>
          <cell r="BE193" t="str">
            <v/>
          </cell>
          <cell r="BF193">
            <v>0</v>
          </cell>
          <cell r="BG193">
            <v>0</v>
          </cell>
          <cell r="BH193">
            <v>0</v>
          </cell>
          <cell r="BI193">
            <v>0</v>
          </cell>
          <cell r="BJ193">
            <v>0</v>
          </cell>
          <cell r="BK193" t="str">
            <v/>
          </cell>
          <cell r="BL193" t="e">
            <v>#NAME?</v>
          </cell>
          <cell r="BM193"/>
          <cell r="BN193"/>
          <cell r="BO193"/>
          <cell r="BP193" t="str">
            <v/>
          </cell>
          <cell r="BQ193"/>
          <cell r="BR193"/>
          <cell r="BS193">
            <v>178</v>
          </cell>
        </row>
        <row r="194">
          <cell r="C194"/>
          <cell r="D194"/>
          <cell r="E194"/>
          <cell r="F194"/>
          <cell r="G194"/>
          <cell r="H194"/>
          <cell r="I194"/>
          <cell r="J194"/>
          <cell r="K194"/>
          <cell r="L194"/>
          <cell r="M194"/>
          <cell r="N194"/>
          <cell r="O194"/>
          <cell r="P194"/>
          <cell r="Q194"/>
          <cell r="R194"/>
          <cell r="S194"/>
          <cell r="T194"/>
          <cell r="U194"/>
          <cell r="V194"/>
          <cell r="W194"/>
          <cell r="X194"/>
          <cell r="Y194" t="str">
            <v/>
          </cell>
          <cell r="Z194"/>
          <cell r="AA194" t="str">
            <v/>
          </cell>
          <cell r="AB194"/>
          <cell r="AC194"/>
          <cell r="AD194"/>
          <cell r="AE194"/>
          <cell r="AF194"/>
          <cell r="AG194"/>
          <cell r="AH194" t="str">
            <v/>
          </cell>
          <cell r="AI194"/>
          <cell r="AJ194"/>
          <cell r="AK194"/>
          <cell r="AL194"/>
          <cell r="AM194"/>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t="str">
            <v/>
          </cell>
          <cell r="BE194" t="str">
            <v/>
          </cell>
          <cell r="BF194">
            <v>0</v>
          </cell>
          <cell r="BG194">
            <v>0</v>
          </cell>
          <cell r="BH194">
            <v>0</v>
          </cell>
          <cell r="BI194">
            <v>0</v>
          </cell>
          <cell r="BJ194">
            <v>0</v>
          </cell>
          <cell r="BK194" t="str">
            <v/>
          </cell>
          <cell r="BL194" t="e">
            <v>#NAME?</v>
          </cell>
          <cell r="BM194"/>
          <cell r="BN194"/>
          <cell r="BO194"/>
          <cell r="BP194" t="str">
            <v/>
          </cell>
          <cell r="BQ194"/>
          <cell r="BR194"/>
          <cell r="BS194">
            <v>179</v>
          </cell>
        </row>
        <row r="195">
          <cell r="C195"/>
          <cell r="D195"/>
          <cell r="E195"/>
          <cell r="F195"/>
          <cell r="G195"/>
          <cell r="H195"/>
          <cell r="I195"/>
          <cell r="J195"/>
          <cell r="K195"/>
          <cell r="L195"/>
          <cell r="M195"/>
          <cell r="N195"/>
          <cell r="O195"/>
          <cell r="P195"/>
          <cell r="Q195"/>
          <cell r="R195"/>
          <cell r="S195"/>
          <cell r="T195"/>
          <cell r="U195"/>
          <cell r="V195"/>
          <cell r="W195"/>
          <cell r="X195"/>
          <cell r="Y195" t="str">
            <v/>
          </cell>
          <cell r="Z195"/>
          <cell r="AA195" t="str">
            <v/>
          </cell>
          <cell r="AB195"/>
          <cell r="AC195"/>
          <cell r="AD195"/>
          <cell r="AE195"/>
          <cell r="AF195"/>
          <cell r="AG195"/>
          <cell r="AH195" t="str">
            <v/>
          </cell>
          <cell r="AI195"/>
          <cell r="AJ195"/>
          <cell r="AK195"/>
          <cell r="AL195"/>
          <cell r="AM195"/>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t="str">
            <v/>
          </cell>
          <cell r="BE195" t="str">
            <v/>
          </cell>
          <cell r="BF195">
            <v>0</v>
          </cell>
          <cell r="BG195">
            <v>0</v>
          </cell>
          <cell r="BH195">
            <v>0</v>
          </cell>
          <cell r="BI195">
            <v>0</v>
          </cell>
          <cell r="BJ195">
            <v>0</v>
          </cell>
          <cell r="BK195" t="str">
            <v/>
          </cell>
          <cell r="BL195" t="e">
            <v>#NAME?</v>
          </cell>
          <cell r="BM195"/>
          <cell r="BN195"/>
          <cell r="BO195"/>
          <cell r="BP195" t="str">
            <v/>
          </cell>
          <cell r="BQ195"/>
          <cell r="BR195"/>
          <cell r="BS195">
            <v>180</v>
          </cell>
        </row>
        <row r="196">
          <cell r="C196"/>
          <cell r="D196"/>
          <cell r="E196"/>
          <cell r="F196"/>
          <cell r="G196"/>
          <cell r="H196"/>
          <cell r="I196"/>
          <cell r="J196"/>
          <cell r="K196"/>
          <cell r="L196"/>
          <cell r="M196"/>
          <cell r="N196"/>
          <cell r="O196"/>
          <cell r="P196"/>
          <cell r="Q196"/>
          <cell r="R196"/>
          <cell r="S196"/>
          <cell r="T196"/>
          <cell r="U196"/>
          <cell r="V196"/>
          <cell r="W196"/>
          <cell r="X196"/>
          <cell r="Y196" t="str">
            <v/>
          </cell>
          <cell r="Z196"/>
          <cell r="AA196" t="str">
            <v/>
          </cell>
          <cell r="AB196"/>
          <cell r="AC196"/>
          <cell r="AD196"/>
          <cell r="AE196"/>
          <cell r="AF196"/>
          <cell r="AG196"/>
          <cell r="AH196" t="str">
            <v/>
          </cell>
          <cell r="AI196"/>
          <cell r="AJ196"/>
          <cell r="AK196"/>
          <cell r="AL196"/>
          <cell r="AM196"/>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t="str">
            <v/>
          </cell>
          <cell r="BE196" t="str">
            <v/>
          </cell>
          <cell r="BF196">
            <v>0</v>
          </cell>
          <cell r="BG196">
            <v>0</v>
          </cell>
          <cell r="BH196">
            <v>0</v>
          </cell>
          <cell r="BI196">
            <v>0</v>
          </cell>
          <cell r="BJ196">
            <v>0</v>
          </cell>
          <cell r="BK196" t="str">
            <v/>
          </cell>
          <cell r="BL196" t="e">
            <v>#NAME?</v>
          </cell>
          <cell r="BM196"/>
          <cell r="BN196"/>
          <cell r="BO196"/>
          <cell r="BP196" t="str">
            <v/>
          </cell>
          <cell r="BQ196"/>
          <cell r="BR196"/>
          <cell r="BS196">
            <v>181</v>
          </cell>
        </row>
        <row r="197">
          <cell r="C197"/>
          <cell r="D197"/>
          <cell r="E197"/>
          <cell r="F197"/>
          <cell r="G197"/>
          <cell r="H197"/>
          <cell r="I197"/>
          <cell r="J197"/>
          <cell r="K197"/>
          <cell r="L197"/>
          <cell r="M197"/>
          <cell r="N197"/>
          <cell r="O197"/>
          <cell r="P197"/>
          <cell r="Q197"/>
          <cell r="R197"/>
          <cell r="S197"/>
          <cell r="T197"/>
          <cell r="U197"/>
          <cell r="V197"/>
          <cell r="W197"/>
          <cell r="X197"/>
          <cell r="Y197" t="str">
            <v/>
          </cell>
          <cell r="Z197"/>
          <cell r="AA197" t="str">
            <v/>
          </cell>
          <cell r="AB197"/>
          <cell r="AC197"/>
          <cell r="AD197"/>
          <cell r="AE197"/>
          <cell r="AF197"/>
          <cell r="AG197"/>
          <cell r="AH197" t="str">
            <v/>
          </cell>
          <cell r="AI197"/>
          <cell r="AJ197"/>
          <cell r="AK197"/>
          <cell r="AL197"/>
          <cell r="AM197"/>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t="str">
            <v/>
          </cell>
          <cell r="BE197" t="str">
            <v/>
          </cell>
          <cell r="BF197">
            <v>0</v>
          </cell>
          <cell r="BG197">
            <v>0</v>
          </cell>
          <cell r="BH197">
            <v>0</v>
          </cell>
          <cell r="BI197">
            <v>0</v>
          </cell>
          <cell r="BJ197">
            <v>0</v>
          </cell>
          <cell r="BK197" t="str">
            <v/>
          </cell>
          <cell r="BL197" t="e">
            <v>#NAME?</v>
          </cell>
          <cell r="BM197"/>
          <cell r="BN197"/>
          <cell r="BO197"/>
          <cell r="BP197" t="str">
            <v/>
          </cell>
          <cell r="BQ197"/>
          <cell r="BR197"/>
          <cell r="BS197">
            <v>182</v>
          </cell>
        </row>
        <row r="198">
          <cell r="C198"/>
          <cell r="D198"/>
          <cell r="E198"/>
          <cell r="F198"/>
          <cell r="G198"/>
          <cell r="H198"/>
          <cell r="I198"/>
          <cell r="J198"/>
          <cell r="K198"/>
          <cell r="L198"/>
          <cell r="M198"/>
          <cell r="N198"/>
          <cell r="O198"/>
          <cell r="P198"/>
          <cell r="Q198"/>
          <cell r="R198"/>
          <cell r="S198"/>
          <cell r="T198"/>
          <cell r="U198"/>
          <cell r="V198"/>
          <cell r="W198"/>
          <cell r="X198"/>
          <cell r="Y198" t="str">
            <v/>
          </cell>
          <cell r="Z198"/>
          <cell r="AA198" t="str">
            <v/>
          </cell>
          <cell r="AB198"/>
          <cell r="AC198"/>
          <cell r="AD198"/>
          <cell r="AE198"/>
          <cell r="AF198"/>
          <cell r="AG198"/>
          <cell r="AH198" t="str">
            <v/>
          </cell>
          <cell r="AI198"/>
          <cell r="AJ198"/>
          <cell r="AK198"/>
          <cell r="AL198"/>
          <cell r="AM198"/>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t="str">
            <v/>
          </cell>
          <cell r="BE198" t="str">
            <v/>
          </cell>
          <cell r="BF198">
            <v>0</v>
          </cell>
          <cell r="BG198">
            <v>0</v>
          </cell>
          <cell r="BH198">
            <v>0</v>
          </cell>
          <cell r="BI198">
            <v>0</v>
          </cell>
          <cell r="BJ198">
            <v>0</v>
          </cell>
          <cell r="BK198" t="str">
            <v/>
          </cell>
          <cell r="BL198" t="e">
            <v>#NAME?</v>
          </cell>
          <cell r="BM198"/>
          <cell r="BN198"/>
          <cell r="BO198"/>
          <cell r="BP198" t="str">
            <v/>
          </cell>
          <cell r="BQ198"/>
          <cell r="BR198"/>
          <cell r="BS198">
            <v>183</v>
          </cell>
        </row>
        <row r="199">
          <cell r="C199"/>
          <cell r="D199"/>
          <cell r="E199"/>
          <cell r="F199"/>
          <cell r="G199"/>
          <cell r="H199"/>
          <cell r="I199"/>
          <cell r="J199"/>
          <cell r="K199"/>
          <cell r="L199"/>
          <cell r="M199"/>
          <cell r="N199"/>
          <cell r="O199"/>
          <cell r="P199"/>
          <cell r="Q199"/>
          <cell r="R199"/>
          <cell r="S199"/>
          <cell r="T199"/>
          <cell r="U199"/>
          <cell r="V199"/>
          <cell r="W199"/>
          <cell r="X199"/>
          <cell r="Y199" t="str">
            <v/>
          </cell>
          <cell r="Z199"/>
          <cell r="AA199" t="str">
            <v/>
          </cell>
          <cell r="AB199"/>
          <cell r="AC199"/>
          <cell r="AD199"/>
          <cell r="AE199"/>
          <cell r="AF199"/>
          <cell r="AG199"/>
          <cell r="AH199" t="str">
            <v/>
          </cell>
          <cell r="AI199"/>
          <cell r="AJ199"/>
          <cell r="AK199"/>
          <cell r="AL199"/>
          <cell r="AM199"/>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t="str">
            <v/>
          </cell>
          <cell r="BE199" t="str">
            <v/>
          </cell>
          <cell r="BF199">
            <v>0</v>
          </cell>
          <cell r="BG199">
            <v>0</v>
          </cell>
          <cell r="BH199">
            <v>0</v>
          </cell>
          <cell r="BI199">
            <v>0</v>
          </cell>
          <cell r="BJ199">
            <v>0</v>
          </cell>
          <cell r="BK199" t="str">
            <v/>
          </cell>
          <cell r="BL199" t="e">
            <v>#NAME?</v>
          </cell>
          <cell r="BM199"/>
          <cell r="BN199"/>
          <cell r="BO199"/>
          <cell r="BP199" t="str">
            <v/>
          </cell>
          <cell r="BQ199"/>
          <cell r="BR199"/>
          <cell r="BS199">
            <v>184</v>
          </cell>
        </row>
        <row r="200">
          <cell r="C200"/>
          <cell r="D200"/>
          <cell r="E200"/>
          <cell r="F200"/>
          <cell r="G200"/>
          <cell r="H200"/>
          <cell r="I200"/>
          <cell r="J200"/>
          <cell r="K200"/>
          <cell r="L200"/>
          <cell r="M200"/>
          <cell r="N200"/>
          <cell r="O200"/>
          <cell r="P200"/>
          <cell r="Q200"/>
          <cell r="R200"/>
          <cell r="S200"/>
          <cell r="T200"/>
          <cell r="U200"/>
          <cell r="V200"/>
          <cell r="W200"/>
          <cell r="X200"/>
          <cell r="Y200" t="str">
            <v/>
          </cell>
          <cell r="Z200"/>
          <cell r="AA200" t="str">
            <v/>
          </cell>
          <cell r="AB200"/>
          <cell r="AC200"/>
          <cell r="AD200"/>
          <cell r="AE200"/>
          <cell r="AF200"/>
          <cell r="AG200"/>
          <cell r="AH200" t="str">
            <v/>
          </cell>
          <cell r="AI200"/>
          <cell r="AJ200"/>
          <cell r="AK200"/>
          <cell r="AL200"/>
          <cell r="AM200"/>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t="str">
            <v/>
          </cell>
          <cell r="BE200" t="str">
            <v/>
          </cell>
          <cell r="BF200">
            <v>0</v>
          </cell>
          <cell r="BG200">
            <v>0</v>
          </cell>
          <cell r="BH200">
            <v>0</v>
          </cell>
          <cell r="BI200">
            <v>0</v>
          </cell>
          <cell r="BJ200">
            <v>0</v>
          </cell>
          <cell r="BK200" t="str">
            <v/>
          </cell>
          <cell r="BL200" t="e">
            <v>#NAME?</v>
          </cell>
          <cell r="BM200"/>
          <cell r="BN200"/>
          <cell r="BO200"/>
          <cell r="BP200" t="str">
            <v/>
          </cell>
          <cell r="BQ200"/>
          <cell r="BR200"/>
          <cell r="BS200">
            <v>185</v>
          </cell>
        </row>
        <row r="201">
          <cell r="C201"/>
          <cell r="D201"/>
          <cell r="E201"/>
          <cell r="F201"/>
          <cell r="G201"/>
          <cell r="H201"/>
          <cell r="I201"/>
          <cell r="J201"/>
          <cell r="K201"/>
          <cell r="L201"/>
          <cell r="M201"/>
          <cell r="N201"/>
          <cell r="O201"/>
          <cell r="P201"/>
          <cell r="Q201"/>
          <cell r="R201"/>
          <cell r="S201"/>
          <cell r="T201"/>
          <cell r="U201"/>
          <cell r="V201"/>
          <cell r="W201"/>
          <cell r="X201"/>
          <cell r="Y201" t="str">
            <v/>
          </cell>
          <cell r="Z201"/>
          <cell r="AA201" t="str">
            <v/>
          </cell>
          <cell r="AB201"/>
          <cell r="AC201"/>
          <cell r="AD201"/>
          <cell r="AE201"/>
          <cell r="AF201"/>
          <cell r="AG201"/>
          <cell r="AH201" t="str">
            <v/>
          </cell>
          <cell r="AI201"/>
          <cell r="AJ201"/>
          <cell r="AK201"/>
          <cell r="AL201"/>
          <cell r="AM201"/>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t="str">
            <v/>
          </cell>
          <cell r="BE201" t="str">
            <v/>
          </cell>
          <cell r="BF201">
            <v>0</v>
          </cell>
          <cell r="BG201">
            <v>0</v>
          </cell>
          <cell r="BH201">
            <v>0</v>
          </cell>
          <cell r="BI201">
            <v>0</v>
          </cell>
          <cell r="BJ201">
            <v>0</v>
          </cell>
          <cell r="BK201" t="str">
            <v/>
          </cell>
          <cell r="BL201" t="e">
            <v>#NAME?</v>
          </cell>
          <cell r="BM201"/>
          <cell r="BN201"/>
          <cell r="BO201"/>
          <cell r="BP201" t="str">
            <v/>
          </cell>
          <cell r="BQ201"/>
          <cell r="BR201"/>
          <cell r="BS201">
            <v>186</v>
          </cell>
        </row>
        <row r="202">
          <cell r="C202"/>
          <cell r="D202"/>
          <cell r="E202"/>
          <cell r="F202"/>
          <cell r="G202"/>
          <cell r="H202"/>
          <cell r="I202"/>
          <cell r="J202"/>
          <cell r="K202"/>
          <cell r="L202"/>
          <cell r="M202"/>
          <cell r="N202"/>
          <cell r="O202"/>
          <cell r="P202"/>
          <cell r="Q202"/>
          <cell r="R202"/>
          <cell r="S202"/>
          <cell r="T202"/>
          <cell r="U202"/>
          <cell r="V202"/>
          <cell r="W202"/>
          <cell r="X202"/>
          <cell r="Y202" t="str">
            <v/>
          </cell>
          <cell r="Z202"/>
          <cell r="AA202" t="str">
            <v/>
          </cell>
          <cell r="AB202"/>
          <cell r="AC202"/>
          <cell r="AD202"/>
          <cell r="AE202"/>
          <cell r="AF202"/>
          <cell r="AG202"/>
          <cell r="AH202" t="str">
            <v/>
          </cell>
          <cell r="AI202"/>
          <cell r="AJ202"/>
          <cell r="AK202"/>
          <cell r="AL202"/>
          <cell r="AM202"/>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t="str">
            <v/>
          </cell>
          <cell r="BE202" t="str">
            <v/>
          </cell>
          <cell r="BF202">
            <v>0</v>
          </cell>
          <cell r="BG202">
            <v>0</v>
          </cell>
          <cell r="BH202">
            <v>0</v>
          </cell>
          <cell r="BI202">
            <v>0</v>
          </cell>
          <cell r="BJ202">
            <v>0</v>
          </cell>
          <cell r="BK202" t="str">
            <v/>
          </cell>
          <cell r="BL202" t="e">
            <v>#NAME?</v>
          </cell>
          <cell r="BM202"/>
          <cell r="BN202"/>
          <cell r="BO202"/>
          <cell r="BP202" t="str">
            <v/>
          </cell>
          <cell r="BQ202"/>
          <cell r="BR202"/>
          <cell r="BS202">
            <v>187</v>
          </cell>
        </row>
        <row r="203">
          <cell r="C203"/>
          <cell r="D203"/>
          <cell r="E203"/>
          <cell r="F203"/>
          <cell r="G203"/>
          <cell r="H203"/>
          <cell r="I203"/>
          <cell r="J203"/>
          <cell r="K203"/>
          <cell r="L203"/>
          <cell r="M203"/>
          <cell r="N203"/>
          <cell r="O203"/>
          <cell r="P203"/>
          <cell r="Q203"/>
          <cell r="R203"/>
          <cell r="S203"/>
          <cell r="T203"/>
          <cell r="U203"/>
          <cell r="V203"/>
          <cell r="W203"/>
          <cell r="X203"/>
          <cell r="Y203" t="str">
            <v/>
          </cell>
          <cell r="Z203"/>
          <cell r="AA203" t="str">
            <v/>
          </cell>
          <cell r="AB203"/>
          <cell r="AC203"/>
          <cell r="AD203"/>
          <cell r="AE203"/>
          <cell r="AF203"/>
          <cell r="AG203"/>
          <cell r="AH203" t="str">
            <v/>
          </cell>
          <cell r="AI203"/>
          <cell r="AJ203"/>
          <cell r="AK203"/>
          <cell r="AL203"/>
          <cell r="AM203"/>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t="str">
            <v/>
          </cell>
          <cell r="BE203" t="str">
            <v/>
          </cell>
          <cell r="BF203">
            <v>0</v>
          </cell>
          <cell r="BG203">
            <v>0</v>
          </cell>
          <cell r="BH203">
            <v>0</v>
          </cell>
          <cell r="BI203">
            <v>0</v>
          </cell>
          <cell r="BJ203">
            <v>0</v>
          </cell>
          <cell r="BK203" t="str">
            <v/>
          </cell>
          <cell r="BL203" t="e">
            <v>#NAME?</v>
          </cell>
          <cell r="BM203"/>
          <cell r="BN203"/>
          <cell r="BO203"/>
          <cell r="BP203" t="str">
            <v/>
          </cell>
          <cell r="BQ203"/>
          <cell r="BR203"/>
          <cell r="BS203">
            <v>188</v>
          </cell>
        </row>
        <row r="204">
          <cell r="C204"/>
          <cell r="D204"/>
          <cell r="E204"/>
          <cell r="F204"/>
          <cell r="G204"/>
          <cell r="H204"/>
          <cell r="I204"/>
          <cell r="J204"/>
          <cell r="K204"/>
          <cell r="L204"/>
          <cell r="M204"/>
          <cell r="N204"/>
          <cell r="O204"/>
          <cell r="P204"/>
          <cell r="Q204"/>
          <cell r="R204"/>
          <cell r="S204"/>
          <cell r="T204"/>
          <cell r="U204"/>
          <cell r="V204"/>
          <cell r="W204"/>
          <cell r="X204"/>
          <cell r="Y204" t="str">
            <v/>
          </cell>
          <cell r="Z204"/>
          <cell r="AA204" t="str">
            <v/>
          </cell>
          <cell r="AB204"/>
          <cell r="AC204"/>
          <cell r="AD204"/>
          <cell r="AE204"/>
          <cell r="AF204"/>
          <cell r="AG204"/>
          <cell r="AH204" t="str">
            <v/>
          </cell>
          <cell r="AI204"/>
          <cell r="AJ204"/>
          <cell r="AK204"/>
          <cell r="AL204"/>
          <cell r="AM204"/>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t="str">
            <v/>
          </cell>
          <cell r="BE204" t="str">
            <v/>
          </cell>
          <cell r="BF204">
            <v>0</v>
          </cell>
          <cell r="BG204">
            <v>0</v>
          </cell>
          <cell r="BH204">
            <v>0</v>
          </cell>
          <cell r="BI204">
            <v>0</v>
          </cell>
          <cell r="BJ204">
            <v>0</v>
          </cell>
          <cell r="BK204" t="str">
            <v/>
          </cell>
          <cell r="BL204" t="e">
            <v>#NAME?</v>
          </cell>
          <cell r="BM204"/>
          <cell r="BN204"/>
          <cell r="BO204"/>
          <cell r="BP204" t="str">
            <v/>
          </cell>
          <cell r="BQ204"/>
          <cell r="BR204"/>
          <cell r="BS204">
            <v>189</v>
          </cell>
        </row>
        <row r="205">
          <cell r="C205"/>
          <cell r="D205"/>
          <cell r="E205"/>
          <cell r="F205"/>
          <cell r="G205"/>
          <cell r="H205"/>
          <cell r="I205"/>
          <cell r="J205"/>
          <cell r="K205"/>
          <cell r="L205"/>
          <cell r="M205"/>
          <cell r="N205"/>
          <cell r="O205"/>
          <cell r="P205"/>
          <cell r="Q205"/>
          <cell r="R205"/>
          <cell r="S205"/>
          <cell r="T205"/>
          <cell r="U205"/>
          <cell r="V205"/>
          <cell r="W205"/>
          <cell r="X205"/>
          <cell r="Y205" t="str">
            <v/>
          </cell>
          <cell r="Z205"/>
          <cell r="AA205" t="str">
            <v/>
          </cell>
          <cell r="AB205"/>
          <cell r="AC205"/>
          <cell r="AD205"/>
          <cell r="AE205"/>
          <cell r="AF205"/>
          <cell r="AG205"/>
          <cell r="AH205" t="str">
            <v/>
          </cell>
          <cell r="AI205"/>
          <cell r="AJ205"/>
          <cell r="AK205"/>
          <cell r="AL205"/>
          <cell r="AM205"/>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t="str">
            <v/>
          </cell>
          <cell r="BE205" t="str">
            <v/>
          </cell>
          <cell r="BF205">
            <v>0</v>
          </cell>
          <cell r="BG205">
            <v>0</v>
          </cell>
          <cell r="BH205">
            <v>0</v>
          </cell>
          <cell r="BI205">
            <v>0</v>
          </cell>
          <cell r="BJ205">
            <v>0</v>
          </cell>
          <cell r="BK205" t="str">
            <v/>
          </cell>
          <cell r="BL205" t="e">
            <v>#NAME?</v>
          </cell>
          <cell r="BM205"/>
          <cell r="BN205"/>
          <cell r="BO205"/>
          <cell r="BP205" t="str">
            <v/>
          </cell>
          <cell r="BQ205"/>
          <cell r="BR205"/>
          <cell r="BS205">
            <v>190</v>
          </cell>
        </row>
        <row r="206">
          <cell r="C206"/>
          <cell r="D206"/>
          <cell r="E206"/>
          <cell r="F206"/>
          <cell r="G206"/>
          <cell r="H206"/>
          <cell r="I206"/>
          <cell r="J206"/>
          <cell r="K206"/>
          <cell r="L206"/>
          <cell r="M206"/>
          <cell r="N206"/>
          <cell r="O206"/>
          <cell r="P206"/>
          <cell r="Q206"/>
          <cell r="R206"/>
          <cell r="S206"/>
          <cell r="T206"/>
          <cell r="U206"/>
          <cell r="V206"/>
          <cell r="W206"/>
          <cell r="X206"/>
          <cell r="Y206" t="str">
            <v/>
          </cell>
          <cell r="Z206"/>
          <cell r="AA206" t="str">
            <v/>
          </cell>
          <cell r="AB206"/>
          <cell r="AC206"/>
          <cell r="AD206"/>
          <cell r="AE206"/>
          <cell r="AF206"/>
          <cell r="AG206"/>
          <cell r="AH206" t="str">
            <v/>
          </cell>
          <cell r="AI206"/>
          <cell r="AJ206"/>
          <cell r="AK206"/>
          <cell r="AL206"/>
          <cell r="AM206"/>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t="str">
            <v/>
          </cell>
          <cell r="BE206" t="str">
            <v/>
          </cell>
          <cell r="BF206">
            <v>0</v>
          </cell>
          <cell r="BG206">
            <v>0</v>
          </cell>
          <cell r="BH206">
            <v>0</v>
          </cell>
          <cell r="BI206">
            <v>0</v>
          </cell>
          <cell r="BJ206">
            <v>0</v>
          </cell>
          <cell r="BK206" t="str">
            <v/>
          </cell>
          <cell r="BL206" t="e">
            <v>#NAME?</v>
          </cell>
          <cell r="BM206"/>
          <cell r="BN206"/>
          <cell r="BO206"/>
          <cell r="BP206" t="str">
            <v/>
          </cell>
          <cell r="BQ206"/>
          <cell r="BR206"/>
          <cell r="BS206">
            <v>191</v>
          </cell>
        </row>
        <row r="207">
          <cell r="C207"/>
          <cell r="D207"/>
          <cell r="E207"/>
          <cell r="F207"/>
          <cell r="G207"/>
          <cell r="H207"/>
          <cell r="I207"/>
          <cell r="J207"/>
          <cell r="K207"/>
          <cell r="L207"/>
          <cell r="M207"/>
          <cell r="N207"/>
          <cell r="O207"/>
          <cell r="P207"/>
          <cell r="Q207"/>
          <cell r="R207"/>
          <cell r="S207"/>
          <cell r="T207"/>
          <cell r="U207"/>
          <cell r="V207"/>
          <cell r="W207"/>
          <cell r="X207"/>
          <cell r="Y207" t="str">
            <v/>
          </cell>
          <cell r="Z207"/>
          <cell r="AA207" t="str">
            <v/>
          </cell>
          <cell r="AB207"/>
          <cell r="AC207"/>
          <cell r="AD207"/>
          <cell r="AE207"/>
          <cell r="AF207"/>
          <cell r="AG207"/>
          <cell r="AH207" t="str">
            <v/>
          </cell>
          <cell r="AI207"/>
          <cell r="AJ207"/>
          <cell r="AK207"/>
          <cell r="AL207"/>
          <cell r="AM207"/>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t="str">
            <v/>
          </cell>
          <cell r="BE207" t="str">
            <v/>
          </cell>
          <cell r="BF207">
            <v>0</v>
          </cell>
          <cell r="BG207">
            <v>0</v>
          </cell>
          <cell r="BH207">
            <v>0</v>
          </cell>
          <cell r="BI207">
            <v>0</v>
          </cell>
          <cell r="BJ207">
            <v>0</v>
          </cell>
          <cell r="BK207" t="str">
            <v/>
          </cell>
          <cell r="BL207" t="e">
            <v>#NAME?</v>
          </cell>
          <cell r="BM207"/>
          <cell r="BN207"/>
          <cell r="BO207"/>
          <cell r="BP207" t="str">
            <v/>
          </cell>
          <cell r="BQ207"/>
          <cell r="BR207"/>
          <cell r="BS207">
            <v>192</v>
          </cell>
        </row>
        <row r="208">
          <cell r="C208"/>
          <cell r="D208"/>
          <cell r="E208"/>
          <cell r="F208"/>
          <cell r="G208"/>
          <cell r="H208"/>
          <cell r="I208"/>
          <cell r="J208"/>
          <cell r="K208"/>
          <cell r="L208"/>
          <cell r="M208"/>
          <cell r="N208"/>
          <cell r="O208"/>
          <cell r="P208"/>
          <cell r="Q208"/>
          <cell r="R208"/>
          <cell r="S208"/>
          <cell r="T208"/>
          <cell r="U208"/>
          <cell r="V208"/>
          <cell r="W208"/>
          <cell r="X208"/>
          <cell r="Y208" t="str">
            <v/>
          </cell>
          <cell r="Z208"/>
          <cell r="AA208" t="str">
            <v/>
          </cell>
          <cell r="AB208"/>
          <cell r="AC208"/>
          <cell r="AD208"/>
          <cell r="AE208"/>
          <cell r="AF208"/>
          <cell r="AG208"/>
          <cell r="AH208" t="str">
            <v/>
          </cell>
          <cell r="AI208"/>
          <cell r="AJ208"/>
          <cell r="AK208"/>
          <cell r="AL208"/>
          <cell r="AM208"/>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t="str">
            <v/>
          </cell>
          <cell r="BE208" t="str">
            <v/>
          </cell>
          <cell r="BF208">
            <v>0</v>
          </cell>
          <cell r="BG208">
            <v>0</v>
          </cell>
          <cell r="BH208">
            <v>0</v>
          </cell>
          <cell r="BI208">
            <v>0</v>
          </cell>
          <cell r="BJ208">
            <v>0</v>
          </cell>
          <cell r="BK208" t="str">
            <v/>
          </cell>
          <cell r="BL208" t="e">
            <v>#NAME?</v>
          </cell>
          <cell r="BM208"/>
          <cell r="BN208"/>
          <cell r="BO208"/>
          <cell r="BP208" t="str">
            <v/>
          </cell>
          <cell r="BQ208"/>
          <cell r="BR208"/>
          <cell r="BS208">
            <v>193</v>
          </cell>
        </row>
        <row r="209">
          <cell r="C209"/>
          <cell r="D209"/>
          <cell r="E209"/>
          <cell r="F209"/>
          <cell r="G209"/>
          <cell r="H209"/>
          <cell r="I209"/>
          <cell r="J209"/>
          <cell r="K209"/>
          <cell r="L209"/>
          <cell r="M209"/>
          <cell r="N209"/>
          <cell r="O209"/>
          <cell r="P209"/>
          <cell r="Q209"/>
          <cell r="R209"/>
          <cell r="S209"/>
          <cell r="T209"/>
          <cell r="U209"/>
          <cell r="V209"/>
          <cell r="W209"/>
          <cell r="X209"/>
          <cell r="Y209" t="str">
            <v/>
          </cell>
          <cell r="Z209"/>
          <cell r="AA209" t="str">
            <v/>
          </cell>
          <cell r="AB209"/>
          <cell r="AC209"/>
          <cell r="AD209"/>
          <cell r="AE209"/>
          <cell r="AF209"/>
          <cell r="AG209"/>
          <cell r="AH209" t="str">
            <v/>
          </cell>
          <cell r="AI209"/>
          <cell r="AJ209"/>
          <cell r="AK209"/>
          <cell r="AL209"/>
          <cell r="AM209"/>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t="str">
            <v/>
          </cell>
          <cell r="BE209" t="str">
            <v/>
          </cell>
          <cell r="BF209">
            <v>0</v>
          </cell>
          <cell r="BG209">
            <v>0</v>
          </cell>
          <cell r="BH209">
            <v>0</v>
          </cell>
          <cell r="BI209">
            <v>0</v>
          </cell>
          <cell r="BJ209">
            <v>0</v>
          </cell>
          <cell r="BK209" t="str">
            <v/>
          </cell>
          <cell r="BL209" t="e">
            <v>#NAME?</v>
          </cell>
          <cell r="BM209"/>
          <cell r="BN209"/>
          <cell r="BO209"/>
          <cell r="BP209" t="str">
            <v/>
          </cell>
          <cell r="BQ209"/>
          <cell r="BR209"/>
          <cell r="BS209">
            <v>194</v>
          </cell>
        </row>
        <row r="210">
          <cell r="C210"/>
          <cell r="D210"/>
          <cell r="E210"/>
          <cell r="F210"/>
          <cell r="G210"/>
          <cell r="H210"/>
          <cell r="I210"/>
          <cell r="J210"/>
          <cell r="K210"/>
          <cell r="L210"/>
          <cell r="M210"/>
          <cell r="N210"/>
          <cell r="O210"/>
          <cell r="P210"/>
          <cell r="Q210"/>
          <cell r="R210"/>
          <cell r="S210"/>
          <cell r="T210"/>
          <cell r="U210"/>
          <cell r="V210"/>
          <cell r="W210"/>
          <cell r="X210"/>
          <cell r="Y210" t="str">
            <v/>
          </cell>
          <cell r="Z210"/>
          <cell r="AA210" t="str">
            <v/>
          </cell>
          <cell r="AB210"/>
          <cell r="AC210"/>
          <cell r="AD210"/>
          <cell r="AE210"/>
          <cell r="AF210"/>
          <cell r="AG210"/>
          <cell r="AH210" t="str">
            <v/>
          </cell>
          <cell r="AI210"/>
          <cell r="AJ210"/>
          <cell r="AK210"/>
          <cell r="AL210"/>
          <cell r="AM210"/>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t="str">
            <v/>
          </cell>
          <cell r="BE210" t="str">
            <v/>
          </cell>
          <cell r="BF210">
            <v>0</v>
          </cell>
          <cell r="BG210">
            <v>0</v>
          </cell>
          <cell r="BH210">
            <v>0</v>
          </cell>
          <cell r="BI210">
            <v>0</v>
          </cell>
          <cell r="BJ210">
            <v>0</v>
          </cell>
          <cell r="BK210" t="str">
            <v/>
          </cell>
          <cell r="BL210" t="e">
            <v>#NAME?</v>
          </cell>
          <cell r="BM210"/>
          <cell r="BN210"/>
          <cell r="BO210"/>
          <cell r="BP210" t="str">
            <v/>
          </cell>
          <cell r="BQ210"/>
          <cell r="BR210"/>
          <cell r="BS210">
            <v>195</v>
          </cell>
        </row>
        <row r="211">
          <cell r="C211"/>
          <cell r="D211"/>
          <cell r="E211"/>
          <cell r="F211"/>
          <cell r="G211"/>
          <cell r="H211"/>
          <cell r="I211"/>
          <cell r="J211"/>
          <cell r="K211"/>
          <cell r="L211"/>
          <cell r="M211"/>
          <cell r="N211"/>
          <cell r="O211"/>
          <cell r="P211"/>
          <cell r="Q211"/>
          <cell r="R211"/>
          <cell r="S211"/>
          <cell r="T211"/>
          <cell r="U211"/>
          <cell r="V211"/>
          <cell r="W211"/>
          <cell r="X211"/>
          <cell r="Y211" t="str">
            <v/>
          </cell>
          <cell r="Z211"/>
          <cell r="AA211" t="str">
            <v/>
          </cell>
          <cell r="AB211"/>
          <cell r="AC211"/>
          <cell r="AD211"/>
          <cell r="AE211"/>
          <cell r="AF211"/>
          <cell r="AG211"/>
          <cell r="AH211" t="str">
            <v/>
          </cell>
          <cell r="AI211"/>
          <cell r="AJ211"/>
          <cell r="AK211"/>
          <cell r="AL211"/>
          <cell r="AM211"/>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t="str">
            <v/>
          </cell>
          <cell r="BE211" t="str">
            <v/>
          </cell>
          <cell r="BF211">
            <v>0</v>
          </cell>
          <cell r="BG211">
            <v>0</v>
          </cell>
          <cell r="BH211">
            <v>0</v>
          </cell>
          <cell r="BI211">
            <v>0</v>
          </cell>
          <cell r="BJ211">
            <v>0</v>
          </cell>
          <cell r="BK211" t="str">
            <v/>
          </cell>
          <cell r="BL211" t="e">
            <v>#NAME?</v>
          </cell>
          <cell r="BM211"/>
          <cell r="BN211"/>
          <cell r="BO211"/>
          <cell r="BP211" t="str">
            <v/>
          </cell>
          <cell r="BQ211"/>
          <cell r="BR211"/>
          <cell r="BS211">
            <v>196</v>
          </cell>
        </row>
        <row r="212">
          <cell r="C212"/>
          <cell r="D212"/>
          <cell r="E212"/>
          <cell r="F212"/>
          <cell r="G212"/>
          <cell r="H212"/>
          <cell r="I212"/>
          <cell r="J212"/>
          <cell r="K212"/>
          <cell r="L212"/>
          <cell r="M212"/>
          <cell r="N212"/>
          <cell r="O212"/>
          <cell r="P212"/>
          <cell r="Q212"/>
          <cell r="R212"/>
          <cell r="S212"/>
          <cell r="T212"/>
          <cell r="U212"/>
          <cell r="V212"/>
          <cell r="W212"/>
          <cell r="X212"/>
          <cell r="Y212" t="str">
            <v/>
          </cell>
          <cell r="Z212"/>
          <cell r="AA212" t="str">
            <v/>
          </cell>
          <cell r="AB212"/>
          <cell r="AC212"/>
          <cell r="AD212"/>
          <cell r="AE212"/>
          <cell r="AF212"/>
          <cell r="AG212"/>
          <cell r="AH212" t="str">
            <v/>
          </cell>
          <cell r="AI212"/>
          <cell r="AJ212"/>
          <cell r="AK212"/>
          <cell r="AL212"/>
          <cell r="AM212"/>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t="str">
            <v/>
          </cell>
          <cell r="BE212" t="str">
            <v/>
          </cell>
          <cell r="BF212">
            <v>0</v>
          </cell>
          <cell r="BG212">
            <v>0</v>
          </cell>
          <cell r="BH212">
            <v>0</v>
          </cell>
          <cell r="BI212">
            <v>0</v>
          </cell>
          <cell r="BJ212">
            <v>0</v>
          </cell>
          <cell r="BK212" t="str">
            <v/>
          </cell>
          <cell r="BL212" t="e">
            <v>#NAME?</v>
          </cell>
          <cell r="BM212"/>
          <cell r="BN212"/>
          <cell r="BO212"/>
          <cell r="BP212" t="str">
            <v/>
          </cell>
          <cell r="BQ212"/>
          <cell r="BR212"/>
          <cell r="BS212">
            <v>197</v>
          </cell>
        </row>
        <row r="213">
          <cell r="C213"/>
          <cell r="D213"/>
          <cell r="E213"/>
          <cell r="F213"/>
          <cell r="G213"/>
          <cell r="H213"/>
          <cell r="I213"/>
          <cell r="J213"/>
          <cell r="K213"/>
          <cell r="L213"/>
          <cell r="M213"/>
          <cell r="N213"/>
          <cell r="O213"/>
          <cell r="P213"/>
          <cell r="Q213"/>
          <cell r="R213"/>
          <cell r="S213"/>
          <cell r="T213"/>
          <cell r="U213"/>
          <cell r="V213"/>
          <cell r="W213"/>
          <cell r="X213"/>
          <cell r="Y213" t="str">
            <v/>
          </cell>
          <cell r="Z213"/>
          <cell r="AA213" t="str">
            <v/>
          </cell>
          <cell r="AB213"/>
          <cell r="AC213"/>
          <cell r="AD213"/>
          <cell r="AE213"/>
          <cell r="AF213"/>
          <cell r="AG213"/>
          <cell r="AH213" t="str">
            <v/>
          </cell>
          <cell r="AI213"/>
          <cell r="AJ213"/>
          <cell r="AK213"/>
          <cell r="AL213"/>
          <cell r="AM213"/>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t="str">
            <v/>
          </cell>
          <cell r="BE213" t="str">
            <v/>
          </cell>
          <cell r="BF213">
            <v>0</v>
          </cell>
          <cell r="BG213">
            <v>0</v>
          </cell>
          <cell r="BH213">
            <v>0</v>
          </cell>
          <cell r="BI213">
            <v>0</v>
          </cell>
          <cell r="BJ213">
            <v>0</v>
          </cell>
          <cell r="BK213" t="str">
            <v/>
          </cell>
          <cell r="BL213" t="e">
            <v>#NAME?</v>
          </cell>
          <cell r="BM213"/>
          <cell r="BN213"/>
          <cell r="BO213"/>
          <cell r="BP213" t="str">
            <v/>
          </cell>
          <cell r="BQ213"/>
          <cell r="BR213"/>
          <cell r="BS213">
            <v>198</v>
          </cell>
        </row>
        <row r="214">
          <cell r="C214"/>
          <cell r="D214"/>
          <cell r="E214"/>
          <cell r="F214"/>
          <cell r="G214"/>
          <cell r="H214"/>
          <cell r="I214"/>
          <cell r="J214"/>
          <cell r="K214"/>
          <cell r="L214"/>
          <cell r="M214"/>
          <cell r="N214"/>
          <cell r="O214"/>
          <cell r="P214"/>
          <cell r="Q214"/>
          <cell r="R214"/>
          <cell r="S214"/>
          <cell r="T214"/>
          <cell r="U214"/>
          <cell r="V214"/>
          <cell r="W214"/>
          <cell r="X214"/>
          <cell r="Y214" t="str">
            <v/>
          </cell>
          <cell r="Z214"/>
          <cell r="AA214" t="str">
            <v/>
          </cell>
          <cell r="AB214"/>
          <cell r="AC214"/>
          <cell r="AD214"/>
          <cell r="AE214"/>
          <cell r="AF214"/>
          <cell r="AG214"/>
          <cell r="AH214" t="str">
            <v/>
          </cell>
          <cell r="AI214"/>
          <cell r="AJ214"/>
          <cell r="AK214"/>
          <cell r="AL214"/>
          <cell r="AM214"/>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t="str">
            <v/>
          </cell>
          <cell r="BE214" t="str">
            <v/>
          </cell>
          <cell r="BF214">
            <v>0</v>
          </cell>
          <cell r="BG214">
            <v>0</v>
          </cell>
          <cell r="BH214">
            <v>0</v>
          </cell>
          <cell r="BI214">
            <v>0</v>
          </cell>
          <cell r="BJ214">
            <v>0</v>
          </cell>
          <cell r="BK214" t="str">
            <v/>
          </cell>
          <cell r="BL214" t="e">
            <v>#NAME?</v>
          </cell>
          <cell r="BM214"/>
          <cell r="BN214"/>
          <cell r="BO214"/>
          <cell r="BP214" t="str">
            <v/>
          </cell>
          <cell r="BQ214"/>
          <cell r="BR214"/>
          <cell r="BS214">
            <v>199</v>
          </cell>
        </row>
        <row r="215">
          <cell r="C215"/>
          <cell r="D215"/>
          <cell r="E215"/>
          <cell r="F215"/>
          <cell r="G215"/>
          <cell r="H215"/>
          <cell r="I215"/>
          <cell r="J215"/>
          <cell r="K215"/>
          <cell r="L215"/>
          <cell r="M215"/>
          <cell r="N215"/>
          <cell r="O215"/>
          <cell r="P215"/>
          <cell r="Q215"/>
          <cell r="R215"/>
          <cell r="S215"/>
          <cell r="T215"/>
          <cell r="U215"/>
          <cell r="V215"/>
          <cell r="W215"/>
          <cell r="X215"/>
          <cell r="Y215" t="str">
            <v/>
          </cell>
          <cell r="Z215"/>
          <cell r="AA215" t="str">
            <v/>
          </cell>
          <cell r="AB215"/>
          <cell r="AC215"/>
          <cell r="AD215"/>
          <cell r="AE215"/>
          <cell r="AF215"/>
          <cell r="AG215"/>
          <cell r="AH215" t="str">
            <v/>
          </cell>
          <cell r="AI215"/>
          <cell r="AJ215"/>
          <cell r="AK215"/>
          <cell r="AL215"/>
          <cell r="AM215"/>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t="str">
            <v/>
          </cell>
          <cell r="BE215" t="str">
            <v/>
          </cell>
          <cell r="BF215">
            <v>0</v>
          </cell>
          <cell r="BG215">
            <v>0</v>
          </cell>
          <cell r="BH215">
            <v>0</v>
          </cell>
          <cell r="BI215">
            <v>0</v>
          </cell>
          <cell r="BJ215">
            <v>0</v>
          </cell>
          <cell r="BK215" t="str">
            <v/>
          </cell>
          <cell r="BL215" t="e">
            <v>#NAME?</v>
          </cell>
          <cell r="BM215"/>
          <cell r="BN215"/>
          <cell r="BO215"/>
          <cell r="BP215" t="str">
            <v/>
          </cell>
          <cell r="BQ215"/>
          <cell r="BR215"/>
          <cell r="BS215">
            <v>200</v>
          </cell>
        </row>
        <row r="216">
          <cell r="C216"/>
          <cell r="D216"/>
          <cell r="E216"/>
          <cell r="F216"/>
          <cell r="G216"/>
          <cell r="H216"/>
          <cell r="I216"/>
          <cell r="J216"/>
          <cell r="K216"/>
          <cell r="L216"/>
          <cell r="M216"/>
          <cell r="N216"/>
          <cell r="O216"/>
          <cell r="P216"/>
          <cell r="Q216"/>
          <cell r="R216"/>
          <cell r="S216"/>
          <cell r="T216"/>
          <cell r="U216"/>
          <cell r="V216"/>
          <cell r="W216"/>
          <cell r="X216"/>
          <cell r="Y216" t="str">
            <v/>
          </cell>
          <cell r="Z216"/>
          <cell r="AA216" t="str">
            <v/>
          </cell>
          <cell r="AB216"/>
          <cell r="AC216"/>
          <cell r="AD216"/>
          <cell r="AE216"/>
          <cell r="AF216"/>
          <cell r="AG216"/>
          <cell r="AH216" t="str">
            <v/>
          </cell>
          <cell r="AI216"/>
          <cell r="AJ216"/>
          <cell r="AK216"/>
          <cell r="AL216"/>
          <cell r="AM216"/>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t="str">
            <v/>
          </cell>
          <cell r="BE216" t="str">
            <v/>
          </cell>
          <cell r="BF216">
            <v>0</v>
          </cell>
          <cell r="BG216">
            <v>0</v>
          </cell>
          <cell r="BH216">
            <v>0</v>
          </cell>
          <cell r="BI216">
            <v>0</v>
          </cell>
          <cell r="BJ216">
            <v>0</v>
          </cell>
          <cell r="BK216" t="str">
            <v/>
          </cell>
          <cell r="BL216" t="e">
            <v>#NAME?</v>
          </cell>
          <cell r="BM216"/>
          <cell r="BN216"/>
          <cell r="BO216"/>
          <cell r="BP216" t="str">
            <v/>
          </cell>
          <cell r="BQ216"/>
          <cell r="BR216"/>
          <cell r="BS216">
            <v>201</v>
          </cell>
        </row>
        <row r="217">
          <cell r="C217"/>
          <cell r="D217"/>
          <cell r="E217"/>
          <cell r="F217"/>
          <cell r="G217"/>
          <cell r="H217"/>
          <cell r="I217"/>
          <cell r="J217"/>
          <cell r="K217"/>
          <cell r="L217"/>
          <cell r="M217"/>
          <cell r="N217"/>
          <cell r="O217"/>
          <cell r="P217"/>
          <cell r="Q217"/>
          <cell r="R217"/>
          <cell r="S217"/>
          <cell r="T217"/>
          <cell r="U217"/>
          <cell r="V217"/>
          <cell r="W217"/>
          <cell r="X217"/>
          <cell r="Y217" t="str">
            <v/>
          </cell>
          <cell r="Z217"/>
          <cell r="AA217" t="str">
            <v/>
          </cell>
          <cell r="AB217"/>
          <cell r="AC217"/>
          <cell r="AD217"/>
          <cell r="AE217"/>
          <cell r="AF217"/>
          <cell r="AG217"/>
          <cell r="AH217" t="str">
            <v/>
          </cell>
          <cell r="AI217"/>
          <cell r="AJ217"/>
          <cell r="AK217"/>
          <cell r="AL217"/>
          <cell r="AM217"/>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t="str">
            <v/>
          </cell>
          <cell r="BE217" t="str">
            <v/>
          </cell>
          <cell r="BF217">
            <v>0</v>
          </cell>
          <cell r="BG217">
            <v>0</v>
          </cell>
          <cell r="BH217">
            <v>0</v>
          </cell>
          <cell r="BI217">
            <v>0</v>
          </cell>
          <cell r="BJ217">
            <v>0</v>
          </cell>
          <cell r="BK217" t="str">
            <v/>
          </cell>
          <cell r="BL217" t="e">
            <v>#NAME?</v>
          </cell>
          <cell r="BM217"/>
          <cell r="BN217"/>
          <cell r="BO217"/>
          <cell r="BP217" t="str">
            <v/>
          </cell>
          <cell r="BQ217"/>
          <cell r="BR217"/>
          <cell r="BS217">
            <v>202</v>
          </cell>
        </row>
        <row r="218">
          <cell r="C218"/>
          <cell r="D218"/>
          <cell r="E218"/>
          <cell r="F218"/>
          <cell r="G218"/>
          <cell r="H218"/>
          <cell r="I218"/>
          <cell r="J218"/>
          <cell r="K218"/>
          <cell r="L218"/>
          <cell r="M218"/>
          <cell r="N218"/>
          <cell r="O218"/>
          <cell r="P218"/>
          <cell r="Q218"/>
          <cell r="R218"/>
          <cell r="S218"/>
          <cell r="T218"/>
          <cell r="U218"/>
          <cell r="V218"/>
          <cell r="W218"/>
          <cell r="X218"/>
          <cell r="Y218" t="str">
            <v/>
          </cell>
          <cell r="Z218"/>
          <cell r="AA218" t="str">
            <v/>
          </cell>
          <cell r="AB218"/>
          <cell r="AC218"/>
          <cell r="AD218"/>
          <cell r="AE218"/>
          <cell r="AF218"/>
          <cell r="AG218"/>
          <cell r="AH218" t="str">
            <v/>
          </cell>
          <cell r="AI218"/>
          <cell r="AJ218"/>
          <cell r="AK218"/>
          <cell r="AL218"/>
          <cell r="AM218"/>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t="str">
            <v/>
          </cell>
          <cell r="BE218" t="str">
            <v/>
          </cell>
          <cell r="BF218">
            <v>0</v>
          </cell>
          <cell r="BG218">
            <v>0</v>
          </cell>
          <cell r="BH218">
            <v>0</v>
          </cell>
          <cell r="BI218">
            <v>0</v>
          </cell>
          <cell r="BJ218">
            <v>0</v>
          </cell>
          <cell r="BK218" t="str">
            <v/>
          </cell>
          <cell r="BL218" t="e">
            <v>#NAME?</v>
          </cell>
          <cell r="BM218"/>
          <cell r="BN218"/>
          <cell r="BO218"/>
          <cell r="BP218" t="str">
            <v/>
          </cell>
          <cell r="BQ218"/>
          <cell r="BR218"/>
          <cell r="BS218">
            <v>203</v>
          </cell>
        </row>
        <row r="219">
          <cell r="C219"/>
          <cell r="D219"/>
          <cell r="E219"/>
          <cell r="F219"/>
          <cell r="G219"/>
          <cell r="H219"/>
          <cell r="I219"/>
          <cell r="J219"/>
          <cell r="K219"/>
          <cell r="L219"/>
          <cell r="M219"/>
          <cell r="N219"/>
          <cell r="O219"/>
          <cell r="P219"/>
          <cell r="Q219"/>
          <cell r="R219"/>
          <cell r="S219"/>
          <cell r="T219"/>
          <cell r="U219"/>
          <cell r="V219"/>
          <cell r="W219"/>
          <cell r="X219"/>
          <cell r="Y219" t="str">
            <v/>
          </cell>
          <cell r="Z219"/>
          <cell r="AA219" t="str">
            <v/>
          </cell>
          <cell r="AB219"/>
          <cell r="AC219"/>
          <cell r="AD219"/>
          <cell r="AE219"/>
          <cell r="AF219"/>
          <cell r="AG219"/>
          <cell r="AH219" t="str">
            <v/>
          </cell>
          <cell r="AI219"/>
          <cell r="AJ219"/>
          <cell r="AK219"/>
          <cell r="AL219"/>
          <cell r="AM219"/>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t="str">
            <v/>
          </cell>
          <cell r="BE219" t="str">
            <v/>
          </cell>
          <cell r="BF219">
            <v>0</v>
          </cell>
          <cell r="BG219">
            <v>0</v>
          </cell>
          <cell r="BH219">
            <v>0</v>
          </cell>
          <cell r="BI219">
            <v>0</v>
          </cell>
          <cell r="BJ219">
            <v>0</v>
          </cell>
          <cell r="BK219" t="str">
            <v/>
          </cell>
          <cell r="BL219" t="e">
            <v>#NAME?</v>
          </cell>
          <cell r="BM219"/>
          <cell r="BN219"/>
          <cell r="BO219"/>
          <cell r="BP219" t="str">
            <v/>
          </cell>
          <cell r="BQ219"/>
          <cell r="BR219"/>
          <cell r="BS219">
            <v>204</v>
          </cell>
        </row>
        <row r="220">
          <cell r="C220"/>
          <cell r="D220"/>
          <cell r="E220"/>
          <cell r="F220"/>
          <cell r="G220"/>
          <cell r="H220"/>
          <cell r="I220"/>
          <cell r="J220"/>
          <cell r="K220"/>
          <cell r="L220"/>
          <cell r="M220"/>
          <cell r="N220"/>
          <cell r="O220"/>
          <cell r="P220"/>
          <cell r="Q220"/>
          <cell r="R220"/>
          <cell r="S220"/>
          <cell r="T220"/>
          <cell r="U220"/>
          <cell r="V220"/>
          <cell r="W220"/>
          <cell r="X220"/>
          <cell r="Y220" t="str">
            <v/>
          </cell>
          <cell r="Z220"/>
          <cell r="AA220" t="str">
            <v/>
          </cell>
          <cell r="AB220"/>
          <cell r="AC220"/>
          <cell r="AD220"/>
          <cell r="AE220"/>
          <cell r="AF220"/>
          <cell r="AG220"/>
          <cell r="AH220" t="str">
            <v/>
          </cell>
          <cell r="AI220"/>
          <cell r="AJ220"/>
          <cell r="AK220"/>
          <cell r="AL220"/>
          <cell r="AM220"/>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t="str">
            <v/>
          </cell>
          <cell r="BE220" t="str">
            <v/>
          </cell>
          <cell r="BF220">
            <v>0</v>
          </cell>
          <cell r="BG220">
            <v>0</v>
          </cell>
          <cell r="BH220">
            <v>0</v>
          </cell>
          <cell r="BI220">
            <v>0</v>
          </cell>
          <cell r="BJ220">
            <v>0</v>
          </cell>
          <cell r="BK220" t="str">
            <v/>
          </cell>
          <cell r="BL220" t="e">
            <v>#NAME?</v>
          </cell>
          <cell r="BM220"/>
          <cell r="BN220"/>
          <cell r="BO220"/>
          <cell r="BP220" t="str">
            <v/>
          </cell>
          <cell r="BQ220"/>
          <cell r="BR220"/>
          <cell r="BS220">
            <v>205</v>
          </cell>
        </row>
        <row r="221">
          <cell r="C221"/>
          <cell r="D221"/>
          <cell r="E221"/>
          <cell r="F221"/>
          <cell r="G221"/>
          <cell r="H221"/>
          <cell r="I221"/>
          <cell r="J221"/>
          <cell r="K221"/>
          <cell r="L221"/>
          <cell r="M221"/>
          <cell r="N221"/>
          <cell r="O221"/>
          <cell r="P221"/>
          <cell r="Q221"/>
          <cell r="R221"/>
          <cell r="S221"/>
          <cell r="T221"/>
          <cell r="U221"/>
          <cell r="V221"/>
          <cell r="W221"/>
          <cell r="X221"/>
          <cell r="Y221" t="str">
            <v/>
          </cell>
          <cell r="Z221"/>
          <cell r="AA221" t="str">
            <v/>
          </cell>
          <cell r="AB221"/>
          <cell r="AC221"/>
          <cell r="AD221"/>
          <cell r="AE221"/>
          <cell r="AF221"/>
          <cell r="AG221"/>
          <cell r="AH221" t="str">
            <v/>
          </cell>
          <cell r="AI221"/>
          <cell r="AJ221"/>
          <cell r="AK221"/>
          <cell r="AL221"/>
          <cell r="AM221"/>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t="str">
            <v/>
          </cell>
          <cell r="BE221" t="str">
            <v/>
          </cell>
          <cell r="BF221">
            <v>0</v>
          </cell>
          <cell r="BG221">
            <v>0</v>
          </cell>
          <cell r="BH221">
            <v>0</v>
          </cell>
          <cell r="BI221">
            <v>0</v>
          </cell>
          <cell r="BJ221">
            <v>0</v>
          </cell>
          <cell r="BK221" t="str">
            <v/>
          </cell>
          <cell r="BL221" t="e">
            <v>#NAME?</v>
          </cell>
          <cell r="BM221"/>
          <cell r="BN221"/>
          <cell r="BO221"/>
          <cell r="BP221" t="str">
            <v/>
          </cell>
          <cell r="BQ221"/>
          <cell r="BR221"/>
          <cell r="BS221">
            <v>206</v>
          </cell>
        </row>
        <row r="222">
          <cell r="C222"/>
          <cell r="D222"/>
          <cell r="E222"/>
          <cell r="F222"/>
          <cell r="G222"/>
          <cell r="H222"/>
          <cell r="I222"/>
          <cell r="J222"/>
          <cell r="K222"/>
          <cell r="L222"/>
          <cell r="M222"/>
          <cell r="N222"/>
          <cell r="O222"/>
          <cell r="P222"/>
          <cell r="Q222"/>
          <cell r="R222"/>
          <cell r="S222"/>
          <cell r="T222"/>
          <cell r="U222"/>
          <cell r="V222"/>
          <cell r="W222"/>
          <cell r="X222"/>
          <cell r="Y222" t="str">
            <v/>
          </cell>
          <cell r="Z222"/>
          <cell r="AA222" t="str">
            <v/>
          </cell>
          <cell r="AB222"/>
          <cell r="AC222"/>
          <cell r="AD222"/>
          <cell r="AE222"/>
          <cell r="AF222"/>
          <cell r="AG222"/>
          <cell r="AH222" t="str">
            <v/>
          </cell>
          <cell r="AI222"/>
          <cell r="AJ222"/>
          <cell r="AK222"/>
          <cell r="AL222"/>
          <cell r="AM222"/>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t="str">
            <v/>
          </cell>
          <cell r="BE222" t="str">
            <v/>
          </cell>
          <cell r="BF222">
            <v>0</v>
          </cell>
          <cell r="BG222">
            <v>0</v>
          </cell>
          <cell r="BH222">
            <v>0</v>
          </cell>
          <cell r="BI222">
            <v>0</v>
          </cell>
          <cell r="BJ222">
            <v>0</v>
          </cell>
          <cell r="BK222" t="str">
            <v/>
          </cell>
          <cell r="BL222" t="e">
            <v>#NAME?</v>
          </cell>
          <cell r="BM222"/>
          <cell r="BN222"/>
          <cell r="BO222"/>
          <cell r="BP222" t="str">
            <v/>
          </cell>
          <cell r="BQ222"/>
          <cell r="BR222"/>
          <cell r="BS222">
            <v>207</v>
          </cell>
        </row>
        <row r="223">
          <cell r="C223"/>
          <cell r="D223"/>
          <cell r="E223"/>
          <cell r="F223"/>
          <cell r="G223"/>
          <cell r="H223"/>
          <cell r="I223"/>
          <cell r="J223"/>
          <cell r="K223"/>
          <cell r="L223"/>
          <cell r="M223"/>
          <cell r="N223"/>
          <cell r="O223"/>
          <cell r="P223"/>
          <cell r="Q223"/>
          <cell r="R223"/>
          <cell r="S223"/>
          <cell r="T223"/>
          <cell r="U223"/>
          <cell r="V223"/>
          <cell r="W223"/>
          <cell r="X223"/>
          <cell r="Y223" t="str">
            <v/>
          </cell>
          <cell r="Z223"/>
          <cell r="AA223" t="str">
            <v/>
          </cell>
          <cell r="AB223"/>
          <cell r="AC223"/>
          <cell r="AD223"/>
          <cell r="AE223"/>
          <cell r="AF223"/>
          <cell r="AG223"/>
          <cell r="AH223" t="str">
            <v/>
          </cell>
          <cell r="AI223"/>
          <cell r="AJ223"/>
          <cell r="AK223"/>
          <cell r="AL223"/>
          <cell r="AM223"/>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t="str">
            <v/>
          </cell>
          <cell r="BE223" t="str">
            <v/>
          </cell>
          <cell r="BF223">
            <v>0</v>
          </cell>
          <cell r="BG223">
            <v>0</v>
          </cell>
          <cell r="BH223">
            <v>0</v>
          </cell>
          <cell r="BI223">
            <v>0</v>
          </cell>
          <cell r="BJ223">
            <v>0</v>
          </cell>
          <cell r="BK223" t="str">
            <v/>
          </cell>
          <cell r="BL223" t="e">
            <v>#NAME?</v>
          </cell>
          <cell r="BM223"/>
          <cell r="BN223"/>
          <cell r="BO223"/>
          <cell r="BP223" t="str">
            <v/>
          </cell>
          <cell r="BQ223"/>
          <cell r="BR223"/>
          <cell r="BS223">
            <v>208</v>
          </cell>
        </row>
        <row r="224">
          <cell r="C224"/>
          <cell r="D224"/>
          <cell r="E224"/>
          <cell r="F224"/>
          <cell r="G224"/>
          <cell r="H224"/>
          <cell r="I224"/>
          <cell r="J224"/>
          <cell r="K224"/>
          <cell r="L224"/>
          <cell r="M224"/>
          <cell r="N224"/>
          <cell r="O224"/>
          <cell r="P224"/>
          <cell r="Q224"/>
          <cell r="R224"/>
          <cell r="S224"/>
          <cell r="T224"/>
          <cell r="U224"/>
          <cell r="V224"/>
          <cell r="W224"/>
          <cell r="X224"/>
          <cell r="Y224" t="str">
            <v/>
          </cell>
          <cell r="Z224"/>
          <cell r="AA224" t="str">
            <v/>
          </cell>
          <cell r="AB224"/>
          <cell r="AC224"/>
          <cell r="AD224"/>
          <cell r="AE224"/>
          <cell r="AF224"/>
          <cell r="AG224"/>
          <cell r="AH224" t="str">
            <v/>
          </cell>
          <cell r="AI224"/>
          <cell r="AJ224"/>
          <cell r="AK224"/>
          <cell r="AL224"/>
          <cell r="AM224"/>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t="str">
            <v/>
          </cell>
          <cell r="BE224" t="str">
            <v/>
          </cell>
          <cell r="BF224">
            <v>0</v>
          </cell>
          <cell r="BG224">
            <v>0</v>
          </cell>
          <cell r="BH224">
            <v>0</v>
          </cell>
          <cell r="BI224">
            <v>0</v>
          </cell>
          <cell r="BJ224">
            <v>0</v>
          </cell>
          <cell r="BK224" t="str">
            <v/>
          </cell>
          <cell r="BL224" t="e">
            <v>#NAME?</v>
          </cell>
          <cell r="BM224"/>
          <cell r="BN224"/>
          <cell r="BO224"/>
          <cell r="BP224" t="str">
            <v/>
          </cell>
          <cell r="BQ224"/>
          <cell r="BR224"/>
          <cell r="BS224">
            <v>209</v>
          </cell>
        </row>
        <row r="225">
          <cell r="C225"/>
          <cell r="D225"/>
          <cell r="E225"/>
          <cell r="F225"/>
          <cell r="G225"/>
          <cell r="H225"/>
          <cell r="I225"/>
          <cell r="J225"/>
          <cell r="K225"/>
          <cell r="L225"/>
          <cell r="M225"/>
          <cell r="N225"/>
          <cell r="O225"/>
          <cell r="P225"/>
          <cell r="Q225"/>
          <cell r="R225"/>
          <cell r="S225"/>
          <cell r="T225"/>
          <cell r="U225"/>
          <cell r="V225"/>
          <cell r="W225"/>
          <cell r="X225"/>
          <cell r="Y225" t="str">
            <v/>
          </cell>
          <cell r="Z225"/>
          <cell r="AA225" t="str">
            <v/>
          </cell>
          <cell r="AB225"/>
          <cell r="AC225"/>
          <cell r="AD225"/>
          <cell r="AE225"/>
          <cell r="AF225"/>
          <cell r="AG225"/>
          <cell r="AH225" t="str">
            <v/>
          </cell>
          <cell r="AI225"/>
          <cell r="AJ225"/>
          <cell r="AK225"/>
          <cell r="AL225"/>
          <cell r="AM225"/>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t="str">
            <v/>
          </cell>
          <cell r="BE225" t="str">
            <v/>
          </cell>
          <cell r="BF225">
            <v>0</v>
          </cell>
          <cell r="BG225">
            <v>0</v>
          </cell>
          <cell r="BH225">
            <v>0</v>
          </cell>
          <cell r="BI225">
            <v>0</v>
          </cell>
          <cell r="BJ225">
            <v>0</v>
          </cell>
          <cell r="BK225" t="str">
            <v/>
          </cell>
          <cell r="BL225" t="e">
            <v>#NAME?</v>
          </cell>
          <cell r="BM225"/>
          <cell r="BN225"/>
          <cell r="BO225"/>
          <cell r="BP225" t="str">
            <v/>
          </cell>
          <cell r="BQ225"/>
          <cell r="BR225"/>
          <cell r="BS225">
            <v>210</v>
          </cell>
        </row>
        <row r="226">
          <cell r="C226"/>
          <cell r="D226"/>
          <cell r="E226"/>
          <cell r="F226"/>
          <cell r="G226"/>
          <cell r="H226"/>
          <cell r="I226"/>
          <cell r="J226"/>
          <cell r="K226"/>
          <cell r="L226"/>
          <cell r="M226"/>
          <cell r="N226"/>
          <cell r="O226"/>
          <cell r="P226"/>
          <cell r="Q226"/>
          <cell r="R226"/>
          <cell r="S226"/>
          <cell r="T226"/>
          <cell r="U226"/>
          <cell r="V226"/>
          <cell r="W226"/>
          <cell r="X226"/>
          <cell r="Y226" t="str">
            <v/>
          </cell>
          <cell r="Z226"/>
          <cell r="AA226" t="str">
            <v/>
          </cell>
          <cell r="AB226"/>
          <cell r="AC226"/>
          <cell r="AD226"/>
          <cell r="AE226"/>
          <cell r="AF226"/>
          <cell r="AG226"/>
          <cell r="AH226" t="str">
            <v/>
          </cell>
          <cell r="AI226"/>
          <cell r="AJ226"/>
          <cell r="AK226"/>
          <cell r="AL226"/>
          <cell r="AM226"/>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t="str">
            <v/>
          </cell>
          <cell r="BE226" t="str">
            <v/>
          </cell>
          <cell r="BF226">
            <v>0</v>
          </cell>
          <cell r="BG226">
            <v>0</v>
          </cell>
          <cell r="BH226">
            <v>0</v>
          </cell>
          <cell r="BI226">
            <v>0</v>
          </cell>
          <cell r="BJ226">
            <v>0</v>
          </cell>
          <cell r="BK226" t="str">
            <v/>
          </cell>
          <cell r="BL226" t="e">
            <v>#NAME?</v>
          </cell>
          <cell r="BM226"/>
          <cell r="BN226"/>
          <cell r="BO226"/>
          <cell r="BP226" t="str">
            <v/>
          </cell>
          <cell r="BQ226"/>
          <cell r="BR226"/>
          <cell r="BS226">
            <v>211</v>
          </cell>
        </row>
        <row r="227">
          <cell r="C227"/>
          <cell r="D227"/>
          <cell r="E227"/>
          <cell r="F227"/>
          <cell r="G227"/>
          <cell r="H227"/>
          <cell r="I227"/>
          <cell r="J227"/>
          <cell r="K227"/>
          <cell r="L227"/>
          <cell r="M227"/>
          <cell r="N227"/>
          <cell r="O227"/>
          <cell r="P227"/>
          <cell r="Q227"/>
          <cell r="R227"/>
          <cell r="S227"/>
          <cell r="T227"/>
          <cell r="U227"/>
          <cell r="V227"/>
          <cell r="W227"/>
          <cell r="X227"/>
          <cell r="Y227" t="str">
            <v/>
          </cell>
          <cell r="Z227"/>
          <cell r="AA227" t="str">
            <v/>
          </cell>
          <cell r="AB227"/>
          <cell r="AC227"/>
          <cell r="AD227"/>
          <cell r="AE227"/>
          <cell r="AF227"/>
          <cell r="AG227"/>
          <cell r="AH227" t="str">
            <v/>
          </cell>
          <cell r="AI227"/>
          <cell r="AJ227"/>
          <cell r="AK227"/>
          <cell r="AL227"/>
          <cell r="AM227"/>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t="str">
            <v/>
          </cell>
          <cell r="BE227" t="str">
            <v/>
          </cell>
          <cell r="BF227">
            <v>0</v>
          </cell>
          <cell r="BG227">
            <v>0</v>
          </cell>
          <cell r="BH227">
            <v>0</v>
          </cell>
          <cell r="BI227">
            <v>0</v>
          </cell>
          <cell r="BJ227">
            <v>0</v>
          </cell>
          <cell r="BK227" t="str">
            <v/>
          </cell>
          <cell r="BL227" t="e">
            <v>#NAME?</v>
          </cell>
          <cell r="BM227"/>
          <cell r="BN227"/>
          <cell r="BO227"/>
          <cell r="BP227" t="str">
            <v/>
          </cell>
          <cell r="BQ227"/>
          <cell r="BR227"/>
          <cell r="BS227">
            <v>212</v>
          </cell>
        </row>
        <row r="228">
          <cell r="C228"/>
          <cell r="D228"/>
          <cell r="E228"/>
          <cell r="F228"/>
          <cell r="G228"/>
          <cell r="H228"/>
          <cell r="I228"/>
          <cell r="J228"/>
          <cell r="K228"/>
          <cell r="L228"/>
          <cell r="M228"/>
          <cell r="N228"/>
          <cell r="O228"/>
          <cell r="P228"/>
          <cell r="Q228"/>
          <cell r="R228"/>
          <cell r="S228"/>
          <cell r="T228"/>
          <cell r="U228"/>
          <cell r="V228"/>
          <cell r="W228"/>
          <cell r="X228"/>
          <cell r="Y228" t="str">
            <v/>
          </cell>
          <cell r="Z228"/>
          <cell r="AA228" t="str">
            <v/>
          </cell>
          <cell r="AB228"/>
          <cell r="AC228"/>
          <cell r="AD228"/>
          <cell r="AE228"/>
          <cell r="AF228"/>
          <cell r="AG228"/>
          <cell r="AH228" t="str">
            <v/>
          </cell>
          <cell r="AI228"/>
          <cell r="AJ228"/>
          <cell r="AK228"/>
          <cell r="AL228"/>
          <cell r="AM228"/>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t="str">
            <v/>
          </cell>
          <cell r="BE228" t="str">
            <v/>
          </cell>
          <cell r="BF228">
            <v>0</v>
          </cell>
          <cell r="BG228">
            <v>0</v>
          </cell>
          <cell r="BH228">
            <v>0</v>
          </cell>
          <cell r="BI228">
            <v>0</v>
          </cell>
          <cell r="BJ228">
            <v>0</v>
          </cell>
          <cell r="BK228" t="str">
            <v/>
          </cell>
          <cell r="BL228" t="e">
            <v>#NAME?</v>
          </cell>
          <cell r="BM228"/>
          <cell r="BN228"/>
          <cell r="BO228"/>
          <cell r="BP228" t="str">
            <v/>
          </cell>
          <cell r="BQ228"/>
          <cell r="BR228"/>
          <cell r="BS228">
            <v>213</v>
          </cell>
        </row>
        <row r="229">
          <cell r="C229"/>
          <cell r="D229"/>
          <cell r="E229"/>
          <cell r="F229"/>
          <cell r="G229"/>
          <cell r="H229"/>
          <cell r="I229"/>
          <cell r="J229"/>
          <cell r="K229"/>
          <cell r="L229"/>
          <cell r="M229"/>
          <cell r="N229"/>
          <cell r="O229"/>
          <cell r="P229"/>
          <cell r="Q229"/>
          <cell r="R229"/>
          <cell r="S229"/>
          <cell r="T229"/>
          <cell r="U229"/>
          <cell r="V229"/>
          <cell r="W229"/>
          <cell r="X229"/>
          <cell r="Y229" t="str">
            <v/>
          </cell>
          <cell r="Z229"/>
          <cell r="AA229" t="str">
            <v/>
          </cell>
          <cell r="AB229"/>
          <cell r="AC229"/>
          <cell r="AD229"/>
          <cell r="AE229"/>
          <cell r="AF229"/>
          <cell r="AG229"/>
          <cell r="AH229" t="str">
            <v/>
          </cell>
          <cell r="AI229"/>
          <cell r="AJ229"/>
          <cell r="AK229"/>
          <cell r="AL229"/>
          <cell r="AM229"/>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t="str">
            <v/>
          </cell>
          <cell r="BE229" t="str">
            <v/>
          </cell>
          <cell r="BF229">
            <v>0</v>
          </cell>
          <cell r="BG229">
            <v>0</v>
          </cell>
          <cell r="BH229">
            <v>0</v>
          </cell>
          <cell r="BI229">
            <v>0</v>
          </cell>
          <cell r="BJ229">
            <v>0</v>
          </cell>
          <cell r="BK229" t="str">
            <v/>
          </cell>
          <cell r="BL229" t="e">
            <v>#NAME?</v>
          </cell>
          <cell r="BM229"/>
          <cell r="BN229"/>
          <cell r="BO229"/>
          <cell r="BP229" t="str">
            <v/>
          </cell>
          <cell r="BQ229"/>
          <cell r="BR229"/>
          <cell r="BS229">
            <v>214</v>
          </cell>
        </row>
        <row r="230">
          <cell r="C230"/>
          <cell r="D230"/>
          <cell r="E230"/>
          <cell r="F230"/>
          <cell r="G230"/>
          <cell r="H230"/>
          <cell r="I230"/>
          <cell r="J230"/>
          <cell r="K230"/>
          <cell r="L230"/>
          <cell r="M230"/>
          <cell r="N230"/>
          <cell r="O230"/>
          <cell r="P230"/>
          <cell r="Q230"/>
          <cell r="R230"/>
          <cell r="S230"/>
          <cell r="T230"/>
          <cell r="U230"/>
          <cell r="V230"/>
          <cell r="W230"/>
          <cell r="X230"/>
          <cell r="Y230" t="str">
            <v/>
          </cell>
          <cell r="Z230"/>
          <cell r="AA230" t="str">
            <v/>
          </cell>
          <cell r="AB230"/>
          <cell r="AC230"/>
          <cell r="AD230"/>
          <cell r="AE230"/>
          <cell r="AF230"/>
          <cell r="AG230"/>
          <cell r="AH230" t="str">
            <v/>
          </cell>
          <cell r="AI230"/>
          <cell r="AJ230"/>
          <cell r="AK230"/>
          <cell r="AL230"/>
          <cell r="AM230"/>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t="str">
            <v/>
          </cell>
          <cell r="BE230" t="str">
            <v/>
          </cell>
          <cell r="BF230">
            <v>0</v>
          </cell>
          <cell r="BG230">
            <v>0</v>
          </cell>
          <cell r="BH230">
            <v>0</v>
          </cell>
          <cell r="BI230">
            <v>0</v>
          </cell>
          <cell r="BJ230">
            <v>0</v>
          </cell>
          <cell r="BK230" t="str">
            <v/>
          </cell>
          <cell r="BL230" t="e">
            <v>#NAME?</v>
          </cell>
          <cell r="BM230"/>
          <cell r="BN230"/>
          <cell r="BO230"/>
          <cell r="BP230" t="str">
            <v/>
          </cell>
          <cell r="BQ230"/>
          <cell r="BR230"/>
          <cell r="BS230">
            <v>215</v>
          </cell>
        </row>
        <row r="231">
          <cell r="C231"/>
          <cell r="D231"/>
          <cell r="E231"/>
          <cell r="F231"/>
          <cell r="G231"/>
          <cell r="H231"/>
          <cell r="I231"/>
          <cell r="J231"/>
          <cell r="K231"/>
          <cell r="L231"/>
          <cell r="M231"/>
          <cell r="N231"/>
          <cell r="O231"/>
          <cell r="P231"/>
          <cell r="Q231"/>
          <cell r="R231"/>
          <cell r="S231"/>
          <cell r="T231"/>
          <cell r="U231"/>
          <cell r="V231"/>
          <cell r="W231"/>
          <cell r="X231"/>
          <cell r="Y231" t="str">
            <v/>
          </cell>
          <cell r="Z231"/>
          <cell r="AA231" t="str">
            <v/>
          </cell>
          <cell r="AB231"/>
          <cell r="AC231"/>
          <cell r="AD231"/>
          <cell r="AE231"/>
          <cell r="AF231"/>
          <cell r="AG231"/>
          <cell r="AH231" t="str">
            <v/>
          </cell>
          <cell r="AI231"/>
          <cell r="AJ231"/>
          <cell r="AK231"/>
          <cell r="AL231"/>
          <cell r="AM231"/>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t="str">
            <v/>
          </cell>
          <cell r="BE231" t="str">
            <v/>
          </cell>
          <cell r="BF231">
            <v>0</v>
          </cell>
          <cell r="BG231">
            <v>0</v>
          </cell>
          <cell r="BH231">
            <v>0</v>
          </cell>
          <cell r="BI231">
            <v>0</v>
          </cell>
          <cell r="BJ231">
            <v>0</v>
          </cell>
          <cell r="BK231" t="str">
            <v/>
          </cell>
          <cell r="BL231" t="e">
            <v>#NAME?</v>
          </cell>
          <cell r="BM231"/>
          <cell r="BN231"/>
          <cell r="BO231"/>
          <cell r="BP231" t="str">
            <v/>
          </cell>
          <cell r="BQ231"/>
          <cell r="BR231"/>
          <cell r="BS231">
            <v>216</v>
          </cell>
        </row>
        <row r="232">
          <cell r="C232"/>
          <cell r="D232"/>
          <cell r="E232"/>
          <cell r="F232"/>
          <cell r="G232"/>
          <cell r="H232"/>
          <cell r="I232"/>
          <cell r="J232"/>
          <cell r="K232"/>
          <cell r="L232"/>
          <cell r="M232"/>
          <cell r="N232"/>
          <cell r="O232"/>
          <cell r="P232"/>
          <cell r="Q232"/>
          <cell r="R232"/>
          <cell r="S232"/>
          <cell r="T232"/>
          <cell r="U232"/>
          <cell r="V232"/>
          <cell r="W232"/>
          <cell r="X232"/>
          <cell r="Y232" t="str">
            <v/>
          </cell>
          <cell r="Z232"/>
          <cell r="AA232" t="str">
            <v/>
          </cell>
          <cell r="AB232"/>
          <cell r="AC232"/>
          <cell r="AD232"/>
          <cell r="AE232"/>
          <cell r="AF232"/>
          <cell r="AG232"/>
          <cell r="AH232" t="str">
            <v/>
          </cell>
          <cell r="AI232"/>
          <cell r="AJ232"/>
          <cell r="AK232"/>
          <cell r="AL232"/>
          <cell r="AM232"/>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t="str">
            <v/>
          </cell>
          <cell r="BE232" t="str">
            <v/>
          </cell>
          <cell r="BF232">
            <v>0</v>
          </cell>
          <cell r="BG232">
            <v>0</v>
          </cell>
          <cell r="BH232">
            <v>0</v>
          </cell>
          <cell r="BI232">
            <v>0</v>
          </cell>
          <cell r="BJ232">
            <v>0</v>
          </cell>
          <cell r="BK232" t="str">
            <v/>
          </cell>
          <cell r="BL232" t="e">
            <v>#NAME?</v>
          </cell>
          <cell r="BM232"/>
          <cell r="BN232"/>
          <cell r="BO232"/>
          <cell r="BP232" t="str">
            <v/>
          </cell>
          <cell r="BQ232"/>
          <cell r="BR232"/>
          <cell r="BS232">
            <v>217</v>
          </cell>
        </row>
        <row r="233">
          <cell r="C233"/>
          <cell r="D233"/>
          <cell r="E233"/>
          <cell r="F233"/>
          <cell r="G233"/>
          <cell r="H233"/>
          <cell r="I233"/>
          <cell r="J233"/>
          <cell r="K233"/>
          <cell r="L233"/>
          <cell r="M233"/>
          <cell r="N233"/>
          <cell r="O233"/>
          <cell r="P233"/>
          <cell r="Q233"/>
          <cell r="R233"/>
          <cell r="S233"/>
          <cell r="T233"/>
          <cell r="U233"/>
          <cell r="V233"/>
          <cell r="W233"/>
          <cell r="X233"/>
          <cell r="Y233" t="str">
            <v/>
          </cell>
          <cell r="Z233"/>
          <cell r="AA233" t="str">
            <v/>
          </cell>
          <cell r="AB233"/>
          <cell r="AC233"/>
          <cell r="AD233"/>
          <cell r="AE233"/>
          <cell r="AF233"/>
          <cell r="AG233"/>
          <cell r="AH233" t="str">
            <v/>
          </cell>
          <cell r="AI233"/>
          <cell r="AJ233"/>
          <cell r="AK233"/>
          <cell r="AL233"/>
          <cell r="AM233"/>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t="str">
            <v/>
          </cell>
          <cell r="BE233" t="str">
            <v/>
          </cell>
          <cell r="BF233">
            <v>0</v>
          </cell>
          <cell r="BG233">
            <v>0</v>
          </cell>
          <cell r="BH233">
            <v>0</v>
          </cell>
          <cell r="BI233">
            <v>0</v>
          </cell>
          <cell r="BJ233">
            <v>0</v>
          </cell>
          <cell r="BK233" t="str">
            <v/>
          </cell>
          <cell r="BL233" t="e">
            <v>#NAME?</v>
          </cell>
          <cell r="BM233"/>
          <cell r="BN233"/>
          <cell r="BO233"/>
          <cell r="BP233" t="str">
            <v/>
          </cell>
          <cell r="BQ233"/>
          <cell r="BR233"/>
          <cell r="BS233">
            <v>218</v>
          </cell>
        </row>
        <row r="234">
          <cell r="C234"/>
          <cell r="D234"/>
          <cell r="E234"/>
          <cell r="F234"/>
          <cell r="G234"/>
          <cell r="H234"/>
          <cell r="I234"/>
          <cell r="J234"/>
          <cell r="K234"/>
          <cell r="L234"/>
          <cell r="M234"/>
          <cell r="N234"/>
          <cell r="O234"/>
          <cell r="P234"/>
          <cell r="Q234"/>
          <cell r="R234"/>
          <cell r="S234"/>
          <cell r="T234"/>
          <cell r="U234"/>
          <cell r="V234"/>
          <cell r="W234"/>
          <cell r="X234"/>
          <cell r="Y234" t="str">
            <v/>
          </cell>
          <cell r="Z234"/>
          <cell r="AA234" t="str">
            <v/>
          </cell>
          <cell r="AB234"/>
          <cell r="AC234"/>
          <cell r="AD234"/>
          <cell r="AE234"/>
          <cell r="AF234"/>
          <cell r="AG234"/>
          <cell r="AH234" t="str">
            <v/>
          </cell>
          <cell r="AI234"/>
          <cell r="AJ234"/>
          <cell r="AK234"/>
          <cell r="AL234"/>
          <cell r="AM234"/>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t="str">
            <v/>
          </cell>
          <cell r="BE234" t="str">
            <v/>
          </cell>
          <cell r="BF234">
            <v>0</v>
          </cell>
          <cell r="BG234">
            <v>0</v>
          </cell>
          <cell r="BH234">
            <v>0</v>
          </cell>
          <cell r="BI234">
            <v>0</v>
          </cell>
          <cell r="BJ234">
            <v>0</v>
          </cell>
          <cell r="BK234" t="str">
            <v/>
          </cell>
          <cell r="BL234" t="e">
            <v>#NAME?</v>
          </cell>
          <cell r="BM234"/>
          <cell r="BN234"/>
          <cell r="BO234"/>
          <cell r="BP234" t="str">
            <v/>
          </cell>
          <cell r="BQ234"/>
          <cell r="BR234"/>
          <cell r="BS234">
            <v>219</v>
          </cell>
        </row>
        <row r="235">
          <cell r="C235"/>
          <cell r="D235"/>
          <cell r="E235"/>
          <cell r="F235"/>
          <cell r="G235"/>
          <cell r="H235"/>
          <cell r="I235"/>
          <cell r="J235"/>
          <cell r="K235"/>
          <cell r="L235"/>
          <cell r="M235"/>
          <cell r="N235"/>
          <cell r="O235"/>
          <cell r="P235"/>
          <cell r="Q235"/>
          <cell r="R235"/>
          <cell r="S235"/>
          <cell r="T235"/>
          <cell r="U235"/>
          <cell r="V235"/>
          <cell r="W235"/>
          <cell r="X235"/>
          <cell r="Y235" t="str">
            <v/>
          </cell>
          <cell r="Z235"/>
          <cell r="AA235" t="str">
            <v/>
          </cell>
          <cell r="AB235"/>
          <cell r="AC235"/>
          <cell r="AD235"/>
          <cell r="AE235"/>
          <cell r="AF235"/>
          <cell r="AG235"/>
          <cell r="AH235" t="str">
            <v/>
          </cell>
          <cell r="AI235"/>
          <cell r="AJ235"/>
          <cell r="AK235"/>
          <cell r="AL235"/>
          <cell r="AM235"/>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t="str">
            <v/>
          </cell>
          <cell r="BE235" t="str">
            <v/>
          </cell>
          <cell r="BF235">
            <v>0</v>
          </cell>
          <cell r="BG235">
            <v>0</v>
          </cell>
          <cell r="BH235">
            <v>0</v>
          </cell>
          <cell r="BI235">
            <v>0</v>
          </cell>
          <cell r="BJ235">
            <v>0</v>
          </cell>
          <cell r="BK235" t="str">
            <v/>
          </cell>
          <cell r="BL235" t="e">
            <v>#NAME?</v>
          </cell>
          <cell r="BM235"/>
          <cell r="BN235"/>
          <cell r="BO235"/>
          <cell r="BP235" t="str">
            <v/>
          </cell>
          <cell r="BQ235"/>
          <cell r="BR235"/>
          <cell r="BS235">
            <v>220</v>
          </cell>
        </row>
        <row r="236">
          <cell r="C236"/>
          <cell r="D236"/>
          <cell r="E236"/>
          <cell r="F236"/>
          <cell r="G236"/>
          <cell r="H236"/>
          <cell r="I236"/>
          <cell r="J236"/>
          <cell r="K236"/>
          <cell r="L236"/>
          <cell r="M236"/>
          <cell r="N236"/>
          <cell r="O236"/>
          <cell r="P236"/>
          <cell r="Q236"/>
          <cell r="R236"/>
          <cell r="S236"/>
          <cell r="T236"/>
          <cell r="U236"/>
          <cell r="V236"/>
          <cell r="W236"/>
          <cell r="X236"/>
          <cell r="Y236" t="str">
            <v/>
          </cell>
          <cell r="Z236"/>
          <cell r="AA236" t="str">
            <v/>
          </cell>
          <cell r="AB236"/>
          <cell r="AC236"/>
          <cell r="AD236"/>
          <cell r="AE236"/>
          <cell r="AF236"/>
          <cell r="AG236"/>
          <cell r="AH236" t="str">
            <v/>
          </cell>
          <cell r="AI236"/>
          <cell r="AJ236"/>
          <cell r="AK236"/>
          <cell r="AL236"/>
          <cell r="AM236"/>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t="str">
            <v/>
          </cell>
          <cell r="BE236" t="str">
            <v/>
          </cell>
          <cell r="BF236">
            <v>0</v>
          </cell>
          <cell r="BG236">
            <v>0</v>
          </cell>
          <cell r="BH236">
            <v>0</v>
          </cell>
          <cell r="BI236">
            <v>0</v>
          </cell>
          <cell r="BJ236">
            <v>0</v>
          </cell>
          <cell r="BK236" t="str">
            <v/>
          </cell>
          <cell r="BL236" t="e">
            <v>#NAME?</v>
          </cell>
          <cell r="BM236"/>
          <cell r="BN236"/>
          <cell r="BO236"/>
          <cell r="BP236" t="str">
            <v/>
          </cell>
          <cell r="BQ236"/>
          <cell r="BR236"/>
          <cell r="BS236">
            <v>221</v>
          </cell>
        </row>
        <row r="237">
          <cell r="C237"/>
          <cell r="D237"/>
          <cell r="E237"/>
          <cell r="F237"/>
          <cell r="G237"/>
          <cell r="H237"/>
          <cell r="I237"/>
          <cell r="J237"/>
          <cell r="K237"/>
          <cell r="L237"/>
          <cell r="M237"/>
          <cell r="N237"/>
          <cell r="O237"/>
          <cell r="P237"/>
          <cell r="Q237"/>
          <cell r="R237"/>
          <cell r="S237"/>
          <cell r="T237"/>
          <cell r="U237"/>
          <cell r="V237"/>
          <cell r="W237"/>
          <cell r="X237"/>
          <cell r="Y237" t="str">
            <v/>
          </cell>
          <cell r="Z237"/>
          <cell r="AA237" t="str">
            <v/>
          </cell>
          <cell r="AB237"/>
          <cell r="AC237"/>
          <cell r="AD237"/>
          <cell r="AE237"/>
          <cell r="AF237"/>
          <cell r="AG237"/>
          <cell r="AH237" t="str">
            <v/>
          </cell>
          <cell r="AI237"/>
          <cell r="AJ237"/>
          <cell r="AK237"/>
          <cell r="AL237"/>
          <cell r="AM237"/>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t="str">
            <v/>
          </cell>
          <cell r="BE237" t="str">
            <v/>
          </cell>
          <cell r="BF237">
            <v>0</v>
          </cell>
          <cell r="BG237">
            <v>0</v>
          </cell>
          <cell r="BH237">
            <v>0</v>
          </cell>
          <cell r="BI237">
            <v>0</v>
          </cell>
          <cell r="BJ237">
            <v>0</v>
          </cell>
          <cell r="BK237" t="str">
            <v/>
          </cell>
          <cell r="BL237" t="e">
            <v>#NAME?</v>
          </cell>
          <cell r="BM237"/>
          <cell r="BN237"/>
          <cell r="BO237"/>
          <cell r="BP237" t="str">
            <v/>
          </cell>
          <cell r="BQ237"/>
          <cell r="BR237"/>
          <cell r="BS237">
            <v>222</v>
          </cell>
        </row>
        <row r="238">
          <cell r="C238"/>
          <cell r="D238"/>
          <cell r="E238"/>
          <cell r="F238"/>
          <cell r="G238"/>
          <cell r="H238"/>
          <cell r="I238"/>
          <cell r="J238"/>
          <cell r="K238"/>
          <cell r="L238"/>
          <cell r="M238"/>
          <cell r="N238"/>
          <cell r="O238"/>
          <cell r="P238"/>
          <cell r="Q238"/>
          <cell r="R238"/>
          <cell r="S238"/>
          <cell r="T238"/>
          <cell r="U238"/>
          <cell r="V238"/>
          <cell r="W238"/>
          <cell r="X238"/>
          <cell r="Y238" t="str">
            <v/>
          </cell>
          <cell r="Z238"/>
          <cell r="AA238" t="str">
            <v/>
          </cell>
          <cell r="AB238"/>
          <cell r="AC238"/>
          <cell r="AD238"/>
          <cell r="AE238"/>
          <cell r="AF238"/>
          <cell r="AG238"/>
          <cell r="AH238" t="str">
            <v/>
          </cell>
          <cell r="AI238"/>
          <cell r="AJ238"/>
          <cell r="AK238"/>
          <cell r="AL238"/>
          <cell r="AM238"/>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t="str">
            <v/>
          </cell>
          <cell r="BE238" t="str">
            <v/>
          </cell>
          <cell r="BF238">
            <v>0</v>
          </cell>
          <cell r="BG238">
            <v>0</v>
          </cell>
          <cell r="BH238">
            <v>0</v>
          </cell>
          <cell r="BI238">
            <v>0</v>
          </cell>
          <cell r="BJ238">
            <v>0</v>
          </cell>
          <cell r="BK238" t="str">
            <v/>
          </cell>
          <cell r="BL238" t="e">
            <v>#NAME?</v>
          </cell>
          <cell r="BM238"/>
          <cell r="BN238"/>
          <cell r="BO238"/>
          <cell r="BP238" t="str">
            <v/>
          </cell>
          <cell r="BQ238"/>
          <cell r="BR238"/>
          <cell r="BS238">
            <v>223</v>
          </cell>
        </row>
        <row r="239">
          <cell r="C239"/>
          <cell r="D239"/>
          <cell r="E239"/>
          <cell r="F239"/>
          <cell r="G239"/>
          <cell r="H239"/>
          <cell r="I239"/>
          <cell r="J239"/>
          <cell r="K239"/>
          <cell r="L239"/>
          <cell r="M239"/>
          <cell r="N239"/>
          <cell r="O239"/>
          <cell r="P239"/>
          <cell r="Q239"/>
          <cell r="R239"/>
          <cell r="S239"/>
          <cell r="T239"/>
          <cell r="U239"/>
          <cell r="V239"/>
          <cell r="W239"/>
          <cell r="X239"/>
          <cell r="Y239" t="str">
            <v/>
          </cell>
          <cell r="Z239"/>
          <cell r="AA239" t="str">
            <v/>
          </cell>
          <cell r="AB239"/>
          <cell r="AC239"/>
          <cell r="AD239"/>
          <cell r="AE239"/>
          <cell r="AF239"/>
          <cell r="AG239"/>
          <cell r="AH239" t="str">
            <v/>
          </cell>
          <cell r="AI239"/>
          <cell r="AJ239"/>
          <cell r="AK239"/>
          <cell r="AL239"/>
          <cell r="AM239"/>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t="str">
            <v/>
          </cell>
          <cell r="BE239" t="str">
            <v/>
          </cell>
          <cell r="BF239">
            <v>0</v>
          </cell>
          <cell r="BG239">
            <v>0</v>
          </cell>
          <cell r="BH239">
            <v>0</v>
          </cell>
          <cell r="BI239">
            <v>0</v>
          </cell>
          <cell r="BJ239">
            <v>0</v>
          </cell>
          <cell r="BK239" t="str">
            <v/>
          </cell>
          <cell r="BL239" t="e">
            <v>#NAME?</v>
          </cell>
          <cell r="BM239"/>
          <cell r="BN239"/>
          <cell r="BO239"/>
          <cell r="BP239" t="str">
            <v/>
          </cell>
          <cell r="BQ239"/>
          <cell r="BR239"/>
          <cell r="BS239">
            <v>224</v>
          </cell>
        </row>
        <row r="240">
          <cell r="C240"/>
          <cell r="D240"/>
          <cell r="E240"/>
          <cell r="F240"/>
          <cell r="G240"/>
          <cell r="H240"/>
          <cell r="I240"/>
          <cell r="J240"/>
          <cell r="K240"/>
          <cell r="L240"/>
          <cell r="M240"/>
          <cell r="N240"/>
          <cell r="O240"/>
          <cell r="P240"/>
          <cell r="Q240"/>
          <cell r="R240"/>
          <cell r="S240"/>
          <cell r="T240"/>
          <cell r="U240"/>
          <cell r="V240"/>
          <cell r="W240"/>
          <cell r="X240"/>
          <cell r="Y240" t="str">
            <v/>
          </cell>
          <cell r="Z240"/>
          <cell r="AA240" t="str">
            <v/>
          </cell>
          <cell r="AB240"/>
          <cell r="AC240"/>
          <cell r="AD240"/>
          <cell r="AE240"/>
          <cell r="AF240"/>
          <cell r="AG240"/>
          <cell r="AH240" t="str">
            <v/>
          </cell>
          <cell r="AI240"/>
          <cell r="AJ240"/>
          <cell r="AK240"/>
          <cell r="AL240"/>
          <cell r="AM240"/>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t="str">
            <v/>
          </cell>
          <cell r="BE240" t="str">
            <v/>
          </cell>
          <cell r="BF240">
            <v>0</v>
          </cell>
          <cell r="BG240">
            <v>0</v>
          </cell>
          <cell r="BH240">
            <v>0</v>
          </cell>
          <cell r="BI240">
            <v>0</v>
          </cell>
          <cell r="BJ240">
            <v>0</v>
          </cell>
          <cell r="BK240" t="str">
            <v/>
          </cell>
          <cell r="BL240" t="e">
            <v>#NAME?</v>
          </cell>
          <cell r="BM240"/>
          <cell r="BN240"/>
          <cell r="BO240"/>
          <cell r="BP240" t="str">
            <v/>
          </cell>
          <cell r="BQ240"/>
          <cell r="BR240"/>
          <cell r="BS240">
            <v>225</v>
          </cell>
        </row>
        <row r="241">
          <cell r="C241"/>
          <cell r="D241"/>
          <cell r="E241"/>
          <cell r="F241"/>
          <cell r="G241"/>
          <cell r="H241"/>
          <cell r="I241"/>
          <cell r="J241"/>
          <cell r="K241"/>
          <cell r="L241"/>
          <cell r="M241"/>
          <cell r="N241"/>
          <cell r="O241"/>
          <cell r="P241"/>
          <cell r="Q241"/>
          <cell r="R241"/>
          <cell r="S241"/>
          <cell r="T241"/>
          <cell r="U241"/>
          <cell r="V241"/>
          <cell r="W241"/>
          <cell r="X241"/>
          <cell r="Y241" t="str">
            <v/>
          </cell>
          <cell r="Z241"/>
          <cell r="AA241" t="str">
            <v/>
          </cell>
          <cell r="AB241"/>
          <cell r="AC241"/>
          <cell r="AD241"/>
          <cell r="AE241"/>
          <cell r="AF241"/>
          <cell r="AG241"/>
          <cell r="AH241" t="str">
            <v/>
          </cell>
          <cell r="AI241"/>
          <cell r="AJ241"/>
          <cell r="AK241"/>
          <cell r="AL241"/>
          <cell r="AM241"/>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t="str">
            <v/>
          </cell>
          <cell r="BE241" t="str">
            <v/>
          </cell>
          <cell r="BF241">
            <v>0</v>
          </cell>
          <cell r="BG241">
            <v>0</v>
          </cell>
          <cell r="BH241">
            <v>0</v>
          </cell>
          <cell r="BI241">
            <v>0</v>
          </cell>
          <cell r="BJ241">
            <v>0</v>
          </cell>
          <cell r="BK241" t="str">
            <v/>
          </cell>
          <cell r="BL241" t="e">
            <v>#NAME?</v>
          </cell>
          <cell r="BM241"/>
          <cell r="BN241"/>
          <cell r="BO241"/>
          <cell r="BP241" t="str">
            <v/>
          </cell>
          <cell r="BQ241"/>
          <cell r="BR241"/>
          <cell r="BS241">
            <v>226</v>
          </cell>
        </row>
        <row r="242">
          <cell r="C242"/>
          <cell r="D242"/>
          <cell r="E242"/>
          <cell r="F242"/>
          <cell r="G242"/>
          <cell r="H242"/>
          <cell r="I242"/>
          <cell r="J242"/>
          <cell r="K242"/>
          <cell r="L242"/>
          <cell r="M242"/>
          <cell r="N242"/>
          <cell r="O242"/>
          <cell r="P242"/>
          <cell r="Q242"/>
          <cell r="R242"/>
          <cell r="S242"/>
          <cell r="T242"/>
          <cell r="U242"/>
          <cell r="V242"/>
          <cell r="W242"/>
          <cell r="X242"/>
          <cell r="Y242" t="str">
            <v/>
          </cell>
          <cell r="Z242"/>
          <cell r="AA242" t="str">
            <v/>
          </cell>
          <cell r="AB242"/>
          <cell r="AC242"/>
          <cell r="AD242"/>
          <cell r="AE242"/>
          <cell r="AF242"/>
          <cell r="AG242"/>
          <cell r="AH242" t="str">
            <v/>
          </cell>
          <cell r="AI242"/>
          <cell r="AJ242"/>
          <cell r="AK242"/>
          <cell r="AL242"/>
          <cell r="AM242"/>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t="str">
            <v/>
          </cell>
          <cell r="BE242" t="str">
            <v/>
          </cell>
          <cell r="BF242">
            <v>0</v>
          </cell>
          <cell r="BG242">
            <v>0</v>
          </cell>
          <cell r="BH242">
            <v>0</v>
          </cell>
          <cell r="BI242">
            <v>0</v>
          </cell>
          <cell r="BJ242">
            <v>0</v>
          </cell>
          <cell r="BK242" t="str">
            <v/>
          </cell>
          <cell r="BL242" t="e">
            <v>#NAME?</v>
          </cell>
          <cell r="BM242"/>
          <cell r="BN242"/>
          <cell r="BO242"/>
          <cell r="BP242" t="str">
            <v/>
          </cell>
          <cell r="BQ242"/>
          <cell r="BR242"/>
          <cell r="BS242">
            <v>227</v>
          </cell>
        </row>
        <row r="243">
          <cell r="C243"/>
          <cell r="D243"/>
          <cell r="E243"/>
          <cell r="F243"/>
          <cell r="G243"/>
          <cell r="H243"/>
          <cell r="I243"/>
          <cell r="J243"/>
          <cell r="K243"/>
          <cell r="L243"/>
          <cell r="M243"/>
          <cell r="N243"/>
          <cell r="O243"/>
          <cell r="P243"/>
          <cell r="Q243"/>
          <cell r="R243"/>
          <cell r="S243"/>
          <cell r="T243"/>
          <cell r="U243"/>
          <cell r="V243"/>
          <cell r="W243"/>
          <cell r="X243"/>
          <cell r="Y243" t="str">
            <v/>
          </cell>
          <cell r="Z243"/>
          <cell r="AA243" t="str">
            <v/>
          </cell>
          <cell r="AB243"/>
          <cell r="AC243"/>
          <cell r="AD243"/>
          <cell r="AE243"/>
          <cell r="AF243"/>
          <cell r="AG243"/>
          <cell r="AH243" t="str">
            <v/>
          </cell>
          <cell r="AI243"/>
          <cell r="AJ243"/>
          <cell r="AK243"/>
          <cell r="AL243"/>
          <cell r="AM243"/>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t="str">
            <v/>
          </cell>
          <cell r="BE243" t="str">
            <v/>
          </cell>
          <cell r="BF243">
            <v>0</v>
          </cell>
          <cell r="BG243">
            <v>0</v>
          </cell>
          <cell r="BH243">
            <v>0</v>
          </cell>
          <cell r="BI243">
            <v>0</v>
          </cell>
          <cell r="BJ243">
            <v>0</v>
          </cell>
          <cell r="BK243" t="str">
            <v/>
          </cell>
          <cell r="BL243" t="e">
            <v>#NAME?</v>
          </cell>
          <cell r="BM243"/>
          <cell r="BN243"/>
          <cell r="BO243"/>
          <cell r="BP243" t="str">
            <v/>
          </cell>
          <cell r="BQ243"/>
          <cell r="BR243"/>
          <cell r="BS243">
            <v>228</v>
          </cell>
        </row>
        <row r="244">
          <cell r="C244"/>
          <cell r="D244"/>
          <cell r="E244"/>
          <cell r="F244"/>
          <cell r="G244"/>
          <cell r="H244"/>
          <cell r="I244"/>
          <cell r="J244"/>
          <cell r="K244"/>
          <cell r="L244"/>
          <cell r="M244"/>
          <cell r="N244"/>
          <cell r="O244"/>
          <cell r="P244"/>
          <cell r="Q244"/>
          <cell r="R244"/>
          <cell r="S244"/>
          <cell r="T244"/>
          <cell r="U244"/>
          <cell r="V244"/>
          <cell r="W244"/>
          <cell r="X244"/>
          <cell r="Y244" t="str">
            <v/>
          </cell>
          <cell r="Z244"/>
          <cell r="AA244" t="str">
            <v/>
          </cell>
          <cell r="AB244"/>
          <cell r="AC244"/>
          <cell r="AD244"/>
          <cell r="AE244"/>
          <cell r="AF244"/>
          <cell r="AG244"/>
          <cell r="AH244" t="str">
            <v/>
          </cell>
          <cell r="AI244"/>
          <cell r="AJ244"/>
          <cell r="AK244"/>
          <cell r="AL244"/>
          <cell r="AM244"/>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t="str">
            <v/>
          </cell>
          <cell r="BE244" t="str">
            <v/>
          </cell>
          <cell r="BF244">
            <v>0</v>
          </cell>
          <cell r="BG244">
            <v>0</v>
          </cell>
          <cell r="BH244">
            <v>0</v>
          </cell>
          <cell r="BI244">
            <v>0</v>
          </cell>
          <cell r="BJ244">
            <v>0</v>
          </cell>
          <cell r="BK244" t="str">
            <v/>
          </cell>
          <cell r="BL244" t="e">
            <v>#NAME?</v>
          </cell>
          <cell r="BM244"/>
          <cell r="BN244"/>
          <cell r="BO244"/>
          <cell r="BP244" t="str">
            <v/>
          </cell>
          <cell r="BQ244"/>
          <cell r="BR244"/>
          <cell r="BS244">
            <v>229</v>
          </cell>
        </row>
        <row r="245">
          <cell r="C245"/>
          <cell r="D245"/>
          <cell r="E245"/>
          <cell r="F245"/>
          <cell r="G245"/>
          <cell r="H245"/>
          <cell r="I245"/>
          <cell r="J245"/>
          <cell r="K245"/>
          <cell r="L245"/>
          <cell r="M245"/>
          <cell r="N245"/>
          <cell r="O245"/>
          <cell r="P245"/>
          <cell r="Q245"/>
          <cell r="R245"/>
          <cell r="S245"/>
          <cell r="T245"/>
          <cell r="U245"/>
          <cell r="V245"/>
          <cell r="W245"/>
          <cell r="X245"/>
          <cell r="Y245" t="str">
            <v/>
          </cell>
          <cell r="Z245"/>
          <cell r="AA245" t="str">
            <v/>
          </cell>
          <cell r="AB245"/>
          <cell r="AC245"/>
          <cell r="AD245"/>
          <cell r="AE245"/>
          <cell r="AF245"/>
          <cell r="AG245"/>
          <cell r="AH245" t="str">
            <v/>
          </cell>
          <cell r="AI245"/>
          <cell r="AJ245"/>
          <cell r="AK245"/>
          <cell r="AL245"/>
          <cell r="AM245"/>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t="str">
            <v/>
          </cell>
          <cell r="BE245" t="str">
            <v/>
          </cell>
          <cell r="BF245">
            <v>0</v>
          </cell>
          <cell r="BG245">
            <v>0</v>
          </cell>
          <cell r="BH245">
            <v>0</v>
          </cell>
          <cell r="BI245">
            <v>0</v>
          </cell>
          <cell r="BJ245">
            <v>0</v>
          </cell>
          <cell r="BK245" t="str">
            <v/>
          </cell>
          <cell r="BL245" t="e">
            <v>#NAME?</v>
          </cell>
          <cell r="BM245"/>
          <cell r="BN245"/>
          <cell r="BO245"/>
          <cell r="BP245" t="str">
            <v/>
          </cell>
          <cell r="BQ245"/>
          <cell r="BR245"/>
          <cell r="BS245">
            <v>230</v>
          </cell>
        </row>
        <row r="246">
          <cell r="C246"/>
          <cell r="D246"/>
          <cell r="E246"/>
          <cell r="F246"/>
          <cell r="G246"/>
          <cell r="H246"/>
          <cell r="I246"/>
          <cell r="J246"/>
          <cell r="K246"/>
          <cell r="L246"/>
          <cell r="M246"/>
          <cell r="N246"/>
          <cell r="O246"/>
          <cell r="P246"/>
          <cell r="Q246"/>
          <cell r="R246"/>
          <cell r="S246"/>
          <cell r="T246"/>
          <cell r="U246"/>
          <cell r="V246"/>
          <cell r="W246"/>
          <cell r="X246"/>
          <cell r="Y246" t="str">
            <v/>
          </cell>
          <cell r="Z246"/>
          <cell r="AA246" t="str">
            <v/>
          </cell>
          <cell r="AB246"/>
          <cell r="AC246"/>
          <cell r="AD246"/>
          <cell r="AE246"/>
          <cell r="AF246"/>
          <cell r="AG246"/>
          <cell r="AH246" t="str">
            <v/>
          </cell>
          <cell r="AI246"/>
          <cell r="AJ246"/>
          <cell r="AK246"/>
          <cell r="AL246"/>
          <cell r="AM246"/>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t="str">
            <v/>
          </cell>
          <cell r="BE246" t="str">
            <v/>
          </cell>
          <cell r="BF246">
            <v>0</v>
          </cell>
          <cell r="BG246">
            <v>0</v>
          </cell>
          <cell r="BH246">
            <v>0</v>
          </cell>
          <cell r="BI246">
            <v>0</v>
          </cell>
          <cell r="BJ246">
            <v>0</v>
          </cell>
          <cell r="BK246" t="str">
            <v/>
          </cell>
          <cell r="BL246" t="e">
            <v>#NAME?</v>
          </cell>
          <cell r="BM246"/>
          <cell r="BN246"/>
          <cell r="BO246"/>
          <cell r="BP246" t="str">
            <v/>
          </cell>
          <cell r="BQ246"/>
          <cell r="BR246"/>
          <cell r="BS246">
            <v>231</v>
          </cell>
        </row>
        <row r="247">
          <cell r="C247"/>
          <cell r="D247"/>
          <cell r="E247"/>
          <cell r="F247"/>
          <cell r="G247"/>
          <cell r="H247"/>
          <cell r="I247"/>
          <cell r="J247"/>
          <cell r="K247"/>
          <cell r="L247"/>
          <cell r="M247"/>
          <cell r="N247"/>
          <cell r="O247"/>
          <cell r="P247"/>
          <cell r="Q247"/>
          <cell r="R247"/>
          <cell r="S247"/>
          <cell r="T247"/>
          <cell r="U247"/>
          <cell r="V247"/>
          <cell r="W247"/>
          <cell r="X247"/>
          <cell r="Y247" t="str">
            <v/>
          </cell>
          <cell r="Z247"/>
          <cell r="AA247" t="str">
            <v/>
          </cell>
          <cell r="AB247"/>
          <cell r="AC247"/>
          <cell r="AD247"/>
          <cell r="AE247"/>
          <cell r="AF247"/>
          <cell r="AG247"/>
          <cell r="AH247" t="str">
            <v/>
          </cell>
          <cell r="AI247"/>
          <cell r="AJ247"/>
          <cell r="AK247"/>
          <cell r="AL247"/>
          <cell r="AM247"/>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t="str">
            <v/>
          </cell>
          <cell r="BE247" t="str">
            <v/>
          </cell>
          <cell r="BF247">
            <v>0</v>
          </cell>
          <cell r="BG247">
            <v>0</v>
          </cell>
          <cell r="BH247">
            <v>0</v>
          </cell>
          <cell r="BI247">
            <v>0</v>
          </cell>
          <cell r="BJ247">
            <v>0</v>
          </cell>
          <cell r="BK247" t="str">
            <v/>
          </cell>
          <cell r="BL247" t="e">
            <v>#NAME?</v>
          </cell>
          <cell r="BM247"/>
          <cell r="BN247"/>
          <cell r="BO247"/>
          <cell r="BP247" t="str">
            <v/>
          </cell>
          <cell r="BQ247"/>
          <cell r="BR247"/>
          <cell r="BS247">
            <v>232</v>
          </cell>
        </row>
        <row r="248">
          <cell r="C248"/>
          <cell r="D248"/>
          <cell r="E248"/>
          <cell r="F248"/>
          <cell r="G248"/>
          <cell r="H248"/>
          <cell r="I248"/>
          <cell r="J248"/>
          <cell r="K248"/>
          <cell r="L248"/>
          <cell r="M248"/>
          <cell r="N248"/>
          <cell r="O248"/>
          <cell r="P248"/>
          <cell r="Q248"/>
          <cell r="R248"/>
          <cell r="S248"/>
          <cell r="T248"/>
          <cell r="U248"/>
          <cell r="V248"/>
          <cell r="W248"/>
          <cell r="X248"/>
          <cell r="Y248" t="str">
            <v/>
          </cell>
          <cell r="Z248"/>
          <cell r="AA248" t="str">
            <v/>
          </cell>
          <cell r="AB248"/>
          <cell r="AC248"/>
          <cell r="AD248"/>
          <cell r="AE248"/>
          <cell r="AF248"/>
          <cell r="AG248"/>
          <cell r="AH248" t="str">
            <v/>
          </cell>
          <cell r="AI248"/>
          <cell r="AJ248"/>
          <cell r="AK248"/>
          <cell r="AL248"/>
          <cell r="AM248"/>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t="str">
            <v/>
          </cell>
          <cell r="BE248" t="str">
            <v/>
          </cell>
          <cell r="BF248">
            <v>0</v>
          </cell>
          <cell r="BG248">
            <v>0</v>
          </cell>
          <cell r="BH248">
            <v>0</v>
          </cell>
          <cell r="BI248">
            <v>0</v>
          </cell>
          <cell r="BJ248">
            <v>0</v>
          </cell>
          <cell r="BK248" t="str">
            <v/>
          </cell>
          <cell r="BL248" t="e">
            <v>#NAME?</v>
          </cell>
          <cell r="BM248"/>
          <cell r="BN248"/>
          <cell r="BO248"/>
          <cell r="BP248" t="str">
            <v/>
          </cell>
          <cell r="BQ248"/>
          <cell r="BR248"/>
          <cell r="BS248">
            <v>233</v>
          </cell>
        </row>
        <row r="249">
          <cell r="C249"/>
          <cell r="D249"/>
          <cell r="E249"/>
          <cell r="F249"/>
          <cell r="G249"/>
          <cell r="H249"/>
          <cell r="I249"/>
          <cell r="J249"/>
          <cell r="K249"/>
          <cell r="L249"/>
          <cell r="M249"/>
          <cell r="N249"/>
          <cell r="O249"/>
          <cell r="P249"/>
          <cell r="Q249"/>
          <cell r="R249"/>
          <cell r="S249"/>
          <cell r="T249"/>
          <cell r="U249"/>
          <cell r="V249"/>
          <cell r="W249"/>
          <cell r="X249"/>
          <cell r="Y249" t="str">
            <v/>
          </cell>
          <cell r="Z249"/>
          <cell r="AA249" t="str">
            <v/>
          </cell>
          <cell r="AB249"/>
          <cell r="AC249"/>
          <cell r="AD249"/>
          <cell r="AE249"/>
          <cell r="AF249"/>
          <cell r="AG249"/>
          <cell r="AH249" t="str">
            <v/>
          </cell>
          <cell r="AI249"/>
          <cell r="AJ249"/>
          <cell r="AK249"/>
          <cell r="AL249"/>
          <cell r="AM249"/>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t="str">
            <v/>
          </cell>
          <cell r="BE249" t="str">
            <v/>
          </cell>
          <cell r="BF249">
            <v>0</v>
          </cell>
          <cell r="BG249">
            <v>0</v>
          </cell>
          <cell r="BH249">
            <v>0</v>
          </cell>
          <cell r="BI249">
            <v>0</v>
          </cell>
          <cell r="BJ249">
            <v>0</v>
          </cell>
          <cell r="BK249" t="str">
            <v/>
          </cell>
          <cell r="BL249" t="e">
            <v>#NAME?</v>
          </cell>
          <cell r="BM249"/>
          <cell r="BN249"/>
          <cell r="BO249"/>
          <cell r="BP249" t="str">
            <v/>
          </cell>
          <cell r="BQ249"/>
          <cell r="BR249"/>
          <cell r="BS249">
            <v>234</v>
          </cell>
        </row>
        <row r="250">
          <cell r="C250"/>
          <cell r="D250"/>
          <cell r="E250"/>
          <cell r="F250"/>
          <cell r="G250"/>
          <cell r="H250"/>
          <cell r="I250"/>
          <cell r="J250"/>
          <cell r="K250"/>
          <cell r="L250"/>
          <cell r="M250"/>
          <cell r="N250"/>
          <cell r="O250"/>
          <cell r="P250"/>
          <cell r="Q250"/>
          <cell r="R250"/>
          <cell r="S250"/>
          <cell r="T250"/>
          <cell r="U250"/>
          <cell r="V250"/>
          <cell r="W250"/>
          <cell r="X250"/>
          <cell r="Y250" t="str">
            <v/>
          </cell>
          <cell r="Z250"/>
          <cell r="AA250" t="str">
            <v/>
          </cell>
          <cell r="AB250"/>
          <cell r="AC250"/>
          <cell r="AD250"/>
          <cell r="AE250"/>
          <cell r="AF250"/>
          <cell r="AG250"/>
          <cell r="AH250" t="str">
            <v/>
          </cell>
          <cell r="AI250"/>
          <cell r="AJ250"/>
          <cell r="AK250"/>
          <cell r="AL250"/>
          <cell r="AM250"/>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t="str">
            <v/>
          </cell>
          <cell r="BE250" t="str">
            <v/>
          </cell>
          <cell r="BF250">
            <v>0</v>
          </cell>
          <cell r="BG250">
            <v>0</v>
          </cell>
          <cell r="BH250">
            <v>0</v>
          </cell>
          <cell r="BI250">
            <v>0</v>
          </cell>
          <cell r="BJ250">
            <v>0</v>
          </cell>
          <cell r="BK250" t="str">
            <v/>
          </cell>
          <cell r="BL250" t="e">
            <v>#NAME?</v>
          </cell>
          <cell r="BM250"/>
          <cell r="BN250"/>
          <cell r="BO250"/>
          <cell r="BP250" t="str">
            <v/>
          </cell>
          <cell r="BQ250"/>
          <cell r="BR250"/>
          <cell r="BS250">
            <v>235</v>
          </cell>
        </row>
        <row r="251">
          <cell r="C251"/>
          <cell r="D251"/>
          <cell r="E251"/>
          <cell r="F251"/>
          <cell r="G251"/>
          <cell r="H251"/>
          <cell r="I251"/>
          <cell r="J251"/>
          <cell r="K251"/>
          <cell r="L251"/>
          <cell r="M251"/>
          <cell r="N251"/>
          <cell r="O251"/>
          <cell r="P251"/>
          <cell r="Q251"/>
          <cell r="R251"/>
          <cell r="S251"/>
          <cell r="T251"/>
          <cell r="U251"/>
          <cell r="V251"/>
          <cell r="W251"/>
          <cell r="X251"/>
          <cell r="Y251" t="str">
            <v/>
          </cell>
          <cell r="Z251"/>
          <cell r="AA251" t="str">
            <v/>
          </cell>
          <cell r="AB251"/>
          <cell r="AC251"/>
          <cell r="AD251"/>
          <cell r="AE251"/>
          <cell r="AF251"/>
          <cell r="AG251"/>
          <cell r="AH251" t="str">
            <v/>
          </cell>
          <cell r="AI251"/>
          <cell r="AJ251"/>
          <cell r="AK251"/>
          <cell r="AL251"/>
          <cell r="AM251"/>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t="str">
            <v/>
          </cell>
          <cell r="BE251" t="str">
            <v/>
          </cell>
          <cell r="BF251">
            <v>0</v>
          </cell>
          <cell r="BG251">
            <v>0</v>
          </cell>
          <cell r="BH251">
            <v>0</v>
          </cell>
          <cell r="BI251">
            <v>0</v>
          </cell>
          <cell r="BJ251">
            <v>0</v>
          </cell>
          <cell r="BK251" t="str">
            <v/>
          </cell>
          <cell r="BL251" t="e">
            <v>#NAME?</v>
          </cell>
          <cell r="BM251"/>
          <cell r="BN251"/>
          <cell r="BO251"/>
          <cell r="BP251" t="str">
            <v/>
          </cell>
          <cell r="BQ251"/>
          <cell r="BR251"/>
          <cell r="BS251">
            <v>236</v>
          </cell>
        </row>
        <row r="252">
          <cell r="C252"/>
          <cell r="D252"/>
          <cell r="E252"/>
          <cell r="F252"/>
          <cell r="G252"/>
          <cell r="H252"/>
          <cell r="I252"/>
          <cell r="J252"/>
          <cell r="K252"/>
          <cell r="L252"/>
          <cell r="M252"/>
          <cell r="N252"/>
          <cell r="O252"/>
          <cell r="P252"/>
          <cell r="Q252"/>
          <cell r="R252"/>
          <cell r="S252"/>
          <cell r="T252"/>
          <cell r="U252"/>
          <cell r="V252"/>
          <cell r="W252"/>
          <cell r="X252"/>
          <cell r="Y252" t="str">
            <v/>
          </cell>
          <cell r="Z252"/>
          <cell r="AA252" t="str">
            <v/>
          </cell>
          <cell r="AB252"/>
          <cell r="AC252"/>
          <cell r="AD252"/>
          <cell r="AE252"/>
          <cell r="AF252"/>
          <cell r="AG252"/>
          <cell r="AH252" t="str">
            <v/>
          </cell>
          <cell r="AI252"/>
          <cell r="AJ252"/>
          <cell r="AK252"/>
          <cell r="AL252"/>
          <cell r="AM252"/>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t="str">
            <v/>
          </cell>
          <cell r="BE252" t="str">
            <v/>
          </cell>
          <cell r="BF252">
            <v>0</v>
          </cell>
          <cell r="BG252">
            <v>0</v>
          </cell>
          <cell r="BH252">
            <v>0</v>
          </cell>
          <cell r="BI252">
            <v>0</v>
          </cell>
          <cell r="BJ252">
            <v>0</v>
          </cell>
          <cell r="BK252" t="str">
            <v/>
          </cell>
          <cell r="BL252" t="e">
            <v>#NAME?</v>
          </cell>
          <cell r="BM252"/>
          <cell r="BN252"/>
          <cell r="BO252"/>
          <cell r="BP252" t="str">
            <v/>
          </cell>
          <cell r="BQ252"/>
          <cell r="BR252"/>
          <cell r="BS252">
            <v>237</v>
          </cell>
        </row>
        <row r="253">
          <cell r="C253"/>
          <cell r="D253"/>
          <cell r="E253"/>
          <cell r="F253"/>
          <cell r="G253"/>
          <cell r="H253"/>
          <cell r="I253"/>
          <cell r="J253"/>
          <cell r="K253"/>
          <cell r="L253"/>
          <cell r="M253"/>
          <cell r="N253"/>
          <cell r="O253"/>
          <cell r="P253"/>
          <cell r="Q253"/>
          <cell r="R253"/>
          <cell r="S253"/>
          <cell r="T253"/>
          <cell r="U253"/>
          <cell r="V253"/>
          <cell r="W253"/>
          <cell r="X253"/>
          <cell r="Y253" t="str">
            <v/>
          </cell>
          <cell r="Z253"/>
          <cell r="AA253" t="str">
            <v/>
          </cell>
          <cell r="AB253"/>
          <cell r="AC253"/>
          <cell r="AD253"/>
          <cell r="AE253"/>
          <cell r="AF253"/>
          <cell r="AG253"/>
          <cell r="AH253" t="str">
            <v/>
          </cell>
          <cell r="AI253"/>
          <cell r="AJ253"/>
          <cell r="AK253"/>
          <cell r="AL253"/>
          <cell r="AM253"/>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t="str">
            <v/>
          </cell>
          <cell r="BE253" t="str">
            <v/>
          </cell>
          <cell r="BF253">
            <v>0</v>
          </cell>
          <cell r="BG253">
            <v>0</v>
          </cell>
          <cell r="BH253">
            <v>0</v>
          </cell>
          <cell r="BI253">
            <v>0</v>
          </cell>
          <cell r="BJ253">
            <v>0</v>
          </cell>
          <cell r="BK253" t="str">
            <v/>
          </cell>
          <cell r="BL253" t="e">
            <v>#NAME?</v>
          </cell>
          <cell r="BM253"/>
          <cell r="BN253"/>
          <cell r="BO253"/>
          <cell r="BP253" t="str">
            <v/>
          </cell>
          <cell r="BQ253"/>
          <cell r="BR253"/>
          <cell r="BS253">
            <v>238</v>
          </cell>
        </row>
        <row r="254">
          <cell r="C254"/>
          <cell r="D254"/>
          <cell r="E254"/>
          <cell r="F254"/>
          <cell r="G254"/>
          <cell r="H254"/>
          <cell r="I254"/>
          <cell r="J254"/>
          <cell r="K254"/>
          <cell r="L254"/>
          <cell r="M254"/>
          <cell r="N254"/>
          <cell r="O254"/>
          <cell r="P254"/>
          <cell r="Q254"/>
          <cell r="R254"/>
          <cell r="S254"/>
          <cell r="T254"/>
          <cell r="U254"/>
          <cell r="V254"/>
          <cell r="W254"/>
          <cell r="X254"/>
          <cell r="Y254" t="str">
            <v/>
          </cell>
          <cell r="Z254"/>
          <cell r="AA254" t="str">
            <v/>
          </cell>
          <cell r="AB254"/>
          <cell r="AC254"/>
          <cell r="AD254"/>
          <cell r="AE254"/>
          <cell r="AF254"/>
          <cell r="AG254"/>
          <cell r="AH254" t="str">
            <v/>
          </cell>
          <cell r="AI254"/>
          <cell r="AJ254"/>
          <cell r="AK254"/>
          <cell r="AL254"/>
          <cell r="AM254"/>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t="str">
            <v/>
          </cell>
          <cell r="BE254" t="str">
            <v/>
          </cell>
          <cell r="BF254">
            <v>0</v>
          </cell>
          <cell r="BG254">
            <v>0</v>
          </cell>
          <cell r="BH254">
            <v>0</v>
          </cell>
          <cell r="BI254">
            <v>0</v>
          </cell>
          <cell r="BJ254">
            <v>0</v>
          </cell>
          <cell r="BK254" t="str">
            <v/>
          </cell>
          <cell r="BL254" t="e">
            <v>#NAME?</v>
          </cell>
          <cell r="BM254"/>
          <cell r="BN254"/>
          <cell r="BO254"/>
          <cell r="BP254" t="str">
            <v/>
          </cell>
          <cell r="BQ254"/>
          <cell r="BR254"/>
          <cell r="BS254">
            <v>239</v>
          </cell>
        </row>
        <row r="255">
          <cell r="C255"/>
          <cell r="D255"/>
          <cell r="E255"/>
          <cell r="F255"/>
          <cell r="G255"/>
          <cell r="H255"/>
          <cell r="I255"/>
          <cell r="J255"/>
          <cell r="K255"/>
          <cell r="L255"/>
          <cell r="M255"/>
          <cell r="N255"/>
          <cell r="O255"/>
          <cell r="P255"/>
          <cell r="Q255"/>
          <cell r="R255"/>
          <cell r="S255"/>
          <cell r="T255"/>
          <cell r="U255"/>
          <cell r="V255"/>
          <cell r="W255"/>
          <cell r="X255"/>
          <cell r="Y255" t="str">
            <v/>
          </cell>
          <cell r="Z255"/>
          <cell r="AA255" t="str">
            <v/>
          </cell>
          <cell r="AB255"/>
          <cell r="AC255"/>
          <cell r="AD255"/>
          <cell r="AE255"/>
          <cell r="AF255"/>
          <cell r="AG255"/>
          <cell r="AH255" t="str">
            <v/>
          </cell>
          <cell r="AI255"/>
          <cell r="AJ255"/>
          <cell r="AK255"/>
          <cell r="AL255"/>
          <cell r="AM255"/>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t="str">
            <v/>
          </cell>
          <cell r="BE255" t="str">
            <v/>
          </cell>
          <cell r="BF255">
            <v>0</v>
          </cell>
          <cell r="BG255">
            <v>0</v>
          </cell>
          <cell r="BH255">
            <v>0</v>
          </cell>
          <cell r="BI255">
            <v>0</v>
          </cell>
          <cell r="BJ255">
            <v>0</v>
          </cell>
          <cell r="BK255" t="str">
            <v/>
          </cell>
          <cell r="BL255" t="e">
            <v>#NAME?</v>
          </cell>
          <cell r="BM255"/>
          <cell r="BN255"/>
          <cell r="BO255"/>
          <cell r="BP255" t="str">
            <v/>
          </cell>
          <cell r="BQ255"/>
          <cell r="BR255"/>
          <cell r="BS255">
            <v>240</v>
          </cell>
        </row>
        <row r="256">
          <cell r="C256"/>
          <cell r="D256"/>
          <cell r="E256"/>
          <cell r="F256"/>
          <cell r="G256"/>
          <cell r="H256"/>
          <cell r="I256"/>
          <cell r="J256"/>
          <cell r="K256"/>
          <cell r="L256"/>
          <cell r="M256"/>
          <cell r="N256"/>
          <cell r="O256"/>
          <cell r="P256"/>
          <cell r="Q256"/>
          <cell r="R256"/>
          <cell r="S256"/>
          <cell r="T256"/>
          <cell r="U256"/>
          <cell r="V256"/>
          <cell r="W256"/>
          <cell r="X256"/>
          <cell r="Y256" t="str">
            <v/>
          </cell>
          <cell r="Z256"/>
          <cell r="AA256" t="str">
            <v/>
          </cell>
          <cell r="AB256"/>
          <cell r="AC256"/>
          <cell r="AD256"/>
          <cell r="AE256"/>
          <cell r="AF256"/>
          <cell r="AG256"/>
          <cell r="AH256" t="str">
            <v/>
          </cell>
          <cell r="AI256"/>
          <cell r="AJ256"/>
          <cell r="AK256"/>
          <cell r="AL256"/>
          <cell r="AM256"/>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t="str">
            <v/>
          </cell>
          <cell r="BE256" t="str">
            <v/>
          </cell>
          <cell r="BF256">
            <v>0</v>
          </cell>
          <cell r="BG256">
            <v>0</v>
          </cell>
          <cell r="BH256">
            <v>0</v>
          </cell>
          <cell r="BI256">
            <v>0</v>
          </cell>
          <cell r="BJ256">
            <v>0</v>
          </cell>
          <cell r="BK256" t="str">
            <v/>
          </cell>
          <cell r="BL256" t="e">
            <v>#NAME?</v>
          </cell>
          <cell r="BM256"/>
          <cell r="BN256"/>
          <cell r="BO256"/>
          <cell r="BP256" t="str">
            <v/>
          </cell>
          <cell r="BQ256"/>
          <cell r="BR256"/>
          <cell r="BS256">
            <v>241</v>
          </cell>
        </row>
        <row r="257">
          <cell r="C257"/>
          <cell r="D257"/>
          <cell r="E257"/>
          <cell r="F257"/>
          <cell r="G257"/>
          <cell r="H257"/>
          <cell r="I257"/>
          <cell r="J257"/>
          <cell r="K257"/>
          <cell r="L257"/>
          <cell r="M257"/>
          <cell r="N257"/>
          <cell r="O257"/>
          <cell r="P257"/>
          <cell r="Q257"/>
          <cell r="R257"/>
          <cell r="S257"/>
          <cell r="T257"/>
          <cell r="U257"/>
          <cell r="V257"/>
          <cell r="W257"/>
          <cell r="X257"/>
          <cell r="Y257" t="str">
            <v/>
          </cell>
          <cell r="Z257"/>
          <cell r="AA257" t="str">
            <v/>
          </cell>
          <cell r="AB257"/>
          <cell r="AC257"/>
          <cell r="AD257"/>
          <cell r="AE257"/>
          <cell r="AF257"/>
          <cell r="AG257"/>
          <cell r="AH257" t="str">
            <v/>
          </cell>
          <cell r="AI257"/>
          <cell r="AJ257"/>
          <cell r="AK257"/>
          <cell r="AL257"/>
          <cell r="AM257"/>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t="str">
            <v/>
          </cell>
          <cell r="BE257" t="str">
            <v/>
          </cell>
          <cell r="BF257">
            <v>0</v>
          </cell>
          <cell r="BG257">
            <v>0</v>
          </cell>
          <cell r="BH257">
            <v>0</v>
          </cell>
          <cell r="BI257">
            <v>0</v>
          </cell>
          <cell r="BJ257">
            <v>0</v>
          </cell>
          <cell r="BK257" t="str">
            <v/>
          </cell>
          <cell r="BL257" t="e">
            <v>#NAME?</v>
          </cell>
          <cell r="BM257"/>
          <cell r="BN257"/>
          <cell r="BO257"/>
          <cell r="BP257" t="str">
            <v/>
          </cell>
          <cell r="BQ257"/>
          <cell r="BR257"/>
          <cell r="BS257">
            <v>242</v>
          </cell>
        </row>
        <row r="258">
          <cell r="C258"/>
          <cell r="D258"/>
          <cell r="E258"/>
          <cell r="F258"/>
          <cell r="G258"/>
          <cell r="H258"/>
          <cell r="I258"/>
          <cell r="J258"/>
          <cell r="K258"/>
          <cell r="L258"/>
          <cell r="M258"/>
          <cell r="N258"/>
          <cell r="O258"/>
          <cell r="P258"/>
          <cell r="Q258"/>
          <cell r="R258"/>
          <cell r="S258"/>
          <cell r="T258"/>
          <cell r="U258"/>
          <cell r="V258"/>
          <cell r="W258"/>
          <cell r="X258"/>
          <cell r="Y258" t="str">
            <v/>
          </cell>
          <cell r="Z258"/>
          <cell r="AA258" t="str">
            <v/>
          </cell>
          <cell r="AB258"/>
          <cell r="AC258"/>
          <cell r="AD258"/>
          <cell r="AE258"/>
          <cell r="AF258"/>
          <cell r="AG258"/>
          <cell r="AH258" t="str">
            <v/>
          </cell>
          <cell r="AI258"/>
          <cell r="AJ258"/>
          <cell r="AK258"/>
          <cell r="AL258"/>
          <cell r="AM258"/>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t="str">
            <v/>
          </cell>
          <cell r="BE258" t="str">
            <v/>
          </cell>
          <cell r="BF258">
            <v>0</v>
          </cell>
          <cell r="BG258">
            <v>0</v>
          </cell>
          <cell r="BH258">
            <v>0</v>
          </cell>
          <cell r="BI258">
            <v>0</v>
          </cell>
          <cell r="BJ258">
            <v>0</v>
          </cell>
          <cell r="BK258" t="str">
            <v/>
          </cell>
          <cell r="BL258" t="e">
            <v>#NAME?</v>
          </cell>
          <cell r="BM258"/>
          <cell r="BN258"/>
          <cell r="BO258"/>
          <cell r="BP258" t="str">
            <v/>
          </cell>
          <cell r="BQ258"/>
          <cell r="BR258"/>
          <cell r="BS258">
            <v>243</v>
          </cell>
        </row>
        <row r="259">
          <cell r="C259"/>
          <cell r="D259"/>
          <cell r="E259"/>
          <cell r="F259"/>
          <cell r="G259"/>
          <cell r="H259"/>
          <cell r="I259"/>
          <cell r="J259"/>
          <cell r="K259"/>
          <cell r="L259"/>
          <cell r="M259"/>
          <cell r="N259"/>
          <cell r="O259"/>
          <cell r="P259"/>
          <cell r="Q259"/>
          <cell r="R259"/>
          <cell r="S259"/>
          <cell r="T259"/>
          <cell r="U259"/>
          <cell r="V259"/>
          <cell r="W259"/>
          <cell r="X259"/>
          <cell r="Y259" t="str">
            <v/>
          </cell>
          <cell r="Z259"/>
          <cell r="AA259" t="str">
            <v/>
          </cell>
          <cell r="AB259"/>
          <cell r="AC259"/>
          <cell r="AD259"/>
          <cell r="AE259"/>
          <cell r="AF259"/>
          <cell r="AG259"/>
          <cell r="AH259" t="str">
            <v/>
          </cell>
          <cell r="AI259"/>
          <cell r="AJ259"/>
          <cell r="AK259"/>
          <cell r="AL259"/>
          <cell r="AM259"/>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t="str">
            <v/>
          </cell>
          <cell r="BE259" t="str">
            <v/>
          </cell>
          <cell r="BF259">
            <v>0</v>
          </cell>
          <cell r="BG259">
            <v>0</v>
          </cell>
          <cell r="BH259">
            <v>0</v>
          </cell>
          <cell r="BI259">
            <v>0</v>
          </cell>
          <cell r="BJ259">
            <v>0</v>
          </cell>
          <cell r="BK259" t="str">
            <v/>
          </cell>
          <cell r="BL259" t="e">
            <v>#NAME?</v>
          </cell>
          <cell r="BM259"/>
          <cell r="BN259"/>
          <cell r="BO259"/>
          <cell r="BP259" t="str">
            <v/>
          </cell>
          <cell r="BQ259"/>
          <cell r="BR259"/>
          <cell r="BS259">
            <v>244</v>
          </cell>
        </row>
        <row r="260">
          <cell r="C260"/>
          <cell r="D260"/>
          <cell r="E260"/>
          <cell r="F260"/>
          <cell r="G260"/>
          <cell r="H260"/>
          <cell r="I260"/>
          <cell r="J260"/>
          <cell r="K260"/>
          <cell r="L260"/>
          <cell r="M260"/>
          <cell r="N260"/>
          <cell r="O260"/>
          <cell r="P260"/>
          <cell r="Q260"/>
          <cell r="R260"/>
          <cell r="S260"/>
          <cell r="T260"/>
          <cell r="U260"/>
          <cell r="V260"/>
          <cell r="W260"/>
          <cell r="X260"/>
          <cell r="Y260" t="str">
            <v/>
          </cell>
          <cell r="Z260"/>
          <cell r="AA260" t="str">
            <v/>
          </cell>
          <cell r="AB260"/>
          <cell r="AC260"/>
          <cell r="AD260"/>
          <cell r="AE260"/>
          <cell r="AF260"/>
          <cell r="AG260"/>
          <cell r="AH260" t="str">
            <v/>
          </cell>
          <cell r="AI260"/>
          <cell r="AJ260"/>
          <cell r="AK260"/>
          <cell r="AL260"/>
          <cell r="AM260"/>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t="str">
            <v/>
          </cell>
          <cell r="BE260" t="str">
            <v/>
          </cell>
          <cell r="BF260">
            <v>0</v>
          </cell>
          <cell r="BG260">
            <v>0</v>
          </cell>
          <cell r="BH260">
            <v>0</v>
          </cell>
          <cell r="BI260">
            <v>0</v>
          </cell>
          <cell r="BJ260">
            <v>0</v>
          </cell>
          <cell r="BK260" t="str">
            <v/>
          </cell>
          <cell r="BL260" t="e">
            <v>#NAME?</v>
          </cell>
          <cell r="BM260"/>
          <cell r="BN260"/>
          <cell r="BO260"/>
          <cell r="BP260" t="str">
            <v/>
          </cell>
          <cell r="BQ260"/>
          <cell r="BR260"/>
          <cell r="BS260">
            <v>245</v>
          </cell>
        </row>
        <row r="261">
          <cell r="C261"/>
          <cell r="D261"/>
          <cell r="E261"/>
          <cell r="F261"/>
          <cell r="G261"/>
          <cell r="H261"/>
          <cell r="I261"/>
          <cell r="J261"/>
          <cell r="K261"/>
          <cell r="L261"/>
          <cell r="M261"/>
          <cell r="N261"/>
          <cell r="O261"/>
          <cell r="P261"/>
          <cell r="Q261"/>
          <cell r="R261"/>
          <cell r="S261"/>
          <cell r="T261"/>
          <cell r="U261"/>
          <cell r="V261"/>
          <cell r="W261"/>
          <cell r="X261"/>
          <cell r="Y261" t="str">
            <v/>
          </cell>
          <cell r="Z261"/>
          <cell r="AA261" t="str">
            <v/>
          </cell>
          <cell r="AB261"/>
          <cell r="AC261"/>
          <cell r="AD261"/>
          <cell r="AE261"/>
          <cell r="AF261"/>
          <cell r="AG261"/>
          <cell r="AH261" t="str">
            <v/>
          </cell>
          <cell r="AI261"/>
          <cell r="AJ261"/>
          <cell r="AK261"/>
          <cell r="AL261"/>
          <cell r="AM261"/>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t="str">
            <v/>
          </cell>
          <cell r="BE261" t="str">
            <v/>
          </cell>
          <cell r="BF261">
            <v>0</v>
          </cell>
          <cell r="BG261">
            <v>0</v>
          </cell>
          <cell r="BH261">
            <v>0</v>
          </cell>
          <cell r="BI261">
            <v>0</v>
          </cell>
          <cell r="BJ261">
            <v>0</v>
          </cell>
          <cell r="BK261" t="str">
            <v/>
          </cell>
          <cell r="BL261" t="e">
            <v>#NAME?</v>
          </cell>
          <cell r="BM261"/>
          <cell r="BN261"/>
          <cell r="BO261"/>
          <cell r="BP261" t="str">
            <v/>
          </cell>
          <cell r="BQ261"/>
          <cell r="BR261"/>
          <cell r="BS261">
            <v>246</v>
          </cell>
        </row>
        <row r="262">
          <cell r="C262"/>
          <cell r="D262"/>
          <cell r="E262"/>
          <cell r="F262"/>
          <cell r="G262"/>
          <cell r="H262"/>
          <cell r="I262"/>
          <cell r="J262"/>
          <cell r="K262"/>
          <cell r="L262"/>
          <cell r="M262"/>
          <cell r="N262"/>
          <cell r="O262"/>
          <cell r="P262"/>
          <cell r="Q262"/>
          <cell r="R262"/>
          <cell r="S262"/>
          <cell r="T262"/>
          <cell r="U262"/>
          <cell r="V262"/>
          <cell r="W262"/>
          <cell r="X262"/>
          <cell r="Y262" t="str">
            <v/>
          </cell>
          <cell r="Z262"/>
          <cell r="AA262" t="str">
            <v/>
          </cell>
          <cell r="AB262"/>
          <cell r="AC262"/>
          <cell r="AD262"/>
          <cell r="AE262"/>
          <cell r="AF262"/>
          <cell r="AG262"/>
          <cell r="AH262" t="str">
            <v/>
          </cell>
          <cell r="AI262"/>
          <cell r="AJ262"/>
          <cell r="AK262"/>
          <cell r="AL262"/>
          <cell r="AM262"/>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t="str">
            <v/>
          </cell>
          <cell r="BE262" t="str">
            <v/>
          </cell>
          <cell r="BF262">
            <v>0</v>
          </cell>
          <cell r="BG262">
            <v>0</v>
          </cell>
          <cell r="BH262">
            <v>0</v>
          </cell>
          <cell r="BI262">
            <v>0</v>
          </cell>
          <cell r="BJ262">
            <v>0</v>
          </cell>
          <cell r="BK262" t="str">
            <v/>
          </cell>
          <cell r="BL262" t="e">
            <v>#NAME?</v>
          </cell>
          <cell r="BM262"/>
          <cell r="BN262"/>
          <cell r="BO262"/>
          <cell r="BP262" t="str">
            <v/>
          </cell>
          <cell r="BQ262"/>
          <cell r="BR262"/>
          <cell r="BS262">
            <v>247</v>
          </cell>
        </row>
        <row r="263">
          <cell r="C263"/>
          <cell r="D263"/>
          <cell r="E263"/>
          <cell r="F263"/>
          <cell r="G263"/>
          <cell r="H263"/>
          <cell r="I263"/>
          <cell r="J263"/>
          <cell r="K263"/>
          <cell r="L263"/>
          <cell r="M263"/>
          <cell r="N263"/>
          <cell r="O263"/>
          <cell r="P263"/>
          <cell r="Q263"/>
          <cell r="R263"/>
          <cell r="S263"/>
          <cell r="T263"/>
          <cell r="U263"/>
          <cell r="V263"/>
          <cell r="W263"/>
          <cell r="X263"/>
          <cell r="Y263" t="str">
            <v/>
          </cell>
          <cell r="Z263"/>
          <cell r="AA263" t="str">
            <v/>
          </cell>
          <cell r="AB263"/>
          <cell r="AC263"/>
          <cell r="AD263"/>
          <cell r="AE263"/>
          <cell r="AF263"/>
          <cell r="AG263"/>
          <cell r="AH263" t="str">
            <v/>
          </cell>
          <cell r="AI263"/>
          <cell r="AJ263"/>
          <cell r="AK263"/>
          <cell r="AL263"/>
          <cell r="AM263"/>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t="str">
            <v/>
          </cell>
          <cell r="BE263" t="str">
            <v/>
          </cell>
          <cell r="BF263">
            <v>0</v>
          </cell>
          <cell r="BG263">
            <v>0</v>
          </cell>
          <cell r="BH263">
            <v>0</v>
          </cell>
          <cell r="BI263">
            <v>0</v>
          </cell>
          <cell r="BJ263">
            <v>0</v>
          </cell>
          <cell r="BK263" t="str">
            <v/>
          </cell>
          <cell r="BL263" t="e">
            <v>#NAME?</v>
          </cell>
          <cell r="BM263"/>
          <cell r="BN263"/>
          <cell r="BO263"/>
          <cell r="BP263" t="str">
            <v/>
          </cell>
          <cell r="BQ263"/>
          <cell r="BR263"/>
          <cell r="BS263">
            <v>248</v>
          </cell>
        </row>
        <row r="264">
          <cell r="C264"/>
          <cell r="D264"/>
          <cell r="E264"/>
          <cell r="F264"/>
          <cell r="G264"/>
          <cell r="H264"/>
          <cell r="I264"/>
          <cell r="J264"/>
          <cell r="K264"/>
          <cell r="L264"/>
          <cell r="M264"/>
          <cell r="N264"/>
          <cell r="O264"/>
          <cell r="P264"/>
          <cell r="Q264"/>
          <cell r="R264"/>
          <cell r="S264"/>
          <cell r="T264"/>
          <cell r="U264"/>
          <cell r="V264"/>
          <cell r="W264"/>
          <cell r="X264"/>
          <cell r="Y264" t="str">
            <v/>
          </cell>
          <cell r="Z264"/>
          <cell r="AA264" t="str">
            <v/>
          </cell>
          <cell r="AB264"/>
          <cell r="AC264"/>
          <cell r="AD264"/>
          <cell r="AE264"/>
          <cell r="AF264"/>
          <cell r="AG264"/>
          <cell r="AH264" t="str">
            <v/>
          </cell>
          <cell r="AI264"/>
          <cell r="AJ264"/>
          <cell r="AK264"/>
          <cell r="AL264"/>
          <cell r="AM264"/>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t="str">
            <v/>
          </cell>
          <cell r="BE264" t="str">
            <v/>
          </cell>
          <cell r="BF264">
            <v>0</v>
          </cell>
          <cell r="BG264">
            <v>0</v>
          </cell>
          <cell r="BH264">
            <v>0</v>
          </cell>
          <cell r="BI264">
            <v>0</v>
          </cell>
          <cell r="BJ264">
            <v>0</v>
          </cell>
          <cell r="BK264" t="str">
            <v/>
          </cell>
          <cell r="BL264" t="e">
            <v>#NAME?</v>
          </cell>
          <cell r="BM264"/>
          <cell r="BN264"/>
          <cell r="BO264"/>
          <cell r="BP264" t="str">
            <v/>
          </cell>
          <cell r="BQ264"/>
          <cell r="BR264"/>
          <cell r="BS264">
            <v>249</v>
          </cell>
        </row>
        <row r="265">
          <cell r="C265"/>
          <cell r="D265"/>
          <cell r="E265"/>
          <cell r="F265"/>
          <cell r="G265"/>
          <cell r="H265"/>
          <cell r="I265"/>
          <cell r="J265"/>
          <cell r="K265"/>
          <cell r="L265"/>
          <cell r="M265"/>
          <cell r="N265"/>
          <cell r="O265"/>
          <cell r="P265"/>
          <cell r="Q265"/>
          <cell r="R265"/>
          <cell r="S265"/>
          <cell r="T265"/>
          <cell r="U265"/>
          <cell r="V265"/>
          <cell r="W265"/>
          <cell r="X265"/>
          <cell r="Y265" t="str">
            <v/>
          </cell>
          <cell r="Z265"/>
          <cell r="AA265" t="str">
            <v/>
          </cell>
          <cell r="AB265"/>
          <cell r="AC265"/>
          <cell r="AD265"/>
          <cell r="AE265"/>
          <cell r="AF265"/>
          <cell r="AG265"/>
          <cell r="AH265" t="str">
            <v/>
          </cell>
          <cell r="AI265"/>
          <cell r="AJ265"/>
          <cell r="AK265"/>
          <cell r="AL265"/>
          <cell r="AM265"/>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t="str">
            <v/>
          </cell>
          <cell r="BE265" t="str">
            <v/>
          </cell>
          <cell r="BF265">
            <v>0</v>
          </cell>
          <cell r="BG265">
            <v>0</v>
          </cell>
          <cell r="BH265">
            <v>0</v>
          </cell>
          <cell r="BI265">
            <v>0</v>
          </cell>
          <cell r="BJ265">
            <v>0</v>
          </cell>
          <cell r="BK265" t="str">
            <v/>
          </cell>
          <cell r="BL265" t="e">
            <v>#NAME?</v>
          </cell>
          <cell r="BM265"/>
          <cell r="BN265"/>
          <cell r="BO265"/>
          <cell r="BP265" t="str">
            <v/>
          </cell>
          <cell r="BQ265"/>
          <cell r="BR265"/>
          <cell r="BS265">
            <v>250</v>
          </cell>
        </row>
        <row r="266">
          <cell r="C266"/>
          <cell r="D266"/>
          <cell r="E266"/>
          <cell r="F266"/>
          <cell r="G266"/>
          <cell r="H266"/>
          <cell r="I266"/>
          <cell r="J266"/>
          <cell r="K266"/>
          <cell r="L266"/>
          <cell r="M266"/>
          <cell r="N266"/>
          <cell r="O266"/>
          <cell r="P266"/>
          <cell r="Q266"/>
          <cell r="R266"/>
          <cell r="S266"/>
          <cell r="T266"/>
          <cell r="U266"/>
          <cell r="V266"/>
          <cell r="W266"/>
          <cell r="X266"/>
          <cell r="Y266" t="str">
            <v/>
          </cell>
          <cell r="Z266"/>
          <cell r="AA266" t="str">
            <v/>
          </cell>
          <cell r="AB266"/>
          <cell r="AC266"/>
          <cell r="AD266"/>
          <cell r="AE266"/>
          <cell r="AF266"/>
          <cell r="AG266"/>
          <cell r="AH266" t="str">
            <v/>
          </cell>
          <cell r="AI266"/>
          <cell r="AJ266"/>
          <cell r="AK266"/>
          <cell r="AL266"/>
          <cell r="AM266"/>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t="str">
            <v/>
          </cell>
          <cell r="BE266" t="str">
            <v/>
          </cell>
          <cell r="BF266">
            <v>0</v>
          </cell>
          <cell r="BG266">
            <v>0</v>
          </cell>
          <cell r="BH266">
            <v>0</v>
          </cell>
          <cell r="BI266">
            <v>0</v>
          </cell>
          <cell r="BJ266">
            <v>0</v>
          </cell>
          <cell r="BK266" t="str">
            <v/>
          </cell>
          <cell r="BL266" t="e">
            <v>#NAME?</v>
          </cell>
          <cell r="BM266"/>
          <cell r="BN266"/>
          <cell r="BO266"/>
          <cell r="BP266" t="str">
            <v/>
          </cell>
          <cell r="BQ266"/>
          <cell r="BR266"/>
          <cell r="BS266">
            <v>251</v>
          </cell>
        </row>
        <row r="267">
          <cell r="C267"/>
          <cell r="D267"/>
          <cell r="E267"/>
          <cell r="F267"/>
          <cell r="G267"/>
          <cell r="H267"/>
          <cell r="I267"/>
          <cell r="J267"/>
          <cell r="K267"/>
          <cell r="L267"/>
          <cell r="M267"/>
          <cell r="N267"/>
          <cell r="O267"/>
          <cell r="P267"/>
          <cell r="Q267"/>
          <cell r="R267"/>
          <cell r="S267"/>
          <cell r="T267"/>
          <cell r="U267"/>
          <cell r="V267"/>
          <cell r="W267"/>
          <cell r="X267"/>
          <cell r="Y267" t="str">
            <v/>
          </cell>
          <cell r="Z267"/>
          <cell r="AA267" t="str">
            <v/>
          </cell>
          <cell r="AB267"/>
          <cell r="AC267"/>
          <cell r="AD267"/>
          <cell r="AE267"/>
          <cell r="AF267"/>
          <cell r="AG267"/>
          <cell r="AH267" t="str">
            <v/>
          </cell>
          <cell r="AI267"/>
          <cell r="AJ267"/>
          <cell r="AK267"/>
          <cell r="AL267"/>
          <cell r="AM267"/>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t="str">
            <v/>
          </cell>
          <cell r="BE267" t="str">
            <v/>
          </cell>
          <cell r="BF267">
            <v>0</v>
          </cell>
          <cell r="BG267">
            <v>0</v>
          </cell>
          <cell r="BH267">
            <v>0</v>
          </cell>
          <cell r="BI267">
            <v>0</v>
          </cell>
          <cell r="BJ267">
            <v>0</v>
          </cell>
          <cell r="BK267" t="str">
            <v/>
          </cell>
          <cell r="BL267" t="e">
            <v>#NAME?</v>
          </cell>
          <cell r="BM267"/>
          <cell r="BN267"/>
          <cell r="BO267"/>
          <cell r="BP267" t="str">
            <v/>
          </cell>
          <cell r="BQ267"/>
          <cell r="BR267"/>
          <cell r="BS267">
            <v>252</v>
          </cell>
        </row>
        <row r="268">
          <cell r="C268"/>
          <cell r="D268"/>
          <cell r="E268"/>
          <cell r="F268"/>
          <cell r="G268"/>
          <cell r="H268"/>
          <cell r="I268"/>
          <cell r="J268"/>
          <cell r="K268"/>
          <cell r="L268"/>
          <cell r="M268"/>
          <cell r="N268"/>
          <cell r="O268"/>
          <cell r="P268"/>
          <cell r="Q268"/>
          <cell r="R268"/>
          <cell r="S268"/>
          <cell r="T268"/>
          <cell r="U268"/>
          <cell r="V268"/>
          <cell r="W268"/>
          <cell r="X268"/>
          <cell r="Y268" t="str">
            <v/>
          </cell>
          <cell r="Z268"/>
          <cell r="AA268" t="str">
            <v/>
          </cell>
          <cell r="AB268"/>
          <cell r="AC268"/>
          <cell r="AD268"/>
          <cell r="AE268"/>
          <cell r="AF268"/>
          <cell r="AG268"/>
          <cell r="AH268" t="str">
            <v/>
          </cell>
          <cell r="AI268"/>
          <cell r="AJ268"/>
          <cell r="AK268"/>
          <cell r="AL268"/>
          <cell r="AM268"/>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t="str">
            <v/>
          </cell>
          <cell r="BE268" t="str">
            <v/>
          </cell>
          <cell r="BF268">
            <v>0</v>
          </cell>
          <cell r="BG268">
            <v>0</v>
          </cell>
          <cell r="BH268">
            <v>0</v>
          </cell>
          <cell r="BI268">
            <v>0</v>
          </cell>
          <cell r="BJ268">
            <v>0</v>
          </cell>
          <cell r="BK268" t="str">
            <v/>
          </cell>
          <cell r="BL268" t="e">
            <v>#NAME?</v>
          </cell>
          <cell r="BM268"/>
          <cell r="BN268"/>
          <cell r="BO268"/>
          <cell r="BP268" t="str">
            <v/>
          </cell>
          <cell r="BQ268"/>
          <cell r="BR268"/>
          <cell r="BS268">
            <v>253</v>
          </cell>
        </row>
        <row r="269">
          <cell r="C269"/>
          <cell r="D269"/>
          <cell r="E269"/>
          <cell r="F269"/>
          <cell r="G269"/>
          <cell r="H269"/>
          <cell r="I269"/>
          <cell r="J269"/>
          <cell r="K269"/>
          <cell r="L269"/>
          <cell r="M269"/>
          <cell r="N269"/>
          <cell r="O269"/>
          <cell r="P269"/>
          <cell r="Q269"/>
          <cell r="R269"/>
          <cell r="S269"/>
          <cell r="T269"/>
          <cell r="U269"/>
          <cell r="V269"/>
          <cell r="W269"/>
          <cell r="X269"/>
          <cell r="Y269" t="str">
            <v/>
          </cell>
          <cell r="Z269"/>
          <cell r="AA269" t="str">
            <v/>
          </cell>
          <cell r="AB269"/>
          <cell r="AC269"/>
          <cell r="AD269"/>
          <cell r="AE269"/>
          <cell r="AF269"/>
          <cell r="AG269"/>
          <cell r="AH269" t="str">
            <v/>
          </cell>
          <cell r="AI269"/>
          <cell r="AJ269"/>
          <cell r="AK269"/>
          <cell r="AL269"/>
          <cell r="AM269"/>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t="str">
            <v/>
          </cell>
          <cell r="BE269" t="str">
            <v/>
          </cell>
          <cell r="BF269">
            <v>0</v>
          </cell>
          <cell r="BG269">
            <v>0</v>
          </cell>
          <cell r="BH269">
            <v>0</v>
          </cell>
          <cell r="BI269">
            <v>0</v>
          </cell>
          <cell r="BJ269">
            <v>0</v>
          </cell>
          <cell r="BK269" t="str">
            <v/>
          </cell>
          <cell r="BL269" t="e">
            <v>#NAME?</v>
          </cell>
          <cell r="BM269"/>
          <cell r="BN269"/>
          <cell r="BO269"/>
          <cell r="BP269" t="str">
            <v/>
          </cell>
          <cell r="BQ269"/>
          <cell r="BR269"/>
          <cell r="BS269">
            <v>254</v>
          </cell>
        </row>
        <row r="270">
          <cell r="C270"/>
          <cell r="D270"/>
          <cell r="E270"/>
          <cell r="F270"/>
          <cell r="G270"/>
          <cell r="H270"/>
          <cell r="I270"/>
          <cell r="J270"/>
          <cell r="K270"/>
          <cell r="L270"/>
          <cell r="M270"/>
          <cell r="N270"/>
          <cell r="O270"/>
          <cell r="P270"/>
          <cell r="Q270"/>
          <cell r="R270"/>
          <cell r="S270"/>
          <cell r="T270"/>
          <cell r="U270"/>
          <cell r="V270"/>
          <cell r="W270"/>
          <cell r="X270"/>
          <cell r="Y270" t="str">
            <v/>
          </cell>
          <cell r="Z270"/>
          <cell r="AA270" t="str">
            <v/>
          </cell>
          <cell r="AB270"/>
          <cell r="AC270"/>
          <cell r="AD270"/>
          <cell r="AE270"/>
          <cell r="AF270"/>
          <cell r="AG270"/>
          <cell r="AH270" t="str">
            <v/>
          </cell>
          <cell r="AI270"/>
          <cell r="AJ270"/>
          <cell r="AK270"/>
          <cell r="AL270"/>
          <cell r="AM270"/>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t="str">
            <v/>
          </cell>
          <cell r="BE270" t="str">
            <v/>
          </cell>
          <cell r="BF270">
            <v>0</v>
          </cell>
          <cell r="BG270">
            <v>0</v>
          </cell>
          <cell r="BH270">
            <v>0</v>
          </cell>
          <cell r="BI270">
            <v>0</v>
          </cell>
          <cell r="BJ270">
            <v>0</v>
          </cell>
          <cell r="BK270" t="str">
            <v/>
          </cell>
          <cell r="BL270" t="e">
            <v>#NAME?</v>
          </cell>
          <cell r="BM270"/>
          <cell r="BN270"/>
          <cell r="BO270"/>
          <cell r="BP270" t="str">
            <v/>
          </cell>
          <cell r="BQ270"/>
          <cell r="BR270"/>
          <cell r="BS270">
            <v>255</v>
          </cell>
        </row>
        <row r="271">
          <cell r="C271"/>
          <cell r="D271"/>
          <cell r="E271"/>
          <cell r="F271"/>
          <cell r="G271"/>
          <cell r="H271"/>
          <cell r="I271"/>
          <cell r="J271"/>
          <cell r="K271"/>
          <cell r="L271"/>
          <cell r="M271"/>
          <cell r="N271"/>
          <cell r="O271"/>
          <cell r="P271"/>
          <cell r="Q271"/>
          <cell r="R271"/>
          <cell r="S271"/>
          <cell r="T271"/>
          <cell r="U271"/>
          <cell r="V271"/>
          <cell r="W271"/>
          <cell r="X271"/>
          <cell r="Y271" t="str">
            <v/>
          </cell>
          <cell r="Z271"/>
          <cell r="AA271" t="str">
            <v/>
          </cell>
          <cell r="AB271"/>
          <cell r="AC271"/>
          <cell r="AD271"/>
          <cell r="AE271"/>
          <cell r="AF271"/>
          <cell r="AG271"/>
          <cell r="AH271" t="str">
            <v/>
          </cell>
          <cell r="AI271"/>
          <cell r="AJ271"/>
          <cell r="AK271"/>
          <cell r="AL271"/>
          <cell r="AM271"/>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t="str">
            <v/>
          </cell>
          <cell r="BE271" t="str">
            <v/>
          </cell>
          <cell r="BF271">
            <v>0</v>
          </cell>
          <cell r="BG271">
            <v>0</v>
          </cell>
          <cell r="BH271">
            <v>0</v>
          </cell>
          <cell r="BI271">
            <v>0</v>
          </cell>
          <cell r="BJ271">
            <v>0</v>
          </cell>
          <cell r="BK271" t="str">
            <v/>
          </cell>
          <cell r="BL271" t="e">
            <v>#NAME?</v>
          </cell>
          <cell r="BM271"/>
          <cell r="BN271"/>
          <cell r="BO271"/>
          <cell r="BP271" t="str">
            <v/>
          </cell>
          <cell r="BQ271"/>
          <cell r="BR271"/>
          <cell r="BS271">
            <v>256</v>
          </cell>
        </row>
        <row r="272">
          <cell r="C272"/>
          <cell r="D272"/>
          <cell r="E272"/>
          <cell r="F272"/>
          <cell r="G272"/>
          <cell r="H272"/>
          <cell r="I272"/>
          <cell r="J272"/>
          <cell r="K272"/>
          <cell r="L272"/>
          <cell r="M272"/>
          <cell r="N272"/>
          <cell r="O272"/>
          <cell r="P272"/>
          <cell r="Q272"/>
          <cell r="R272"/>
          <cell r="S272"/>
          <cell r="T272"/>
          <cell r="U272"/>
          <cell r="V272"/>
          <cell r="W272"/>
          <cell r="X272"/>
          <cell r="Y272" t="str">
            <v/>
          </cell>
          <cell r="Z272"/>
          <cell r="AA272" t="str">
            <v/>
          </cell>
          <cell r="AB272"/>
          <cell r="AC272"/>
          <cell r="AD272"/>
          <cell r="AE272"/>
          <cell r="AF272"/>
          <cell r="AG272"/>
          <cell r="AH272" t="str">
            <v/>
          </cell>
          <cell r="AI272"/>
          <cell r="AJ272"/>
          <cell r="AK272"/>
          <cell r="AL272"/>
          <cell r="AM272"/>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t="str">
            <v/>
          </cell>
          <cell r="BE272" t="str">
            <v/>
          </cell>
          <cell r="BF272">
            <v>0</v>
          </cell>
          <cell r="BG272">
            <v>0</v>
          </cell>
          <cell r="BH272">
            <v>0</v>
          </cell>
          <cell r="BI272">
            <v>0</v>
          </cell>
          <cell r="BJ272">
            <v>0</v>
          </cell>
          <cell r="BK272" t="str">
            <v/>
          </cell>
          <cell r="BL272" t="e">
            <v>#NAME?</v>
          </cell>
          <cell r="BM272"/>
          <cell r="BN272"/>
          <cell r="BO272"/>
          <cell r="BP272" t="str">
            <v/>
          </cell>
          <cell r="BQ272"/>
          <cell r="BR272"/>
          <cell r="BS272">
            <v>257</v>
          </cell>
        </row>
        <row r="273">
          <cell r="C273"/>
          <cell r="D273"/>
          <cell r="E273"/>
          <cell r="F273"/>
          <cell r="G273"/>
          <cell r="H273"/>
          <cell r="I273"/>
          <cell r="J273"/>
          <cell r="K273"/>
          <cell r="L273"/>
          <cell r="M273"/>
          <cell r="N273"/>
          <cell r="O273"/>
          <cell r="P273"/>
          <cell r="Q273"/>
          <cell r="R273"/>
          <cell r="S273"/>
          <cell r="T273"/>
          <cell r="U273"/>
          <cell r="V273"/>
          <cell r="W273"/>
          <cell r="X273"/>
          <cell r="Y273" t="str">
            <v/>
          </cell>
          <cell r="Z273"/>
          <cell r="AA273" t="str">
            <v/>
          </cell>
          <cell r="AB273"/>
          <cell r="AC273"/>
          <cell r="AD273"/>
          <cell r="AE273"/>
          <cell r="AF273"/>
          <cell r="AG273"/>
          <cell r="AH273" t="str">
            <v/>
          </cell>
          <cell r="AI273"/>
          <cell r="AJ273"/>
          <cell r="AK273"/>
          <cell r="AL273"/>
          <cell r="AM273"/>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t="str">
            <v/>
          </cell>
          <cell r="BE273" t="str">
            <v/>
          </cell>
          <cell r="BF273">
            <v>0</v>
          </cell>
          <cell r="BG273">
            <v>0</v>
          </cell>
          <cell r="BH273">
            <v>0</v>
          </cell>
          <cell r="BI273">
            <v>0</v>
          </cell>
          <cell r="BJ273">
            <v>0</v>
          </cell>
          <cell r="BK273" t="str">
            <v/>
          </cell>
          <cell r="BL273" t="e">
            <v>#NAME?</v>
          </cell>
          <cell r="BM273"/>
          <cell r="BN273"/>
          <cell r="BO273"/>
          <cell r="BP273" t="str">
            <v/>
          </cell>
          <cell r="BQ273"/>
          <cell r="BR273"/>
          <cell r="BS273">
            <v>258</v>
          </cell>
        </row>
        <row r="274">
          <cell r="C274"/>
          <cell r="D274"/>
          <cell r="E274"/>
          <cell r="F274"/>
          <cell r="G274"/>
          <cell r="H274"/>
          <cell r="I274"/>
          <cell r="J274"/>
          <cell r="K274"/>
          <cell r="L274"/>
          <cell r="M274"/>
          <cell r="N274"/>
          <cell r="O274"/>
          <cell r="P274"/>
          <cell r="Q274"/>
          <cell r="R274"/>
          <cell r="S274"/>
          <cell r="T274"/>
          <cell r="U274"/>
          <cell r="V274"/>
          <cell r="W274"/>
          <cell r="X274"/>
          <cell r="Y274" t="str">
            <v/>
          </cell>
          <cell r="Z274"/>
          <cell r="AA274" t="str">
            <v/>
          </cell>
          <cell r="AB274"/>
          <cell r="AC274"/>
          <cell r="AD274"/>
          <cell r="AE274"/>
          <cell r="AF274"/>
          <cell r="AG274"/>
          <cell r="AH274" t="str">
            <v/>
          </cell>
          <cell r="AI274"/>
          <cell r="AJ274"/>
          <cell r="AK274"/>
          <cell r="AL274"/>
          <cell r="AM274"/>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t="str">
            <v/>
          </cell>
          <cell r="BE274" t="str">
            <v/>
          </cell>
          <cell r="BF274">
            <v>0</v>
          </cell>
          <cell r="BG274">
            <v>0</v>
          </cell>
          <cell r="BH274">
            <v>0</v>
          </cell>
          <cell r="BI274">
            <v>0</v>
          </cell>
          <cell r="BJ274">
            <v>0</v>
          </cell>
          <cell r="BK274" t="str">
            <v/>
          </cell>
          <cell r="BL274" t="e">
            <v>#NAME?</v>
          </cell>
          <cell r="BM274"/>
          <cell r="BN274"/>
          <cell r="BO274"/>
          <cell r="BP274" t="str">
            <v/>
          </cell>
          <cell r="BQ274"/>
          <cell r="BR274"/>
          <cell r="BS274">
            <v>259</v>
          </cell>
        </row>
        <row r="275">
          <cell r="C275"/>
          <cell r="D275"/>
          <cell r="E275"/>
          <cell r="F275"/>
          <cell r="G275"/>
          <cell r="H275"/>
          <cell r="I275"/>
          <cell r="J275"/>
          <cell r="K275"/>
          <cell r="L275"/>
          <cell r="M275"/>
          <cell r="N275"/>
          <cell r="O275"/>
          <cell r="P275"/>
          <cell r="Q275"/>
          <cell r="R275"/>
          <cell r="S275"/>
          <cell r="T275"/>
          <cell r="U275"/>
          <cell r="V275"/>
          <cell r="W275"/>
          <cell r="X275"/>
          <cell r="Y275" t="str">
            <v/>
          </cell>
          <cell r="Z275"/>
          <cell r="AA275" t="str">
            <v/>
          </cell>
          <cell r="AB275"/>
          <cell r="AC275"/>
          <cell r="AD275"/>
          <cell r="AE275"/>
          <cell r="AF275"/>
          <cell r="AG275"/>
          <cell r="AH275" t="str">
            <v/>
          </cell>
          <cell r="AI275"/>
          <cell r="AJ275"/>
          <cell r="AK275"/>
          <cell r="AL275"/>
          <cell r="AM275"/>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t="str">
            <v/>
          </cell>
          <cell r="BE275" t="str">
            <v/>
          </cell>
          <cell r="BF275">
            <v>0</v>
          </cell>
          <cell r="BG275">
            <v>0</v>
          </cell>
          <cell r="BH275">
            <v>0</v>
          </cell>
          <cell r="BI275">
            <v>0</v>
          </cell>
          <cell r="BJ275">
            <v>0</v>
          </cell>
          <cell r="BK275" t="str">
            <v/>
          </cell>
          <cell r="BL275" t="e">
            <v>#NAME?</v>
          </cell>
          <cell r="BM275"/>
          <cell r="BN275"/>
          <cell r="BO275"/>
          <cell r="BP275" t="str">
            <v/>
          </cell>
          <cell r="BQ275"/>
          <cell r="BR275"/>
          <cell r="BS275">
            <v>260</v>
          </cell>
        </row>
        <row r="276">
          <cell r="C276"/>
          <cell r="D276"/>
          <cell r="E276"/>
          <cell r="F276"/>
          <cell r="G276"/>
          <cell r="H276"/>
          <cell r="I276"/>
          <cell r="J276"/>
          <cell r="K276"/>
          <cell r="L276"/>
          <cell r="M276"/>
          <cell r="N276"/>
          <cell r="O276"/>
          <cell r="P276"/>
          <cell r="Q276"/>
          <cell r="R276"/>
          <cell r="S276"/>
          <cell r="T276"/>
          <cell r="U276"/>
          <cell r="V276"/>
          <cell r="W276"/>
          <cell r="X276"/>
          <cell r="Y276" t="str">
            <v/>
          </cell>
          <cell r="Z276"/>
          <cell r="AA276" t="str">
            <v/>
          </cell>
          <cell r="AB276"/>
          <cell r="AC276"/>
          <cell r="AD276"/>
          <cell r="AE276"/>
          <cell r="AF276"/>
          <cell r="AG276"/>
          <cell r="AH276" t="str">
            <v/>
          </cell>
          <cell r="AI276"/>
          <cell r="AJ276"/>
          <cell r="AK276"/>
          <cell r="AL276"/>
          <cell r="AM276"/>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t="str">
            <v/>
          </cell>
          <cell r="BE276" t="str">
            <v/>
          </cell>
          <cell r="BF276">
            <v>0</v>
          </cell>
          <cell r="BG276">
            <v>0</v>
          </cell>
          <cell r="BH276">
            <v>0</v>
          </cell>
          <cell r="BI276">
            <v>0</v>
          </cell>
          <cell r="BJ276">
            <v>0</v>
          </cell>
          <cell r="BK276" t="str">
            <v/>
          </cell>
          <cell r="BL276" t="e">
            <v>#NAME?</v>
          </cell>
          <cell r="BM276"/>
          <cell r="BN276"/>
          <cell r="BO276"/>
          <cell r="BP276" t="str">
            <v/>
          </cell>
          <cell r="BQ276"/>
          <cell r="BR276"/>
          <cell r="BS276">
            <v>261</v>
          </cell>
        </row>
        <row r="277">
          <cell r="C277"/>
          <cell r="D277"/>
          <cell r="E277"/>
          <cell r="F277"/>
          <cell r="G277"/>
          <cell r="H277"/>
          <cell r="I277"/>
          <cell r="J277"/>
          <cell r="K277"/>
          <cell r="L277"/>
          <cell r="M277"/>
          <cell r="N277"/>
          <cell r="O277"/>
          <cell r="P277"/>
          <cell r="Q277"/>
          <cell r="R277"/>
          <cell r="S277"/>
          <cell r="T277"/>
          <cell r="U277"/>
          <cell r="V277"/>
          <cell r="W277"/>
          <cell r="X277"/>
          <cell r="Y277" t="str">
            <v/>
          </cell>
          <cell r="Z277"/>
          <cell r="AA277" t="str">
            <v/>
          </cell>
          <cell r="AB277"/>
          <cell r="AC277"/>
          <cell r="AD277"/>
          <cell r="AE277"/>
          <cell r="AF277"/>
          <cell r="AG277"/>
          <cell r="AH277" t="str">
            <v/>
          </cell>
          <cell r="AI277"/>
          <cell r="AJ277"/>
          <cell r="AK277"/>
          <cell r="AL277"/>
          <cell r="AM277"/>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t="str">
            <v/>
          </cell>
          <cell r="BE277" t="str">
            <v/>
          </cell>
          <cell r="BF277">
            <v>0</v>
          </cell>
          <cell r="BG277">
            <v>0</v>
          </cell>
          <cell r="BH277">
            <v>0</v>
          </cell>
          <cell r="BI277">
            <v>0</v>
          </cell>
          <cell r="BJ277">
            <v>0</v>
          </cell>
          <cell r="BK277" t="str">
            <v/>
          </cell>
          <cell r="BL277" t="e">
            <v>#NAME?</v>
          </cell>
          <cell r="BM277"/>
          <cell r="BN277"/>
          <cell r="BO277"/>
          <cell r="BP277" t="str">
            <v/>
          </cell>
          <cell r="BQ277"/>
          <cell r="BR277"/>
          <cell r="BS277">
            <v>262</v>
          </cell>
        </row>
        <row r="278">
          <cell r="C278"/>
          <cell r="D278"/>
          <cell r="E278"/>
          <cell r="F278"/>
          <cell r="G278"/>
          <cell r="H278"/>
          <cell r="I278"/>
          <cell r="J278"/>
          <cell r="K278"/>
          <cell r="L278"/>
          <cell r="M278"/>
          <cell r="N278"/>
          <cell r="O278"/>
          <cell r="P278"/>
          <cell r="Q278"/>
          <cell r="R278"/>
          <cell r="S278"/>
          <cell r="T278"/>
          <cell r="U278"/>
          <cell r="V278"/>
          <cell r="W278"/>
          <cell r="X278"/>
          <cell r="Y278" t="str">
            <v/>
          </cell>
          <cell r="Z278"/>
          <cell r="AA278" t="str">
            <v/>
          </cell>
          <cell r="AB278"/>
          <cell r="AC278"/>
          <cell r="AD278"/>
          <cell r="AE278"/>
          <cell r="AF278"/>
          <cell r="AG278"/>
          <cell r="AH278" t="str">
            <v/>
          </cell>
          <cell r="AI278"/>
          <cell r="AJ278"/>
          <cell r="AK278"/>
          <cell r="AL278"/>
          <cell r="AM278"/>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t="str">
            <v/>
          </cell>
          <cell r="BE278" t="str">
            <v/>
          </cell>
          <cell r="BF278">
            <v>0</v>
          </cell>
          <cell r="BG278">
            <v>0</v>
          </cell>
          <cell r="BH278">
            <v>0</v>
          </cell>
          <cell r="BI278">
            <v>0</v>
          </cell>
          <cell r="BJ278">
            <v>0</v>
          </cell>
          <cell r="BK278" t="str">
            <v/>
          </cell>
          <cell r="BL278" t="e">
            <v>#NAME?</v>
          </cell>
          <cell r="BM278"/>
          <cell r="BN278"/>
          <cell r="BO278"/>
          <cell r="BP278" t="str">
            <v/>
          </cell>
          <cell r="BQ278"/>
          <cell r="BR278"/>
          <cell r="BS278">
            <v>263</v>
          </cell>
        </row>
        <row r="279">
          <cell r="C279"/>
          <cell r="D279"/>
          <cell r="E279"/>
          <cell r="F279"/>
          <cell r="G279"/>
          <cell r="H279"/>
          <cell r="I279"/>
          <cell r="J279"/>
          <cell r="K279"/>
          <cell r="L279"/>
          <cell r="M279"/>
          <cell r="N279"/>
          <cell r="O279"/>
          <cell r="P279"/>
          <cell r="Q279"/>
          <cell r="R279"/>
          <cell r="S279"/>
          <cell r="T279"/>
          <cell r="U279"/>
          <cell r="V279"/>
          <cell r="W279"/>
          <cell r="X279"/>
          <cell r="Y279" t="str">
            <v/>
          </cell>
          <cell r="Z279"/>
          <cell r="AA279" t="str">
            <v/>
          </cell>
          <cell r="AB279"/>
          <cell r="AC279"/>
          <cell r="AD279"/>
          <cell r="AE279"/>
          <cell r="AF279"/>
          <cell r="AG279"/>
          <cell r="AH279" t="str">
            <v/>
          </cell>
          <cell r="AI279"/>
          <cell r="AJ279"/>
          <cell r="AK279"/>
          <cell r="AL279"/>
          <cell r="AM279"/>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t="str">
            <v/>
          </cell>
          <cell r="BE279" t="str">
            <v/>
          </cell>
          <cell r="BF279">
            <v>0</v>
          </cell>
          <cell r="BG279">
            <v>0</v>
          </cell>
          <cell r="BH279">
            <v>0</v>
          </cell>
          <cell r="BI279">
            <v>0</v>
          </cell>
          <cell r="BJ279">
            <v>0</v>
          </cell>
          <cell r="BK279" t="str">
            <v/>
          </cell>
          <cell r="BL279" t="e">
            <v>#NAME?</v>
          </cell>
          <cell r="BM279"/>
          <cell r="BN279"/>
          <cell r="BO279"/>
          <cell r="BP279" t="str">
            <v/>
          </cell>
          <cell r="BQ279"/>
          <cell r="BR279"/>
          <cell r="BS279">
            <v>264</v>
          </cell>
        </row>
        <row r="280">
          <cell r="C280"/>
          <cell r="D280"/>
          <cell r="E280"/>
          <cell r="F280"/>
          <cell r="G280"/>
          <cell r="H280"/>
          <cell r="I280"/>
          <cell r="J280"/>
          <cell r="K280"/>
          <cell r="L280"/>
          <cell r="M280"/>
          <cell r="N280"/>
          <cell r="O280"/>
          <cell r="P280"/>
          <cell r="Q280"/>
          <cell r="R280"/>
          <cell r="S280"/>
          <cell r="T280"/>
          <cell r="U280"/>
          <cell r="V280"/>
          <cell r="W280"/>
          <cell r="X280"/>
          <cell r="Y280" t="str">
            <v/>
          </cell>
          <cell r="Z280"/>
          <cell r="AA280" t="str">
            <v/>
          </cell>
          <cell r="AB280"/>
          <cell r="AC280"/>
          <cell r="AD280"/>
          <cell r="AE280"/>
          <cell r="AF280"/>
          <cell r="AG280"/>
          <cell r="AH280" t="str">
            <v/>
          </cell>
          <cell r="AI280"/>
          <cell r="AJ280"/>
          <cell r="AK280"/>
          <cell r="AL280"/>
          <cell r="AM280"/>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t="str">
            <v/>
          </cell>
          <cell r="BE280" t="str">
            <v/>
          </cell>
          <cell r="BF280">
            <v>0</v>
          </cell>
          <cell r="BG280">
            <v>0</v>
          </cell>
          <cell r="BH280">
            <v>0</v>
          </cell>
          <cell r="BI280">
            <v>0</v>
          </cell>
          <cell r="BJ280">
            <v>0</v>
          </cell>
          <cell r="BK280" t="str">
            <v/>
          </cell>
          <cell r="BL280" t="e">
            <v>#NAME?</v>
          </cell>
          <cell r="BM280"/>
          <cell r="BN280"/>
          <cell r="BO280"/>
          <cell r="BP280" t="str">
            <v/>
          </cell>
          <cell r="BQ280"/>
          <cell r="BR280"/>
          <cell r="BS280">
            <v>265</v>
          </cell>
        </row>
        <row r="281">
          <cell r="C281"/>
          <cell r="D281"/>
          <cell r="E281"/>
          <cell r="F281"/>
          <cell r="G281"/>
          <cell r="H281"/>
          <cell r="I281"/>
          <cell r="J281"/>
          <cell r="K281"/>
          <cell r="L281"/>
          <cell r="M281"/>
          <cell r="N281"/>
          <cell r="O281"/>
          <cell r="P281"/>
          <cell r="Q281"/>
          <cell r="R281"/>
          <cell r="S281"/>
          <cell r="T281"/>
          <cell r="U281"/>
          <cell r="V281"/>
          <cell r="W281"/>
          <cell r="X281"/>
          <cell r="Y281" t="str">
            <v/>
          </cell>
          <cell r="Z281"/>
          <cell r="AA281" t="str">
            <v/>
          </cell>
          <cell r="AB281"/>
          <cell r="AC281"/>
          <cell r="AD281"/>
          <cell r="AE281"/>
          <cell r="AF281"/>
          <cell r="AG281"/>
          <cell r="AH281" t="str">
            <v/>
          </cell>
          <cell r="AI281"/>
          <cell r="AJ281"/>
          <cell r="AK281"/>
          <cell r="AL281"/>
          <cell r="AM281"/>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t="str">
            <v/>
          </cell>
          <cell r="BE281" t="str">
            <v/>
          </cell>
          <cell r="BF281">
            <v>0</v>
          </cell>
          <cell r="BG281">
            <v>0</v>
          </cell>
          <cell r="BH281">
            <v>0</v>
          </cell>
          <cell r="BI281">
            <v>0</v>
          </cell>
          <cell r="BJ281">
            <v>0</v>
          </cell>
          <cell r="BK281" t="str">
            <v/>
          </cell>
          <cell r="BL281" t="e">
            <v>#NAME?</v>
          </cell>
          <cell r="BM281"/>
          <cell r="BN281"/>
          <cell r="BO281"/>
          <cell r="BP281" t="str">
            <v/>
          </cell>
          <cell r="BQ281"/>
          <cell r="BR281"/>
          <cell r="BS281">
            <v>266</v>
          </cell>
        </row>
        <row r="282">
          <cell r="C282"/>
          <cell r="D282"/>
          <cell r="E282"/>
          <cell r="F282"/>
          <cell r="G282"/>
          <cell r="H282"/>
          <cell r="I282"/>
          <cell r="J282"/>
          <cell r="K282"/>
          <cell r="L282"/>
          <cell r="M282"/>
          <cell r="N282"/>
          <cell r="O282"/>
          <cell r="P282"/>
          <cell r="Q282"/>
          <cell r="R282"/>
          <cell r="S282"/>
          <cell r="T282"/>
          <cell r="U282"/>
          <cell r="V282"/>
          <cell r="W282"/>
          <cell r="X282"/>
          <cell r="Y282" t="str">
            <v/>
          </cell>
          <cell r="Z282"/>
          <cell r="AA282" t="str">
            <v/>
          </cell>
          <cell r="AB282"/>
          <cell r="AC282"/>
          <cell r="AD282"/>
          <cell r="AE282"/>
          <cell r="AF282"/>
          <cell r="AG282"/>
          <cell r="AH282" t="str">
            <v/>
          </cell>
          <cell r="AI282"/>
          <cell r="AJ282"/>
          <cell r="AK282"/>
          <cell r="AL282"/>
          <cell r="AM282"/>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t="str">
            <v/>
          </cell>
          <cell r="BE282" t="str">
            <v/>
          </cell>
          <cell r="BF282">
            <v>0</v>
          </cell>
          <cell r="BG282">
            <v>0</v>
          </cell>
          <cell r="BH282">
            <v>0</v>
          </cell>
          <cell r="BI282">
            <v>0</v>
          </cell>
          <cell r="BJ282">
            <v>0</v>
          </cell>
          <cell r="BK282" t="str">
            <v/>
          </cell>
          <cell r="BL282" t="e">
            <v>#NAME?</v>
          </cell>
          <cell r="BM282"/>
          <cell r="BN282"/>
          <cell r="BO282"/>
          <cell r="BP282" t="str">
            <v/>
          </cell>
          <cell r="BQ282"/>
          <cell r="BR282"/>
          <cell r="BS282">
            <v>267</v>
          </cell>
        </row>
        <row r="283">
          <cell r="C283"/>
          <cell r="D283"/>
          <cell r="E283"/>
          <cell r="F283"/>
          <cell r="G283"/>
          <cell r="H283"/>
          <cell r="I283"/>
          <cell r="J283"/>
          <cell r="K283"/>
          <cell r="L283"/>
          <cell r="M283"/>
          <cell r="N283"/>
          <cell r="O283"/>
          <cell r="P283"/>
          <cell r="Q283"/>
          <cell r="R283"/>
          <cell r="S283"/>
          <cell r="T283"/>
          <cell r="U283"/>
          <cell r="V283"/>
          <cell r="W283"/>
          <cell r="X283"/>
          <cell r="Y283" t="str">
            <v/>
          </cell>
          <cell r="Z283"/>
          <cell r="AA283" t="str">
            <v/>
          </cell>
          <cell r="AB283"/>
          <cell r="AC283"/>
          <cell r="AD283"/>
          <cell r="AE283"/>
          <cell r="AF283"/>
          <cell r="AG283"/>
          <cell r="AH283" t="str">
            <v/>
          </cell>
          <cell r="AI283"/>
          <cell r="AJ283"/>
          <cell r="AK283"/>
          <cell r="AL283"/>
          <cell r="AM283"/>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t="str">
            <v/>
          </cell>
          <cell r="BE283" t="str">
            <v/>
          </cell>
          <cell r="BF283">
            <v>0</v>
          </cell>
          <cell r="BG283">
            <v>0</v>
          </cell>
          <cell r="BH283">
            <v>0</v>
          </cell>
          <cell r="BI283">
            <v>0</v>
          </cell>
          <cell r="BJ283">
            <v>0</v>
          </cell>
          <cell r="BK283" t="str">
            <v/>
          </cell>
          <cell r="BL283" t="e">
            <v>#NAME?</v>
          </cell>
          <cell r="BM283"/>
          <cell r="BN283"/>
          <cell r="BO283"/>
          <cell r="BP283" t="str">
            <v/>
          </cell>
          <cell r="BQ283"/>
          <cell r="BR283"/>
          <cell r="BS283">
            <v>268</v>
          </cell>
        </row>
        <row r="284">
          <cell r="C284"/>
          <cell r="D284"/>
          <cell r="E284"/>
          <cell r="F284"/>
          <cell r="G284"/>
          <cell r="H284"/>
          <cell r="I284"/>
          <cell r="J284"/>
          <cell r="K284"/>
          <cell r="L284"/>
          <cell r="M284"/>
          <cell r="N284"/>
          <cell r="O284"/>
          <cell r="P284"/>
          <cell r="Q284"/>
          <cell r="R284"/>
          <cell r="S284"/>
          <cell r="T284"/>
          <cell r="U284"/>
          <cell r="V284"/>
          <cell r="W284"/>
          <cell r="X284"/>
          <cell r="Y284" t="str">
            <v/>
          </cell>
          <cell r="Z284"/>
          <cell r="AA284" t="str">
            <v/>
          </cell>
          <cell r="AB284"/>
          <cell r="AC284"/>
          <cell r="AD284"/>
          <cell r="AE284"/>
          <cell r="AF284"/>
          <cell r="AG284"/>
          <cell r="AH284" t="str">
            <v/>
          </cell>
          <cell r="AI284"/>
          <cell r="AJ284"/>
          <cell r="AK284"/>
          <cell r="AL284"/>
          <cell r="AM284"/>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t="str">
            <v/>
          </cell>
          <cell r="BE284" t="str">
            <v/>
          </cell>
          <cell r="BF284">
            <v>0</v>
          </cell>
          <cell r="BG284">
            <v>0</v>
          </cell>
          <cell r="BH284">
            <v>0</v>
          </cell>
          <cell r="BI284">
            <v>0</v>
          </cell>
          <cell r="BJ284">
            <v>0</v>
          </cell>
          <cell r="BK284" t="str">
            <v/>
          </cell>
          <cell r="BL284" t="e">
            <v>#NAME?</v>
          </cell>
          <cell r="BM284"/>
          <cell r="BN284"/>
          <cell r="BO284"/>
          <cell r="BP284" t="str">
            <v/>
          </cell>
          <cell r="BQ284"/>
          <cell r="BR284"/>
          <cell r="BS284">
            <v>269</v>
          </cell>
        </row>
        <row r="285">
          <cell r="C285"/>
          <cell r="D285"/>
          <cell r="E285"/>
          <cell r="F285"/>
          <cell r="G285"/>
          <cell r="H285"/>
          <cell r="I285"/>
          <cell r="J285"/>
          <cell r="K285"/>
          <cell r="L285"/>
          <cell r="M285"/>
          <cell r="N285"/>
          <cell r="O285"/>
          <cell r="P285"/>
          <cell r="Q285"/>
          <cell r="R285"/>
          <cell r="S285"/>
          <cell r="T285"/>
          <cell r="U285"/>
          <cell r="V285"/>
          <cell r="W285"/>
          <cell r="X285"/>
          <cell r="Y285" t="str">
            <v/>
          </cell>
          <cell r="Z285"/>
          <cell r="AA285" t="str">
            <v/>
          </cell>
          <cell r="AB285"/>
          <cell r="AC285"/>
          <cell r="AD285"/>
          <cell r="AE285"/>
          <cell r="AF285"/>
          <cell r="AG285"/>
          <cell r="AH285" t="str">
            <v/>
          </cell>
          <cell r="AI285"/>
          <cell r="AJ285"/>
          <cell r="AK285"/>
          <cell r="AL285"/>
          <cell r="AM285"/>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t="str">
            <v/>
          </cell>
          <cell r="BE285" t="str">
            <v/>
          </cell>
          <cell r="BF285">
            <v>0</v>
          </cell>
          <cell r="BG285">
            <v>0</v>
          </cell>
          <cell r="BH285">
            <v>0</v>
          </cell>
          <cell r="BI285">
            <v>0</v>
          </cell>
          <cell r="BJ285">
            <v>0</v>
          </cell>
          <cell r="BK285" t="str">
            <v/>
          </cell>
          <cell r="BL285" t="e">
            <v>#NAME?</v>
          </cell>
          <cell r="BM285"/>
          <cell r="BN285"/>
          <cell r="BO285"/>
          <cell r="BP285" t="str">
            <v/>
          </cell>
          <cell r="BQ285"/>
          <cell r="BR285"/>
          <cell r="BS285">
            <v>270</v>
          </cell>
        </row>
        <row r="286">
          <cell r="C286"/>
          <cell r="D286"/>
          <cell r="E286"/>
          <cell r="F286"/>
          <cell r="G286"/>
          <cell r="H286"/>
          <cell r="I286"/>
          <cell r="J286"/>
          <cell r="K286"/>
          <cell r="L286"/>
          <cell r="M286"/>
          <cell r="N286"/>
          <cell r="O286"/>
          <cell r="P286"/>
          <cell r="Q286"/>
          <cell r="R286"/>
          <cell r="S286"/>
          <cell r="T286"/>
          <cell r="U286"/>
          <cell r="V286"/>
          <cell r="W286"/>
          <cell r="X286"/>
          <cell r="Y286" t="str">
            <v/>
          </cell>
          <cell r="Z286"/>
          <cell r="AA286" t="str">
            <v/>
          </cell>
          <cell r="AB286"/>
          <cell r="AC286"/>
          <cell r="AD286"/>
          <cell r="AE286"/>
          <cell r="AF286"/>
          <cell r="AG286"/>
          <cell r="AH286" t="str">
            <v/>
          </cell>
          <cell r="AI286"/>
          <cell r="AJ286"/>
          <cell r="AK286"/>
          <cell r="AL286"/>
          <cell r="AM286"/>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t="str">
            <v/>
          </cell>
          <cell r="BE286" t="str">
            <v/>
          </cell>
          <cell r="BF286">
            <v>0</v>
          </cell>
          <cell r="BG286">
            <v>0</v>
          </cell>
          <cell r="BH286">
            <v>0</v>
          </cell>
          <cell r="BI286">
            <v>0</v>
          </cell>
          <cell r="BJ286">
            <v>0</v>
          </cell>
          <cell r="BK286" t="str">
            <v/>
          </cell>
          <cell r="BL286" t="e">
            <v>#NAME?</v>
          </cell>
          <cell r="BM286"/>
          <cell r="BN286"/>
          <cell r="BO286"/>
          <cell r="BP286" t="str">
            <v/>
          </cell>
          <cell r="BQ286"/>
          <cell r="BR286"/>
          <cell r="BS286">
            <v>271</v>
          </cell>
        </row>
        <row r="287">
          <cell r="C287"/>
          <cell r="D287"/>
          <cell r="E287"/>
          <cell r="F287"/>
          <cell r="G287"/>
          <cell r="H287"/>
          <cell r="I287"/>
          <cell r="J287"/>
          <cell r="K287"/>
          <cell r="L287"/>
          <cell r="M287"/>
          <cell r="N287"/>
          <cell r="O287"/>
          <cell r="P287"/>
          <cell r="Q287"/>
          <cell r="R287"/>
          <cell r="S287"/>
          <cell r="T287"/>
          <cell r="U287"/>
          <cell r="V287"/>
          <cell r="W287"/>
          <cell r="X287"/>
          <cell r="Y287" t="str">
            <v/>
          </cell>
          <cell r="Z287"/>
          <cell r="AA287" t="str">
            <v/>
          </cell>
          <cell r="AB287"/>
          <cell r="AC287"/>
          <cell r="AD287"/>
          <cell r="AE287"/>
          <cell r="AF287"/>
          <cell r="AG287"/>
          <cell r="AH287" t="str">
            <v/>
          </cell>
          <cell r="AI287"/>
          <cell r="AJ287"/>
          <cell r="AK287"/>
          <cell r="AL287"/>
          <cell r="AM287"/>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t="str">
            <v/>
          </cell>
          <cell r="BE287" t="str">
            <v/>
          </cell>
          <cell r="BF287">
            <v>0</v>
          </cell>
          <cell r="BG287">
            <v>0</v>
          </cell>
          <cell r="BH287">
            <v>0</v>
          </cell>
          <cell r="BI287">
            <v>0</v>
          </cell>
          <cell r="BJ287">
            <v>0</v>
          </cell>
          <cell r="BK287" t="str">
            <v/>
          </cell>
          <cell r="BL287" t="e">
            <v>#NAME?</v>
          </cell>
          <cell r="BM287"/>
          <cell r="BN287"/>
          <cell r="BO287"/>
          <cell r="BP287" t="str">
            <v/>
          </cell>
          <cell r="BQ287"/>
          <cell r="BR287"/>
          <cell r="BS287">
            <v>272</v>
          </cell>
        </row>
        <row r="288">
          <cell r="C288"/>
          <cell r="D288"/>
          <cell r="E288"/>
          <cell r="F288"/>
          <cell r="G288"/>
          <cell r="H288"/>
          <cell r="I288"/>
          <cell r="J288"/>
          <cell r="K288"/>
          <cell r="L288"/>
          <cell r="M288"/>
          <cell r="N288"/>
          <cell r="O288"/>
          <cell r="P288"/>
          <cell r="Q288"/>
          <cell r="R288"/>
          <cell r="S288"/>
          <cell r="T288"/>
          <cell r="U288"/>
          <cell r="V288"/>
          <cell r="W288"/>
          <cell r="X288"/>
          <cell r="Y288" t="str">
            <v/>
          </cell>
          <cell r="Z288"/>
          <cell r="AA288" t="str">
            <v/>
          </cell>
          <cell r="AB288"/>
          <cell r="AC288"/>
          <cell r="AD288"/>
          <cell r="AE288"/>
          <cell r="AF288"/>
          <cell r="AG288"/>
          <cell r="AH288" t="str">
            <v/>
          </cell>
          <cell r="AI288"/>
          <cell r="AJ288"/>
          <cell r="AK288"/>
          <cell r="AL288"/>
          <cell r="AM288"/>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t="str">
            <v/>
          </cell>
          <cell r="BE288" t="str">
            <v/>
          </cell>
          <cell r="BF288">
            <v>0</v>
          </cell>
          <cell r="BG288">
            <v>0</v>
          </cell>
          <cell r="BH288">
            <v>0</v>
          </cell>
          <cell r="BI288">
            <v>0</v>
          </cell>
          <cell r="BJ288">
            <v>0</v>
          </cell>
          <cell r="BK288" t="str">
            <v/>
          </cell>
          <cell r="BL288" t="e">
            <v>#NAME?</v>
          </cell>
          <cell r="BM288"/>
          <cell r="BN288"/>
          <cell r="BO288"/>
          <cell r="BP288" t="str">
            <v/>
          </cell>
          <cell r="BQ288"/>
          <cell r="BR288"/>
          <cell r="BS288">
            <v>273</v>
          </cell>
        </row>
        <row r="289">
          <cell r="C289"/>
          <cell r="D289"/>
          <cell r="E289"/>
          <cell r="F289"/>
          <cell r="G289"/>
          <cell r="H289"/>
          <cell r="I289"/>
          <cell r="J289"/>
          <cell r="K289"/>
          <cell r="L289"/>
          <cell r="M289"/>
          <cell r="N289"/>
          <cell r="O289"/>
          <cell r="P289"/>
          <cell r="Q289"/>
          <cell r="R289"/>
          <cell r="S289"/>
          <cell r="T289"/>
          <cell r="U289"/>
          <cell r="V289"/>
          <cell r="W289"/>
          <cell r="X289"/>
          <cell r="Y289" t="str">
            <v/>
          </cell>
          <cell r="Z289"/>
          <cell r="AA289" t="str">
            <v/>
          </cell>
          <cell r="AB289"/>
          <cell r="AC289"/>
          <cell r="AD289"/>
          <cell r="AE289"/>
          <cell r="AF289"/>
          <cell r="AG289"/>
          <cell r="AH289" t="str">
            <v/>
          </cell>
          <cell r="AI289"/>
          <cell r="AJ289"/>
          <cell r="AK289"/>
          <cell r="AL289"/>
          <cell r="AM289"/>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t="str">
            <v/>
          </cell>
          <cell r="BE289" t="str">
            <v/>
          </cell>
          <cell r="BF289">
            <v>0</v>
          </cell>
          <cell r="BG289">
            <v>0</v>
          </cell>
          <cell r="BH289">
            <v>0</v>
          </cell>
          <cell r="BI289">
            <v>0</v>
          </cell>
          <cell r="BJ289">
            <v>0</v>
          </cell>
          <cell r="BK289" t="str">
            <v/>
          </cell>
          <cell r="BL289" t="e">
            <v>#NAME?</v>
          </cell>
          <cell r="BM289"/>
          <cell r="BN289"/>
          <cell r="BO289"/>
          <cell r="BP289" t="str">
            <v/>
          </cell>
          <cell r="BQ289"/>
          <cell r="BR289"/>
          <cell r="BS289">
            <v>274</v>
          </cell>
        </row>
        <row r="290">
          <cell r="C290"/>
          <cell r="D290"/>
          <cell r="E290"/>
          <cell r="F290"/>
          <cell r="G290"/>
          <cell r="H290"/>
          <cell r="I290"/>
          <cell r="J290"/>
          <cell r="K290"/>
          <cell r="L290"/>
          <cell r="M290"/>
          <cell r="N290"/>
          <cell r="O290"/>
          <cell r="P290"/>
          <cell r="Q290"/>
          <cell r="R290"/>
          <cell r="S290"/>
          <cell r="T290"/>
          <cell r="U290"/>
          <cell r="V290"/>
          <cell r="W290"/>
          <cell r="X290"/>
          <cell r="Y290" t="str">
            <v/>
          </cell>
          <cell r="Z290"/>
          <cell r="AA290" t="str">
            <v/>
          </cell>
          <cell r="AB290"/>
          <cell r="AC290"/>
          <cell r="AD290"/>
          <cell r="AE290"/>
          <cell r="AF290"/>
          <cell r="AG290"/>
          <cell r="AH290" t="str">
            <v/>
          </cell>
          <cell r="AI290"/>
          <cell r="AJ290"/>
          <cell r="AK290"/>
          <cell r="AL290"/>
          <cell r="AM290"/>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t="str">
            <v/>
          </cell>
          <cell r="BE290" t="str">
            <v/>
          </cell>
          <cell r="BF290">
            <v>0</v>
          </cell>
          <cell r="BG290">
            <v>0</v>
          </cell>
          <cell r="BH290">
            <v>0</v>
          </cell>
          <cell r="BI290">
            <v>0</v>
          </cell>
          <cell r="BJ290">
            <v>0</v>
          </cell>
          <cell r="BK290" t="str">
            <v/>
          </cell>
          <cell r="BL290" t="e">
            <v>#NAME?</v>
          </cell>
          <cell r="BM290"/>
          <cell r="BN290"/>
          <cell r="BO290"/>
          <cell r="BP290" t="str">
            <v/>
          </cell>
          <cell r="BQ290"/>
          <cell r="BR290"/>
          <cell r="BS290">
            <v>275</v>
          </cell>
        </row>
        <row r="291">
          <cell r="C291"/>
          <cell r="D291"/>
          <cell r="E291"/>
          <cell r="F291"/>
          <cell r="G291"/>
          <cell r="H291"/>
          <cell r="I291"/>
          <cell r="J291"/>
          <cell r="K291"/>
          <cell r="L291"/>
          <cell r="M291"/>
          <cell r="N291"/>
          <cell r="O291"/>
          <cell r="P291"/>
          <cell r="Q291"/>
          <cell r="R291"/>
          <cell r="S291"/>
          <cell r="T291"/>
          <cell r="U291"/>
          <cell r="V291"/>
          <cell r="W291"/>
          <cell r="X291"/>
          <cell r="Y291" t="str">
            <v/>
          </cell>
          <cell r="Z291"/>
          <cell r="AA291" t="str">
            <v/>
          </cell>
          <cell r="AB291"/>
          <cell r="AC291"/>
          <cell r="AD291"/>
          <cell r="AE291"/>
          <cell r="AF291"/>
          <cell r="AG291"/>
          <cell r="AH291" t="str">
            <v/>
          </cell>
          <cell r="AI291"/>
          <cell r="AJ291"/>
          <cell r="AK291"/>
          <cell r="AL291"/>
          <cell r="AM291"/>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t="str">
            <v/>
          </cell>
          <cell r="BE291" t="str">
            <v/>
          </cell>
          <cell r="BF291">
            <v>0</v>
          </cell>
          <cell r="BG291">
            <v>0</v>
          </cell>
          <cell r="BH291">
            <v>0</v>
          </cell>
          <cell r="BI291">
            <v>0</v>
          </cell>
          <cell r="BJ291">
            <v>0</v>
          </cell>
          <cell r="BK291" t="str">
            <v/>
          </cell>
          <cell r="BL291" t="e">
            <v>#NAME?</v>
          </cell>
          <cell r="BM291"/>
          <cell r="BN291"/>
          <cell r="BO291"/>
          <cell r="BP291" t="str">
            <v/>
          </cell>
          <cell r="BQ291"/>
          <cell r="BR291"/>
          <cell r="BS291">
            <v>276</v>
          </cell>
        </row>
        <row r="292">
          <cell r="C292"/>
          <cell r="D292"/>
          <cell r="E292"/>
          <cell r="F292"/>
          <cell r="G292"/>
          <cell r="H292"/>
          <cell r="I292"/>
          <cell r="J292"/>
          <cell r="K292"/>
          <cell r="L292"/>
          <cell r="M292"/>
          <cell r="N292"/>
          <cell r="O292"/>
          <cell r="P292"/>
          <cell r="Q292"/>
          <cell r="R292"/>
          <cell r="S292"/>
          <cell r="T292"/>
          <cell r="U292"/>
          <cell r="V292"/>
          <cell r="W292"/>
          <cell r="X292"/>
          <cell r="Y292" t="str">
            <v/>
          </cell>
          <cell r="Z292"/>
          <cell r="AA292" t="str">
            <v/>
          </cell>
          <cell r="AB292"/>
          <cell r="AC292"/>
          <cell r="AD292"/>
          <cell r="AE292"/>
          <cell r="AF292"/>
          <cell r="AG292"/>
          <cell r="AH292" t="str">
            <v/>
          </cell>
          <cell r="AI292"/>
          <cell r="AJ292"/>
          <cell r="AK292"/>
          <cell r="AL292"/>
          <cell r="AM292"/>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t="str">
            <v/>
          </cell>
          <cell r="BE292" t="str">
            <v/>
          </cell>
          <cell r="BF292">
            <v>0</v>
          </cell>
          <cell r="BG292">
            <v>0</v>
          </cell>
          <cell r="BH292">
            <v>0</v>
          </cell>
          <cell r="BI292">
            <v>0</v>
          </cell>
          <cell r="BJ292">
            <v>0</v>
          </cell>
          <cell r="BK292" t="str">
            <v/>
          </cell>
          <cell r="BL292" t="e">
            <v>#NAME?</v>
          </cell>
          <cell r="BM292"/>
          <cell r="BN292"/>
          <cell r="BO292"/>
          <cell r="BP292" t="str">
            <v/>
          </cell>
          <cell r="BQ292"/>
          <cell r="BR292"/>
          <cell r="BS292">
            <v>277</v>
          </cell>
        </row>
        <row r="293">
          <cell r="C293"/>
          <cell r="D293"/>
          <cell r="E293"/>
          <cell r="F293"/>
          <cell r="G293"/>
          <cell r="H293"/>
          <cell r="I293"/>
          <cell r="J293"/>
          <cell r="K293"/>
          <cell r="L293"/>
          <cell r="M293"/>
          <cell r="N293"/>
          <cell r="O293"/>
          <cell r="P293"/>
          <cell r="Q293"/>
          <cell r="R293"/>
          <cell r="S293"/>
          <cell r="T293"/>
          <cell r="U293"/>
          <cell r="V293"/>
          <cell r="W293"/>
          <cell r="X293"/>
          <cell r="Y293" t="str">
            <v/>
          </cell>
          <cell r="Z293"/>
          <cell r="AA293" t="str">
            <v/>
          </cell>
          <cell r="AB293"/>
          <cell r="AC293"/>
          <cell r="AD293"/>
          <cell r="AE293"/>
          <cell r="AF293"/>
          <cell r="AG293"/>
          <cell r="AH293" t="str">
            <v/>
          </cell>
          <cell r="AI293"/>
          <cell r="AJ293"/>
          <cell r="AK293"/>
          <cell r="AL293"/>
          <cell r="AM293"/>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t="str">
            <v/>
          </cell>
          <cell r="BE293" t="str">
            <v/>
          </cell>
          <cell r="BF293">
            <v>0</v>
          </cell>
          <cell r="BG293">
            <v>0</v>
          </cell>
          <cell r="BH293">
            <v>0</v>
          </cell>
          <cell r="BI293">
            <v>0</v>
          </cell>
          <cell r="BJ293">
            <v>0</v>
          </cell>
          <cell r="BK293" t="str">
            <v/>
          </cell>
          <cell r="BL293" t="e">
            <v>#NAME?</v>
          </cell>
          <cell r="BM293"/>
          <cell r="BN293"/>
          <cell r="BO293"/>
          <cell r="BP293" t="str">
            <v/>
          </cell>
          <cell r="BQ293"/>
          <cell r="BR293"/>
          <cell r="BS293">
            <v>278</v>
          </cell>
        </row>
        <row r="294">
          <cell r="C294"/>
          <cell r="D294"/>
          <cell r="E294"/>
          <cell r="F294"/>
          <cell r="G294"/>
          <cell r="H294"/>
          <cell r="I294"/>
          <cell r="J294"/>
          <cell r="K294"/>
          <cell r="L294"/>
          <cell r="M294"/>
          <cell r="N294"/>
          <cell r="O294"/>
          <cell r="P294"/>
          <cell r="Q294"/>
          <cell r="R294"/>
          <cell r="S294"/>
          <cell r="T294"/>
          <cell r="U294"/>
          <cell r="V294"/>
          <cell r="W294"/>
          <cell r="X294"/>
          <cell r="Y294" t="str">
            <v/>
          </cell>
          <cell r="Z294"/>
          <cell r="AA294" t="str">
            <v/>
          </cell>
          <cell r="AB294"/>
          <cell r="AC294"/>
          <cell r="AD294"/>
          <cell r="AE294"/>
          <cell r="AF294"/>
          <cell r="AG294"/>
          <cell r="AH294" t="str">
            <v/>
          </cell>
          <cell r="AI294"/>
          <cell r="AJ294"/>
          <cell r="AK294"/>
          <cell r="AL294"/>
          <cell r="AM294"/>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t="str">
            <v/>
          </cell>
          <cell r="BE294" t="str">
            <v/>
          </cell>
          <cell r="BF294">
            <v>0</v>
          </cell>
          <cell r="BG294">
            <v>0</v>
          </cell>
          <cell r="BH294">
            <v>0</v>
          </cell>
          <cell r="BI294">
            <v>0</v>
          </cell>
          <cell r="BJ294">
            <v>0</v>
          </cell>
          <cell r="BK294" t="str">
            <v/>
          </cell>
          <cell r="BL294" t="e">
            <v>#NAME?</v>
          </cell>
          <cell r="BM294"/>
          <cell r="BN294"/>
          <cell r="BO294"/>
          <cell r="BP294" t="str">
            <v/>
          </cell>
          <cell r="BQ294"/>
          <cell r="BR294"/>
          <cell r="BS294">
            <v>279</v>
          </cell>
        </row>
        <row r="295">
          <cell r="C295"/>
          <cell r="D295"/>
          <cell r="E295"/>
          <cell r="F295"/>
          <cell r="G295"/>
          <cell r="H295"/>
          <cell r="I295"/>
          <cell r="J295"/>
          <cell r="K295"/>
          <cell r="L295"/>
          <cell r="M295"/>
          <cell r="N295"/>
          <cell r="O295"/>
          <cell r="P295"/>
          <cell r="Q295"/>
          <cell r="R295"/>
          <cell r="S295"/>
          <cell r="T295"/>
          <cell r="U295"/>
          <cell r="V295"/>
          <cell r="W295"/>
          <cell r="X295"/>
          <cell r="Y295" t="str">
            <v/>
          </cell>
          <cell r="Z295"/>
          <cell r="AA295" t="str">
            <v/>
          </cell>
          <cell r="AB295"/>
          <cell r="AC295"/>
          <cell r="AD295"/>
          <cell r="AE295"/>
          <cell r="AF295"/>
          <cell r="AG295"/>
          <cell r="AH295" t="str">
            <v/>
          </cell>
          <cell r="AI295"/>
          <cell r="AJ295"/>
          <cell r="AK295"/>
          <cell r="AL295"/>
          <cell r="AM295"/>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t="str">
            <v/>
          </cell>
          <cell r="BE295" t="str">
            <v/>
          </cell>
          <cell r="BF295">
            <v>0</v>
          </cell>
          <cell r="BG295">
            <v>0</v>
          </cell>
          <cell r="BH295">
            <v>0</v>
          </cell>
          <cell r="BI295">
            <v>0</v>
          </cell>
          <cell r="BJ295">
            <v>0</v>
          </cell>
          <cell r="BK295" t="str">
            <v/>
          </cell>
          <cell r="BL295" t="e">
            <v>#NAME?</v>
          </cell>
          <cell r="BM295"/>
          <cell r="BN295"/>
          <cell r="BO295"/>
          <cell r="BP295" t="str">
            <v/>
          </cell>
          <cell r="BQ295"/>
          <cell r="BR295"/>
          <cell r="BS295">
            <v>280</v>
          </cell>
        </row>
        <row r="296">
          <cell r="C296"/>
          <cell r="D296"/>
          <cell r="E296"/>
          <cell r="F296"/>
          <cell r="G296"/>
          <cell r="H296"/>
          <cell r="I296"/>
          <cell r="J296"/>
          <cell r="K296"/>
          <cell r="L296"/>
          <cell r="M296"/>
          <cell r="N296"/>
          <cell r="O296"/>
          <cell r="P296"/>
          <cell r="Q296"/>
          <cell r="R296"/>
          <cell r="S296"/>
          <cell r="T296"/>
          <cell r="U296"/>
          <cell r="V296"/>
          <cell r="W296"/>
          <cell r="X296"/>
          <cell r="Y296" t="str">
            <v/>
          </cell>
          <cell r="Z296"/>
          <cell r="AA296" t="str">
            <v/>
          </cell>
          <cell r="AB296"/>
          <cell r="AC296"/>
          <cell r="AD296"/>
          <cell r="AE296"/>
          <cell r="AF296"/>
          <cell r="AG296"/>
          <cell r="AH296" t="str">
            <v/>
          </cell>
          <cell r="AI296"/>
          <cell r="AJ296"/>
          <cell r="AK296"/>
          <cell r="AL296"/>
          <cell r="AM296"/>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t="str">
            <v/>
          </cell>
          <cell r="BE296" t="str">
            <v/>
          </cell>
          <cell r="BF296">
            <v>0</v>
          </cell>
          <cell r="BG296">
            <v>0</v>
          </cell>
          <cell r="BH296">
            <v>0</v>
          </cell>
          <cell r="BI296">
            <v>0</v>
          </cell>
          <cell r="BJ296">
            <v>0</v>
          </cell>
          <cell r="BK296" t="str">
            <v/>
          </cell>
          <cell r="BL296" t="e">
            <v>#NAME?</v>
          </cell>
          <cell r="BM296"/>
          <cell r="BN296"/>
          <cell r="BO296"/>
          <cell r="BP296" t="str">
            <v/>
          </cell>
          <cell r="BQ296"/>
          <cell r="BR296"/>
          <cell r="BS296">
            <v>281</v>
          </cell>
        </row>
        <row r="297">
          <cell r="C297"/>
          <cell r="D297"/>
          <cell r="E297"/>
          <cell r="F297"/>
          <cell r="G297"/>
          <cell r="H297"/>
          <cell r="I297"/>
          <cell r="J297"/>
          <cell r="K297"/>
          <cell r="L297"/>
          <cell r="M297"/>
          <cell r="N297"/>
          <cell r="O297"/>
          <cell r="P297"/>
          <cell r="Q297"/>
          <cell r="R297"/>
          <cell r="S297"/>
          <cell r="T297"/>
          <cell r="U297"/>
          <cell r="V297"/>
          <cell r="W297"/>
          <cell r="X297"/>
          <cell r="Y297" t="str">
            <v/>
          </cell>
          <cell r="Z297"/>
          <cell r="AA297" t="str">
            <v/>
          </cell>
          <cell r="AB297"/>
          <cell r="AC297"/>
          <cell r="AD297"/>
          <cell r="AE297"/>
          <cell r="AF297"/>
          <cell r="AG297"/>
          <cell r="AH297" t="str">
            <v/>
          </cell>
          <cell r="AI297"/>
          <cell r="AJ297"/>
          <cell r="AK297"/>
          <cell r="AL297"/>
          <cell r="AM297"/>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t="str">
            <v/>
          </cell>
          <cell r="BE297" t="str">
            <v/>
          </cell>
          <cell r="BF297">
            <v>0</v>
          </cell>
          <cell r="BG297">
            <v>0</v>
          </cell>
          <cell r="BH297">
            <v>0</v>
          </cell>
          <cell r="BI297">
            <v>0</v>
          </cell>
          <cell r="BJ297">
            <v>0</v>
          </cell>
          <cell r="BK297" t="str">
            <v/>
          </cell>
          <cell r="BL297" t="e">
            <v>#NAME?</v>
          </cell>
          <cell r="BM297"/>
          <cell r="BN297"/>
          <cell r="BO297"/>
          <cell r="BP297" t="str">
            <v/>
          </cell>
          <cell r="BQ297"/>
          <cell r="BR297"/>
          <cell r="BS297">
            <v>282</v>
          </cell>
        </row>
        <row r="298">
          <cell r="C298"/>
          <cell r="D298"/>
          <cell r="E298"/>
          <cell r="F298"/>
          <cell r="G298"/>
          <cell r="H298"/>
          <cell r="I298"/>
          <cell r="J298"/>
          <cell r="K298"/>
          <cell r="L298"/>
          <cell r="M298"/>
          <cell r="N298"/>
          <cell r="O298"/>
          <cell r="P298"/>
          <cell r="Q298"/>
          <cell r="R298"/>
          <cell r="S298"/>
          <cell r="T298"/>
          <cell r="U298"/>
          <cell r="V298"/>
          <cell r="W298"/>
          <cell r="X298"/>
          <cell r="Y298" t="str">
            <v/>
          </cell>
          <cell r="Z298"/>
          <cell r="AA298" t="str">
            <v/>
          </cell>
          <cell r="AB298"/>
          <cell r="AC298"/>
          <cell r="AD298"/>
          <cell r="AE298"/>
          <cell r="AF298"/>
          <cell r="AG298"/>
          <cell r="AH298" t="str">
            <v/>
          </cell>
          <cell r="AI298"/>
          <cell r="AJ298"/>
          <cell r="AK298"/>
          <cell r="AL298"/>
          <cell r="AM298"/>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t="str">
            <v/>
          </cell>
          <cell r="BE298" t="str">
            <v/>
          </cell>
          <cell r="BF298">
            <v>0</v>
          </cell>
          <cell r="BG298">
            <v>0</v>
          </cell>
          <cell r="BH298">
            <v>0</v>
          </cell>
          <cell r="BI298">
            <v>0</v>
          </cell>
          <cell r="BJ298">
            <v>0</v>
          </cell>
          <cell r="BK298" t="str">
            <v/>
          </cell>
          <cell r="BL298" t="e">
            <v>#NAME?</v>
          </cell>
          <cell r="BM298"/>
          <cell r="BN298"/>
          <cell r="BO298"/>
          <cell r="BP298" t="str">
            <v/>
          </cell>
          <cell r="BQ298"/>
          <cell r="BR298"/>
          <cell r="BS298">
            <v>283</v>
          </cell>
        </row>
        <row r="299">
          <cell r="C299"/>
          <cell r="D299"/>
          <cell r="E299"/>
          <cell r="F299"/>
          <cell r="G299"/>
          <cell r="H299"/>
          <cell r="I299"/>
          <cell r="J299"/>
          <cell r="K299"/>
          <cell r="L299"/>
          <cell r="M299"/>
          <cell r="N299"/>
          <cell r="O299"/>
          <cell r="P299"/>
          <cell r="Q299"/>
          <cell r="R299"/>
          <cell r="S299"/>
          <cell r="T299"/>
          <cell r="U299"/>
          <cell r="V299"/>
          <cell r="W299"/>
          <cell r="X299"/>
          <cell r="Y299" t="str">
            <v/>
          </cell>
          <cell r="Z299"/>
          <cell r="AA299" t="str">
            <v/>
          </cell>
          <cell r="AB299"/>
          <cell r="AC299"/>
          <cell r="AD299"/>
          <cell r="AE299"/>
          <cell r="AF299"/>
          <cell r="AG299"/>
          <cell r="AH299" t="str">
            <v/>
          </cell>
          <cell r="AI299"/>
          <cell r="AJ299"/>
          <cell r="AK299"/>
          <cell r="AL299"/>
          <cell r="AM299"/>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t="str">
            <v/>
          </cell>
          <cell r="BE299" t="str">
            <v/>
          </cell>
          <cell r="BF299">
            <v>0</v>
          </cell>
          <cell r="BG299">
            <v>0</v>
          </cell>
          <cell r="BH299">
            <v>0</v>
          </cell>
          <cell r="BI299">
            <v>0</v>
          </cell>
          <cell r="BJ299">
            <v>0</v>
          </cell>
          <cell r="BK299" t="str">
            <v/>
          </cell>
          <cell r="BL299" t="e">
            <v>#NAME?</v>
          </cell>
          <cell r="BM299"/>
          <cell r="BN299"/>
          <cell r="BO299"/>
          <cell r="BP299" t="str">
            <v/>
          </cell>
          <cell r="BQ299"/>
          <cell r="BR299"/>
          <cell r="BS299">
            <v>284</v>
          </cell>
        </row>
        <row r="300">
          <cell r="C300"/>
          <cell r="D300"/>
          <cell r="E300"/>
          <cell r="F300"/>
          <cell r="G300"/>
          <cell r="H300"/>
          <cell r="I300"/>
          <cell r="J300"/>
          <cell r="K300"/>
          <cell r="L300"/>
          <cell r="M300"/>
          <cell r="N300"/>
          <cell r="O300"/>
          <cell r="P300"/>
          <cell r="Q300"/>
          <cell r="R300"/>
          <cell r="S300"/>
          <cell r="T300"/>
          <cell r="U300"/>
          <cell r="V300"/>
          <cell r="W300"/>
          <cell r="X300"/>
          <cell r="Y300" t="str">
            <v/>
          </cell>
          <cell r="Z300"/>
          <cell r="AA300" t="str">
            <v/>
          </cell>
          <cell r="AB300"/>
          <cell r="AC300"/>
          <cell r="AD300"/>
          <cell r="AE300"/>
          <cell r="AF300"/>
          <cell r="AG300"/>
          <cell r="AH300" t="str">
            <v/>
          </cell>
          <cell r="AI300"/>
          <cell r="AJ300"/>
          <cell r="AK300"/>
          <cell r="AL300"/>
          <cell r="AM300"/>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t="str">
            <v/>
          </cell>
          <cell r="BE300" t="str">
            <v/>
          </cell>
          <cell r="BF300">
            <v>0</v>
          </cell>
          <cell r="BG300">
            <v>0</v>
          </cell>
          <cell r="BH300">
            <v>0</v>
          </cell>
          <cell r="BI300">
            <v>0</v>
          </cell>
          <cell r="BJ300">
            <v>0</v>
          </cell>
          <cell r="BK300" t="str">
            <v/>
          </cell>
          <cell r="BL300" t="e">
            <v>#NAME?</v>
          </cell>
          <cell r="BM300"/>
          <cell r="BN300"/>
          <cell r="BO300"/>
          <cell r="BP300" t="str">
            <v/>
          </cell>
          <cell r="BQ300"/>
          <cell r="BR300"/>
          <cell r="BS300">
            <v>285</v>
          </cell>
        </row>
        <row r="301">
          <cell r="C301"/>
          <cell r="D301"/>
          <cell r="E301"/>
          <cell r="F301"/>
          <cell r="G301"/>
          <cell r="H301"/>
          <cell r="I301"/>
          <cell r="J301"/>
          <cell r="K301"/>
          <cell r="L301"/>
          <cell r="M301"/>
          <cell r="N301"/>
          <cell r="O301"/>
          <cell r="P301"/>
          <cell r="Q301"/>
          <cell r="R301"/>
          <cell r="S301"/>
          <cell r="T301"/>
          <cell r="U301"/>
          <cell r="V301"/>
          <cell r="W301"/>
          <cell r="X301"/>
          <cell r="Y301" t="str">
            <v/>
          </cell>
          <cell r="Z301"/>
          <cell r="AA301" t="str">
            <v/>
          </cell>
          <cell r="AB301"/>
          <cell r="AC301"/>
          <cell r="AD301"/>
          <cell r="AE301"/>
          <cell r="AF301"/>
          <cell r="AG301"/>
          <cell r="AH301" t="str">
            <v/>
          </cell>
          <cell r="AI301"/>
          <cell r="AJ301"/>
          <cell r="AK301"/>
          <cell r="AL301"/>
          <cell r="AM301"/>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t="str">
            <v/>
          </cell>
          <cell r="BE301" t="str">
            <v/>
          </cell>
          <cell r="BF301">
            <v>0</v>
          </cell>
          <cell r="BG301">
            <v>0</v>
          </cell>
          <cell r="BH301">
            <v>0</v>
          </cell>
          <cell r="BI301">
            <v>0</v>
          </cell>
          <cell r="BJ301">
            <v>0</v>
          </cell>
          <cell r="BK301" t="str">
            <v/>
          </cell>
          <cell r="BL301" t="e">
            <v>#NAME?</v>
          </cell>
          <cell r="BM301"/>
          <cell r="BN301"/>
          <cell r="BO301"/>
          <cell r="BP301" t="str">
            <v/>
          </cell>
          <cell r="BQ301"/>
          <cell r="BR301"/>
          <cell r="BS301">
            <v>286</v>
          </cell>
        </row>
        <row r="302">
          <cell r="C302"/>
          <cell r="D302"/>
          <cell r="E302"/>
          <cell r="F302"/>
          <cell r="G302"/>
          <cell r="H302"/>
          <cell r="I302"/>
          <cell r="J302"/>
          <cell r="K302"/>
          <cell r="L302"/>
          <cell r="M302"/>
          <cell r="N302"/>
          <cell r="O302"/>
          <cell r="P302"/>
          <cell r="Q302"/>
          <cell r="R302"/>
          <cell r="S302"/>
          <cell r="T302"/>
          <cell r="U302"/>
          <cell r="V302"/>
          <cell r="W302"/>
          <cell r="X302"/>
          <cell r="Y302" t="str">
            <v/>
          </cell>
          <cell r="Z302"/>
          <cell r="AA302" t="str">
            <v/>
          </cell>
          <cell r="AB302"/>
          <cell r="AC302"/>
          <cell r="AD302"/>
          <cell r="AE302"/>
          <cell r="AF302"/>
          <cell r="AG302"/>
          <cell r="AH302" t="str">
            <v/>
          </cell>
          <cell r="AI302"/>
          <cell r="AJ302"/>
          <cell r="AK302"/>
          <cell r="AL302"/>
          <cell r="AM302"/>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t="str">
            <v/>
          </cell>
          <cell r="BE302" t="str">
            <v/>
          </cell>
          <cell r="BF302">
            <v>0</v>
          </cell>
          <cell r="BG302">
            <v>0</v>
          </cell>
          <cell r="BH302">
            <v>0</v>
          </cell>
          <cell r="BI302">
            <v>0</v>
          </cell>
          <cell r="BJ302">
            <v>0</v>
          </cell>
          <cell r="BK302" t="str">
            <v/>
          </cell>
          <cell r="BL302" t="e">
            <v>#NAME?</v>
          </cell>
          <cell r="BM302"/>
          <cell r="BN302"/>
          <cell r="BO302"/>
          <cell r="BP302" t="str">
            <v/>
          </cell>
          <cell r="BQ302"/>
          <cell r="BR302"/>
          <cell r="BS302">
            <v>287</v>
          </cell>
        </row>
        <row r="303">
          <cell r="C303"/>
          <cell r="D303"/>
          <cell r="E303"/>
          <cell r="F303"/>
          <cell r="G303"/>
          <cell r="H303"/>
          <cell r="I303"/>
          <cell r="J303"/>
          <cell r="K303"/>
          <cell r="L303"/>
          <cell r="M303"/>
          <cell r="N303"/>
          <cell r="O303"/>
          <cell r="P303"/>
          <cell r="Q303"/>
          <cell r="R303"/>
          <cell r="S303"/>
          <cell r="T303"/>
          <cell r="U303"/>
          <cell r="V303"/>
          <cell r="W303"/>
          <cell r="X303"/>
          <cell r="Y303" t="str">
            <v/>
          </cell>
          <cell r="Z303"/>
          <cell r="AA303" t="str">
            <v/>
          </cell>
          <cell r="AB303"/>
          <cell r="AC303"/>
          <cell r="AD303"/>
          <cell r="AE303"/>
          <cell r="AF303"/>
          <cell r="AG303"/>
          <cell r="AH303" t="str">
            <v/>
          </cell>
          <cell r="AI303"/>
          <cell r="AJ303"/>
          <cell r="AK303"/>
          <cell r="AL303"/>
          <cell r="AM303"/>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t="str">
            <v/>
          </cell>
          <cell r="BE303" t="str">
            <v/>
          </cell>
          <cell r="BF303">
            <v>0</v>
          </cell>
          <cell r="BG303">
            <v>0</v>
          </cell>
          <cell r="BH303">
            <v>0</v>
          </cell>
          <cell r="BI303">
            <v>0</v>
          </cell>
          <cell r="BJ303">
            <v>0</v>
          </cell>
          <cell r="BK303" t="str">
            <v/>
          </cell>
          <cell r="BL303" t="e">
            <v>#NAME?</v>
          </cell>
          <cell r="BM303"/>
          <cell r="BN303"/>
          <cell r="BO303"/>
          <cell r="BP303" t="str">
            <v/>
          </cell>
          <cell r="BQ303"/>
          <cell r="BR303"/>
          <cell r="BS303">
            <v>288</v>
          </cell>
        </row>
        <row r="304">
          <cell r="C304"/>
          <cell r="D304"/>
          <cell r="E304"/>
          <cell r="F304"/>
          <cell r="G304"/>
          <cell r="H304"/>
          <cell r="I304"/>
          <cell r="J304"/>
          <cell r="K304"/>
          <cell r="L304"/>
          <cell r="M304"/>
          <cell r="N304"/>
          <cell r="O304"/>
          <cell r="P304"/>
          <cell r="Q304"/>
          <cell r="R304"/>
          <cell r="S304"/>
          <cell r="T304"/>
          <cell r="U304"/>
          <cell r="V304"/>
          <cell r="W304"/>
          <cell r="X304"/>
          <cell r="Y304" t="str">
            <v/>
          </cell>
          <cell r="Z304"/>
          <cell r="AA304" t="str">
            <v/>
          </cell>
          <cell r="AB304"/>
          <cell r="AC304"/>
          <cell r="AD304"/>
          <cell r="AE304"/>
          <cell r="AF304"/>
          <cell r="AG304"/>
          <cell r="AH304" t="str">
            <v/>
          </cell>
          <cell r="AI304"/>
          <cell r="AJ304"/>
          <cell r="AK304"/>
          <cell r="AL304"/>
          <cell r="AM304"/>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t="str">
            <v/>
          </cell>
          <cell r="BE304" t="str">
            <v/>
          </cell>
          <cell r="BF304">
            <v>0</v>
          </cell>
          <cell r="BG304">
            <v>0</v>
          </cell>
          <cell r="BH304">
            <v>0</v>
          </cell>
          <cell r="BI304">
            <v>0</v>
          </cell>
          <cell r="BJ304">
            <v>0</v>
          </cell>
          <cell r="BK304" t="str">
            <v/>
          </cell>
          <cell r="BL304" t="e">
            <v>#NAME?</v>
          </cell>
          <cell r="BM304"/>
          <cell r="BN304"/>
          <cell r="BO304"/>
          <cell r="BP304" t="str">
            <v/>
          </cell>
          <cell r="BQ304"/>
          <cell r="BR304"/>
          <cell r="BS304">
            <v>289</v>
          </cell>
        </row>
        <row r="305">
          <cell r="C305"/>
          <cell r="D305"/>
          <cell r="E305"/>
          <cell r="F305"/>
          <cell r="G305"/>
          <cell r="H305"/>
          <cell r="I305"/>
          <cell r="J305"/>
          <cell r="K305"/>
          <cell r="L305"/>
          <cell r="M305"/>
          <cell r="N305"/>
          <cell r="O305"/>
          <cell r="P305"/>
          <cell r="Q305"/>
          <cell r="R305"/>
          <cell r="S305"/>
          <cell r="T305"/>
          <cell r="U305"/>
          <cell r="V305"/>
          <cell r="W305"/>
          <cell r="X305"/>
          <cell r="Y305" t="str">
            <v/>
          </cell>
          <cell r="Z305"/>
          <cell r="AA305" t="str">
            <v/>
          </cell>
          <cell r="AB305"/>
          <cell r="AC305"/>
          <cell r="AD305"/>
          <cell r="AE305"/>
          <cell r="AF305"/>
          <cell r="AG305"/>
          <cell r="AH305" t="str">
            <v/>
          </cell>
          <cell r="AI305"/>
          <cell r="AJ305"/>
          <cell r="AK305"/>
          <cell r="AL305"/>
          <cell r="AM305"/>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t="str">
            <v/>
          </cell>
          <cell r="BE305" t="str">
            <v/>
          </cell>
          <cell r="BF305">
            <v>0</v>
          </cell>
          <cell r="BG305">
            <v>0</v>
          </cell>
          <cell r="BH305">
            <v>0</v>
          </cell>
          <cell r="BI305">
            <v>0</v>
          </cell>
          <cell r="BJ305">
            <v>0</v>
          </cell>
          <cell r="BK305" t="str">
            <v/>
          </cell>
          <cell r="BL305" t="e">
            <v>#NAME?</v>
          </cell>
          <cell r="BM305"/>
          <cell r="BN305"/>
          <cell r="BO305"/>
          <cell r="BP305" t="str">
            <v/>
          </cell>
          <cell r="BQ305"/>
          <cell r="BR305"/>
          <cell r="BS305">
            <v>290</v>
          </cell>
        </row>
        <row r="306">
          <cell r="C306"/>
          <cell r="D306"/>
          <cell r="E306"/>
          <cell r="F306"/>
          <cell r="G306"/>
          <cell r="H306"/>
          <cell r="I306"/>
          <cell r="J306"/>
          <cell r="K306"/>
          <cell r="L306"/>
          <cell r="M306"/>
          <cell r="N306"/>
          <cell r="O306"/>
          <cell r="P306"/>
          <cell r="Q306"/>
          <cell r="R306"/>
          <cell r="S306"/>
          <cell r="T306"/>
          <cell r="U306"/>
          <cell r="V306"/>
          <cell r="W306"/>
          <cell r="X306"/>
          <cell r="Y306" t="str">
            <v/>
          </cell>
          <cell r="Z306"/>
          <cell r="AA306" t="str">
            <v/>
          </cell>
          <cell r="AB306"/>
          <cell r="AC306"/>
          <cell r="AD306"/>
          <cell r="AE306"/>
          <cell r="AF306"/>
          <cell r="AG306"/>
          <cell r="AH306" t="str">
            <v/>
          </cell>
          <cell r="AI306"/>
          <cell r="AJ306"/>
          <cell r="AK306"/>
          <cell r="AL306"/>
          <cell r="AM306"/>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t="str">
            <v/>
          </cell>
          <cell r="BE306" t="str">
            <v/>
          </cell>
          <cell r="BF306">
            <v>0</v>
          </cell>
          <cell r="BG306">
            <v>0</v>
          </cell>
          <cell r="BH306">
            <v>0</v>
          </cell>
          <cell r="BI306">
            <v>0</v>
          </cell>
          <cell r="BJ306">
            <v>0</v>
          </cell>
          <cell r="BK306" t="str">
            <v/>
          </cell>
          <cell r="BL306" t="e">
            <v>#NAME?</v>
          </cell>
          <cell r="BM306"/>
          <cell r="BN306"/>
          <cell r="BO306"/>
          <cell r="BP306" t="str">
            <v/>
          </cell>
          <cell r="BQ306"/>
          <cell r="BR306"/>
          <cell r="BS306">
            <v>291</v>
          </cell>
        </row>
        <row r="307">
          <cell r="C307"/>
          <cell r="D307"/>
          <cell r="E307"/>
          <cell r="F307"/>
          <cell r="G307"/>
          <cell r="H307"/>
          <cell r="I307"/>
          <cell r="J307"/>
          <cell r="K307"/>
          <cell r="L307"/>
          <cell r="M307"/>
          <cell r="N307"/>
          <cell r="O307"/>
          <cell r="P307"/>
          <cell r="Q307"/>
          <cell r="R307"/>
          <cell r="S307"/>
          <cell r="T307"/>
          <cell r="U307"/>
          <cell r="V307"/>
          <cell r="W307"/>
          <cell r="X307"/>
          <cell r="Y307" t="str">
            <v/>
          </cell>
          <cell r="Z307"/>
          <cell r="AA307" t="str">
            <v/>
          </cell>
          <cell r="AB307"/>
          <cell r="AC307"/>
          <cell r="AD307"/>
          <cell r="AE307"/>
          <cell r="AF307"/>
          <cell r="AG307"/>
          <cell r="AH307" t="str">
            <v/>
          </cell>
          <cell r="AI307"/>
          <cell r="AJ307"/>
          <cell r="AK307"/>
          <cell r="AL307"/>
          <cell r="AM307"/>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t="str">
            <v/>
          </cell>
          <cell r="BE307" t="str">
            <v/>
          </cell>
          <cell r="BF307">
            <v>0</v>
          </cell>
          <cell r="BG307">
            <v>0</v>
          </cell>
          <cell r="BH307">
            <v>0</v>
          </cell>
          <cell r="BI307">
            <v>0</v>
          </cell>
          <cell r="BJ307">
            <v>0</v>
          </cell>
          <cell r="BK307" t="str">
            <v/>
          </cell>
          <cell r="BL307" t="e">
            <v>#NAME?</v>
          </cell>
          <cell r="BM307"/>
          <cell r="BN307"/>
          <cell r="BO307"/>
          <cell r="BP307" t="str">
            <v/>
          </cell>
          <cell r="BQ307"/>
          <cell r="BR307"/>
          <cell r="BS307">
            <v>292</v>
          </cell>
        </row>
        <row r="308">
          <cell r="C308"/>
          <cell r="D308"/>
          <cell r="E308"/>
          <cell r="F308"/>
          <cell r="G308"/>
          <cell r="H308"/>
          <cell r="I308"/>
          <cell r="J308"/>
          <cell r="K308"/>
          <cell r="L308"/>
          <cell r="M308"/>
          <cell r="N308"/>
          <cell r="O308"/>
          <cell r="P308"/>
          <cell r="Q308"/>
          <cell r="R308"/>
          <cell r="S308"/>
          <cell r="T308"/>
          <cell r="U308"/>
          <cell r="V308"/>
          <cell r="W308"/>
          <cell r="X308"/>
          <cell r="Y308" t="str">
            <v/>
          </cell>
          <cell r="Z308"/>
          <cell r="AA308" t="str">
            <v/>
          </cell>
          <cell r="AB308"/>
          <cell r="AC308"/>
          <cell r="AD308"/>
          <cell r="AE308"/>
          <cell r="AF308"/>
          <cell r="AG308"/>
          <cell r="AH308" t="str">
            <v/>
          </cell>
          <cell r="AI308"/>
          <cell r="AJ308"/>
          <cell r="AK308"/>
          <cell r="AL308"/>
          <cell r="AM308"/>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t="str">
            <v/>
          </cell>
          <cell r="BE308" t="str">
            <v/>
          </cell>
          <cell r="BF308">
            <v>0</v>
          </cell>
          <cell r="BG308">
            <v>0</v>
          </cell>
          <cell r="BH308">
            <v>0</v>
          </cell>
          <cell r="BI308">
            <v>0</v>
          </cell>
          <cell r="BJ308">
            <v>0</v>
          </cell>
          <cell r="BK308" t="str">
            <v/>
          </cell>
          <cell r="BL308" t="e">
            <v>#NAME?</v>
          </cell>
          <cell r="BM308"/>
          <cell r="BN308"/>
          <cell r="BO308"/>
          <cell r="BP308" t="str">
            <v/>
          </cell>
          <cell r="BQ308"/>
          <cell r="BR308"/>
          <cell r="BS308">
            <v>293</v>
          </cell>
        </row>
        <row r="309">
          <cell r="C309"/>
          <cell r="D309"/>
          <cell r="E309"/>
          <cell r="F309"/>
          <cell r="G309"/>
          <cell r="H309"/>
          <cell r="I309"/>
          <cell r="J309"/>
          <cell r="K309"/>
          <cell r="L309"/>
          <cell r="M309"/>
          <cell r="N309"/>
          <cell r="O309"/>
          <cell r="P309"/>
          <cell r="Q309"/>
          <cell r="R309"/>
          <cell r="S309"/>
          <cell r="T309"/>
          <cell r="U309"/>
          <cell r="V309"/>
          <cell r="W309"/>
          <cell r="X309"/>
          <cell r="Y309" t="str">
            <v/>
          </cell>
          <cell r="Z309"/>
          <cell r="AA309" t="str">
            <v/>
          </cell>
          <cell r="AB309"/>
          <cell r="AC309"/>
          <cell r="AD309"/>
          <cell r="AE309"/>
          <cell r="AF309"/>
          <cell r="AG309"/>
          <cell r="AH309" t="str">
            <v/>
          </cell>
          <cell r="AI309"/>
          <cell r="AJ309"/>
          <cell r="AK309"/>
          <cell r="AL309"/>
          <cell r="AM309"/>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t="str">
            <v/>
          </cell>
          <cell r="BE309" t="str">
            <v/>
          </cell>
          <cell r="BF309">
            <v>0</v>
          </cell>
          <cell r="BG309">
            <v>0</v>
          </cell>
          <cell r="BH309">
            <v>0</v>
          </cell>
          <cell r="BI309">
            <v>0</v>
          </cell>
          <cell r="BJ309">
            <v>0</v>
          </cell>
          <cell r="BK309" t="str">
            <v/>
          </cell>
          <cell r="BL309" t="e">
            <v>#NAME?</v>
          </cell>
          <cell r="BM309"/>
          <cell r="BN309"/>
          <cell r="BO309"/>
          <cell r="BP309" t="str">
            <v/>
          </cell>
          <cell r="BQ309"/>
          <cell r="BR309"/>
          <cell r="BS309">
            <v>294</v>
          </cell>
        </row>
        <row r="310">
          <cell r="C310"/>
          <cell r="D310"/>
          <cell r="E310"/>
          <cell r="F310"/>
          <cell r="G310"/>
          <cell r="H310"/>
          <cell r="I310"/>
          <cell r="J310"/>
          <cell r="K310"/>
          <cell r="L310"/>
          <cell r="M310"/>
          <cell r="N310"/>
          <cell r="O310"/>
          <cell r="P310"/>
          <cell r="Q310"/>
          <cell r="R310"/>
          <cell r="S310"/>
          <cell r="T310"/>
          <cell r="U310"/>
          <cell r="V310"/>
          <cell r="W310"/>
          <cell r="X310"/>
          <cell r="Y310" t="str">
            <v/>
          </cell>
          <cell r="Z310"/>
          <cell r="AA310" t="str">
            <v/>
          </cell>
          <cell r="AB310"/>
          <cell r="AC310"/>
          <cell r="AD310"/>
          <cell r="AE310"/>
          <cell r="AF310"/>
          <cell r="AG310"/>
          <cell r="AH310" t="str">
            <v/>
          </cell>
          <cell r="AI310"/>
          <cell r="AJ310"/>
          <cell r="AK310"/>
          <cell r="AL310"/>
          <cell r="AM310"/>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t="str">
            <v/>
          </cell>
          <cell r="BE310" t="str">
            <v/>
          </cell>
          <cell r="BF310">
            <v>0</v>
          </cell>
          <cell r="BG310">
            <v>0</v>
          </cell>
          <cell r="BH310">
            <v>0</v>
          </cell>
          <cell r="BI310">
            <v>0</v>
          </cell>
          <cell r="BJ310">
            <v>0</v>
          </cell>
          <cell r="BK310" t="str">
            <v/>
          </cell>
          <cell r="BL310" t="e">
            <v>#NAME?</v>
          </cell>
          <cell r="BM310"/>
          <cell r="BN310"/>
          <cell r="BO310"/>
          <cell r="BP310" t="str">
            <v/>
          </cell>
          <cell r="BQ310"/>
          <cell r="BR310"/>
          <cell r="BS310">
            <v>295</v>
          </cell>
        </row>
        <row r="311">
          <cell r="C311"/>
          <cell r="D311"/>
          <cell r="E311"/>
          <cell r="F311"/>
          <cell r="G311"/>
          <cell r="H311"/>
          <cell r="I311"/>
          <cell r="J311"/>
          <cell r="K311"/>
          <cell r="L311"/>
          <cell r="M311"/>
          <cell r="N311"/>
          <cell r="O311"/>
          <cell r="P311"/>
          <cell r="Q311"/>
          <cell r="R311"/>
          <cell r="S311"/>
          <cell r="T311"/>
          <cell r="U311"/>
          <cell r="V311"/>
          <cell r="W311"/>
          <cell r="X311"/>
          <cell r="Y311" t="str">
            <v/>
          </cell>
          <cell r="Z311"/>
          <cell r="AA311" t="str">
            <v/>
          </cell>
          <cell r="AB311"/>
          <cell r="AC311"/>
          <cell r="AD311"/>
          <cell r="AE311"/>
          <cell r="AF311"/>
          <cell r="AG311"/>
          <cell r="AH311" t="str">
            <v/>
          </cell>
          <cell r="AI311"/>
          <cell r="AJ311"/>
          <cell r="AK311"/>
          <cell r="AL311"/>
          <cell r="AM311"/>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t="str">
            <v/>
          </cell>
          <cell r="BE311" t="str">
            <v/>
          </cell>
          <cell r="BF311">
            <v>0</v>
          </cell>
          <cell r="BG311">
            <v>0</v>
          </cell>
          <cell r="BH311">
            <v>0</v>
          </cell>
          <cell r="BI311">
            <v>0</v>
          </cell>
          <cell r="BJ311">
            <v>0</v>
          </cell>
          <cell r="BK311" t="str">
            <v/>
          </cell>
          <cell r="BL311" t="e">
            <v>#NAME?</v>
          </cell>
          <cell r="BM311"/>
          <cell r="BN311"/>
          <cell r="BO311"/>
          <cell r="BP311" t="str">
            <v/>
          </cell>
          <cell r="BQ311"/>
          <cell r="BR311"/>
          <cell r="BS311">
            <v>296</v>
          </cell>
        </row>
        <row r="312">
          <cell r="C312"/>
          <cell r="D312"/>
          <cell r="E312"/>
          <cell r="F312"/>
          <cell r="G312"/>
          <cell r="H312"/>
          <cell r="I312"/>
          <cell r="J312"/>
          <cell r="K312"/>
          <cell r="L312"/>
          <cell r="M312"/>
          <cell r="N312"/>
          <cell r="O312"/>
          <cell r="P312"/>
          <cell r="Q312"/>
          <cell r="R312"/>
          <cell r="S312"/>
          <cell r="T312"/>
          <cell r="U312"/>
          <cell r="V312"/>
          <cell r="W312"/>
          <cell r="X312"/>
          <cell r="Y312" t="str">
            <v/>
          </cell>
          <cell r="Z312"/>
          <cell r="AA312" t="str">
            <v/>
          </cell>
          <cell r="AB312"/>
          <cell r="AC312"/>
          <cell r="AD312"/>
          <cell r="AE312"/>
          <cell r="AF312"/>
          <cell r="AG312"/>
          <cell r="AH312" t="str">
            <v/>
          </cell>
          <cell r="AI312"/>
          <cell r="AJ312"/>
          <cell r="AK312"/>
          <cell r="AL312"/>
          <cell r="AM312"/>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t="str">
            <v/>
          </cell>
          <cell r="BE312" t="str">
            <v/>
          </cell>
          <cell r="BF312">
            <v>0</v>
          </cell>
          <cell r="BG312">
            <v>0</v>
          </cell>
          <cell r="BH312">
            <v>0</v>
          </cell>
          <cell r="BI312">
            <v>0</v>
          </cell>
          <cell r="BJ312">
            <v>0</v>
          </cell>
          <cell r="BK312" t="str">
            <v/>
          </cell>
          <cell r="BL312" t="e">
            <v>#NAME?</v>
          </cell>
          <cell r="BM312"/>
          <cell r="BN312"/>
          <cell r="BO312"/>
          <cell r="BP312" t="str">
            <v/>
          </cell>
          <cell r="BQ312"/>
          <cell r="BR312"/>
          <cell r="BS312">
            <v>297</v>
          </cell>
        </row>
        <row r="313">
          <cell r="C313"/>
          <cell r="D313"/>
          <cell r="E313"/>
          <cell r="F313"/>
          <cell r="G313"/>
          <cell r="H313"/>
          <cell r="I313"/>
          <cell r="J313"/>
          <cell r="K313"/>
          <cell r="L313"/>
          <cell r="M313"/>
          <cell r="N313"/>
          <cell r="O313"/>
          <cell r="P313"/>
          <cell r="Q313"/>
          <cell r="R313"/>
          <cell r="S313"/>
          <cell r="T313"/>
          <cell r="U313"/>
          <cell r="V313"/>
          <cell r="W313"/>
          <cell r="X313"/>
          <cell r="Y313" t="str">
            <v/>
          </cell>
          <cell r="Z313"/>
          <cell r="AA313" t="str">
            <v/>
          </cell>
          <cell r="AB313"/>
          <cell r="AC313"/>
          <cell r="AD313"/>
          <cell r="AE313"/>
          <cell r="AF313"/>
          <cell r="AG313"/>
          <cell r="AH313" t="str">
            <v/>
          </cell>
          <cell r="AI313"/>
          <cell r="AJ313"/>
          <cell r="AK313"/>
          <cell r="AL313"/>
          <cell r="AM313"/>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t="str">
            <v/>
          </cell>
          <cell r="BE313" t="str">
            <v/>
          </cell>
          <cell r="BF313">
            <v>0</v>
          </cell>
          <cell r="BG313">
            <v>0</v>
          </cell>
          <cell r="BH313">
            <v>0</v>
          </cell>
          <cell r="BI313">
            <v>0</v>
          </cell>
          <cell r="BJ313">
            <v>0</v>
          </cell>
          <cell r="BK313" t="str">
            <v/>
          </cell>
          <cell r="BL313" t="e">
            <v>#NAME?</v>
          </cell>
          <cell r="BM313"/>
          <cell r="BN313"/>
          <cell r="BO313"/>
          <cell r="BP313" t="str">
            <v/>
          </cell>
          <cell r="BQ313"/>
          <cell r="BR313"/>
          <cell r="BS313">
            <v>298</v>
          </cell>
        </row>
        <row r="314">
          <cell r="C314"/>
          <cell r="D314"/>
          <cell r="E314"/>
          <cell r="F314"/>
          <cell r="G314"/>
          <cell r="H314"/>
          <cell r="I314"/>
          <cell r="J314"/>
          <cell r="K314"/>
          <cell r="L314"/>
          <cell r="M314"/>
          <cell r="N314"/>
          <cell r="O314"/>
          <cell r="P314"/>
          <cell r="Q314"/>
          <cell r="R314"/>
          <cell r="S314"/>
          <cell r="T314"/>
          <cell r="U314"/>
          <cell r="V314"/>
          <cell r="W314"/>
          <cell r="X314"/>
          <cell r="Y314" t="str">
            <v/>
          </cell>
          <cell r="Z314"/>
          <cell r="AA314" t="str">
            <v/>
          </cell>
          <cell r="AB314"/>
          <cell r="AC314"/>
          <cell r="AD314"/>
          <cell r="AE314"/>
          <cell r="AF314"/>
          <cell r="AG314"/>
          <cell r="AH314" t="str">
            <v/>
          </cell>
          <cell r="AI314"/>
          <cell r="AJ314"/>
          <cell r="AK314"/>
          <cell r="AL314"/>
          <cell r="AM314"/>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t="str">
            <v/>
          </cell>
          <cell r="BE314" t="str">
            <v/>
          </cell>
          <cell r="BF314">
            <v>0</v>
          </cell>
          <cell r="BG314">
            <v>0</v>
          </cell>
          <cell r="BH314">
            <v>0</v>
          </cell>
          <cell r="BI314">
            <v>0</v>
          </cell>
          <cell r="BJ314">
            <v>0</v>
          </cell>
          <cell r="BK314" t="str">
            <v/>
          </cell>
          <cell r="BL314" t="e">
            <v>#NAME?</v>
          </cell>
          <cell r="BM314"/>
          <cell r="BN314"/>
          <cell r="BO314"/>
          <cell r="BP314" t="str">
            <v/>
          </cell>
          <cell r="BQ314"/>
          <cell r="BR314"/>
          <cell r="BS314">
            <v>299</v>
          </cell>
        </row>
        <row r="315">
          <cell r="C315"/>
          <cell r="D315"/>
          <cell r="E315"/>
          <cell r="F315"/>
          <cell r="G315"/>
          <cell r="H315"/>
          <cell r="I315"/>
          <cell r="J315"/>
          <cell r="K315"/>
          <cell r="L315"/>
          <cell r="M315"/>
          <cell r="N315"/>
          <cell r="O315"/>
          <cell r="P315"/>
          <cell r="Q315"/>
          <cell r="R315"/>
          <cell r="S315"/>
          <cell r="T315"/>
          <cell r="U315"/>
          <cell r="V315"/>
          <cell r="W315"/>
          <cell r="X315"/>
          <cell r="Y315" t="str">
            <v/>
          </cell>
          <cell r="Z315"/>
          <cell r="AA315" t="str">
            <v/>
          </cell>
          <cell r="AB315"/>
          <cell r="AC315"/>
          <cell r="AD315"/>
          <cell r="AE315"/>
          <cell r="AF315"/>
          <cell r="AG315"/>
          <cell r="AH315" t="str">
            <v/>
          </cell>
          <cell r="AI315"/>
          <cell r="AJ315"/>
          <cell r="AK315"/>
          <cell r="AL315"/>
          <cell r="AM315"/>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t="str">
            <v/>
          </cell>
          <cell r="BE315" t="str">
            <v/>
          </cell>
          <cell r="BF315">
            <v>0</v>
          </cell>
          <cell r="BG315">
            <v>0</v>
          </cell>
          <cell r="BH315">
            <v>0</v>
          </cell>
          <cell r="BI315">
            <v>0</v>
          </cell>
          <cell r="BJ315">
            <v>0</v>
          </cell>
          <cell r="BK315" t="str">
            <v/>
          </cell>
          <cell r="BL315" t="e">
            <v>#NAME?</v>
          </cell>
          <cell r="BM315"/>
          <cell r="BN315"/>
          <cell r="BO315"/>
          <cell r="BP315" t="str">
            <v/>
          </cell>
          <cell r="BQ315"/>
          <cell r="BR315"/>
          <cell r="BS315">
            <v>300</v>
          </cell>
        </row>
        <row r="316">
          <cell r="C316"/>
          <cell r="D316"/>
          <cell r="E316"/>
          <cell r="F316"/>
          <cell r="G316"/>
          <cell r="H316"/>
          <cell r="I316"/>
          <cell r="J316"/>
          <cell r="K316"/>
          <cell r="L316"/>
          <cell r="M316"/>
          <cell r="N316"/>
          <cell r="O316"/>
          <cell r="P316"/>
          <cell r="Q316"/>
          <cell r="R316"/>
          <cell r="S316"/>
          <cell r="T316"/>
          <cell r="U316"/>
          <cell r="V316"/>
          <cell r="W316"/>
          <cell r="X316"/>
          <cell r="Y316" t="str">
            <v/>
          </cell>
          <cell r="Z316"/>
          <cell r="AA316" t="str">
            <v/>
          </cell>
          <cell r="AB316"/>
          <cell r="AC316"/>
          <cell r="AD316"/>
          <cell r="AE316"/>
          <cell r="AF316"/>
          <cell r="AG316"/>
          <cell r="AH316" t="str">
            <v/>
          </cell>
          <cell r="AI316"/>
          <cell r="AJ316"/>
          <cell r="AK316"/>
          <cell r="AL316"/>
          <cell r="AM316"/>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t="str">
            <v/>
          </cell>
          <cell r="BE316" t="str">
            <v/>
          </cell>
          <cell r="BF316">
            <v>0</v>
          </cell>
          <cell r="BG316">
            <v>0</v>
          </cell>
          <cell r="BH316">
            <v>0</v>
          </cell>
          <cell r="BI316">
            <v>0</v>
          </cell>
          <cell r="BJ316">
            <v>0</v>
          </cell>
          <cell r="BK316" t="str">
            <v/>
          </cell>
          <cell r="BL316" t="e">
            <v>#NAME?</v>
          </cell>
          <cell r="BM316"/>
          <cell r="BN316"/>
          <cell r="BO316"/>
          <cell r="BP316" t="str">
            <v/>
          </cell>
          <cell r="BQ316"/>
          <cell r="BR316"/>
          <cell r="BS316">
            <v>301</v>
          </cell>
        </row>
        <row r="317">
          <cell r="C317"/>
          <cell r="D317"/>
          <cell r="E317"/>
          <cell r="F317"/>
          <cell r="G317"/>
          <cell r="H317"/>
          <cell r="I317"/>
          <cell r="J317"/>
          <cell r="K317"/>
          <cell r="L317"/>
          <cell r="M317"/>
          <cell r="N317"/>
          <cell r="O317"/>
          <cell r="P317"/>
          <cell r="Q317"/>
          <cell r="R317"/>
          <cell r="S317"/>
          <cell r="T317"/>
          <cell r="U317"/>
          <cell r="V317"/>
          <cell r="W317"/>
          <cell r="X317"/>
          <cell r="Y317" t="str">
            <v/>
          </cell>
          <cell r="Z317"/>
          <cell r="AA317" t="str">
            <v/>
          </cell>
          <cell r="AB317"/>
          <cell r="AC317"/>
          <cell r="AD317"/>
          <cell r="AE317"/>
          <cell r="AF317"/>
          <cell r="AG317"/>
          <cell r="AH317" t="str">
            <v/>
          </cell>
          <cell r="AI317"/>
          <cell r="AJ317"/>
          <cell r="AK317"/>
          <cell r="AL317"/>
          <cell r="AM317"/>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t="str">
            <v/>
          </cell>
          <cell r="BE317" t="str">
            <v/>
          </cell>
          <cell r="BF317">
            <v>0</v>
          </cell>
          <cell r="BG317">
            <v>0</v>
          </cell>
          <cell r="BH317">
            <v>0</v>
          </cell>
          <cell r="BI317">
            <v>0</v>
          </cell>
          <cell r="BJ317">
            <v>0</v>
          </cell>
          <cell r="BK317" t="str">
            <v/>
          </cell>
          <cell r="BL317" t="e">
            <v>#NAME?</v>
          </cell>
          <cell r="BM317"/>
          <cell r="BN317"/>
          <cell r="BO317"/>
          <cell r="BP317" t="str">
            <v/>
          </cell>
          <cell r="BQ317"/>
          <cell r="BR317"/>
          <cell r="BS317">
            <v>302</v>
          </cell>
        </row>
        <row r="318">
          <cell r="C318"/>
          <cell r="D318"/>
          <cell r="E318"/>
          <cell r="F318"/>
          <cell r="G318"/>
          <cell r="H318"/>
          <cell r="I318"/>
          <cell r="J318"/>
          <cell r="K318"/>
          <cell r="L318"/>
          <cell r="M318"/>
          <cell r="N318"/>
          <cell r="O318"/>
          <cell r="P318"/>
          <cell r="Q318"/>
          <cell r="R318"/>
          <cell r="S318"/>
          <cell r="T318"/>
          <cell r="U318"/>
          <cell r="V318"/>
          <cell r="W318"/>
          <cell r="X318"/>
          <cell r="Y318" t="str">
            <v/>
          </cell>
          <cell r="Z318"/>
          <cell r="AA318" t="str">
            <v/>
          </cell>
          <cell r="AB318"/>
          <cell r="AC318"/>
          <cell r="AD318"/>
          <cell r="AE318"/>
          <cell r="AF318"/>
          <cell r="AG318"/>
          <cell r="AH318" t="str">
            <v/>
          </cell>
          <cell r="AI318"/>
          <cell r="AJ318"/>
          <cell r="AK318"/>
          <cell r="AL318"/>
          <cell r="AM318"/>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t="str">
            <v/>
          </cell>
          <cell r="BE318" t="str">
            <v/>
          </cell>
          <cell r="BF318">
            <v>0</v>
          </cell>
          <cell r="BG318">
            <v>0</v>
          </cell>
          <cell r="BH318">
            <v>0</v>
          </cell>
          <cell r="BI318">
            <v>0</v>
          </cell>
          <cell r="BJ318">
            <v>0</v>
          </cell>
          <cell r="BK318" t="str">
            <v/>
          </cell>
          <cell r="BL318" t="e">
            <v>#NAME?</v>
          </cell>
          <cell r="BM318"/>
          <cell r="BN318"/>
          <cell r="BO318"/>
          <cell r="BP318" t="str">
            <v/>
          </cell>
          <cell r="BQ318"/>
          <cell r="BR318"/>
          <cell r="BS318">
            <v>303</v>
          </cell>
        </row>
        <row r="319">
          <cell r="C319"/>
          <cell r="D319"/>
          <cell r="E319"/>
          <cell r="F319"/>
          <cell r="G319"/>
          <cell r="H319"/>
          <cell r="I319"/>
          <cell r="J319"/>
          <cell r="K319"/>
          <cell r="L319"/>
          <cell r="M319"/>
          <cell r="N319"/>
          <cell r="O319"/>
          <cell r="P319"/>
          <cell r="Q319"/>
          <cell r="R319"/>
          <cell r="S319"/>
          <cell r="T319"/>
          <cell r="U319"/>
          <cell r="V319"/>
          <cell r="W319"/>
          <cell r="X319"/>
          <cell r="Y319" t="str">
            <v/>
          </cell>
          <cell r="Z319"/>
          <cell r="AA319" t="str">
            <v/>
          </cell>
          <cell r="AB319"/>
          <cell r="AC319"/>
          <cell r="AD319"/>
          <cell r="AE319"/>
          <cell r="AF319"/>
          <cell r="AG319"/>
          <cell r="AH319" t="str">
            <v/>
          </cell>
          <cell r="AI319"/>
          <cell r="AJ319"/>
          <cell r="AK319"/>
          <cell r="AL319"/>
          <cell r="AM319"/>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t="str">
            <v/>
          </cell>
          <cell r="BE319" t="str">
            <v/>
          </cell>
          <cell r="BF319">
            <v>0</v>
          </cell>
          <cell r="BG319">
            <v>0</v>
          </cell>
          <cell r="BH319">
            <v>0</v>
          </cell>
          <cell r="BI319">
            <v>0</v>
          </cell>
          <cell r="BJ319">
            <v>0</v>
          </cell>
          <cell r="BK319" t="str">
            <v/>
          </cell>
          <cell r="BL319" t="e">
            <v>#NAME?</v>
          </cell>
          <cell r="BM319"/>
          <cell r="BN319"/>
          <cell r="BO319"/>
          <cell r="BP319" t="str">
            <v/>
          </cell>
          <cell r="BQ319"/>
          <cell r="BR319"/>
          <cell r="BS319">
            <v>304</v>
          </cell>
        </row>
        <row r="320">
          <cell r="C320"/>
          <cell r="D320"/>
          <cell r="E320"/>
          <cell r="F320"/>
          <cell r="G320"/>
          <cell r="H320"/>
          <cell r="I320"/>
          <cell r="J320"/>
          <cell r="K320"/>
          <cell r="L320"/>
          <cell r="M320"/>
          <cell r="N320"/>
          <cell r="O320"/>
          <cell r="P320"/>
          <cell r="Q320"/>
          <cell r="R320"/>
          <cell r="S320"/>
          <cell r="T320"/>
          <cell r="U320"/>
          <cell r="V320"/>
          <cell r="W320"/>
          <cell r="X320"/>
          <cell r="Y320" t="str">
            <v/>
          </cell>
          <cell r="Z320"/>
          <cell r="AA320" t="str">
            <v/>
          </cell>
          <cell r="AB320"/>
          <cell r="AC320"/>
          <cell r="AD320"/>
          <cell r="AE320"/>
          <cell r="AF320"/>
          <cell r="AG320"/>
          <cell r="AH320" t="str">
            <v/>
          </cell>
          <cell r="AI320"/>
          <cell r="AJ320"/>
          <cell r="AK320"/>
          <cell r="AL320"/>
          <cell r="AM320"/>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t="str">
            <v/>
          </cell>
          <cell r="BE320" t="str">
            <v/>
          </cell>
          <cell r="BF320">
            <v>0</v>
          </cell>
          <cell r="BG320">
            <v>0</v>
          </cell>
          <cell r="BH320">
            <v>0</v>
          </cell>
          <cell r="BI320">
            <v>0</v>
          </cell>
          <cell r="BJ320">
            <v>0</v>
          </cell>
          <cell r="BK320" t="str">
            <v/>
          </cell>
          <cell r="BL320" t="e">
            <v>#NAME?</v>
          </cell>
          <cell r="BM320"/>
          <cell r="BN320"/>
          <cell r="BO320"/>
          <cell r="BP320" t="str">
            <v/>
          </cell>
          <cell r="BQ320"/>
          <cell r="BR320"/>
          <cell r="BS320">
            <v>305</v>
          </cell>
        </row>
        <row r="321">
          <cell r="C321"/>
          <cell r="D321"/>
          <cell r="E321"/>
          <cell r="F321"/>
          <cell r="G321"/>
          <cell r="H321"/>
          <cell r="I321"/>
          <cell r="J321"/>
          <cell r="K321"/>
          <cell r="L321"/>
          <cell r="M321"/>
          <cell r="N321"/>
          <cell r="O321"/>
          <cell r="P321"/>
          <cell r="Q321"/>
          <cell r="R321"/>
          <cell r="S321"/>
          <cell r="T321"/>
          <cell r="U321"/>
          <cell r="V321"/>
          <cell r="W321"/>
          <cell r="X321"/>
          <cell r="Y321" t="str">
            <v/>
          </cell>
          <cell r="Z321"/>
          <cell r="AA321" t="str">
            <v/>
          </cell>
          <cell r="AB321"/>
          <cell r="AC321"/>
          <cell r="AD321"/>
          <cell r="AE321"/>
          <cell r="AF321"/>
          <cell r="AG321"/>
          <cell r="AH321" t="str">
            <v/>
          </cell>
          <cell r="AI321"/>
          <cell r="AJ321"/>
          <cell r="AK321"/>
          <cell r="AL321"/>
          <cell r="AM321"/>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t="str">
            <v/>
          </cell>
          <cell r="BE321" t="str">
            <v/>
          </cell>
          <cell r="BF321">
            <v>0</v>
          </cell>
          <cell r="BG321">
            <v>0</v>
          </cell>
          <cell r="BH321">
            <v>0</v>
          </cell>
          <cell r="BI321">
            <v>0</v>
          </cell>
          <cell r="BJ321">
            <v>0</v>
          </cell>
          <cell r="BK321" t="str">
            <v/>
          </cell>
          <cell r="BL321" t="e">
            <v>#NAME?</v>
          </cell>
          <cell r="BM321"/>
          <cell r="BN321"/>
          <cell r="BO321"/>
          <cell r="BP321" t="str">
            <v/>
          </cell>
          <cell r="BQ321"/>
          <cell r="BR321"/>
          <cell r="BS321">
            <v>306</v>
          </cell>
        </row>
        <row r="322">
          <cell r="C322"/>
          <cell r="D322"/>
          <cell r="E322"/>
          <cell r="F322"/>
          <cell r="G322"/>
          <cell r="H322"/>
          <cell r="I322"/>
          <cell r="J322"/>
          <cell r="K322"/>
          <cell r="L322"/>
          <cell r="M322"/>
          <cell r="N322"/>
          <cell r="O322"/>
          <cell r="P322"/>
          <cell r="Q322"/>
          <cell r="R322"/>
          <cell r="S322"/>
          <cell r="T322"/>
          <cell r="U322"/>
          <cell r="V322"/>
          <cell r="W322"/>
          <cell r="X322"/>
          <cell r="Y322" t="str">
            <v/>
          </cell>
          <cell r="Z322"/>
          <cell r="AA322" t="str">
            <v/>
          </cell>
          <cell r="AB322"/>
          <cell r="AC322"/>
          <cell r="AD322"/>
          <cell r="AE322"/>
          <cell r="AF322"/>
          <cell r="AG322"/>
          <cell r="AH322" t="str">
            <v/>
          </cell>
          <cell r="AI322"/>
          <cell r="AJ322"/>
          <cell r="AK322"/>
          <cell r="AL322"/>
          <cell r="AM322"/>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t="str">
            <v/>
          </cell>
          <cell r="BE322" t="str">
            <v/>
          </cell>
          <cell r="BF322">
            <v>0</v>
          </cell>
          <cell r="BG322">
            <v>0</v>
          </cell>
          <cell r="BH322">
            <v>0</v>
          </cell>
          <cell r="BI322">
            <v>0</v>
          </cell>
          <cell r="BJ322">
            <v>0</v>
          </cell>
          <cell r="BK322" t="str">
            <v/>
          </cell>
          <cell r="BL322" t="e">
            <v>#NAME?</v>
          </cell>
          <cell r="BM322"/>
          <cell r="BN322"/>
          <cell r="BO322"/>
          <cell r="BP322" t="str">
            <v/>
          </cell>
          <cell r="BQ322"/>
          <cell r="BR322"/>
          <cell r="BS322">
            <v>307</v>
          </cell>
        </row>
        <row r="323">
          <cell r="C323"/>
          <cell r="D323"/>
          <cell r="E323"/>
          <cell r="F323"/>
          <cell r="G323"/>
          <cell r="H323"/>
          <cell r="I323"/>
          <cell r="J323"/>
          <cell r="K323"/>
          <cell r="L323"/>
          <cell r="M323"/>
          <cell r="N323"/>
          <cell r="O323"/>
          <cell r="P323"/>
          <cell r="Q323"/>
          <cell r="R323"/>
          <cell r="S323"/>
          <cell r="T323"/>
          <cell r="U323"/>
          <cell r="V323"/>
          <cell r="W323"/>
          <cell r="X323"/>
          <cell r="Y323" t="str">
            <v/>
          </cell>
          <cell r="Z323"/>
          <cell r="AA323" t="str">
            <v/>
          </cell>
          <cell r="AB323"/>
          <cell r="AC323"/>
          <cell r="AD323"/>
          <cell r="AE323"/>
          <cell r="AF323"/>
          <cell r="AG323"/>
          <cell r="AH323" t="str">
            <v/>
          </cell>
          <cell r="AI323"/>
          <cell r="AJ323"/>
          <cell r="AK323"/>
          <cell r="AL323"/>
          <cell r="AM323"/>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t="str">
            <v/>
          </cell>
          <cell r="BE323" t="str">
            <v/>
          </cell>
          <cell r="BF323">
            <v>0</v>
          </cell>
          <cell r="BG323">
            <v>0</v>
          </cell>
          <cell r="BH323">
            <v>0</v>
          </cell>
          <cell r="BI323">
            <v>0</v>
          </cell>
          <cell r="BJ323">
            <v>0</v>
          </cell>
          <cell r="BK323" t="str">
            <v/>
          </cell>
          <cell r="BL323" t="e">
            <v>#NAME?</v>
          </cell>
          <cell r="BM323"/>
          <cell r="BN323"/>
          <cell r="BO323"/>
          <cell r="BP323" t="str">
            <v/>
          </cell>
          <cell r="BQ323"/>
          <cell r="BR323"/>
          <cell r="BS323">
            <v>308</v>
          </cell>
        </row>
        <row r="324">
          <cell r="C324"/>
          <cell r="D324"/>
          <cell r="E324"/>
          <cell r="F324"/>
          <cell r="G324"/>
          <cell r="H324"/>
          <cell r="I324"/>
          <cell r="J324"/>
          <cell r="K324"/>
          <cell r="L324"/>
          <cell r="M324"/>
          <cell r="N324"/>
          <cell r="O324"/>
          <cell r="P324"/>
          <cell r="Q324"/>
          <cell r="R324"/>
          <cell r="S324"/>
          <cell r="T324"/>
          <cell r="U324"/>
          <cell r="V324"/>
          <cell r="W324"/>
          <cell r="X324"/>
          <cell r="Y324" t="str">
            <v/>
          </cell>
          <cell r="Z324"/>
          <cell r="AA324" t="str">
            <v/>
          </cell>
          <cell r="AB324"/>
          <cell r="AC324"/>
          <cell r="AD324"/>
          <cell r="AE324"/>
          <cell r="AF324"/>
          <cell r="AG324"/>
          <cell r="AH324" t="str">
            <v/>
          </cell>
          <cell r="AI324"/>
          <cell r="AJ324"/>
          <cell r="AK324"/>
          <cell r="AL324"/>
          <cell r="AM324"/>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t="str">
            <v/>
          </cell>
          <cell r="BE324" t="str">
            <v/>
          </cell>
          <cell r="BF324">
            <v>0</v>
          </cell>
          <cell r="BG324">
            <v>0</v>
          </cell>
          <cell r="BH324">
            <v>0</v>
          </cell>
          <cell r="BI324">
            <v>0</v>
          </cell>
          <cell r="BJ324">
            <v>0</v>
          </cell>
          <cell r="BK324" t="str">
            <v/>
          </cell>
          <cell r="BL324" t="e">
            <v>#NAME?</v>
          </cell>
          <cell r="BM324"/>
          <cell r="BN324"/>
          <cell r="BO324"/>
          <cell r="BP324" t="str">
            <v/>
          </cell>
          <cell r="BQ324"/>
          <cell r="BR324"/>
          <cell r="BS324">
            <v>309</v>
          </cell>
        </row>
        <row r="325">
          <cell r="C325"/>
          <cell r="D325"/>
          <cell r="E325"/>
          <cell r="F325"/>
          <cell r="G325"/>
          <cell r="H325"/>
          <cell r="I325"/>
          <cell r="J325"/>
          <cell r="K325"/>
          <cell r="L325"/>
          <cell r="M325"/>
          <cell r="N325"/>
          <cell r="O325"/>
          <cell r="P325"/>
          <cell r="Q325"/>
          <cell r="R325"/>
          <cell r="S325"/>
          <cell r="T325"/>
          <cell r="U325"/>
          <cell r="V325"/>
          <cell r="W325"/>
          <cell r="X325"/>
          <cell r="Y325" t="str">
            <v/>
          </cell>
          <cell r="Z325"/>
          <cell r="AA325" t="str">
            <v/>
          </cell>
          <cell r="AB325"/>
          <cell r="AC325"/>
          <cell r="AD325"/>
          <cell r="AE325"/>
          <cell r="AF325"/>
          <cell r="AG325"/>
          <cell r="AH325" t="str">
            <v/>
          </cell>
          <cell r="AI325"/>
          <cell r="AJ325"/>
          <cell r="AK325"/>
          <cell r="AL325"/>
          <cell r="AM325"/>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t="str">
            <v/>
          </cell>
          <cell r="BE325" t="str">
            <v/>
          </cell>
          <cell r="BF325">
            <v>0</v>
          </cell>
          <cell r="BG325">
            <v>0</v>
          </cell>
          <cell r="BH325">
            <v>0</v>
          </cell>
          <cell r="BI325">
            <v>0</v>
          </cell>
          <cell r="BJ325">
            <v>0</v>
          </cell>
          <cell r="BK325" t="str">
            <v/>
          </cell>
          <cell r="BL325" t="e">
            <v>#NAME?</v>
          </cell>
          <cell r="BM325"/>
          <cell r="BN325"/>
          <cell r="BO325"/>
          <cell r="BP325" t="str">
            <v/>
          </cell>
          <cell r="BQ325"/>
          <cell r="BR325"/>
          <cell r="BS325">
            <v>310</v>
          </cell>
        </row>
        <row r="326">
          <cell r="C326"/>
          <cell r="D326"/>
          <cell r="E326"/>
          <cell r="F326"/>
          <cell r="G326"/>
          <cell r="H326"/>
          <cell r="I326"/>
          <cell r="J326"/>
          <cell r="K326"/>
          <cell r="L326"/>
          <cell r="M326"/>
          <cell r="N326"/>
          <cell r="O326"/>
          <cell r="P326"/>
          <cell r="Q326"/>
          <cell r="R326"/>
          <cell r="S326"/>
          <cell r="T326"/>
          <cell r="U326"/>
          <cell r="V326"/>
          <cell r="W326"/>
          <cell r="X326"/>
          <cell r="Y326" t="str">
            <v/>
          </cell>
          <cell r="Z326"/>
          <cell r="AA326" t="str">
            <v/>
          </cell>
          <cell r="AB326"/>
          <cell r="AC326"/>
          <cell r="AD326"/>
          <cell r="AE326"/>
          <cell r="AF326"/>
          <cell r="AG326"/>
          <cell r="AH326" t="str">
            <v/>
          </cell>
          <cell r="AI326"/>
          <cell r="AJ326"/>
          <cell r="AK326"/>
          <cell r="AL326"/>
          <cell r="AM326"/>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t="str">
            <v/>
          </cell>
          <cell r="BE326" t="str">
            <v/>
          </cell>
          <cell r="BF326">
            <v>0</v>
          </cell>
          <cell r="BG326">
            <v>0</v>
          </cell>
          <cell r="BH326">
            <v>0</v>
          </cell>
          <cell r="BI326">
            <v>0</v>
          </cell>
          <cell r="BJ326">
            <v>0</v>
          </cell>
          <cell r="BK326" t="str">
            <v/>
          </cell>
          <cell r="BL326" t="e">
            <v>#NAME?</v>
          </cell>
          <cell r="BM326"/>
          <cell r="BN326"/>
          <cell r="BO326"/>
          <cell r="BP326" t="str">
            <v/>
          </cell>
          <cell r="BQ326"/>
          <cell r="BR326"/>
          <cell r="BS326">
            <v>311</v>
          </cell>
        </row>
        <row r="327">
          <cell r="C327"/>
          <cell r="D327"/>
          <cell r="E327"/>
          <cell r="F327"/>
          <cell r="G327"/>
          <cell r="H327"/>
          <cell r="I327"/>
          <cell r="J327"/>
          <cell r="K327"/>
          <cell r="L327"/>
          <cell r="M327"/>
          <cell r="N327"/>
          <cell r="O327"/>
          <cell r="P327"/>
          <cell r="Q327"/>
          <cell r="R327"/>
          <cell r="S327"/>
          <cell r="T327"/>
          <cell r="U327"/>
          <cell r="V327"/>
          <cell r="W327"/>
          <cell r="X327"/>
          <cell r="Y327" t="str">
            <v/>
          </cell>
          <cell r="Z327"/>
          <cell r="AA327" t="str">
            <v/>
          </cell>
          <cell r="AB327"/>
          <cell r="AC327"/>
          <cell r="AD327"/>
          <cell r="AE327"/>
          <cell r="AF327"/>
          <cell r="AG327"/>
          <cell r="AH327" t="str">
            <v/>
          </cell>
          <cell r="AI327"/>
          <cell r="AJ327"/>
          <cell r="AK327"/>
          <cell r="AL327"/>
          <cell r="AM327"/>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t="str">
            <v/>
          </cell>
          <cell r="BE327" t="str">
            <v/>
          </cell>
          <cell r="BF327">
            <v>0</v>
          </cell>
          <cell r="BG327">
            <v>0</v>
          </cell>
          <cell r="BH327">
            <v>0</v>
          </cell>
          <cell r="BI327">
            <v>0</v>
          </cell>
          <cell r="BJ327">
            <v>0</v>
          </cell>
          <cell r="BK327" t="str">
            <v/>
          </cell>
          <cell r="BL327" t="e">
            <v>#NAME?</v>
          </cell>
          <cell r="BM327"/>
          <cell r="BN327"/>
          <cell r="BO327"/>
          <cell r="BP327" t="str">
            <v/>
          </cell>
          <cell r="BQ327"/>
          <cell r="BR327"/>
          <cell r="BS327">
            <v>312</v>
          </cell>
        </row>
        <row r="328">
          <cell r="C328"/>
          <cell r="D328"/>
          <cell r="E328"/>
          <cell r="F328"/>
          <cell r="G328"/>
          <cell r="H328"/>
          <cell r="I328"/>
          <cell r="J328"/>
          <cell r="K328"/>
          <cell r="L328"/>
          <cell r="M328"/>
          <cell r="N328"/>
          <cell r="O328"/>
          <cell r="P328"/>
          <cell r="Q328"/>
          <cell r="R328"/>
          <cell r="S328"/>
          <cell r="T328"/>
          <cell r="U328"/>
          <cell r="V328"/>
          <cell r="W328"/>
          <cell r="X328"/>
          <cell r="Y328" t="str">
            <v/>
          </cell>
          <cell r="Z328"/>
          <cell r="AA328" t="str">
            <v/>
          </cell>
          <cell r="AB328"/>
          <cell r="AC328"/>
          <cell r="AD328"/>
          <cell r="AE328"/>
          <cell r="AF328"/>
          <cell r="AG328"/>
          <cell r="AH328" t="str">
            <v/>
          </cell>
          <cell r="AI328"/>
          <cell r="AJ328"/>
          <cell r="AK328"/>
          <cell r="AL328"/>
          <cell r="AM328"/>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t="str">
            <v/>
          </cell>
          <cell r="BE328" t="str">
            <v/>
          </cell>
          <cell r="BF328">
            <v>0</v>
          </cell>
          <cell r="BG328">
            <v>0</v>
          </cell>
          <cell r="BH328">
            <v>0</v>
          </cell>
          <cell r="BI328">
            <v>0</v>
          </cell>
          <cell r="BJ328">
            <v>0</v>
          </cell>
          <cell r="BK328" t="str">
            <v/>
          </cell>
          <cell r="BL328" t="e">
            <v>#NAME?</v>
          </cell>
          <cell r="BM328"/>
          <cell r="BN328"/>
          <cell r="BO328"/>
          <cell r="BP328" t="str">
            <v/>
          </cell>
          <cell r="BQ328"/>
          <cell r="BR328"/>
          <cell r="BS328">
            <v>313</v>
          </cell>
        </row>
        <row r="329">
          <cell r="C329"/>
          <cell r="D329"/>
          <cell r="E329"/>
          <cell r="F329"/>
          <cell r="G329"/>
          <cell r="H329"/>
          <cell r="I329"/>
          <cell r="J329"/>
          <cell r="K329"/>
          <cell r="L329"/>
          <cell r="M329"/>
          <cell r="N329"/>
          <cell r="O329"/>
          <cell r="P329"/>
          <cell r="Q329"/>
          <cell r="R329"/>
          <cell r="S329"/>
          <cell r="T329"/>
          <cell r="U329"/>
          <cell r="V329"/>
          <cell r="W329"/>
          <cell r="X329"/>
          <cell r="Y329" t="str">
            <v/>
          </cell>
          <cell r="Z329"/>
          <cell r="AA329" t="str">
            <v/>
          </cell>
          <cell r="AB329"/>
          <cell r="AC329"/>
          <cell r="AD329"/>
          <cell r="AE329"/>
          <cell r="AF329"/>
          <cell r="AG329"/>
          <cell r="AH329" t="str">
            <v/>
          </cell>
          <cell r="AI329"/>
          <cell r="AJ329"/>
          <cell r="AK329"/>
          <cell r="AL329"/>
          <cell r="AM329"/>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t="str">
            <v/>
          </cell>
          <cell r="BE329" t="str">
            <v/>
          </cell>
          <cell r="BF329">
            <v>0</v>
          </cell>
          <cell r="BG329">
            <v>0</v>
          </cell>
          <cell r="BH329">
            <v>0</v>
          </cell>
          <cell r="BI329">
            <v>0</v>
          </cell>
          <cell r="BJ329">
            <v>0</v>
          </cell>
          <cell r="BK329" t="str">
            <v/>
          </cell>
          <cell r="BL329" t="e">
            <v>#NAME?</v>
          </cell>
          <cell r="BM329"/>
          <cell r="BN329"/>
          <cell r="BO329"/>
          <cell r="BP329" t="str">
            <v/>
          </cell>
          <cell r="BQ329"/>
          <cell r="BR329"/>
          <cell r="BS329">
            <v>314</v>
          </cell>
        </row>
        <row r="330">
          <cell r="C330"/>
          <cell r="D330"/>
          <cell r="E330"/>
          <cell r="F330"/>
          <cell r="G330"/>
          <cell r="H330"/>
          <cell r="I330"/>
          <cell r="J330"/>
          <cell r="K330"/>
          <cell r="L330"/>
          <cell r="M330"/>
          <cell r="N330"/>
          <cell r="O330"/>
          <cell r="P330"/>
          <cell r="Q330"/>
          <cell r="R330"/>
          <cell r="S330"/>
          <cell r="T330"/>
          <cell r="U330"/>
          <cell r="V330"/>
          <cell r="W330"/>
          <cell r="X330"/>
          <cell r="Y330" t="str">
            <v/>
          </cell>
          <cell r="Z330"/>
          <cell r="AA330" t="str">
            <v/>
          </cell>
          <cell r="AB330"/>
          <cell r="AC330"/>
          <cell r="AD330"/>
          <cell r="AE330"/>
          <cell r="AF330"/>
          <cell r="AG330"/>
          <cell r="AH330" t="str">
            <v/>
          </cell>
          <cell r="AI330"/>
          <cell r="AJ330"/>
          <cell r="AK330"/>
          <cell r="AL330"/>
          <cell r="AM330"/>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t="str">
            <v/>
          </cell>
          <cell r="BE330" t="str">
            <v/>
          </cell>
          <cell r="BF330">
            <v>0</v>
          </cell>
          <cell r="BG330">
            <v>0</v>
          </cell>
          <cell r="BH330">
            <v>0</v>
          </cell>
          <cell r="BI330">
            <v>0</v>
          </cell>
          <cell r="BJ330">
            <v>0</v>
          </cell>
          <cell r="BK330" t="str">
            <v/>
          </cell>
          <cell r="BL330" t="e">
            <v>#NAME?</v>
          </cell>
          <cell r="BM330"/>
          <cell r="BN330"/>
          <cell r="BO330"/>
          <cell r="BP330" t="str">
            <v/>
          </cell>
          <cell r="BQ330"/>
          <cell r="BR330"/>
          <cell r="BS330">
            <v>315</v>
          </cell>
        </row>
        <row r="331">
          <cell r="C331"/>
          <cell r="D331"/>
          <cell r="E331"/>
          <cell r="F331"/>
          <cell r="G331"/>
          <cell r="H331"/>
          <cell r="I331"/>
          <cell r="J331"/>
          <cell r="K331"/>
          <cell r="L331"/>
          <cell r="M331"/>
          <cell r="N331"/>
          <cell r="O331"/>
          <cell r="P331"/>
          <cell r="Q331"/>
          <cell r="R331"/>
          <cell r="S331"/>
          <cell r="T331"/>
          <cell r="U331"/>
          <cell r="V331"/>
          <cell r="W331"/>
          <cell r="X331"/>
          <cell r="Y331" t="str">
            <v/>
          </cell>
          <cell r="Z331"/>
          <cell r="AA331" t="str">
            <v/>
          </cell>
          <cell r="AB331"/>
          <cell r="AC331"/>
          <cell r="AD331"/>
          <cell r="AE331"/>
          <cell r="AF331"/>
          <cell r="AG331"/>
          <cell r="AH331" t="str">
            <v/>
          </cell>
          <cell r="AI331"/>
          <cell r="AJ331"/>
          <cell r="AK331"/>
          <cell r="AL331"/>
          <cell r="AM331"/>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t="str">
            <v/>
          </cell>
          <cell r="BE331" t="str">
            <v/>
          </cell>
          <cell r="BF331">
            <v>0</v>
          </cell>
          <cell r="BG331">
            <v>0</v>
          </cell>
          <cell r="BH331">
            <v>0</v>
          </cell>
          <cell r="BI331">
            <v>0</v>
          </cell>
          <cell r="BJ331">
            <v>0</v>
          </cell>
          <cell r="BK331" t="str">
            <v/>
          </cell>
          <cell r="BL331" t="e">
            <v>#NAME?</v>
          </cell>
          <cell r="BM331"/>
          <cell r="BN331"/>
          <cell r="BO331"/>
          <cell r="BP331" t="str">
            <v/>
          </cell>
          <cell r="BQ331"/>
          <cell r="BR331"/>
          <cell r="BS331">
            <v>316</v>
          </cell>
        </row>
        <row r="332">
          <cell r="C332"/>
          <cell r="D332"/>
          <cell r="E332"/>
          <cell r="F332"/>
          <cell r="G332"/>
          <cell r="H332"/>
          <cell r="I332"/>
          <cell r="J332"/>
          <cell r="K332"/>
          <cell r="L332"/>
          <cell r="M332"/>
          <cell r="N332"/>
          <cell r="O332"/>
          <cell r="P332"/>
          <cell r="Q332"/>
          <cell r="R332"/>
          <cell r="S332"/>
          <cell r="T332"/>
          <cell r="U332"/>
          <cell r="V332"/>
          <cell r="W332"/>
          <cell r="X332"/>
          <cell r="Y332" t="str">
            <v/>
          </cell>
          <cell r="Z332"/>
          <cell r="AA332" t="str">
            <v/>
          </cell>
          <cell r="AB332"/>
          <cell r="AC332"/>
          <cell r="AD332"/>
          <cell r="AE332"/>
          <cell r="AF332"/>
          <cell r="AG332"/>
          <cell r="AH332" t="str">
            <v/>
          </cell>
          <cell r="AI332"/>
          <cell r="AJ332"/>
          <cell r="AK332"/>
          <cell r="AL332"/>
          <cell r="AM332"/>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t="str">
            <v/>
          </cell>
          <cell r="BE332" t="str">
            <v/>
          </cell>
          <cell r="BF332">
            <v>0</v>
          </cell>
          <cell r="BG332">
            <v>0</v>
          </cell>
          <cell r="BH332">
            <v>0</v>
          </cell>
          <cell r="BI332">
            <v>0</v>
          </cell>
          <cell r="BJ332">
            <v>0</v>
          </cell>
          <cell r="BK332" t="str">
            <v/>
          </cell>
          <cell r="BL332" t="e">
            <v>#NAME?</v>
          </cell>
          <cell r="BM332"/>
          <cell r="BN332"/>
          <cell r="BO332"/>
          <cell r="BP332" t="str">
            <v/>
          </cell>
          <cell r="BQ332"/>
          <cell r="BR332"/>
          <cell r="BS332">
            <v>317</v>
          </cell>
        </row>
        <row r="333">
          <cell r="C333"/>
          <cell r="D333"/>
          <cell r="E333"/>
          <cell r="F333"/>
          <cell r="G333"/>
          <cell r="H333"/>
          <cell r="I333"/>
          <cell r="J333"/>
          <cell r="K333"/>
          <cell r="L333"/>
          <cell r="M333"/>
          <cell r="N333"/>
          <cell r="O333"/>
          <cell r="P333"/>
          <cell r="Q333"/>
          <cell r="R333"/>
          <cell r="S333"/>
          <cell r="T333"/>
          <cell r="U333"/>
          <cell r="V333"/>
          <cell r="W333"/>
          <cell r="X333"/>
          <cell r="Y333" t="str">
            <v/>
          </cell>
          <cell r="Z333"/>
          <cell r="AA333" t="str">
            <v/>
          </cell>
          <cell r="AB333"/>
          <cell r="AC333"/>
          <cell r="AD333"/>
          <cell r="AE333"/>
          <cell r="AF333"/>
          <cell r="AG333"/>
          <cell r="AH333" t="str">
            <v/>
          </cell>
          <cell r="AI333"/>
          <cell r="AJ333"/>
          <cell r="AK333"/>
          <cell r="AL333"/>
          <cell r="AM333"/>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t="str">
            <v/>
          </cell>
          <cell r="BE333" t="str">
            <v/>
          </cell>
          <cell r="BF333">
            <v>0</v>
          </cell>
          <cell r="BG333">
            <v>0</v>
          </cell>
          <cell r="BH333">
            <v>0</v>
          </cell>
          <cell r="BI333">
            <v>0</v>
          </cell>
          <cell r="BJ333">
            <v>0</v>
          </cell>
          <cell r="BK333" t="str">
            <v/>
          </cell>
          <cell r="BL333" t="e">
            <v>#NAME?</v>
          </cell>
          <cell r="BM333"/>
          <cell r="BN333"/>
          <cell r="BO333"/>
          <cell r="BP333" t="str">
            <v/>
          </cell>
          <cell r="BQ333"/>
          <cell r="BR333"/>
          <cell r="BS333">
            <v>318</v>
          </cell>
        </row>
        <row r="334">
          <cell r="C334"/>
          <cell r="D334"/>
          <cell r="E334"/>
          <cell r="F334"/>
          <cell r="G334"/>
          <cell r="H334"/>
          <cell r="I334"/>
          <cell r="J334"/>
          <cell r="K334"/>
          <cell r="L334"/>
          <cell r="M334"/>
          <cell r="N334"/>
          <cell r="O334"/>
          <cell r="P334"/>
          <cell r="Q334"/>
          <cell r="R334"/>
          <cell r="S334"/>
          <cell r="T334"/>
          <cell r="U334"/>
          <cell r="V334"/>
          <cell r="W334"/>
          <cell r="X334"/>
          <cell r="Y334" t="str">
            <v/>
          </cell>
          <cell r="Z334"/>
          <cell r="AA334" t="str">
            <v/>
          </cell>
          <cell r="AB334"/>
          <cell r="AC334"/>
          <cell r="AD334"/>
          <cell r="AE334"/>
          <cell r="AF334"/>
          <cell r="AG334"/>
          <cell r="AH334" t="str">
            <v/>
          </cell>
          <cell r="AI334"/>
          <cell r="AJ334"/>
          <cell r="AK334"/>
          <cell r="AL334"/>
          <cell r="AM334"/>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t="str">
            <v/>
          </cell>
          <cell r="BE334" t="str">
            <v/>
          </cell>
          <cell r="BF334">
            <v>0</v>
          </cell>
          <cell r="BG334">
            <v>0</v>
          </cell>
          <cell r="BH334">
            <v>0</v>
          </cell>
          <cell r="BI334">
            <v>0</v>
          </cell>
          <cell r="BJ334">
            <v>0</v>
          </cell>
          <cell r="BK334" t="str">
            <v/>
          </cell>
          <cell r="BL334" t="e">
            <v>#NAME?</v>
          </cell>
          <cell r="BM334"/>
          <cell r="BN334"/>
          <cell r="BO334"/>
          <cell r="BP334" t="str">
            <v/>
          </cell>
          <cell r="BQ334"/>
          <cell r="BR334"/>
          <cell r="BS334">
            <v>319</v>
          </cell>
        </row>
        <row r="335">
          <cell r="C335"/>
          <cell r="D335"/>
          <cell r="E335"/>
          <cell r="F335"/>
          <cell r="G335"/>
          <cell r="H335"/>
          <cell r="I335"/>
          <cell r="J335"/>
          <cell r="K335"/>
          <cell r="L335"/>
          <cell r="M335"/>
          <cell r="N335"/>
          <cell r="O335"/>
          <cell r="P335"/>
          <cell r="Q335"/>
          <cell r="R335"/>
          <cell r="S335"/>
          <cell r="T335"/>
          <cell r="U335"/>
          <cell r="V335"/>
          <cell r="W335"/>
          <cell r="X335"/>
          <cell r="Y335" t="str">
            <v/>
          </cell>
          <cell r="Z335"/>
          <cell r="AA335" t="str">
            <v/>
          </cell>
          <cell r="AB335"/>
          <cell r="AC335"/>
          <cell r="AD335"/>
          <cell r="AE335"/>
          <cell r="AF335"/>
          <cell r="AG335"/>
          <cell r="AH335" t="str">
            <v/>
          </cell>
          <cell r="AI335"/>
          <cell r="AJ335"/>
          <cell r="AK335"/>
          <cell r="AL335"/>
          <cell r="AM335"/>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t="str">
            <v/>
          </cell>
          <cell r="BE335" t="str">
            <v/>
          </cell>
          <cell r="BF335">
            <v>0</v>
          </cell>
          <cell r="BG335">
            <v>0</v>
          </cell>
          <cell r="BH335">
            <v>0</v>
          </cell>
          <cell r="BI335">
            <v>0</v>
          </cell>
          <cell r="BJ335">
            <v>0</v>
          </cell>
          <cell r="BK335" t="str">
            <v/>
          </cell>
          <cell r="BL335" t="e">
            <v>#NAME?</v>
          </cell>
          <cell r="BM335"/>
          <cell r="BN335"/>
          <cell r="BO335"/>
          <cell r="BP335" t="str">
            <v/>
          </cell>
          <cell r="BQ335"/>
          <cell r="BR335"/>
          <cell r="BS335">
            <v>320</v>
          </cell>
        </row>
        <row r="336">
          <cell r="C336"/>
          <cell r="D336"/>
          <cell r="E336"/>
          <cell r="F336"/>
          <cell r="G336"/>
          <cell r="H336"/>
          <cell r="I336"/>
          <cell r="J336"/>
          <cell r="K336"/>
          <cell r="L336"/>
          <cell r="M336"/>
          <cell r="N336"/>
          <cell r="O336"/>
          <cell r="P336"/>
          <cell r="Q336"/>
          <cell r="R336"/>
          <cell r="S336"/>
          <cell r="T336"/>
          <cell r="U336"/>
          <cell r="V336"/>
          <cell r="W336"/>
          <cell r="X336"/>
          <cell r="Y336" t="str">
            <v/>
          </cell>
          <cell r="Z336"/>
          <cell r="AA336" t="str">
            <v/>
          </cell>
          <cell r="AB336"/>
          <cell r="AC336"/>
          <cell r="AD336"/>
          <cell r="AE336"/>
          <cell r="AF336"/>
          <cell r="AG336"/>
          <cell r="AH336" t="str">
            <v/>
          </cell>
          <cell r="AI336"/>
          <cell r="AJ336"/>
          <cell r="AK336"/>
          <cell r="AL336"/>
          <cell r="AM336"/>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t="str">
            <v/>
          </cell>
          <cell r="BE336" t="str">
            <v/>
          </cell>
          <cell r="BF336">
            <v>0</v>
          </cell>
          <cell r="BG336">
            <v>0</v>
          </cell>
          <cell r="BH336">
            <v>0</v>
          </cell>
          <cell r="BI336">
            <v>0</v>
          </cell>
          <cell r="BJ336">
            <v>0</v>
          </cell>
          <cell r="BK336" t="str">
            <v/>
          </cell>
          <cell r="BL336" t="e">
            <v>#NAME?</v>
          </cell>
          <cell r="BM336"/>
          <cell r="BN336"/>
          <cell r="BO336"/>
          <cell r="BP336" t="str">
            <v/>
          </cell>
          <cell r="BQ336"/>
          <cell r="BR336"/>
          <cell r="BS336">
            <v>321</v>
          </cell>
        </row>
        <row r="337">
          <cell r="C337"/>
          <cell r="D337"/>
          <cell r="E337"/>
          <cell r="F337"/>
          <cell r="G337"/>
          <cell r="H337"/>
          <cell r="I337"/>
          <cell r="J337"/>
          <cell r="K337"/>
          <cell r="L337"/>
          <cell r="M337"/>
          <cell r="N337"/>
          <cell r="O337"/>
          <cell r="P337"/>
          <cell r="Q337"/>
          <cell r="R337"/>
          <cell r="S337"/>
          <cell r="T337"/>
          <cell r="U337"/>
          <cell r="V337"/>
          <cell r="W337"/>
          <cell r="X337"/>
          <cell r="Y337" t="str">
            <v/>
          </cell>
          <cell r="Z337"/>
          <cell r="AA337" t="str">
            <v/>
          </cell>
          <cell r="AB337"/>
          <cell r="AC337"/>
          <cell r="AD337"/>
          <cell r="AE337"/>
          <cell r="AF337"/>
          <cell r="AG337"/>
          <cell r="AH337" t="str">
            <v/>
          </cell>
          <cell r="AI337"/>
          <cell r="AJ337"/>
          <cell r="AK337"/>
          <cell r="AL337"/>
          <cell r="AM337"/>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t="str">
            <v/>
          </cell>
          <cell r="BE337" t="str">
            <v/>
          </cell>
          <cell r="BF337">
            <v>0</v>
          </cell>
          <cell r="BG337">
            <v>0</v>
          </cell>
          <cell r="BH337">
            <v>0</v>
          </cell>
          <cell r="BI337">
            <v>0</v>
          </cell>
          <cell r="BJ337">
            <v>0</v>
          </cell>
          <cell r="BK337" t="str">
            <v/>
          </cell>
          <cell r="BL337" t="e">
            <v>#NAME?</v>
          </cell>
          <cell r="BM337"/>
          <cell r="BN337"/>
          <cell r="BO337"/>
          <cell r="BP337" t="str">
            <v/>
          </cell>
          <cell r="BQ337"/>
          <cell r="BR337"/>
          <cell r="BS337">
            <v>322</v>
          </cell>
        </row>
        <row r="338">
          <cell r="C338"/>
          <cell r="D338"/>
          <cell r="E338"/>
          <cell r="F338"/>
          <cell r="G338"/>
          <cell r="H338"/>
          <cell r="I338"/>
          <cell r="J338"/>
          <cell r="K338"/>
          <cell r="L338"/>
          <cell r="M338"/>
          <cell r="N338"/>
          <cell r="O338"/>
          <cell r="P338"/>
          <cell r="Q338"/>
          <cell r="R338"/>
          <cell r="S338"/>
          <cell r="T338"/>
          <cell r="U338"/>
          <cell r="V338"/>
          <cell r="W338"/>
          <cell r="X338"/>
          <cell r="Y338" t="str">
            <v/>
          </cell>
          <cell r="Z338"/>
          <cell r="AA338" t="str">
            <v/>
          </cell>
          <cell r="AB338"/>
          <cell r="AC338"/>
          <cell r="AD338"/>
          <cell r="AE338"/>
          <cell r="AF338"/>
          <cell r="AG338"/>
          <cell r="AH338" t="str">
            <v/>
          </cell>
          <cell r="AI338"/>
          <cell r="AJ338"/>
          <cell r="AK338"/>
          <cell r="AL338"/>
          <cell r="AM338"/>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t="str">
            <v/>
          </cell>
          <cell r="BE338" t="str">
            <v/>
          </cell>
          <cell r="BF338">
            <v>0</v>
          </cell>
          <cell r="BG338">
            <v>0</v>
          </cell>
          <cell r="BH338">
            <v>0</v>
          </cell>
          <cell r="BI338">
            <v>0</v>
          </cell>
          <cell r="BJ338">
            <v>0</v>
          </cell>
          <cell r="BK338" t="str">
            <v/>
          </cell>
          <cell r="BL338" t="e">
            <v>#NAME?</v>
          </cell>
          <cell r="BM338"/>
          <cell r="BN338"/>
          <cell r="BO338"/>
          <cell r="BP338" t="str">
            <v/>
          </cell>
          <cell r="BQ338"/>
          <cell r="BR338"/>
          <cell r="BS338">
            <v>323</v>
          </cell>
        </row>
        <row r="339">
          <cell r="C339"/>
          <cell r="D339"/>
          <cell r="E339"/>
          <cell r="F339"/>
          <cell r="G339"/>
          <cell r="H339"/>
          <cell r="I339"/>
          <cell r="J339"/>
          <cell r="K339"/>
          <cell r="L339"/>
          <cell r="M339"/>
          <cell r="N339"/>
          <cell r="O339"/>
          <cell r="P339"/>
          <cell r="Q339"/>
          <cell r="R339"/>
          <cell r="S339"/>
          <cell r="T339"/>
          <cell r="U339"/>
          <cell r="V339"/>
          <cell r="W339"/>
          <cell r="X339"/>
          <cell r="Y339" t="str">
            <v/>
          </cell>
          <cell r="Z339"/>
          <cell r="AA339" t="str">
            <v/>
          </cell>
          <cell r="AB339"/>
          <cell r="AC339"/>
          <cell r="AD339"/>
          <cell r="AE339"/>
          <cell r="AF339"/>
          <cell r="AG339"/>
          <cell r="AH339" t="str">
            <v/>
          </cell>
          <cell r="AI339"/>
          <cell r="AJ339"/>
          <cell r="AK339"/>
          <cell r="AL339"/>
          <cell r="AM339"/>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t="str">
            <v/>
          </cell>
          <cell r="BE339" t="str">
            <v/>
          </cell>
          <cell r="BF339">
            <v>0</v>
          </cell>
          <cell r="BG339">
            <v>0</v>
          </cell>
          <cell r="BH339">
            <v>0</v>
          </cell>
          <cell r="BI339">
            <v>0</v>
          </cell>
          <cell r="BJ339">
            <v>0</v>
          </cell>
          <cell r="BK339" t="str">
            <v/>
          </cell>
          <cell r="BL339" t="e">
            <v>#NAME?</v>
          </cell>
          <cell r="BM339"/>
          <cell r="BN339"/>
          <cell r="BO339"/>
          <cell r="BP339" t="str">
            <v/>
          </cell>
          <cell r="BQ339"/>
          <cell r="BR339"/>
          <cell r="BS339">
            <v>324</v>
          </cell>
        </row>
        <row r="340">
          <cell r="C340"/>
          <cell r="D340"/>
          <cell r="E340"/>
          <cell r="F340"/>
          <cell r="G340"/>
          <cell r="H340"/>
          <cell r="I340"/>
          <cell r="J340"/>
          <cell r="K340"/>
          <cell r="L340"/>
          <cell r="M340"/>
          <cell r="N340"/>
          <cell r="O340"/>
          <cell r="P340"/>
          <cell r="Q340"/>
          <cell r="R340"/>
          <cell r="S340"/>
          <cell r="T340"/>
          <cell r="U340"/>
          <cell r="V340"/>
          <cell r="W340"/>
          <cell r="X340"/>
          <cell r="Y340" t="str">
            <v/>
          </cell>
          <cell r="Z340"/>
          <cell r="AA340" t="str">
            <v/>
          </cell>
          <cell r="AB340"/>
          <cell r="AC340"/>
          <cell r="AD340"/>
          <cell r="AE340"/>
          <cell r="AF340"/>
          <cell r="AG340"/>
          <cell r="AH340" t="str">
            <v/>
          </cell>
          <cell r="AI340"/>
          <cell r="AJ340"/>
          <cell r="AK340"/>
          <cell r="AL340"/>
          <cell r="AM340"/>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t="str">
            <v/>
          </cell>
          <cell r="BE340" t="str">
            <v/>
          </cell>
          <cell r="BF340">
            <v>0</v>
          </cell>
          <cell r="BG340">
            <v>0</v>
          </cell>
          <cell r="BH340">
            <v>0</v>
          </cell>
          <cell r="BI340">
            <v>0</v>
          </cell>
          <cell r="BJ340">
            <v>0</v>
          </cell>
          <cell r="BK340" t="str">
            <v/>
          </cell>
          <cell r="BL340" t="e">
            <v>#NAME?</v>
          </cell>
          <cell r="BM340"/>
          <cell r="BN340"/>
          <cell r="BO340"/>
          <cell r="BP340" t="str">
            <v/>
          </cell>
          <cell r="BQ340"/>
          <cell r="BR340"/>
          <cell r="BS340">
            <v>325</v>
          </cell>
        </row>
        <row r="341">
          <cell r="C341"/>
          <cell r="D341"/>
          <cell r="E341"/>
          <cell r="F341"/>
          <cell r="G341"/>
          <cell r="H341"/>
          <cell r="I341"/>
          <cell r="J341"/>
          <cell r="K341"/>
          <cell r="L341"/>
          <cell r="M341"/>
          <cell r="N341"/>
          <cell r="O341"/>
          <cell r="P341"/>
          <cell r="Q341"/>
          <cell r="R341"/>
          <cell r="S341"/>
          <cell r="T341"/>
          <cell r="U341"/>
          <cell r="V341"/>
          <cell r="W341"/>
          <cell r="X341"/>
          <cell r="Y341" t="str">
            <v/>
          </cell>
          <cell r="Z341"/>
          <cell r="AA341" t="str">
            <v/>
          </cell>
          <cell r="AB341"/>
          <cell r="AC341"/>
          <cell r="AD341"/>
          <cell r="AE341"/>
          <cell r="AF341"/>
          <cell r="AG341"/>
          <cell r="AH341" t="str">
            <v/>
          </cell>
          <cell r="AI341"/>
          <cell r="AJ341"/>
          <cell r="AK341"/>
          <cell r="AL341"/>
          <cell r="AM341"/>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t="str">
            <v/>
          </cell>
          <cell r="BE341" t="str">
            <v/>
          </cell>
          <cell r="BF341">
            <v>0</v>
          </cell>
          <cell r="BG341">
            <v>0</v>
          </cell>
          <cell r="BH341">
            <v>0</v>
          </cell>
          <cell r="BI341">
            <v>0</v>
          </cell>
          <cell r="BJ341">
            <v>0</v>
          </cell>
          <cell r="BK341" t="str">
            <v/>
          </cell>
          <cell r="BL341" t="e">
            <v>#NAME?</v>
          </cell>
          <cell r="BM341"/>
          <cell r="BN341"/>
          <cell r="BO341"/>
          <cell r="BP341" t="str">
            <v/>
          </cell>
          <cell r="BQ341"/>
          <cell r="BR341"/>
          <cell r="BS341">
            <v>326</v>
          </cell>
        </row>
        <row r="342">
          <cell r="C342"/>
          <cell r="D342"/>
          <cell r="E342"/>
          <cell r="F342"/>
          <cell r="G342"/>
          <cell r="H342"/>
          <cell r="I342"/>
          <cell r="J342"/>
          <cell r="K342"/>
          <cell r="L342"/>
          <cell r="M342"/>
          <cell r="N342"/>
          <cell r="O342"/>
          <cell r="P342"/>
          <cell r="Q342"/>
          <cell r="R342"/>
          <cell r="S342"/>
          <cell r="T342"/>
          <cell r="U342"/>
          <cell r="V342"/>
          <cell r="W342"/>
          <cell r="X342"/>
          <cell r="Y342" t="str">
            <v/>
          </cell>
          <cell r="Z342"/>
          <cell r="AA342" t="str">
            <v/>
          </cell>
          <cell r="AB342"/>
          <cell r="AC342"/>
          <cell r="AD342"/>
          <cell r="AE342"/>
          <cell r="AF342"/>
          <cell r="AG342"/>
          <cell r="AH342" t="str">
            <v/>
          </cell>
          <cell r="AI342"/>
          <cell r="AJ342"/>
          <cell r="AK342"/>
          <cell r="AL342"/>
          <cell r="AM342"/>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t="str">
            <v/>
          </cell>
          <cell r="BE342" t="str">
            <v/>
          </cell>
          <cell r="BF342">
            <v>0</v>
          </cell>
          <cell r="BG342">
            <v>0</v>
          </cell>
          <cell r="BH342">
            <v>0</v>
          </cell>
          <cell r="BI342">
            <v>0</v>
          </cell>
          <cell r="BJ342">
            <v>0</v>
          </cell>
          <cell r="BK342" t="str">
            <v/>
          </cell>
          <cell r="BL342" t="e">
            <v>#NAME?</v>
          </cell>
          <cell r="BM342"/>
          <cell r="BN342"/>
          <cell r="BO342"/>
          <cell r="BP342" t="str">
            <v/>
          </cell>
          <cell r="BQ342"/>
          <cell r="BR342"/>
          <cell r="BS342">
            <v>327</v>
          </cell>
        </row>
        <row r="343">
          <cell r="C343"/>
          <cell r="D343"/>
          <cell r="E343"/>
          <cell r="F343"/>
          <cell r="G343"/>
          <cell r="H343"/>
          <cell r="I343"/>
          <cell r="J343"/>
          <cell r="K343"/>
          <cell r="L343"/>
          <cell r="M343"/>
          <cell r="N343"/>
          <cell r="O343"/>
          <cell r="P343"/>
          <cell r="Q343"/>
          <cell r="R343"/>
          <cell r="S343"/>
          <cell r="T343"/>
          <cell r="U343"/>
          <cell r="V343"/>
          <cell r="W343"/>
          <cell r="X343"/>
          <cell r="Y343" t="str">
            <v/>
          </cell>
          <cell r="Z343"/>
          <cell r="AA343" t="str">
            <v/>
          </cell>
          <cell r="AB343"/>
          <cell r="AC343"/>
          <cell r="AD343"/>
          <cell r="AE343"/>
          <cell r="AF343"/>
          <cell r="AG343"/>
          <cell r="AH343" t="str">
            <v/>
          </cell>
          <cell r="AI343"/>
          <cell r="AJ343"/>
          <cell r="AK343"/>
          <cell r="AL343"/>
          <cell r="AM343"/>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t="str">
            <v/>
          </cell>
          <cell r="BE343" t="str">
            <v/>
          </cell>
          <cell r="BF343">
            <v>0</v>
          </cell>
          <cell r="BG343">
            <v>0</v>
          </cell>
          <cell r="BH343">
            <v>0</v>
          </cell>
          <cell r="BI343">
            <v>0</v>
          </cell>
          <cell r="BJ343">
            <v>0</v>
          </cell>
          <cell r="BK343" t="str">
            <v/>
          </cell>
          <cell r="BL343" t="e">
            <v>#NAME?</v>
          </cell>
          <cell r="BM343"/>
          <cell r="BN343"/>
          <cell r="BO343"/>
          <cell r="BP343" t="str">
            <v/>
          </cell>
          <cell r="BQ343"/>
          <cell r="BR343"/>
          <cell r="BS343">
            <v>328</v>
          </cell>
        </row>
        <row r="344">
          <cell r="C344"/>
          <cell r="D344"/>
          <cell r="E344"/>
          <cell r="F344"/>
          <cell r="G344"/>
          <cell r="H344"/>
          <cell r="I344"/>
          <cell r="J344"/>
          <cell r="K344"/>
          <cell r="L344"/>
          <cell r="M344"/>
          <cell r="N344"/>
          <cell r="O344"/>
          <cell r="P344"/>
          <cell r="Q344"/>
          <cell r="R344"/>
          <cell r="S344"/>
          <cell r="T344"/>
          <cell r="U344"/>
          <cell r="V344"/>
          <cell r="W344"/>
          <cell r="X344"/>
          <cell r="Y344" t="str">
            <v/>
          </cell>
          <cell r="Z344"/>
          <cell r="AA344" t="str">
            <v/>
          </cell>
          <cell r="AB344"/>
          <cell r="AC344"/>
          <cell r="AD344"/>
          <cell r="AE344"/>
          <cell r="AF344"/>
          <cell r="AG344"/>
          <cell r="AH344" t="str">
            <v/>
          </cell>
          <cell r="AI344"/>
          <cell r="AJ344"/>
          <cell r="AK344"/>
          <cell r="AL344"/>
          <cell r="AM344"/>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t="str">
            <v/>
          </cell>
          <cell r="BE344" t="str">
            <v/>
          </cell>
          <cell r="BF344">
            <v>0</v>
          </cell>
          <cell r="BG344">
            <v>0</v>
          </cell>
          <cell r="BH344">
            <v>0</v>
          </cell>
          <cell r="BI344">
            <v>0</v>
          </cell>
          <cell r="BJ344">
            <v>0</v>
          </cell>
          <cell r="BK344" t="str">
            <v/>
          </cell>
          <cell r="BL344" t="e">
            <v>#NAME?</v>
          </cell>
          <cell r="BM344"/>
          <cell r="BN344"/>
          <cell r="BO344"/>
          <cell r="BP344" t="str">
            <v/>
          </cell>
          <cell r="BQ344"/>
          <cell r="BR344"/>
          <cell r="BS344">
            <v>329</v>
          </cell>
        </row>
        <row r="345">
          <cell r="C345"/>
          <cell r="D345"/>
          <cell r="E345"/>
          <cell r="F345"/>
          <cell r="G345"/>
          <cell r="H345"/>
          <cell r="I345"/>
          <cell r="J345"/>
          <cell r="K345"/>
          <cell r="L345"/>
          <cell r="M345"/>
          <cell r="N345"/>
          <cell r="O345"/>
          <cell r="P345"/>
          <cell r="Q345"/>
          <cell r="R345"/>
          <cell r="S345"/>
          <cell r="T345"/>
          <cell r="U345"/>
          <cell r="V345"/>
          <cell r="W345"/>
          <cell r="X345"/>
          <cell r="Y345" t="str">
            <v/>
          </cell>
          <cell r="Z345"/>
          <cell r="AA345" t="str">
            <v/>
          </cell>
          <cell r="AB345"/>
          <cell r="AC345"/>
          <cell r="AD345"/>
          <cell r="AE345"/>
          <cell r="AF345"/>
          <cell r="AG345"/>
          <cell r="AH345" t="str">
            <v/>
          </cell>
          <cell r="AI345"/>
          <cell r="AJ345"/>
          <cell r="AK345"/>
          <cell r="AL345"/>
          <cell r="AM345"/>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t="str">
            <v/>
          </cell>
          <cell r="BE345" t="str">
            <v/>
          </cell>
          <cell r="BF345">
            <v>0</v>
          </cell>
          <cell r="BG345">
            <v>0</v>
          </cell>
          <cell r="BH345">
            <v>0</v>
          </cell>
          <cell r="BI345">
            <v>0</v>
          </cell>
          <cell r="BJ345">
            <v>0</v>
          </cell>
          <cell r="BK345" t="str">
            <v/>
          </cell>
          <cell r="BL345" t="e">
            <v>#NAME?</v>
          </cell>
          <cell r="BM345"/>
          <cell r="BN345"/>
          <cell r="BO345"/>
          <cell r="BP345" t="str">
            <v/>
          </cell>
          <cell r="BQ345"/>
          <cell r="BR345"/>
          <cell r="BS345">
            <v>330</v>
          </cell>
        </row>
        <row r="346">
          <cell r="C346"/>
          <cell r="D346"/>
          <cell r="E346"/>
          <cell r="F346"/>
          <cell r="G346"/>
          <cell r="H346"/>
          <cell r="I346"/>
          <cell r="J346"/>
          <cell r="K346"/>
          <cell r="L346"/>
          <cell r="M346"/>
          <cell r="N346"/>
          <cell r="O346"/>
          <cell r="P346"/>
          <cell r="Q346"/>
          <cell r="R346"/>
          <cell r="S346"/>
          <cell r="T346"/>
          <cell r="U346"/>
          <cell r="V346"/>
          <cell r="W346"/>
          <cell r="X346"/>
          <cell r="Y346" t="str">
            <v/>
          </cell>
          <cell r="Z346"/>
          <cell r="AA346" t="str">
            <v/>
          </cell>
          <cell r="AB346"/>
          <cell r="AC346"/>
          <cell r="AD346"/>
          <cell r="AE346"/>
          <cell r="AF346"/>
          <cell r="AG346"/>
          <cell r="AH346" t="str">
            <v/>
          </cell>
          <cell r="AI346"/>
          <cell r="AJ346"/>
          <cell r="AK346"/>
          <cell r="AL346"/>
          <cell r="AM346"/>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t="str">
            <v/>
          </cell>
          <cell r="BE346" t="str">
            <v/>
          </cell>
          <cell r="BF346">
            <v>0</v>
          </cell>
          <cell r="BG346">
            <v>0</v>
          </cell>
          <cell r="BH346">
            <v>0</v>
          </cell>
          <cell r="BI346">
            <v>0</v>
          </cell>
          <cell r="BJ346">
            <v>0</v>
          </cell>
          <cell r="BK346" t="str">
            <v/>
          </cell>
          <cell r="BL346" t="e">
            <v>#NAME?</v>
          </cell>
          <cell r="BM346"/>
          <cell r="BN346"/>
          <cell r="BO346"/>
          <cell r="BP346" t="str">
            <v/>
          </cell>
          <cell r="BQ346"/>
          <cell r="BR346"/>
          <cell r="BS346">
            <v>331</v>
          </cell>
        </row>
        <row r="347">
          <cell r="C347"/>
          <cell r="D347"/>
          <cell r="E347"/>
          <cell r="F347"/>
          <cell r="G347"/>
          <cell r="H347"/>
          <cell r="I347"/>
          <cell r="J347"/>
          <cell r="K347"/>
          <cell r="L347"/>
          <cell r="M347"/>
          <cell r="N347"/>
          <cell r="O347"/>
          <cell r="P347"/>
          <cell r="Q347"/>
          <cell r="R347"/>
          <cell r="S347"/>
          <cell r="T347"/>
          <cell r="U347"/>
          <cell r="V347"/>
          <cell r="W347"/>
          <cell r="X347"/>
          <cell r="Y347" t="str">
            <v/>
          </cell>
          <cell r="Z347"/>
          <cell r="AA347" t="str">
            <v/>
          </cell>
          <cell r="AB347"/>
          <cell r="AC347"/>
          <cell r="AD347"/>
          <cell r="AE347"/>
          <cell r="AF347"/>
          <cell r="AG347"/>
          <cell r="AH347" t="str">
            <v/>
          </cell>
          <cell r="AI347"/>
          <cell r="AJ347"/>
          <cell r="AK347"/>
          <cell r="AL347"/>
          <cell r="AM347"/>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t="str">
            <v/>
          </cell>
          <cell r="BE347" t="str">
            <v/>
          </cell>
          <cell r="BF347">
            <v>0</v>
          </cell>
          <cell r="BG347">
            <v>0</v>
          </cell>
          <cell r="BH347">
            <v>0</v>
          </cell>
          <cell r="BI347">
            <v>0</v>
          </cell>
          <cell r="BJ347">
            <v>0</v>
          </cell>
          <cell r="BK347" t="str">
            <v/>
          </cell>
          <cell r="BL347" t="e">
            <v>#NAME?</v>
          </cell>
          <cell r="BM347"/>
          <cell r="BN347"/>
          <cell r="BO347"/>
          <cell r="BP347" t="str">
            <v/>
          </cell>
          <cell r="BQ347"/>
          <cell r="BR347"/>
          <cell r="BS347">
            <v>332</v>
          </cell>
        </row>
        <row r="348">
          <cell r="C348"/>
          <cell r="D348"/>
          <cell r="E348"/>
          <cell r="F348"/>
          <cell r="G348"/>
          <cell r="H348"/>
          <cell r="I348"/>
          <cell r="J348"/>
          <cell r="K348"/>
          <cell r="L348"/>
          <cell r="M348"/>
          <cell r="N348"/>
          <cell r="O348"/>
          <cell r="P348"/>
          <cell r="Q348"/>
          <cell r="R348"/>
          <cell r="S348"/>
          <cell r="T348"/>
          <cell r="U348"/>
          <cell r="V348"/>
          <cell r="W348"/>
          <cell r="X348"/>
          <cell r="Y348" t="str">
            <v/>
          </cell>
          <cell r="Z348"/>
          <cell r="AA348" t="str">
            <v/>
          </cell>
          <cell r="AB348"/>
          <cell r="AC348"/>
          <cell r="AD348"/>
          <cell r="AE348"/>
          <cell r="AF348"/>
          <cell r="AG348"/>
          <cell r="AH348" t="str">
            <v/>
          </cell>
          <cell r="AI348"/>
          <cell r="AJ348"/>
          <cell r="AK348"/>
          <cell r="AL348"/>
          <cell r="AM348"/>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t="str">
            <v/>
          </cell>
          <cell r="BE348" t="str">
            <v/>
          </cell>
          <cell r="BF348">
            <v>0</v>
          </cell>
          <cell r="BG348">
            <v>0</v>
          </cell>
          <cell r="BH348">
            <v>0</v>
          </cell>
          <cell r="BI348">
            <v>0</v>
          </cell>
          <cell r="BJ348">
            <v>0</v>
          </cell>
          <cell r="BK348" t="str">
            <v/>
          </cell>
          <cell r="BL348" t="e">
            <v>#NAME?</v>
          </cell>
          <cell r="BM348"/>
          <cell r="BN348"/>
          <cell r="BO348"/>
          <cell r="BP348" t="str">
            <v/>
          </cell>
          <cell r="BQ348"/>
          <cell r="BR348"/>
          <cell r="BS348">
            <v>333</v>
          </cell>
        </row>
        <row r="349">
          <cell r="C349"/>
          <cell r="D349"/>
          <cell r="E349"/>
          <cell r="F349"/>
          <cell r="G349"/>
          <cell r="H349"/>
          <cell r="I349"/>
          <cell r="J349"/>
          <cell r="K349"/>
          <cell r="L349"/>
          <cell r="M349"/>
          <cell r="N349"/>
          <cell r="O349"/>
          <cell r="P349"/>
          <cell r="Q349"/>
          <cell r="R349"/>
          <cell r="S349"/>
          <cell r="T349"/>
          <cell r="U349"/>
          <cell r="V349"/>
          <cell r="W349"/>
          <cell r="X349"/>
          <cell r="Y349" t="str">
            <v/>
          </cell>
          <cell r="Z349"/>
          <cell r="AA349" t="str">
            <v/>
          </cell>
          <cell r="AB349"/>
          <cell r="AC349"/>
          <cell r="AD349"/>
          <cell r="AE349"/>
          <cell r="AF349"/>
          <cell r="AG349"/>
          <cell r="AH349" t="str">
            <v/>
          </cell>
          <cell r="AI349"/>
          <cell r="AJ349"/>
          <cell r="AK349"/>
          <cell r="AL349"/>
          <cell r="AM349"/>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t="str">
            <v/>
          </cell>
          <cell r="BE349" t="str">
            <v/>
          </cell>
          <cell r="BF349">
            <v>0</v>
          </cell>
          <cell r="BG349">
            <v>0</v>
          </cell>
          <cell r="BH349">
            <v>0</v>
          </cell>
          <cell r="BI349">
            <v>0</v>
          </cell>
          <cell r="BJ349">
            <v>0</v>
          </cell>
          <cell r="BK349" t="str">
            <v/>
          </cell>
          <cell r="BL349" t="e">
            <v>#NAME?</v>
          </cell>
          <cell r="BM349"/>
          <cell r="BN349"/>
          <cell r="BO349"/>
          <cell r="BP349" t="str">
            <v/>
          </cell>
          <cell r="BQ349"/>
          <cell r="BR349"/>
          <cell r="BS349">
            <v>334</v>
          </cell>
        </row>
        <row r="350">
          <cell r="C350"/>
          <cell r="D350"/>
          <cell r="E350"/>
          <cell r="F350"/>
          <cell r="G350"/>
          <cell r="H350"/>
          <cell r="I350"/>
          <cell r="J350"/>
          <cell r="K350"/>
          <cell r="L350"/>
          <cell r="M350"/>
          <cell r="N350"/>
          <cell r="O350"/>
          <cell r="P350"/>
          <cell r="Q350"/>
          <cell r="R350"/>
          <cell r="S350"/>
          <cell r="T350"/>
          <cell r="U350"/>
          <cell r="V350"/>
          <cell r="W350"/>
          <cell r="X350"/>
          <cell r="Y350" t="str">
            <v/>
          </cell>
          <cell r="Z350"/>
          <cell r="AA350" t="str">
            <v/>
          </cell>
          <cell r="AB350"/>
          <cell r="AC350"/>
          <cell r="AD350"/>
          <cell r="AE350"/>
          <cell r="AF350"/>
          <cell r="AG350"/>
          <cell r="AH350" t="str">
            <v/>
          </cell>
          <cell r="AI350"/>
          <cell r="AJ350"/>
          <cell r="AK350"/>
          <cell r="AL350"/>
          <cell r="AM350"/>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t="str">
            <v/>
          </cell>
          <cell r="BE350" t="str">
            <v/>
          </cell>
          <cell r="BF350">
            <v>0</v>
          </cell>
          <cell r="BG350">
            <v>0</v>
          </cell>
          <cell r="BH350">
            <v>0</v>
          </cell>
          <cell r="BI350">
            <v>0</v>
          </cell>
          <cell r="BJ350">
            <v>0</v>
          </cell>
          <cell r="BK350" t="str">
            <v/>
          </cell>
          <cell r="BL350" t="e">
            <v>#NAME?</v>
          </cell>
          <cell r="BM350"/>
          <cell r="BN350"/>
          <cell r="BO350"/>
          <cell r="BP350" t="str">
            <v/>
          </cell>
          <cell r="BQ350"/>
          <cell r="BR350"/>
          <cell r="BS350">
            <v>335</v>
          </cell>
        </row>
        <row r="351">
          <cell r="C351"/>
          <cell r="D351"/>
          <cell r="E351"/>
          <cell r="F351"/>
          <cell r="G351"/>
          <cell r="H351"/>
          <cell r="I351"/>
          <cell r="J351"/>
          <cell r="K351"/>
          <cell r="L351"/>
          <cell r="M351"/>
          <cell r="N351"/>
          <cell r="O351"/>
          <cell r="P351"/>
          <cell r="Q351"/>
          <cell r="R351"/>
          <cell r="S351"/>
          <cell r="T351"/>
          <cell r="U351"/>
          <cell r="V351"/>
          <cell r="W351"/>
          <cell r="X351"/>
          <cell r="Y351" t="str">
            <v/>
          </cell>
          <cell r="Z351"/>
          <cell r="AA351" t="str">
            <v/>
          </cell>
          <cell r="AB351"/>
          <cell r="AC351"/>
          <cell r="AD351"/>
          <cell r="AE351"/>
          <cell r="AF351"/>
          <cell r="AG351"/>
          <cell r="AH351" t="str">
            <v/>
          </cell>
          <cell r="AI351"/>
          <cell r="AJ351"/>
          <cell r="AK351"/>
          <cell r="AL351"/>
          <cell r="AM351"/>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t="str">
            <v/>
          </cell>
          <cell r="BE351" t="str">
            <v/>
          </cell>
          <cell r="BF351">
            <v>0</v>
          </cell>
          <cell r="BG351">
            <v>0</v>
          </cell>
          <cell r="BH351">
            <v>0</v>
          </cell>
          <cell r="BI351">
            <v>0</v>
          </cell>
          <cell r="BJ351">
            <v>0</v>
          </cell>
          <cell r="BK351" t="str">
            <v/>
          </cell>
          <cell r="BL351" t="e">
            <v>#NAME?</v>
          </cell>
          <cell r="BM351"/>
          <cell r="BN351"/>
          <cell r="BO351"/>
          <cell r="BP351" t="str">
            <v/>
          </cell>
          <cell r="BQ351"/>
          <cell r="BR351"/>
          <cell r="BS351">
            <v>336</v>
          </cell>
        </row>
        <row r="352">
          <cell r="C352"/>
          <cell r="D352"/>
          <cell r="E352"/>
          <cell r="F352"/>
          <cell r="G352"/>
          <cell r="H352"/>
          <cell r="I352"/>
          <cell r="J352"/>
          <cell r="K352"/>
          <cell r="L352"/>
          <cell r="M352"/>
          <cell r="N352"/>
          <cell r="O352"/>
          <cell r="P352"/>
          <cell r="Q352"/>
          <cell r="R352"/>
          <cell r="S352"/>
          <cell r="T352"/>
          <cell r="U352"/>
          <cell r="V352"/>
          <cell r="W352"/>
          <cell r="X352"/>
          <cell r="Y352" t="str">
            <v/>
          </cell>
          <cell r="Z352"/>
          <cell r="AA352" t="str">
            <v/>
          </cell>
          <cell r="AB352"/>
          <cell r="AC352"/>
          <cell r="AD352"/>
          <cell r="AE352"/>
          <cell r="AF352"/>
          <cell r="AG352"/>
          <cell r="AH352" t="str">
            <v/>
          </cell>
          <cell r="AI352"/>
          <cell r="AJ352"/>
          <cell r="AK352"/>
          <cell r="AL352"/>
          <cell r="AM352"/>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t="str">
            <v/>
          </cell>
          <cell r="BE352" t="str">
            <v/>
          </cell>
          <cell r="BF352">
            <v>0</v>
          </cell>
          <cell r="BG352">
            <v>0</v>
          </cell>
          <cell r="BH352">
            <v>0</v>
          </cell>
          <cell r="BI352">
            <v>0</v>
          </cell>
          <cell r="BJ352">
            <v>0</v>
          </cell>
          <cell r="BK352" t="str">
            <v/>
          </cell>
          <cell r="BL352" t="e">
            <v>#NAME?</v>
          </cell>
          <cell r="BM352"/>
          <cell r="BN352"/>
          <cell r="BO352"/>
          <cell r="BP352" t="str">
            <v/>
          </cell>
          <cell r="BQ352"/>
          <cell r="BR352"/>
          <cell r="BS352">
            <v>337</v>
          </cell>
        </row>
        <row r="353">
          <cell r="C353"/>
          <cell r="D353"/>
          <cell r="E353"/>
          <cell r="F353"/>
          <cell r="G353"/>
          <cell r="H353"/>
          <cell r="I353"/>
          <cell r="J353"/>
          <cell r="K353"/>
          <cell r="L353"/>
          <cell r="M353"/>
          <cell r="N353"/>
          <cell r="O353"/>
          <cell r="P353"/>
          <cell r="Q353"/>
          <cell r="R353"/>
          <cell r="S353"/>
          <cell r="T353"/>
          <cell r="U353"/>
          <cell r="V353"/>
          <cell r="W353"/>
          <cell r="X353"/>
          <cell r="Y353" t="str">
            <v/>
          </cell>
          <cell r="Z353"/>
          <cell r="AA353" t="str">
            <v/>
          </cell>
          <cell r="AB353"/>
          <cell r="AC353"/>
          <cell r="AD353"/>
          <cell r="AE353"/>
          <cell r="AF353"/>
          <cell r="AG353"/>
          <cell r="AH353" t="str">
            <v/>
          </cell>
          <cell r="AI353"/>
          <cell r="AJ353"/>
          <cell r="AK353"/>
          <cell r="AL353"/>
          <cell r="AM353"/>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t="str">
            <v/>
          </cell>
          <cell r="BE353" t="str">
            <v/>
          </cell>
          <cell r="BF353">
            <v>0</v>
          </cell>
          <cell r="BG353">
            <v>0</v>
          </cell>
          <cell r="BH353">
            <v>0</v>
          </cell>
          <cell r="BI353">
            <v>0</v>
          </cell>
          <cell r="BJ353">
            <v>0</v>
          </cell>
          <cell r="BK353" t="str">
            <v/>
          </cell>
          <cell r="BL353" t="e">
            <v>#NAME?</v>
          </cell>
          <cell r="BM353"/>
          <cell r="BN353"/>
          <cell r="BO353"/>
          <cell r="BP353" t="str">
            <v/>
          </cell>
          <cell r="BQ353"/>
          <cell r="BR353"/>
          <cell r="BS353">
            <v>338</v>
          </cell>
        </row>
        <row r="354">
          <cell r="C354"/>
          <cell r="D354"/>
          <cell r="E354"/>
          <cell r="F354"/>
          <cell r="G354"/>
          <cell r="H354"/>
          <cell r="I354"/>
          <cell r="J354"/>
          <cell r="K354"/>
          <cell r="L354"/>
          <cell r="M354"/>
          <cell r="N354"/>
          <cell r="O354"/>
          <cell r="P354"/>
          <cell r="Q354"/>
          <cell r="R354"/>
          <cell r="S354"/>
          <cell r="T354"/>
          <cell r="U354"/>
          <cell r="V354"/>
          <cell r="W354"/>
          <cell r="X354"/>
          <cell r="Y354" t="str">
            <v/>
          </cell>
          <cell r="Z354"/>
          <cell r="AA354" t="str">
            <v/>
          </cell>
          <cell r="AB354"/>
          <cell r="AC354"/>
          <cell r="AD354"/>
          <cell r="AE354"/>
          <cell r="AF354"/>
          <cell r="AG354"/>
          <cell r="AH354" t="str">
            <v/>
          </cell>
          <cell r="AI354"/>
          <cell r="AJ354"/>
          <cell r="AK354"/>
          <cell r="AL354"/>
          <cell r="AM354"/>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t="str">
            <v/>
          </cell>
          <cell r="BE354" t="str">
            <v/>
          </cell>
          <cell r="BF354">
            <v>0</v>
          </cell>
          <cell r="BG354">
            <v>0</v>
          </cell>
          <cell r="BH354">
            <v>0</v>
          </cell>
          <cell r="BI354">
            <v>0</v>
          </cell>
          <cell r="BJ354">
            <v>0</v>
          </cell>
          <cell r="BK354" t="str">
            <v/>
          </cell>
          <cell r="BL354" t="e">
            <v>#NAME?</v>
          </cell>
          <cell r="BM354"/>
          <cell r="BN354"/>
          <cell r="BO354"/>
          <cell r="BP354" t="str">
            <v/>
          </cell>
          <cell r="BQ354"/>
          <cell r="BR354"/>
          <cell r="BS354">
            <v>339</v>
          </cell>
        </row>
        <row r="355">
          <cell r="C355"/>
          <cell r="D355"/>
          <cell r="E355"/>
          <cell r="F355"/>
          <cell r="G355"/>
          <cell r="H355"/>
          <cell r="I355"/>
          <cell r="J355"/>
          <cell r="K355"/>
          <cell r="L355"/>
          <cell r="M355"/>
          <cell r="N355"/>
          <cell r="O355"/>
          <cell r="P355"/>
          <cell r="Q355"/>
          <cell r="R355"/>
          <cell r="S355"/>
          <cell r="T355"/>
          <cell r="U355"/>
          <cell r="V355"/>
          <cell r="W355"/>
          <cell r="X355"/>
          <cell r="Y355" t="str">
            <v/>
          </cell>
          <cell r="Z355"/>
          <cell r="AA355" t="str">
            <v/>
          </cell>
          <cell r="AB355"/>
          <cell r="AC355"/>
          <cell r="AD355"/>
          <cell r="AE355"/>
          <cell r="AF355"/>
          <cell r="AG355"/>
          <cell r="AH355" t="str">
            <v/>
          </cell>
          <cell r="AI355"/>
          <cell r="AJ355"/>
          <cell r="AK355"/>
          <cell r="AL355"/>
          <cell r="AM355"/>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t="str">
            <v/>
          </cell>
          <cell r="BE355" t="str">
            <v/>
          </cell>
          <cell r="BF355">
            <v>0</v>
          </cell>
          <cell r="BG355">
            <v>0</v>
          </cell>
          <cell r="BH355">
            <v>0</v>
          </cell>
          <cell r="BI355">
            <v>0</v>
          </cell>
          <cell r="BJ355">
            <v>0</v>
          </cell>
          <cell r="BK355" t="str">
            <v/>
          </cell>
          <cell r="BL355" t="e">
            <v>#NAME?</v>
          </cell>
          <cell r="BM355"/>
          <cell r="BN355"/>
          <cell r="BO355"/>
          <cell r="BP355" t="str">
            <v/>
          </cell>
          <cell r="BQ355"/>
          <cell r="BR355"/>
          <cell r="BS355">
            <v>340</v>
          </cell>
        </row>
        <row r="356">
          <cell r="C356"/>
          <cell r="D356"/>
          <cell r="E356"/>
          <cell r="F356"/>
          <cell r="G356"/>
          <cell r="H356"/>
          <cell r="I356"/>
          <cell r="J356"/>
          <cell r="K356"/>
          <cell r="L356"/>
          <cell r="M356"/>
          <cell r="N356"/>
          <cell r="O356"/>
          <cell r="P356"/>
          <cell r="Q356"/>
          <cell r="R356"/>
          <cell r="S356"/>
          <cell r="T356"/>
          <cell r="U356"/>
          <cell r="V356"/>
          <cell r="W356"/>
          <cell r="X356"/>
          <cell r="Y356" t="str">
            <v/>
          </cell>
          <cell r="Z356"/>
          <cell r="AA356" t="str">
            <v/>
          </cell>
          <cell r="AB356"/>
          <cell r="AC356"/>
          <cell r="AD356"/>
          <cell r="AE356"/>
          <cell r="AF356"/>
          <cell r="AG356"/>
          <cell r="AH356" t="str">
            <v/>
          </cell>
          <cell r="AI356"/>
          <cell r="AJ356"/>
          <cell r="AK356"/>
          <cell r="AL356"/>
          <cell r="AM356"/>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t="str">
            <v/>
          </cell>
          <cell r="BE356" t="str">
            <v/>
          </cell>
          <cell r="BF356">
            <v>0</v>
          </cell>
          <cell r="BG356">
            <v>0</v>
          </cell>
          <cell r="BH356">
            <v>0</v>
          </cell>
          <cell r="BI356">
            <v>0</v>
          </cell>
          <cell r="BJ356">
            <v>0</v>
          </cell>
          <cell r="BK356" t="str">
            <v/>
          </cell>
          <cell r="BL356" t="e">
            <v>#NAME?</v>
          </cell>
          <cell r="BM356"/>
          <cell r="BN356"/>
          <cell r="BO356"/>
          <cell r="BP356" t="str">
            <v/>
          </cell>
          <cell r="BQ356"/>
          <cell r="BR356"/>
          <cell r="BS356">
            <v>341</v>
          </cell>
        </row>
        <row r="357">
          <cell r="C357"/>
          <cell r="D357"/>
          <cell r="E357"/>
          <cell r="F357"/>
          <cell r="G357"/>
          <cell r="H357"/>
          <cell r="I357"/>
          <cell r="J357"/>
          <cell r="K357"/>
          <cell r="L357"/>
          <cell r="M357"/>
          <cell r="N357"/>
          <cell r="O357"/>
          <cell r="P357"/>
          <cell r="Q357"/>
          <cell r="R357"/>
          <cell r="S357"/>
          <cell r="T357"/>
          <cell r="U357"/>
          <cell r="V357"/>
          <cell r="W357"/>
          <cell r="X357"/>
          <cell r="Y357" t="str">
            <v/>
          </cell>
          <cell r="Z357"/>
          <cell r="AA357" t="str">
            <v/>
          </cell>
          <cell r="AB357"/>
          <cell r="AC357"/>
          <cell r="AD357"/>
          <cell r="AE357"/>
          <cell r="AF357"/>
          <cell r="AG357"/>
          <cell r="AH357" t="str">
            <v/>
          </cell>
          <cell r="AI357"/>
          <cell r="AJ357"/>
          <cell r="AK357"/>
          <cell r="AL357"/>
          <cell r="AM357"/>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t="str">
            <v/>
          </cell>
          <cell r="BE357" t="str">
            <v/>
          </cell>
          <cell r="BF357">
            <v>0</v>
          </cell>
          <cell r="BG357">
            <v>0</v>
          </cell>
          <cell r="BH357">
            <v>0</v>
          </cell>
          <cell r="BI357">
            <v>0</v>
          </cell>
          <cell r="BJ357">
            <v>0</v>
          </cell>
          <cell r="BK357" t="str">
            <v/>
          </cell>
          <cell r="BL357" t="e">
            <v>#NAME?</v>
          </cell>
          <cell r="BM357"/>
          <cell r="BN357"/>
          <cell r="BO357"/>
          <cell r="BP357" t="str">
            <v/>
          </cell>
          <cell r="BQ357"/>
          <cell r="BR357"/>
          <cell r="BS357">
            <v>342</v>
          </cell>
        </row>
        <row r="358">
          <cell r="C358"/>
          <cell r="D358"/>
          <cell r="E358"/>
          <cell r="F358"/>
          <cell r="G358"/>
          <cell r="H358"/>
          <cell r="I358"/>
          <cell r="J358"/>
          <cell r="K358"/>
          <cell r="L358"/>
          <cell r="M358"/>
          <cell r="N358"/>
          <cell r="O358"/>
          <cell r="P358"/>
          <cell r="Q358"/>
          <cell r="R358"/>
          <cell r="S358"/>
          <cell r="T358"/>
          <cell r="U358"/>
          <cell r="V358"/>
          <cell r="W358"/>
          <cell r="X358"/>
          <cell r="Y358" t="str">
            <v/>
          </cell>
          <cell r="Z358"/>
          <cell r="AA358" t="str">
            <v/>
          </cell>
          <cell r="AB358"/>
          <cell r="AC358"/>
          <cell r="AD358"/>
          <cell r="AE358"/>
          <cell r="AF358"/>
          <cell r="AG358"/>
          <cell r="AH358" t="str">
            <v/>
          </cell>
          <cell r="AI358"/>
          <cell r="AJ358"/>
          <cell r="AK358"/>
          <cell r="AL358"/>
          <cell r="AM358"/>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t="str">
            <v/>
          </cell>
          <cell r="BE358" t="str">
            <v/>
          </cell>
          <cell r="BF358">
            <v>0</v>
          </cell>
          <cell r="BG358">
            <v>0</v>
          </cell>
          <cell r="BH358">
            <v>0</v>
          </cell>
          <cell r="BI358">
            <v>0</v>
          </cell>
          <cell r="BJ358">
            <v>0</v>
          </cell>
          <cell r="BK358" t="str">
            <v/>
          </cell>
          <cell r="BL358" t="e">
            <v>#NAME?</v>
          </cell>
          <cell r="BM358"/>
          <cell r="BN358"/>
          <cell r="BO358"/>
          <cell r="BP358" t="str">
            <v/>
          </cell>
          <cell r="BQ358"/>
          <cell r="BR358"/>
          <cell r="BS358">
            <v>343</v>
          </cell>
        </row>
        <row r="359">
          <cell r="C359"/>
          <cell r="D359"/>
          <cell r="E359"/>
          <cell r="F359"/>
          <cell r="G359"/>
          <cell r="H359"/>
          <cell r="I359"/>
          <cell r="J359"/>
          <cell r="K359"/>
          <cell r="L359"/>
          <cell r="M359"/>
          <cell r="N359"/>
          <cell r="O359"/>
          <cell r="P359"/>
          <cell r="Q359"/>
          <cell r="R359"/>
          <cell r="S359"/>
          <cell r="T359"/>
          <cell r="U359"/>
          <cell r="V359"/>
          <cell r="W359"/>
          <cell r="X359"/>
          <cell r="Y359" t="str">
            <v/>
          </cell>
          <cell r="Z359"/>
          <cell r="AA359" t="str">
            <v/>
          </cell>
          <cell r="AB359"/>
          <cell r="AC359"/>
          <cell r="AD359"/>
          <cell r="AE359"/>
          <cell r="AF359"/>
          <cell r="AG359"/>
          <cell r="AH359" t="str">
            <v/>
          </cell>
          <cell r="AI359"/>
          <cell r="AJ359"/>
          <cell r="AK359"/>
          <cell r="AL359"/>
          <cell r="AM359"/>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t="str">
            <v/>
          </cell>
          <cell r="BE359" t="str">
            <v/>
          </cell>
          <cell r="BF359">
            <v>0</v>
          </cell>
          <cell r="BG359">
            <v>0</v>
          </cell>
          <cell r="BH359">
            <v>0</v>
          </cell>
          <cell r="BI359">
            <v>0</v>
          </cell>
          <cell r="BJ359">
            <v>0</v>
          </cell>
          <cell r="BK359" t="str">
            <v/>
          </cell>
          <cell r="BL359" t="e">
            <v>#NAME?</v>
          </cell>
          <cell r="BM359"/>
          <cell r="BN359"/>
          <cell r="BO359"/>
          <cell r="BP359" t="str">
            <v/>
          </cell>
          <cell r="BQ359"/>
          <cell r="BR359"/>
          <cell r="BS359">
            <v>344</v>
          </cell>
        </row>
        <row r="360">
          <cell r="C360"/>
          <cell r="D360"/>
          <cell r="E360"/>
          <cell r="F360"/>
          <cell r="G360"/>
          <cell r="H360"/>
          <cell r="I360"/>
          <cell r="J360"/>
          <cell r="K360"/>
          <cell r="L360"/>
          <cell r="M360"/>
          <cell r="N360"/>
          <cell r="O360"/>
          <cell r="P360"/>
          <cell r="Q360"/>
          <cell r="R360"/>
          <cell r="S360"/>
          <cell r="T360"/>
          <cell r="U360"/>
          <cell r="V360"/>
          <cell r="W360"/>
          <cell r="X360"/>
          <cell r="Y360" t="str">
            <v/>
          </cell>
          <cell r="Z360"/>
          <cell r="AA360" t="str">
            <v/>
          </cell>
          <cell r="AB360"/>
          <cell r="AC360"/>
          <cell r="AD360"/>
          <cell r="AE360"/>
          <cell r="AF360"/>
          <cell r="AG360"/>
          <cell r="AH360" t="str">
            <v/>
          </cell>
          <cell r="AI360"/>
          <cell r="AJ360"/>
          <cell r="AK360"/>
          <cell r="AL360"/>
          <cell r="AM360"/>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t="str">
            <v/>
          </cell>
          <cell r="BE360" t="str">
            <v/>
          </cell>
          <cell r="BF360">
            <v>0</v>
          </cell>
          <cell r="BG360">
            <v>0</v>
          </cell>
          <cell r="BH360">
            <v>0</v>
          </cell>
          <cell r="BI360">
            <v>0</v>
          </cell>
          <cell r="BJ360">
            <v>0</v>
          </cell>
          <cell r="BK360" t="str">
            <v/>
          </cell>
          <cell r="BL360" t="e">
            <v>#NAME?</v>
          </cell>
          <cell r="BM360"/>
          <cell r="BN360"/>
          <cell r="BO360"/>
          <cell r="BP360" t="str">
            <v/>
          </cell>
          <cell r="BQ360"/>
          <cell r="BR360"/>
          <cell r="BS360">
            <v>345</v>
          </cell>
        </row>
        <row r="361">
          <cell r="C361"/>
          <cell r="D361"/>
          <cell r="E361"/>
          <cell r="F361"/>
          <cell r="G361"/>
          <cell r="H361"/>
          <cell r="I361"/>
          <cell r="J361"/>
          <cell r="K361"/>
          <cell r="L361"/>
          <cell r="M361"/>
          <cell r="N361"/>
          <cell r="O361"/>
          <cell r="P361"/>
          <cell r="Q361"/>
          <cell r="R361"/>
          <cell r="S361"/>
          <cell r="T361"/>
          <cell r="U361"/>
          <cell r="V361"/>
          <cell r="W361"/>
          <cell r="X361"/>
          <cell r="Y361" t="str">
            <v/>
          </cell>
          <cell r="Z361"/>
          <cell r="AA361" t="str">
            <v/>
          </cell>
          <cell r="AB361"/>
          <cell r="AC361"/>
          <cell r="AD361"/>
          <cell r="AE361"/>
          <cell r="AF361"/>
          <cell r="AG361"/>
          <cell r="AH361" t="str">
            <v/>
          </cell>
          <cell r="AI361"/>
          <cell r="AJ361"/>
          <cell r="AK361"/>
          <cell r="AL361"/>
          <cell r="AM361"/>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t="str">
            <v/>
          </cell>
          <cell r="BE361" t="str">
            <v/>
          </cell>
          <cell r="BF361">
            <v>0</v>
          </cell>
          <cell r="BG361">
            <v>0</v>
          </cell>
          <cell r="BH361">
            <v>0</v>
          </cell>
          <cell r="BI361">
            <v>0</v>
          </cell>
          <cell r="BJ361">
            <v>0</v>
          </cell>
          <cell r="BK361" t="str">
            <v/>
          </cell>
          <cell r="BL361" t="e">
            <v>#NAME?</v>
          </cell>
          <cell r="BM361"/>
          <cell r="BN361"/>
          <cell r="BO361"/>
          <cell r="BP361" t="str">
            <v/>
          </cell>
          <cell r="BQ361"/>
          <cell r="BR361"/>
          <cell r="BS361">
            <v>346</v>
          </cell>
        </row>
        <row r="362">
          <cell r="C362"/>
          <cell r="D362"/>
          <cell r="E362"/>
          <cell r="F362"/>
          <cell r="G362"/>
          <cell r="H362"/>
          <cell r="I362"/>
          <cell r="J362"/>
          <cell r="K362"/>
          <cell r="L362"/>
          <cell r="M362"/>
          <cell r="N362"/>
          <cell r="O362"/>
          <cell r="P362"/>
          <cell r="Q362"/>
          <cell r="R362"/>
          <cell r="S362"/>
          <cell r="T362"/>
          <cell r="U362"/>
          <cell r="V362"/>
          <cell r="W362"/>
          <cell r="X362"/>
          <cell r="Y362" t="str">
            <v/>
          </cell>
          <cell r="Z362"/>
          <cell r="AA362" t="str">
            <v/>
          </cell>
          <cell r="AB362"/>
          <cell r="AC362"/>
          <cell r="AD362"/>
          <cell r="AE362"/>
          <cell r="AF362"/>
          <cell r="AG362"/>
          <cell r="AH362" t="str">
            <v/>
          </cell>
          <cell r="AI362"/>
          <cell r="AJ362"/>
          <cell r="AK362"/>
          <cell r="AL362"/>
          <cell r="AM362"/>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t="str">
            <v/>
          </cell>
          <cell r="BE362" t="str">
            <v/>
          </cell>
          <cell r="BF362">
            <v>0</v>
          </cell>
          <cell r="BG362">
            <v>0</v>
          </cell>
          <cell r="BH362">
            <v>0</v>
          </cell>
          <cell r="BI362">
            <v>0</v>
          </cell>
          <cell r="BJ362">
            <v>0</v>
          </cell>
          <cell r="BK362" t="str">
            <v/>
          </cell>
          <cell r="BL362" t="e">
            <v>#NAME?</v>
          </cell>
          <cell r="BM362"/>
          <cell r="BN362"/>
          <cell r="BO362"/>
          <cell r="BP362" t="str">
            <v/>
          </cell>
          <cell r="BQ362"/>
          <cell r="BR362"/>
          <cell r="BS362">
            <v>347</v>
          </cell>
        </row>
        <row r="363">
          <cell r="C363"/>
          <cell r="D363"/>
          <cell r="E363"/>
          <cell r="F363"/>
          <cell r="G363"/>
          <cell r="H363"/>
          <cell r="I363"/>
          <cell r="J363"/>
          <cell r="K363"/>
          <cell r="L363"/>
          <cell r="M363"/>
          <cell r="N363"/>
          <cell r="O363"/>
          <cell r="P363"/>
          <cell r="Q363"/>
          <cell r="R363"/>
          <cell r="S363"/>
          <cell r="T363"/>
          <cell r="U363"/>
          <cell r="V363"/>
          <cell r="W363"/>
          <cell r="X363"/>
          <cell r="Y363" t="str">
            <v/>
          </cell>
          <cell r="Z363"/>
          <cell r="AA363" t="str">
            <v/>
          </cell>
          <cell r="AB363"/>
          <cell r="AC363"/>
          <cell r="AD363"/>
          <cell r="AE363"/>
          <cell r="AF363"/>
          <cell r="AG363"/>
          <cell r="AH363" t="str">
            <v/>
          </cell>
          <cell r="AI363"/>
          <cell r="AJ363"/>
          <cell r="AK363"/>
          <cell r="AL363"/>
          <cell r="AM363"/>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t="str">
            <v/>
          </cell>
          <cell r="BE363" t="str">
            <v/>
          </cell>
          <cell r="BF363">
            <v>0</v>
          </cell>
          <cell r="BG363">
            <v>0</v>
          </cell>
          <cell r="BH363">
            <v>0</v>
          </cell>
          <cell r="BI363">
            <v>0</v>
          </cell>
          <cell r="BJ363">
            <v>0</v>
          </cell>
          <cell r="BK363" t="str">
            <v/>
          </cell>
          <cell r="BL363" t="e">
            <v>#NAME?</v>
          </cell>
          <cell r="BM363"/>
          <cell r="BN363"/>
          <cell r="BO363"/>
          <cell r="BP363" t="str">
            <v/>
          </cell>
          <cell r="BQ363"/>
          <cell r="BR363"/>
          <cell r="BS363">
            <v>348</v>
          </cell>
        </row>
        <row r="364">
          <cell r="C364"/>
          <cell r="D364"/>
          <cell r="E364"/>
          <cell r="F364"/>
          <cell r="G364"/>
          <cell r="H364"/>
          <cell r="I364"/>
          <cell r="J364"/>
          <cell r="K364"/>
          <cell r="L364"/>
          <cell r="M364"/>
          <cell r="N364"/>
          <cell r="O364"/>
          <cell r="P364"/>
          <cell r="Q364"/>
          <cell r="R364"/>
          <cell r="S364"/>
          <cell r="T364"/>
          <cell r="U364"/>
          <cell r="V364"/>
          <cell r="W364"/>
          <cell r="X364"/>
          <cell r="Y364" t="str">
            <v/>
          </cell>
          <cell r="Z364"/>
          <cell r="AA364" t="str">
            <v/>
          </cell>
          <cell r="AB364"/>
          <cell r="AC364"/>
          <cell r="AD364"/>
          <cell r="AE364"/>
          <cell r="AF364"/>
          <cell r="AG364"/>
          <cell r="AH364" t="str">
            <v/>
          </cell>
          <cell r="AI364"/>
          <cell r="AJ364"/>
          <cell r="AK364"/>
          <cell r="AL364"/>
          <cell r="AM364"/>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t="str">
            <v/>
          </cell>
          <cell r="BE364" t="str">
            <v/>
          </cell>
          <cell r="BF364">
            <v>0</v>
          </cell>
          <cell r="BG364">
            <v>0</v>
          </cell>
          <cell r="BH364">
            <v>0</v>
          </cell>
          <cell r="BI364">
            <v>0</v>
          </cell>
          <cell r="BJ364">
            <v>0</v>
          </cell>
          <cell r="BK364" t="str">
            <v/>
          </cell>
          <cell r="BL364" t="e">
            <v>#NAME?</v>
          </cell>
          <cell r="BM364"/>
          <cell r="BN364"/>
          <cell r="BO364"/>
          <cell r="BP364" t="str">
            <v/>
          </cell>
          <cell r="BQ364"/>
          <cell r="BR364"/>
          <cell r="BS364">
            <v>349</v>
          </cell>
        </row>
        <row r="365">
          <cell r="C365"/>
          <cell r="D365"/>
          <cell r="E365"/>
          <cell r="F365"/>
          <cell r="G365"/>
          <cell r="H365"/>
          <cell r="I365"/>
          <cell r="J365"/>
          <cell r="K365"/>
          <cell r="L365"/>
          <cell r="M365"/>
          <cell r="N365"/>
          <cell r="O365"/>
          <cell r="P365"/>
          <cell r="Q365"/>
          <cell r="R365"/>
          <cell r="S365"/>
          <cell r="T365"/>
          <cell r="U365"/>
          <cell r="V365"/>
          <cell r="W365"/>
          <cell r="X365"/>
          <cell r="Y365" t="str">
            <v/>
          </cell>
          <cell r="Z365"/>
          <cell r="AA365" t="str">
            <v/>
          </cell>
          <cell r="AB365"/>
          <cell r="AC365"/>
          <cell r="AD365"/>
          <cell r="AE365"/>
          <cell r="AF365"/>
          <cell r="AG365"/>
          <cell r="AH365" t="str">
            <v/>
          </cell>
          <cell r="AI365"/>
          <cell r="AJ365"/>
          <cell r="AK365"/>
          <cell r="AL365"/>
          <cell r="AM365"/>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t="str">
            <v/>
          </cell>
          <cell r="BE365" t="str">
            <v/>
          </cell>
          <cell r="BF365">
            <v>0</v>
          </cell>
          <cell r="BG365">
            <v>0</v>
          </cell>
          <cell r="BH365">
            <v>0</v>
          </cell>
          <cell r="BI365">
            <v>0</v>
          </cell>
          <cell r="BJ365">
            <v>0</v>
          </cell>
          <cell r="BK365" t="str">
            <v/>
          </cell>
          <cell r="BL365" t="e">
            <v>#NAME?</v>
          </cell>
          <cell r="BM365"/>
          <cell r="BN365"/>
          <cell r="BO365"/>
          <cell r="BP365" t="str">
            <v/>
          </cell>
          <cell r="BQ365"/>
          <cell r="BR365"/>
          <cell r="BS365">
            <v>350</v>
          </cell>
        </row>
        <row r="366">
          <cell r="C366"/>
          <cell r="D366"/>
          <cell r="E366"/>
          <cell r="F366"/>
          <cell r="G366"/>
          <cell r="H366"/>
          <cell r="I366"/>
          <cell r="J366"/>
          <cell r="K366"/>
          <cell r="L366"/>
          <cell r="M366"/>
          <cell r="N366"/>
          <cell r="O366"/>
          <cell r="P366"/>
          <cell r="Q366"/>
          <cell r="R366"/>
          <cell r="S366"/>
          <cell r="T366"/>
          <cell r="U366"/>
          <cell r="V366"/>
          <cell r="W366"/>
          <cell r="X366"/>
          <cell r="Y366" t="str">
            <v/>
          </cell>
          <cell r="Z366"/>
          <cell r="AA366" t="str">
            <v/>
          </cell>
          <cell r="AB366"/>
          <cell r="AC366"/>
          <cell r="AD366"/>
          <cell r="AE366"/>
          <cell r="AF366"/>
          <cell r="AG366"/>
          <cell r="AH366" t="str">
            <v/>
          </cell>
          <cell r="AI366"/>
          <cell r="AJ366"/>
          <cell r="AK366"/>
          <cell r="AL366"/>
          <cell r="AM366"/>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t="str">
            <v/>
          </cell>
          <cell r="BE366" t="str">
            <v/>
          </cell>
          <cell r="BF366">
            <v>0</v>
          </cell>
          <cell r="BG366">
            <v>0</v>
          </cell>
          <cell r="BH366">
            <v>0</v>
          </cell>
          <cell r="BI366">
            <v>0</v>
          </cell>
          <cell r="BJ366">
            <v>0</v>
          </cell>
          <cell r="BK366" t="str">
            <v/>
          </cell>
          <cell r="BL366" t="e">
            <v>#NAME?</v>
          </cell>
          <cell r="BM366"/>
          <cell r="BN366"/>
          <cell r="BO366"/>
          <cell r="BP366" t="str">
            <v/>
          </cell>
          <cell r="BQ366"/>
          <cell r="BR366"/>
          <cell r="BS366">
            <v>351</v>
          </cell>
        </row>
        <row r="367">
          <cell r="C367"/>
          <cell r="D367"/>
          <cell r="E367"/>
          <cell r="F367"/>
          <cell r="G367"/>
          <cell r="H367"/>
          <cell r="I367"/>
          <cell r="J367"/>
          <cell r="K367"/>
          <cell r="L367"/>
          <cell r="M367"/>
          <cell r="N367"/>
          <cell r="O367"/>
          <cell r="P367"/>
          <cell r="Q367"/>
          <cell r="R367"/>
          <cell r="S367"/>
          <cell r="T367"/>
          <cell r="U367"/>
          <cell r="V367"/>
          <cell r="W367"/>
          <cell r="X367"/>
          <cell r="Y367" t="str">
            <v/>
          </cell>
          <cell r="Z367"/>
          <cell r="AA367" t="str">
            <v/>
          </cell>
          <cell r="AB367"/>
          <cell r="AC367"/>
          <cell r="AD367"/>
          <cell r="AE367"/>
          <cell r="AF367"/>
          <cell r="AG367"/>
          <cell r="AH367" t="str">
            <v/>
          </cell>
          <cell r="AI367"/>
          <cell r="AJ367"/>
          <cell r="AK367"/>
          <cell r="AL367"/>
          <cell r="AM367"/>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t="str">
            <v/>
          </cell>
          <cell r="BE367" t="str">
            <v/>
          </cell>
          <cell r="BF367">
            <v>0</v>
          </cell>
          <cell r="BG367">
            <v>0</v>
          </cell>
          <cell r="BH367">
            <v>0</v>
          </cell>
          <cell r="BI367">
            <v>0</v>
          </cell>
          <cell r="BJ367">
            <v>0</v>
          </cell>
          <cell r="BK367" t="str">
            <v/>
          </cell>
          <cell r="BL367" t="e">
            <v>#NAME?</v>
          </cell>
          <cell r="BM367"/>
          <cell r="BN367"/>
          <cell r="BO367"/>
          <cell r="BP367" t="str">
            <v/>
          </cell>
          <cell r="BQ367"/>
          <cell r="BR367"/>
          <cell r="BS367">
            <v>352</v>
          </cell>
        </row>
        <row r="368">
          <cell r="C368"/>
          <cell r="D368"/>
          <cell r="E368"/>
          <cell r="F368"/>
          <cell r="G368"/>
          <cell r="H368"/>
          <cell r="I368"/>
          <cell r="J368"/>
          <cell r="K368"/>
          <cell r="L368"/>
          <cell r="M368"/>
          <cell r="N368"/>
          <cell r="O368"/>
          <cell r="P368"/>
          <cell r="Q368"/>
          <cell r="R368"/>
          <cell r="S368"/>
          <cell r="T368"/>
          <cell r="U368"/>
          <cell r="V368"/>
          <cell r="W368"/>
          <cell r="X368"/>
          <cell r="Y368" t="str">
            <v/>
          </cell>
          <cell r="Z368"/>
          <cell r="AA368" t="str">
            <v/>
          </cell>
          <cell r="AB368"/>
          <cell r="AC368"/>
          <cell r="AD368"/>
          <cell r="AE368"/>
          <cell r="AF368"/>
          <cell r="AG368"/>
          <cell r="AH368" t="str">
            <v/>
          </cell>
          <cell r="AI368"/>
          <cell r="AJ368"/>
          <cell r="AK368"/>
          <cell r="AL368"/>
          <cell r="AM368"/>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t="str">
            <v/>
          </cell>
          <cell r="BE368" t="str">
            <v/>
          </cell>
          <cell r="BF368">
            <v>0</v>
          </cell>
          <cell r="BG368">
            <v>0</v>
          </cell>
          <cell r="BH368">
            <v>0</v>
          </cell>
          <cell r="BI368">
            <v>0</v>
          </cell>
          <cell r="BJ368">
            <v>0</v>
          </cell>
          <cell r="BK368" t="str">
            <v/>
          </cell>
          <cell r="BL368" t="e">
            <v>#NAME?</v>
          </cell>
          <cell r="BM368"/>
          <cell r="BN368"/>
          <cell r="BO368"/>
          <cell r="BP368" t="str">
            <v/>
          </cell>
          <cell r="BQ368"/>
          <cell r="BR368"/>
          <cell r="BS368">
            <v>353</v>
          </cell>
        </row>
        <row r="369">
          <cell r="C369"/>
          <cell r="D369"/>
          <cell r="E369"/>
          <cell r="F369"/>
          <cell r="G369"/>
          <cell r="H369"/>
          <cell r="I369"/>
          <cell r="J369"/>
          <cell r="K369"/>
          <cell r="L369"/>
          <cell r="M369"/>
          <cell r="N369"/>
          <cell r="O369"/>
          <cell r="P369"/>
          <cell r="Q369"/>
          <cell r="R369"/>
          <cell r="S369"/>
          <cell r="T369"/>
          <cell r="U369"/>
          <cell r="V369"/>
          <cell r="W369"/>
          <cell r="X369"/>
          <cell r="Y369" t="str">
            <v/>
          </cell>
          <cell r="Z369"/>
          <cell r="AA369" t="str">
            <v/>
          </cell>
          <cell r="AB369"/>
          <cell r="AC369"/>
          <cell r="AD369"/>
          <cell r="AE369"/>
          <cell r="AF369"/>
          <cell r="AG369"/>
          <cell r="AH369" t="str">
            <v/>
          </cell>
          <cell r="AI369"/>
          <cell r="AJ369"/>
          <cell r="AK369"/>
          <cell r="AL369"/>
          <cell r="AM369"/>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t="str">
            <v/>
          </cell>
          <cell r="BE369" t="str">
            <v/>
          </cell>
          <cell r="BF369">
            <v>0</v>
          </cell>
          <cell r="BG369">
            <v>0</v>
          </cell>
          <cell r="BH369">
            <v>0</v>
          </cell>
          <cell r="BI369">
            <v>0</v>
          </cell>
          <cell r="BJ369">
            <v>0</v>
          </cell>
          <cell r="BK369" t="str">
            <v/>
          </cell>
          <cell r="BL369" t="e">
            <v>#NAME?</v>
          </cell>
          <cell r="BM369"/>
          <cell r="BN369"/>
          <cell r="BO369"/>
          <cell r="BP369" t="str">
            <v/>
          </cell>
          <cell r="BQ369"/>
          <cell r="BR369"/>
          <cell r="BS369">
            <v>354</v>
          </cell>
        </row>
        <row r="370">
          <cell r="C370"/>
          <cell r="D370"/>
          <cell r="E370"/>
          <cell r="F370"/>
          <cell r="G370"/>
          <cell r="H370"/>
          <cell r="I370"/>
          <cell r="J370"/>
          <cell r="K370"/>
          <cell r="L370"/>
          <cell r="M370"/>
          <cell r="N370"/>
          <cell r="O370"/>
          <cell r="P370"/>
          <cell r="Q370"/>
          <cell r="R370"/>
          <cell r="S370"/>
          <cell r="T370"/>
          <cell r="U370"/>
          <cell r="V370"/>
          <cell r="W370"/>
          <cell r="X370"/>
          <cell r="Y370" t="str">
            <v/>
          </cell>
          <cell r="Z370"/>
          <cell r="AA370" t="str">
            <v/>
          </cell>
          <cell r="AB370"/>
          <cell r="AC370"/>
          <cell r="AD370"/>
          <cell r="AE370"/>
          <cell r="AF370"/>
          <cell r="AG370"/>
          <cell r="AH370" t="str">
            <v/>
          </cell>
          <cell r="AI370"/>
          <cell r="AJ370"/>
          <cell r="AK370"/>
          <cell r="AL370"/>
          <cell r="AM370"/>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t="str">
            <v/>
          </cell>
          <cell r="BE370" t="str">
            <v/>
          </cell>
          <cell r="BF370">
            <v>0</v>
          </cell>
          <cell r="BG370">
            <v>0</v>
          </cell>
          <cell r="BH370">
            <v>0</v>
          </cell>
          <cell r="BI370">
            <v>0</v>
          </cell>
          <cell r="BJ370">
            <v>0</v>
          </cell>
          <cell r="BK370" t="str">
            <v/>
          </cell>
          <cell r="BL370" t="e">
            <v>#NAME?</v>
          </cell>
          <cell r="BM370"/>
          <cell r="BN370"/>
          <cell r="BO370"/>
          <cell r="BP370" t="str">
            <v/>
          </cell>
          <cell r="BQ370"/>
          <cell r="BR370"/>
          <cell r="BS370">
            <v>355</v>
          </cell>
        </row>
        <row r="371">
          <cell r="C371"/>
          <cell r="D371"/>
          <cell r="E371"/>
          <cell r="F371"/>
          <cell r="G371"/>
          <cell r="H371"/>
          <cell r="I371"/>
          <cell r="J371"/>
          <cell r="K371"/>
          <cell r="L371"/>
          <cell r="M371"/>
          <cell r="N371"/>
          <cell r="O371"/>
          <cell r="P371"/>
          <cell r="Q371"/>
          <cell r="R371"/>
          <cell r="S371"/>
          <cell r="T371"/>
          <cell r="U371"/>
          <cell r="V371"/>
          <cell r="W371"/>
          <cell r="X371"/>
          <cell r="Y371" t="str">
            <v/>
          </cell>
          <cell r="Z371"/>
          <cell r="AA371" t="str">
            <v/>
          </cell>
          <cell r="AB371"/>
          <cell r="AC371"/>
          <cell r="AD371"/>
          <cell r="AE371"/>
          <cell r="AF371"/>
          <cell r="AG371"/>
          <cell r="AH371" t="str">
            <v/>
          </cell>
          <cell r="AI371"/>
          <cell r="AJ371"/>
          <cell r="AK371"/>
          <cell r="AL371"/>
          <cell r="AM371"/>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t="str">
            <v/>
          </cell>
          <cell r="BE371" t="str">
            <v/>
          </cell>
          <cell r="BF371">
            <v>0</v>
          </cell>
          <cell r="BG371">
            <v>0</v>
          </cell>
          <cell r="BH371">
            <v>0</v>
          </cell>
          <cell r="BI371">
            <v>0</v>
          </cell>
          <cell r="BJ371">
            <v>0</v>
          </cell>
          <cell r="BK371" t="str">
            <v/>
          </cell>
          <cell r="BL371" t="e">
            <v>#NAME?</v>
          </cell>
          <cell r="BM371"/>
          <cell r="BN371"/>
          <cell r="BO371"/>
          <cell r="BP371" t="str">
            <v/>
          </cell>
          <cell r="BQ371"/>
          <cell r="BR371"/>
          <cell r="BS371">
            <v>356</v>
          </cell>
        </row>
        <row r="372">
          <cell r="C372"/>
          <cell r="D372"/>
          <cell r="E372"/>
          <cell r="F372"/>
          <cell r="G372"/>
          <cell r="H372"/>
          <cell r="I372"/>
          <cell r="J372"/>
          <cell r="K372"/>
          <cell r="L372"/>
          <cell r="M372"/>
          <cell r="N372"/>
          <cell r="O372"/>
          <cell r="P372"/>
          <cell r="Q372"/>
          <cell r="R372"/>
          <cell r="S372"/>
          <cell r="T372"/>
          <cell r="U372"/>
          <cell r="V372"/>
          <cell r="W372"/>
          <cell r="X372"/>
          <cell r="Y372" t="str">
            <v/>
          </cell>
          <cell r="Z372"/>
          <cell r="AA372" t="str">
            <v/>
          </cell>
          <cell r="AB372"/>
          <cell r="AC372"/>
          <cell r="AD372"/>
          <cell r="AE372"/>
          <cell r="AF372"/>
          <cell r="AG372"/>
          <cell r="AH372" t="str">
            <v/>
          </cell>
          <cell r="AI372"/>
          <cell r="AJ372"/>
          <cell r="AK372"/>
          <cell r="AL372"/>
          <cell r="AM372"/>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t="str">
            <v/>
          </cell>
          <cell r="BE372" t="str">
            <v/>
          </cell>
          <cell r="BF372">
            <v>0</v>
          </cell>
          <cell r="BG372">
            <v>0</v>
          </cell>
          <cell r="BH372">
            <v>0</v>
          </cell>
          <cell r="BI372">
            <v>0</v>
          </cell>
          <cell r="BJ372">
            <v>0</v>
          </cell>
          <cell r="BK372" t="str">
            <v/>
          </cell>
          <cell r="BL372" t="e">
            <v>#NAME?</v>
          </cell>
          <cell r="BM372"/>
          <cell r="BN372"/>
          <cell r="BO372"/>
          <cell r="BP372" t="str">
            <v/>
          </cell>
          <cell r="BQ372"/>
          <cell r="BR372"/>
          <cell r="BS372">
            <v>357</v>
          </cell>
        </row>
        <row r="373">
          <cell r="C373"/>
          <cell r="D373"/>
          <cell r="E373"/>
          <cell r="F373"/>
          <cell r="G373"/>
          <cell r="H373"/>
          <cell r="I373"/>
          <cell r="J373"/>
          <cell r="K373"/>
          <cell r="L373"/>
          <cell r="M373"/>
          <cell r="N373"/>
          <cell r="O373"/>
          <cell r="P373"/>
          <cell r="Q373"/>
          <cell r="R373"/>
          <cell r="S373"/>
          <cell r="T373"/>
          <cell r="U373"/>
          <cell r="V373"/>
          <cell r="W373"/>
          <cell r="X373"/>
          <cell r="Y373" t="str">
            <v/>
          </cell>
          <cell r="Z373"/>
          <cell r="AA373" t="str">
            <v/>
          </cell>
          <cell r="AB373"/>
          <cell r="AC373"/>
          <cell r="AD373"/>
          <cell r="AE373"/>
          <cell r="AF373"/>
          <cell r="AG373"/>
          <cell r="AH373" t="str">
            <v/>
          </cell>
          <cell r="AI373"/>
          <cell r="AJ373"/>
          <cell r="AK373"/>
          <cell r="AL373"/>
          <cell r="AM373"/>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t="str">
            <v/>
          </cell>
          <cell r="BE373" t="str">
            <v/>
          </cell>
          <cell r="BF373">
            <v>0</v>
          </cell>
          <cell r="BG373">
            <v>0</v>
          </cell>
          <cell r="BH373">
            <v>0</v>
          </cell>
          <cell r="BI373">
            <v>0</v>
          </cell>
          <cell r="BJ373">
            <v>0</v>
          </cell>
          <cell r="BK373" t="str">
            <v/>
          </cell>
          <cell r="BL373" t="e">
            <v>#NAME?</v>
          </cell>
          <cell r="BM373"/>
          <cell r="BN373"/>
          <cell r="BO373"/>
          <cell r="BP373" t="str">
            <v/>
          </cell>
          <cell r="BQ373"/>
          <cell r="BR373"/>
          <cell r="BS373">
            <v>358</v>
          </cell>
        </row>
        <row r="374">
          <cell r="C374"/>
          <cell r="D374"/>
          <cell r="E374"/>
          <cell r="F374"/>
          <cell r="G374"/>
          <cell r="H374"/>
          <cell r="I374"/>
          <cell r="J374"/>
          <cell r="K374"/>
          <cell r="L374"/>
          <cell r="M374"/>
          <cell r="N374"/>
          <cell r="O374"/>
          <cell r="P374"/>
          <cell r="Q374"/>
          <cell r="R374"/>
          <cell r="S374"/>
          <cell r="T374"/>
          <cell r="U374"/>
          <cell r="V374"/>
          <cell r="W374"/>
          <cell r="X374"/>
          <cell r="Y374" t="str">
            <v/>
          </cell>
          <cell r="Z374"/>
          <cell r="AA374" t="str">
            <v/>
          </cell>
          <cell r="AB374"/>
          <cell r="AC374"/>
          <cell r="AD374"/>
          <cell r="AE374"/>
          <cell r="AF374"/>
          <cell r="AG374"/>
          <cell r="AH374" t="str">
            <v/>
          </cell>
          <cell r="AI374"/>
          <cell r="AJ374"/>
          <cell r="AK374"/>
          <cell r="AL374"/>
          <cell r="AM374"/>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t="str">
            <v/>
          </cell>
          <cell r="BE374" t="str">
            <v/>
          </cell>
          <cell r="BF374">
            <v>0</v>
          </cell>
          <cell r="BG374">
            <v>0</v>
          </cell>
          <cell r="BH374">
            <v>0</v>
          </cell>
          <cell r="BI374">
            <v>0</v>
          </cell>
          <cell r="BJ374">
            <v>0</v>
          </cell>
          <cell r="BK374" t="str">
            <v/>
          </cell>
          <cell r="BL374" t="e">
            <v>#NAME?</v>
          </cell>
          <cell r="BM374"/>
          <cell r="BN374"/>
          <cell r="BO374"/>
          <cell r="BP374" t="str">
            <v/>
          </cell>
          <cell r="BQ374"/>
          <cell r="BR374"/>
          <cell r="BS374">
            <v>359</v>
          </cell>
        </row>
        <row r="375">
          <cell r="C375"/>
          <cell r="D375"/>
          <cell r="E375"/>
          <cell r="F375"/>
          <cell r="G375"/>
          <cell r="H375"/>
          <cell r="I375"/>
          <cell r="J375"/>
          <cell r="K375"/>
          <cell r="L375"/>
          <cell r="M375"/>
          <cell r="N375"/>
          <cell r="O375"/>
          <cell r="P375"/>
          <cell r="Q375"/>
          <cell r="R375"/>
          <cell r="S375"/>
          <cell r="T375"/>
          <cell r="U375"/>
          <cell r="V375"/>
          <cell r="W375"/>
          <cell r="X375"/>
          <cell r="Y375" t="str">
            <v/>
          </cell>
          <cell r="Z375"/>
          <cell r="AA375" t="str">
            <v/>
          </cell>
          <cell r="AB375"/>
          <cell r="AC375"/>
          <cell r="AD375"/>
          <cell r="AE375"/>
          <cell r="AF375"/>
          <cell r="AG375"/>
          <cell r="AH375" t="str">
            <v/>
          </cell>
          <cell r="AI375"/>
          <cell r="AJ375"/>
          <cell r="AK375"/>
          <cell r="AL375"/>
          <cell r="AM375"/>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t="str">
            <v/>
          </cell>
          <cell r="BE375" t="str">
            <v/>
          </cell>
          <cell r="BF375">
            <v>0</v>
          </cell>
          <cell r="BG375">
            <v>0</v>
          </cell>
          <cell r="BH375">
            <v>0</v>
          </cell>
          <cell r="BI375">
            <v>0</v>
          </cell>
          <cell r="BJ375">
            <v>0</v>
          </cell>
          <cell r="BK375" t="str">
            <v/>
          </cell>
          <cell r="BL375" t="e">
            <v>#NAME?</v>
          </cell>
          <cell r="BM375"/>
          <cell r="BN375"/>
          <cell r="BO375"/>
          <cell r="BP375" t="str">
            <v/>
          </cell>
          <cell r="BQ375"/>
          <cell r="BR375"/>
          <cell r="BS375">
            <v>360</v>
          </cell>
        </row>
        <row r="376">
          <cell r="C376"/>
          <cell r="D376"/>
          <cell r="E376"/>
          <cell r="F376"/>
          <cell r="G376"/>
          <cell r="H376"/>
          <cell r="I376"/>
          <cell r="J376"/>
          <cell r="K376"/>
          <cell r="L376"/>
          <cell r="M376"/>
          <cell r="N376"/>
          <cell r="O376"/>
          <cell r="P376"/>
          <cell r="Q376"/>
          <cell r="R376"/>
          <cell r="S376"/>
          <cell r="T376"/>
          <cell r="U376"/>
          <cell r="V376"/>
          <cell r="W376"/>
          <cell r="X376"/>
          <cell r="Y376" t="str">
            <v/>
          </cell>
          <cell r="Z376"/>
          <cell r="AA376" t="str">
            <v/>
          </cell>
          <cell r="AB376"/>
          <cell r="AC376"/>
          <cell r="AD376"/>
          <cell r="AE376"/>
          <cell r="AF376"/>
          <cell r="AG376"/>
          <cell r="AH376" t="str">
            <v/>
          </cell>
          <cell r="AI376"/>
          <cell r="AJ376"/>
          <cell r="AK376"/>
          <cell r="AL376"/>
          <cell r="AM376"/>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t="str">
            <v/>
          </cell>
          <cell r="BE376" t="str">
            <v/>
          </cell>
          <cell r="BF376">
            <v>0</v>
          </cell>
          <cell r="BG376">
            <v>0</v>
          </cell>
          <cell r="BH376">
            <v>0</v>
          </cell>
          <cell r="BI376">
            <v>0</v>
          </cell>
          <cell r="BJ376">
            <v>0</v>
          </cell>
          <cell r="BK376" t="str">
            <v/>
          </cell>
          <cell r="BL376" t="e">
            <v>#NAME?</v>
          </cell>
          <cell r="BM376"/>
          <cell r="BN376"/>
          <cell r="BO376"/>
          <cell r="BP376" t="str">
            <v/>
          </cell>
          <cell r="BQ376"/>
          <cell r="BR376"/>
          <cell r="BS376">
            <v>361</v>
          </cell>
        </row>
        <row r="377">
          <cell r="C377"/>
          <cell r="D377"/>
          <cell r="E377"/>
          <cell r="F377"/>
          <cell r="G377"/>
          <cell r="H377"/>
          <cell r="I377"/>
          <cell r="J377"/>
          <cell r="K377"/>
          <cell r="L377"/>
          <cell r="M377"/>
          <cell r="N377"/>
          <cell r="O377"/>
          <cell r="P377"/>
          <cell r="Q377"/>
          <cell r="R377"/>
          <cell r="S377"/>
          <cell r="T377"/>
          <cell r="U377"/>
          <cell r="V377"/>
          <cell r="W377"/>
          <cell r="X377"/>
          <cell r="Y377" t="str">
            <v/>
          </cell>
          <cell r="Z377"/>
          <cell r="AA377" t="str">
            <v/>
          </cell>
          <cell r="AB377"/>
          <cell r="AC377"/>
          <cell r="AD377"/>
          <cell r="AE377"/>
          <cell r="AF377"/>
          <cell r="AG377"/>
          <cell r="AH377" t="str">
            <v/>
          </cell>
          <cell r="AI377"/>
          <cell r="AJ377"/>
          <cell r="AK377"/>
          <cell r="AL377"/>
          <cell r="AM377"/>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t="str">
            <v/>
          </cell>
          <cell r="BE377" t="str">
            <v/>
          </cell>
          <cell r="BF377">
            <v>0</v>
          </cell>
          <cell r="BG377">
            <v>0</v>
          </cell>
          <cell r="BH377">
            <v>0</v>
          </cell>
          <cell r="BI377">
            <v>0</v>
          </cell>
          <cell r="BJ377">
            <v>0</v>
          </cell>
          <cell r="BK377" t="str">
            <v/>
          </cell>
          <cell r="BL377" t="e">
            <v>#NAME?</v>
          </cell>
          <cell r="BM377"/>
          <cell r="BN377"/>
          <cell r="BO377"/>
          <cell r="BP377" t="str">
            <v/>
          </cell>
          <cell r="BQ377"/>
          <cell r="BR377"/>
          <cell r="BS377">
            <v>362</v>
          </cell>
        </row>
        <row r="378">
          <cell r="C378"/>
          <cell r="D378"/>
          <cell r="E378"/>
          <cell r="F378"/>
          <cell r="G378"/>
          <cell r="H378"/>
          <cell r="I378"/>
          <cell r="J378"/>
          <cell r="K378"/>
          <cell r="L378"/>
          <cell r="M378"/>
          <cell r="N378"/>
          <cell r="O378"/>
          <cell r="P378"/>
          <cell r="Q378"/>
          <cell r="R378"/>
          <cell r="S378"/>
          <cell r="T378"/>
          <cell r="U378"/>
          <cell r="V378"/>
          <cell r="W378"/>
          <cell r="X378"/>
          <cell r="Y378" t="str">
            <v/>
          </cell>
          <cell r="Z378"/>
          <cell r="AA378" t="str">
            <v/>
          </cell>
          <cell r="AB378"/>
          <cell r="AC378"/>
          <cell r="AD378"/>
          <cell r="AE378"/>
          <cell r="AF378"/>
          <cell r="AG378"/>
          <cell r="AH378" t="str">
            <v/>
          </cell>
          <cell r="AI378"/>
          <cell r="AJ378"/>
          <cell r="AK378"/>
          <cell r="AL378"/>
          <cell r="AM378"/>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t="str">
            <v/>
          </cell>
          <cell r="BE378" t="str">
            <v/>
          </cell>
          <cell r="BF378">
            <v>0</v>
          </cell>
          <cell r="BG378">
            <v>0</v>
          </cell>
          <cell r="BH378">
            <v>0</v>
          </cell>
          <cell r="BI378">
            <v>0</v>
          </cell>
          <cell r="BJ378">
            <v>0</v>
          </cell>
          <cell r="BK378" t="str">
            <v/>
          </cell>
          <cell r="BL378" t="e">
            <v>#NAME?</v>
          </cell>
          <cell r="BM378"/>
          <cell r="BN378"/>
          <cell r="BO378"/>
          <cell r="BP378" t="str">
            <v/>
          </cell>
          <cell r="BQ378"/>
          <cell r="BR378"/>
          <cell r="BS378">
            <v>363</v>
          </cell>
        </row>
        <row r="379">
          <cell r="C379"/>
          <cell r="D379"/>
          <cell r="E379"/>
          <cell r="F379"/>
          <cell r="G379"/>
          <cell r="H379"/>
          <cell r="I379"/>
          <cell r="J379"/>
          <cell r="K379"/>
          <cell r="L379"/>
          <cell r="M379"/>
          <cell r="N379"/>
          <cell r="O379"/>
          <cell r="P379"/>
          <cell r="Q379"/>
          <cell r="R379"/>
          <cell r="S379"/>
          <cell r="T379"/>
          <cell r="U379"/>
          <cell r="V379"/>
          <cell r="W379"/>
          <cell r="X379"/>
          <cell r="Y379" t="str">
            <v/>
          </cell>
          <cell r="Z379"/>
          <cell r="AA379" t="str">
            <v/>
          </cell>
          <cell r="AB379"/>
          <cell r="AC379"/>
          <cell r="AD379"/>
          <cell r="AE379"/>
          <cell r="AF379"/>
          <cell r="AG379"/>
          <cell r="AH379" t="str">
            <v/>
          </cell>
          <cell r="AI379"/>
          <cell r="AJ379"/>
          <cell r="AK379"/>
          <cell r="AL379"/>
          <cell r="AM379"/>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t="str">
            <v/>
          </cell>
          <cell r="BE379" t="str">
            <v/>
          </cell>
          <cell r="BF379">
            <v>0</v>
          </cell>
          <cell r="BG379">
            <v>0</v>
          </cell>
          <cell r="BH379">
            <v>0</v>
          </cell>
          <cell r="BI379">
            <v>0</v>
          </cell>
          <cell r="BJ379">
            <v>0</v>
          </cell>
          <cell r="BK379" t="str">
            <v/>
          </cell>
          <cell r="BL379" t="e">
            <v>#NAME?</v>
          </cell>
          <cell r="BM379"/>
          <cell r="BN379"/>
          <cell r="BO379"/>
          <cell r="BP379" t="str">
            <v/>
          </cell>
          <cell r="BQ379"/>
          <cell r="BR379"/>
          <cell r="BS379">
            <v>364</v>
          </cell>
        </row>
        <row r="380">
          <cell r="C380"/>
          <cell r="D380"/>
          <cell r="E380"/>
          <cell r="F380"/>
          <cell r="G380"/>
          <cell r="H380"/>
          <cell r="I380"/>
          <cell r="J380"/>
          <cell r="K380"/>
          <cell r="L380"/>
          <cell r="M380"/>
          <cell r="N380"/>
          <cell r="O380"/>
          <cell r="P380"/>
          <cell r="Q380"/>
          <cell r="R380"/>
          <cell r="S380"/>
          <cell r="T380"/>
          <cell r="U380"/>
          <cell r="V380"/>
          <cell r="W380"/>
          <cell r="X380"/>
          <cell r="Y380" t="str">
            <v/>
          </cell>
          <cell r="Z380"/>
          <cell r="AA380" t="str">
            <v/>
          </cell>
          <cell r="AB380"/>
          <cell r="AC380"/>
          <cell r="AD380"/>
          <cell r="AE380"/>
          <cell r="AF380"/>
          <cell r="AG380"/>
          <cell r="AH380" t="str">
            <v/>
          </cell>
          <cell r="AI380"/>
          <cell r="AJ380"/>
          <cell r="AK380"/>
          <cell r="AL380"/>
          <cell r="AM380"/>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t="str">
            <v/>
          </cell>
          <cell r="BE380" t="str">
            <v/>
          </cell>
          <cell r="BF380">
            <v>0</v>
          </cell>
          <cell r="BG380">
            <v>0</v>
          </cell>
          <cell r="BH380">
            <v>0</v>
          </cell>
          <cell r="BI380">
            <v>0</v>
          </cell>
          <cell r="BJ380">
            <v>0</v>
          </cell>
          <cell r="BK380" t="str">
            <v/>
          </cell>
          <cell r="BL380" t="e">
            <v>#NAME?</v>
          </cell>
          <cell r="BM380"/>
          <cell r="BN380"/>
          <cell r="BO380"/>
          <cell r="BP380" t="str">
            <v/>
          </cell>
          <cell r="BQ380"/>
          <cell r="BR380"/>
          <cell r="BS380">
            <v>365</v>
          </cell>
        </row>
        <row r="381">
          <cell r="C381"/>
          <cell r="D381"/>
          <cell r="E381"/>
          <cell r="F381"/>
          <cell r="G381"/>
          <cell r="H381"/>
          <cell r="I381"/>
          <cell r="J381"/>
          <cell r="K381"/>
          <cell r="L381"/>
          <cell r="M381"/>
          <cell r="N381"/>
          <cell r="O381"/>
          <cell r="P381"/>
          <cell r="Q381"/>
          <cell r="R381"/>
          <cell r="S381"/>
          <cell r="T381"/>
          <cell r="U381"/>
          <cell r="V381"/>
          <cell r="W381"/>
          <cell r="X381"/>
          <cell r="Y381" t="str">
            <v/>
          </cell>
          <cell r="Z381"/>
          <cell r="AA381" t="str">
            <v/>
          </cell>
          <cell r="AB381"/>
          <cell r="AC381"/>
          <cell r="AD381"/>
          <cell r="AE381"/>
          <cell r="AF381"/>
          <cell r="AG381"/>
          <cell r="AH381" t="str">
            <v/>
          </cell>
          <cell r="AI381"/>
          <cell r="AJ381"/>
          <cell r="AK381"/>
          <cell r="AL381"/>
          <cell r="AM381"/>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t="str">
            <v/>
          </cell>
          <cell r="BE381" t="str">
            <v/>
          </cell>
          <cell r="BF381">
            <v>0</v>
          </cell>
          <cell r="BG381">
            <v>0</v>
          </cell>
          <cell r="BH381">
            <v>0</v>
          </cell>
          <cell r="BI381">
            <v>0</v>
          </cell>
          <cell r="BJ381">
            <v>0</v>
          </cell>
          <cell r="BK381" t="str">
            <v/>
          </cell>
          <cell r="BL381" t="e">
            <v>#NAME?</v>
          </cell>
          <cell r="BM381"/>
          <cell r="BN381"/>
          <cell r="BO381"/>
          <cell r="BP381" t="str">
            <v/>
          </cell>
          <cell r="BQ381"/>
          <cell r="BR381"/>
          <cell r="BS381">
            <v>366</v>
          </cell>
        </row>
        <row r="382">
          <cell r="C382"/>
          <cell r="D382"/>
          <cell r="E382"/>
          <cell r="F382"/>
          <cell r="G382"/>
          <cell r="H382"/>
          <cell r="I382"/>
          <cell r="J382"/>
          <cell r="K382"/>
          <cell r="L382"/>
          <cell r="M382"/>
          <cell r="N382"/>
          <cell r="O382"/>
          <cell r="P382"/>
          <cell r="Q382"/>
          <cell r="R382"/>
          <cell r="S382"/>
          <cell r="T382"/>
          <cell r="U382"/>
          <cell r="V382"/>
          <cell r="W382"/>
          <cell r="X382"/>
          <cell r="Y382" t="str">
            <v/>
          </cell>
          <cell r="Z382"/>
          <cell r="AA382" t="str">
            <v/>
          </cell>
          <cell r="AB382"/>
          <cell r="AC382"/>
          <cell r="AD382"/>
          <cell r="AE382"/>
          <cell r="AF382"/>
          <cell r="AG382"/>
          <cell r="AH382" t="str">
            <v/>
          </cell>
          <cell r="AI382"/>
          <cell r="AJ382"/>
          <cell r="AK382"/>
          <cell r="AL382"/>
          <cell r="AM382"/>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t="str">
            <v/>
          </cell>
          <cell r="BE382" t="str">
            <v/>
          </cell>
          <cell r="BF382">
            <v>0</v>
          </cell>
          <cell r="BG382">
            <v>0</v>
          </cell>
          <cell r="BH382">
            <v>0</v>
          </cell>
          <cell r="BI382">
            <v>0</v>
          </cell>
          <cell r="BJ382">
            <v>0</v>
          </cell>
          <cell r="BK382" t="str">
            <v/>
          </cell>
          <cell r="BL382" t="e">
            <v>#NAME?</v>
          </cell>
          <cell r="BM382"/>
          <cell r="BN382"/>
          <cell r="BO382"/>
          <cell r="BP382" t="str">
            <v/>
          </cell>
          <cell r="BQ382"/>
          <cell r="BR382"/>
          <cell r="BS382">
            <v>367</v>
          </cell>
        </row>
        <row r="383">
          <cell r="C383"/>
          <cell r="D383"/>
          <cell r="E383"/>
          <cell r="F383"/>
          <cell r="G383"/>
          <cell r="H383"/>
          <cell r="I383"/>
          <cell r="J383"/>
          <cell r="K383"/>
          <cell r="L383"/>
          <cell r="M383"/>
          <cell r="N383"/>
          <cell r="O383"/>
          <cell r="P383"/>
          <cell r="Q383"/>
          <cell r="R383"/>
          <cell r="S383"/>
          <cell r="T383"/>
          <cell r="U383"/>
          <cell r="V383"/>
          <cell r="W383"/>
          <cell r="X383"/>
          <cell r="Y383" t="str">
            <v/>
          </cell>
          <cell r="Z383"/>
          <cell r="AA383" t="str">
            <v/>
          </cell>
          <cell r="AB383"/>
          <cell r="AC383"/>
          <cell r="AD383"/>
          <cell r="AE383"/>
          <cell r="AF383"/>
          <cell r="AG383"/>
          <cell r="AH383" t="str">
            <v/>
          </cell>
          <cell r="AI383"/>
          <cell r="AJ383"/>
          <cell r="AK383"/>
          <cell r="AL383"/>
          <cell r="AM383"/>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t="str">
            <v/>
          </cell>
          <cell r="BE383" t="str">
            <v/>
          </cell>
          <cell r="BF383">
            <v>0</v>
          </cell>
          <cell r="BG383">
            <v>0</v>
          </cell>
          <cell r="BH383">
            <v>0</v>
          </cell>
          <cell r="BI383">
            <v>0</v>
          </cell>
          <cell r="BJ383">
            <v>0</v>
          </cell>
          <cell r="BK383" t="str">
            <v/>
          </cell>
          <cell r="BL383" t="e">
            <v>#NAME?</v>
          </cell>
          <cell r="BM383"/>
          <cell r="BN383"/>
          <cell r="BO383"/>
          <cell r="BP383" t="str">
            <v/>
          </cell>
          <cell r="BQ383"/>
          <cell r="BR383"/>
          <cell r="BS383">
            <v>368</v>
          </cell>
        </row>
        <row r="384">
          <cell r="C384"/>
          <cell r="D384"/>
          <cell r="E384"/>
          <cell r="F384"/>
          <cell r="G384"/>
          <cell r="H384"/>
          <cell r="I384"/>
          <cell r="J384"/>
          <cell r="K384"/>
          <cell r="L384"/>
          <cell r="M384"/>
          <cell r="N384"/>
          <cell r="O384"/>
          <cell r="P384"/>
          <cell r="Q384"/>
          <cell r="R384"/>
          <cell r="S384"/>
          <cell r="T384"/>
          <cell r="U384"/>
          <cell r="V384"/>
          <cell r="W384"/>
          <cell r="X384"/>
          <cell r="Y384" t="str">
            <v/>
          </cell>
          <cell r="Z384"/>
          <cell r="AA384" t="str">
            <v/>
          </cell>
          <cell r="AB384"/>
          <cell r="AC384"/>
          <cell r="AD384"/>
          <cell r="AE384"/>
          <cell r="AF384"/>
          <cell r="AG384"/>
          <cell r="AH384" t="str">
            <v/>
          </cell>
          <cell r="AI384"/>
          <cell r="AJ384"/>
          <cell r="AK384"/>
          <cell r="AL384"/>
          <cell r="AM384"/>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t="str">
            <v/>
          </cell>
          <cell r="BE384" t="str">
            <v/>
          </cell>
          <cell r="BF384">
            <v>0</v>
          </cell>
          <cell r="BG384">
            <v>0</v>
          </cell>
          <cell r="BH384">
            <v>0</v>
          </cell>
          <cell r="BI384">
            <v>0</v>
          </cell>
          <cell r="BJ384">
            <v>0</v>
          </cell>
          <cell r="BK384" t="str">
            <v/>
          </cell>
          <cell r="BL384" t="e">
            <v>#NAME?</v>
          </cell>
          <cell r="BM384"/>
          <cell r="BN384"/>
          <cell r="BO384"/>
          <cell r="BP384" t="str">
            <v/>
          </cell>
          <cell r="BQ384"/>
          <cell r="BR384"/>
          <cell r="BS384">
            <v>369</v>
          </cell>
        </row>
        <row r="385">
          <cell r="C385"/>
          <cell r="D385"/>
          <cell r="E385"/>
          <cell r="F385"/>
          <cell r="G385"/>
          <cell r="H385"/>
          <cell r="I385"/>
          <cell r="J385"/>
          <cell r="K385"/>
          <cell r="L385"/>
          <cell r="M385"/>
          <cell r="N385"/>
          <cell r="O385"/>
          <cell r="P385"/>
          <cell r="Q385"/>
          <cell r="R385"/>
          <cell r="S385"/>
          <cell r="T385"/>
          <cell r="U385"/>
          <cell r="V385"/>
          <cell r="W385"/>
          <cell r="X385"/>
          <cell r="Y385" t="str">
            <v/>
          </cell>
          <cell r="Z385"/>
          <cell r="AA385" t="str">
            <v/>
          </cell>
          <cell r="AB385"/>
          <cell r="AC385"/>
          <cell r="AD385"/>
          <cell r="AE385"/>
          <cell r="AF385"/>
          <cell r="AG385"/>
          <cell r="AH385" t="str">
            <v/>
          </cell>
          <cell r="AI385"/>
          <cell r="AJ385"/>
          <cell r="AK385"/>
          <cell r="AL385"/>
          <cell r="AM385"/>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t="str">
            <v/>
          </cell>
          <cell r="BE385" t="str">
            <v/>
          </cell>
          <cell r="BF385">
            <v>0</v>
          </cell>
          <cell r="BG385">
            <v>0</v>
          </cell>
          <cell r="BH385">
            <v>0</v>
          </cell>
          <cell r="BI385">
            <v>0</v>
          </cell>
          <cell r="BJ385">
            <v>0</v>
          </cell>
          <cell r="BK385" t="str">
            <v/>
          </cell>
          <cell r="BL385" t="e">
            <v>#NAME?</v>
          </cell>
          <cell r="BM385"/>
          <cell r="BN385"/>
          <cell r="BO385"/>
          <cell r="BP385" t="str">
            <v/>
          </cell>
          <cell r="BQ385"/>
          <cell r="BR385"/>
          <cell r="BS385">
            <v>370</v>
          </cell>
        </row>
        <row r="386">
          <cell r="C386"/>
          <cell r="D386"/>
          <cell r="E386"/>
          <cell r="F386"/>
          <cell r="G386"/>
          <cell r="H386"/>
          <cell r="I386"/>
          <cell r="J386"/>
          <cell r="K386"/>
          <cell r="L386"/>
          <cell r="M386"/>
          <cell r="N386"/>
          <cell r="O386"/>
          <cell r="P386"/>
          <cell r="Q386"/>
          <cell r="R386"/>
          <cell r="S386"/>
          <cell r="T386"/>
          <cell r="U386"/>
          <cell r="V386"/>
          <cell r="W386"/>
          <cell r="X386"/>
          <cell r="Y386" t="str">
            <v/>
          </cell>
          <cell r="Z386"/>
          <cell r="AA386" t="str">
            <v/>
          </cell>
          <cell r="AB386"/>
          <cell r="AC386"/>
          <cell r="AD386"/>
          <cell r="AE386"/>
          <cell r="AF386"/>
          <cell r="AG386"/>
          <cell r="AH386" t="str">
            <v/>
          </cell>
          <cell r="AI386"/>
          <cell r="AJ386"/>
          <cell r="AK386"/>
          <cell r="AL386"/>
          <cell r="AM386"/>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t="str">
            <v/>
          </cell>
          <cell r="BE386" t="str">
            <v/>
          </cell>
          <cell r="BF386">
            <v>0</v>
          </cell>
          <cell r="BG386">
            <v>0</v>
          </cell>
          <cell r="BH386">
            <v>0</v>
          </cell>
          <cell r="BI386">
            <v>0</v>
          </cell>
          <cell r="BJ386">
            <v>0</v>
          </cell>
          <cell r="BK386" t="str">
            <v/>
          </cell>
          <cell r="BL386" t="e">
            <v>#NAME?</v>
          </cell>
          <cell r="BM386"/>
          <cell r="BN386"/>
          <cell r="BO386"/>
          <cell r="BP386" t="str">
            <v/>
          </cell>
          <cell r="BQ386"/>
          <cell r="BR386"/>
          <cell r="BS386">
            <v>371</v>
          </cell>
        </row>
        <row r="387">
          <cell r="C387"/>
          <cell r="D387"/>
          <cell r="E387"/>
          <cell r="F387"/>
          <cell r="G387"/>
          <cell r="H387"/>
          <cell r="I387"/>
          <cell r="J387"/>
          <cell r="K387"/>
          <cell r="L387"/>
          <cell r="M387"/>
          <cell r="N387"/>
          <cell r="O387"/>
          <cell r="P387"/>
          <cell r="Q387"/>
          <cell r="R387"/>
          <cell r="S387"/>
          <cell r="T387"/>
          <cell r="U387"/>
          <cell r="V387"/>
          <cell r="W387"/>
          <cell r="X387"/>
          <cell r="Y387" t="str">
            <v/>
          </cell>
          <cell r="Z387"/>
          <cell r="AA387" t="str">
            <v/>
          </cell>
          <cell r="AB387"/>
          <cell r="AC387"/>
          <cell r="AD387"/>
          <cell r="AE387"/>
          <cell r="AF387"/>
          <cell r="AG387"/>
          <cell r="AH387" t="str">
            <v/>
          </cell>
          <cell r="AI387"/>
          <cell r="AJ387"/>
          <cell r="AK387"/>
          <cell r="AL387"/>
          <cell r="AM387"/>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t="str">
            <v/>
          </cell>
          <cell r="BE387" t="str">
            <v/>
          </cell>
          <cell r="BF387">
            <v>0</v>
          </cell>
          <cell r="BG387">
            <v>0</v>
          </cell>
          <cell r="BH387">
            <v>0</v>
          </cell>
          <cell r="BI387">
            <v>0</v>
          </cell>
          <cell r="BJ387">
            <v>0</v>
          </cell>
          <cell r="BK387" t="str">
            <v/>
          </cell>
          <cell r="BL387" t="e">
            <v>#NAME?</v>
          </cell>
          <cell r="BM387"/>
          <cell r="BN387"/>
          <cell r="BO387"/>
          <cell r="BP387" t="str">
            <v/>
          </cell>
          <cell r="BQ387"/>
          <cell r="BR387"/>
          <cell r="BS387">
            <v>372</v>
          </cell>
        </row>
        <row r="388">
          <cell r="C388"/>
          <cell r="D388"/>
          <cell r="E388"/>
          <cell r="F388"/>
          <cell r="G388"/>
          <cell r="H388"/>
          <cell r="I388"/>
          <cell r="J388"/>
          <cell r="K388"/>
          <cell r="L388"/>
          <cell r="M388"/>
          <cell r="N388"/>
          <cell r="O388"/>
          <cell r="P388"/>
          <cell r="Q388"/>
          <cell r="R388"/>
          <cell r="S388"/>
          <cell r="T388"/>
          <cell r="U388"/>
          <cell r="V388"/>
          <cell r="W388"/>
          <cell r="X388"/>
          <cell r="Y388" t="str">
            <v/>
          </cell>
          <cell r="Z388"/>
          <cell r="AA388" t="str">
            <v/>
          </cell>
          <cell r="AB388"/>
          <cell r="AC388"/>
          <cell r="AD388"/>
          <cell r="AE388"/>
          <cell r="AF388"/>
          <cell r="AG388"/>
          <cell r="AH388" t="str">
            <v/>
          </cell>
          <cell r="AI388"/>
          <cell r="AJ388"/>
          <cell r="AK388"/>
          <cell r="AL388"/>
          <cell r="AM388"/>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t="str">
            <v/>
          </cell>
          <cell r="BE388" t="str">
            <v/>
          </cell>
          <cell r="BF388">
            <v>0</v>
          </cell>
          <cell r="BG388">
            <v>0</v>
          </cell>
          <cell r="BH388">
            <v>0</v>
          </cell>
          <cell r="BI388">
            <v>0</v>
          </cell>
          <cell r="BJ388">
            <v>0</v>
          </cell>
          <cell r="BK388" t="str">
            <v/>
          </cell>
          <cell r="BL388" t="e">
            <v>#NAME?</v>
          </cell>
          <cell r="BM388"/>
          <cell r="BN388"/>
          <cell r="BO388"/>
          <cell r="BP388" t="str">
            <v/>
          </cell>
          <cell r="BQ388"/>
          <cell r="BR388"/>
          <cell r="BS388">
            <v>373</v>
          </cell>
        </row>
        <row r="389">
          <cell r="C389"/>
          <cell r="D389"/>
          <cell r="E389"/>
          <cell r="F389"/>
          <cell r="G389"/>
          <cell r="H389"/>
          <cell r="I389"/>
          <cell r="J389"/>
          <cell r="K389"/>
          <cell r="L389"/>
          <cell r="M389"/>
          <cell r="N389"/>
          <cell r="O389"/>
          <cell r="P389"/>
          <cell r="Q389"/>
          <cell r="R389"/>
          <cell r="S389"/>
          <cell r="T389"/>
          <cell r="U389"/>
          <cell r="V389"/>
          <cell r="W389"/>
          <cell r="X389"/>
          <cell r="Y389" t="str">
            <v/>
          </cell>
          <cell r="Z389"/>
          <cell r="AA389" t="str">
            <v/>
          </cell>
          <cell r="AB389"/>
          <cell r="AC389"/>
          <cell r="AD389"/>
          <cell r="AE389"/>
          <cell r="AF389"/>
          <cell r="AG389"/>
          <cell r="AH389" t="str">
            <v/>
          </cell>
          <cell r="AI389"/>
          <cell r="AJ389"/>
          <cell r="AK389"/>
          <cell r="AL389"/>
          <cell r="AM389"/>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t="str">
            <v/>
          </cell>
          <cell r="BE389" t="str">
            <v/>
          </cell>
          <cell r="BF389">
            <v>0</v>
          </cell>
          <cell r="BG389">
            <v>0</v>
          </cell>
          <cell r="BH389">
            <v>0</v>
          </cell>
          <cell r="BI389">
            <v>0</v>
          </cell>
          <cell r="BJ389">
            <v>0</v>
          </cell>
          <cell r="BK389" t="str">
            <v/>
          </cell>
          <cell r="BL389" t="e">
            <v>#NAME?</v>
          </cell>
          <cell r="BM389"/>
          <cell r="BN389"/>
          <cell r="BO389"/>
          <cell r="BP389" t="str">
            <v/>
          </cell>
          <cell r="BQ389"/>
          <cell r="BR389"/>
          <cell r="BS389">
            <v>374</v>
          </cell>
        </row>
        <row r="390">
          <cell r="C390"/>
          <cell r="D390"/>
          <cell r="E390"/>
          <cell r="F390"/>
          <cell r="G390"/>
          <cell r="H390"/>
          <cell r="I390"/>
          <cell r="J390"/>
          <cell r="K390"/>
          <cell r="L390"/>
          <cell r="M390"/>
          <cell r="N390"/>
          <cell r="O390"/>
          <cell r="P390"/>
          <cell r="Q390"/>
          <cell r="R390"/>
          <cell r="S390"/>
          <cell r="T390"/>
          <cell r="U390"/>
          <cell r="V390"/>
          <cell r="W390"/>
          <cell r="X390"/>
          <cell r="Y390" t="str">
            <v/>
          </cell>
          <cell r="Z390"/>
          <cell r="AA390" t="str">
            <v/>
          </cell>
          <cell r="AB390"/>
          <cell r="AC390"/>
          <cell r="AD390"/>
          <cell r="AE390"/>
          <cell r="AF390"/>
          <cell r="AG390"/>
          <cell r="AH390" t="str">
            <v/>
          </cell>
          <cell r="AI390"/>
          <cell r="AJ390"/>
          <cell r="AK390"/>
          <cell r="AL390"/>
          <cell r="AM390"/>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t="str">
            <v/>
          </cell>
          <cell r="BE390" t="str">
            <v/>
          </cell>
          <cell r="BF390">
            <v>0</v>
          </cell>
          <cell r="BG390">
            <v>0</v>
          </cell>
          <cell r="BH390">
            <v>0</v>
          </cell>
          <cell r="BI390">
            <v>0</v>
          </cell>
          <cell r="BJ390">
            <v>0</v>
          </cell>
          <cell r="BK390" t="str">
            <v/>
          </cell>
          <cell r="BL390" t="e">
            <v>#NAME?</v>
          </cell>
          <cell r="BM390"/>
          <cell r="BN390"/>
          <cell r="BO390"/>
          <cell r="BP390" t="str">
            <v/>
          </cell>
          <cell r="BQ390"/>
          <cell r="BR390"/>
          <cell r="BS390">
            <v>375</v>
          </cell>
        </row>
        <row r="391">
          <cell r="C391"/>
          <cell r="D391"/>
          <cell r="E391"/>
          <cell r="F391"/>
          <cell r="G391"/>
          <cell r="H391"/>
          <cell r="I391"/>
          <cell r="J391"/>
          <cell r="K391"/>
          <cell r="L391"/>
          <cell r="M391"/>
          <cell r="N391"/>
          <cell r="O391"/>
          <cell r="P391"/>
          <cell r="Q391"/>
          <cell r="R391"/>
          <cell r="S391"/>
          <cell r="T391"/>
          <cell r="U391"/>
          <cell r="V391"/>
          <cell r="W391"/>
          <cell r="X391"/>
          <cell r="Y391" t="str">
            <v/>
          </cell>
          <cell r="Z391"/>
          <cell r="AA391" t="str">
            <v/>
          </cell>
          <cell r="AB391"/>
          <cell r="AC391"/>
          <cell r="AD391"/>
          <cell r="AE391"/>
          <cell r="AF391"/>
          <cell r="AG391"/>
          <cell r="AH391" t="str">
            <v/>
          </cell>
          <cell r="AI391"/>
          <cell r="AJ391"/>
          <cell r="AK391"/>
          <cell r="AL391"/>
          <cell r="AM391"/>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t="str">
            <v/>
          </cell>
          <cell r="BE391" t="str">
            <v/>
          </cell>
          <cell r="BF391">
            <v>0</v>
          </cell>
          <cell r="BG391">
            <v>0</v>
          </cell>
          <cell r="BH391">
            <v>0</v>
          </cell>
          <cell r="BI391">
            <v>0</v>
          </cell>
          <cell r="BJ391">
            <v>0</v>
          </cell>
          <cell r="BK391" t="str">
            <v/>
          </cell>
          <cell r="BL391" t="e">
            <v>#NAME?</v>
          </cell>
          <cell r="BM391"/>
          <cell r="BN391"/>
          <cell r="BO391"/>
          <cell r="BP391" t="str">
            <v/>
          </cell>
          <cell r="BQ391"/>
          <cell r="BR391"/>
          <cell r="BS391">
            <v>376</v>
          </cell>
        </row>
        <row r="392">
          <cell r="C392"/>
          <cell r="D392"/>
          <cell r="E392"/>
          <cell r="F392"/>
          <cell r="G392"/>
          <cell r="H392"/>
          <cell r="I392"/>
          <cell r="J392"/>
          <cell r="K392"/>
          <cell r="L392"/>
          <cell r="M392"/>
          <cell r="N392"/>
          <cell r="O392"/>
          <cell r="P392"/>
          <cell r="Q392"/>
          <cell r="R392"/>
          <cell r="S392"/>
          <cell r="T392"/>
          <cell r="U392"/>
          <cell r="V392"/>
          <cell r="W392"/>
          <cell r="X392"/>
          <cell r="Y392" t="str">
            <v/>
          </cell>
          <cell r="Z392"/>
          <cell r="AA392" t="str">
            <v/>
          </cell>
          <cell r="AB392"/>
          <cell r="AC392"/>
          <cell r="AD392"/>
          <cell r="AE392"/>
          <cell r="AF392"/>
          <cell r="AG392"/>
          <cell r="AH392" t="str">
            <v/>
          </cell>
          <cell r="AI392"/>
          <cell r="AJ392"/>
          <cell r="AK392"/>
          <cell r="AL392"/>
          <cell r="AM392"/>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t="str">
            <v/>
          </cell>
          <cell r="BE392" t="str">
            <v/>
          </cell>
          <cell r="BF392">
            <v>0</v>
          </cell>
          <cell r="BG392">
            <v>0</v>
          </cell>
          <cell r="BH392">
            <v>0</v>
          </cell>
          <cell r="BI392">
            <v>0</v>
          </cell>
          <cell r="BJ392">
            <v>0</v>
          </cell>
          <cell r="BK392" t="str">
            <v/>
          </cell>
          <cell r="BL392" t="e">
            <v>#NAME?</v>
          </cell>
          <cell r="BM392"/>
          <cell r="BN392"/>
          <cell r="BO392"/>
          <cell r="BP392" t="str">
            <v/>
          </cell>
          <cell r="BQ392"/>
          <cell r="BR392"/>
          <cell r="BS392">
            <v>377</v>
          </cell>
        </row>
        <row r="393">
          <cell r="C393"/>
          <cell r="D393"/>
          <cell r="E393"/>
          <cell r="F393"/>
          <cell r="G393"/>
          <cell r="H393"/>
          <cell r="I393"/>
          <cell r="J393"/>
          <cell r="K393"/>
          <cell r="L393"/>
          <cell r="M393"/>
          <cell r="N393"/>
          <cell r="O393"/>
          <cell r="P393"/>
          <cell r="Q393"/>
          <cell r="R393"/>
          <cell r="S393"/>
          <cell r="T393"/>
          <cell r="U393"/>
          <cell r="V393"/>
          <cell r="W393"/>
          <cell r="X393"/>
          <cell r="Y393" t="str">
            <v/>
          </cell>
          <cell r="Z393"/>
          <cell r="AA393" t="str">
            <v/>
          </cell>
          <cell r="AB393"/>
          <cell r="AC393"/>
          <cell r="AD393"/>
          <cell r="AE393"/>
          <cell r="AF393"/>
          <cell r="AG393"/>
          <cell r="AH393" t="str">
            <v/>
          </cell>
          <cell r="AI393"/>
          <cell r="AJ393"/>
          <cell r="AK393"/>
          <cell r="AL393"/>
          <cell r="AM393"/>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t="str">
            <v/>
          </cell>
          <cell r="BE393" t="str">
            <v/>
          </cell>
          <cell r="BF393">
            <v>0</v>
          </cell>
          <cell r="BG393">
            <v>0</v>
          </cell>
          <cell r="BH393">
            <v>0</v>
          </cell>
          <cell r="BI393">
            <v>0</v>
          </cell>
          <cell r="BJ393">
            <v>0</v>
          </cell>
          <cell r="BK393" t="str">
            <v/>
          </cell>
          <cell r="BL393" t="e">
            <v>#NAME?</v>
          </cell>
          <cell r="BM393"/>
          <cell r="BN393"/>
          <cell r="BO393"/>
          <cell r="BP393" t="str">
            <v/>
          </cell>
          <cell r="BQ393"/>
          <cell r="BR393"/>
          <cell r="BS393">
            <v>378</v>
          </cell>
        </row>
        <row r="394">
          <cell r="C394"/>
          <cell r="D394"/>
          <cell r="E394"/>
          <cell r="F394"/>
          <cell r="G394"/>
          <cell r="H394"/>
          <cell r="I394"/>
          <cell r="J394"/>
          <cell r="K394"/>
          <cell r="L394"/>
          <cell r="M394"/>
          <cell r="N394"/>
          <cell r="O394"/>
          <cell r="P394"/>
          <cell r="Q394"/>
          <cell r="R394"/>
          <cell r="S394"/>
          <cell r="T394"/>
          <cell r="U394"/>
          <cell r="V394"/>
          <cell r="W394"/>
          <cell r="X394"/>
          <cell r="Y394" t="str">
            <v/>
          </cell>
          <cell r="Z394"/>
          <cell r="AA394" t="str">
            <v/>
          </cell>
          <cell r="AB394"/>
          <cell r="AC394"/>
          <cell r="AD394"/>
          <cell r="AE394"/>
          <cell r="AF394"/>
          <cell r="AG394"/>
          <cell r="AH394" t="str">
            <v/>
          </cell>
          <cell r="AI394"/>
          <cell r="AJ394"/>
          <cell r="AK394"/>
          <cell r="AL394"/>
          <cell r="AM394"/>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t="str">
            <v/>
          </cell>
          <cell r="BE394" t="str">
            <v/>
          </cell>
          <cell r="BF394">
            <v>0</v>
          </cell>
          <cell r="BG394">
            <v>0</v>
          </cell>
          <cell r="BH394">
            <v>0</v>
          </cell>
          <cell r="BI394">
            <v>0</v>
          </cell>
          <cell r="BJ394">
            <v>0</v>
          </cell>
          <cell r="BK394" t="str">
            <v/>
          </cell>
          <cell r="BL394" t="e">
            <v>#NAME?</v>
          </cell>
          <cell r="BM394"/>
          <cell r="BN394"/>
          <cell r="BO394"/>
          <cell r="BP394" t="str">
            <v/>
          </cell>
          <cell r="BQ394"/>
          <cell r="BR394"/>
          <cell r="BS394">
            <v>379</v>
          </cell>
        </row>
        <row r="395">
          <cell r="C395"/>
          <cell r="D395"/>
          <cell r="E395"/>
          <cell r="F395"/>
          <cell r="G395"/>
          <cell r="H395"/>
          <cell r="I395"/>
          <cell r="J395"/>
          <cell r="K395"/>
          <cell r="L395"/>
          <cell r="M395"/>
          <cell r="N395"/>
          <cell r="O395"/>
          <cell r="P395"/>
          <cell r="Q395"/>
          <cell r="R395"/>
          <cell r="S395"/>
          <cell r="T395"/>
          <cell r="U395"/>
          <cell r="V395"/>
          <cell r="W395"/>
          <cell r="X395"/>
          <cell r="Y395" t="str">
            <v/>
          </cell>
          <cell r="Z395"/>
          <cell r="AA395" t="str">
            <v/>
          </cell>
          <cell r="AB395"/>
          <cell r="AC395"/>
          <cell r="AD395"/>
          <cell r="AE395"/>
          <cell r="AF395"/>
          <cell r="AG395"/>
          <cell r="AH395" t="str">
            <v/>
          </cell>
          <cell r="AI395"/>
          <cell r="AJ395"/>
          <cell r="AK395"/>
          <cell r="AL395"/>
          <cell r="AM395"/>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t="str">
            <v/>
          </cell>
          <cell r="BE395" t="str">
            <v/>
          </cell>
          <cell r="BF395">
            <v>0</v>
          </cell>
          <cell r="BG395">
            <v>0</v>
          </cell>
          <cell r="BH395">
            <v>0</v>
          </cell>
          <cell r="BI395">
            <v>0</v>
          </cell>
          <cell r="BJ395">
            <v>0</v>
          </cell>
          <cell r="BK395" t="str">
            <v/>
          </cell>
          <cell r="BL395" t="e">
            <v>#NAME?</v>
          </cell>
          <cell r="BM395"/>
          <cell r="BN395"/>
          <cell r="BO395"/>
          <cell r="BP395" t="str">
            <v/>
          </cell>
          <cell r="BQ395"/>
          <cell r="BR395"/>
          <cell r="BS395">
            <v>380</v>
          </cell>
        </row>
        <row r="396">
          <cell r="C396"/>
          <cell r="D396"/>
          <cell r="E396"/>
          <cell r="F396"/>
          <cell r="G396"/>
          <cell r="H396"/>
          <cell r="I396"/>
          <cell r="J396"/>
          <cell r="K396"/>
          <cell r="L396"/>
          <cell r="M396"/>
          <cell r="N396"/>
          <cell r="O396"/>
          <cell r="P396"/>
          <cell r="Q396"/>
          <cell r="R396"/>
          <cell r="S396"/>
          <cell r="T396"/>
          <cell r="U396"/>
          <cell r="V396"/>
          <cell r="W396"/>
          <cell r="X396"/>
          <cell r="Y396" t="str">
            <v/>
          </cell>
          <cell r="Z396"/>
          <cell r="AA396" t="str">
            <v/>
          </cell>
          <cell r="AB396"/>
          <cell r="AC396"/>
          <cell r="AD396"/>
          <cell r="AE396"/>
          <cell r="AF396"/>
          <cell r="AG396"/>
          <cell r="AH396" t="str">
            <v/>
          </cell>
          <cell r="AI396"/>
          <cell r="AJ396"/>
          <cell r="AK396"/>
          <cell r="AL396"/>
          <cell r="AM396"/>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t="str">
            <v/>
          </cell>
          <cell r="BE396" t="str">
            <v/>
          </cell>
          <cell r="BF396">
            <v>0</v>
          </cell>
          <cell r="BG396">
            <v>0</v>
          </cell>
          <cell r="BH396">
            <v>0</v>
          </cell>
          <cell r="BI396">
            <v>0</v>
          </cell>
          <cell r="BJ396">
            <v>0</v>
          </cell>
          <cell r="BK396" t="str">
            <v/>
          </cell>
          <cell r="BL396" t="e">
            <v>#NAME?</v>
          </cell>
          <cell r="BM396"/>
          <cell r="BN396"/>
          <cell r="BO396"/>
          <cell r="BP396" t="str">
            <v/>
          </cell>
          <cell r="BQ396"/>
          <cell r="BR396"/>
          <cell r="BS396">
            <v>381</v>
          </cell>
        </row>
        <row r="397">
          <cell r="C397"/>
          <cell r="D397"/>
          <cell r="E397"/>
          <cell r="F397"/>
          <cell r="G397"/>
          <cell r="H397"/>
          <cell r="I397"/>
          <cell r="J397"/>
          <cell r="K397"/>
          <cell r="L397"/>
          <cell r="M397"/>
          <cell r="N397"/>
          <cell r="O397"/>
          <cell r="P397"/>
          <cell r="Q397"/>
          <cell r="R397"/>
          <cell r="S397"/>
          <cell r="T397"/>
          <cell r="U397"/>
          <cell r="V397"/>
          <cell r="W397"/>
          <cell r="X397"/>
          <cell r="Y397" t="str">
            <v/>
          </cell>
          <cell r="Z397"/>
          <cell r="AA397" t="str">
            <v/>
          </cell>
          <cell r="AB397"/>
          <cell r="AC397"/>
          <cell r="AD397"/>
          <cell r="AE397"/>
          <cell r="AF397"/>
          <cell r="AG397"/>
          <cell r="AH397" t="str">
            <v/>
          </cell>
          <cell r="AI397"/>
          <cell r="AJ397"/>
          <cell r="AK397"/>
          <cell r="AL397"/>
          <cell r="AM397"/>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t="str">
            <v/>
          </cell>
          <cell r="BE397" t="str">
            <v/>
          </cell>
          <cell r="BF397">
            <v>0</v>
          </cell>
          <cell r="BG397">
            <v>0</v>
          </cell>
          <cell r="BH397">
            <v>0</v>
          </cell>
          <cell r="BI397">
            <v>0</v>
          </cell>
          <cell r="BJ397">
            <v>0</v>
          </cell>
          <cell r="BK397" t="str">
            <v/>
          </cell>
          <cell r="BL397" t="e">
            <v>#NAME?</v>
          </cell>
          <cell r="BM397"/>
          <cell r="BN397"/>
          <cell r="BO397"/>
          <cell r="BP397" t="str">
            <v/>
          </cell>
          <cell r="BQ397"/>
          <cell r="BR397"/>
          <cell r="BS397">
            <v>382</v>
          </cell>
        </row>
        <row r="398">
          <cell r="C398"/>
          <cell r="D398"/>
          <cell r="E398"/>
          <cell r="F398"/>
          <cell r="G398"/>
          <cell r="H398"/>
          <cell r="I398"/>
          <cell r="J398"/>
          <cell r="K398"/>
          <cell r="L398"/>
          <cell r="M398"/>
          <cell r="N398"/>
          <cell r="O398"/>
          <cell r="P398"/>
          <cell r="Q398"/>
          <cell r="R398"/>
          <cell r="S398"/>
          <cell r="T398"/>
          <cell r="U398"/>
          <cell r="V398"/>
          <cell r="W398"/>
          <cell r="X398"/>
          <cell r="Y398" t="str">
            <v/>
          </cell>
          <cell r="Z398"/>
          <cell r="AA398" t="str">
            <v/>
          </cell>
          <cell r="AB398"/>
          <cell r="AC398"/>
          <cell r="AD398"/>
          <cell r="AE398"/>
          <cell r="AF398"/>
          <cell r="AG398"/>
          <cell r="AH398" t="str">
            <v/>
          </cell>
          <cell r="AI398"/>
          <cell r="AJ398"/>
          <cell r="AK398"/>
          <cell r="AL398"/>
          <cell r="AM398"/>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t="str">
            <v/>
          </cell>
          <cell r="BE398" t="str">
            <v/>
          </cell>
          <cell r="BF398">
            <v>0</v>
          </cell>
          <cell r="BG398">
            <v>0</v>
          </cell>
          <cell r="BH398">
            <v>0</v>
          </cell>
          <cell r="BI398">
            <v>0</v>
          </cell>
          <cell r="BJ398">
            <v>0</v>
          </cell>
          <cell r="BK398" t="str">
            <v/>
          </cell>
          <cell r="BL398" t="e">
            <v>#NAME?</v>
          </cell>
          <cell r="BM398"/>
          <cell r="BN398"/>
          <cell r="BO398"/>
          <cell r="BP398" t="str">
            <v/>
          </cell>
          <cell r="BQ398"/>
          <cell r="BR398"/>
          <cell r="BS398">
            <v>383</v>
          </cell>
        </row>
        <row r="399">
          <cell r="C399"/>
          <cell r="D399"/>
          <cell r="E399"/>
          <cell r="F399"/>
          <cell r="G399"/>
          <cell r="H399"/>
          <cell r="I399"/>
          <cell r="J399"/>
          <cell r="K399"/>
          <cell r="L399"/>
          <cell r="M399"/>
          <cell r="N399"/>
          <cell r="O399"/>
          <cell r="P399"/>
          <cell r="Q399"/>
          <cell r="R399"/>
          <cell r="S399"/>
          <cell r="T399"/>
          <cell r="U399"/>
          <cell r="V399"/>
          <cell r="W399"/>
          <cell r="X399"/>
          <cell r="Y399" t="str">
            <v/>
          </cell>
          <cell r="Z399"/>
          <cell r="AA399" t="str">
            <v/>
          </cell>
          <cell r="AB399"/>
          <cell r="AC399"/>
          <cell r="AD399"/>
          <cell r="AE399"/>
          <cell r="AF399"/>
          <cell r="AG399"/>
          <cell r="AH399" t="str">
            <v/>
          </cell>
          <cell r="AI399"/>
          <cell r="AJ399"/>
          <cell r="AK399"/>
          <cell r="AL399"/>
          <cell r="AM399"/>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t="str">
            <v/>
          </cell>
          <cell r="BE399" t="str">
            <v/>
          </cell>
          <cell r="BF399">
            <v>0</v>
          </cell>
          <cell r="BG399">
            <v>0</v>
          </cell>
          <cell r="BH399">
            <v>0</v>
          </cell>
          <cell r="BI399">
            <v>0</v>
          </cell>
          <cell r="BJ399">
            <v>0</v>
          </cell>
          <cell r="BK399" t="str">
            <v/>
          </cell>
          <cell r="BL399" t="e">
            <v>#NAME?</v>
          </cell>
          <cell r="BM399"/>
          <cell r="BN399"/>
          <cell r="BO399"/>
          <cell r="BP399" t="str">
            <v/>
          </cell>
          <cell r="BQ399"/>
          <cell r="BR399"/>
          <cell r="BS399">
            <v>384</v>
          </cell>
        </row>
        <row r="400">
          <cell r="C400"/>
          <cell r="D400"/>
          <cell r="E400"/>
          <cell r="F400"/>
          <cell r="G400"/>
          <cell r="H400"/>
          <cell r="I400"/>
          <cell r="J400"/>
          <cell r="K400"/>
          <cell r="L400"/>
          <cell r="M400"/>
          <cell r="N400"/>
          <cell r="O400"/>
          <cell r="P400"/>
          <cell r="Q400"/>
          <cell r="R400"/>
          <cell r="S400"/>
          <cell r="T400"/>
          <cell r="U400"/>
          <cell r="V400"/>
          <cell r="W400"/>
          <cell r="X400"/>
          <cell r="Y400" t="str">
            <v/>
          </cell>
          <cell r="Z400"/>
          <cell r="AA400" t="str">
            <v/>
          </cell>
          <cell r="AB400"/>
          <cell r="AC400"/>
          <cell r="AD400"/>
          <cell r="AE400"/>
          <cell r="AF400"/>
          <cell r="AG400"/>
          <cell r="AH400" t="str">
            <v/>
          </cell>
          <cell r="AI400"/>
          <cell r="AJ400"/>
          <cell r="AK400"/>
          <cell r="AL400"/>
          <cell r="AM400"/>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t="str">
            <v/>
          </cell>
          <cell r="BE400" t="str">
            <v/>
          </cell>
          <cell r="BF400">
            <v>0</v>
          </cell>
          <cell r="BG400">
            <v>0</v>
          </cell>
          <cell r="BH400">
            <v>0</v>
          </cell>
          <cell r="BI400">
            <v>0</v>
          </cell>
          <cell r="BJ400">
            <v>0</v>
          </cell>
          <cell r="BK400" t="str">
            <v/>
          </cell>
          <cell r="BL400" t="e">
            <v>#NAME?</v>
          </cell>
          <cell r="BM400"/>
          <cell r="BN400"/>
          <cell r="BO400"/>
          <cell r="BP400" t="str">
            <v/>
          </cell>
          <cell r="BQ400"/>
          <cell r="BR400"/>
          <cell r="BS400">
            <v>385</v>
          </cell>
        </row>
        <row r="401">
          <cell r="C401"/>
          <cell r="D401"/>
          <cell r="E401"/>
          <cell r="F401"/>
          <cell r="G401"/>
          <cell r="H401"/>
          <cell r="I401"/>
          <cell r="J401"/>
          <cell r="K401"/>
          <cell r="L401"/>
          <cell r="M401"/>
          <cell r="N401"/>
          <cell r="O401"/>
          <cell r="P401"/>
          <cell r="Q401"/>
          <cell r="R401"/>
          <cell r="S401"/>
          <cell r="T401"/>
          <cell r="U401"/>
          <cell r="V401"/>
          <cell r="W401"/>
          <cell r="X401"/>
          <cell r="Y401" t="str">
            <v/>
          </cell>
          <cell r="Z401"/>
          <cell r="AA401" t="str">
            <v/>
          </cell>
          <cell r="AB401"/>
          <cell r="AC401"/>
          <cell r="AD401"/>
          <cell r="AE401"/>
          <cell r="AF401"/>
          <cell r="AG401"/>
          <cell r="AH401" t="str">
            <v/>
          </cell>
          <cell r="AI401"/>
          <cell r="AJ401"/>
          <cell r="AK401"/>
          <cell r="AL401"/>
          <cell r="AM401"/>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t="str">
            <v/>
          </cell>
          <cell r="BE401" t="str">
            <v/>
          </cell>
          <cell r="BF401">
            <v>0</v>
          </cell>
          <cell r="BG401">
            <v>0</v>
          </cell>
          <cell r="BH401">
            <v>0</v>
          </cell>
          <cell r="BI401">
            <v>0</v>
          </cell>
          <cell r="BJ401">
            <v>0</v>
          </cell>
          <cell r="BK401" t="str">
            <v/>
          </cell>
          <cell r="BL401" t="e">
            <v>#NAME?</v>
          </cell>
          <cell r="BM401"/>
          <cell r="BN401"/>
          <cell r="BO401"/>
          <cell r="BP401" t="str">
            <v/>
          </cell>
          <cell r="BQ401"/>
          <cell r="BR401"/>
          <cell r="BS401">
            <v>386</v>
          </cell>
        </row>
        <row r="402">
          <cell r="C402"/>
          <cell r="D402"/>
          <cell r="E402"/>
          <cell r="F402"/>
          <cell r="G402"/>
          <cell r="H402"/>
          <cell r="I402"/>
          <cell r="J402"/>
          <cell r="K402"/>
          <cell r="L402"/>
          <cell r="M402"/>
          <cell r="N402"/>
          <cell r="O402"/>
          <cell r="P402"/>
          <cell r="Q402"/>
          <cell r="R402"/>
          <cell r="S402"/>
          <cell r="T402"/>
          <cell r="U402"/>
          <cell r="V402"/>
          <cell r="W402"/>
          <cell r="X402"/>
          <cell r="Y402" t="str">
            <v/>
          </cell>
          <cell r="Z402"/>
          <cell r="AA402" t="str">
            <v/>
          </cell>
          <cell r="AB402"/>
          <cell r="AC402"/>
          <cell r="AD402"/>
          <cell r="AE402"/>
          <cell r="AF402"/>
          <cell r="AG402"/>
          <cell r="AH402" t="str">
            <v/>
          </cell>
          <cell r="AI402"/>
          <cell r="AJ402"/>
          <cell r="AK402"/>
          <cell r="AL402"/>
          <cell r="AM402"/>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t="str">
            <v/>
          </cell>
          <cell r="BE402" t="str">
            <v/>
          </cell>
          <cell r="BF402">
            <v>0</v>
          </cell>
          <cell r="BG402">
            <v>0</v>
          </cell>
          <cell r="BH402">
            <v>0</v>
          </cell>
          <cell r="BI402">
            <v>0</v>
          </cell>
          <cell r="BJ402">
            <v>0</v>
          </cell>
          <cell r="BK402" t="str">
            <v/>
          </cell>
          <cell r="BL402" t="e">
            <v>#NAME?</v>
          </cell>
          <cell r="BM402"/>
          <cell r="BN402"/>
          <cell r="BO402"/>
          <cell r="BP402" t="str">
            <v/>
          </cell>
          <cell r="BQ402"/>
          <cell r="BR402"/>
          <cell r="BS402">
            <v>387</v>
          </cell>
        </row>
        <row r="403">
          <cell r="C403"/>
          <cell r="D403"/>
          <cell r="E403"/>
          <cell r="F403"/>
          <cell r="G403"/>
          <cell r="H403"/>
          <cell r="I403"/>
          <cell r="J403"/>
          <cell r="K403"/>
          <cell r="L403"/>
          <cell r="M403"/>
          <cell r="N403"/>
          <cell r="O403"/>
          <cell r="P403"/>
          <cell r="Q403"/>
          <cell r="R403"/>
          <cell r="S403"/>
          <cell r="T403"/>
          <cell r="U403"/>
          <cell r="V403"/>
          <cell r="W403"/>
          <cell r="X403"/>
          <cell r="Y403" t="str">
            <v/>
          </cell>
          <cell r="Z403"/>
          <cell r="AA403" t="str">
            <v/>
          </cell>
          <cell r="AB403"/>
          <cell r="AC403"/>
          <cell r="AD403"/>
          <cell r="AE403"/>
          <cell r="AF403"/>
          <cell r="AG403"/>
          <cell r="AH403" t="str">
            <v/>
          </cell>
          <cell r="AI403"/>
          <cell r="AJ403"/>
          <cell r="AK403"/>
          <cell r="AL403"/>
          <cell r="AM403"/>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t="str">
            <v/>
          </cell>
          <cell r="BE403" t="str">
            <v/>
          </cell>
          <cell r="BF403">
            <v>0</v>
          </cell>
          <cell r="BG403">
            <v>0</v>
          </cell>
          <cell r="BH403">
            <v>0</v>
          </cell>
          <cell r="BI403">
            <v>0</v>
          </cell>
          <cell r="BJ403">
            <v>0</v>
          </cell>
          <cell r="BK403" t="str">
            <v/>
          </cell>
          <cell r="BL403" t="e">
            <v>#NAME?</v>
          </cell>
          <cell r="BM403"/>
          <cell r="BN403"/>
          <cell r="BO403"/>
          <cell r="BP403" t="str">
            <v/>
          </cell>
          <cell r="BQ403"/>
          <cell r="BR403"/>
          <cell r="BS403">
            <v>388</v>
          </cell>
        </row>
        <row r="404">
          <cell r="C404"/>
          <cell r="D404"/>
          <cell r="E404"/>
          <cell r="F404"/>
          <cell r="G404"/>
          <cell r="H404"/>
          <cell r="I404"/>
          <cell r="J404"/>
          <cell r="K404"/>
          <cell r="L404"/>
          <cell r="M404"/>
          <cell r="N404"/>
          <cell r="O404"/>
          <cell r="P404"/>
          <cell r="Q404"/>
          <cell r="R404"/>
          <cell r="S404"/>
          <cell r="T404"/>
          <cell r="U404"/>
          <cell r="V404"/>
          <cell r="W404"/>
          <cell r="X404"/>
          <cell r="Y404" t="str">
            <v/>
          </cell>
          <cell r="Z404"/>
          <cell r="AA404" t="str">
            <v/>
          </cell>
          <cell r="AB404"/>
          <cell r="AC404"/>
          <cell r="AD404"/>
          <cell r="AE404"/>
          <cell r="AF404"/>
          <cell r="AG404"/>
          <cell r="AH404" t="str">
            <v/>
          </cell>
          <cell r="AI404"/>
          <cell r="AJ404"/>
          <cell r="AK404"/>
          <cell r="AL404"/>
          <cell r="AM404"/>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t="str">
            <v/>
          </cell>
          <cell r="BE404" t="str">
            <v/>
          </cell>
          <cell r="BF404">
            <v>0</v>
          </cell>
          <cell r="BG404">
            <v>0</v>
          </cell>
          <cell r="BH404">
            <v>0</v>
          </cell>
          <cell r="BI404">
            <v>0</v>
          </cell>
          <cell r="BJ404">
            <v>0</v>
          </cell>
          <cell r="BK404" t="str">
            <v/>
          </cell>
          <cell r="BL404" t="e">
            <v>#NAME?</v>
          </cell>
          <cell r="BM404"/>
          <cell r="BN404"/>
          <cell r="BO404"/>
          <cell r="BP404" t="str">
            <v/>
          </cell>
          <cell r="BQ404"/>
          <cell r="BR404"/>
          <cell r="BS404">
            <v>389</v>
          </cell>
        </row>
        <row r="405">
          <cell r="C405"/>
          <cell r="D405"/>
          <cell r="E405"/>
          <cell r="F405"/>
          <cell r="G405"/>
          <cell r="H405"/>
          <cell r="I405"/>
          <cell r="J405"/>
          <cell r="K405"/>
          <cell r="L405"/>
          <cell r="M405"/>
          <cell r="N405"/>
          <cell r="O405"/>
          <cell r="P405"/>
          <cell r="Q405"/>
          <cell r="R405"/>
          <cell r="S405"/>
          <cell r="T405"/>
          <cell r="U405"/>
          <cell r="V405"/>
          <cell r="W405"/>
          <cell r="X405"/>
          <cell r="Y405" t="str">
            <v/>
          </cell>
          <cell r="Z405"/>
          <cell r="AA405" t="str">
            <v/>
          </cell>
          <cell r="AB405"/>
          <cell r="AC405"/>
          <cell r="AD405"/>
          <cell r="AE405"/>
          <cell r="AF405"/>
          <cell r="AG405"/>
          <cell r="AH405" t="str">
            <v/>
          </cell>
          <cell r="AI405"/>
          <cell r="AJ405"/>
          <cell r="AK405"/>
          <cell r="AL405"/>
          <cell r="AM405"/>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t="str">
            <v/>
          </cell>
          <cell r="BE405" t="str">
            <v/>
          </cell>
          <cell r="BF405">
            <v>0</v>
          </cell>
          <cell r="BG405">
            <v>0</v>
          </cell>
          <cell r="BH405">
            <v>0</v>
          </cell>
          <cell r="BI405">
            <v>0</v>
          </cell>
          <cell r="BJ405">
            <v>0</v>
          </cell>
          <cell r="BK405" t="str">
            <v/>
          </cell>
          <cell r="BL405" t="e">
            <v>#NAME?</v>
          </cell>
          <cell r="BM405"/>
          <cell r="BN405"/>
          <cell r="BO405"/>
          <cell r="BP405" t="str">
            <v/>
          </cell>
          <cell r="BQ405"/>
          <cell r="BR405"/>
          <cell r="BS405">
            <v>390</v>
          </cell>
        </row>
        <row r="406">
          <cell r="C406"/>
          <cell r="D406"/>
          <cell r="E406"/>
          <cell r="F406"/>
          <cell r="G406"/>
          <cell r="H406"/>
          <cell r="I406"/>
          <cell r="J406"/>
          <cell r="K406"/>
          <cell r="L406"/>
          <cell r="M406"/>
          <cell r="N406"/>
          <cell r="O406"/>
          <cell r="P406"/>
          <cell r="Q406"/>
          <cell r="R406"/>
          <cell r="S406"/>
          <cell r="T406"/>
          <cell r="U406"/>
          <cell r="V406"/>
          <cell r="W406"/>
          <cell r="X406"/>
          <cell r="Y406" t="str">
            <v/>
          </cell>
          <cell r="Z406"/>
          <cell r="AA406" t="str">
            <v/>
          </cell>
          <cell r="AB406"/>
          <cell r="AC406"/>
          <cell r="AD406"/>
          <cell r="AE406"/>
          <cell r="AF406"/>
          <cell r="AG406"/>
          <cell r="AH406" t="str">
            <v/>
          </cell>
          <cell r="AI406"/>
          <cell r="AJ406"/>
          <cell r="AK406"/>
          <cell r="AL406"/>
          <cell r="AM406"/>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t="str">
            <v/>
          </cell>
          <cell r="BE406" t="str">
            <v/>
          </cell>
          <cell r="BF406">
            <v>0</v>
          </cell>
          <cell r="BG406">
            <v>0</v>
          </cell>
          <cell r="BH406">
            <v>0</v>
          </cell>
          <cell r="BI406">
            <v>0</v>
          </cell>
          <cell r="BJ406">
            <v>0</v>
          </cell>
          <cell r="BK406" t="str">
            <v/>
          </cell>
          <cell r="BL406" t="e">
            <v>#NAME?</v>
          </cell>
          <cell r="BM406"/>
          <cell r="BN406"/>
          <cell r="BO406"/>
          <cell r="BP406" t="str">
            <v/>
          </cell>
          <cell r="BQ406"/>
          <cell r="BR406"/>
          <cell r="BS406">
            <v>391</v>
          </cell>
        </row>
        <row r="407">
          <cell r="C407"/>
          <cell r="D407"/>
          <cell r="E407"/>
          <cell r="F407"/>
          <cell r="G407"/>
          <cell r="H407"/>
          <cell r="I407"/>
          <cell r="J407"/>
          <cell r="K407"/>
          <cell r="L407"/>
          <cell r="M407"/>
          <cell r="N407"/>
          <cell r="O407"/>
          <cell r="P407"/>
          <cell r="Q407"/>
          <cell r="R407"/>
          <cell r="S407"/>
          <cell r="T407"/>
          <cell r="U407"/>
          <cell r="V407"/>
          <cell r="W407"/>
          <cell r="X407"/>
          <cell r="Y407" t="str">
            <v/>
          </cell>
          <cell r="Z407"/>
          <cell r="AA407" t="str">
            <v/>
          </cell>
          <cell r="AB407"/>
          <cell r="AC407"/>
          <cell r="AD407"/>
          <cell r="AE407"/>
          <cell r="AF407"/>
          <cell r="AG407"/>
          <cell r="AH407" t="str">
            <v/>
          </cell>
          <cell r="AI407"/>
          <cell r="AJ407"/>
          <cell r="AK407"/>
          <cell r="AL407"/>
          <cell r="AM407"/>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t="str">
            <v/>
          </cell>
          <cell r="BE407" t="str">
            <v/>
          </cell>
          <cell r="BF407">
            <v>0</v>
          </cell>
          <cell r="BG407">
            <v>0</v>
          </cell>
          <cell r="BH407">
            <v>0</v>
          </cell>
          <cell r="BI407">
            <v>0</v>
          </cell>
          <cell r="BJ407">
            <v>0</v>
          </cell>
          <cell r="BK407" t="str">
            <v/>
          </cell>
          <cell r="BL407" t="e">
            <v>#NAME?</v>
          </cell>
          <cell r="BM407"/>
          <cell r="BN407"/>
          <cell r="BO407"/>
          <cell r="BP407" t="str">
            <v/>
          </cell>
          <cell r="BQ407"/>
          <cell r="BR407"/>
          <cell r="BS407">
            <v>392</v>
          </cell>
        </row>
        <row r="408">
          <cell r="C408"/>
          <cell r="D408"/>
          <cell r="E408"/>
          <cell r="F408"/>
          <cell r="G408"/>
          <cell r="H408"/>
          <cell r="I408"/>
          <cell r="J408"/>
          <cell r="K408"/>
          <cell r="L408"/>
          <cell r="M408"/>
          <cell r="N408"/>
          <cell r="O408"/>
          <cell r="P408"/>
          <cell r="Q408"/>
          <cell r="R408"/>
          <cell r="S408"/>
          <cell r="T408"/>
          <cell r="U408"/>
          <cell r="V408"/>
          <cell r="W408"/>
          <cell r="X408"/>
          <cell r="Y408" t="str">
            <v/>
          </cell>
          <cell r="Z408"/>
          <cell r="AA408" t="str">
            <v/>
          </cell>
          <cell r="AB408"/>
          <cell r="AC408"/>
          <cell r="AD408"/>
          <cell r="AE408"/>
          <cell r="AF408"/>
          <cell r="AG408"/>
          <cell r="AH408" t="str">
            <v/>
          </cell>
          <cell r="AI408"/>
          <cell r="AJ408"/>
          <cell r="AK408"/>
          <cell r="AL408"/>
          <cell r="AM408"/>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t="str">
            <v/>
          </cell>
          <cell r="BE408" t="str">
            <v/>
          </cell>
          <cell r="BF408">
            <v>0</v>
          </cell>
          <cell r="BG408">
            <v>0</v>
          </cell>
          <cell r="BH408">
            <v>0</v>
          </cell>
          <cell r="BI408">
            <v>0</v>
          </cell>
          <cell r="BJ408">
            <v>0</v>
          </cell>
          <cell r="BK408" t="str">
            <v/>
          </cell>
          <cell r="BL408" t="e">
            <v>#NAME?</v>
          </cell>
          <cell r="BM408"/>
          <cell r="BN408"/>
          <cell r="BO408"/>
          <cell r="BP408" t="str">
            <v/>
          </cell>
          <cell r="BQ408"/>
          <cell r="BR408"/>
          <cell r="BS408">
            <v>393</v>
          </cell>
        </row>
        <row r="409">
          <cell r="C409"/>
          <cell r="D409"/>
          <cell r="E409"/>
          <cell r="F409"/>
          <cell r="G409"/>
          <cell r="H409"/>
          <cell r="I409"/>
          <cell r="J409"/>
          <cell r="K409"/>
          <cell r="L409"/>
          <cell r="M409"/>
          <cell r="N409"/>
          <cell r="O409"/>
          <cell r="P409"/>
          <cell r="Q409"/>
          <cell r="R409"/>
          <cell r="S409"/>
          <cell r="T409"/>
          <cell r="U409"/>
          <cell r="V409"/>
          <cell r="W409"/>
          <cell r="X409"/>
          <cell r="Y409" t="str">
            <v/>
          </cell>
          <cell r="Z409"/>
          <cell r="AA409" t="str">
            <v/>
          </cell>
          <cell r="AB409"/>
          <cell r="AC409"/>
          <cell r="AD409"/>
          <cell r="AE409"/>
          <cell r="AF409"/>
          <cell r="AG409"/>
          <cell r="AH409" t="str">
            <v/>
          </cell>
          <cell r="AI409"/>
          <cell r="AJ409"/>
          <cell r="AK409"/>
          <cell r="AL409"/>
          <cell r="AM409"/>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t="str">
            <v/>
          </cell>
          <cell r="BE409" t="str">
            <v/>
          </cell>
          <cell r="BF409">
            <v>0</v>
          </cell>
          <cell r="BG409">
            <v>0</v>
          </cell>
          <cell r="BH409">
            <v>0</v>
          </cell>
          <cell r="BI409">
            <v>0</v>
          </cell>
          <cell r="BJ409">
            <v>0</v>
          </cell>
          <cell r="BK409" t="str">
            <v/>
          </cell>
          <cell r="BL409" t="e">
            <v>#NAME?</v>
          </cell>
          <cell r="BM409"/>
          <cell r="BN409"/>
          <cell r="BO409"/>
          <cell r="BP409" t="str">
            <v/>
          </cell>
          <cell r="BQ409"/>
          <cell r="BR409"/>
          <cell r="BS409">
            <v>394</v>
          </cell>
        </row>
        <row r="410">
          <cell r="C410"/>
          <cell r="D410"/>
          <cell r="E410"/>
          <cell r="F410"/>
          <cell r="G410"/>
          <cell r="H410"/>
          <cell r="I410"/>
          <cell r="J410"/>
          <cell r="K410"/>
          <cell r="L410"/>
          <cell r="M410"/>
          <cell r="N410"/>
          <cell r="O410"/>
          <cell r="P410"/>
          <cell r="Q410"/>
          <cell r="R410"/>
          <cell r="S410"/>
          <cell r="T410"/>
          <cell r="U410"/>
          <cell r="V410"/>
          <cell r="W410"/>
          <cell r="X410"/>
          <cell r="Y410" t="str">
            <v/>
          </cell>
          <cell r="Z410"/>
          <cell r="AA410" t="str">
            <v/>
          </cell>
          <cell r="AB410"/>
          <cell r="AC410"/>
          <cell r="AD410"/>
          <cell r="AE410"/>
          <cell r="AF410"/>
          <cell r="AG410"/>
          <cell r="AH410" t="str">
            <v/>
          </cell>
          <cell r="AI410"/>
          <cell r="AJ410"/>
          <cell r="AK410"/>
          <cell r="AL410"/>
          <cell r="AM410"/>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t="str">
            <v/>
          </cell>
          <cell r="BE410" t="str">
            <v/>
          </cell>
          <cell r="BF410">
            <v>0</v>
          </cell>
          <cell r="BG410">
            <v>0</v>
          </cell>
          <cell r="BH410">
            <v>0</v>
          </cell>
          <cell r="BI410">
            <v>0</v>
          </cell>
          <cell r="BJ410">
            <v>0</v>
          </cell>
          <cell r="BK410" t="str">
            <v/>
          </cell>
          <cell r="BL410" t="e">
            <v>#NAME?</v>
          </cell>
          <cell r="BM410"/>
          <cell r="BN410"/>
          <cell r="BO410"/>
          <cell r="BP410" t="str">
            <v/>
          </cell>
          <cell r="BQ410"/>
          <cell r="BR410"/>
          <cell r="BS410">
            <v>395</v>
          </cell>
        </row>
        <row r="411">
          <cell r="C411"/>
          <cell r="D411"/>
          <cell r="E411"/>
          <cell r="F411"/>
          <cell r="G411"/>
          <cell r="H411"/>
          <cell r="I411"/>
          <cell r="J411"/>
          <cell r="K411"/>
          <cell r="L411"/>
          <cell r="M411"/>
          <cell r="N411"/>
          <cell r="O411"/>
          <cell r="P411"/>
          <cell r="Q411"/>
          <cell r="R411"/>
          <cell r="S411"/>
          <cell r="T411"/>
          <cell r="U411"/>
          <cell r="V411"/>
          <cell r="W411"/>
          <cell r="X411"/>
          <cell r="Y411" t="str">
            <v/>
          </cell>
          <cell r="Z411"/>
          <cell r="AA411" t="str">
            <v/>
          </cell>
          <cell r="AB411"/>
          <cell r="AC411"/>
          <cell r="AD411"/>
          <cell r="AE411"/>
          <cell r="AF411"/>
          <cell r="AG411"/>
          <cell r="AH411" t="str">
            <v/>
          </cell>
          <cell r="AI411"/>
          <cell r="AJ411"/>
          <cell r="AK411"/>
          <cell r="AL411"/>
          <cell r="AM411"/>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t="str">
            <v/>
          </cell>
          <cell r="BE411" t="str">
            <v/>
          </cell>
          <cell r="BF411">
            <v>0</v>
          </cell>
          <cell r="BG411">
            <v>0</v>
          </cell>
          <cell r="BH411">
            <v>0</v>
          </cell>
          <cell r="BI411">
            <v>0</v>
          </cell>
          <cell r="BJ411">
            <v>0</v>
          </cell>
          <cell r="BK411" t="str">
            <v/>
          </cell>
          <cell r="BL411" t="e">
            <v>#NAME?</v>
          </cell>
          <cell r="BM411"/>
          <cell r="BN411"/>
          <cell r="BO411"/>
          <cell r="BP411" t="str">
            <v/>
          </cell>
          <cell r="BQ411"/>
          <cell r="BR411"/>
          <cell r="BS411">
            <v>396</v>
          </cell>
        </row>
        <row r="412">
          <cell r="C412"/>
          <cell r="D412"/>
          <cell r="E412"/>
          <cell r="F412"/>
          <cell r="G412"/>
          <cell r="H412"/>
          <cell r="I412"/>
          <cell r="J412"/>
          <cell r="K412"/>
          <cell r="L412"/>
          <cell r="M412"/>
          <cell r="N412"/>
          <cell r="O412"/>
          <cell r="P412"/>
          <cell r="Q412"/>
          <cell r="R412"/>
          <cell r="S412"/>
          <cell r="T412"/>
          <cell r="U412"/>
          <cell r="V412"/>
          <cell r="W412"/>
          <cell r="X412"/>
          <cell r="Y412" t="str">
            <v/>
          </cell>
          <cell r="Z412"/>
          <cell r="AA412" t="str">
            <v/>
          </cell>
          <cell r="AB412"/>
          <cell r="AC412"/>
          <cell r="AD412"/>
          <cell r="AE412"/>
          <cell r="AF412"/>
          <cell r="AG412"/>
          <cell r="AH412" t="str">
            <v/>
          </cell>
          <cell r="AI412"/>
          <cell r="AJ412"/>
          <cell r="AK412"/>
          <cell r="AL412"/>
          <cell r="AM412"/>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t="str">
            <v/>
          </cell>
          <cell r="BE412" t="str">
            <v/>
          </cell>
          <cell r="BF412">
            <v>0</v>
          </cell>
          <cell r="BG412">
            <v>0</v>
          </cell>
          <cell r="BH412">
            <v>0</v>
          </cell>
          <cell r="BI412">
            <v>0</v>
          </cell>
          <cell r="BJ412">
            <v>0</v>
          </cell>
          <cell r="BK412" t="str">
            <v/>
          </cell>
          <cell r="BL412" t="e">
            <v>#NAME?</v>
          </cell>
          <cell r="BM412"/>
          <cell r="BN412"/>
          <cell r="BO412"/>
          <cell r="BP412" t="str">
            <v/>
          </cell>
          <cell r="BQ412"/>
          <cell r="BR412"/>
          <cell r="BS412">
            <v>397</v>
          </cell>
        </row>
        <row r="413">
          <cell r="C413"/>
          <cell r="D413"/>
          <cell r="E413"/>
          <cell r="F413"/>
          <cell r="G413"/>
          <cell r="H413"/>
          <cell r="I413"/>
          <cell r="J413"/>
          <cell r="K413"/>
          <cell r="L413"/>
          <cell r="M413"/>
          <cell r="N413"/>
          <cell r="O413"/>
          <cell r="P413"/>
          <cell r="Q413"/>
          <cell r="R413"/>
          <cell r="S413"/>
          <cell r="T413"/>
          <cell r="U413"/>
          <cell r="V413"/>
          <cell r="W413"/>
          <cell r="X413"/>
          <cell r="Y413" t="str">
            <v/>
          </cell>
          <cell r="Z413"/>
          <cell r="AA413" t="str">
            <v/>
          </cell>
          <cell r="AB413"/>
          <cell r="AC413"/>
          <cell r="AD413"/>
          <cell r="AE413"/>
          <cell r="AF413"/>
          <cell r="AG413"/>
          <cell r="AH413" t="str">
            <v/>
          </cell>
          <cell r="AI413"/>
          <cell r="AJ413"/>
          <cell r="AK413"/>
          <cell r="AL413"/>
          <cell r="AM413"/>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t="str">
            <v/>
          </cell>
          <cell r="BE413" t="str">
            <v/>
          </cell>
          <cell r="BF413">
            <v>0</v>
          </cell>
          <cell r="BG413">
            <v>0</v>
          </cell>
          <cell r="BH413">
            <v>0</v>
          </cell>
          <cell r="BI413">
            <v>0</v>
          </cell>
          <cell r="BJ413">
            <v>0</v>
          </cell>
          <cell r="BK413" t="str">
            <v/>
          </cell>
          <cell r="BL413" t="e">
            <v>#NAME?</v>
          </cell>
          <cell r="BM413"/>
          <cell r="BN413"/>
          <cell r="BO413"/>
          <cell r="BP413" t="str">
            <v/>
          </cell>
          <cell r="BQ413"/>
          <cell r="BR413"/>
          <cell r="BS413">
            <v>398</v>
          </cell>
        </row>
        <row r="414">
          <cell r="C414"/>
          <cell r="D414"/>
          <cell r="E414"/>
          <cell r="F414"/>
          <cell r="G414"/>
          <cell r="H414"/>
          <cell r="I414"/>
          <cell r="J414"/>
          <cell r="K414"/>
          <cell r="L414"/>
          <cell r="M414"/>
          <cell r="N414"/>
          <cell r="O414"/>
          <cell r="P414"/>
          <cell r="Q414"/>
          <cell r="R414"/>
          <cell r="S414"/>
          <cell r="T414"/>
          <cell r="U414"/>
          <cell r="V414"/>
          <cell r="W414"/>
          <cell r="X414"/>
          <cell r="Y414" t="str">
            <v/>
          </cell>
          <cell r="Z414"/>
          <cell r="AA414" t="str">
            <v/>
          </cell>
          <cell r="AB414"/>
          <cell r="AC414"/>
          <cell r="AD414"/>
          <cell r="AE414"/>
          <cell r="AF414"/>
          <cell r="AG414"/>
          <cell r="AH414" t="str">
            <v/>
          </cell>
          <cell r="AI414"/>
          <cell r="AJ414"/>
          <cell r="AK414"/>
          <cell r="AL414"/>
          <cell r="AM414"/>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t="str">
            <v/>
          </cell>
          <cell r="BE414" t="str">
            <v/>
          </cell>
          <cell r="BF414">
            <v>0</v>
          </cell>
          <cell r="BG414">
            <v>0</v>
          </cell>
          <cell r="BH414">
            <v>0</v>
          </cell>
          <cell r="BI414">
            <v>0</v>
          </cell>
          <cell r="BJ414">
            <v>0</v>
          </cell>
          <cell r="BK414" t="str">
            <v/>
          </cell>
          <cell r="BL414" t="e">
            <v>#NAME?</v>
          </cell>
          <cell r="BM414"/>
          <cell r="BN414"/>
          <cell r="BO414"/>
          <cell r="BP414" t="str">
            <v/>
          </cell>
          <cell r="BQ414"/>
          <cell r="BR414"/>
          <cell r="BS414">
            <v>399</v>
          </cell>
        </row>
        <row r="415">
          <cell r="C415"/>
          <cell r="D415"/>
          <cell r="E415"/>
          <cell r="F415"/>
          <cell r="G415"/>
          <cell r="H415"/>
          <cell r="I415"/>
          <cell r="J415"/>
          <cell r="K415"/>
          <cell r="L415"/>
          <cell r="M415"/>
          <cell r="N415"/>
          <cell r="O415"/>
          <cell r="P415"/>
          <cell r="Q415"/>
          <cell r="R415"/>
          <cell r="S415"/>
          <cell r="T415"/>
          <cell r="U415"/>
          <cell r="V415"/>
          <cell r="W415"/>
          <cell r="X415"/>
          <cell r="Y415" t="str">
            <v/>
          </cell>
          <cell r="Z415"/>
          <cell r="AA415" t="str">
            <v/>
          </cell>
          <cell r="AB415"/>
          <cell r="AC415"/>
          <cell r="AD415"/>
          <cell r="AE415"/>
          <cell r="AF415"/>
          <cell r="AG415"/>
          <cell r="AH415" t="str">
            <v/>
          </cell>
          <cell r="AI415"/>
          <cell r="AJ415"/>
          <cell r="AK415"/>
          <cell r="AL415"/>
          <cell r="AM415"/>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t="str">
            <v/>
          </cell>
          <cell r="BE415" t="str">
            <v/>
          </cell>
          <cell r="BF415">
            <v>0</v>
          </cell>
          <cell r="BG415">
            <v>0</v>
          </cell>
          <cell r="BH415">
            <v>0</v>
          </cell>
          <cell r="BI415">
            <v>0</v>
          </cell>
          <cell r="BJ415">
            <v>0</v>
          </cell>
          <cell r="BK415" t="str">
            <v/>
          </cell>
          <cell r="BL415" t="e">
            <v>#NAME?</v>
          </cell>
          <cell r="BM415"/>
          <cell r="BN415"/>
          <cell r="BO415"/>
          <cell r="BP415" t="str">
            <v/>
          </cell>
          <cell r="BQ415"/>
          <cell r="BR415"/>
          <cell r="BS415">
            <v>400</v>
          </cell>
        </row>
        <row r="416">
          <cell r="C416"/>
          <cell r="D416"/>
          <cell r="E416"/>
          <cell r="F416"/>
          <cell r="G416"/>
          <cell r="H416"/>
          <cell r="I416"/>
          <cell r="J416"/>
          <cell r="K416"/>
          <cell r="L416"/>
          <cell r="M416"/>
          <cell r="N416"/>
          <cell r="O416"/>
          <cell r="P416"/>
          <cell r="Q416"/>
          <cell r="R416"/>
          <cell r="S416"/>
          <cell r="T416"/>
          <cell r="U416"/>
          <cell r="V416"/>
          <cell r="W416"/>
          <cell r="X416"/>
          <cell r="Y416" t="str">
            <v/>
          </cell>
          <cell r="Z416"/>
          <cell r="AA416" t="str">
            <v/>
          </cell>
          <cell r="AB416"/>
          <cell r="AC416"/>
          <cell r="AD416"/>
          <cell r="AE416"/>
          <cell r="AF416"/>
          <cell r="AG416"/>
          <cell r="AH416" t="str">
            <v/>
          </cell>
          <cell r="AI416"/>
          <cell r="AJ416"/>
          <cell r="AK416"/>
          <cell r="AL416"/>
          <cell r="AM416"/>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t="str">
            <v/>
          </cell>
          <cell r="BE416" t="str">
            <v/>
          </cell>
          <cell r="BF416">
            <v>0</v>
          </cell>
          <cell r="BG416">
            <v>0</v>
          </cell>
          <cell r="BH416">
            <v>0</v>
          </cell>
          <cell r="BI416">
            <v>0</v>
          </cell>
          <cell r="BJ416">
            <v>0</v>
          </cell>
          <cell r="BK416" t="str">
            <v/>
          </cell>
          <cell r="BL416" t="e">
            <v>#NAME?</v>
          </cell>
          <cell r="BM416"/>
          <cell r="BN416"/>
          <cell r="BO416"/>
          <cell r="BP416" t="str">
            <v/>
          </cell>
          <cell r="BQ416"/>
          <cell r="BR416"/>
          <cell r="BS416">
            <v>401</v>
          </cell>
        </row>
        <row r="417">
          <cell r="C417"/>
          <cell r="D417"/>
          <cell r="E417"/>
          <cell r="F417"/>
          <cell r="G417"/>
          <cell r="H417"/>
          <cell r="I417"/>
          <cell r="J417"/>
          <cell r="K417"/>
          <cell r="L417"/>
          <cell r="M417"/>
          <cell r="N417"/>
          <cell r="O417"/>
          <cell r="P417"/>
          <cell r="Q417"/>
          <cell r="R417"/>
          <cell r="S417"/>
          <cell r="T417"/>
          <cell r="U417"/>
          <cell r="V417"/>
          <cell r="W417"/>
          <cell r="X417"/>
          <cell r="Y417" t="str">
            <v/>
          </cell>
          <cell r="Z417"/>
          <cell r="AA417" t="str">
            <v/>
          </cell>
          <cell r="AB417"/>
          <cell r="AC417"/>
          <cell r="AD417"/>
          <cell r="AE417"/>
          <cell r="AF417"/>
          <cell r="AG417"/>
          <cell r="AH417" t="str">
            <v/>
          </cell>
          <cell r="AI417"/>
          <cell r="AJ417"/>
          <cell r="AK417"/>
          <cell r="AL417"/>
          <cell r="AM417"/>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t="str">
            <v/>
          </cell>
          <cell r="BE417" t="str">
            <v/>
          </cell>
          <cell r="BF417">
            <v>0</v>
          </cell>
          <cell r="BG417">
            <v>0</v>
          </cell>
          <cell r="BH417">
            <v>0</v>
          </cell>
          <cell r="BI417">
            <v>0</v>
          </cell>
          <cell r="BJ417">
            <v>0</v>
          </cell>
          <cell r="BK417" t="str">
            <v/>
          </cell>
          <cell r="BL417" t="e">
            <v>#NAME?</v>
          </cell>
          <cell r="BM417"/>
          <cell r="BN417"/>
          <cell r="BO417"/>
          <cell r="BP417" t="str">
            <v/>
          </cell>
          <cell r="BQ417"/>
          <cell r="BR417"/>
          <cell r="BS417">
            <v>402</v>
          </cell>
        </row>
        <row r="418">
          <cell r="C418"/>
          <cell r="D418"/>
          <cell r="E418"/>
          <cell r="F418"/>
          <cell r="G418"/>
          <cell r="H418"/>
          <cell r="I418"/>
          <cell r="J418"/>
          <cell r="K418"/>
          <cell r="L418"/>
          <cell r="M418"/>
          <cell r="N418"/>
          <cell r="O418"/>
          <cell r="P418"/>
          <cell r="Q418"/>
          <cell r="R418"/>
          <cell r="S418"/>
          <cell r="T418"/>
          <cell r="U418"/>
          <cell r="V418"/>
          <cell r="W418"/>
          <cell r="X418"/>
          <cell r="Y418" t="str">
            <v/>
          </cell>
          <cell r="Z418"/>
          <cell r="AA418" t="str">
            <v/>
          </cell>
          <cell r="AB418"/>
          <cell r="AC418"/>
          <cell r="AD418"/>
          <cell r="AE418"/>
          <cell r="AF418"/>
          <cell r="AG418"/>
          <cell r="AH418" t="str">
            <v/>
          </cell>
          <cell r="AI418"/>
          <cell r="AJ418"/>
          <cell r="AK418"/>
          <cell r="AL418"/>
          <cell r="AM418"/>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t="str">
            <v/>
          </cell>
          <cell r="BE418" t="str">
            <v/>
          </cell>
          <cell r="BF418">
            <v>0</v>
          </cell>
          <cell r="BG418">
            <v>0</v>
          </cell>
          <cell r="BH418">
            <v>0</v>
          </cell>
          <cell r="BI418">
            <v>0</v>
          </cell>
          <cell r="BJ418">
            <v>0</v>
          </cell>
          <cell r="BK418" t="str">
            <v/>
          </cell>
          <cell r="BL418" t="e">
            <v>#NAME?</v>
          </cell>
          <cell r="BM418"/>
          <cell r="BN418"/>
          <cell r="BO418"/>
          <cell r="BP418" t="str">
            <v/>
          </cell>
          <cell r="BQ418"/>
          <cell r="BR418"/>
          <cell r="BS418">
            <v>403</v>
          </cell>
        </row>
        <row r="419">
          <cell r="C419"/>
          <cell r="D419"/>
          <cell r="E419"/>
          <cell r="F419"/>
          <cell r="G419"/>
          <cell r="H419"/>
          <cell r="I419"/>
          <cell r="J419"/>
          <cell r="K419"/>
          <cell r="L419"/>
          <cell r="M419"/>
          <cell r="N419"/>
          <cell r="O419"/>
          <cell r="P419"/>
          <cell r="Q419"/>
          <cell r="R419"/>
          <cell r="S419"/>
          <cell r="T419"/>
          <cell r="U419"/>
          <cell r="V419"/>
          <cell r="W419"/>
          <cell r="X419"/>
          <cell r="Y419" t="str">
            <v/>
          </cell>
          <cell r="Z419"/>
          <cell r="AA419" t="str">
            <v/>
          </cell>
          <cell r="AB419"/>
          <cell r="AC419"/>
          <cell r="AD419"/>
          <cell r="AE419"/>
          <cell r="AF419"/>
          <cell r="AG419"/>
          <cell r="AH419" t="str">
            <v/>
          </cell>
          <cell r="AI419"/>
          <cell r="AJ419"/>
          <cell r="AK419"/>
          <cell r="AL419"/>
          <cell r="AM419"/>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t="str">
            <v/>
          </cell>
          <cell r="BE419" t="str">
            <v/>
          </cell>
          <cell r="BF419">
            <v>0</v>
          </cell>
          <cell r="BG419">
            <v>0</v>
          </cell>
          <cell r="BH419">
            <v>0</v>
          </cell>
          <cell r="BI419">
            <v>0</v>
          </cell>
          <cell r="BJ419">
            <v>0</v>
          </cell>
          <cell r="BK419" t="str">
            <v/>
          </cell>
          <cell r="BL419" t="e">
            <v>#NAME?</v>
          </cell>
          <cell r="BM419"/>
          <cell r="BN419"/>
          <cell r="BO419"/>
          <cell r="BP419" t="str">
            <v/>
          </cell>
          <cell r="BQ419"/>
          <cell r="BR419"/>
          <cell r="BS419">
            <v>404</v>
          </cell>
        </row>
        <row r="420">
          <cell r="C420"/>
          <cell r="D420"/>
          <cell r="E420"/>
          <cell r="F420"/>
          <cell r="G420"/>
          <cell r="H420"/>
          <cell r="I420"/>
          <cell r="J420"/>
          <cell r="K420"/>
          <cell r="L420"/>
          <cell r="M420"/>
          <cell r="N420"/>
          <cell r="O420"/>
          <cell r="P420"/>
          <cell r="Q420"/>
          <cell r="R420"/>
          <cell r="S420"/>
          <cell r="T420"/>
          <cell r="U420"/>
          <cell r="V420"/>
          <cell r="W420"/>
          <cell r="X420"/>
          <cell r="Y420" t="str">
            <v/>
          </cell>
          <cell r="Z420"/>
          <cell r="AA420" t="str">
            <v/>
          </cell>
          <cell r="AB420"/>
          <cell r="AC420"/>
          <cell r="AD420"/>
          <cell r="AE420"/>
          <cell r="AF420"/>
          <cell r="AG420"/>
          <cell r="AH420" t="str">
            <v/>
          </cell>
          <cell r="AI420"/>
          <cell r="AJ420"/>
          <cell r="AK420"/>
          <cell r="AL420"/>
          <cell r="AM420"/>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t="str">
            <v/>
          </cell>
          <cell r="BE420" t="str">
            <v/>
          </cell>
          <cell r="BF420">
            <v>0</v>
          </cell>
          <cell r="BG420">
            <v>0</v>
          </cell>
          <cell r="BH420">
            <v>0</v>
          </cell>
          <cell r="BI420">
            <v>0</v>
          </cell>
          <cell r="BJ420">
            <v>0</v>
          </cell>
          <cell r="BK420" t="str">
            <v/>
          </cell>
          <cell r="BL420" t="e">
            <v>#NAME?</v>
          </cell>
          <cell r="BM420"/>
          <cell r="BN420"/>
          <cell r="BO420"/>
          <cell r="BP420" t="str">
            <v/>
          </cell>
          <cell r="BQ420"/>
          <cell r="BR420"/>
          <cell r="BS420">
            <v>405</v>
          </cell>
        </row>
        <row r="421">
          <cell r="C421"/>
          <cell r="D421"/>
          <cell r="E421"/>
          <cell r="F421"/>
          <cell r="G421"/>
          <cell r="H421"/>
          <cell r="I421"/>
          <cell r="J421"/>
          <cell r="K421"/>
          <cell r="L421"/>
          <cell r="M421"/>
          <cell r="N421"/>
          <cell r="O421"/>
          <cell r="P421"/>
          <cell r="Q421"/>
          <cell r="R421"/>
          <cell r="S421"/>
          <cell r="T421"/>
          <cell r="U421"/>
          <cell r="V421"/>
          <cell r="W421"/>
          <cell r="X421"/>
          <cell r="Y421" t="str">
            <v/>
          </cell>
          <cell r="Z421"/>
          <cell r="AA421" t="str">
            <v/>
          </cell>
          <cell r="AB421"/>
          <cell r="AC421"/>
          <cell r="AD421"/>
          <cell r="AE421"/>
          <cell r="AF421"/>
          <cell r="AG421"/>
          <cell r="AH421" t="str">
            <v/>
          </cell>
          <cell r="AI421"/>
          <cell r="AJ421"/>
          <cell r="AK421"/>
          <cell r="AL421"/>
          <cell r="AM421"/>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t="str">
            <v/>
          </cell>
          <cell r="BE421" t="str">
            <v/>
          </cell>
          <cell r="BF421">
            <v>0</v>
          </cell>
          <cell r="BG421">
            <v>0</v>
          </cell>
          <cell r="BH421">
            <v>0</v>
          </cell>
          <cell r="BI421">
            <v>0</v>
          </cell>
          <cell r="BJ421">
            <v>0</v>
          </cell>
          <cell r="BK421" t="str">
            <v/>
          </cell>
          <cell r="BL421" t="e">
            <v>#NAME?</v>
          </cell>
          <cell r="BM421"/>
          <cell r="BN421"/>
          <cell r="BO421"/>
          <cell r="BP421" t="str">
            <v/>
          </cell>
          <cell r="BQ421"/>
          <cell r="BR421"/>
          <cell r="BS421">
            <v>406</v>
          </cell>
        </row>
        <row r="422">
          <cell r="C422"/>
          <cell r="D422"/>
          <cell r="E422"/>
          <cell r="F422"/>
          <cell r="G422"/>
          <cell r="H422"/>
          <cell r="I422"/>
          <cell r="J422"/>
          <cell r="K422"/>
          <cell r="L422"/>
          <cell r="M422"/>
          <cell r="N422"/>
          <cell r="O422"/>
          <cell r="P422"/>
          <cell r="Q422"/>
          <cell r="R422"/>
          <cell r="S422"/>
          <cell r="T422"/>
          <cell r="U422"/>
          <cell r="V422"/>
          <cell r="W422"/>
          <cell r="X422"/>
          <cell r="Y422" t="str">
            <v/>
          </cell>
          <cell r="Z422"/>
          <cell r="AA422" t="str">
            <v/>
          </cell>
          <cell r="AB422"/>
          <cell r="AC422"/>
          <cell r="AD422"/>
          <cell r="AE422"/>
          <cell r="AF422"/>
          <cell r="AG422"/>
          <cell r="AH422" t="str">
            <v/>
          </cell>
          <cell r="AI422"/>
          <cell r="AJ422"/>
          <cell r="AK422"/>
          <cell r="AL422"/>
          <cell r="AM422"/>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t="str">
            <v/>
          </cell>
          <cell r="BE422" t="str">
            <v/>
          </cell>
          <cell r="BF422">
            <v>0</v>
          </cell>
          <cell r="BG422">
            <v>0</v>
          </cell>
          <cell r="BH422">
            <v>0</v>
          </cell>
          <cell r="BI422">
            <v>0</v>
          </cell>
          <cell r="BJ422">
            <v>0</v>
          </cell>
          <cell r="BK422" t="str">
            <v/>
          </cell>
          <cell r="BL422" t="e">
            <v>#NAME?</v>
          </cell>
          <cell r="BM422"/>
          <cell r="BN422"/>
          <cell r="BO422"/>
          <cell r="BP422" t="str">
            <v/>
          </cell>
          <cell r="BQ422"/>
          <cell r="BR422"/>
          <cell r="BS422">
            <v>407</v>
          </cell>
        </row>
        <row r="423">
          <cell r="C423"/>
          <cell r="D423"/>
          <cell r="E423"/>
          <cell r="F423"/>
          <cell r="G423"/>
          <cell r="H423"/>
          <cell r="I423"/>
          <cell r="J423"/>
          <cell r="K423"/>
          <cell r="L423"/>
          <cell r="M423"/>
          <cell r="N423"/>
          <cell r="O423"/>
          <cell r="P423"/>
          <cell r="Q423"/>
          <cell r="R423"/>
          <cell r="S423"/>
          <cell r="T423"/>
          <cell r="U423"/>
          <cell r="V423"/>
          <cell r="W423"/>
          <cell r="X423"/>
          <cell r="Y423" t="str">
            <v/>
          </cell>
          <cell r="Z423"/>
          <cell r="AA423" t="str">
            <v/>
          </cell>
          <cell r="AB423"/>
          <cell r="AC423"/>
          <cell r="AD423"/>
          <cell r="AE423"/>
          <cell r="AF423"/>
          <cell r="AG423"/>
          <cell r="AH423" t="str">
            <v/>
          </cell>
          <cell r="AI423"/>
          <cell r="AJ423"/>
          <cell r="AK423"/>
          <cell r="AL423"/>
          <cell r="AM423"/>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t="str">
            <v/>
          </cell>
          <cell r="BE423" t="str">
            <v/>
          </cell>
          <cell r="BF423">
            <v>0</v>
          </cell>
          <cell r="BG423">
            <v>0</v>
          </cell>
          <cell r="BH423">
            <v>0</v>
          </cell>
          <cell r="BI423">
            <v>0</v>
          </cell>
          <cell r="BJ423">
            <v>0</v>
          </cell>
          <cell r="BK423" t="str">
            <v/>
          </cell>
          <cell r="BL423" t="e">
            <v>#NAME?</v>
          </cell>
          <cell r="BM423"/>
          <cell r="BN423"/>
          <cell r="BO423"/>
          <cell r="BP423" t="str">
            <v/>
          </cell>
          <cell r="BQ423"/>
          <cell r="BR423"/>
          <cell r="BS423">
            <v>408</v>
          </cell>
        </row>
        <row r="424">
          <cell r="C424"/>
          <cell r="D424"/>
          <cell r="E424"/>
          <cell r="F424"/>
          <cell r="G424"/>
          <cell r="H424"/>
          <cell r="I424"/>
          <cell r="J424"/>
          <cell r="K424"/>
          <cell r="L424"/>
          <cell r="M424"/>
          <cell r="N424"/>
          <cell r="O424"/>
          <cell r="P424"/>
          <cell r="Q424"/>
          <cell r="R424"/>
          <cell r="S424"/>
          <cell r="T424"/>
          <cell r="U424"/>
          <cell r="V424"/>
          <cell r="W424"/>
          <cell r="X424"/>
          <cell r="Y424" t="str">
            <v/>
          </cell>
          <cell r="Z424"/>
          <cell r="AA424" t="str">
            <v/>
          </cell>
          <cell r="AB424"/>
          <cell r="AC424"/>
          <cell r="AD424"/>
          <cell r="AE424"/>
          <cell r="AF424"/>
          <cell r="AG424"/>
          <cell r="AH424" t="str">
            <v/>
          </cell>
          <cell r="AI424"/>
          <cell r="AJ424"/>
          <cell r="AK424"/>
          <cell r="AL424"/>
          <cell r="AM424"/>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t="str">
            <v/>
          </cell>
          <cell r="BE424" t="str">
            <v/>
          </cell>
          <cell r="BF424">
            <v>0</v>
          </cell>
          <cell r="BG424">
            <v>0</v>
          </cell>
          <cell r="BH424">
            <v>0</v>
          </cell>
          <cell r="BI424">
            <v>0</v>
          </cell>
          <cell r="BJ424">
            <v>0</v>
          </cell>
          <cell r="BK424" t="str">
            <v/>
          </cell>
          <cell r="BL424" t="e">
            <v>#NAME?</v>
          </cell>
          <cell r="BM424"/>
          <cell r="BN424"/>
          <cell r="BO424"/>
          <cell r="BP424" t="str">
            <v/>
          </cell>
          <cell r="BQ424"/>
          <cell r="BR424"/>
          <cell r="BS424">
            <v>409</v>
          </cell>
        </row>
        <row r="425">
          <cell r="C425"/>
          <cell r="D425"/>
          <cell r="E425"/>
          <cell r="F425"/>
          <cell r="G425"/>
          <cell r="H425"/>
          <cell r="I425"/>
          <cell r="J425"/>
          <cell r="K425"/>
          <cell r="L425"/>
          <cell r="M425"/>
          <cell r="N425"/>
          <cell r="O425"/>
          <cell r="P425"/>
          <cell r="Q425"/>
          <cell r="R425"/>
          <cell r="S425"/>
          <cell r="T425"/>
          <cell r="U425"/>
          <cell r="V425"/>
          <cell r="W425"/>
          <cell r="X425"/>
          <cell r="Y425" t="str">
            <v/>
          </cell>
          <cell r="Z425"/>
          <cell r="AA425" t="str">
            <v/>
          </cell>
          <cell r="AB425"/>
          <cell r="AC425"/>
          <cell r="AD425"/>
          <cell r="AE425"/>
          <cell r="AF425"/>
          <cell r="AG425"/>
          <cell r="AH425" t="str">
            <v/>
          </cell>
          <cell r="AI425"/>
          <cell r="AJ425"/>
          <cell r="AK425"/>
          <cell r="AL425"/>
          <cell r="AM425"/>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t="str">
            <v/>
          </cell>
          <cell r="BE425" t="str">
            <v/>
          </cell>
          <cell r="BF425">
            <v>0</v>
          </cell>
          <cell r="BG425">
            <v>0</v>
          </cell>
          <cell r="BH425">
            <v>0</v>
          </cell>
          <cell r="BI425">
            <v>0</v>
          </cell>
          <cell r="BJ425">
            <v>0</v>
          </cell>
          <cell r="BK425" t="str">
            <v/>
          </cell>
          <cell r="BL425" t="e">
            <v>#NAME?</v>
          </cell>
          <cell r="BM425"/>
          <cell r="BN425"/>
          <cell r="BO425"/>
          <cell r="BP425" t="str">
            <v/>
          </cell>
          <cell r="BQ425"/>
          <cell r="BR425"/>
          <cell r="BS425">
            <v>410</v>
          </cell>
        </row>
        <row r="426">
          <cell r="C426"/>
          <cell r="D426"/>
          <cell r="E426"/>
          <cell r="F426"/>
          <cell r="G426"/>
          <cell r="H426"/>
          <cell r="I426"/>
          <cell r="J426"/>
          <cell r="K426"/>
          <cell r="L426"/>
          <cell r="M426"/>
          <cell r="N426"/>
          <cell r="O426"/>
          <cell r="P426"/>
          <cell r="Q426"/>
          <cell r="R426"/>
          <cell r="S426"/>
          <cell r="T426"/>
          <cell r="U426"/>
          <cell r="V426"/>
          <cell r="W426"/>
          <cell r="X426"/>
          <cell r="Y426" t="str">
            <v/>
          </cell>
          <cell r="Z426"/>
          <cell r="AA426" t="str">
            <v/>
          </cell>
          <cell r="AB426"/>
          <cell r="AC426"/>
          <cell r="AD426"/>
          <cell r="AE426"/>
          <cell r="AF426"/>
          <cell r="AG426"/>
          <cell r="AH426" t="str">
            <v/>
          </cell>
          <cell r="AI426"/>
          <cell r="AJ426"/>
          <cell r="AK426"/>
          <cell r="AL426"/>
          <cell r="AM426"/>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t="str">
            <v/>
          </cell>
          <cell r="BE426" t="str">
            <v/>
          </cell>
          <cell r="BF426">
            <v>0</v>
          </cell>
          <cell r="BG426">
            <v>0</v>
          </cell>
          <cell r="BH426">
            <v>0</v>
          </cell>
          <cell r="BI426">
            <v>0</v>
          </cell>
          <cell r="BJ426">
            <v>0</v>
          </cell>
          <cell r="BK426" t="str">
            <v/>
          </cell>
          <cell r="BL426" t="e">
            <v>#NAME?</v>
          </cell>
          <cell r="BM426"/>
          <cell r="BN426"/>
          <cell r="BO426"/>
          <cell r="BP426" t="str">
            <v/>
          </cell>
          <cell r="BQ426"/>
          <cell r="BR426"/>
          <cell r="BS426">
            <v>411</v>
          </cell>
        </row>
        <row r="427">
          <cell r="C427"/>
          <cell r="D427"/>
          <cell r="E427"/>
          <cell r="F427"/>
          <cell r="G427"/>
          <cell r="H427"/>
          <cell r="I427"/>
          <cell r="J427"/>
          <cell r="K427"/>
          <cell r="L427"/>
          <cell r="M427"/>
          <cell r="N427"/>
          <cell r="O427"/>
          <cell r="P427"/>
          <cell r="Q427"/>
          <cell r="R427"/>
          <cell r="S427"/>
          <cell r="T427"/>
          <cell r="U427"/>
          <cell r="V427"/>
          <cell r="W427"/>
          <cell r="X427"/>
          <cell r="Y427" t="str">
            <v/>
          </cell>
          <cell r="Z427"/>
          <cell r="AA427" t="str">
            <v/>
          </cell>
          <cell r="AB427"/>
          <cell r="AC427"/>
          <cell r="AD427"/>
          <cell r="AE427"/>
          <cell r="AF427"/>
          <cell r="AG427"/>
          <cell r="AH427" t="str">
            <v/>
          </cell>
          <cell r="AI427"/>
          <cell r="AJ427"/>
          <cell r="AK427"/>
          <cell r="AL427"/>
          <cell r="AM427"/>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t="str">
            <v/>
          </cell>
          <cell r="BE427" t="str">
            <v/>
          </cell>
          <cell r="BF427">
            <v>0</v>
          </cell>
          <cell r="BG427">
            <v>0</v>
          </cell>
          <cell r="BH427">
            <v>0</v>
          </cell>
          <cell r="BI427">
            <v>0</v>
          </cell>
          <cell r="BJ427">
            <v>0</v>
          </cell>
          <cell r="BK427" t="str">
            <v/>
          </cell>
          <cell r="BL427" t="e">
            <v>#NAME?</v>
          </cell>
          <cell r="BM427"/>
          <cell r="BN427"/>
          <cell r="BO427"/>
          <cell r="BP427" t="str">
            <v/>
          </cell>
          <cell r="BQ427"/>
          <cell r="BR427"/>
          <cell r="BS427">
            <v>412</v>
          </cell>
        </row>
        <row r="428">
          <cell r="C428"/>
          <cell r="D428"/>
          <cell r="E428"/>
          <cell r="F428"/>
          <cell r="G428"/>
          <cell r="H428"/>
          <cell r="I428"/>
          <cell r="J428"/>
          <cell r="K428"/>
          <cell r="L428"/>
          <cell r="M428"/>
          <cell r="N428"/>
          <cell r="O428"/>
          <cell r="P428"/>
          <cell r="Q428"/>
          <cell r="R428"/>
          <cell r="S428"/>
          <cell r="T428"/>
          <cell r="U428"/>
          <cell r="V428"/>
          <cell r="W428"/>
          <cell r="X428"/>
          <cell r="Y428" t="str">
            <v/>
          </cell>
          <cell r="Z428"/>
          <cell r="AA428" t="str">
            <v/>
          </cell>
          <cell r="AB428"/>
          <cell r="AC428"/>
          <cell r="AD428"/>
          <cell r="AE428"/>
          <cell r="AF428"/>
          <cell r="AG428"/>
          <cell r="AH428" t="str">
            <v/>
          </cell>
          <cell r="AI428"/>
          <cell r="AJ428"/>
          <cell r="AK428"/>
          <cell r="AL428"/>
          <cell r="AM428"/>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t="str">
            <v/>
          </cell>
          <cell r="BE428" t="str">
            <v/>
          </cell>
          <cell r="BF428">
            <v>0</v>
          </cell>
          <cell r="BG428">
            <v>0</v>
          </cell>
          <cell r="BH428">
            <v>0</v>
          </cell>
          <cell r="BI428">
            <v>0</v>
          </cell>
          <cell r="BJ428">
            <v>0</v>
          </cell>
          <cell r="BK428" t="str">
            <v/>
          </cell>
          <cell r="BL428" t="e">
            <v>#NAME?</v>
          </cell>
          <cell r="BM428"/>
          <cell r="BN428"/>
          <cell r="BO428"/>
          <cell r="BP428" t="str">
            <v/>
          </cell>
          <cell r="BQ428"/>
          <cell r="BR428"/>
          <cell r="BS428">
            <v>413</v>
          </cell>
        </row>
        <row r="429">
          <cell r="C429"/>
          <cell r="D429"/>
          <cell r="E429"/>
          <cell r="F429"/>
          <cell r="G429"/>
          <cell r="H429"/>
          <cell r="I429"/>
          <cell r="J429"/>
          <cell r="K429"/>
          <cell r="L429"/>
          <cell r="M429"/>
          <cell r="N429"/>
          <cell r="O429"/>
          <cell r="P429"/>
          <cell r="Q429"/>
          <cell r="R429"/>
          <cell r="S429"/>
          <cell r="T429"/>
          <cell r="U429"/>
          <cell r="V429"/>
          <cell r="W429"/>
          <cell r="X429"/>
          <cell r="Y429" t="str">
            <v/>
          </cell>
          <cell r="Z429"/>
          <cell r="AA429" t="str">
            <v/>
          </cell>
          <cell r="AB429"/>
          <cell r="AC429"/>
          <cell r="AD429"/>
          <cell r="AE429"/>
          <cell r="AF429"/>
          <cell r="AG429"/>
          <cell r="AH429" t="str">
            <v/>
          </cell>
          <cell r="AI429"/>
          <cell r="AJ429"/>
          <cell r="AK429"/>
          <cell r="AL429"/>
          <cell r="AM429"/>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t="str">
            <v/>
          </cell>
          <cell r="BE429" t="str">
            <v/>
          </cell>
          <cell r="BF429">
            <v>0</v>
          </cell>
          <cell r="BG429">
            <v>0</v>
          </cell>
          <cell r="BH429">
            <v>0</v>
          </cell>
          <cell r="BI429">
            <v>0</v>
          </cell>
          <cell r="BJ429">
            <v>0</v>
          </cell>
          <cell r="BK429" t="str">
            <v/>
          </cell>
          <cell r="BL429" t="e">
            <v>#NAME?</v>
          </cell>
          <cell r="BM429"/>
          <cell r="BN429"/>
          <cell r="BO429"/>
          <cell r="BP429" t="str">
            <v/>
          </cell>
          <cell r="BQ429"/>
          <cell r="BR429"/>
          <cell r="BS429">
            <v>414</v>
          </cell>
        </row>
        <row r="430">
          <cell r="C430"/>
          <cell r="D430"/>
          <cell r="E430"/>
          <cell r="F430"/>
          <cell r="G430"/>
          <cell r="H430"/>
          <cell r="I430"/>
          <cell r="J430"/>
          <cell r="K430"/>
          <cell r="L430"/>
          <cell r="M430"/>
          <cell r="N430"/>
          <cell r="O430"/>
          <cell r="P430"/>
          <cell r="Q430"/>
          <cell r="R430"/>
          <cell r="S430"/>
          <cell r="T430"/>
          <cell r="U430"/>
          <cell r="V430"/>
          <cell r="W430"/>
          <cell r="X430"/>
          <cell r="Y430" t="str">
            <v/>
          </cell>
          <cell r="Z430"/>
          <cell r="AA430" t="str">
            <v/>
          </cell>
          <cell r="AB430"/>
          <cell r="AC430"/>
          <cell r="AD430"/>
          <cell r="AE430"/>
          <cell r="AF430"/>
          <cell r="AG430"/>
          <cell r="AH430" t="str">
            <v/>
          </cell>
          <cell r="AI430"/>
          <cell r="AJ430"/>
          <cell r="AK430"/>
          <cell r="AL430"/>
          <cell r="AM430"/>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t="str">
            <v/>
          </cell>
          <cell r="BE430" t="str">
            <v/>
          </cell>
          <cell r="BF430">
            <v>0</v>
          </cell>
          <cell r="BG430">
            <v>0</v>
          </cell>
          <cell r="BH430">
            <v>0</v>
          </cell>
          <cell r="BI430">
            <v>0</v>
          </cell>
          <cell r="BJ430">
            <v>0</v>
          </cell>
          <cell r="BK430" t="str">
            <v/>
          </cell>
          <cell r="BL430" t="e">
            <v>#NAME?</v>
          </cell>
          <cell r="BM430"/>
          <cell r="BN430"/>
          <cell r="BO430"/>
          <cell r="BP430" t="str">
            <v/>
          </cell>
          <cell r="BQ430"/>
          <cell r="BR430"/>
          <cell r="BS430">
            <v>415</v>
          </cell>
        </row>
        <row r="431">
          <cell r="C431"/>
          <cell r="D431"/>
          <cell r="E431"/>
          <cell r="F431"/>
          <cell r="G431"/>
          <cell r="H431"/>
          <cell r="I431"/>
          <cell r="J431"/>
          <cell r="K431"/>
          <cell r="L431"/>
          <cell r="M431"/>
          <cell r="N431"/>
          <cell r="O431"/>
          <cell r="P431"/>
          <cell r="Q431"/>
          <cell r="R431"/>
          <cell r="S431"/>
          <cell r="T431"/>
          <cell r="U431"/>
          <cell r="V431"/>
          <cell r="W431"/>
          <cell r="X431"/>
          <cell r="Y431" t="str">
            <v/>
          </cell>
          <cell r="Z431"/>
          <cell r="AA431" t="str">
            <v/>
          </cell>
          <cell r="AB431"/>
          <cell r="AC431"/>
          <cell r="AD431"/>
          <cell r="AE431"/>
          <cell r="AF431"/>
          <cell r="AG431"/>
          <cell r="AH431" t="str">
            <v/>
          </cell>
          <cell r="AI431"/>
          <cell r="AJ431"/>
          <cell r="AK431"/>
          <cell r="AL431"/>
          <cell r="AM431"/>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t="str">
            <v/>
          </cell>
          <cell r="BE431" t="str">
            <v/>
          </cell>
          <cell r="BF431">
            <v>0</v>
          </cell>
          <cell r="BG431">
            <v>0</v>
          </cell>
          <cell r="BH431">
            <v>0</v>
          </cell>
          <cell r="BI431">
            <v>0</v>
          </cell>
          <cell r="BJ431">
            <v>0</v>
          </cell>
          <cell r="BK431" t="str">
            <v/>
          </cell>
          <cell r="BL431" t="e">
            <v>#NAME?</v>
          </cell>
          <cell r="BM431"/>
          <cell r="BN431"/>
          <cell r="BO431"/>
          <cell r="BP431" t="str">
            <v/>
          </cell>
          <cell r="BQ431"/>
          <cell r="BR431"/>
          <cell r="BS431">
            <v>416</v>
          </cell>
        </row>
        <row r="432">
          <cell r="C432"/>
          <cell r="D432"/>
          <cell r="E432"/>
          <cell r="F432"/>
          <cell r="G432"/>
          <cell r="H432"/>
          <cell r="I432"/>
          <cell r="J432"/>
          <cell r="K432"/>
          <cell r="L432"/>
          <cell r="M432"/>
          <cell r="N432"/>
          <cell r="O432"/>
          <cell r="P432"/>
          <cell r="Q432"/>
          <cell r="R432"/>
          <cell r="S432"/>
          <cell r="T432"/>
          <cell r="U432"/>
          <cell r="V432"/>
          <cell r="W432"/>
          <cell r="X432"/>
          <cell r="Y432" t="str">
            <v/>
          </cell>
          <cell r="Z432"/>
          <cell r="AA432" t="str">
            <v/>
          </cell>
          <cell r="AB432"/>
          <cell r="AC432"/>
          <cell r="AD432"/>
          <cell r="AE432"/>
          <cell r="AF432"/>
          <cell r="AG432"/>
          <cell r="AH432" t="str">
            <v/>
          </cell>
          <cell r="AI432"/>
          <cell r="AJ432"/>
          <cell r="AK432"/>
          <cell r="AL432"/>
          <cell r="AM432"/>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t="str">
            <v/>
          </cell>
          <cell r="BE432" t="str">
            <v/>
          </cell>
          <cell r="BF432">
            <v>0</v>
          </cell>
          <cell r="BG432">
            <v>0</v>
          </cell>
          <cell r="BH432">
            <v>0</v>
          </cell>
          <cell r="BI432">
            <v>0</v>
          </cell>
          <cell r="BJ432">
            <v>0</v>
          </cell>
          <cell r="BK432" t="str">
            <v/>
          </cell>
          <cell r="BL432" t="e">
            <v>#NAME?</v>
          </cell>
          <cell r="BM432"/>
          <cell r="BN432"/>
          <cell r="BO432"/>
          <cell r="BP432" t="str">
            <v/>
          </cell>
          <cell r="BQ432"/>
          <cell r="BR432"/>
          <cell r="BS432">
            <v>417</v>
          </cell>
        </row>
        <row r="433">
          <cell r="C433"/>
          <cell r="D433"/>
          <cell r="E433"/>
          <cell r="F433"/>
          <cell r="G433"/>
          <cell r="H433"/>
          <cell r="I433"/>
          <cell r="J433"/>
          <cell r="K433"/>
          <cell r="L433"/>
          <cell r="M433"/>
          <cell r="N433"/>
          <cell r="O433"/>
          <cell r="P433"/>
          <cell r="Q433"/>
          <cell r="R433"/>
          <cell r="S433"/>
          <cell r="T433"/>
          <cell r="U433"/>
          <cell r="V433"/>
          <cell r="W433"/>
          <cell r="X433"/>
          <cell r="Y433" t="str">
            <v/>
          </cell>
          <cell r="Z433"/>
          <cell r="AA433" t="str">
            <v/>
          </cell>
          <cell r="AB433"/>
          <cell r="AC433"/>
          <cell r="AD433"/>
          <cell r="AE433"/>
          <cell r="AF433"/>
          <cell r="AG433"/>
          <cell r="AH433" t="str">
            <v/>
          </cell>
          <cell r="AI433"/>
          <cell r="AJ433"/>
          <cell r="AK433"/>
          <cell r="AL433"/>
          <cell r="AM433"/>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t="str">
            <v/>
          </cell>
          <cell r="BE433" t="str">
            <v/>
          </cell>
          <cell r="BF433">
            <v>0</v>
          </cell>
          <cell r="BG433">
            <v>0</v>
          </cell>
          <cell r="BH433">
            <v>0</v>
          </cell>
          <cell r="BI433">
            <v>0</v>
          </cell>
          <cell r="BJ433">
            <v>0</v>
          </cell>
          <cell r="BK433" t="str">
            <v/>
          </cell>
          <cell r="BL433" t="e">
            <v>#NAME?</v>
          </cell>
          <cell r="BM433"/>
          <cell r="BN433"/>
          <cell r="BO433"/>
          <cell r="BP433" t="str">
            <v/>
          </cell>
          <cell r="BQ433"/>
          <cell r="BR433"/>
          <cell r="BS433">
            <v>418</v>
          </cell>
        </row>
        <row r="434">
          <cell r="C434"/>
          <cell r="D434"/>
          <cell r="E434"/>
          <cell r="F434"/>
          <cell r="G434"/>
          <cell r="H434"/>
          <cell r="I434"/>
          <cell r="J434"/>
          <cell r="K434"/>
          <cell r="L434"/>
          <cell r="M434"/>
          <cell r="N434"/>
          <cell r="O434"/>
          <cell r="P434"/>
          <cell r="Q434"/>
          <cell r="R434"/>
          <cell r="S434"/>
          <cell r="T434"/>
          <cell r="U434"/>
          <cell r="V434"/>
          <cell r="W434"/>
          <cell r="X434"/>
          <cell r="Y434" t="str">
            <v/>
          </cell>
          <cell r="Z434"/>
          <cell r="AA434" t="str">
            <v/>
          </cell>
          <cell r="AB434"/>
          <cell r="AC434"/>
          <cell r="AD434"/>
          <cell r="AE434"/>
          <cell r="AF434"/>
          <cell r="AG434"/>
          <cell r="AH434" t="str">
            <v/>
          </cell>
          <cell r="AI434"/>
          <cell r="AJ434"/>
          <cell r="AK434"/>
          <cell r="AL434"/>
          <cell r="AM434"/>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t="str">
            <v/>
          </cell>
          <cell r="BE434" t="str">
            <v/>
          </cell>
          <cell r="BF434">
            <v>0</v>
          </cell>
          <cell r="BG434">
            <v>0</v>
          </cell>
          <cell r="BH434">
            <v>0</v>
          </cell>
          <cell r="BI434">
            <v>0</v>
          </cell>
          <cell r="BJ434">
            <v>0</v>
          </cell>
          <cell r="BK434" t="str">
            <v/>
          </cell>
          <cell r="BL434" t="e">
            <v>#NAME?</v>
          </cell>
          <cell r="BM434"/>
          <cell r="BN434"/>
          <cell r="BO434"/>
          <cell r="BP434" t="str">
            <v/>
          </cell>
          <cell r="BQ434"/>
          <cell r="BR434"/>
          <cell r="BS434">
            <v>419</v>
          </cell>
        </row>
        <row r="435">
          <cell r="C435"/>
          <cell r="D435"/>
          <cell r="E435"/>
          <cell r="F435"/>
          <cell r="G435"/>
          <cell r="H435"/>
          <cell r="I435"/>
          <cell r="J435"/>
          <cell r="K435"/>
          <cell r="L435"/>
          <cell r="M435"/>
          <cell r="N435"/>
          <cell r="O435"/>
          <cell r="P435"/>
          <cell r="Q435"/>
          <cell r="R435"/>
          <cell r="S435"/>
          <cell r="T435"/>
          <cell r="U435"/>
          <cell r="V435"/>
          <cell r="W435"/>
          <cell r="X435"/>
          <cell r="Y435" t="str">
            <v/>
          </cell>
          <cell r="Z435"/>
          <cell r="AA435" t="str">
            <v/>
          </cell>
          <cell r="AB435"/>
          <cell r="AC435"/>
          <cell r="AD435"/>
          <cell r="AE435"/>
          <cell r="AF435"/>
          <cell r="AG435"/>
          <cell r="AH435" t="str">
            <v/>
          </cell>
          <cell r="AI435"/>
          <cell r="AJ435"/>
          <cell r="AK435"/>
          <cell r="AL435"/>
          <cell r="AM435"/>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t="str">
            <v/>
          </cell>
          <cell r="BE435" t="str">
            <v/>
          </cell>
          <cell r="BF435">
            <v>0</v>
          </cell>
          <cell r="BG435">
            <v>0</v>
          </cell>
          <cell r="BH435">
            <v>0</v>
          </cell>
          <cell r="BI435">
            <v>0</v>
          </cell>
          <cell r="BJ435">
            <v>0</v>
          </cell>
          <cell r="BK435" t="str">
            <v/>
          </cell>
          <cell r="BL435" t="e">
            <v>#NAME?</v>
          </cell>
          <cell r="BM435"/>
          <cell r="BN435"/>
          <cell r="BO435"/>
          <cell r="BP435" t="str">
            <v/>
          </cell>
          <cell r="BQ435"/>
          <cell r="BR435"/>
          <cell r="BS435">
            <v>420</v>
          </cell>
        </row>
        <row r="436">
          <cell r="C436"/>
          <cell r="D436"/>
          <cell r="E436"/>
          <cell r="F436"/>
          <cell r="G436"/>
          <cell r="H436"/>
          <cell r="I436"/>
          <cell r="J436"/>
          <cell r="K436"/>
          <cell r="L436"/>
          <cell r="M436"/>
          <cell r="N436"/>
          <cell r="O436"/>
          <cell r="P436"/>
          <cell r="Q436"/>
          <cell r="R436"/>
          <cell r="S436"/>
          <cell r="T436"/>
          <cell r="U436"/>
          <cell r="V436"/>
          <cell r="W436"/>
          <cell r="X436"/>
          <cell r="Y436" t="str">
            <v/>
          </cell>
          <cell r="Z436"/>
          <cell r="AA436" t="str">
            <v/>
          </cell>
          <cell r="AB436"/>
          <cell r="AC436"/>
          <cell r="AD436"/>
          <cell r="AE436"/>
          <cell r="AF436"/>
          <cell r="AG436"/>
          <cell r="AH436" t="str">
            <v/>
          </cell>
          <cell r="AI436"/>
          <cell r="AJ436"/>
          <cell r="AK436"/>
          <cell r="AL436"/>
          <cell r="AM436"/>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t="str">
            <v/>
          </cell>
          <cell r="BE436" t="str">
            <v/>
          </cell>
          <cell r="BF436">
            <v>0</v>
          </cell>
          <cell r="BG436">
            <v>0</v>
          </cell>
          <cell r="BH436">
            <v>0</v>
          </cell>
          <cell r="BI436">
            <v>0</v>
          </cell>
          <cell r="BJ436">
            <v>0</v>
          </cell>
          <cell r="BK436" t="str">
            <v/>
          </cell>
          <cell r="BL436" t="e">
            <v>#NAME?</v>
          </cell>
          <cell r="BM436"/>
          <cell r="BN436"/>
          <cell r="BO436"/>
          <cell r="BP436" t="str">
            <v/>
          </cell>
          <cell r="BQ436"/>
          <cell r="BR436"/>
          <cell r="BS436">
            <v>421</v>
          </cell>
        </row>
        <row r="437">
          <cell r="C437"/>
          <cell r="D437"/>
          <cell r="E437"/>
          <cell r="F437"/>
          <cell r="G437"/>
          <cell r="H437"/>
          <cell r="I437"/>
          <cell r="J437"/>
          <cell r="K437"/>
          <cell r="L437"/>
          <cell r="M437"/>
          <cell r="N437"/>
          <cell r="O437"/>
          <cell r="P437"/>
          <cell r="Q437"/>
          <cell r="R437"/>
          <cell r="S437"/>
          <cell r="T437"/>
          <cell r="U437"/>
          <cell r="V437"/>
          <cell r="W437"/>
          <cell r="X437"/>
          <cell r="Y437" t="str">
            <v/>
          </cell>
          <cell r="Z437"/>
          <cell r="AA437" t="str">
            <v/>
          </cell>
          <cell r="AB437"/>
          <cell r="AC437"/>
          <cell r="AD437"/>
          <cell r="AE437"/>
          <cell r="AF437"/>
          <cell r="AG437"/>
          <cell r="AH437" t="str">
            <v/>
          </cell>
          <cell r="AI437"/>
          <cell r="AJ437"/>
          <cell r="AK437"/>
          <cell r="AL437"/>
          <cell r="AM437"/>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t="str">
            <v/>
          </cell>
          <cell r="BE437" t="str">
            <v/>
          </cell>
          <cell r="BF437">
            <v>0</v>
          </cell>
          <cell r="BG437">
            <v>0</v>
          </cell>
          <cell r="BH437">
            <v>0</v>
          </cell>
          <cell r="BI437">
            <v>0</v>
          </cell>
          <cell r="BJ437">
            <v>0</v>
          </cell>
          <cell r="BK437" t="str">
            <v/>
          </cell>
          <cell r="BL437" t="e">
            <v>#NAME?</v>
          </cell>
          <cell r="BM437"/>
          <cell r="BN437"/>
          <cell r="BO437"/>
          <cell r="BP437" t="str">
            <v/>
          </cell>
          <cell r="BQ437"/>
          <cell r="BR437"/>
          <cell r="BS437">
            <v>422</v>
          </cell>
        </row>
        <row r="438">
          <cell r="C438"/>
          <cell r="D438"/>
          <cell r="E438"/>
          <cell r="F438"/>
          <cell r="G438"/>
          <cell r="H438"/>
          <cell r="I438"/>
          <cell r="J438"/>
          <cell r="K438"/>
          <cell r="L438"/>
          <cell r="M438"/>
          <cell r="N438"/>
          <cell r="O438"/>
          <cell r="P438"/>
          <cell r="Q438"/>
          <cell r="R438"/>
          <cell r="S438"/>
          <cell r="T438"/>
          <cell r="U438"/>
          <cell r="V438"/>
          <cell r="W438"/>
          <cell r="X438"/>
          <cell r="Y438" t="str">
            <v/>
          </cell>
          <cell r="Z438"/>
          <cell r="AA438" t="str">
            <v/>
          </cell>
          <cell r="AB438"/>
          <cell r="AC438"/>
          <cell r="AD438"/>
          <cell r="AE438"/>
          <cell r="AF438"/>
          <cell r="AG438"/>
          <cell r="AH438" t="str">
            <v/>
          </cell>
          <cell r="AI438"/>
          <cell r="AJ438"/>
          <cell r="AK438"/>
          <cell r="AL438"/>
          <cell r="AM438"/>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t="str">
            <v/>
          </cell>
          <cell r="BE438" t="str">
            <v/>
          </cell>
          <cell r="BF438">
            <v>0</v>
          </cell>
          <cell r="BG438">
            <v>0</v>
          </cell>
          <cell r="BH438">
            <v>0</v>
          </cell>
          <cell r="BI438">
            <v>0</v>
          </cell>
          <cell r="BJ438">
            <v>0</v>
          </cell>
          <cell r="BK438" t="str">
            <v/>
          </cell>
          <cell r="BL438" t="e">
            <v>#NAME?</v>
          </cell>
          <cell r="BM438"/>
          <cell r="BN438"/>
          <cell r="BO438"/>
          <cell r="BP438" t="str">
            <v/>
          </cell>
          <cell r="BQ438"/>
          <cell r="BR438"/>
          <cell r="BS438">
            <v>423</v>
          </cell>
        </row>
        <row r="439">
          <cell r="C439"/>
          <cell r="D439"/>
          <cell r="E439"/>
          <cell r="F439"/>
          <cell r="G439"/>
          <cell r="H439"/>
          <cell r="I439"/>
          <cell r="J439"/>
          <cell r="K439"/>
          <cell r="L439"/>
          <cell r="M439"/>
          <cell r="N439"/>
          <cell r="O439"/>
          <cell r="P439"/>
          <cell r="Q439"/>
          <cell r="R439"/>
          <cell r="S439"/>
          <cell r="T439"/>
          <cell r="U439"/>
          <cell r="V439"/>
          <cell r="W439"/>
          <cell r="X439"/>
          <cell r="Y439" t="str">
            <v/>
          </cell>
          <cell r="Z439"/>
          <cell r="AA439" t="str">
            <v/>
          </cell>
          <cell r="AB439"/>
          <cell r="AC439"/>
          <cell r="AD439"/>
          <cell r="AE439"/>
          <cell r="AF439"/>
          <cell r="AG439"/>
          <cell r="AH439" t="str">
            <v/>
          </cell>
          <cell r="AI439"/>
          <cell r="AJ439"/>
          <cell r="AK439"/>
          <cell r="AL439"/>
          <cell r="AM439"/>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t="str">
            <v/>
          </cell>
          <cell r="BE439" t="str">
            <v/>
          </cell>
          <cell r="BF439">
            <v>0</v>
          </cell>
          <cell r="BG439">
            <v>0</v>
          </cell>
          <cell r="BH439">
            <v>0</v>
          </cell>
          <cell r="BI439">
            <v>0</v>
          </cell>
          <cell r="BJ439">
            <v>0</v>
          </cell>
          <cell r="BK439" t="str">
            <v/>
          </cell>
          <cell r="BL439" t="e">
            <v>#NAME?</v>
          </cell>
          <cell r="BM439"/>
          <cell r="BN439"/>
          <cell r="BO439"/>
          <cell r="BP439" t="str">
            <v/>
          </cell>
          <cell r="BQ439"/>
          <cell r="BR439"/>
          <cell r="BS439">
            <v>424</v>
          </cell>
        </row>
        <row r="440">
          <cell r="C440"/>
          <cell r="D440"/>
          <cell r="E440"/>
          <cell r="F440"/>
          <cell r="G440"/>
          <cell r="H440"/>
          <cell r="I440"/>
          <cell r="J440"/>
          <cell r="K440"/>
          <cell r="L440"/>
          <cell r="M440"/>
          <cell r="N440"/>
          <cell r="O440"/>
          <cell r="P440"/>
          <cell r="Q440"/>
          <cell r="R440"/>
          <cell r="S440"/>
          <cell r="T440"/>
          <cell r="U440"/>
          <cell r="V440"/>
          <cell r="W440"/>
          <cell r="X440"/>
          <cell r="Y440" t="str">
            <v/>
          </cell>
          <cell r="Z440"/>
          <cell r="AA440" t="str">
            <v/>
          </cell>
          <cell r="AB440"/>
          <cell r="AC440"/>
          <cell r="AD440"/>
          <cell r="AE440"/>
          <cell r="AF440"/>
          <cell r="AG440"/>
          <cell r="AH440" t="str">
            <v/>
          </cell>
          <cell r="AI440"/>
          <cell r="AJ440"/>
          <cell r="AK440"/>
          <cell r="AL440"/>
          <cell r="AM440"/>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t="str">
            <v/>
          </cell>
          <cell r="BE440" t="str">
            <v/>
          </cell>
          <cell r="BF440">
            <v>0</v>
          </cell>
          <cell r="BG440">
            <v>0</v>
          </cell>
          <cell r="BH440">
            <v>0</v>
          </cell>
          <cell r="BI440">
            <v>0</v>
          </cell>
          <cell r="BJ440">
            <v>0</v>
          </cell>
          <cell r="BK440" t="str">
            <v/>
          </cell>
          <cell r="BL440" t="e">
            <v>#NAME?</v>
          </cell>
          <cell r="BM440"/>
          <cell r="BN440"/>
          <cell r="BO440"/>
          <cell r="BP440" t="str">
            <v/>
          </cell>
          <cell r="BQ440"/>
          <cell r="BR440"/>
          <cell r="BS440">
            <v>425</v>
          </cell>
        </row>
        <row r="441">
          <cell r="C441"/>
          <cell r="D441"/>
          <cell r="E441"/>
          <cell r="F441"/>
          <cell r="G441"/>
          <cell r="H441"/>
          <cell r="I441"/>
          <cell r="J441"/>
          <cell r="K441"/>
          <cell r="L441"/>
          <cell r="M441"/>
          <cell r="N441"/>
          <cell r="O441"/>
          <cell r="P441"/>
          <cell r="Q441"/>
          <cell r="R441"/>
          <cell r="S441"/>
          <cell r="T441"/>
          <cell r="U441"/>
          <cell r="V441"/>
          <cell r="W441"/>
          <cell r="X441"/>
          <cell r="Y441" t="str">
            <v/>
          </cell>
          <cell r="Z441"/>
          <cell r="AA441" t="str">
            <v/>
          </cell>
          <cell r="AB441"/>
          <cell r="AC441"/>
          <cell r="AD441"/>
          <cell r="AE441"/>
          <cell r="AF441"/>
          <cell r="AG441"/>
          <cell r="AH441" t="str">
            <v/>
          </cell>
          <cell r="AI441"/>
          <cell r="AJ441"/>
          <cell r="AK441"/>
          <cell r="AL441"/>
          <cell r="AM441"/>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t="str">
            <v/>
          </cell>
          <cell r="BE441" t="str">
            <v/>
          </cell>
          <cell r="BF441">
            <v>0</v>
          </cell>
          <cell r="BG441">
            <v>0</v>
          </cell>
          <cell r="BH441">
            <v>0</v>
          </cell>
          <cell r="BI441">
            <v>0</v>
          </cell>
          <cell r="BJ441">
            <v>0</v>
          </cell>
          <cell r="BK441" t="str">
            <v/>
          </cell>
          <cell r="BL441" t="e">
            <v>#NAME?</v>
          </cell>
          <cell r="BM441"/>
          <cell r="BN441"/>
          <cell r="BO441"/>
          <cell r="BP441" t="str">
            <v/>
          </cell>
          <cell r="BQ441"/>
          <cell r="BR441"/>
          <cell r="BS441">
            <v>426</v>
          </cell>
        </row>
        <row r="442">
          <cell r="C442"/>
          <cell r="D442"/>
          <cell r="E442"/>
          <cell r="F442"/>
          <cell r="G442"/>
          <cell r="H442"/>
          <cell r="I442"/>
          <cell r="J442"/>
          <cell r="K442"/>
          <cell r="L442"/>
          <cell r="M442"/>
          <cell r="N442"/>
          <cell r="O442"/>
          <cell r="P442"/>
          <cell r="Q442"/>
          <cell r="R442"/>
          <cell r="S442"/>
          <cell r="T442"/>
          <cell r="U442"/>
          <cell r="V442"/>
          <cell r="W442"/>
          <cell r="X442"/>
          <cell r="Y442" t="str">
            <v/>
          </cell>
          <cell r="Z442"/>
          <cell r="AA442" t="str">
            <v/>
          </cell>
          <cell r="AB442"/>
          <cell r="AC442"/>
          <cell r="AD442"/>
          <cell r="AE442"/>
          <cell r="AF442"/>
          <cell r="AG442"/>
          <cell r="AH442" t="str">
            <v/>
          </cell>
          <cell r="AI442"/>
          <cell r="AJ442"/>
          <cell r="AK442"/>
          <cell r="AL442"/>
          <cell r="AM442"/>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t="str">
            <v/>
          </cell>
          <cell r="BE442" t="str">
            <v/>
          </cell>
          <cell r="BF442">
            <v>0</v>
          </cell>
          <cell r="BG442">
            <v>0</v>
          </cell>
          <cell r="BH442">
            <v>0</v>
          </cell>
          <cell r="BI442">
            <v>0</v>
          </cell>
          <cell r="BJ442">
            <v>0</v>
          </cell>
          <cell r="BK442" t="str">
            <v/>
          </cell>
          <cell r="BL442" t="e">
            <v>#NAME?</v>
          </cell>
          <cell r="BM442"/>
          <cell r="BN442"/>
          <cell r="BO442"/>
          <cell r="BP442" t="str">
            <v/>
          </cell>
          <cell r="BQ442"/>
          <cell r="BR442"/>
          <cell r="BS442">
            <v>427</v>
          </cell>
        </row>
        <row r="443">
          <cell r="C443"/>
          <cell r="D443"/>
          <cell r="E443"/>
          <cell r="F443"/>
          <cell r="G443"/>
          <cell r="H443"/>
          <cell r="I443"/>
          <cell r="J443"/>
          <cell r="K443"/>
          <cell r="L443"/>
          <cell r="M443"/>
          <cell r="N443"/>
          <cell r="O443"/>
          <cell r="P443"/>
          <cell r="Q443"/>
          <cell r="R443"/>
          <cell r="S443"/>
          <cell r="T443"/>
          <cell r="U443"/>
          <cell r="V443"/>
          <cell r="W443"/>
          <cell r="X443"/>
          <cell r="Y443" t="str">
            <v/>
          </cell>
          <cell r="Z443"/>
          <cell r="AA443" t="str">
            <v/>
          </cell>
          <cell r="AB443"/>
          <cell r="AC443"/>
          <cell r="AD443"/>
          <cell r="AE443"/>
          <cell r="AF443"/>
          <cell r="AG443"/>
          <cell r="AH443" t="str">
            <v/>
          </cell>
          <cell r="AI443"/>
          <cell r="AJ443"/>
          <cell r="AK443"/>
          <cell r="AL443"/>
          <cell r="AM443"/>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t="str">
            <v/>
          </cell>
          <cell r="BE443" t="str">
            <v/>
          </cell>
          <cell r="BF443">
            <v>0</v>
          </cell>
          <cell r="BG443">
            <v>0</v>
          </cell>
          <cell r="BH443">
            <v>0</v>
          </cell>
          <cell r="BI443">
            <v>0</v>
          </cell>
          <cell r="BJ443">
            <v>0</v>
          </cell>
          <cell r="BK443" t="str">
            <v/>
          </cell>
          <cell r="BL443" t="e">
            <v>#NAME?</v>
          </cell>
          <cell r="BM443"/>
          <cell r="BN443"/>
          <cell r="BO443"/>
          <cell r="BP443" t="str">
            <v/>
          </cell>
          <cell r="BQ443"/>
          <cell r="BR443"/>
          <cell r="BS443">
            <v>428</v>
          </cell>
        </row>
        <row r="444">
          <cell r="C444"/>
          <cell r="D444"/>
          <cell r="E444"/>
          <cell r="F444"/>
          <cell r="G444"/>
          <cell r="H444"/>
          <cell r="I444"/>
          <cell r="J444"/>
          <cell r="K444"/>
          <cell r="L444"/>
          <cell r="M444"/>
          <cell r="N444"/>
          <cell r="O444"/>
          <cell r="P444"/>
          <cell r="Q444"/>
          <cell r="R444"/>
          <cell r="S444"/>
          <cell r="T444"/>
          <cell r="U444"/>
          <cell r="V444"/>
          <cell r="W444"/>
          <cell r="X444"/>
          <cell r="Y444" t="str">
            <v/>
          </cell>
          <cell r="Z444"/>
          <cell r="AA444" t="str">
            <v/>
          </cell>
          <cell r="AB444"/>
          <cell r="AC444"/>
          <cell r="AD444"/>
          <cell r="AE444"/>
          <cell r="AF444"/>
          <cell r="AG444"/>
          <cell r="AH444" t="str">
            <v/>
          </cell>
          <cell r="AI444"/>
          <cell r="AJ444"/>
          <cell r="AK444"/>
          <cell r="AL444"/>
          <cell r="AM444"/>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t="str">
            <v/>
          </cell>
          <cell r="BE444" t="str">
            <v/>
          </cell>
          <cell r="BF444">
            <v>0</v>
          </cell>
          <cell r="BG444">
            <v>0</v>
          </cell>
          <cell r="BH444">
            <v>0</v>
          </cell>
          <cell r="BI444">
            <v>0</v>
          </cell>
          <cell r="BJ444">
            <v>0</v>
          </cell>
          <cell r="BK444" t="str">
            <v/>
          </cell>
          <cell r="BL444" t="e">
            <v>#NAME?</v>
          </cell>
          <cell r="BM444"/>
          <cell r="BN444"/>
          <cell r="BO444"/>
          <cell r="BP444" t="str">
            <v/>
          </cell>
          <cell r="BQ444"/>
          <cell r="BR444"/>
          <cell r="BS444">
            <v>429</v>
          </cell>
        </row>
        <row r="445">
          <cell r="C445"/>
          <cell r="D445"/>
          <cell r="E445"/>
          <cell r="F445"/>
          <cell r="G445"/>
          <cell r="H445"/>
          <cell r="I445"/>
          <cell r="J445"/>
          <cell r="K445"/>
          <cell r="L445"/>
          <cell r="M445"/>
          <cell r="N445"/>
          <cell r="O445"/>
          <cell r="P445"/>
          <cell r="Q445"/>
          <cell r="R445"/>
          <cell r="S445"/>
          <cell r="T445"/>
          <cell r="U445"/>
          <cell r="V445"/>
          <cell r="W445"/>
          <cell r="X445"/>
          <cell r="Y445" t="str">
            <v/>
          </cell>
          <cell r="Z445"/>
          <cell r="AA445" t="str">
            <v/>
          </cell>
          <cell r="AB445"/>
          <cell r="AC445"/>
          <cell r="AD445"/>
          <cell r="AE445"/>
          <cell r="AF445"/>
          <cell r="AG445"/>
          <cell r="AH445" t="str">
            <v/>
          </cell>
          <cell r="AI445"/>
          <cell r="AJ445"/>
          <cell r="AK445"/>
          <cell r="AL445"/>
          <cell r="AM445"/>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t="str">
            <v/>
          </cell>
          <cell r="BE445" t="str">
            <v/>
          </cell>
          <cell r="BF445">
            <v>0</v>
          </cell>
          <cell r="BG445">
            <v>0</v>
          </cell>
          <cell r="BH445">
            <v>0</v>
          </cell>
          <cell r="BI445">
            <v>0</v>
          </cell>
          <cell r="BJ445">
            <v>0</v>
          </cell>
          <cell r="BK445" t="str">
            <v/>
          </cell>
          <cell r="BL445" t="e">
            <v>#NAME?</v>
          </cell>
          <cell r="BM445"/>
          <cell r="BN445"/>
          <cell r="BO445"/>
          <cell r="BP445" t="str">
            <v/>
          </cell>
          <cell r="BQ445"/>
          <cell r="BR445"/>
          <cell r="BS445">
            <v>430</v>
          </cell>
        </row>
        <row r="446">
          <cell r="C446"/>
          <cell r="D446"/>
          <cell r="E446"/>
          <cell r="F446"/>
          <cell r="G446"/>
          <cell r="H446"/>
          <cell r="I446"/>
          <cell r="J446"/>
          <cell r="K446"/>
          <cell r="L446"/>
          <cell r="M446"/>
          <cell r="N446"/>
          <cell r="O446"/>
          <cell r="P446"/>
          <cell r="Q446"/>
          <cell r="R446"/>
          <cell r="S446"/>
          <cell r="T446"/>
          <cell r="U446"/>
          <cell r="V446"/>
          <cell r="W446"/>
          <cell r="X446"/>
          <cell r="Y446" t="str">
            <v/>
          </cell>
          <cell r="Z446"/>
          <cell r="AA446" t="str">
            <v/>
          </cell>
          <cell r="AB446"/>
          <cell r="AC446"/>
          <cell r="AD446"/>
          <cell r="AE446"/>
          <cell r="AF446"/>
          <cell r="AG446"/>
          <cell r="AH446" t="str">
            <v/>
          </cell>
          <cell r="AI446"/>
          <cell r="AJ446"/>
          <cell r="AK446"/>
          <cell r="AL446"/>
          <cell r="AM446"/>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t="str">
            <v/>
          </cell>
          <cell r="BE446" t="str">
            <v/>
          </cell>
          <cell r="BF446">
            <v>0</v>
          </cell>
          <cell r="BG446">
            <v>0</v>
          </cell>
          <cell r="BH446">
            <v>0</v>
          </cell>
          <cell r="BI446">
            <v>0</v>
          </cell>
          <cell r="BJ446">
            <v>0</v>
          </cell>
          <cell r="BK446" t="str">
            <v/>
          </cell>
          <cell r="BL446" t="e">
            <v>#NAME?</v>
          </cell>
          <cell r="BM446"/>
          <cell r="BN446"/>
          <cell r="BO446"/>
          <cell r="BP446" t="str">
            <v/>
          </cell>
          <cell r="BQ446"/>
          <cell r="BR446"/>
          <cell r="BS446">
            <v>431</v>
          </cell>
        </row>
        <row r="447">
          <cell r="C447"/>
          <cell r="D447"/>
          <cell r="E447"/>
          <cell r="F447"/>
          <cell r="G447"/>
          <cell r="H447"/>
          <cell r="I447"/>
          <cell r="J447"/>
          <cell r="K447"/>
          <cell r="L447"/>
          <cell r="M447"/>
          <cell r="N447"/>
          <cell r="O447"/>
          <cell r="P447"/>
          <cell r="Q447"/>
          <cell r="R447"/>
          <cell r="S447"/>
          <cell r="T447"/>
          <cell r="U447"/>
          <cell r="V447"/>
          <cell r="W447"/>
          <cell r="X447"/>
          <cell r="Y447" t="str">
            <v/>
          </cell>
          <cell r="Z447"/>
          <cell r="AA447" t="str">
            <v/>
          </cell>
          <cell r="AB447"/>
          <cell r="AC447"/>
          <cell r="AD447"/>
          <cell r="AE447"/>
          <cell r="AF447"/>
          <cell r="AG447"/>
          <cell r="AH447" t="str">
            <v/>
          </cell>
          <cell r="AI447"/>
          <cell r="AJ447"/>
          <cell r="AK447"/>
          <cell r="AL447"/>
          <cell r="AM447"/>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t="str">
            <v/>
          </cell>
          <cell r="BE447" t="str">
            <v/>
          </cell>
          <cell r="BF447">
            <v>0</v>
          </cell>
          <cell r="BG447">
            <v>0</v>
          </cell>
          <cell r="BH447">
            <v>0</v>
          </cell>
          <cell r="BI447">
            <v>0</v>
          </cell>
          <cell r="BJ447">
            <v>0</v>
          </cell>
          <cell r="BK447" t="str">
            <v/>
          </cell>
          <cell r="BL447" t="e">
            <v>#NAME?</v>
          </cell>
          <cell r="BM447"/>
          <cell r="BN447"/>
          <cell r="BO447"/>
          <cell r="BP447" t="str">
            <v/>
          </cell>
          <cell r="BQ447"/>
          <cell r="BR447"/>
          <cell r="BS447">
            <v>432</v>
          </cell>
        </row>
        <row r="448">
          <cell r="C448"/>
          <cell r="D448"/>
          <cell r="E448"/>
          <cell r="F448"/>
          <cell r="G448"/>
          <cell r="H448"/>
          <cell r="I448"/>
          <cell r="J448"/>
          <cell r="K448"/>
          <cell r="L448"/>
          <cell r="M448"/>
          <cell r="N448"/>
          <cell r="O448"/>
          <cell r="P448"/>
          <cell r="Q448"/>
          <cell r="R448"/>
          <cell r="S448"/>
          <cell r="T448"/>
          <cell r="U448"/>
          <cell r="V448"/>
          <cell r="W448"/>
          <cell r="X448"/>
          <cell r="Y448" t="str">
            <v/>
          </cell>
          <cell r="Z448"/>
          <cell r="AA448" t="str">
            <v/>
          </cell>
          <cell r="AB448"/>
          <cell r="AC448"/>
          <cell r="AD448"/>
          <cell r="AE448"/>
          <cell r="AF448"/>
          <cell r="AG448"/>
          <cell r="AH448" t="str">
            <v/>
          </cell>
          <cell r="AI448"/>
          <cell r="AJ448"/>
          <cell r="AK448"/>
          <cell r="AL448"/>
          <cell r="AM448"/>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t="str">
            <v/>
          </cell>
          <cell r="BE448" t="str">
            <v/>
          </cell>
          <cell r="BF448">
            <v>0</v>
          </cell>
          <cell r="BG448">
            <v>0</v>
          </cell>
          <cell r="BH448">
            <v>0</v>
          </cell>
          <cell r="BI448">
            <v>0</v>
          </cell>
          <cell r="BJ448">
            <v>0</v>
          </cell>
          <cell r="BK448" t="str">
            <v/>
          </cell>
          <cell r="BL448" t="e">
            <v>#NAME?</v>
          </cell>
          <cell r="BM448"/>
          <cell r="BN448"/>
          <cell r="BO448"/>
          <cell r="BP448" t="str">
            <v/>
          </cell>
          <cell r="BQ448"/>
          <cell r="BR448"/>
          <cell r="BS448">
            <v>433</v>
          </cell>
        </row>
        <row r="449">
          <cell r="C449"/>
          <cell r="D449"/>
          <cell r="E449"/>
          <cell r="F449"/>
          <cell r="G449"/>
          <cell r="H449"/>
          <cell r="I449"/>
          <cell r="J449"/>
          <cell r="K449"/>
          <cell r="L449"/>
          <cell r="M449"/>
          <cell r="N449"/>
          <cell r="O449"/>
          <cell r="P449"/>
          <cell r="Q449"/>
          <cell r="R449"/>
          <cell r="S449"/>
          <cell r="T449"/>
          <cell r="U449"/>
          <cell r="V449"/>
          <cell r="W449"/>
          <cell r="X449"/>
          <cell r="Y449" t="str">
            <v/>
          </cell>
          <cell r="Z449"/>
          <cell r="AA449" t="str">
            <v/>
          </cell>
          <cell r="AB449"/>
          <cell r="AC449"/>
          <cell r="AD449"/>
          <cell r="AE449"/>
          <cell r="AF449"/>
          <cell r="AG449"/>
          <cell r="AH449" t="str">
            <v/>
          </cell>
          <cell r="AI449"/>
          <cell r="AJ449"/>
          <cell r="AK449"/>
          <cell r="AL449"/>
          <cell r="AM449"/>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t="str">
            <v/>
          </cell>
          <cell r="BE449" t="str">
            <v/>
          </cell>
          <cell r="BF449">
            <v>0</v>
          </cell>
          <cell r="BG449">
            <v>0</v>
          </cell>
          <cell r="BH449">
            <v>0</v>
          </cell>
          <cell r="BI449">
            <v>0</v>
          </cell>
          <cell r="BJ449">
            <v>0</v>
          </cell>
          <cell r="BK449" t="str">
            <v/>
          </cell>
          <cell r="BL449" t="e">
            <v>#NAME?</v>
          </cell>
          <cell r="BM449"/>
          <cell r="BN449"/>
          <cell r="BO449"/>
          <cell r="BP449" t="str">
            <v/>
          </cell>
          <cell r="BQ449"/>
          <cell r="BR449"/>
          <cell r="BS449">
            <v>434</v>
          </cell>
        </row>
        <row r="450">
          <cell r="C450"/>
          <cell r="D450"/>
          <cell r="E450"/>
          <cell r="F450"/>
          <cell r="G450"/>
          <cell r="H450"/>
          <cell r="I450"/>
          <cell r="J450"/>
          <cell r="K450"/>
          <cell r="L450"/>
          <cell r="M450"/>
          <cell r="N450"/>
          <cell r="O450"/>
          <cell r="P450"/>
          <cell r="Q450"/>
          <cell r="R450"/>
          <cell r="S450"/>
          <cell r="T450"/>
          <cell r="U450"/>
          <cell r="V450"/>
          <cell r="W450"/>
          <cell r="X450"/>
          <cell r="Y450" t="str">
            <v/>
          </cell>
          <cell r="Z450"/>
          <cell r="AA450" t="str">
            <v/>
          </cell>
          <cell r="AB450"/>
          <cell r="AC450"/>
          <cell r="AD450"/>
          <cell r="AE450"/>
          <cell r="AF450"/>
          <cell r="AG450"/>
          <cell r="AH450" t="str">
            <v/>
          </cell>
          <cell r="AI450"/>
          <cell r="AJ450"/>
          <cell r="AK450"/>
          <cell r="AL450"/>
          <cell r="AM450"/>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t="str">
            <v/>
          </cell>
          <cell r="BE450" t="str">
            <v/>
          </cell>
          <cell r="BF450">
            <v>0</v>
          </cell>
          <cell r="BG450">
            <v>0</v>
          </cell>
          <cell r="BH450">
            <v>0</v>
          </cell>
          <cell r="BI450">
            <v>0</v>
          </cell>
          <cell r="BJ450">
            <v>0</v>
          </cell>
          <cell r="BK450" t="str">
            <v/>
          </cell>
          <cell r="BL450" t="e">
            <v>#NAME?</v>
          </cell>
          <cell r="BM450"/>
          <cell r="BN450"/>
          <cell r="BO450"/>
          <cell r="BP450" t="str">
            <v/>
          </cell>
          <cell r="BQ450"/>
          <cell r="BR450"/>
          <cell r="BS450">
            <v>435</v>
          </cell>
        </row>
        <row r="451">
          <cell r="C451"/>
          <cell r="D451"/>
          <cell r="E451"/>
          <cell r="F451"/>
          <cell r="G451"/>
          <cell r="H451"/>
          <cell r="I451"/>
          <cell r="J451"/>
          <cell r="K451"/>
          <cell r="L451"/>
          <cell r="M451"/>
          <cell r="N451"/>
          <cell r="O451"/>
          <cell r="P451"/>
          <cell r="Q451"/>
          <cell r="R451"/>
          <cell r="S451"/>
          <cell r="T451"/>
          <cell r="U451"/>
          <cell r="V451"/>
          <cell r="W451"/>
          <cell r="X451"/>
          <cell r="Y451" t="str">
            <v/>
          </cell>
          <cell r="Z451"/>
          <cell r="AA451" t="str">
            <v/>
          </cell>
          <cell r="AB451"/>
          <cell r="AC451"/>
          <cell r="AD451"/>
          <cell r="AE451"/>
          <cell r="AF451"/>
          <cell r="AG451"/>
          <cell r="AH451" t="str">
            <v/>
          </cell>
          <cell r="AI451"/>
          <cell r="AJ451"/>
          <cell r="AK451"/>
          <cell r="AL451"/>
          <cell r="AM451"/>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t="str">
            <v/>
          </cell>
          <cell r="BE451" t="str">
            <v/>
          </cell>
          <cell r="BF451">
            <v>0</v>
          </cell>
          <cell r="BG451">
            <v>0</v>
          </cell>
          <cell r="BH451">
            <v>0</v>
          </cell>
          <cell r="BI451">
            <v>0</v>
          </cell>
          <cell r="BJ451">
            <v>0</v>
          </cell>
          <cell r="BK451" t="str">
            <v/>
          </cell>
          <cell r="BL451" t="e">
            <v>#NAME?</v>
          </cell>
          <cell r="BM451"/>
          <cell r="BN451"/>
          <cell r="BO451"/>
          <cell r="BP451" t="str">
            <v/>
          </cell>
          <cell r="BQ451"/>
          <cell r="BR451"/>
          <cell r="BS451">
            <v>436</v>
          </cell>
        </row>
        <row r="452">
          <cell r="C452"/>
          <cell r="D452"/>
          <cell r="E452"/>
          <cell r="F452"/>
          <cell r="G452"/>
          <cell r="H452"/>
          <cell r="I452"/>
          <cell r="J452"/>
          <cell r="K452"/>
          <cell r="L452"/>
          <cell r="M452"/>
          <cell r="N452"/>
          <cell r="O452"/>
          <cell r="P452"/>
          <cell r="Q452"/>
          <cell r="R452"/>
          <cell r="S452"/>
          <cell r="T452"/>
          <cell r="U452"/>
          <cell r="V452"/>
          <cell r="W452"/>
          <cell r="X452"/>
          <cell r="Y452" t="str">
            <v/>
          </cell>
          <cell r="Z452"/>
          <cell r="AA452" t="str">
            <v/>
          </cell>
          <cell r="AB452"/>
          <cell r="AC452"/>
          <cell r="AD452"/>
          <cell r="AE452"/>
          <cell r="AF452"/>
          <cell r="AG452"/>
          <cell r="AH452" t="str">
            <v/>
          </cell>
          <cell r="AI452"/>
          <cell r="AJ452"/>
          <cell r="AK452"/>
          <cell r="AL452"/>
          <cell r="AM452"/>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t="str">
            <v/>
          </cell>
          <cell r="BE452" t="str">
            <v/>
          </cell>
          <cell r="BF452">
            <v>0</v>
          </cell>
          <cell r="BG452">
            <v>0</v>
          </cell>
          <cell r="BH452">
            <v>0</v>
          </cell>
          <cell r="BI452">
            <v>0</v>
          </cell>
          <cell r="BJ452">
            <v>0</v>
          </cell>
          <cell r="BK452" t="str">
            <v/>
          </cell>
          <cell r="BL452" t="e">
            <v>#NAME?</v>
          </cell>
          <cell r="BM452"/>
          <cell r="BN452"/>
          <cell r="BO452"/>
          <cell r="BP452" t="str">
            <v/>
          </cell>
          <cell r="BQ452"/>
          <cell r="BR452"/>
          <cell r="BS452">
            <v>437</v>
          </cell>
        </row>
        <row r="453">
          <cell r="C453"/>
          <cell r="D453"/>
          <cell r="E453"/>
          <cell r="F453"/>
          <cell r="G453"/>
          <cell r="H453"/>
          <cell r="I453"/>
          <cell r="J453"/>
          <cell r="K453"/>
          <cell r="L453"/>
          <cell r="M453"/>
          <cell r="N453"/>
          <cell r="O453"/>
          <cell r="P453"/>
          <cell r="Q453"/>
          <cell r="R453"/>
          <cell r="S453"/>
          <cell r="T453"/>
          <cell r="U453"/>
          <cell r="V453"/>
          <cell r="W453"/>
          <cell r="X453"/>
          <cell r="Y453" t="str">
            <v/>
          </cell>
          <cell r="Z453"/>
          <cell r="AA453" t="str">
            <v/>
          </cell>
          <cell r="AB453"/>
          <cell r="AC453"/>
          <cell r="AD453"/>
          <cell r="AE453"/>
          <cell r="AF453"/>
          <cell r="AG453"/>
          <cell r="AH453" t="str">
            <v/>
          </cell>
          <cell r="AI453"/>
          <cell r="AJ453"/>
          <cell r="AK453"/>
          <cell r="AL453"/>
          <cell r="AM453"/>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t="str">
            <v/>
          </cell>
          <cell r="BE453" t="str">
            <v/>
          </cell>
          <cell r="BF453">
            <v>0</v>
          </cell>
          <cell r="BG453">
            <v>0</v>
          </cell>
          <cell r="BH453">
            <v>0</v>
          </cell>
          <cell r="BI453">
            <v>0</v>
          </cell>
          <cell r="BJ453">
            <v>0</v>
          </cell>
          <cell r="BK453" t="str">
            <v/>
          </cell>
          <cell r="BL453" t="e">
            <v>#NAME?</v>
          </cell>
          <cell r="BM453"/>
          <cell r="BN453"/>
          <cell r="BO453"/>
          <cell r="BP453" t="str">
            <v/>
          </cell>
          <cell r="BQ453"/>
          <cell r="BR453"/>
          <cell r="BS453">
            <v>438</v>
          </cell>
        </row>
        <row r="454">
          <cell r="C454"/>
          <cell r="D454"/>
          <cell r="E454"/>
          <cell r="F454"/>
          <cell r="G454"/>
          <cell r="H454"/>
          <cell r="I454"/>
          <cell r="J454"/>
          <cell r="K454"/>
          <cell r="L454"/>
          <cell r="M454"/>
          <cell r="N454"/>
          <cell r="O454"/>
          <cell r="P454"/>
          <cell r="Q454"/>
          <cell r="R454"/>
          <cell r="S454"/>
          <cell r="T454"/>
          <cell r="U454"/>
          <cell r="V454"/>
          <cell r="W454"/>
          <cell r="X454"/>
          <cell r="Y454" t="str">
            <v/>
          </cell>
          <cell r="Z454"/>
          <cell r="AA454" t="str">
            <v/>
          </cell>
          <cell r="AB454"/>
          <cell r="AC454"/>
          <cell r="AD454"/>
          <cell r="AE454"/>
          <cell r="AF454"/>
          <cell r="AG454"/>
          <cell r="AH454" t="str">
            <v/>
          </cell>
          <cell r="AI454"/>
          <cell r="AJ454"/>
          <cell r="AK454"/>
          <cell r="AL454"/>
          <cell r="AM454"/>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t="str">
            <v/>
          </cell>
          <cell r="BE454" t="str">
            <v/>
          </cell>
          <cell r="BF454">
            <v>0</v>
          </cell>
          <cell r="BG454">
            <v>0</v>
          </cell>
          <cell r="BH454">
            <v>0</v>
          </cell>
          <cell r="BI454">
            <v>0</v>
          </cell>
          <cell r="BJ454">
            <v>0</v>
          </cell>
          <cell r="BK454" t="str">
            <v/>
          </cell>
          <cell r="BL454" t="e">
            <v>#NAME?</v>
          </cell>
          <cell r="BM454"/>
          <cell r="BN454"/>
          <cell r="BO454"/>
          <cell r="BP454" t="str">
            <v/>
          </cell>
          <cell r="BQ454"/>
          <cell r="BR454"/>
          <cell r="BS454">
            <v>439</v>
          </cell>
        </row>
        <row r="455">
          <cell r="C455"/>
          <cell r="D455"/>
          <cell r="E455"/>
          <cell r="F455"/>
          <cell r="G455"/>
          <cell r="H455"/>
          <cell r="I455"/>
          <cell r="J455"/>
          <cell r="K455"/>
          <cell r="L455"/>
          <cell r="M455"/>
          <cell r="N455"/>
          <cell r="O455"/>
          <cell r="P455"/>
          <cell r="Q455"/>
          <cell r="R455"/>
          <cell r="S455"/>
          <cell r="T455"/>
          <cell r="U455"/>
          <cell r="V455"/>
          <cell r="W455"/>
          <cell r="X455"/>
          <cell r="Y455" t="str">
            <v/>
          </cell>
          <cell r="Z455"/>
          <cell r="AA455" t="str">
            <v/>
          </cell>
          <cell r="AB455"/>
          <cell r="AC455"/>
          <cell r="AD455"/>
          <cell r="AE455"/>
          <cell r="AF455"/>
          <cell r="AG455"/>
          <cell r="AH455" t="str">
            <v/>
          </cell>
          <cell r="AI455"/>
          <cell r="AJ455"/>
          <cell r="AK455"/>
          <cell r="AL455"/>
          <cell r="AM455"/>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t="str">
            <v/>
          </cell>
          <cell r="BE455" t="str">
            <v/>
          </cell>
          <cell r="BF455">
            <v>0</v>
          </cell>
          <cell r="BG455">
            <v>0</v>
          </cell>
          <cell r="BH455">
            <v>0</v>
          </cell>
          <cell r="BI455">
            <v>0</v>
          </cell>
          <cell r="BJ455">
            <v>0</v>
          </cell>
          <cell r="BK455" t="str">
            <v/>
          </cell>
          <cell r="BL455" t="e">
            <v>#NAME?</v>
          </cell>
          <cell r="BM455"/>
          <cell r="BN455"/>
          <cell r="BO455"/>
          <cell r="BP455" t="str">
            <v/>
          </cell>
          <cell r="BQ455"/>
          <cell r="BR455"/>
          <cell r="BS455">
            <v>440</v>
          </cell>
        </row>
        <row r="456">
          <cell r="C456"/>
          <cell r="D456"/>
          <cell r="E456"/>
          <cell r="F456"/>
          <cell r="G456"/>
          <cell r="H456"/>
          <cell r="I456"/>
          <cell r="J456"/>
          <cell r="K456"/>
          <cell r="L456"/>
          <cell r="M456"/>
          <cell r="N456"/>
          <cell r="O456"/>
          <cell r="P456"/>
          <cell r="Q456"/>
          <cell r="R456"/>
          <cell r="S456"/>
          <cell r="T456"/>
          <cell r="U456"/>
          <cell r="V456"/>
          <cell r="W456"/>
          <cell r="X456"/>
          <cell r="Y456" t="str">
            <v/>
          </cell>
          <cell r="Z456"/>
          <cell r="AA456" t="str">
            <v/>
          </cell>
          <cell r="AB456"/>
          <cell r="AC456"/>
          <cell r="AD456"/>
          <cell r="AE456"/>
          <cell r="AF456"/>
          <cell r="AG456"/>
          <cell r="AH456" t="str">
            <v/>
          </cell>
          <cell r="AI456"/>
          <cell r="AJ456"/>
          <cell r="AK456"/>
          <cell r="AL456"/>
          <cell r="AM456"/>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t="str">
            <v/>
          </cell>
          <cell r="BE456" t="str">
            <v/>
          </cell>
          <cell r="BF456">
            <v>0</v>
          </cell>
          <cell r="BG456">
            <v>0</v>
          </cell>
          <cell r="BH456">
            <v>0</v>
          </cell>
          <cell r="BI456">
            <v>0</v>
          </cell>
          <cell r="BJ456">
            <v>0</v>
          </cell>
          <cell r="BK456" t="str">
            <v/>
          </cell>
          <cell r="BL456" t="e">
            <v>#NAME?</v>
          </cell>
          <cell r="BM456"/>
          <cell r="BN456"/>
          <cell r="BO456"/>
          <cell r="BP456" t="str">
            <v/>
          </cell>
          <cell r="BQ456"/>
          <cell r="BR456"/>
          <cell r="BS456">
            <v>441</v>
          </cell>
        </row>
        <row r="457">
          <cell r="C457"/>
          <cell r="D457"/>
          <cell r="E457"/>
          <cell r="F457"/>
          <cell r="G457"/>
          <cell r="H457"/>
          <cell r="I457"/>
          <cell r="J457"/>
          <cell r="K457"/>
          <cell r="L457"/>
          <cell r="M457"/>
          <cell r="N457"/>
          <cell r="O457"/>
          <cell r="P457"/>
          <cell r="Q457"/>
          <cell r="R457"/>
          <cell r="S457"/>
          <cell r="T457"/>
          <cell r="U457"/>
          <cell r="V457"/>
          <cell r="W457"/>
          <cell r="X457"/>
          <cell r="Y457" t="str">
            <v/>
          </cell>
          <cell r="Z457"/>
          <cell r="AA457" t="str">
            <v/>
          </cell>
          <cell r="AB457"/>
          <cell r="AC457"/>
          <cell r="AD457"/>
          <cell r="AE457"/>
          <cell r="AF457"/>
          <cell r="AG457"/>
          <cell r="AH457" t="str">
            <v/>
          </cell>
          <cell r="AI457"/>
          <cell r="AJ457"/>
          <cell r="AK457"/>
          <cell r="AL457"/>
          <cell r="AM457"/>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t="str">
            <v/>
          </cell>
          <cell r="BE457" t="str">
            <v/>
          </cell>
          <cell r="BF457">
            <v>0</v>
          </cell>
          <cell r="BG457">
            <v>0</v>
          </cell>
          <cell r="BH457">
            <v>0</v>
          </cell>
          <cell r="BI457">
            <v>0</v>
          </cell>
          <cell r="BJ457">
            <v>0</v>
          </cell>
          <cell r="BK457" t="str">
            <v/>
          </cell>
          <cell r="BL457" t="e">
            <v>#NAME?</v>
          </cell>
          <cell r="BM457"/>
          <cell r="BN457"/>
          <cell r="BO457"/>
          <cell r="BP457" t="str">
            <v/>
          </cell>
          <cell r="BQ457"/>
          <cell r="BR457"/>
          <cell r="BS457">
            <v>442</v>
          </cell>
        </row>
        <row r="458">
          <cell r="C458"/>
          <cell r="D458"/>
          <cell r="E458"/>
          <cell r="F458"/>
          <cell r="G458"/>
          <cell r="H458"/>
          <cell r="I458"/>
          <cell r="J458"/>
          <cell r="K458"/>
          <cell r="L458"/>
          <cell r="M458"/>
          <cell r="N458"/>
          <cell r="O458"/>
          <cell r="P458"/>
          <cell r="Q458"/>
          <cell r="R458"/>
          <cell r="S458"/>
          <cell r="T458"/>
          <cell r="U458"/>
          <cell r="V458"/>
          <cell r="W458"/>
          <cell r="X458"/>
          <cell r="Y458" t="str">
            <v/>
          </cell>
          <cell r="Z458"/>
          <cell r="AA458" t="str">
            <v/>
          </cell>
          <cell r="AB458"/>
          <cell r="AC458"/>
          <cell r="AD458"/>
          <cell r="AE458"/>
          <cell r="AF458"/>
          <cell r="AG458"/>
          <cell r="AH458" t="str">
            <v/>
          </cell>
          <cell r="AI458"/>
          <cell r="AJ458"/>
          <cell r="AK458"/>
          <cell r="AL458"/>
          <cell r="AM458"/>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t="str">
            <v/>
          </cell>
          <cell r="BE458" t="str">
            <v/>
          </cell>
          <cell r="BF458">
            <v>0</v>
          </cell>
          <cell r="BG458">
            <v>0</v>
          </cell>
          <cell r="BH458">
            <v>0</v>
          </cell>
          <cell r="BI458">
            <v>0</v>
          </cell>
          <cell r="BJ458">
            <v>0</v>
          </cell>
          <cell r="BK458" t="str">
            <v/>
          </cell>
          <cell r="BL458" t="e">
            <v>#NAME?</v>
          </cell>
          <cell r="BM458"/>
          <cell r="BN458"/>
          <cell r="BO458"/>
          <cell r="BP458" t="str">
            <v/>
          </cell>
          <cell r="BQ458"/>
          <cell r="BR458"/>
          <cell r="BS458">
            <v>443</v>
          </cell>
        </row>
        <row r="459">
          <cell r="C459"/>
          <cell r="D459"/>
          <cell r="E459"/>
          <cell r="F459"/>
          <cell r="G459"/>
          <cell r="H459"/>
          <cell r="I459"/>
          <cell r="J459"/>
          <cell r="K459"/>
          <cell r="L459"/>
          <cell r="M459"/>
          <cell r="N459"/>
          <cell r="O459"/>
          <cell r="P459"/>
          <cell r="Q459"/>
          <cell r="R459"/>
          <cell r="S459"/>
          <cell r="T459"/>
          <cell r="U459"/>
          <cell r="V459"/>
          <cell r="W459"/>
          <cell r="X459"/>
          <cell r="Y459" t="str">
            <v/>
          </cell>
          <cell r="Z459"/>
          <cell r="AA459" t="str">
            <v/>
          </cell>
          <cell r="AB459"/>
          <cell r="AC459"/>
          <cell r="AD459"/>
          <cell r="AE459"/>
          <cell r="AF459"/>
          <cell r="AG459"/>
          <cell r="AH459" t="str">
            <v/>
          </cell>
          <cell r="AI459"/>
          <cell r="AJ459"/>
          <cell r="AK459"/>
          <cell r="AL459"/>
          <cell r="AM459"/>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t="str">
            <v/>
          </cell>
          <cell r="BE459" t="str">
            <v/>
          </cell>
          <cell r="BF459">
            <v>0</v>
          </cell>
          <cell r="BG459">
            <v>0</v>
          </cell>
          <cell r="BH459">
            <v>0</v>
          </cell>
          <cell r="BI459">
            <v>0</v>
          </cell>
          <cell r="BJ459">
            <v>0</v>
          </cell>
          <cell r="BK459" t="str">
            <v/>
          </cell>
          <cell r="BL459" t="e">
            <v>#NAME?</v>
          </cell>
          <cell r="BM459"/>
          <cell r="BN459"/>
          <cell r="BO459"/>
          <cell r="BP459" t="str">
            <v/>
          </cell>
          <cell r="BQ459"/>
          <cell r="BR459"/>
          <cell r="BS459">
            <v>444</v>
          </cell>
        </row>
        <row r="460">
          <cell r="C460"/>
          <cell r="D460"/>
          <cell r="E460"/>
          <cell r="F460"/>
          <cell r="G460"/>
          <cell r="H460"/>
          <cell r="I460"/>
          <cell r="J460"/>
          <cell r="K460"/>
          <cell r="L460"/>
          <cell r="M460"/>
          <cell r="N460"/>
          <cell r="O460"/>
          <cell r="P460"/>
          <cell r="Q460"/>
          <cell r="R460"/>
          <cell r="S460"/>
          <cell r="T460"/>
          <cell r="U460"/>
          <cell r="V460"/>
          <cell r="W460"/>
          <cell r="X460"/>
          <cell r="Y460" t="str">
            <v/>
          </cell>
          <cell r="Z460"/>
          <cell r="AA460" t="str">
            <v/>
          </cell>
          <cell r="AB460"/>
          <cell r="AC460"/>
          <cell r="AD460"/>
          <cell r="AE460"/>
          <cell r="AF460"/>
          <cell r="AG460"/>
          <cell r="AH460" t="str">
            <v/>
          </cell>
          <cell r="AI460"/>
          <cell r="AJ460"/>
          <cell r="AK460"/>
          <cell r="AL460"/>
          <cell r="AM460"/>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t="str">
            <v/>
          </cell>
          <cell r="BE460" t="str">
            <v/>
          </cell>
          <cell r="BF460">
            <v>0</v>
          </cell>
          <cell r="BG460">
            <v>0</v>
          </cell>
          <cell r="BH460">
            <v>0</v>
          </cell>
          <cell r="BI460">
            <v>0</v>
          </cell>
          <cell r="BJ460">
            <v>0</v>
          </cell>
          <cell r="BK460" t="str">
            <v/>
          </cell>
          <cell r="BL460" t="e">
            <v>#NAME?</v>
          </cell>
          <cell r="BM460"/>
          <cell r="BN460"/>
          <cell r="BO460"/>
          <cell r="BP460" t="str">
            <v/>
          </cell>
          <cell r="BQ460"/>
          <cell r="BR460"/>
          <cell r="BS460">
            <v>445</v>
          </cell>
        </row>
        <row r="461">
          <cell r="C461"/>
          <cell r="D461"/>
          <cell r="E461"/>
          <cell r="F461"/>
          <cell r="G461"/>
          <cell r="H461"/>
          <cell r="I461"/>
          <cell r="J461"/>
          <cell r="K461"/>
          <cell r="L461"/>
          <cell r="M461"/>
          <cell r="N461"/>
          <cell r="O461"/>
          <cell r="P461"/>
          <cell r="Q461"/>
          <cell r="R461"/>
          <cell r="S461"/>
          <cell r="T461"/>
          <cell r="U461"/>
          <cell r="V461"/>
          <cell r="W461"/>
          <cell r="X461"/>
          <cell r="Y461" t="str">
            <v/>
          </cell>
          <cell r="Z461"/>
          <cell r="AA461" t="str">
            <v/>
          </cell>
          <cell r="AB461"/>
          <cell r="AC461"/>
          <cell r="AD461"/>
          <cell r="AE461"/>
          <cell r="AF461"/>
          <cell r="AG461"/>
          <cell r="AH461" t="str">
            <v/>
          </cell>
          <cell r="AI461"/>
          <cell r="AJ461"/>
          <cell r="AK461"/>
          <cell r="AL461"/>
          <cell r="AM461"/>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t="str">
            <v/>
          </cell>
          <cell r="BE461" t="str">
            <v/>
          </cell>
          <cell r="BF461">
            <v>0</v>
          </cell>
          <cell r="BG461">
            <v>0</v>
          </cell>
          <cell r="BH461">
            <v>0</v>
          </cell>
          <cell r="BI461">
            <v>0</v>
          </cell>
          <cell r="BJ461">
            <v>0</v>
          </cell>
          <cell r="BK461" t="str">
            <v/>
          </cell>
          <cell r="BL461" t="e">
            <v>#NAME?</v>
          </cell>
          <cell r="BM461"/>
          <cell r="BN461"/>
          <cell r="BO461"/>
          <cell r="BP461" t="str">
            <v/>
          </cell>
          <cell r="BQ461"/>
          <cell r="BR461"/>
          <cell r="BS461">
            <v>446</v>
          </cell>
        </row>
        <row r="462">
          <cell r="C462"/>
          <cell r="D462"/>
          <cell r="E462"/>
          <cell r="F462"/>
          <cell r="G462"/>
          <cell r="H462"/>
          <cell r="I462"/>
          <cell r="J462"/>
          <cell r="K462"/>
          <cell r="L462"/>
          <cell r="M462"/>
          <cell r="N462"/>
          <cell r="O462"/>
          <cell r="P462"/>
          <cell r="Q462"/>
          <cell r="R462"/>
          <cell r="S462"/>
          <cell r="T462"/>
          <cell r="U462"/>
          <cell r="V462"/>
          <cell r="W462"/>
          <cell r="X462"/>
          <cell r="Y462" t="str">
            <v/>
          </cell>
          <cell r="Z462"/>
          <cell r="AA462" t="str">
            <v/>
          </cell>
          <cell r="AB462"/>
          <cell r="AC462"/>
          <cell r="AD462"/>
          <cell r="AE462"/>
          <cell r="AF462"/>
          <cell r="AG462"/>
          <cell r="AH462" t="str">
            <v/>
          </cell>
          <cell r="AI462"/>
          <cell r="AJ462"/>
          <cell r="AK462"/>
          <cell r="AL462"/>
          <cell r="AM462"/>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t="str">
            <v/>
          </cell>
          <cell r="BE462" t="str">
            <v/>
          </cell>
          <cell r="BF462">
            <v>0</v>
          </cell>
          <cell r="BG462">
            <v>0</v>
          </cell>
          <cell r="BH462">
            <v>0</v>
          </cell>
          <cell r="BI462">
            <v>0</v>
          </cell>
          <cell r="BJ462">
            <v>0</v>
          </cell>
          <cell r="BK462" t="str">
            <v/>
          </cell>
          <cell r="BL462" t="e">
            <v>#NAME?</v>
          </cell>
          <cell r="BM462"/>
          <cell r="BN462"/>
          <cell r="BO462"/>
          <cell r="BP462" t="str">
            <v/>
          </cell>
          <cell r="BQ462"/>
          <cell r="BR462"/>
          <cell r="BS462">
            <v>447</v>
          </cell>
        </row>
        <row r="463">
          <cell r="C463"/>
          <cell r="D463"/>
          <cell r="E463"/>
          <cell r="F463"/>
          <cell r="G463"/>
          <cell r="H463"/>
          <cell r="I463"/>
          <cell r="J463"/>
          <cell r="K463"/>
          <cell r="L463"/>
          <cell r="M463"/>
          <cell r="N463"/>
          <cell r="O463"/>
          <cell r="P463"/>
          <cell r="Q463"/>
          <cell r="R463"/>
          <cell r="S463"/>
          <cell r="T463"/>
          <cell r="U463"/>
          <cell r="V463"/>
          <cell r="W463"/>
          <cell r="X463"/>
          <cell r="Y463" t="str">
            <v/>
          </cell>
          <cell r="Z463"/>
          <cell r="AA463" t="str">
            <v/>
          </cell>
          <cell r="AB463"/>
          <cell r="AC463"/>
          <cell r="AD463"/>
          <cell r="AE463"/>
          <cell r="AF463"/>
          <cell r="AG463"/>
          <cell r="AH463" t="str">
            <v/>
          </cell>
          <cell r="AI463"/>
          <cell r="AJ463"/>
          <cell r="AK463"/>
          <cell r="AL463"/>
          <cell r="AM463"/>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t="str">
            <v/>
          </cell>
          <cell r="BE463" t="str">
            <v/>
          </cell>
          <cell r="BF463">
            <v>0</v>
          </cell>
          <cell r="BG463">
            <v>0</v>
          </cell>
          <cell r="BH463">
            <v>0</v>
          </cell>
          <cell r="BI463">
            <v>0</v>
          </cell>
          <cell r="BJ463">
            <v>0</v>
          </cell>
          <cell r="BK463" t="str">
            <v/>
          </cell>
          <cell r="BL463" t="e">
            <v>#NAME?</v>
          </cell>
          <cell r="BM463"/>
          <cell r="BN463"/>
          <cell r="BO463"/>
          <cell r="BP463" t="str">
            <v/>
          </cell>
          <cell r="BQ463"/>
          <cell r="BR463"/>
          <cell r="BS463">
            <v>448</v>
          </cell>
        </row>
        <row r="464">
          <cell r="C464"/>
          <cell r="D464"/>
          <cell r="E464"/>
          <cell r="F464"/>
          <cell r="G464"/>
          <cell r="H464"/>
          <cell r="I464"/>
          <cell r="J464"/>
          <cell r="K464"/>
          <cell r="L464"/>
          <cell r="M464"/>
          <cell r="N464"/>
          <cell r="O464"/>
          <cell r="P464"/>
          <cell r="Q464"/>
          <cell r="R464"/>
          <cell r="S464"/>
          <cell r="T464"/>
          <cell r="U464"/>
          <cell r="V464"/>
          <cell r="W464"/>
          <cell r="X464"/>
          <cell r="Y464" t="str">
            <v/>
          </cell>
          <cell r="Z464"/>
          <cell r="AA464" t="str">
            <v/>
          </cell>
          <cell r="AB464"/>
          <cell r="AC464"/>
          <cell r="AD464"/>
          <cell r="AE464"/>
          <cell r="AF464"/>
          <cell r="AG464"/>
          <cell r="AH464" t="str">
            <v/>
          </cell>
          <cell r="AI464"/>
          <cell r="AJ464"/>
          <cell r="AK464"/>
          <cell r="AL464"/>
          <cell r="AM464"/>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t="str">
            <v/>
          </cell>
          <cell r="BE464" t="str">
            <v/>
          </cell>
          <cell r="BF464">
            <v>0</v>
          </cell>
          <cell r="BG464">
            <v>0</v>
          </cell>
          <cell r="BH464">
            <v>0</v>
          </cell>
          <cell r="BI464">
            <v>0</v>
          </cell>
          <cell r="BJ464">
            <v>0</v>
          </cell>
          <cell r="BK464" t="str">
            <v/>
          </cell>
          <cell r="BL464" t="e">
            <v>#NAME?</v>
          </cell>
          <cell r="BM464"/>
          <cell r="BN464"/>
          <cell r="BO464"/>
          <cell r="BP464" t="str">
            <v/>
          </cell>
          <cell r="BQ464"/>
          <cell r="BR464"/>
          <cell r="BS464">
            <v>449</v>
          </cell>
        </row>
        <row r="465">
          <cell r="C465"/>
          <cell r="D465"/>
          <cell r="E465"/>
          <cell r="F465"/>
          <cell r="G465"/>
          <cell r="H465"/>
          <cell r="I465"/>
          <cell r="J465"/>
          <cell r="K465"/>
          <cell r="L465"/>
          <cell r="M465"/>
          <cell r="N465"/>
          <cell r="O465"/>
          <cell r="P465"/>
          <cell r="Q465"/>
          <cell r="R465"/>
          <cell r="S465"/>
          <cell r="T465"/>
          <cell r="U465"/>
          <cell r="V465"/>
          <cell r="W465"/>
          <cell r="X465"/>
          <cell r="Y465" t="str">
            <v/>
          </cell>
          <cell r="Z465"/>
          <cell r="AA465" t="str">
            <v/>
          </cell>
          <cell r="AB465"/>
          <cell r="AC465"/>
          <cell r="AD465"/>
          <cell r="AE465"/>
          <cell r="AF465"/>
          <cell r="AG465"/>
          <cell r="AH465" t="str">
            <v/>
          </cell>
          <cell r="AI465"/>
          <cell r="AJ465"/>
          <cell r="AK465"/>
          <cell r="AL465"/>
          <cell r="AM465"/>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t="str">
            <v/>
          </cell>
          <cell r="BE465" t="str">
            <v/>
          </cell>
          <cell r="BF465">
            <v>0</v>
          </cell>
          <cell r="BG465">
            <v>0</v>
          </cell>
          <cell r="BH465">
            <v>0</v>
          </cell>
          <cell r="BI465">
            <v>0</v>
          </cell>
          <cell r="BJ465">
            <v>0</v>
          </cell>
          <cell r="BK465" t="str">
            <v/>
          </cell>
          <cell r="BL465" t="e">
            <v>#NAME?</v>
          </cell>
          <cell r="BM465"/>
          <cell r="BN465"/>
          <cell r="BO465"/>
          <cell r="BP465" t="str">
            <v/>
          </cell>
          <cell r="BQ465"/>
          <cell r="BR465"/>
          <cell r="BS465">
            <v>450</v>
          </cell>
        </row>
        <row r="466">
          <cell r="C466"/>
          <cell r="D466"/>
          <cell r="E466"/>
          <cell r="F466"/>
          <cell r="G466"/>
          <cell r="H466"/>
          <cell r="I466"/>
          <cell r="J466"/>
          <cell r="K466"/>
          <cell r="L466"/>
          <cell r="M466"/>
          <cell r="N466"/>
          <cell r="O466"/>
          <cell r="P466"/>
          <cell r="Q466"/>
          <cell r="R466"/>
          <cell r="S466"/>
          <cell r="T466"/>
          <cell r="U466"/>
          <cell r="V466"/>
          <cell r="W466"/>
          <cell r="X466"/>
          <cell r="Y466" t="str">
            <v/>
          </cell>
          <cell r="Z466"/>
          <cell r="AA466" t="str">
            <v/>
          </cell>
          <cell r="AB466"/>
          <cell r="AC466"/>
          <cell r="AD466"/>
          <cell r="AE466"/>
          <cell r="AF466"/>
          <cell r="AG466"/>
          <cell r="AH466" t="str">
            <v/>
          </cell>
          <cell r="AI466"/>
          <cell r="AJ466"/>
          <cell r="AK466"/>
          <cell r="AL466"/>
          <cell r="AM466"/>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t="str">
            <v/>
          </cell>
          <cell r="BE466" t="str">
            <v/>
          </cell>
          <cell r="BF466">
            <v>0</v>
          </cell>
          <cell r="BG466">
            <v>0</v>
          </cell>
          <cell r="BH466">
            <v>0</v>
          </cell>
          <cell r="BI466">
            <v>0</v>
          </cell>
          <cell r="BJ466">
            <v>0</v>
          </cell>
          <cell r="BK466" t="str">
            <v/>
          </cell>
          <cell r="BL466" t="e">
            <v>#NAME?</v>
          </cell>
          <cell r="BM466"/>
          <cell r="BN466"/>
          <cell r="BO466"/>
          <cell r="BP466" t="str">
            <v/>
          </cell>
          <cell r="BQ466"/>
          <cell r="BR466"/>
          <cell r="BS466">
            <v>451</v>
          </cell>
        </row>
        <row r="467">
          <cell r="C467"/>
          <cell r="D467"/>
          <cell r="E467"/>
          <cell r="F467"/>
          <cell r="G467"/>
          <cell r="H467"/>
          <cell r="I467"/>
          <cell r="J467"/>
          <cell r="K467"/>
          <cell r="L467"/>
          <cell r="M467"/>
          <cell r="N467"/>
          <cell r="O467"/>
          <cell r="P467"/>
          <cell r="Q467"/>
          <cell r="R467"/>
          <cell r="S467"/>
          <cell r="T467"/>
          <cell r="U467"/>
          <cell r="V467"/>
          <cell r="W467"/>
          <cell r="X467"/>
          <cell r="Y467" t="str">
            <v/>
          </cell>
          <cell r="Z467"/>
          <cell r="AA467" t="str">
            <v/>
          </cell>
          <cell r="AB467"/>
          <cell r="AC467"/>
          <cell r="AD467"/>
          <cell r="AE467"/>
          <cell r="AF467"/>
          <cell r="AG467"/>
          <cell r="AH467" t="str">
            <v/>
          </cell>
          <cell r="AI467"/>
          <cell r="AJ467"/>
          <cell r="AK467"/>
          <cell r="AL467"/>
          <cell r="AM467"/>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t="str">
            <v/>
          </cell>
          <cell r="BE467" t="str">
            <v/>
          </cell>
          <cell r="BF467">
            <v>0</v>
          </cell>
          <cell r="BG467">
            <v>0</v>
          </cell>
          <cell r="BH467">
            <v>0</v>
          </cell>
          <cell r="BI467">
            <v>0</v>
          </cell>
          <cell r="BJ467">
            <v>0</v>
          </cell>
          <cell r="BK467" t="str">
            <v/>
          </cell>
          <cell r="BL467" t="e">
            <v>#NAME?</v>
          </cell>
          <cell r="BM467"/>
          <cell r="BN467"/>
          <cell r="BO467"/>
          <cell r="BP467" t="str">
            <v/>
          </cell>
          <cell r="BQ467"/>
          <cell r="BR467"/>
          <cell r="BS467">
            <v>452</v>
          </cell>
        </row>
        <row r="468">
          <cell r="C468"/>
          <cell r="D468"/>
          <cell r="E468"/>
          <cell r="F468"/>
          <cell r="G468"/>
          <cell r="H468"/>
          <cell r="I468"/>
          <cell r="J468"/>
          <cell r="K468"/>
          <cell r="L468"/>
          <cell r="M468"/>
          <cell r="N468"/>
          <cell r="O468"/>
          <cell r="P468"/>
          <cell r="Q468"/>
          <cell r="R468"/>
          <cell r="S468"/>
          <cell r="T468"/>
          <cell r="U468"/>
          <cell r="V468"/>
          <cell r="W468"/>
          <cell r="X468"/>
          <cell r="Y468" t="str">
            <v/>
          </cell>
          <cell r="Z468"/>
          <cell r="AA468" t="str">
            <v/>
          </cell>
          <cell r="AB468"/>
          <cell r="AC468"/>
          <cell r="AD468"/>
          <cell r="AE468"/>
          <cell r="AF468"/>
          <cell r="AG468"/>
          <cell r="AH468" t="str">
            <v/>
          </cell>
          <cell r="AI468"/>
          <cell r="AJ468"/>
          <cell r="AK468"/>
          <cell r="AL468"/>
          <cell r="AM468"/>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t="str">
            <v/>
          </cell>
          <cell r="BE468" t="str">
            <v/>
          </cell>
          <cell r="BF468">
            <v>0</v>
          </cell>
          <cell r="BG468">
            <v>0</v>
          </cell>
          <cell r="BH468">
            <v>0</v>
          </cell>
          <cell r="BI468">
            <v>0</v>
          </cell>
          <cell r="BJ468">
            <v>0</v>
          </cell>
          <cell r="BK468" t="str">
            <v/>
          </cell>
          <cell r="BL468" t="e">
            <v>#NAME?</v>
          </cell>
          <cell r="BM468"/>
          <cell r="BN468"/>
          <cell r="BO468"/>
          <cell r="BP468" t="str">
            <v/>
          </cell>
          <cell r="BQ468"/>
          <cell r="BR468"/>
          <cell r="BS468">
            <v>453</v>
          </cell>
        </row>
        <row r="469">
          <cell r="C469"/>
          <cell r="D469"/>
          <cell r="E469"/>
          <cell r="F469"/>
          <cell r="G469"/>
          <cell r="H469"/>
          <cell r="I469"/>
          <cell r="J469"/>
          <cell r="K469"/>
          <cell r="L469"/>
          <cell r="M469"/>
          <cell r="N469"/>
          <cell r="O469"/>
          <cell r="P469"/>
          <cell r="Q469"/>
          <cell r="R469"/>
          <cell r="S469"/>
          <cell r="T469"/>
          <cell r="U469"/>
          <cell r="V469"/>
          <cell r="W469"/>
          <cell r="X469"/>
          <cell r="Y469" t="str">
            <v/>
          </cell>
          <cell r="Z469"/>
          <cell r="AA469" t="str">
            <v/>
          </cell>
          <cell r="AB469"/>
          <cell r="AC469"/>
          <cell r="AD469"/>
          <cell r="AE469"/>
          <cell r="AF469"/>
          <cell r="AG469"/>
          <cell r="AH469" t="str">
            <v/>
          </cell>
          <cell r="AI469"/>
          <cell r="AJ469"/>
          <cell r="AK469"/>
          <cell r="AL469"/>
          <cell r="AM469"/>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t="str">
            <v/>
          </cell>
          <cell r="BE469" t="str">
            <v/>
          </cell>
          <cell r="BF469">
            <v>0</v>
          </cell>
          <cell r="BG469">
            <v>0</v>
          </cell>
          <cell r="BH469">
            <v>0</v>
          </cell>
          <cell r="BI469">
            <v>0</v>
          </cell>
          <cell r="BJ469">
            <v>0</v>
          </cell>
          <cell r="BK469" t="str">
            <v/>
          </cell>
          <cell r="BL469" t="e">
            <v>#NAME?</v>
          </cell>
          <cell r="BM469"/>
          <cell r="BN469"/>
          <cell r="BO469"/>
          <cell r="BP469" t="str">
            <v/>
          </cell>
          <cell r="BQ469"/>
          <cell r="BR469"/>
          <cell r="BS469">
            <v>454</v>
          </cell>
        </row>
        <row r="470">
          <cell r="C470"/>
          <cell r="D470"/>
          <cell r="E470"/>
          <cell r="F470"/>
          <cell r="G470"/>
          <cell r="H470"/>
          <cell r="I470"/>
          <cell r="J470"/>
          <cell r="K470"/>
          <cell r="L470"/>
          <cell r="M470"/>
          <cell r="N470"/>
          <cell r="O470"/>
          <cell r="P470"/>
          <cell r="Q470"/>
          <cell r="R470"/>
          <cell r="S470"/>
          <cell r="T470"/>
          <cell r="U470"/>
          <cell r="V470"/>
          <cell r="W470"/>
          <cell r="X470"/>
          <cell r="Y470" t="str">
            <v/>
          </cell>
          <cell r="Z470"/>
          <cell r="AA470" t="str">
            <v/>
          </cell>
          <cell r="AB470"/>
          <cell r="AC470"/>
          <cell r="AD470"/>
          <cell r="AE470"/>
          <cell r="AF470"/>
          <cell r="AG470"/>
          <cell r="AH470" t="str">
            <v/>
          </cell>
          <cell r="AI470"/>
          <cell r="AJ470"/>
          <cell r="AK470"/>
          <cell r="AL470"/>
          <cell r="AM470"/>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t="str">
            <v/>
          </cell>
          <cell r="BE470" t="str">
            <v/>
          </cell>
          <cell r="BF470">
            <v>0</v>
          </cell>
          <cell r="BG470">
            <v>0</v>
          </cell>
          <cell r="BH470">
            <v>0</v>
          </cell>
          <cell r="BI470">
            <v>0</v>
          </cell>
          <cell r="BJ470">
            <v>0</v>
          </cell>
          <cell r="BK470" t="str">
            <v/>
          </cell>
          <cell r="BL470" t="e">
            <v>#NAME?</v>
          </cell>
          <cell r="BM470"/>
          <cell r="BN470"/>
          <cell r="BO470"/>
          <cell r="BP470" t="str">
            <v/>
          </cell>
          <cell r="BQ470"/>
          <cell r="BR470"/>
          <cell r="BS470">
            <v>455</v>
          </cell>
        </row>
        <row r="471">
          <cell r="C471"/>
          <cell r="D471"/>
          <cell r="E471"/>
          <cell r="F471"/>
          <cell r="G471"/>
          <cell r="H471"/>
          <cell r="I471"/>
          <cell r="J471"/>
          <cell r="K471"/>
          <cell r="L471"/>
          <cell r="M471"/>
          <cell r="N471"/>
          <cell r="O471"/>
          <cell r="P471"/>
          <cell r="Q471"/>
          <cell r="R471"/>
          <cell r="S471"/>
          <cell r="T471"/>
          <cell r="U471"/>
          <cell r="V471"/>
          <cell r="W471"/>
          <cell r="X471"/>
          <cell r="Y471" t="str">
            <v/>
          </cell>
          <cell r="Z471"/>
          <cell r="AA471" t="str">
            <v/>
          </cell>
          <cell r="AB471"/>
          <cell r="AC471"/>
          <cell r="AD471"/>
          <cell r="AE471"/>
          <cell r="AF471"/>
          <cell r="AG471"/>
          <cell r="AH471" t="str">
            <v/>
          </cell>
          <cell r="AI471"/>
          <cell r="AJ471"/>
          <cell r="AK471"/>
          <cell r="AL471"/>
          <cell r="AM471"/>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t="str">
            <v/>
          </cell>
          <cell r="BE471" t="str">
            <v/>
          </cell>
          <cell r="BF471">
            <v>0</v>
          </cell>
          <cell r="BG471">
            <v>0</v>
          </cell>
          <cell r="BH471">
            <v>0</v>
          </cell>
          <cell r="BI471">
            <v>0</v>
          </cell>
          <cell r="BJ471">
            <v>0</v>
          </cell>
          <cell r="BK471" t="str">
            <v/>
          </cell>
          <cell r="BL471" t="e">
            <v>#NAME?</v>
          </cell>
          <cell r="BM471"/>
          <cell r="BN471"/>
          <cell r="BO471"/>
          <cell r="BP471" t="str">
            <v/>
          </cell>
          <cell r="BQ471"/>
          <cell r="BR471"/>
          <cell r="BS471">
            <v>456</v>
          </cell>
        </row>
        <row r="472">
          <cell r="C472"/>
          <cell r="D472"/>
          <cell r="E472"/>
          <cell r="F472"/>
          <cell r="G472"/>
          <cell r="H472"/>
          <cell r="I472"/>
          <cell r="J472"/>
          <cell r="K472"/>
          <cell r="L472"/>
          <cell r="M472"/>
          <cell r="N472"/>
          <cell r="O472"/>
          <cell r="P472"/>
          <cell r="Q472"/>
          <cell r="R472"/>
          <cell r="S472"/>
          <cell r="T472"/>
          <cell r="U472"/>
          <cell r="V472"/>
          <cell r="W472"/>
          <cell r="X472"/>
          <cell r="Y472" t="str">
            <v/>
          </cell>
          <cell r="Z472"/>
          <cell r="AA472" t="str">
            <v/>
          </cell>
          <cell r="AB472"/>
          <cell r="AC472"/>
          <cell r="AD472"/>
          <cell r="AE472"/>
          <cell r="AF472"/>
          <cell r="AG472"/>
          <cell r="AH472" t="str">
            <v/>
          </cell>
          <cell r="AI472"/>
          <cell r="AJ472"/>
          <cell r="AK472"/>
          <cell r="AL472"/>
          <cell r="AM472"/>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t="str">
            <v/>
          </cell>
          <cell r="BE472" t="str">
            <v/>
          </cell>
          <cell r="BF472">
            <v>0</v>
          </cell>
          <cell r="BG472">
            <v>0</v>
          </cell>
          <cell r="BH472">
            <v>0</v>
          </cell>
          <cell r="BI472">
            <v>0</v>
          </cell>
          <cell r="BJ472">
            <v>0</v>
          </cell>
          <cell r="BK472" t="str">
            <v/>
          </cell>
          <cell r="BL472" t="e">
            <v>#NAME?</v>
          </cell>
          <cell r="BM472"/>
          <cell r="BN472"/>
          <cell r="BO472"/>
          <cell r="BP472" t="str">
            <v/>
          </cell>
          <cell r="BQ472"/>
          <cell r="BR472"/>
          <cell r="BS472">
            <v>457</v>
          </cell>
        </row>
        <row r="473">
          <cell r="C473"/>
          <cell r="D473"/>
          <cell r="E473"/>
          <cell r="F473"/>
          <cell r="G473"/>
          <cell r="H473"/>
          <cell r="I473"/>
          <cell r="J473"/>
          <cell r="K473"/>
          <cell r="L473"/>
          <cell r="M473"/>
          <cell r="N473"/>
          <cell r="O473"/>
          <cell r="P473"/>
          <cell r="Q473"/>
          <cell r="R473"/>
          <cell r="S473"/>
          <cell r="T473"/>
          <cell r="U473"/>
          <cell r="V473"/>
          <cell r="W473"/>
          <cell r="X473"/>
          <cell r="Y473" t="str">
            <v/>
          </cell>
          <cell r="Z473"/>
          <cell r="AA473" t="str">
            <v/>
          </cell>
          <cell r="AB473"/>
          <cell r="AC473"/>
          <cell r="AD473"/>
          <cell r="AE473"/>
          <cell r="AF473"/>
          <cell r="AG473"/>
          <cell r="AH473" t="str">
            <v/>
          </cell>
          <cell r="AI473"/>
          <cell r="AJ473"/>
          <cell r="AK473"/>
          <cell r="AL473"/>
          <cell r="AM473"/>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t="str">
            <v/>
          </cell>
          <cell r="BE473" t="str">
            <v/>
          </cell>
          <cell r="BF473">
            <v>0</v>
          </cell>
          <cell r="BG473">
            <v>0</v>
          </cell>
          <cell r="BH473">
            <v>0</v>
          </cell>
          <cell r="BI473">
            <v>0</v>
          </cell>
          <cell r="BJ473">
            <v>0</v>
          </cell>
          <cell r="BK473" t="str">
            <v/>
          </cell>
          <cell r="BL473" t="e">
            <v>#NAME?</v>
          </cell>
          <cell r="BM473"/>
          <cell r="BN473"/>
          <cell r="BO473"/>
          <cell r="BP473" t="str">
            <v/>
          </cell>
          <cell r="BQ473"/>
          <cell r="BR473"/>
          <cell r="BS473">
            <v>458</v>
          </cell>
        </row>
        <row r="474">
          <cell r="C474"/>
          <cell r="D474"/>
          <cell r="E474"/>
          <cell r="F474"/>
          <cell r="G474"/>
          <cell r="H474"/>
          <cell r="I474"/>
          <cell r="J474"/>
          <cell r="K474"/>
          <cell r="L474"/>
          <cell r="M474"/>
          <cell r="N474"/>
          <cell r="O474"/>
          <cell r="P474"/>
          <cell r="Q474"/>
          <cell r="R474"/>
          <cell r="S474"/>
          <cell r="T474"/>
          <cell r="U474"/>
          <cell r="V474"/>
          <cell r="W474"/>
          <cell r="X474"/>
          <cell r="Y474" t="str">
            <v/>
          </cell>
          <cell r="Z474"/>
          <cell r="AA474" t="str">
            <v/>
          </cell>
          <cell r="AB474"/>
          <cell r="AC474"/>
          <cell r="AD474"/>
          <cell r="AE474"/>
          <cell r="AF474"/>
          <cell r="AG474"/>
          <cell r="AH474" t="str">
            <v/>
          </cell>
          <cell r="AI474"/>
          <cell r="AJ474"/>
          <cell r="AK474"/>
          <cell r="AL474"/>
          <cell r="AM474"/>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t="str">
            <v/>
          </cell>
          <cell r="BE474" t="str">
            <v/>
          </cell>
          <cell r="BF474">
            <v>0</v>
          </cell>
          <cell r="BG474">
            <v>0</v>
          </cell>
          <cell r="BH474">
            <v>0</v>
          </cell>
          <cell r="BI474">
            <v>0</v>
          </cell>
          <cell r="BJ474">
            <v>0</v>
          </cell>
          <cell r="BK474" t="str">
            <v/>
          </cell>
          <cell r="BL474" t="e">
            <v>#NAME?</v>
          </cell>
          <cell r="BM474"/>
          <cell r="BN474"/>
          <cell r="BO474"/>
          <cell r="BP474" t="str">
            <v/>
          </cell>
          <cell r="BQ474"/>
          <cell r="BR474"/>
          <cell r="BS474">
            <v>459</v>
          </cell>
        </row>
        <row r="475">
          <cell r="C475"/>
          <cell r="D475"/>
          <cell r="E475"/>
          <cell r="F475"/>
          <cell r="G475"/>
          <cell r="H475"/>
          <cell r="I475"/>
          <cell r="J475"/>
          <cell r="K475"/>
          <cell r="L475"/>
          <cell r="M475"/>
          <cell r="N475"/>
          <cell r="O475"/>
          <cell r="P475"/>
          <cell r="Q475"/>
          <cell r="R475"/>
          <cell r="S475"/>
          <cell r="T475"/>
          <cell r="U475"/>
          <cell r="V475"/>
          <cell r="W475"/>
          <cell r="X475"/>
          <cell r="Y475" t="str">
            <v/>
          </cell>
          <cell r="Z475"/>
          <cell r="AA475" t="str">
            <v/>
          </cell>
          <cell r="AB475"/>
          <cell r="AC475"/>
          <cell r="AD475"/>
          <cell r="AE475"/>
          <cell r="AF475"/>
          <cell r="AG475"/>
          <cell r="AH475" t="str">
            <v/>
          </cell>
          <cell r="AI475"/>
          <cell r="AJ475"/>
          <cell r="AK475"/>
          <cell r="AL475"/>
          <cell r="AM475"/>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t="str">
            <v/>
          </cell>
          <cell r="BE475" t="str">
            <v/>
          </cell>
          <cell r="BF475">
            <v>0</v>
          </cell>
          <cell r="BG475">
            <v>0</v>
          </cell>
          <cell r="BH475">
            <v>0</v>
          </cell>
          <cell r="BI475">
            <v>0</v>
          </cell>
          <cell r="BJ475">
            <v>0</v>
          </cell>
          <cell r="BK475" t="str">
            <v/>
          </cell>
          <cell r="BL475" t="e">
            <v>#NAME?</v>
          </cell>
          <cell r="BM475"/>
          <cell r="BN475"/>
          <cell r="BO475"/>
          <cell r="BP475" t="str">
            <v/>
          </cell>
          <cell r="BQ475"/>
          <cell r="BR475"/>
          <cell r="BS475">
            <v>460</v>
          </cell>
        </row>
        <row r="476">
          <cell r="C476"/>
          <cell r="D476"/>
          <cell r="E476"/>
          <cell r="F476"/>
          <cell r="G476"/>
          <cell r="H476"/>
          <cell r="I476"/>
          <cell r="J476"/>
          <cell r="K476"/>
          <cell r="L476"/>
          <cell r="M476"/>
          <cell r="N476"/>
          <cell r="O476"/>
          <cell r="P476"/>
          <cell r="Q476"/>
          <cell r="R476"/>
          <cell r="S476"/>
          <cell r="T476"/>
          <cell r="U476"/>
          <cell r="V476"/>
          <cell r="W476"/>
          <cell r="X476"/>
          <cell r="Y476" t="str">
            <v/>
          </cell>
          <cell r="Z476"/>
          <cell r="AA476" t="str">
            <v/>
          </cell>
          <cell r="AB476"/>
          <cell r="AC476"/>
          <cell r="AD476"/>
          <cell r="AE476"/>
          <cell r="AF476"/>
          <cell r="AG476"/>
          <cell r="AH476" t="str">
            <v/>
          </cell>
          <cell r="AI476"/>
          <cell r="AJ476"/>
          <cell r="AK476"/>
          <cell r="AL476"/>
          <cell r="AM476"/>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t="str">
            <v/>
          </cell>
          <cell r="BE476" t="str">
            <v/>
          </cell>
          <cell r="BF476">
            <v>0</v>
          </cell>
          <cell r="BG476">
            <v>0</v>
          </cell>
          <cell r="BH476">
            <v>0</v>
          </cell>
          <cell r="BI476">
            <v>0</v>
          </cell>
          <cell r="BJ476">
            <v>0</v>
          </cell>
          <cell r="BK476" t="str">
            <v/>
          </cell>
          <cell r="BL476" t="e">
            <v>#NAME?</v>
          </cell>
          <cell r="BM476"/>
          <cell r="BN476"/>
          <cell r="BO476"/>
          <cell r="BP476" t="str">
            <v/>
          </cell>
          <cell r="BQ476"/>
          <cell r="BR476"/>
          <cell r="BS476">
            <v>461</v>
          </cell>
        </row>
        <row r="477">
          <cell r="C477"/>
          <cell r="D477"/>
          <cell r="E477"/>
          <cell r="F477"/>
          <cell r="G477"/>
          <cell r="H477"/>
          <cell r="I477"/>
          <cell r="J477"/>
          <cell r="K477"/>
          <cell r="L477"/>
          <cell r="M477"/>
          <cell r="N477"/>
          <cell r="O477"/>
          <cell r="P477"/>
          <cell r="Q477"/>
          <cell r="R477"/>
          <cell r="S477"/>
          <cell r="T477"/>
          <cell r="U477"/>
          <cell r="V477"/>
          <cell r="W477"/>
          <cell r="X477"/>
          <cell r="Y477" t="str">
            <v/>
          </cell>
          <cell r="Z477"/>
          <cell r="AA477" t="str">
            <v/>
          </cell>
          <cell r="AB477"/>
          <cell r="AC477"/>
          <cell r="AD477"/>
          <cell r="AE477"/>
          <cell r="AF477"/>
          <cell r="AG477"/>
          <cell r="AH477" t="str">
            <v/>
          </cell>
          <cell r="AI477"/>
          <cell r="AJ477"/>
          <cell r="AK477"/>
          <cell r="AL477"/>
          <cell r="AM477"/>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t="str">
            <v/>
          </cell>
          <cell r="BE477" t="str">
            <v/>
          </cell>
          <cell r="BF477">
            <v>0</v>
          </cell>
          <cell r="BG477">
            <v>0</v>
          </cell>
          <cell r="BH477">
            <v>0</v>
          </cell>
          <cell r="BI477">
            <v>0</v>
          </cell>
          <cell r="BJ477">
            <v>0</v>
          </cell>
          <cell r="BK477" t="str">
            <v/>
          </cell>
          <cell r="BL477" t="e">
            <v>#NAME?</v>
          </cell>
          <cell r="BM477"/>
          <cell r="BN477"/>
          <cell r="BO477"/>
          <cell r="BP477" t="str">
            <v/>
          </cell>
          <cell r="BQ477"/>
          <cell r="BR477"/>
          <cell r="BS477">
            <v>462</v>
          </cell>
        </row>
        <row r="478">
          <cell r="C478"/>
          <cell r="D478"/>
          <cell r="E478"/>
          <cell r="F478"/>
          <cell r="G478"/>
          <cell r="H478"/>
          <cell r="I478"/>
          <cell r="J478"/>
          <cell r="K478"/>
          <cell r="L478"/>
          <cell r="M478"/>
          <cell r="N478"/>
          <cell r="O478"/>
          <cell r="P478"/>
          <cell r="Q478"/>
          <cell r="R478"/>
          <cell r="S478"/>
          <cell r="T478"/>
          <cell r="U478"/>
          <cell r="V478"/>
          <cell r="W478"/>
          <cell r="X478"/>
          <cell r="Y478" t="str">
            <v/>
          </cell>
          <cell r="Z478"/>
          <cell r="AA478" t="str">
            <v/>
          </cell>
          <cell r="AB478"/>
          <cell r="AC478"/>
          <cell r="AD478"/>
          <cell r="AE478"/>
          <cell r="AF478"/>
          <cell r="AG478"/>
          <cell r="AH478" t="str">
            <v/>
          </cell>
          <cell r="AI478"/>
          <cell r="AJ478"/>
          <cell r="AK478"/>
          <cell r="AL478"/>
          <cell r="AM478"/>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t="str">
            <v/>
          </cell>
          <cell r="BE478" t="str">
            <v/>
          </cell>
          <cell r="BF478">
            <v>0</v>
          </cell>
          <cell r="BG478">
            <v>0</v>
          </cell>
          <cell r="BH478">
            <v>0</v>
          </cell>
          <cell r="BI478">
            <v>0</v>
          </cell>
          <cell r="BJ478">
            <v>0</v>
          </cell>
          <cell r="BK478" t="str">
            <v/>
          </cell>
          <cell r="BL478" t="e">
            <v>#NAME?</v>
          </cell>
          <cell r="BM478"/>
          <cell r="BN478"/>
          <cell r="BO478"/>
          <cell r="BP478" t="str">
            <v/>
          </cell>
          <cell r="BQ478"/>
          <cell r="BR478"/>
          <cell r="BS478">
            <v>463</v>
          </cell>
        </row>
        <row r="479">
          <cell r="C479"/>
          <cell r="D479"/>
          <cell r="E479"/>
          <cell r="F479"/>
          <cell r="G479"/>
          <cell r="H479"/>
          <cell r="I479"/>
          <cell r="J479"/>
          <cell r="K479"/>
          <cell r="L479"/>
          <cell r="M479"/>
          <cell r="N479"/>
          <cell r="O479"/>
          <cell r="P479"/>
          <cell r="Q479"/>
          <cell r="R479"/>
          <cell r="S479"/>
          <cell r="T479"/>
          <cell r="U479"/>
          <cell r="V479"/>
          <cell r="W479"/>
          <cell r="X479"/>
          <cell r="Y479" t="str">
            <v/>
          </cell>
          <cell r="Z479"/>
          <cell r="AA479" t="str">
            <v/>
          </cell>
          <cell r="AB479"/>
          <cell r="AC479"/>
          <cell r="AD479"/>
          <cell r="AE479"/>
          <cell r="AF479"/>
          <cell r="AG479"/>
          <cell r="AH479" t="str">
            <v/>
          </cell>
          <cell r="AI479"/>
          <cell r="AJ479"/>
          <cell r="AK479"/>
          <cell r="AL479"/>
          <cell r="AM479"/>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t="str">
            <v/>
          </cell>
          <cell r="BE479" t="str">
            <v/>
          </cell>
          <cell r="BF479">
            <v>0</v>
          </cell>
          <cell r="BG479">
            <v>0</v>
          </cell>
          <cell r="BH479">
            <v>0</v>
          </cell>
          <cell r="BI479">
            <v>0</v>
          </cell>
          <cell r="BJ479">
            <v>0</v>
          </cell>
          <cell r="BK479" t="str">
            <v/>
          </cell>
          <cell r="BL479" t="e">
            <v>#NAME?</v>
          </cell>
          <cell r="BM479"/>
          <cell r="BN479"/>
          <cell r="BO479"/>
          <cell r="BP479" t="str">
            <v/>
          </cell>
          <cell r="BQ479"/>
          <cell r="BR479"/>
          <cell r="BS479">
            <v>464</v>
          </cell>
        </row>
        <row r="480">
          <cell r="C480"/>
          <cell r="D480"/>
          <cell r="E480"/>
          <cell r="F480"/>
          <cell r="G480"/>
          <cell r="H480"/>
          <cell r="I480"/>
          <cell r="J480"/>
          <cell r="K480"/>
          <cell r="L480"/>
          <cell r="M480"/>
          <cell r="N480"/>
          <cell r="O480"/>
          <cell r="P480"/>
          <cell r="Q480"/>
          <cell r="R480"/>
          <cell r="S480"/>
          <cell r="T480"/>
          <cell r="U480"/>
          <cell r="V480"/>
          <cell r="W480"/>
          <cell r="X480"/>
          <cell r="Y480" t="str">
            <v/>
          </cell>
          <cell r="Z480"/>
          <cell r="AA480" t="str">
            <v/>
          </cell>
          <cell r="AB480"/>
          <cell r="AC480"/>
          <cell r="AD480"/>
          <cell r="AE480"/>
          <cell r="AF480"/>
          <cell r="AG480"/>
          <cell r="AH480" t="str">
            <v/>
          </cell>
          <cell r="AI480"/>
          <cell r="AJ480"/>
          <cell r="AK480"/>
          <cell r="AL480"/>
          <cell r="AM480"/>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t="str">
            <v/>
          </cell>
          <cell r="BE480" t="str">
            <v/>
          </cell>
          <cell r="BF480">
            <v>0</v>
          </cell>
          <cell r="BG480">
            <v>0</v>
          </cell>
          <cell r="BH480">
            <v>0</v>
          </cell>
          <cell r="BI480">
            <v>0</v>
          </cell>
          <cell r="BJ480">
            <v>0</v>
          </cell>
          <cell r="BK480" t="str">
            <v/>
          </cell>
          <cell r="BL480" t="e">
            <v>#NAME?</v>
          </cell>
          <cell r="BM480"/>
          <cell r="BN480"/>
          <cell r="BO480"/>
          <cell r="BP480" t="str">
            <v/>
          </cell>
          <cell r="BQ480"/>
          <cell r="BR480"/>
          <cell r="BS480">
            <v>465</v>
          </cell>
        </row>
        <row r="481">
          <cell r="C481"/>
          <cell r="D481"/>
          <cell r="E481"/>
          <cell r="F481"/>
          <cell r="G481"/>
          <cell r="H481"/>
          <cell r="I481"/>
          <cell r="J481"/>
          <cell r="K481"/>
          <cell r="L481"/>
          <cell r="M481"/>
          <cell r="N481"/>
          <cell r="O481"/>
          <cell r="P481"/>
          <cell r="Q481"/>
          <cell r="R481"/>
          <cell r="S481"/>
          <cell r="T481"/>
          <cell r="U481"/>
          <cell r="V481"/>
          <cell r="W481"/>
          <cell r="X481"/>
          <cell r="Y481" t="str">
            <v/>
          </cell>
          <cell r="Z481"/>
          <cell r="AA481" t="str">
            <v/>
          </cell>
          <cell r="AB481"/>
          <cell r="AC481"/>
          <cell r="AD481"/>
          <cell r="AE481"/>
          <cell r="AF481"/>
          <cell r="AG481"/>
          <cell r="AH481" t="str">
            <v/>
          </cell>
          <cell r="AI481"/>
          <cell r="AJ481"/>
          <cell r="AK481"/>
          <cell r="AL481"/>
          <cell r="AM481"/>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t="str">
            <v/>
          </cell>
          <cell r="BE481" t="str">
            <v/>
          </cell>
          <cell r="BF481">
            <v>0</v>
          </cell>
          <cell r="BG481">
            <v>0</v>
          </cell>
          <cell r="BH481">
            <v>0</v>
          </cell>
          <cell r="BI481">
            <v>0</v>
          </cell>
          <cell r="BJ481">
            <v>0</v>
          </cell>
          <cell r="BK481" t="str">
            <v/>
          </cell>
          <cell r="BL481" t="e">
            <v>#NAME?</v>
          </cell>
          <cell r="BM481"/>
          <cell r="BN481"/>
          <cell r="BO481"/>
          <cell r="BP481" t="str">
            <v/>
          </cell>
          <cell r="BQ481"/>
          <cell r="BR481"/>
          <cell r="BS481">
            <v>466</v>
          </cell>
        </row>
        <row r="482">
          <cell r="C482"/>
          <cell r="D482"/>
          <cell r="E482"/>
          <cell r="F482"/>
          <cell r="G482"/>
          <cell r="H482"/>
          <cell r="I482"/>
          <cell r="J482"/>
          <cell r="K482"/>
          <cell r="L482"/>
          <cell r="M482"/>
          <cell r="N482"/>
          <cell r="O482"/>
          <cell r="P482"/>
          <cell r="Q482"/>
          <cell r="R482"/>
          <cell r="S482"/>
          <cell r="T482"/>
          <cell r="U482"/>
          <cell r="V482"/>
          <cell r="W482"/>
          <cell r="X482"/>
          <cell r="Y482" t="str">
            <v/>
          </cell>
          <cell r="Z482"/>
          <cell r="AA482" t="str">
            <v/>
          </cell>
          <cell r="AB482"/>
          <cell r="AC482"/>
          <cell r="AD482"/>
          <cell r="AE482"/>
          <cell r="AF482"/>
          <cell r="AG482"/>
          <cell r="AH482" t="str">
            <v/>
          </cell>
          <cell r="AI482"/>
          <cell r="AJ482"/>
          <cell r="AK482"/>
          <cell r="AL482"/>
          <cell r="AM482"/>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t="str">
            <v/>
          </cell>
          <cell r="BE482" t="str">
            <v/>
          </cell>
          <cell r="BF482">
            <v>0</v>
          </cell>
          <cell r="BG482">
            <v>0</v>
          </cell>
          <cell r="BH482">
            <v>0</v>
          </cell>
          <cell r="BI482">
            <v>0</v>
          </cell>
          <cell r="BJ482">
            <v>0</v>
          </cell>
          <cell r="BK482" t="str">
            <v/>
          </cell>
          <cell r="BL482" t="e">
            <v>#NAME?</v>
          </cell>
          <cell r="BM482"/>
          <cell r="BN482"/>
          <cell r="BO482"/>
          <cell r="BP482" t="str">
            <v/>
          </cell>
          <cell r="BQ482"/>
          <cell r="BR482"/>
          <cell r="BS482">
            <v>467</v>
          </cell>
        </row>
        <row r="483">
          <cell r="C483"/>
          <cell r="D483"/>
          <cell r="E483"/>
          <cell r="F483"/>
          <cell r="G483"/>
          <cell r="H483"/>
          <cell r="I483"/>
          <cell r="J483"/>
          <cell r="K483"/>
          <cell r="L483"/>
          <cell r="M483"/>
          <cell r="N483"/>
          <cell r="O483"/>
          <cell r="P483"/>
          <cell r="Q483"/>
          <cell r="R483"/>
          <cell r="S483"/>
          <cell r="T483"/>
          <cell r="U483"/>
          <cell r="V483"/>
          <cell r="W483"/>
          <cell r="X483"/>
          <cell r="Y483" t="str">
            <v/>
          </cell>
          <cell r="Z483"/>
          <cell r="AA483" t="str">
            <v/>
          </cell>
          <cell r="AB483"/>
          <cell r="AC483"/>
          <cell r="AD483"/>
          <cell r="AE483"/>
          <cell r="AF483"/>
          <cell r="AG483"/>
          <cell r="AH483" t="str">
            <v/>
          </cell>
          <cell r="AI483"/>
          <cell r="AJ483"/>
          <cell r="AK483"/>
          <cell r="AL483"/>
          <cell r="AM483"/>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t="str">
            <v/>
          </cell>
          <cell r="BE483" t="str">
            <v/>
          </cell>
          <cell r="BF483">
            <v>0</v>
          </cell>
          <cell r="BG483">
            <v>0</v>
          </cell>
          <cell r="BH483">
            <v>0</v>
          </cell>
          <cell r="BI483">
            <v>0</v>
          </cell>
          <cell r="BJ483">
            <v>0</v>
          </cell>
          <cell r="BK483" t="str">
            <v/>
          </cell>
          <cell r="BL483" t="e">
            <v>#NAME?</v>
          </cell>
          <cell r="BM483"/>
          <cell r="BN483"/>
          <cell r="BO483"/>
          <cell r="BP483" t="str">
            <v/>
          </cell>
          <cell r="BQ483"/>
          <cell r="BR483"/>
          <cell r="BS483">
            <v>468</v>
          </cell>
        </row>
        <row r="484">
          <cell r="C484"/>
          <cell r="D484"/>
          <cell r="E484"/>
          <cell r="F484"/>
          <cell r="G484"/>
          <cell r="H484"/>
          <cell r="I484"/>
          <cell r="J484"/>
          <cell r="K484"/>
          <cell r="L484"/>
          <cell r="M484"/>
          <cell r="N484"/>
          <cell r="O484"/>
          <cell r="P484"/>
          <cell r="Q484"/>
          <cell r="R484"/>
          <cell r="S484"/>
          <cell r="T484"/>
          <cell r="U484"/>
          <cell r="V484"/>
          <cell r="W484"/>
          <cell r="X484"/>
          <cell r="Y484" t="str">
            <v/>
          </cell>
          <cell r="Z484"/>
          <cell r="AA484" t="str">
            <v/>
          </cell>
          <cell r="AB484"/>
          <cell r="AC484"/>
          <cell r="AD484"/>
          <cell r="AE484"/>
          <cell r="AF484"/>
          <cell r="AG484"/>
          <cell r="AH484" t="str">
            <v/>
          </cell>
          <cell r="AI484"/>
          <cell r="AJ484"/>
          <cell r="AK484"/>
          <cell r="AL484"/>
          <cell r="AM484"/>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t="str">
            <v/>
          </cell>
          <cell r="BE484" t="str">
            <v/>
          </cell>
          <cell r="BF484">
            <v>0</v>
          </cell>
          <cell r="BG484">
            <v>0</v>
          </cell>
          <cell r="BH484">
            <v>0</v>
          </cell>
          <cell r="BI484">
            <v>0</v>
          </cell>
          <cell r="BJ484">
            <v>0</v>
          </cell>
          <cell r="BK484" t="str">
            <v/>
          </cell>
          <cell r="BL484" t="e">
            <v>#NAME?</v>
          </cell>
          <cell r="BM484"/>
          <cell r="BN484"/>
          <cell r="BO484"/>
          <cell r="BP484" t="str">
            <v/>
          </cell>
          <cell r="BQ484"/>
          <cell r="BR484"/>
          <cell r="BS484">
            <v>469</v>
          </cell>
        </row>
        <row r="485">
          <cell r="C485"/>
          <cell r="D485"/>
          <cell r="E485"/>
          <cell r="F485"/>
          <cell r="G485"/>
          <cell r="H485"/>
          <cell r="I485"/>
          <cell r="J485"/>
          <cell r="K485"/>
          <cell r="L485"/>
          <cell r="M485"/>
          <cell r="N485"/>
          <cell r="O485"/>
          <cell r="P485"/>
          <cell r="Q485"/>
          <cell r="R485"/>
          <cell r="S485"/>
          <cell r="T485"/>
          <cell r="U485"/>
          <cell r="V485"/>
          <cell r="W485"/>
          <cell r="X485"/>
          <cell r="Y485" t="str">
            <v/>
          </cell>
          <cell r="Z485"/>
          <cell r="AA485" t="str">
            <v/>
          </cell>
          <cell r="AB485"/>
          <cell r="AC485"/>
          <cell r="AD485"/>
          <cell r="AE485"/>
          <cell r="AF485"/>
          <cell r="AG485"/>
          <cell r="AH485" t="str">
            <v/>
          </cell>
          <cell r="AI485"/>
          <cell r="AJ485"/>
          <cell r="AK485"/>
          <cell r="AL485"/>
          <cell r="AM485"/>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t="str">
            <v/>
          </cell>
          <cell r="BE485" t="str">
            <v/>
          </cell>
          <cell r="BF485">
            <v>0</v>
          </cell>
          <cell r="BG485">
            <v>0</v>
          </cell>
          <cell r="BH485">
            <v>0</v>
          </cell>
          <cell r="BI485">
            <v>0</v>
          </cell>
          <cell r="BJ485">
            <v>0</v>
          </cell>
          <cell r="BK485" t="str">
            <v/>
          </cell>
          <cell r="BL485" t="e">
            <v>#NAME?</v>
          </cell>
          <cell r="BM485"/>
          <cell r="BN485"/>
          <cell r="BO485"/>
          <cell r="BP485" t="str">
            <v/>
          </cell>
          <cell r="BQ485"/>
          <cell r="BR485"/>
          <cell r="BS485">
            <v>470</v>
          </cell>
        </row>
        <row r="486">
          <cell r="C486"/>
          <cell r="D486"/>
          <cell r="E486"/>
          <cell r="F486"/>
          <cell r="G486"/>
          <cell r="H486"/>
          <cell r="I486"/>
          <cell r="J486"/>
          <cell r="K486"/>
          <cell r="L486"/>
          <cell r="M486"/>
          <cell r="N486"/>
          <cell r="O486"/>
          <cell r="P486"/>
          <cell r="Q486"/>
          <cell r="R486"/>
          <cell r="S486"/>
          <cell r="T486"/>
          <cell r="U486"/>
          <cell r="V486"/>
          <cell r="W486"/>
          <cell r="X486"/>
          <cell r="Y486" t="str">
            <v/>
          </cell>
          <cell r="Z486"/>
          <cell r="AA486" t="str">
            <v/>
          </cell>
          <cell r="AB486"/>
          <cell r="AC486"/>
          <cell r="AD486"/>
          <cell r="AE486"/>
          <cell r="AF486"/>
          <cell r="AG486"/>
          <cell r="AH486" t="str">
            <v/>
          </cell>
          <cell r="AI486"/>
          <cell r="AJ486"/>
          <cell r="AK486"/>
          <cell r="AL486"/>
          <cell r="AM486"/>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t="str">
            <v/>
          </cell>
          <cell r="BE486" t="str">
            <v/>
          </cell>
          <cell r="BF486">
            <v>0</v>
          </cell>
          <cell r="BG486">
            <v>0</v>
          </cell>
          <cell r="BH486">
            <v>0</v>
          </cell>
          <cell r="BI486">
            <v>0</v>
          </cell>
          <cell r="BJ486">
            <v>0</v>
          </cell>
          <cell r="BK486" t="str">
            <v/>
          </cell>
          <cell r="BL486" t="e">
            <v>#NAME?</v>
          </cell>
          <cell r="BM486"/>
          <cell r="BN486"/>
          <cell r="BO486"/>
          <cell r="BP486" t="str">
            <v/>
          </cell>
          <cell r="BQ486"/>
          <cell r="BR486"/>
          <cell r="BS486">
            <v>471</v>
          </cell>
        </row>
        <row r="487">
          <cell r="C487"/>
          <cell r="D487"/>
          <cell r="E487"/>
          <cell r="F487"/>
          <cell r="G487"/>
          <cell r="H487"/>
          <cell r="I487"/>
          <cell r="J487"/>
          <cell r="K487"/>
          <cell r="L487"/>
          <cell r="M487"/>
          <cell r="N487"/>
          <cell r="O487"/>
          <cell r="P487"/>
          <cell r="Q487"/>
          <cell r="R487"/>
          <cell r="S487"/>
          <cell r="T487"/>
          <cell r="U487"/>
          <cell r="V487"/>
          <cell r="W487"/>
          <cell r="X487"/>
          <cell r="Y487" t="str">
            <v/>
          </cell>
          <cell r="Z487"/>
          <cell r="AA487" t="str">
            <v/>
          </cell>
          <cell r="AB487"/>
          <cell r="AC487"/>
          <cell r="AD487"/>
          <cell r="AE487"/>
          <cell r="AF487"/>
          <cell r="AG487"/>
          <cell r="AH487" t="str">
            <v/>
          </cell>
          <cell r="AI487"/>
          <cell r="AJ487"/>
          <cell r="AK487"/>
          <cell r="AL487"/>
          <cell r="AM487"/>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t="str">
            <v/>
          </cell>
          <cell r="BE487" t="str">
            <v/>
          </cell>
          <cell r="BF487">
            <v>0</v>
          </cell>
          <cell r="BG487">
            <v>0</v>
          </cell>
          <cell r="BH487">
            <v>0</v>
          </cell>
          <cell r="BI487">
            <v>0</v>
          </cell>
          <cell r="BJ487">
            <v>0</v>
          </cell>
          <cell r="BK487" t="str">
            <v/>
          </cell>
          <cell r="BL487" t="e">
            <v>#NAME?</v>
          </cell>
          <cell r="BM487"/>
          <cell r="BN487"/>
          <cell r="BO487"/>
          <cell r="BP487" t="str">
            <v/>
          </cell>
          <cell r="BQ487"/>
          <cell r="BR487"/>
          <cell r="BS487">
            <v>472</v>
          </cell>
        </row>
        <row r="488">
          <cell r="C488"/>
          <cell r="D488"/>
          <cell r="E488"/>
          <cell r="F488"/>
          <cell r="G488"/>
          <cell r="H488"/>
          <cell r="I488"/>
          <cell r="J488"/>
          <cell r="K488"/>
          <cell r="L488"/>
          <cell r="M488"/>
          <cell r="N488"/>
          <cell r="O488"/>
          <cell r="P488"/>
          <cell r="Q488"/>
          <cell r="R488"/>
          <cell r="S488"/>
          <cell r="T488"/>
          <cell r="U488"/>
          <cell r="V488"/>
          <cell r="W488"/>
          <cell r="X488"/>
          <cell r="Y488" t="str">
            <v/>
          </cell>
          <cell r="Z488"/>
          <cell r="AA488" t="str">
            <v/>
          </cell>
          <cell r="AB488"/>
          <cell r="AC488"/>
          <cell r="AD488"/>
          <cell r="AE488"/>
          <cell r="AF488"/>
          <cell r="AG488"/>
          <cell r="AH488" t="str">
            <v/>
          </cell>
          <cell r="AI488"/>
          <cell r="AJ488"/>
          <cell r="AK488"/>
          <cell r="AL488"/>
          <cell r="AM488"/>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t="str">
            <v/>
          </cell>
          <cell r="BE488" t="str">
            <v/>
          </cell>
          <cell r="BF488">
            <v>0</v>
          </cell>
          <cell r="BG488">
            <v>0</v>
          </cell>
          <cell r="BH488">
            <v>0</v>
          </cell>
          <cell r="BI488">
            <v>0</v>
          </cell>
          <cell r="BJ488">
            <v>0</v>
          </cell>
          <cell r="BK488" t="str">
            <v/>
          </cell>
          <cell r="BL488" t="e">
            <v>#NAME?</v>
          </cell>
          <cell r="BM488"/>
          <cell r="BN488"/>
          <cell r="BO488"/>
          <cell r="BP488" t="str">
            <v/>
          </cell>
          <cell r="BQ488"/>
          <cell r="BR488"/>
          <cell r="BS488">
            <v>473</v>
          </cell>
        </row>
        <row r="489">
          <cell r="C489"/>
          <cell r="D489"/>
          <cell r="E489"/>
          <cell r="F489"/>
          <cell r="G489"/>
          <cell r="H489"/>
          <cell r="I489"/>
          <cell r="J489"/>
          <cell r="K489"/>
          <cell r="L489"/>
          <cell r="M489"/>
          <cell r="N489"/>
          <cell r="O489"/>
          <cell r="P489"/>
          <cell r="Q489"/>
          <cell r="R489"/>
          <cell r="S489"/>
          <cell r="T489"/>
          <cell r="U489"/>
          <cell r="V489"/>
          <cell r="W489"/>
          <cell r="X489"/>
          <cell r="Y489" t="str">
            <v/>
          </cell>
          <cell r="Z489"/>
          <cell r="AA489" t="str">
            <v/>
          </cell>
          <cell r="AB489"/>
          <cell r="AC489"/>
          <cell r="AD489"/>
          <cell r="AE489"/>
          <cell r="AF489"/>
          <cell r="AG489"/>
          <cell r="AH489" t="str">
            <v/>
          </cell>
          <cell r="AI489"/>
          <cell r="AJ489"/>
          <cell r="AK489"/>
          <cell r="AL489"/>
          <cell r="AM489"/>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t="str">
            <v/>
          </cell>
          <cell r="BE489" t="str">
            <v/>
          </cell>
          <cell r="BF489">
            <v>0</v>
          </cell>
          <cell r="BG489">
            <v>0</v>
          </cell>
          <cell r="BH489">
            <v>0</v>
          </cell>
          <cell r="BI489">
            <v>0</v>
          </cell>
          <cell r="BJ489">
            <v>0</v>
          </cell>
          <cell r="BK489" t="str">
            <v/>
          </cell>
          <cell r="BL489" t="e">
            <v>#NAME?</v>
          </cell>
          <cell r="BM489"/>
          <cell r="BN489"/>
          <cell r="BO489"/>
          <cell r="BP489" t="str">
            <v/>
          </cell>
          <cell r="BQ489"/>
          <cell r="BR489"/>
          <cell r="BS489">
            <v>474</v>
          </cell>
        </row>
        <row r="490">
          <cell r="C490"/>
          <cell r="D490"/>
          <cell r="E490"/>
          <cell r="F490"/>
          <cell r="G490"/>
          <cell r="H490"/>
          <cell r="I490"/>
          <cell r="J490"/>
          <cell r="K490"/>
          <cell r="L490"/>
          <cell r="M490"/>
          <cell r="N490"/>
          <cell r="O490"/>
          <cell r="P490"/>
          <cell r="Q490"/>
          <cell r="R490"/>
          <cell r="S490"/>
          <cell r="T490"/>
          <cell r="U490"/>
          <cell r="V490"/>
          <cell r="W490"/>
          <cell r="X490"/>
          <cell r="Y490" t="str">
            <v/>
          </cell>
          <cell r="Z490"/>
          <cell r="AA490" t="str">
            <v/>
          </cell>
          <cell r="AB490"/>
          <cell r="AC490"/>
          <cell r="AD490"/>
          <cell r="AE490"/>
          <cell r="AF490"/>
          <cell r="AG490"/>
          <cell r="AH490" t="str">
            <v/>
          </cell>
          <cell r="AI490"/>
          <cell r="AJ490"/>
          <cell r="AK490"/>
          <cell r="AL490"/>
          <cell r="AM490"/>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t="str">
            <v/>
          </cell>
          <cell r="BE490" t="str">
            <v/>
          </cell>
          <cell r="BF490">
            <v>0</v>
          </cell>
          <cell r="BG490">
            <v>0</v>
          </cell>
          <cell r="BH490">
            <v>0</v>
          </cell>
          <cell r="BI490">
            <v>0</v>
          </cell>
          <cell r="BJ490">
            <v>0</v>
          </cell>
          <cell r="BK490" t="str">
            <v/>
          </cell>
          <cell r="BL490" t="e">
            <v>#NAME?</v>
          </cell>
          <cell r="BM490"/>
          <cell r="BN490"/>
          <cell r="BO490"/>
          <cell r="BP490" t="str">
            <v/>
          </cell>
          <cell r="BQ490"/>
          <cell r="BR490"/>
          <cell r="BS490">
            <v>475</v>
          </cell>
        </row>
        <row r="491">
          <cell r="C491"/>
          <cell r="D491"/>
          <cell r="E491"/>
          <cell r="F491"/>
          <cell r="G491"/>
          <cell r="H491"/>
          <cell r="I491"/>
          <cell r="J491"/>
          <cell r="K491"/>
          <cell r="L491"/>
          <cell r="M491"/>
          <cell r="N491"/>
          <cell r="O491"/>
          <cell r="P491"/>
          <cell r="Q491"/>
          <cell r="R491"/>
          <cell r="S491"/>
          <cell r="T491"/>
          <cell r="U491"/>
          <cell r="V491"/>
          <cell r="W491"/>
          <cell r="X491"/>
          <cell r="Y491" t="str">
            <v/>
          </cell>
          <cell r="Z491"/>
          <cell r="AA491" t="str">
            <v/>
          </cell>
          <cell r="AB491"/>
          <cell r="AC491"/>
          <cell r="AD491"/>
          <cell r="AE491"/>
          <cell r="AF491"/>
          <cell r="AG491"/>
          <cell r="AH491" t="str">
            <v/>
          </cell>
          <cell r="AI491"/>
          <cell r="AJ491"/>
          <cell r="AK491"/>
          <cell r="AL491"/>
          <cell r="AM491"/>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t="str">
            <v/>
          </cell>
          <cell r="BE491" t="str">
            <v/>
          </cell>
          <cell r="BF491">
            <v>0</v>
          </cell>
          <cell r="BG491">
            <v>0</v>
          </cell>
          <cell r="BH491">
            <v>0</v>
          </cell>
          <cell r="BI491">
            <v>0</v>
          </cell>
          <cell r="BJ491">
            <v>0</v>
          </cell>
          <cell r="BK491" t="str">
            <v/>
          </cell>
          <cell r="BL491" t="e">
            <v>#NAME?</v>
          </cell>
          <cell r="BM491"/>
          <cell r="BN491"/>
          <cell r="BO491"/>
          <cell r="BP491" t="str">
            <v/>
          </cell>
          <cell r="BQ491"/>
          <cell r="BR491"/>
          <cell r="BS491">
            <v>476</v>
          </cell>
        </row>
        <row r="492">
          <cell r="C492"/>
          <cell r="D492"/>
          <cell r="E492"/>
          <cell r="F492"/>
          <cell r="G492"/>
          <cell r="H492"/>
          <cell r="I492"/>
          <cell r="J492"/>
          <cell r="K492"/>
          <cell r="L492"/>
          <cell r="M492"/>
          <cell r="N492"/>
          <cell r="O492"/>
          <cell r="P492"/>
          <cell r="Q492"/>
          <cell r="R492"/>
          <cell r="S492"/>
          <cell r="T492"/>
          <cell r="U492"/>
          <cell r="V492"/>
          <cell r="W492"/>
          <cell r="X492"/>
          <cell r="Y492" t="str">
            <v/>
          </cell>
          <cell r="Z492"/>
          <cell r="AA492" t="str">
            <v/>
          </cell>
          <cell r="AB492"/>
          <cell r="AC492"/>
          <cell r="AD492"/>
          <cell r="AE492"/>
          <cell r="AF492"/>
          <cell r="AG492"/>
          <cell r="AH492" t="str">
            <v/>
          </cell>
          <cell r="AI492"/>
          <cell r="AJ492"/>
          <cell r="AK492"/>
          <cell r="AL492"/>
          <cell r="AM492"/>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t="str">
            <v/>
          </cell>
          <cell r="BE492" t="str">
            <v/>
          </cell>
          <cell r="BF492">
            <v>0</v>
          </cell>
          <cell r="BG492">
            <v>0</v>
          </cell>
          <cell r="BH492">
            <v>0</v>
          </cell>
          <cell r="BI492">
            <v>0</v>
          </cell>
          <cell r="BJ492">
            <v>0</v>
          </cell>
          <cell r="BK492" t="str">
            <v/>
          </cell>
          <cell r="BL492" t="e">
            <v>#NAME?</v>
          </cell>
          <cell r="BM492"/>
          <cell r="BN492"/>
          <cell r="BO492"/>
          <cell r="BP492" t="str">
            <v/>
          </cell>
          <cell r="BQ492"/>
          <cell r="BR492"/>
          <cell r="BS492">
            <v>477</v>
          </cell>
        </row>
        <row r="493">
          <cell r="C493"/>
          <cell r="D493"/>
          <cell r="E493"/>
          <cell r="F493"/>
          <cell r="G493"/>
          <cell r="H493"/>
          <cell r="I493"/>
          <cell r="J493"/>
          <cell r="K493"/>
          <cell r="L493"/>
          <cell r="M493"/>
          <cell r="N493"/>
          <cell r="O493"/>
          <cell r="P493"/>
          <cell r="Q493"/>
          <cell r="R493"/>
          <cell r="S493"/>
          <cell r="T493"/>
          <cell r="U493"/>
          <cell r="V493"/>
          <cell r="W493"/>
          <cell r="X493"/>
          <cell r="Y493" t="str">
            <v/>
          </cell>
          <cell r="Z493"/>
          <cell r="AA493" t="str">
            <v/>
          </cell>
          <cell r="AB493"/>
          <cell r="AC493"/>
          <cell r="AD493"/>
          <cell r="AE493"/>
          <cell r="AF493"/>
          <cell r="AG493"/>
          <cell r="AH493" t="str">
            <v/>
          </cell>
          <cell r="AI493"/>
          <cell r="AJ493"/>
          <cell r="AK493"/>
          <cell r="AL493"/>
          <cell r="AM493"/>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t="str">
            <v/>
          </cell>
          <cell r="BE493" t="str">
            <v/>
          </cell>
          <cell r="BF493">
            <v>0</v>
          </cell>
          <cell r="BG493">
            <v>0</v>
          </cell>
          <cell r="BH493">
            <v>0</v>
          </cell>
          <cell r="BI493">
            <v>0</v>
          </cell>
          <cell r="BJ493">
            <v>0</v>
          </cell>
          <cell r="BK493" t="str">
            <v/>
          </cell>
          <cell r="BL493" t="e">
            <v>#NAME?</v>
          </cell>
          <cell r="BM493"/>
          <cell r="BN493"/>
          <cell r="BO493"/>
          <cell r="BP493" t="str">
            <v/>
          </cell>
          <cell r="BQ493"/>
          <cell r="BR493"/>
          <cell r="BS493">
            <v>478</v>
          </cell>
        </row>
        <row r="494">
          <cell r="C494"/>
          <cell r="D494"/>
          <cell r="E494"/>
          <cell r="F494"/>
          <cell r="G494"/>
          <cell r="H494"/>
          <cell r="I494"/>
          <cell r="J494"/>
          <cell r="K494"/>
          <cell r="L494"/>
          <cell r="M494"/>
          <cell r="N494"/>
          <cell r="O494"/>
          <cell r="P494"/>
          <cell r="Q494"/>
          <cell r="R494"/>
          <cell r="S494"/>
          <cell r="T494"/>
          <cell r="U494"/>
          <cell r="V494"/>
          <cell r="W494"/>
          <cell r="X494"/>
          <cell r="Y494" t="str">
            <v/>
          </cell>
          <cell r="Z494"/>
          <cell r="AA494" t="str">
            <v/>
          </cell>
          <cell r="AB494"/>
          <cell r="AC494"/>
          <cell r="AD494"/>
          <cell r="AE494"/>
          <cell r="AF494"/>
          <cell r="AG494"/>
          <cell r="AH494" t="str">
            <v/>
          </cell>
          <cell r="AI494"/>
          <cell r="AJ494"/>
          <cell r="AK494"/>
          <cell r="AL494"/>
          <cell r="AM494"/>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t="str">
            <v/>
          </cell>
          <cell r="BE494" t="str">
            <v/>
          </cell>
          <cell r="BF494">
            <v>0</v>
          </cell>
          <cell r="BG494">
            <v>0</v>
          </cell>
          <cell r="BH494">
            <v>0</v>
          </cell>
          <cell r="BI494">
            <v>0</v>
          </cell>
          <cell r="BJ494">
            <v>0</v>
          </cell>
          <cell r="BK494" t="str">
            <v/>
          </cell>
          <cell r="BL494" t="e">
            <v>#NAME?</v>
          </cell>
          <cell r="BM494"/>
          <cell r="BN494"/>
          <cell r="BO494"/>
          <cell r="BP494" t="str">
            <v/>
          </cell>
          <cell r="BQ494"/>
          <cell r="BR494"/>
          <cell r="BS494">
            <v>479</v>
          </cell>
        </row>
        <row r="495">
          <cell r="C495"/>
          <cell r="D495"/>
          <cell r="E495"/>
          <cell r="F495"/>
          <cell r="G495"/>
          <cell r="H495"/>
          <cell r="I495"/>
          <cell r="J495"/>
          <cell r="K495"/>
          <cell r="L495"/>
          <cell r="M495"/>
          <cell r="N495"/>
          <cell r="O495"/>
          <cell r="P495"/>
          <cell r="Q495"/>
          <cell r="R495"/>
          <cell r="S495"/>
          <cell r="T495"/>
          <cell r="U495"/>
          <cell r="V495"/>
          <cell r="W495"/>
          <cell r="X495"/>
          <cell r="Y495" t="str">
            <v/>
          </cell>
          <cell r="Z495"/>
          <cell r="AA495" t="str">
            <v/>
          </cell>
          <cell r="AB495"/>
          <cell r="AC495"/>
          <cell r="AD495"/>
          <cell r="AE495"/>
          <cell r="AF495"/>
          <cell r="AG495"/>
          <cell r="AH495" t="str">
            <v/>
          </cell>
          <cell r="AI495"/>
          <cell r="AJ495"/>
          <cell r="AK495"/>
          <cell r="AL495"/>
          <cell r="AM495"/>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t="str">
            <v/>
          </cell>
          <cell r="BE495" t="str">
            <v/>
          </cell>
          <cell r="BF495">
            <v>0</v>
          </cell>
          <cell r="BG495">
            <v>0</v>
          </cell>
          <cell r="BH495">
            <v>0</v>
          </cell>
          <cell r="BI495">
            <v>0</v>
          </cell>
          <cell r="BJ495">
            <v>0</v>
          </cell>
          <cell r="BK495" t="str">
            <v/>
          </cell>
          <cell r="BL495" t="e">
            <v>#NAME?</v>
          </cell>
          <cell r="BM495"/>
          <cell r="BN495"/>
          <cell r="BO495"/>
          <cell r="BP495" t="str">
            <v/>
          </cell>
          <cell r="BQ495"/>
          <cell r="BR495"/>
          <cell r="BS495">
            <v>480</v>
          </cell>
        </row>
        <row r="496">
          <cell r="C496"/>
          <cell r="D496"/>
          <cell r="E496"/>
          <cell r="F496"/>
          <cell r="G496"/>
          <cell r="H496"/>
          <cell r="I496"/>
          <cell r="J496"/>
          <cell r="K496"/>
          <cell r="L496"/>
          <cell r="M496"/>
          <cell r="N496"/>
          <cell r="O496"/>
          <cell r="P496"/>
          <cell r="Q496"/>
          <cell r="R496"/>
          <cell r="S496"/>
          <cell r="T496"/>
          <cell r="U496"/>
          <cell r="V496"/>
          <cell r="W496"/>
          <cell r="X496"/>
          <cell r="Y496" t="str">
            <v/>
          </cell>
          <cell r="Z496"/>
          <cell r="AA496" t="str">
            <v/>
          </cell>
          <cell r="AB496"/>
          <cell r="AC496"/>
          <cell r="AD496"/>
          <cell r="AE496"/>
          <cell r="AF496"/>
          <cell r="AG496"/>
          <cell r="AH496" t="str">
            <v/>
          </cell>
          <cell r="AI496"/>
          <cell r="AJ496"/>
          <cell r="AK496"/>
          <cell r="AL496"/>
          <cell r="AM496"/>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t="str">
            <v/>
          </cell>
          <cell r="BE496" t="str">
            <v/>
          </cell>
          <cell r="BF496">
            <v>0</v>
          </cell>
          <cell r="BG496">
            <v>0</v>
          </cell>
          <cell r="BH496">
            <v>0</v>
          </cell>
          <cell r="BI496">
            <v>0</v>
          </cell>
          <cell r="BJ496">
            <v>0</v>
          </cell>
          <cell r="BK496" t="str">
            <v/>
          </cell>
          <cell r="BL496" t="e">
            <v>#NAME?</v>
          </cell>
          <cell r="BM496"/>
          <cell r="BN496"/>
          <cell r="BO496"/>
          <cell r="BP496" t="str">
            <v/>
          </cell>
          <cell r="BQ496"/>
          <cell r="BR496"/>
          <cell r="BS496">
            <v>481</v>
          </cell>
        </row>
        <row r="497">
          <cell r="C497"/>
          <cell r="D497"/>
          <cell r="E497"/>
          <cell r="F497"/>
          <cell r="G497"/>
          <cell r="H497"/>
          <cell r="I497"/>
          <cell r="J497"/>
          <cell r="K497"/>
          <cell r="L497"/>
          <cell r="M497"/>
          <cell r="N497"/>
          <cell r="O497"/>
          <cell r="P497"/>
          <cell r="Q497"/>
          <cell r="R497"/>
          <cell r="S497"/>
          <cell r="T497"/>
          <cell r="U497"/>
          <cell r="V497"/>
          <cell r="W497"/>
          <cell r="X497"/>
          <cell r="Y497" t="str">
            <v/>
          </cell>
          <cell r="Z497"/>
          <cell r="AA497" t="str">
            <v/>
          </cell>
          <cell r="AB497"/>
          <cell r="AC497"/>
          <cell r="AD497"/>
          <cell r="AE497"/>
          <cell r="AF497"/>
          <cell r="AG497"/>
          <cell r="AH497" t="str">
            <v/>
          </cell>
          <cell r="AI497"/>
          <cell r="AJ497"/>
          <cell r="AK497"/>
          <cell r="AL497"/>
          <cell r="AM497"/>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t="str">
            <v/>
          </cell>
          <cell r="BE497" t="str">
            <v/>
          </cell>
          <cell r="BF497">
            <v>0</v>
          </cell>
          <cell r="BG497">
            <v>0</v>
          </cell>
          <cell r="BH497">
            <v>0</v>
          </cell>
          <cell r="BI497">
            <v>0</v>
          </cell>
          <cell r="BJ497">
            <v>0</v>
          </cell>
          <cell r="BK497" t="str">
            <v/>
          </cell>
          <cell r="BL497" t="e">
            <v>#NAME?</v>
          </cell>
          <cell r="BM497"/>
          <cell r="BN497"/>
          <cell r="BO497"/>
          <cell r="BP497" t="str">
            <v/>
          </cell>
          <cell r="BQ497"/>
          <cell r="BR497"/>
          <cell r="BS497">
            <v>482</v>
          </cell>
        </row>
        <row r="498">
          <cell r="C498"/>
          <cell r="D498"/>
          <cell r="E498"/>
          <cell r="F498"/>
          <cell r="G498"/>
          <cell r="H498"/>
          <cell r="I498"/>
          <cell r="J498"/>
          <cell r="K498"/>
          <cell r="L498"/>
          <cell r="M498"/>
          <cell r="N498"/>
          <cell r="O498"/>
          <cell r="P498"/>
          <cell r="Q498"/>
          <cell r="R498"/>
          <cell r="S498"/>
          <cell r="T498"/>
          <cell r="U498"/>
          <cell r="V498"/>
          <cell r="W498"/>
          <cell r="X498"/>
          <cell r="Y498" t="str">
            <v/>
          </cell>
          <cell r="Z498"/>
          <cell r="AA498" t="str">
            <v/>
          </cell>
          <cell r="AB498"/>
          <cell r="AC498"/>
          <cell r="AD498"/>
          <cell r="AE498"/>
          <cell r="AF498"/>
          <cell r="AG498"/>
          <cell r="AH498" t="str">
            <v/>
          </cell>
          <cell r="AI498"/>
          <cell r="AJ498"/>
          <cell r="AK498"/>
          <cell r="AL498"/>
          <cell r="AM498"/>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t="str">
            <v/>
          </cell>
          <cell r="BE498" t="str">
            <v/>
          </cell>
          <cell r="BF498">
            <v>0</v>
          </cell>
          <cell r="BG498">
            <v>0</v>
          </cell>
          <cell r="BH498">
            <v>0</v>
          </cell>
          <cell r="BI498">
            <v>0</v>
          </cell>
          <cell r="BJ498">
            <v>0</v>
          </cell>
          <cell r="BK498" t="str">
            <v/>
          </cell>
          <cell r="BL498" t="e">
            <v>#NAME?</v>
          </cell>
          <cell r="BM498"/>
          <cell r="BN498"/>
          <cell r="BO498"/>
          <cell r="BP498" t="str">
            <v/>
          </cell>
          <cell r="BQ498"/>
          <cell r="BR498"/>
          <cell r="BS498">
            <v>483</v>
          </cell>
        </row>
        <row r="499">
          <cell r="C499"/>
          <cell r="D499"/>
          <cell r="E499"/>
          <cell r="F499"/>
          <cell r="G499"/>
          <cell r="H499"/>
          <cell r="I499"/>
          <cell r="J499"/>
          <cell r="K499"/>
          <cell r="L499"/>
          <cell r="M499"/>
          <cell r="N499"/>
          <cell r="O499"/>
          <cell r="P499"/>
          <cell r="Q499"/>
          <cell r="R499"/>
          <cell r="S499"/>
          <cell r="T499"/>
          <cell r="U499"/>
          <cell r="V499"/>
          <cell r="W499"/>
          <cell r="X499"/>
          <cell r="Y499" t="str">
            <v/>
          </cell>
          <cell r="Z499"/>
          <cell r="AA499" t="str">
            <v/>
          </cell>
          <cell r="AB499"/>
          <cell r="AC499"/>
          <cell r="AD499"/>
          <cell r="AE499"/>
          <cell r="AF499"/>
          <cell r="AG499"/>
          <cell r="AH499" t="str">
            <v/>
          </cell>
          <cell r="AI499"/>
          <cell r="AJ499"/>
          <cell r="AK499"/>
          <cell r="AL499"/>
          <cell r="AM499"/>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t="str">
            <v/>
          </cell>
          <cell r="BE499" t="str">
            <v/>
          </cell>
          <cell r="BF499">
            <v>0</v>
          </cell>
          <cell r="BG499">
            <v>0</v>
          </cell>
          <cell r="BH499">
            <v>0</v>
          </cell>
          <cell r="BI499">
            <v>0</v>
          </cell>
          <cell r="BJ499">
            <v>0</v>
          </cell>
          <cell r="BK499" t="str">
            <v/>
          </cell>
          <cell r="BL499" t="e">
            <v>#NAME?</v>
          </cell>
          <cell r="BM499"/>
          <cell r="BN499"/>
          <cell r="BO499"/>
          <cell r="BP499" t="str">
            <v/>
          </cell>
          <cell r="BQ499"/>
          <cell r="BR499"/>
          <cell r="BS499">
            <v>484</v>
          </cell>
        </row>
        <row r="500">
          <cell r="C500"/>
          <cell r="D500"/>
          <cell r="E500"/>
          <cell r="F500"/>
          <cell r="G500"/>
          <cell r="H500"/>
          <cell r="I500"/>
          <cell r="J500"/>
          <cell r="K500"/>
          <cell r="L500"/>
          <cell r="M500"/>
          <cell r="N500"/>
          <cell r="O500"/>
          <cell r="P500"/>
          <cell r="Q500"/>
          <cell r="R500"/>
          <cell r="S500"/>
          <cell r="T500"/>
          <cell r="U500"/>
          <cell r="V500"/>
          <cell r="W500"/>
          <cell r="X500"/>
          <cell r="Y500" t="str">
            <v/>
          </cell>
          <cell r="Z500"/>
          <cell r="AA500" t="str">
            <v/>
          </cell>
          <cell r="AB500"/>
          <cell r="AC500"/>
          <cell r="AD500"/>
          <cell r="AE500"/>
          <cell r="AF500"/>
          <cell r="AG500"/>
          <cell r="AH500" t="str">
            <v/>
          </cell>
          <cell r="AI500"/>
          <cell r="AJ500"/>
          <cell r="AK500"/>
          <cell r="AL500"/>
          <cell r="AM500"/>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t="str">
            <v/>
          </cell>
          <cell r="BE500" t="str">
            <v/>
          </cell>
          <cell r="BF500">
            <v>0</v>
          </cell>
          <cell r="BG500">
            <v>0</v>
          </cell>
          <cell r="BH500">
            <v>0</v>
          </cell>
          <cell r="BI500">
            <v>0</v>
          </cell>
          <cell r="BJ500">
            <v>0</v>
          </cell>
          <cell r="BK500" t="str">
            <v/>
          </cell>
          <cell r="BL500" t="e">
            <v>#NAME?</v>
          </cell>
          <cell r="BM500"/>
          <cell r="BN500"/>
          <cell r="BO500"/>
          <cell r="BP500" t="str">
            <v/>
          </cell>
          <cell r="BQ500"/>
          <cell r="BR500"/>
          <cell r="BS500">
            <v>485</v>
          </cell>
        </row>
        <row r="501">
          <cell r="C501"/>
          <cell r="D501"/>
          <cell r="E501"/>
          <cell r="F501"/>
          <cell r="G501"/>
          <cell r="H501"/>
          <cell r="I501"/>
          <cell r="J501"/>
          <cell r="K501"/>
          <cell r="L501"/>
          <cell r="M501"/>
          <cell r="N501"/>
          <cell r="O501"/>
          <cell r="P501"/>
          <cell r="Q501"/>
          <cell r="R501"/>
          <cell r="S501"/>
          <cell r="T501"/>
          <cell r="U501"/>
          <cell r="V501"/>
          <cell r="W501"/>
          <cell r="X501"/>
          <cell r="Y501" t="str">
            <v/>
          </cell>
          <cell r="Z501"/>
          <cell r="AA501" t="str">
            <v/>
          </cell>
          <cell r="AB501"/>
          <cell r="AC501"/>
          <cell r="AD501"/>
          <cell r="AE501"/>
          <cell r="AF501"/>
          <cell r="AG501"/>
          <cell r="AH501" t="str">
            <v/>
          </cell>
          <cell r="AI501"/>
          <cell r="AJ501"/>
          <cell r="AK501"/>
          <cell r="AL501"/>
          <cell r="AM501"/>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t="str">
            <v/>
          </cell>
          <cell r="BE501" t="str">
            <v/>
          </cell>
          <cell r="BF501">
            <v>0</v>
          </cell>
          <cell r="BG501">
            <v>0</v>
          </cell>
          <cell r="BH501">
            <v>0</v>
          </cell>
          <cell r="BI501">
            <v>0</v>
          </cell>
          <cell r="BJ501">
            <v>0</v>
          </cell>
          <cell r="BK501" t="str">
            <v/>
          </cell>
          <cell r="BL501" t="e">
            <v>#NAME?</v>
          </cell>
          <cell r="BM501"/>
          <cell r="BN501"/>
          <cell r="BO501"/>
          <cell r="BP501" t="str">
            <v/>
          </cell>
          <cell r="BQ501"/>
          <cell r="BR501"/>
          <cell r="BS501">
            <v>486</v>
          </cell>
        </row>
        <row r="502">
          <cell r="C502"/>
          <cell r="D502"/>
          <cell r="E502"/>
          <cell r="F502"/>
          <cell r="G502"/>
          <cell r="H502"/>
          <cell r="I502"/>
          <cell r="J502"/>
          <cell r="K502"/>
          <cell r="L502"/>
          <cell r="M502"/>
          <cell r="N502"/>
          <cell r="O502"/>
          <cell r="P502"/>
          <cell r="Q502"/>
          <cell r="R502"/>
          <cell r="S502"/>
          <cell r="T502"/>
          <cell r="U502"/>
          <cell r="V502"/>
          <cell r="W502"/>
          <cell r="X502"/>
          <cell r="Y502" t="str">
            <v/>
          </cell>
          <cell r="Z502"/>
          <cell r="AA502" t="str">
            <v/>
          </cell>
          <cell r="AB502"/>
          <cell r="AC502"/>
          <cell r="AD502"/>
          <cell r="AE502"/>
          <cell r="AF502"/>
          <cell r="AG502"/>
          <cell r="AH502" t="str">
            <v/>
          </cell>
          <cell r="AI502"/>
          <cell r="AJ502"/>
          <cell r="AK502"/>
          <cell r="AL502"/>
          <cell r="AM502"/>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t="str">
            <v/>
          </cell>
          <cell r="BE502" t="str">
            <v/>
          </cell>
          <cell r="BF502">
            <v>0</v>
          </cell>
          <cell r="BG502">
            <v>0</v>
          </cell>
          <cell r="BH502">
            <v>0</v>
          </cell>
          <cell r="BI502">
            <v>0</v>
          </cell>
          <cell r="BJ502">
            <v>0</v>
          </cell>
          <cell r="BK502" t="str">
            <v/>
          </cell>
          <cell r="BL502" t="e">
            <v>#NAME?</v>
          </cell>
          <cell r="BM502"/>
          <cell r="BN502"/>
          <cell r="BO502"/>
          <cell r="BP502" t="str">
            <v/>
          </cell>
          <cell r="BQ502"/>
          <cell r="BR502"/>
          <cell r="BS502">
            <v>487</v>
          </cell>
        </row>
        <row r="503">
          <cell r="C503"/>
          <cell r="D503"/>
          <cell r="E503"/>
          <cell r="F503"/>
          <cell r="G503"/>
          <cell r="H503"/>
          <cell r="I503"/>
          <cell r="J503"/>
          <cell r="K503"/>
          <cell r="L503"/>
          <cell r="M503"/>
          <cell r="N503"/>
          <cell r="O503"/>
          <cell r="P503"/>
          <cell r="Q503"/>
          <cell r="R503"/>
          <cell r="S503"/>
          <cell r="T503"/>
          <cell r="U503"/>
          <cell r="V503"/>
          <cell r="W503"/>
          <cell r="X503"/>
          <cell r="Y503" t="str">
            <v/>
          </cell>
          <cell r="Z503"/>
          <cell r="AA503" t="str">
            <v/>
          </cell>
          <cell r="AB503"/>
          <cell r="AC503"/>
          <cell r="AD503"/>
          <cell r="AE503"/>
          <cell r="AF503"/>
          <cell r="AG503"/>
          <cell r="AH503" t="str">
            <v/>
          </cell>
          <cell r="AI503"/>
          <cell r="AJ503"/>
          <cell r="AK503"/>
          <cell r="AL503"/>
          <cell r="AM503"/>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t="str">
            <v/>
          </cell>
          <cell r="BE503" t="str">
            <v/>
          </cell>
          <cell r="BF503">
            <v>0</v>
          </cell>
          <cell r="BG503">
            <v>0</v>
          </cell>
          <cell r="BH503">
            <v>0</v>
          </cell>
          <cell r="BI503">
            <v>0</v>
          </cell>
          <cell r="BJ503">
            <v>0</v>
          </cell>
          <cell r="BK503" t="str">
            <v/>
          </cell>
          <cell r="BL503" t="e">
            <v>#NAME?</v>
          </cell>
          <cell r="BM503"/>
          <cell r="BN503"/>
          <cell r="BO503"/>
          <cell r="BP503" t="str">
            <v/>
          </cell>
          <cell r="BQ503"/>
          <cell r="BR503"/>
          <cell r="BS503">
            <v>488</v>
          </cell>
        </row>
        <row r="504">
          <cell r="C504"/>
          <cell r="D504"/>
          <cell r="E504"/>
          <cell r="F504"/>
          <cell r="G504"/>
          <cell r="H504"/>
          <cell r="I504"/>
          <cell r="J504"/>
          <cell r="K504"/>
          <cell r="L504"/>
          <cell r="M504"/>
          <cell r="N504"/>
          <cell r="O504"/>
          <cell r="P504"/>
          <cell r="Q504"/>
          <cell r="R504"/>
          <cell r="S504"/>
          <cell r="T504"/>
          <cell r="U504"/>
          <cell r="V504"/>
          <cell r="W504"/>
          <cell r="X504"/>
          <cell r="Y504" t="str">
            <v/>
          </cell>
          <cell r="Z504"/>
          <cell r="AA504" t="str">
            <v/>
          </cell>
          <cell r="AB504"/>
          <cell r="AC504"/>
          <cell r="AD504"/>
          <cell r="AE504"/>
          <cell r="AF504"/>
          <cell r="AG504"/>
          <cell r="AH504" t="str">
            <v/>
          </cell>
          <cell r="AI504"/>
          <cell r="AJ504"/>
          <cell r="AK504"/>
          <cell r="AL504"/>
          <cell r="AM504"/>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t="str">
            <v/>
          </cell>
          <cell r="BE504" t="str">
            <v/>
          </cell>
          <cell r="BF504">
            <v>0</v>
          </cell>
          <cell r="BG504">
            <v>0</v>
          </cell>
          <cell r="BH504">
            <v>0</v>
          </cell>
          <cell r="BI504">
            <v>0</v>
          </cell>
          <cell r="BJ504">
            <v>0</v>
          </cell>
          <cell r="BK504" t="str">
            <v/>
          </cell>
          <cell r="BL504" t="e">
            <v>#NAME?</v>
          </cell>
          <cell r="BM504"/>
          <cell r="BN504"/>
          <cell r="BO504"/>
          <cell r="BP504" t="str">
            <v/>
          </cell>
          <cell r="BQ504"/>
          <cell r="BR504"/>
          <cell r="BS504">
            <v>489</v>
          </cell>
        </row>
        <row r="505">
          <cell r="C505"/>
          <cell r="D505"/>
          <cell r="E505"/>
          <cell r="F505"/>
          <cell r="G505"/>
          <cell r="H505"/>
          <cell r="I505"/>
          <cell r="J505"/>
          <cell r="K505"/>
          <cell r="L505"/>
          <cell r="M505"/>
          <cell r="N505"/>
          <cell r="O505"/>
          <cell r="P505"/>
          <cell r="Q505"/>
          <cell r="R505"/>
          <cell r="S505"/>
          <cell r="T505"/>
          <cell r="U505"/>
          <cell r="V505"/>
          <cell r="W505"/>
          <cell r="X505"/>
          <cell r="Y505" t="str">
            <v/>
          </cell>
          <cell r="Z505"/>
          <cell r="AA505" t="str">
            <v/>
          </cell>
          <cell r="AB505"/>
          <cell r="AC505"/>
          <cell r="AD505"/>
          <cell r="AE505"/>
          <cell r="AF505"/>
          <cell r="AG505"/>
          <cell r="AH505" t="str">
            <v/>
          </cell>
          <cell r="AI505"/>
          <cell r="AJ505"/>
          <cell r="AK505"/>
          <cell r="AL505"/>
          <cell r="AM505"/>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t="str">
            <v/>
          </cell>
          <cell r="BE505" t="str">
            <v/>
          </cell>
          <cell r="BF505">
            <v>0</v>
          </cell>
          <cell r="BG505">
            <v>0</v>
          </cell>
          <cell r="BH505">
            <v>0</v>
          </cell>
          <cell r="BI505">
            <v>0</v>
          </cell>
          <cell r="BJ505">
            <v>0</v>
          </cell>
          <cell r="BK505" t="str">
            <v/>
          </cell>
          <cell r="BL505" t="e">
            <v>#NAME?</v>
          </cell>
          <cell r="BM505"/>
          <cell r="BN505"/>
          <cell r="BO505"/>
          <cell r="BP505" t="str">
            <v/>
          </cell>
          <cell r="BQ505"/>
          <cell r="BR505"/>
          <cell r="BS505">
            <v>490</v>
          </cell>
        </row>
        <row r="506">
          <cell r="C506"/>
          <cell r="D506"/>
          <cell r="E506"/>
          <cell r="F506"/>
          <cell r="G506"/>
          <cell r="H506"/>
          <cell r="I506"/>
          <cell r="J506"/>
          <cell r="K506"/>
          <cell r="L506"/>
          <cell r="M506"/>
          <cell r="N506"/>
          <cell r="O506"/>
          <cell r="P506"/>
          <cell r="Q506"/>
          <cell r="R506"/>
          <cell r="S506"/>
          <cell r="T506"/>
          <cell r="U506"/>
          <cell r="V506"/>
          <cell r="W506"/>
          <cell r="X506"/>
          <cell r="Y506" t="str">
            <v/>
          </cell>
          <cell r="Z506"/>
          <cell r="AA506" t="str">
            <v/>
          </cell>
          <cell r="AB506"/>
          <cell r="AC506"/>
          <cell r="AD506"/>
          <cell r="AE506"/>
          <cell r="AF506"/>
          <cell r="AG506"/>
          <cell r="AH506" t="str">
            <v/>
          </cell>
          <cell r="AI506"/>
          <cell r="AJ506"/>
          <cell r="AK506"/>
          <cell r="AL506"/>
          <cell r="AM506"/>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t="str">
            <v/>
          </cell>
          <cell r="BE506" t="str">
            <v/>
          </cell>
          <cell r="BF506">
            <v>0</v>
          </cell>
          <cell r="BG506">
            <v>0</v>
          </cell>
          <cell r="BH506">
            <v>0</v>
          </cell>
          <cell r="BI506">
            <v>0</v>
          </cell>
          <cell r="BJ506">
            <v>0</v>
          </cell>
          <cell r="BK506" t="str">
            <v/>
          </cell>
          <cell r="BL506" t="e">
            <v>#NAME?</v>
          </cell>
          <cell r="BM506"/>
          <cell r="BN506"/>
          <cell r="BO506"/>
          <cell r="BP506" t="str">
            <v/>
          </cell>
          <cell r="BQ506"/>
          <cell r="BR506"/>
          <cell r="BS506">
            <v>491</v>
          </cell>
        </row>
        <row r="507">
          <cell r="C507"/>
          <cell r="D507"/>
          <cell r="E507"/>
          <cell r="F507"/>
          <cell r="G507"/>
          <cell r="H507"/>
          <cell r="I507"/>
          <cell r="J507"/>
          <cell r="K507"/>
          <cell r="L507"/>
          <cell r="M507"/>
          <cell r="N507"/>
          <cell r="O507"/>
          <cell r="P507"/>
          <cell r="Q507"/>
          <cell r="R507"/>
          <cell r="S507"/>
          <cell r="T507"/>
          <cell r="U507"/>
          <cell r="V507"/>
          <cell r="W507"/>
          <cell r="X507"/>
          <cell r="Y507" t="str">
            <v/>
          </cell>
          <cell r="Z507"/>
          <cell r="AA507" t="str">
            <v/>
          </cell>
          <cell r="AB507"/>
          <cell r="AC507"/>
          <cell r="AD507"/>
          <cell r="AE507"/>
          <cell r="AF507"/>
          <cell r="AG507"/>
          <cell r="AH507" t="str">
            <v/>
          </cell>
          <cell r="AI507"/>
          <cell r="AJ507"/>
          <cell r="AK507"/>
          <cell r="AL507"/>
          <cell r="AM507"/>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t="str">
            <v/>
          </cell>
          <cell r="BE507" t="str">
            <v/>
          </cell>
          <cell r="BF507">
            <v>0</v>
          </cell>
          <cell r="BG507">
            <v>0</v>
          </cell>
          <cell r="BH507">
            <v>0</v>
          </cell>
          <cell r="BI507">
            <v>0</v>
          </cell>
          <cell r="BJ507">
            <v>0</v>
          </cell>
          <cell r="BK507" t="str">
            <v/>
          </cell>
          <cell r="BL507" t="e">
            <v>#NAME?</v>
          </cell>
          <cell r="BM507"/>
          <cell r="BN507"/>
          <cell r="BO507"/>
          <cell r="BP507" t="str">
            <v/>
          </cell>
          <cell r="BQ507"/>
          <cell r="BR507"/>
          <cell r="BS507">
            <v>492</v>
          </cell>
        </row>
        <row r="508">
          <cell r="C508"/>
          <cell r="D508"/>
          <cell r="E508"/>
          <cell r="F508"/>
          <cell r="G508"/>
          <cell r="H508"/>
          <cell r="I508"/>
          <cell r="J508"/>
          <cell r="K508"/>
          <cell r="L508"/>
          <cell r="M508"/>
          <cell r="N508"/>
          <cell r="O508"/>
          <cell r="P508"/>
          <cell r="Q508"/>
          <cell r="R508"/>
          <cell r="S508"/>
          <cell r="T508"/>
          <cell r="U508"/>
          <cell r="V508"/>
          <cell r="W508"/>
          <cell r="X508"/>
          <cell r="Y508" t="str">
            <v/>
          </cell>
          <cell r="Z508"/>
          <cell r="AA508" t="str">
            <v/>
          </cell>
          <cell r="AB508"/>
          <cell r="AC508"/>
          <cell r="AD508"/>
          <cell r="AE508"/>
          <cell r="AF508"/>
          <cell r="AG508"/>
          <cell r="AH508" t="str">
            <v/>
          </cell>
          <cell r="AI508"/>
          <cell r="AJ508"/>
          <cell r="AK508"/>
          <cell r="AL508"/>
          <cell r="AM508"/>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t="str">
            <v/>
          </cell>
          <cell r="BE508" t="str">
            <v/>
          </cell>
          <cell r="BF508">
            <v>0</v>
          </cell>
          <cell r="BG508">
            <v>0</v>
          </cell>
          <cell r="BH508">
            <v>0</v>
          </cell>
          <cell r="BI508">
            <v>0</v>
          </cell>
          <cell r="BJ508">
            <v>0</v>
          </cell>
          <cell r="BK508" t="str">
            <v/>
          </cell>
          <cell r="BL508" t="e">
            <v>#NAME?</v>
          </cell>
          <cell r="BM508"/>
          <cell r="BN508"/>
          <cell r="BO508"/>
          <cell r="BP508" t="str">
            <v/>
          </cell>
          <cell r="BQ508"/>
          <cell r="BR508"/>
          <cell r="BS508">
            <v>493</v>
          </cell>
        </row>
        <row r="509">
          <cell r="C509"/>
          <cell r="D509"/>
          <cell r="E509"/>
          <cell r="F509"/>
          <cell r="G509"/>
          <cell r="H509"/>
          <cell r="I509"/>
          <cell r="J509"/>
          <cell r="K509"/>
          <cell r="L509"/>
          <cell r="M509"/>
          <cell r="N509"/>
          <cell r="O509"/>
          <cell r="P509"/>
          <cell r="Q509"/>
          <cell r="R509"/>
          <cell r="S509"/>
          <cell r="T509"/>
          <cell r="U509"/>
          <cell r="V509"/>
          <cell r="W509"/>
          <cell r="X509"/>
          <cell r="Y509" t="str">
            <v/>
          </cell>
          <cell r="Z509"/>
          <cell r="AA509" t="str">
            <v/>
          </cell>
          <cell r="AB509"/>
          <cell r="AC509"/>
          <cell r="AD509"/>
          <cell r="AE509"/>
          <cell r="AF509"/>
          <cell r="AG509"/>
          <cell r="AH509" t="str">
            <v/>
          </cell>
          <cell r="AI509"/>
          <cell r="AJ509"/>
          <cell r="AK509"/>
          <cell r="AL509"/>
          <cell r="AM509"/>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t="str">
            <v/>
          </cell>
          <cell r="BE509" t="str">
            <v/>
          </cell>
          <cell r="BF509">
            <v>0</v>
          </cell>
          <cell r="BG509">
            <v>0</v>
          </cell>
          <cell r="BH509">
            <v>0</v>
          </cell>
          <cell r="BI509">
            <v>0</v>
          </cell>
          <cell r="BJ509">
            <v>0</v>
          </cell>
          <cell r="BK509" t="str">
            <v/>
          </cell>
          <cell r="BL509" t="e">
            <v>#NAME?</v>
          </cell>
          <cell r="BM509"/>
          <cell r="BN509"/>
          <cell r="BO509"/>
          <cell r="BP509" t="str">
            <v/>
          </cell>
          <cell r="BQ509"/>
          <cell r="BR509"/>
          <cell r="BS509">
            <v>494</v>
          </cell>
        </row>
        <row r="510">
          <cell r="C510"/>
          <cell r="D510"/>
          <cell r="E510"/>
          <cell r="F510"/>
          <cell r="G510"/>
          <cell r="H510"/>
          <cell r="I510"/>
          <cell r="J510"/>
          <cell r="K510"/>
          <cell r="L510"/>
          <cell r="M510"/>
          <cell r="N510"/>
          <cell r="O510"/>
          <cell r="P510"/>
          <cell r="Q510"/>
          <cell r="R510"/>
          <cell r="S510"/>
          <cell r="T510"/>
          <cell r="U510"/>
          <cell r="V510"/>
          <cell r="W510"/>
          <cell r="X510"/>
          <cell r="Y510" t="str">
            <v/>
          </cell>
          <cell r="Z510"/>
          <cell r="AA510" t="str">
            <v/>
          </cell>
          <cell r="AB510"/>
          <cell r="AC510"/>
          <cell r="AD510"/>
          <cell r="AE510"/>
          <cell r="AF510"/>
          <cell r="AG510"/>
          <cell r="AH510" t="str">
            <v/>
          </cell>
          <cell r="AI510"/>
          <cell r="AJ510"/>
          <cell r="AK510"/>
          <cell r="AL510"/>
          <cell r="AM510"/>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t="str">
            <v/>
          </cell>
          <cell r="BE510" t="str">
            <v/>
          </cell>
          <cell r="BF510">
            <v>0</v>
          </cell>
          <cell r="BG510">
            <v>0</v>
          </cell>
          <cell r="BH510">
            <v>0</v>
          </cell>
          <cell r="BI510">
            <v>0</v>
          </cell>
          <cell r="BJ510">
            <v>0</v>
          </cell>
          <cell r="BK510" t="str">
            <v/>
          </cell>
          <cell r="BL510" t="e">
            <v>#NAME?</v>
          </cell>
          <cell r="BM510"/>
          <cell r="BN510"/>
          <cell r="BO510"/>
          <cell r="BP510" t="str">
            <v/>
          </cell>
          <cell r="BQ510"/>
          <cell r="BR510"/>
          <cell r="BS510">
            <v>495</v>
          </cell>
        </row>
        <row r="511">
          <cell r="C511"/>
          <cell r="D511"/>
          <cell r="E511"/>
          <cell r="F511"/>
          <cell r="G511"/>
          <cell r="H511"/>
          <cell r="I511"/>
          <cell r="J511"/>
          <cell r="K511"/>
          <cell r="L511"/>
          <cell r="M511"/>
          <cell r="N511"/>
          <cell r="O511"/>
          <cell r="P511"/>
          <cell r="Q511"/>
          <cell r="R511"/>
          <cell r="S511"/>
          <cell r="T511"/>
          <cell r="U511"/>
          <cell r="V511"/>
          <cell r="W511"/>
          <cell r="X511"/>
          <cell r="Y511" t="str">
            <v/>
          </cell>
          <cell r="Z511"/>
          <cell r="AA511" t="str">
            <v/>
          </cell>
          <cell r="AB511"/>
          <cell r="AC511"/>
          <cell r="AD511"/>
          <cell r="AE511"/>
          <cell r="AF511"/>
          <cell r="AG511"/>
          <cell r="AH511" t="str">
            <v/>
          </cell>
          <cell r="AI511"/>
          <cell r="AJ511"/>
          <cell r="AK511"/>
          <cell r="AL511"/>
          <cell r="AM511"/>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t="str">
            <v/>
          </cell>
          <cell r="BE511" t="str">
            <v/>
          </cell>
          <cell r="BF511">
            <v>0</v>
          </cell>
          <cell r="BG511">
            <v>0</v>
          </cell>
          <cell r="BH511">
            <v>0</v>
          </cell>
          <cell r="BI511">
            <v>0</v>
          </cell>
          <cell r="BJ511">
            <v>0</v>
          </cell>
          <cell r="BK511" t="str">
            <v/>
          </cell>
          <cell r="BL511" t="e">
            <v>#NAME?</v>
          </cell>
          <cell r="BM511"/>
          <cell r="BN511"/>
          <cell r="BO511"/>
          <cell r="BP511" t="str">
            <v/>
          </cell>
          <cell r="BQ511"/>
          <cell r="BR511"/>
          <cell r="BS511">
            <v>496</v>
          </cell>
        </row>
        <row r="512">
          <cell r="C512"/>
          <cell r="D512"/>
          <cell r="E512"/>
          <cell r="F512"/>
          <cell r="G512"/>
          <cell r="H512"/>
          <cell r="I512"/>
          <cell r="J512"/>
          <cell r="K512"/>
          <cell r="L512"/>
          <cell r="M512"/>
          <cell r="N512"/>
          <cell r="O512"/>
          <cell r="P512"/>
          <cell r="Q512"/>
          <cell r="R512"/>
          <cell r="S512"/>
          <cell r="T512"/>
          <cell r="U512"/>
          <cell r="V512"/>
          <cell r="W512"/>
          <cell r="X512"/>
          <cell r="Y512" t="str">
            <v/>
          </cell>
          <cell r="Z512"/>
          <cell r="AA512" t="str">
            <v/>
          </cell>
          <cell r="AB512"/>
          <cell r="AC512"/>
          <cell r="AD512"/>
          <cell r="AE512"/>
          <cell r="AF512"/>
          <cell r="AG512"/>
          <cell r="AH512" t="str">
            <v/>
          </cell>
          <cell r="AI512"/>
          <cell r="AJ512"/>
          <cell r="AK512"/>
          <cell r="AL512"/>
          <cell r="AM512"/>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t="str">
            <v/>
          </cell>
          <cell r="BE512" t="str">
            <v/>
          </cell>
          <cell r="BF512">
            <v>0</v>
          </cell>
          <cell r="BG512">
            <v>0</v>
          </cell>
          <cell r="BH512">
            <v>0</v>
          </cell>
          <cell r="BI512">
            <v>0</v>
          </cell>
          <cell r="BJ512">
            <v>0</v>
          </cell>
          <cell r="BK512" t="str">
            <v/>
          </cell>
          <cell r="BL512" t="e">
            <v>#NAME?</v>
          </cell>
          <cell r="BM512"/>
          <cell r="BN512"/>
          <cell r="BO512"/>
          <cell r="BP512" t="str">
            <v/>
          </cell>
          <cell r="BQ512"/>
          <cell r="BR512"/>
          <cell r="BS512">
            <v>497</v>
          </cell>
        </row>
        <row r="513">
          <cell r="C513"/>
          <cell r="D513"/>
          <cell r="E513"/>
          <cell r="F513"/>
          <cell r="G513"/>
          <cell r="H513"/>
          <cell r="I513"/>
          <cell r="J513"/>
          <cell r="K513"/>
          <cell r="L513"/>
          <cell r="M513"/>
          <cell r="N513"/>
          <cell r="O513"/>
          <cell r="P513"/>
          <cell r="Q513"/>
          <cell r="R513"/>
          <cell r="S513"/>
          <cell r="T513"/>
          <cell r="U513"/>
          <cell r="V513"/>
          <cell r="W513"/>
          <cell r="X513"/>
          <cell r="Y513" t="str">
            <v/>
          </cell>
          <cell r="Z513"/>
          <cell r="AA513" t="str">
            <v/>
          </cell>
          <cell r="AB513"/>
          <cell r="AC513"/>
          <cell r="AD513"/>
          <cell r="AE513"/>
          <cell r="AF513"/>
          <cell r="AG513"/>
          <cell r="AH513" t="str">
            <v/>
          </cell>
          <cell r="AI513"/>
          <cell r="AJ513"/>
          <cell r="AK513"/>
          <cell r="AL513"/>
          <cell r="AM513"/>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t="str">
            <v/>
          </cell>
          <cell r="BE513" t="str">
            <v/>
          </cell>
          <cell r="BF513">
            <v>0</v>
          </cell>
          <cell r="BG513">
            <v>0</v>
          </cell>
          <cell r="BH513">
            <v>0</v>
          </cell>
          <cell r="BI513">
            <v>0</v>
          </cell>
          <cell r="BJ513">
            <v>0</v>
          </cell>
          <cell r="BK513" t="str">
            <v/>
          </cell>
          <cell r="BL513" t="e">
            <v>#NAME?</v>
          </cell>
          <cell r="BM513"/>
          <cell r="BN513"/>
          <cell r="BO513"/>
          <cell r="BP513" t="str">
            <v/>
          </cell>
          <cell r="BQ513"/>
          <cell r="BR513"/>
          <cell r="BS513">
            <v>498</v>
          </cell>
        </row>
        <row r="514">
          <cell r="C514"/>
          <cell r="D514"/>
          <cell r="E514"/>
          <cell r="F514"/>
          <cell r="G514"/>
          <cell r="H514"/>
          <cell r="I514"/>
          <cell r="J514"/>
          <cell r="K514"/>
          <cell r="L514"/>
          <cell r="M514"/>
          <cell r="N514"/>
          <cell r="O514"/>
          <cell r="P514"/>
          <cell r="Q514"/>
          <cell r="R514"/>
          <cell r="S514"/>
          <cell r="T514"/>
          <cell r="U514"/>
          <cell r="V514"/>
          <cell r="W514"/>
          <cell r="X514"/>
          <cell r="Y514" t="str">
            <v/>
          </cell>
          <cell r="Z514"/>
          <cell r="AA514" t="str">
            <v/>
          </cell>
          <cell r="AB514"/>
          <cell r="AC514"/>
          <cell r="AD514"/>
          <cell r="AE514"/>
          <cell r="AF514"/>
          <cell r="AG514"/>
          <cell r="AH514" t="str">
            <v/>
          </cell>
          <cell r="AI514"/>
          <cell r="AJ514"/>
          <cell r="AK514"/>
          <cell r="AL514"/>
          <cell r="AM514"/>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t="str">
            <v/>
          </cell>
          <cell r="BE514" t="str">
            <v/>
          </cell>
          <cell r="BF514">
            <v>0</v>
          </cell>
          <cell r="BG514">
            <v>0</v>
          </cell>
          <cell r="BH514">
            <v>0</v>
          </cell>
          <cell r="BI514">
            <v>0</v>
          </cell>
          <cell r="BJ514">
            <v>0</v>
          </cell>
          <cell r="BK514" t="str">
            <v/>
          </cell>
          <cell r="BL514" t="e">
            <v>#NAME?</v>
          </cell>
          <cell r="BM514"/>
          <cell r="BN514"/>
          <cell r="BO514"/>
          <cell r="BP514" t="str">
            <v/>
          </cell>
          <cell r="BQ514"/>
          <cell r="BR514"/>
          <cell r="BS514">
            <v>499</v>
          </cell>
        </row>
        <row r="515">
          <cell r="C515"/>
          <cell r="D515"/>
          <cell r="E515"/>
          <cell r="F515"/>
          <cell r="G515"/>
          <cell r="H515"/>
          <cell r="I515"/>
          <cell r="J515"/>
          <cell r="K515"/>
          <cell r="L515"/>
          <cell r="M515"/>
          <cell r="N515"/>
          <cell r="O515"/>
          <cell r="P515"/>
          <cell r="Q515"/>
          <cell r="R515"/>
          <cell r="S515"/>
          <cell r="T515"/>
          <cell r="U515"/>
          <cell r="V515"/>
          <cell r="W515"/>
          <cell r="X515"/>
          <cell r="Y515" t="str">
            <v/>
          </cell>
          <cell r="Z515"/>
          <cell r="AA515" t="str">
            <v/>
          </cell>
          <cell r="AB515"/>
          <cell r="AC515"/>
          <cell r="AD515"/>
          <cell r="AE515"/>
          <cell r="AF515"/>
          <cell r="AG515"/>
          <cell r="AH515" t="str">
            <v/>
          </cell>
          <cell r="AI515"/>
          <cell r="AJ515"/>
          <cell r="AK515"/>
          <cell r="AL515"/>
          <cell r="AM515"/>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t="str">
            <v/>
          </cell>
          <cell r="BE515" t="str">
            <v/>
          </cell>
          <cell r="BF515">
            <v>0</v>
          </cell>
          <cell r="BG515">
            <v>0</v>
          </cell>
          <cell r="BH515">
            <v>0</v>
          </cell>
          <cell r="BI515">
            <v>0</v>
          </cell>
          <cell r="BJ515">
            <v>0</v>
          </cell>
          <cell r="BK515" t="str">
            <v/>
          </cell>
          <cell r="BL515" t="e">
            <v>#NAME?</v>
          </cell>
          <cell r="BM515"/>
          <cell r="BN515"/>
          <cell r="BO515"/>
          <cell r="BP515" t="str">
            <v/>
          </cell>
          <cell r="BQ515"/>
          <cell r="BR515"/>
          <cell r="BS515">
            <v>500</v>
          </cell>
        </row>
        <row r="516">
          <cell r="C516"/>
          <cell r="D516"/>
          <cell r="E516"/>
          <cell r="F516"/>
          <cell r="G516"/>
          <cell r="H516"/>
          <cell r="I516"/>
          <cell r="J516"/>
          <cell r="K516"/>
          <cell r="L516"/>
          <cell r="M516"/>
          <cell r="N516"/>
          <cell r="O516"/>
          <cell r="P516"/>
          <cell r="Q516"/>
          <cell r="R516"/>
          <cell r="S516"/>
          <cell r="T516"/>
          <cell r="U516"/>
          <cell r="V516"/>
          <cell r="W516"/>
          <cell r="X516"/>
          <cell r="Y516" t="str">
            <v/>
          </cell>
          <cell r="Z516"/>
          <cell r="AA516" t="str">
            <v/>
          </cell>
          <cell r="AB516"/>
          <cell r="AC516"/>
          <cell r="AD516"/>
          <cell r="AE516"/>
          <cell r="AF516"/>
          <cell r="AG516"/>
          <cell r="AH516" t="str">
            <v/>
          </cell>
          <cell r="AI516"/>
          <cell r="AJ516"/>
          <cell r="AK516"/>
          <cell r="AL516"/>
          <cell r="AM516"/>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t="str">
            <v/>
          </cell>
          <cell r="BE516" t="str">
            <v/>
          </cell>
          <cell r="BF516">
            <v>0</v>
          </cell>
          <cell r="BG516">
            <v>0</v>
          </cell>
          <cell r="BH516">
            <v>0</v>
          </cell>
          <cell r="BI516">
            <v>0</v>
          </cell>
          <cell r="BJ516">
            <v>0</v>
          </cell>
          <cell r="BK516" t="str">
            <v/>
          </cell>
          <cell r="BL516" t="e">
            <v>#NAME?</v>
          </cell>
          <cell r="BM516"/>
          <cell r="BN516"/>
          <cell r="BO516"/>
          <cell r="BP516" t="str">
            <v/>
          </cell>
          <cell r="BQ516"/>
          <cell r="BR516"/>
          <cell r="BS516">
            <v>501</v>
          </cell>
        </row>
        <row r="517">
          <cell r="C517"/>
          <cell r="D517"/>
          <cell r="E517"/>
          <cell r="F517"/>
          <cell r="G517"/>
          <cell r="H517"/>
          <cell r="I517"/>
          <cell r="J517"/>
          <cell r="K517"/>
          <cell r="L517"/>
          <cell r="M517"/>
          <cell r="N517"/>
          <cell r="O517"/>
          <cell r="P517"/>
          <cell r="Q517"/>
          <cell r="R517"/>
          <cell r="S517"/>
          <cell r="T517"/>
          <cell r="U517"/>
          <cell r="V517"/>
          <cell r="W517"/>
          <cell r="X517"/>
          <cell r="Y517" t="str">
            <v/>
          </cell>
          <cell r="Z517"/>
          <cell r="AA517" t="str">
            <v/>
          </cell>
          <cell r="AB517"/>
          <cell r="AC517"/>
          <cell r="AD517"/>
          <cell r="AE517"/>
          <cell r="AF517"/>
          <cell r="AG517"/>
          <cell r="AH517" t="str">
            <v/>
          </cell>
          <cell r="AI517"/>
          <cell r="AJ517"/>
          <cell r="AK517"/>
          <cell r="AL517"/>
          <cell r="AM517"/>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t="str">
            <v/>
          </cell>
          <cell r="BE517" t="str">
            <v/>
          </cell>
          <cell r="BF517">
            <v>0</v>
          </cell>
          <cell r="BG517">
            <v>0</v>
          </cell>
          <cell r="BH517">
            <v>0</v>
          </cell>
          <cell r="BI517">
            <v>0</v>
          </cell>
          <cell r="BJ517">
            <v>0</v>
          </cell>
          <cell r="BK517" t="str">
            <v/>
          </cell>
          <cell r="BL517" t="e">
            <v>#NAME?</v>
          </cell>
          <cell r="BM517"/>
          <cell r="BN517"/>
          <cell r="BO517"/>
          <cell r="BP517" t="str">
            <v/>
          </cell>
          <cell r="BQ517"/>
          <cell r="BR517"/>
          <cell r="BS517">
            <v>502</v>
          </cell>
        </row>
        <row r="518">
          <cell r="C518"/>
          <cell r="D518"/>
          <cell r="E518"/>
          <cell r="F518"/>
          <cell r="G518"/>
          <cell r="H518"/>
          <cell r="I518"/>
          <cell r="J518"/>
          <cell r="K518"/>
          <cell r="L518"/>
          <cell r="M518"/>
          <cell r="N518"/>
          <cell r="O518"/>
          <cell r="P518"/>
          <cell r="Q518"/>
          <cell r="R518"/>
          <cell r="S518"/>
          <cell r="T518"/>
          <cell r="U518"/>
          <cell r="V518"/>
          <cell r="W518"/>
          <cell r="X518"/>
          <cell r="Y518" t="str">
            <v/>
          </cell>
          <cell r="Z518"/>
          <cell r="AA518" t="str">
            <v/>
          </cell>
          <cell r="AB518"/>
          <cell r="AC518"/>
          <cell r="AD518"/>
          <cell r="AE518"/>
          <cell r="AF518"/>
          <cell r="AG518"/>
          <cell r="AH518" t="str">
            <v/>
          </cell>
          <cell r="AI518"/>
          <cell r="AJ518"/>
          <cell r="AK518"/>
          <cell r="AL518"/>
          <cell r="AM518"/>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t="str">
            <v/>
          </cell>
          <cell r="BE518" t="str">
            <v/>
          </cell>
          <cell r="BF518">
            <v>0</v>
          </cell>
          <cell r="BG518">
            <v>0</v>
          </cell>
          <cell r="BH518">
            <v>0</v>
          </cell>
          <cell r="BI518">
            <v>0</v>
          </cell>
          <cell r="BJ518">
            <v>0</v>
          </cell>
          <cell r="BK518" t="str">
            <v/>
          </cell>
          <cell r="BL518" t="e">
            <v>#NAME?</v>
          </cell>
          <cell r="BM518"/>
          <cell r="BN518"/>
          <cell r="BO518"/>
          <cell r="BP518" t="str">
            <v/>
          </cell>
          <cell r="BQ518"/>
          <cell r="BR518"/>
          <cell r="BS518">
            <v>503</v>
          </cell>
        </row>
        <row r="519">
          <cell r="C519"/>
          <cell r="D519"/>
          <cell r="E519"/>
          <cell r="F519"/>
          <cell r="G519"/>
          <cell r="H519"/>
          <cell r="I519"/>
          <cell r="J519"/>
          <cell r="K519"/>
          <cell r="L519"/>
          <cell r="M519"/>
          <cell r="N519"/>
          <cell r="O519"/>
          <cell r="P519"/>
          <cell r="Q519"/>
          <cell r="R519"/>
          <cell r="S519"/>
          <cell r="T519"/>
          <cell r="U519"/>
          <cell r="V519"/>
          <cell r="W519"/>
          <cell r="X519"/>
          <cell r="Y519" t="str">
            <v/>
          </cell>
          <cell r="Z519"/>
          <cell r="AA519" t="str">
            <v/>
          </cell>
          <cell r="AB519"/>
          <cell r="AC519"/>
          <cell r="AD519"/>
          <cell r="AE519"/>
          <cell r="AF519"/>
          <cell r="AG519"/>
          <cell r="AH519" t="str">
            <v/>
          </cell>
          <cell r="AI519"/>
          <cell r="AJ519"/>
          <cell r="AK519"/>
          <cell r="AL519"/>
          <cell r="AM519"/>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t="str">
            <v/>
          </cell>
          <cell r="BE519" t="str">
            <v/>
          </cell>
          <cell r="BF519">
            <v>0</v>
          </cell>
          <cell r="BG519">
            <v>0</v>
          </cell>
          <cell r="BH519">
            <v>0</v>
          </cell>
          <cell r="BI519">
            <v>0</v>
          </cell>
          <cell r="BJ519">
            <v>0</v>
          </cell>
          <cell r="BK519" t="str">
            <v/>
          </cell>
          <cell r="BL519" t="e">
            <v>#NAME?</v>
          </cell>
          <cell r="BM519"/>
          <cell r="BN519"/>
          <cell r="BO519"/>
          <cell r="BP519" t="str">
            <v/>
          </cell>
          <cell r="BQ519"/>
          <cell r="BR519"/>
          <cell r="BS519">
            <v>504</v>
          </cell>
        </row>
        <row r="520">
          <cell r="C520"/>
          <cell r="D520"/>
          <cell r="E520"/>
          <cell r="F520"/>
          <cell r="G520"/>
          <cell r="H520"/>
          <cell r="I520"/>
          <cell r="J520"/>
          <cell r="K520"/>
          <cell r="L520"/>
          <cell r="M520"/>
          <cell r="N520"/>
          <cell r="O520"/>
          <cell r="P520"/>
          <cell r="Q520"/>
          <cell r="R520"/>
          <cell r="S520"/>
          <cell r="T520"/>
          <cell r="U520"/>
          <cell r="V520"/>
          <cell r="W520"/>
          <cell r="X520"/>
          <cell r="Y520" t="str">
            <v/>
          </cell>
          <cell r="Z520"/>
          <cell r="AA520" t="str">
            <v/>
          </cell>
          <cell r="AB520"/>
          <cell r="AC520"/>
          <cell r="AD520"/>
          <cell r="AE520"/>
          <cell r="AF520"/>
          <cell r="AG520"/>
          <cell r="AH520" t="str">
            <v/>
          </cell>
          <cell r="AI520"/>
          <cell r="AJ520"/>
          <cell r="AK520"/>
          <cell r="AL520"/>
          <cell r="AM520"/>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t="str">
            <v/>
          </cell>
          <cell r="BE520" t="str">
            <v/>
          </cell>
          <cell r="BF520">
            <v>0</v>
          </cell>
          <cell r="BG520">
            <v>0</v>
          </cell>
          <cell r="BH520">
            <v>0</v>
          </cell>
          <cell r="BI520">
            <v>0</v>
          </cell>
          <cell r="BJ520">
            <v>0</v>
          </cell>
          <cell r="BK520" t="str">
            <v/>
          </cell>
          <cell r="BL520" t="e">
            <v>#NAME?</v>
          </cell>
          <cell r="BM520"/>
          <cell r="BN520"/>
          <cell r="BO520"/>
          <cell r="BP520" t="str">
            <v/>
          </cell>
          <cell r="BQ520"/>
          <cell r="BR520"/>
          <cell r="BS520">
            <v>505</v>
          </cell>
        </row>
        <row r="521">
          <cell r="C521"/>
          <cell r="D521"/>
          <cell r="E521"/>
          <cell r="F521"/>
          <cell r="G521"/>
          <cell r="H521"/>
          <cell r="I521"/>
          <cell r="J521"/>
          <cell r="K521"/>
          <cell r="L521"/>
          <cell r="M521"/>
          <cell r="N521"/>
          <cell r="O521"/>
          <cell r="P521"/>
          <cell r="Q521"/>
          <cell r="R521"/>
          <cell r="S521"/>
          <cell r="T521"/>
          <cell r="U521"/>
          <cell r="V521"/>
          <cell r="W521"/>
          <cell r="X521"/>
          <cell r="Y521" t="str">
            <v/>
          </cell>
          <cell r="Z521"/>
          <cell r="AA521" t="str">
            <v/>
          </cell>
          <cell r="AB521"/>
          <cell r="AC521"/>
          <cell r="AD521"/>
          <cell r="AE521"/>
          <cell r="AF521"/>
          <cell r="AG521"/>
          <cell r="AH521" t="str">
            <v/>
          </cell>
          <cell r="AI521"/>
          <cell r="AJ521"/>
          <cell r="AK521"/>
          <cell r="AL521"/>
          <cell r="AM521"/>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t="str">
            <v/>
          </cell>
          <cell r="BE521" t="str">
            <v/>
          </cell>
          <cell r="BF521">
            <v>0</v>
          </cell>
          <cell r="BG521">
            <v>0</v>
          </cell>
          <cell r="BH521">
            <v>0</v>
          </cell>
          <cell r="BI521">
            <v>0</v>
          </cell>
          <cell r="BJ521">
            <v>0</v>
          </cell>
          <cell r="BK521" t="str">
            <v/>
          </cell>
          <cell r="BL521" t="e">
            <v>#NAME?</v>
          </cell>
          <cell r="BM521"/>
          <cell r="BN521"/>
          <cell r="BO521"/>
          <cell r="BP521" t="str">
            <v/>
          </cell>
          <cell r="BQ521"/>
          <cell r="BR521"/>
          <cell r="BS521">
            <v>506</v>
          </cell>
        </row>
        <row r="522">
          <cell r="C522"/>
          <cell r="D522"/>
          <cell r="E522"/>
          <cell r="F522"/>
          <cell r="G522"/>
          <cell r="H522"/>
          <cell r="I522"/>
          <cell r="J522"/>
          <cell r="K522"/>
          <cell r="L522"/>
          <cell r="M522"/>
          <cell r="N522"/>
          <cell r="O522"/>
          <cell r="P522"/>
          <cell r="Q522"/>
          <cell r="R522"/>
          <cell r="S522"/>
          <cell r="T522"/>
          <cell r="U522"/>
          <cell r="V522"/>
          <cell r="W522"/>
          <cell r="X522"/>
          <cell r="Y522" t="str">
            <v/>
          </cell>
          <cell r="Z522"/>
          <cell r="AA522" t="str">
            <v/>
          </cell>
          <cell r="AB522"/>
          <cell r="AC522"/>
          <cell r="AD522"/>
          <cell r="AE522"/>
          <cell r="AF522"/>
          <cell r="AG522"/>
          <cell r="AH522" t="str">
            <v/>
          </cell>
          <cell r="AI522"/>
          <cell r="AJ522"/>
          <cell r="AK522"/>
          <cell r="AL522"/>
          <cell r="AM522"/>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t="str">
            <v/>
          </cell>
          <cell r="BE522" t="str">
            <v/>
          </cell>
          <cell r="BF522">
            <v>0</v>
          </cell>
          <cell r="BG522">
            <v>0</v>
          </cell>
          <cell r="BH522">
            <v>0</v>
          </cell>
          <cell r="BI522">
            <v>0</v>
          </cell>
          <cell r="BJ522">
            <v>0</v>
          </cell>
          <cell r="BK522" t="str">
            <v/>
          </cell>
          <cell r="BL522" t="e">
            <v>#NAME?</v>
          </cell>
          <cell r="BM522"/>
          <cell r="BN522"/>
          <cell r="BO522"/>
          <cell r="BP522" t="str">
            <v/>
          </cell>
          <cell r="BQ522"/>
          <cell r="BR522"/>
          <cell r="BS522">
            <v>507</v>
          </cell>
        </row>
        <row r="523">
          <cell r="C523"/>
          <cell r="D523"/>
          <cell r="E523"/>
          <cell r="F523"/>
          <cell r="G523"/>
          <cell r="H523"/>
          <cell r="I523"/>
          <cell r="J523"/>
          <cell r="K523"/>
          <cell r="L523"/>
          <cell r="M523"/>
          <cell r="N523"/>
          <cell r="O523"/>
          <cell r="P523"/>
          <cell r="Q523"/>
          <cell r="R523"/>
          <cell r="S523"/>
          <cell r="T523"/>
          <cell r="U523"/>
          <cell r="V523"/>
          <cell r="W523"/>
          <cell r="X523"/>
          <cell r="Y523" t="str">
            <v/>
          </cell>
          <cell r="Z523"/>
          <cell r="AA523" t="str">
            <v/>
          </cell>
          <cell r="AB523"/>
          <cell r="AC523"/>
          <cell r="AD523"/>
          <cell r="AE523"/>
          <cell r="AF523"/>
          <cell r="AG523"/>
          <cell r="AH523" t="str">
            <v/>
          </cell>
          <cell r="AI523"/>
          <cell r="AJ523"/>
          <cell r="AK523"/>
          <cell r="AL523"/>
          <cell r="AM523"/>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t="str">
            <v/>
          </cell>
          <cell r="BE523" t="str">
            <v/>
          </cell>
          <cell r="BF523">
            <v>0</v>
          </cell>
          <cell r="BG523">
            <v>0</v>
          </cell>
          <cell r="BH523">
            <v>0</v>
          </cell>
          <cell r="BI523">
            <v>0</v>
          </cell>
          <cell r="BJ523">
            <v>0</v>
          </cell>
          <cell r="BK523" t="str">
            <v/>
          </cell>
          <cell r="BL523" t="e">
            <v>#NAME?</v>
          </cell>
          <cell r="BM523"/>
          <cell r="BN523"/>
          <cell r="BO523"/>
          <cell r="BP523" t="str">
            <v/>
          </cell>
          <cell r="BQ523"/>
          <cell r="BR523"/>
          <cell r="BS523">
            <v>508</v>
          </cell>
        </row>
        <row r="524">
          <cell r="C524"/>
          <cell r="D524"/>
          <cell r="E524"/>
          <cell r="F524"/>
          <cell r="G524"/>
          <cell r="H524"/>
          <cell r="I524"/>
          <cell r="J524"/>
          <cell r="K524"/>
          <cell r="L524"/>
          <cell r="M524"/>
          <cell r="N524"/>
          <cell r="O524"/>
          <cell r="P524"/>
          <cell r="Q524"/>
          <cell r="R524"/>
          <cell r="S524"/>
          <cell r="T524"/>
          <cell r="U524"/>
          <cell r="V524"/>
          <cell r="W524"/>
          <cell r="X524"/>
          <cell r="Y524" t="str">
            <v/>
          </cell>
          <cell r="Z524"/>
          <cell r="AA524" t="str">
            <v/>
          </cell>
          <cell r="AB524"/>
          <cell r="AC524"/>
          <cell r="AD524"/>
          <cell r="AE524"/>
          <cell r="AF524"/>
          <cell r="AG524"/>
          <cell r="AH524" t="str">
            <v/>
          </cell>
          <cell r="AI524"/>
          <cell r="AJ524"/>
          <cell r="AK524"/>
          <cell r="AL524"/>
          <cell r="AM524"/>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t="str">
            <v/>
          </cell>
          <cell r="BE524" t="str">
            <v/>
          </cell>
          <cell r="BF524">
            <v>0</v>
          </cell>
          <cell r="BG524">
            <v>0</v>
          </cell>
          <cell r="BH524">
            <v>0</v>
          </cell>
          <cell r="BI524">
            <v>0</v>
          </cell>
          <cell r="BJ524">
            <v>0</v>
          </cell>
          <cell r="BK524" t="str">
            <v/>
          </cell>
          <cell r="BL524" t="e">
            <v>#NAME?</v>
          </cell>
          <cell r="BM524"/>
          <cell r="BN524"/>
          <cell r="BO524"/>
          <cell r="BP524" t="str">
            <v/>
          </cell>
          <cell r="BQ524"/>
          <cell r="BR524"/>
          <cell r="BS524">
            <v>509</v>
          </cell>
        </row>
        <row r="525">
          <cell r="C525"/>
          <cell r="D525"/>
          <cell r="E525"/>
          <cell r="F525"/>
          <cell r="G525"/>
          <cell r="H525"/>
          <cell r="I525"/>
          <cell r="J525"/>
          <cell r="K525"/>
          <cell r="L525"/>
          <cell r="M525"/>
          <cell r="N525"/>
          <cell r="O525"/>
          <cell r="P525"/>
          <cell r="Q525"/>
          <cell r="R525"/>
          <cell r="S525"/>
          <cell r="T525"/>
          <cell r="U525"/>
          <cell r="V525"/>
          <cell r="W525"/>
          <cell r="X525"/>
          <cell r="Y525" t="str">
            <v/>
          </cell>
          <cell r="Z525"/>
          <cell r="AA525" t="str">
            <v/>
          </cell>
          <cell r="AB525"/>
          <cell r="AC525"/>
          <cell r="AD525"/>
          <cell r="AE525"/>
          <cell r="AF525"/>
          <cell r="AG525"/>
          <cell r="AH525" t="str">
            <v/>
          </cell>
          <cell r="AI525"/>
          <cell r="AJ525"/>
          <cell r="AK525"/>
          <cell r="AL525"/>
          <cell r="AM525"/>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t="str">
            <v/>
          </cell>
          <cell r="BE525" t="str">
            <v/>
          </cell>
          <cell r="BF525">
            <v>0</v>
          </cell>
          <cell r="BG525">
            <v>0</v>
          </cell>
          <cell r="BH525">
            <v>0</v>
          </cell>
          <cell r="BI525">
            <v>0</v>
          </cell>
          <cell r="BJ525">
            <v>0</v>
          </cell>
          <cell r="BK525" t="str">
            <v/>
          </cell>
          <cell r="BL525" t="e">
            <v>#NAME?</v>
          </cell>
          <cell r="BM525"/>
          <cell r="BN525"/>
          <cell r="BO525"/>
          <cell r="BP525" t="str">
            <v/>
          </cell>
          <cell r="BQ525"/>
          <cell r="BR525"/>
          <cell r="BS525">
            <v>510</v>
          </cell>
        </row>
        <row r="526">
          <cell r="C526"/>
          <cell r="D526"/>
          <cell r="E526"/>
          <cell r="F526"/>
          <cell r="G526"/>
          <cell r="H526"/>
          <cell r="I526"/>
          <cell r="J526"/>
          <cell r="K526"/>
          <cell r="L526"/>
          <cell r="M526"/>
          <cell r="N526"/>
          <cell r="O526"/>
          <cell r="P526"/>
          <cell r="Q526"/>
          <cell r="R526"/>
          <cell r="S526"/>
          <cell r="T526"/>
          <cell r="U526"/>
          <cell r="V526"/>
          <cell r="W526"/>
          <cell r="X526"/>
          <cell r="Y526" t="str">
            <v/>
          </cell>
          <cell r="Z526"/>
          <cell r="AA526" t="str">
            <v/>
          </cell>
          <cell r="AB526"/>
          <cell r="AC526"/>
          <cell r="AD526"/>
          <cell r="AE526"/>
          <cell r="AF526"/>
          <cell r="AG526"/>
          <cell r="AH526" t="str">
            <v/>
          </cell>
          <cell r="AI526"/>
          <cell r="AJ526"/>
          <cell r="AK526"/>
          <cell r="AL526"/>
          <cell r="AM526"/>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t="str">
            <v/>
          </cell>
          <cell r="BE526" t="str">
            <v/>
          </cell>
          <cell r="BF526">
            <v>0</v>
          </cell>
          <cell r="BG526">
            <v>0</v>
          </cell>
          <cell r="BH526">
            <v>0</v>
          </cell>
          <cell r="BI526">
            <v>0</v>
          </cell>
          <cell r="BJ526">
            <v>0</v>
          </cell>
          <cell r="BK526" t="str">
            <v/>
          </cell>
          <cell r="BL526" t="e">
            <v>#NAME?</v>
          </cell>
          <cell r="BM526"/>
          <cell r="BN526"/>
          <cell r="BO526"/>
          <cell r="BP526" t="str">
            <v/>
          </cell>
          <cell r="BQ526"/>
          <cell r="BR526"/>
          <cell r="BS526">
            <v>511</v>
          </cell>
        </row>
        <row r="527">
          <cell r="C527"/>
          <cell r="D527"/>
          <cell r="E527"/>
          <cell r="F527"/>
          <cell r="G527"/>
          <cell r="H527"/>
          <cell r="I527"/>
          <cell r="J527"/>
          <cell r="K527"/>
          <cell r="L527"/>
          <cell r="M527"/>
          <cell r="N527"/>
          <cell r="O527"/>
          <cell r="P527"/>
          <cell r="Q527"/>
          <cell r="R527"/>
          <cell r="S527"/>
          <cell r="T527"/>
          <cell r="U527"/>
          <cell r="V527"/>
          <cell r="W527"/>
          <cell r="X527"/>
          <cell r="Y527" t="str">
            <v/>
          </cell>
          <cell r="Z527"/>
          <cell r="AA527" t="str">
            <v/>
          </cell>
          <cell r="AB527"/>
          <cell r="AC527"/>
          <cell r="AD527"/>
          <cell r="AE527"/>
          <cell r="AF527"/>
          <cell r="AG527"/>
          <cell r="AH527" t="str">
            <v/>
          </cell>
          <cell r="AI527"/>
          <cell r="AJ527"/>
          <cell r="AK527"/>
          <cell r="AL527"/>
          <cell r="AM527"/>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t="str">
            <v/>
          </cell>
          <cell r="BE527" t="str">
            <v/>
          </cell>
          <cell r="BF527">
            <v>0</v>
          </cell>
          <cell r="BG527">
            <v>0</v>
          </cell>
          <cell r="BH527">
            <v>0</v>
          </cell>
          <cell r="BI527">
            <v>0</v>
          </cell>
          <cell r="BJ527">
            <v>0</v>
          </cell>
          <cell r="BK527" t="str">
            <v/>
          </cell>
          <cell r="BL527" t="e">
            <v>#NAME?</v>
          </cell>
          <cell r="BM527"/>
          <cell r="BN527"/>
          <cell r="BO527"/>
          <cell r="BP527" t="str">
            <v/>
          </cell>
          <cell r="BQ527"/>
          <cell r="BR527"/>
          <cell r="BS527">
            <v>512</v>
          </cell>
        </row>
        <row r="528">
          <cell r="C528"/>
          <cell r="D528"/>
          <cell r="E528"/>
          <cell r="F528"/>
          <cell r="G528"/>
          <cell r="H528"/>
          <cell r="I528"/>
          <cell r="J528"/>
          <cell r="K528"/>
          <cell r="L528"/>
          <cell r="M528"/>
          <cell r="N528"/>
          <cell r="O528"/>
          <cell r="P528"/>
          <cell r="Q528"/>
          <cell r="R528"/>
          <cell r="S528"/>
          <cell r="T528"/>
          <cell r="U528"/>
          <cell r="V528"/>
          <cell r="W528"/>
          <cell r="X528"/>
          <cell r="Y528" t="str">
            <v/>
          </cell>
          <cell r="Z528"/>
          <cell r="AA528" t="str">
            <v/>
          </cell>
          <cell r="AB528"/>
          <cell r="AC528"/>
          <cell r="AD528"/>
          <cell r="AE528"/>
          <cell r="AF528"/>
          <cell r="AG528"/>
          <cell r="AH528" t="str">
            <v/>
          </cell>
          <cell r="AI528"/>
          <cell r="AJ528"/>
          <cell r="AK528"/>
          <cell r="AL528"/>
          <cell r="AM528"/>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t="str">
            <v/>
          </cell>
          <cell r="BE528" t="str">
            <v/>
          </cell>
          <cell r="BF528">
            <v>0</v>
          </cell>
          <cell r="BG528">
            <v>0</v>
          </cell>
          <cell r="BH528">
            <v>0</v>
          </cell>
          <cell r="BI528">
            <v>0</v>
          </cell>
          <cell r="BJ528">
            <v>0</v>
          </cell>
          <cell r="BK528" t="str">
            <v/>
          </cell>
          <cell r="BL528" t="e">
            <v>#NAME?</v>
          </cell>
          <cell r="BM528"/>
          <cell r="BN528"/>
          <cell r="BO528"/>
          <cell r="BP528" t="str">
            <v/>
          </cell>
          <cell r="BQ528"/>
          <cell r="BR528"/>
          <cell r="BS528">
            <v>513</v>
          </cell>
        </row>
        <row r="529">
          <cell r="C529"/>
          <cell r="D529"/>
          <cell r="E529"/>
          <cell r="F529"/>
          <cell r="G529"/>
          <cell r="H529"/>
          <cell r="I529"/>
          <cell r="J529"/>
          <cell r="K529"/>
          <cell r="L529"/>
          <cell r="M529"/>
          <cell r="N529"/>
          <cell r="O529"/>
          <cell r="P529"/>
          <cell r="Q529"/>
          <cell r="R529"/>
          <cell r="S529"/>
          <cell r="T529"/>
          <cell r="U529"/>
          <cell r="V529"/>
          <cell r="W529"/>
          <cell r="X529"/>
          <cell r="Y529" t="str">
            <v/>
          </cell>
          <cell r="Z529"/>
          <cell r="AA529" t="str">
            <v/>
          </cell>
          <cell r="AB529"/>
          <cell r="AC529"/>
          <cell r="AD529"/>
          <cell r="AE529"/>
          <cell r="AF529"/>
          <cell r="AG529"/>
          <cell r="AH529" t="str">
            <v/>
          </cell>
          <cell r="AI529"/>
          <cell r="AJ529"/>
          <cell r="AK529"/>
          <cell r="AL529"/>
          <cell r="AM529"/>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t="str">
            <v/>
          </cell>
          <cell r="BE529" t="str">
            <v/>
          </cell>
          <cell r="BF529">
            <v>0</v>
          </cell>
          <cell r="BG529">
            <v>0</v>
          </cell>
          <cell r="BH529">
            <v>0</v>
          </cell>
          <cell r="BI529">
            <v>0</v>
          </cell>
          <cell r="BJ529">
            <v>0</v>
          </cell>
          <cell r="BK529" t="str">
            <v/>
          </cell>
          <cell r="BL529" t="e">
            <v>#NAME?</v>
          </cell>
          <cell r="BM529"/>
          <cell r="BN529"/>
          <cell r="BO529"/>
          <cell r="BP529" t="str">
            <v/>
          </cell>
          <cell r="BQ529"/>
          <cell r="BR529"/>
          <cell r="BS529">
            <v>514</v>
          </cell>
        </row>
        <row r="530">
          <cell r="C530"/>
          <cell r="D530"/>
          <cell r="E530"/>
          <cell r="F530"/>
          <cell r="G530"/>
          <cell r="H530"/>
          <cell r="I530"/>
          <cell r="J530"/>
          <cell r="K530"/>
          <cell r="L530"/>
          <cell r="M530"/>
          <cell r="N530"/>
          <cell r="O530"/>
          <cell r="P530"/>
          <cell r="Q530"/>
          <cell r="R530"/>
          <cell r="S530"/>
          <cell r="T530"/>
          <cell r="U530"/>
          <cell r="V530"/>
          <cell r="W530"/>
          <cell r="X530"/>
          <cell r="Y530" t="str">
            <v/>
          </cell>
          <cell r="Z530"/>
          <cell r="AA530" t="str">
            <v/>
          </cell>
          <cell r="AB530"/>
          <cell r="AC530"/>
          <cell r="AD530"/>
          <cell r="AE530"/>
          <cell r="AF530"/>
          <cell r="AG530"/>
          <cell r="AH530" t="str">
            <v/>
          </cell>
          <cell r="AI530"/>
          <cell r="AJ530"/>
          <cell r="AK530"/>
          <cell r="AL530"/>
          <cell r="AM530"/>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t="str">
            <v/>
          </cell>
          <cell r="BE530" t="str">
            <v/>
          </cell>
          <cell r="BF530">
            <v>0</v>
          </cell>
          <cell r="BG530">
            <v>0</v>
          </cell>
          <cell r="BH530">
            <v>0</v>
          </cell>
          <cell r="BI530">
            <v>0</v>
          </cell>
          <cell r="BJ530">
            <v>0</v>
          </cell>
          <cell r="BK530" t="str">
            <v/>
          </cell>
          <cell r="BL530" t="e">
            <v>#NAME?</v>
          </cell>
          <cell r="BM530"/>
          <cell r="BN530"/>
          <cell r="BO530"/>
          <cell r="BP530" t="str">
            <v/>
          </cell>
          <cell r="BQ530"/>
          <cell r="BR530"/>
          <cell r="BS530">
            <v>515</v>
          </cell>
        </row>
        <row r="531">
          <cell r="C531"/>
          <cell r="D531"/>
          <cell r="E531"/>
          <cell r="F531"/>
          <cell r="G531"/>
          <cell r="H531"/>
          <cell r="I531"/>
          <cell r="J531"/>
          <cell r="K531"/>
          <cell r="L531"/>
          <cell r="M531"/>
          <cell r="N531"/>
          <cell r="O531"/>
          <cell r="P531"/>
          <cell r="Q531"/>
          <cell r="R531"/>
          <cell r="S531"/>
          <cell r="T531"/>
          <cell r="U531"/>
          <cell r="V531"/>
          <cell r="W531"/>
          <cell r="X531"/>
          <cell r="Y531" t="str">
            <v/>
          </cell>
          <cell r="Z531"/>
          <cell r="AA531" t="str">
            <v/>
          </cell>
          <cell r="AB531"/>
          <cell r="AC531"/>
          <cell r="AD531"/>
          <cell r="AE531"/>
          <cell r="AF531"/>
          <cell r="AG531"/>
          <cell r="AH531" t="str">
            <v/>
          </cell>
          <cell r="AI531"/>
          <cell r="AJ531"/>
          <cell r="AK531"/>
          <cell r="AL531"/>
          <cell r="AM531"/>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t="str">
            <v/>
          </cell>
          <cell r="BE531" t="str">
            <v/>
          </cell>
          <cell r="BF531">
            <v>0</v>
          </cell>
          <cell r="BG531">
            <v>0</v>
          </cell>
          <cell r="BH531">
            <v>0</v>
          </cell>
          <cell r="BI531">
            <v>0</v>
          </cell>
          <cell r="BJ531">
            <v>0</v>
          </cell>
          <cell r="BK531" t="str">
            <v/>
          </cell>
          <cell r="BL531" t="e">
            <v>#NAME?</v>
          </cell>
          <cell r="BM531"/>
          <cell r="BN531"/>
          <cell r="BO531"/>
          <cell r="BP531" t="str">
            <v/>
          </cell>
          <cell r="BQ531"/>
          <cell r="BR531"/>
          <cell r="BS531">
            <v>516</v>
          </cell>
        </row>
        <row r="532">
          <cell r="C532"/>
          <cell r="D532"/>
          <cell r="E532"/>
          <cell r="F532"/>
          <cell r="G532"/>
          <cell r="H532"/>
          <cell r="I532"/>
          <cell r="J532"/>
          <cell r="K532"/>
          <cell r="L532"/>
          <cell r="M532"/>
          <cell r="N532"/>
          <cell r="O532"/>
          <cell r="P532"/>
          <cell r="Q532"/>
          <cell r="R532"/>
          <cell r="S532"/>
          <cell r="T532"/>
          <cell r="U532"/>
          <cell r="V532"/>
          <cell r="W532"/>
          <cell r="X532"/>
          <cell r="Y532" t="str">
            <v/>
          </cell>
          <cell r="Z532"/>
          <cell r="AA532" t="str">
            <v/>
          </cell>
          <cell r="AB532"/>
          <cell r="AC532"/>
          <cell r="AD532"/>
          <cell r="AE532"/>
          <cell r="AF532"/>
          <cell r="AG532"/>
          <cell r="AH532" t="str">
            <v/>
          </cell>
          <cell r="AI532"/>
          <cell r="AJ532"/>
          <cell r="AK532"/>
          <cell r="AL532"/>
          <cell r="AM532"/>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t="str">
            <v/>
          </cell>
          <cell r="BE532" t="str">
            <v/>
          </cell>
          <cell r="BF532">
            <v>0</v>
          </cell>
          <cell r="BG532">
            <v>0</v>
          </cell>
          <cell r="BH532">
            <v>0</v>
          </cell>
          <cell r="BI532">
            <v>0</v>
          </cell>
          <cell r="BJ532">
            <v>0</v>
          </cell>
          <cell r="BK532" t="str">
            <v/>
          </cell>
          <cell r="BL532" t="e">
            <v>#NAME?</v>
          </cell>
          <cell r="BM532"/>
          <cell r="BN532"/>
          <cell r="BO532"/>
          <cell r="BP532" t="str">
            <v/>
          </cell>
          <cell r="BQ532"/>
          <cell r="BR532"/>
          <cell r="BS532">
            <v>517</v>
          </cell>
        </row>
        <row r="533">
          <cell r="C533"/>
          <cell r="D533"/>
          <cell r="E533"/>
          <cell r="F533"/>
          <cell r="G533"/>
          <cell r="H533"/>
          <cell r="I533"/>
          <cell r="J533"/>
          <cell r="K533"/>
          <cell r="L533"/>
          <cell r="M533"/>
          <cell r="N533"/>
          <cell r="O533"/>
          <cell r="P533"/>
          <cell r="Q533"/>
          <cell r="R533"/>
          <cell r="S533"/>
          <cell r="T533"/>
          <cell r="U533"/>
          <cell r="V533"/>
          <cell r="W533"/>
          <cell r="X533"/>
          <cell r="Y533" t="str">
            <v/>
          </cell>
          <cell r="Z533"/>
          <cell r="AA533" t="str">
            <v/>
          </cell>
          <cell r="AB533"/>
          <cell r="AC533"/>
          <cell r="AD533"/>
          <cell r="AE533"/>
          <cell r="AF533"/>
          <cell r="AG533"/>
          <cell r="AH533" t="str">
            <v/>
          </cell>
          <cell r="AI533"/>
          <cell r="AJ533"/>
          <cell r="AK533"/>
          <cell r="AL533"/>
          <cell r="AM533"/>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t="str">
            <v/>
          </cell>
          <cell r="BE533" t="str">
            <v/>
          </cell>
          <cell r="BF533">
            <v>0</v>
          </cell>
          <cell r="BG533">
            <v>0</v>
          </cell>
          <cell r="BH533">
            <v>0</v>
          </cell>
          <cell r="BI533">
            <v>0</v>
          </cell>
          <cell r="BJ533">
            <v>0</v>
          </cell>
          <cell r="BK533" t="str">
            <v/>
          </cell>
          <cell r="BL533" t="e">
            <v>#NAME?</v>
          </cell>
          <cell r="BM533"/>
          <cell r="BN533"/>
          <cell r="BO533"/>
          <cell r="BP533" t="str">
            <v/>
          </cell>
          <cell r="BQ533"/>
          <cell r="BR533"/>
          <cell r="BS533">
            <v>518</v>
          </cell>
        </row>
        <row r="534">
          <cell r="C534"/>
          <cell r="D534"/>
          <cell r="E534"/>
          <cell r="F534"/>
          <cell r="G534"/>
          <cell r="H534"/>
          <cell r="I534"/>
          <cell r="J534"/>
          <cell r="K534"/>
          <cell r="L534"/>
          <cell r="M534"/>
          <cell r="N534"/>
          <cell r="O534"/>
          <cell r="P534"/>
          <cell r="Q534"/>
          <cell r="R534"/>
          <cell r="S534"/>
          <cell r="T534"/>
          <cell r="U534"/>
          <cell r="V534"/>
          <cell r="W534"/>
          <cell r="X534"/>
          <cell r="Y534" t="str">
            <v/>
          </cell>
          <cell r="Z534"/>
          <cell r="AA534" t="str">
            <v/>
          </cell>
          <cell r="AB534"/>
          <cell r="AC534"/>
          <cell r="AD534"/>
          <cell r="AE534"/>
          <cell r="AF534"/>
          <cell r="AG534"/>
          <cell r="AH534" t="str">
            <v/>
          </cell>
          <cell r="AI534"/>
          <cell r="AJ534"/>
          <cell r="AK534"/>
          <cell r="AL534"/>
          <cell r="AM534"/>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t="str">
            <v/>
          </cell>
          <cell r="BE534" t="str">
            <v/>
          </cell>
          <cell r="BF534">
            <v>0</v>
          </cell>
          <cell r="BG534">
            <v>0</v>
          </cell>
          <cell r="BH534">
            <v>0</v>
          </cell>
          <cell r="BI534">
            <v>0</v>
          </cell>
          <cell r="BJ534">
            <v>0</v>
          </cell>
          <cell r="BK534" t="str">
            <v/>
          </cell>
          <cell r="BL534" t="e">
            <v>#NAME?</v>
          </cell>
          <cell r="BM534"/>
          <cell r="BN534"/>
          <cell r="BO534"/>
          <cell r="BP534" t="str">
            <v/>
          </cell>
          <cell r="BQ534"/>
          <cell r="BR534"/>
          <cell r="BS534">
            <v>519</v>
          </cell>
        </row>
        <row r="535">
          <cell r="C535"/>
          <cell r="D535"/>
          <cell r="E535"/>
          <cell r="F535"/>
          <cell r="G535"/>
          <cell r="H535"/>
          <cell r="I535"/>
          <cell r="J535"/>
          <cell r="K535"/>
          <cell r="L535"/>
          <cell r="M535"/>
          <cell r="N535"/>
          <cell r="O535"/>
          <cell r="P535"/>
          <cell r="Q535"/>
          <cell r="R535"/>
          <cell r="S535"/>
          <cell r="T535"/>
          <cell r="U535"/>
          <cell r="V535"/>
          <cell r="W535"/>
          <cell r="X535"/>
          <cell r="Y535" t="str">
            <v/>
          </cell>
          <cell r="Z535"/>
          <cell r="AA535" t="str">
            <v/>
          </cell>
          <cell r="AB535"/>
          <cell r="AC535"/>
          <cell r="AD535"/>
          <cell r="AE535"/>
          <cell r="AF535"/>
          <cell r="AG535"/>
          <cell r="AH535" t="str">
            <v/>
          </cell>
          <cell r="AI535"/>
          <cell r="AJ535"/>
          <cell r="AK535"/>
          <cell r="AL535"/>
          <cell r="AM535"/>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t="str">
            <v/>
          </cell>
          <cell r="BE535" t="str">
            <v/>
          </cell>
          <cell r="BF535">
            <v>0</v>
          </cell>
          <cell r="BG535">
            <v>0</v>
          </cell>
          <cell r="BH535">
            <v>0</v>
          </cell>
          <cell r="BI535">
            <v>0</v>
          </cell>
          <cell r="BJ535">
            <v>0</v>
          </cell>
          <cell r="BK535" t="str">
            <v/>
          </cell>
          <cell r="BL535" t="e">
            <v>#NAME?</v>
          </cell>
          <cell r="BM535"/>
          <cell r="BN535"/>
          <cell r="BO535"/>
          <cell r="BP535" t="str">
            <v/>
          </cell>
          <cell r="BQ535"/>
          <cell r="BR535"/>
          <cell r="BS535">
            <v>520</v>
          </cell>
        </row>
        <row r="536">
          <cell r="C536"/>
          <cell r="D536"/>
          <cell r="E536"/>
          <cell r="F536"/>
          <cell r="G536"/>
          <cell r="H536"/>
          <cell r="I536"/>
          <cell r="J536"/>
          <cell r="K536"/>
          <cell r="L536"/>
          <cell r="M536"/>
          <cell r="N536"/>
          <cell r="O536"/>
          <cell r="P536"/>
          <cell r="Q536"/>
          <cell r="R536"/>
          <cell r="S536"/>
          <cell r="T536"/>
          <cell r="U536"/>
          <cell r="V536"/>
          <cell r="W536"/>
          <cell r="X536"/>
          <cell r="Y536" t="str">
            <v/>
          </cell>
          <cell r="Z536"/>
          <cell r="AA536" t="str">
            <v/>
          </cell>
          <cell r="AB536"/>
          <cell r="AC536"/>
          <cell r="AD536"/>
          <cell r="AE536"/>
          <cell r="AF536"/>
          <cell r="AG536"/>
          <cell r="AH536" t="str">
            <v/>
          </cell>
          <cell r="AI536"/>
          <cell r="AJ536"/>
          <cell r="AK536"/>
          <cell r="AL536"/>
          <cell r="AM536"/>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t="str">
            <v/>
          </cell>
          <cell r="BE536" t="str">
            <v/>
          </cell>
          <cell r="BF536">
            <v>0</v>
          </cell>
          <cell r="BG536">
            <v>0</v>
          </cell>
          <cell r="BH536">
            <v>0</v>
          </cell>
          <cell r="BI536">
            <v>0</v>
          </cell>
          <cell r="BJ536">
            <v>0</v>
          </cell>
          <cell r="BK536" t="str">
            <v/>
          </cell>
          <cell r="BL536" t="e">
            <v>#NAME?</v>
          </cell>
          <cell r="BM536"/>
          <cell r="BN536"/>
          <cell r="BO536"/>
          <cell r="BP536" t="str">
            <v/>
          </cell>
          <cell r="BQ536"/>
          <cell r="BR536"/>
          <cell r="BS536">
            <v>521</v>
          </cell>
        </row>
        <row r="537">
          <cell r="C537"/>
          <cell r="D537"/>
          <cell r="E537"/>
          <cell r="F537"/>
          <cell r="G537"/>
          <cell r="H537"/>
          <cell r="I537"/>
          <cell r="J537"/>
          <cell r="K537"/>
          <cell r="L537"/>
          <cell r="M537"/>
          <cell r="N537"/>
          <cell r="O537"/>
          <cell r="P537"/>
          <cell r="Q537"/>
          <cell r="R537"/>
          <cell r="S537"/>
          <cell r="T537"/>
          <cell r="U537"/>
          <cell r="V537"/>
          <cell r="W537"/>
          <cell r="X537"/>
          <cell r="Y537" t="str">
            <v/>
          </cell>
          <cell r="Z537"/>
          <cell r="AA537" t="str">
            <v/>
          </cell>
          <cell r="AB537"/>
          <cell r="AC537"/>
          <cell r="AD537"/>
          <cell r="AE537"/>
          <cell r="AF537"/>
          <cell r="AG537"/>
          <cell r="AH537" t="str">
            <v/>
          </cell>
          <cell r="AI537"/>
          <cell r="AJ537"/>
          <cell r="AK537"/>
          <cell r="AL537"/>
          <cell r="AM537"/>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t="str">
            <v/>
          </cell>
          <cell r="BE537" t="str">
            <v/>
          </cell>
          <cell r="BF537">
            <v>0</v>
          </cell>
          <cell r="BG537">
            <v>0</v>
          </cell>
          <cell r="BH537">
            <v>0</v>
          </cell>
          <cell r="BI537">
            <v>0</v>
          </cell>
          <cell r="BJ537">
            <v>0</v>
          </cell>
          <cell r="BK537" t="str">
            <v/>
          </cell>
          <cell r="BL537" t="e">
            <v>#NAME?</v>
          </cell>
          <cell r="BM537"/>
          <cell r="BN537"/>
          <cell r="BO537"/>
          <cell r="BP537" t="str">
            <v/>
          </cell>
          <cell r="BQ537"/>
          <cell r="BR537"/>
          <cell r="BS537">
            <v>522</v>
          </cell>
        </row>
        <row r="538">
          <cell r="C538"/>
          <cell r="D538"/>
          <cell r="E538"/>
          <cell r="F538"/>
          <cell r="G538"/>
          <cell r="H538"/>
          <cell r="I538"/>
          <cell r="J538"/>
          <cell r="K538"/>
          <cell r="L538"/>
          <cell r="M538"/>
          <cell r="N538"/>
          <cell r="O538"/>
          <cell r="P538"/>
          <cell r="Q538"/>
          <cell r="R538"/>
          <cell r="S538"/>
          <cell r="T538"/>
          <cell r="U538"/>
          <cell r="V538"/>
          <cell r="W538"/>
          <cell r="X538"/>
          <cell r="Y538" t="str">
            <v/>
          </cell>
          <cell r="Z538"/>
          <cell r="AA538" t="str">
            <v/>
          </cell>
          <cell r="AB538"/>
          <cell r="AC538"/>
          <cell r="AD538"/>
          <cell r="AE538"/>
          <cell r="AF538"/>
          <cell r="AG538"/>
          <cell r="AH538" t="str">
            <v/>
          </cell>
          <cell r="AI538"/>
          <cell r="AJ538"/>
          <cell r="AK538"/>
          <cell r="AL538"/>
          <cell r="AM538"/>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t="str">
            <v/>
          </cell>
          <cell r="BE538" t="str">
            <v/>
          </cell>
          <cell r="BF538">
            <v>0</v>
          </cell>
          <cell r="BG538">
            <v>0</v>
          </cell>
          <cell r="BH538">
            <v>0</v>
          </cell>
          <cell r="BI538">
            <v>0</v>
          </cell>
          <cell r="BJ538">
            <v>0</v>
          </cell>
          <cell r="BK538" t="str">
            <v/>
          </cell>
          <cell r="BL538" t="e">
            <v>#NAME?</v>
          </cell>
          <cell r="BM538"/>
          <cell r="BN538"/>
          <cell r="BO538"/>
          <cell r="BP538" t="str">
            <v/>
          </cell>
          <cell r="BQ538"/>
          <cell r="BR538"/>
          <cell r="BS538">
            <v>523</v>
          </cell>
        </row>
        <row r="539">
          <cell r="C539"/>
          <cell r="D539"/>
          <cell r="E539"/>
          <cell r="F539"/>
          <cell r="G539"/>
          <cell r="H539"/>
          <cell r="I539"/>
          <cell r="J539"/>
          <cell r="K539"/>
          <cell r="L539"/>
          <cell r="M539"/>
          <cell r="N539"/>
          <cell r="O539"/>
          <cell r="P539"/>
          <cell r="Q539"/>
          <cell r="R539"/>
          <cell r="S539"/>
          <cell r="T539"/>
          <cell r="U539"/>
          <cell r="V539"/>
          <cell r="W539"/>
          <cell r="X539"/>
          <cell r="Y539" t="str">
            <v/>
          </cell>
          <cell r="Z539"/>
          <cell r="AA539" t="str">
            <v/>
          </cell>
          <cell r="AB539"/>
          <cell r="AC539"/>
          <cell r="AD539"/>
          <cell r="AE539"/>
          <cell r="AF539"/>
          <cell r="AG539"/>
          <cell r="AH539" t="str">
            <v/>
          </cell>
          <cell r="AI539"/>
          <cell r="AJ539"/>
          <cell r="AK539"/>
          <cell r="AL539"/>
          <cell r="AM539"/>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t="str">
            <v/>
          </cell>
          <cell r="BE539" t="str">
            <v/>
          </cell>
          <cell r="BF539">
            <v>0</v>
          </cell>
          <cell r="BG539">
            <v>0</v>
          </cell>
          <cell r="BH539">
            <v>0</v>
          </cell>
          <cell r="BI539">
            <v>0</v>
          </cell>
          <cell r="BJ539">
            <v>0</v>
          </cell>
          <cell r="BK539" t="str">
            <v/>
          </cell>
          <cell r="BL539" t="e">
            <v>#NAME?</v>
          </cell>
          <cell r="BM539"/>
          <cell r="BN539"/>
          <cell r="BO539"/>
          <cell r="BP539" t="str">
            <v/>
          </cell>
          <cell r="BQ539"/>
          <cell r="BR539"/>
          <cell r="BS539">
            <v>524</v>
          </cell>
        </row>
        <row r="540">
          <cell r="C540"/>
          <cell r="D540"/>
          <cell r="E540"/>
          <cell r="F540"/>
          <cell r="G540"/>
          <cell r="H540"/>
          <cell r="I540"/>
          <cell r="J540"/>
          <cell r="K540"/>
          <cell r="L540"/>
          <cell r="M540"/>
          <cell r="N540"/>
          <cell r="O540"/>
          <cell r="P540"/>
          <cell r="Q540"/>
          <cell r="R540"/>
          <cell r="S540"/>
          <cell r="T540"/>
          <cell r="U540"/>
          <cell r="V540"/>
          <cell r="W540"/>
          <cell r="X540"/>
          <cell r="Y540" t="str">
            <v/>
          </cell>
          <cell r="Z540"/>
          <cell r="AA540" t="str">
            <v/>
          </cell>
          <cell r="AB540"/>
          <cell r="AC540"/>
          <cell r="AD540"/>
          <cell r="AE540"/>
          <cell r="AF540"/>
          <cell r="AG540"/>
          <cell r="AH540" t="str">
            <v/>
          </cell>
          <cell r="AI540"/>
          <cell r="AJ540"/>
          <cell r="AK540"/>
          <cell r="AL540"/>
          <cell r="AM540"/>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t="str">
            <v/>
          </cell>
          <cell r="BE540" t="str">
            <v/>
          </cell>
          <cell r="BF540">
            <v>0</v>
          </cell>
          <cell r="BG540">
            <v>0</v>
          </cell>
          <cell r="BH540">
            <v>0</v>
          </cell>
          <cell r="BI540">
            <v>0</v>
          </cell>
          <cell r="BJ540">
            <v>0</v>
          </cell>
          <cell r="BK540" t="str">
            <v/>
          </cell>
          <cell r="BL540" t="e">
            <v>#NAME?</v>
          </cell>
          <cell r="BM540"/>
          <cell r="BN540"/>
          <cell r="BO540"/>
          <cell r="BP540" t="str">
            <v/>
          </cell>
          <cell r="BQ540"/>
          <cell r="BR540"/>
          <cell r="BS540">
            <v>525</v>
          </cell>
        </row>
        <row r="541">
          <cell r="C541"/>
          <cell r="D541"/>
          <cell r="E541"/>
          <cell r="F541"/>
          <cell r="G541"/>
          <cell r="H541"/>
          <cell r="I541"/>
          <cell r="J541"/>
          <cell r="K541"/>
          <cell r="L541"/>
          <cell r="M541"/>
          <cell r="N541"/>
          <cell r="O541"/>
          <cell r="P541"/>
          <cell r="Q541"/>
          <cell r="R541"/>
          <cell r="S541"/>
          <cell r="T541"/>
          <cell r="U541"/>
          <cell r="V541"/>
          <cell r="W541"/>
          <cell r="X541"/>
          <cell r="Y541" t="str">
            <v/>
          </cell>
          <cell r="Z541"/>
          <cell r="AA541" t="str">
            <v/>
          </cell>
          <cell r="AB541"/>
          <cell r="AC541"/>
          <cell r="AD541"/>
          <cell r="AE541"/>
          <cell r="AF541"/>
          <cell r="AG541"/>
          <cell r="AH541" t="str">
            <v/>
          </cell>
          <cell r="AI541"/>
          <cell r="AJ541"/>
          <cell r="AK541"/>
          <cell r="AL541"/>
          <cell r="AM541"/>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t="str">
            <v/>
          </cell>
          <cell r="BE541" t="str">
            <v/>
          </cell>
          <cell r="BF541">
            <v>0</v>
          </cell>
          <cell r="BG541">
            <v>0</v>
          </cell>
          <cell r="BH541">
            <v>0</v>
          </cell>
          <cell r="BI541">
            <v>0</v>
          </cell>
          <cell r="BJ541">
            <v>0</v>
          </cell>
          <cell r="BK541" t="str">
            <v/>
          </cell>
          <cell r="BL541" t="e">
            <v>#NAME?</v>
          </cell>
          <cell r="BM541"/>
          <cell r="BN541"/>
          <cell r="BO541"/>
          <cell r="BP541" t="str">
            <v/>
          </cell>
          <cell r="BQ541"/>
          <cell r="BR541"/>
          <cell r="BS541">
            <v>526</v>
          </cell>
        </row>
        <row r="542">
          <cell r="C542"/>
          <cell r="D542"/>
          <cell r="E542"/>
          <cell r="F542"/>
          <cell r="G542"/>
          <cell r="H542"/>
          <cell r="I542"/>
          <cell r="J542"/>
          <cell r="K542"/>
          <cell r="L542"/>
          <cell r="M542"/>
          <cell r="N542"/>
          <cell r="O542"/>
          <cell r="P542"/>
          <cell r="Q542"/>
          <cell r="R542"/>
          <cell r="S542"/>
          <cell r="T542"/>
          <cell r="U542"/>
          <cell r="V542"/>
          <cell r="W542"/>
          <cell r="X542"/>
          <cell r="Y542" t="str">
            <v/>
          </cell>
          <cell r="Z542"/>
          <cell r="AA542" t="str">
            <v/>
          </cell>
          <cell r="AB542"/>
          <cell r="AC542"/>
          <cell r="AD542"/>
          <cell r="AE542"/>
          <cell r="AF542"/>
          <cell r="AG542"/>
          <cell r="AH542" t="str">
            <v/>
          </cell>
          <cell r="AI542"/>
          <cell r="AJ542"/>
          <cell r="AK542"/>
          <cell r="AL542"/>
          <cell r="AM542"/>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t="str">
            <v/>
          </cell>
          <cell r="BE542" t="str">
            <v/>
          </cell>
          <cell r="BF542">
            <v>0</v>
          </cell>
          <cell r="BG542">
            <v>0</v>
          </cell>
          <cell r="BH542">
            <v>0</v>
          </cell>
          <cell r="BI542">
            <v>0</v>
          </cell>
          <cell r="BJ542">
            <v>0</v>
          </cell>
          <cell r="BK542" t="str">
            <v/>
          </cell>
          <cell r="BL542" t="e">
            <v>#NAME?</v>
          </cell>
          <cell r="BM542"/>
          <cell r="BN542"/>
          <cell r="BO542"/>
          <cell r="BP542" t="str">
            <v/>
          </cell>
          <cell r="BQ542"/>
          <cell r="BR542"/>
          <cell r="BS542">
            <v>527</v>
          </cell>
        </row>
        <row r="543">
          <cell r="C543"/>
          <cell r="D543"/>
          <cell r="E543"/>
          <cell r="F543"/>
          <cell r="G543"/>
          <cell r="H543"/>
          <cell r="I543"/>
          <cell r="J543"/>
          <cell r="K543"/>
          <cell r="L543"/>
          <cell r="M543"/>
          <cell r="N543"/>
          <cell r="O543"/>
          <cell r="P543"/>
          <cell r="Q543"/>
          <cell r="R543"/>
          <cell r="S543"/>
          <cell r="T543"/>
          <cell r="U543"/>
          <cell r="V543"/>
          <cell r="W543"/>
          <cell r="X543"/>
          <cell r="Y543" t="str">
            <v/>
          </cell>
          <cell r="Z543"/>
          <cell r="AA543" t="str">
            <v/>
          </cell>
          <cell r="AB543"/>
          <cell r="AC543"/>
          <cell r="AD543"/>
          <cell r="AE543"/>
          <cell r="AF543"/>
          <cell r="AG543"/>
          <cell r="AH543" t="str">
            <v/>
          </cell>
          <cell r="AI543"/>
          <cell r="AJ543"/>
          <cell r="AK543"/>
          <cell r="AL543"/>
          <cell r="AM543"/>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t="str">
            <v/>
          </cell>
          <cell r="BE543" t="str">
            <v/>
          </cell>
          <cell r="BF543">
            <v>0</v>
          </cell>
          <cell r="BG543">
            <v>0</v>
          </cell>
          <cell r="BH543">
            <v>0</v>
          </cell>
          <cell r="BI543">
            <v>0</v>
          </cell>
          <cell r="BJ543">
            <v>0</v>
          </cell>
          <cell r="BK543" t="str">
            <v/>
          </cell>
          <cell r="BL543" t="e">
            <v>#NAME?</v>
          </cell>
          <cell r="BM543"/>
          <cell r="BN543"/>
          <cell r="BO543"/>
          <cell r="BP543" t="str">
            <v/>
          </cell>
          <cell r="BQ543"/>
          <cell r="BR543"/>
          <cell r="BS543">
            <v>528</v>
          </cell>
        </row>
        <row r="544">
          <cell r="C544"/>
          <cell r="D544"/>
          <cell r="E544"/>
          <cell r="F544"/>
          <cell r="G544"/>
          <cell r="H544"/>
          <cell r="I544"/>
          <cell r="J544"/>
          <cell r="K544"/>
          <cell r="L544"/>
          <cell r="M544"/>
          <cell r="N544"/>
          <cell r="O544"/>
          <cell r="P544"/>
          <cell r="Q544"/>
          <cell r="R544"/>
          <cell r="S544"/>
          <cell r="T544"/>
          <cell r="U544"/>
          <cell r="V544"/>
          <cell r="W544"/>
          <cell r="X544"/>
          <cell r="Y544" t="str">
            <v/>
          </cell>
          <cell r="Z544"/>
          <cell r="AA544" t="str">
            <v/>
          </cell>
          <cell r="AB544"/>
          <cell r="AC544"/>
          <cell r="AD544"/>
          <cell r="AE544"/>
          <cell r="AF544"/>
          <cell r="AG544"/>
          <cell r="AH544" t="str">
            <v/>
          </cell>
          <cell r="AI544"/>
          <cell r="AJ544"/>
          <cell r="AK544"/>
          <cell r="AL544"/>
          <cell r="AM544"/>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t="str">
            <v/>
          </cell>
          <cell r="BE544" t="str">
            <v/>
          </cell>
          <cell r="BF544">
            <v>0</v>
          </cell>
          <cell r="BG544">
            <v>0</v>
          </cell>
          <cell r="BH544">
            <v>0</v>
          </cell>
          <cell r="BI544">
            <v>0</v>
          </cell>
          <cell r="BJ544">
            <v>0</v>
          </cell>
          <cell r="BK544" t="str">
            <v/>
          </cell>
          <cell r="BL544" t="e">
            <v>#NAME?</v>
          </cell>
          <cell r="BM544"/>
          <cell r="BN544"/>
          <cell r="BO544"/>
          <cell r="BP544" t="str">
            <v/>
          </cell>
          <cell r="BQ544"/>
          <cell r="BR544"/>
          <cell r="BS544">
            <v>529</v>
          </cell>
        </row>
        <row r="545">
          <cell r="C545"/>
          <cell r="D545"/>
          <cell r="E545"/>
          <cell r="F545"/>
          <cell r="G545"/>
          <cell r="H545"/>
          <cell r="I545"/>
          <cell r="J545"/>
          <cell r="K545"/>
          <cell r="L545"/>
          <cell r="M545"/>
          <cell r="N545"/>
          <cell r="O545"/>
          <cell r="P545"/>
          <cell r="Q545"/>
          <cell r="R545"/>
          <cell r="S545"/>
          <cell r="T545"/>
          <cell r="U545"/>
          <cell r="V545"/>
          <cell r="W545"/>
          <cell r="X545"/>
          <cell r="Y545" t="str">
            <v/>
          </cell>
          <cell r="Z545"/>
          <cell r="AA545" t="str">
            <v/>
          </cell>
          <cell r="AB545"/>
          <cell r="AC545"/>
          <cell r="AD545"/>
          <cell r="AE545"/>
          <cell r="AF545"/>
          <cell r="AG545"/>
          <cell r="AH545" t="str">
            <v/>
          </cell>
          <cell r="AI545"/>
          <cell r="AJ545"/>
          <cell r="AK545"/>
          <cell r="AL545"/>
          <cell r="AM545"/>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t="str">
            <v/>
          </cell>
          <cell r="BE545" t="str">
            <v/>
          </cell>
          <cell r="BF545">
            <v>0</v>
          </cell>
          <cell r="BG545">
            <v>0</v>
          </cell>
          <cell r="BH545">
            <v>0</v>
          </cell>
          <cell r="BI545">
            <v>0</v>
          </cell>
          <cell r="BJ545">
            <v>0</v>
          </cell>
          <cell r="BK545" t="str">
            <v/>
          </cell>
          <cell r="BL545" t="e">
            <v>#NAME?</v>
          </cell>
          <cell r="BM545"/>
          <cell r="BN545"/>
          <cell r="BO545"/>
          <cell r="BP545" t="str">
            <v/>
          </cell>
          <cell r="BQ545"/>
          <cell r="BR545"/>
          <cell r="BS545">
            <v>530</v>
          </cell>
        </row>
        <row r="546">
          <cell r="C546"/>
          <cell r="D546"/>
          <cell r="E546"/>
          <cell r="F546"/>
          <cell r="G546"/>
          <cell r="H546"/>
          <cell r="I546"/>
          <cell r="J546"/>
          <cell r="K546"/>
          <cell r="L546"/>
          <cell r="M546"/>
          <cell r="N546"/>
          <cell r="O546"/>
          <cell r="P546"/>
          <cell r="Q546"/>
          <cell r="R546"/>
          <cell r="S546"/>
          <cell r="T546"/>
          <cell r="U546"/>
          <cell r="V546"/>
          <cell r="W546"/>
          <cell r="X546"/>
          <cell r="Y546" t="str">
            <v/>
          </cell>
          <cell r="Z546"/>
          <cell r="AA546" t="str">
            <v/>
          </cell>
          <cell r="AB546"/>
          <cell r="AC546"/>
          <cell r="AD546"/>
          <cell r="AE546"/>
          <cell r="AF546"/>
          <cell r="AG546"/>
          <cell r="AH546" t="str">
            <v/>
          </cell>
          <cell r="AI546"/>
          <cell r="AJ546"/>
          <cell r="AK546"/>
          <cell r="AL546"/>
          <cell r="AM546"/>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t="str">
            <v/>
          </cell>
          <cell r="BE546" t="str">
            <v/>
          </cell>
          <cell r="BF546">
            <v>0</v>
          </cell>
          <cell r="BG546">
            <v>0</v>
          </cell>
          <cell r="BH546">
            <v>0</v>
          </cell>
          <cell r="BI546">
            <v>0</v>
          </cell>
          <cell r="BJ546">
            <v>0</v>
          </cell>
          <cell r="BK546" t="str">
            <v/>
          </cell>
          <cell r="BL546" t="e">
            <v>#NAME?</v>
          </cell>
          <cell r="BM546"/>
          <cell r="BN546"/>
          <cell r="BO546"/>
          <cell r="BP546" t="str">
            <v/>
          </cell>
          <cell r="BQ546"/>
          <cell r="BR546"/>
          <cell r="BS546">
            <v>531</v>
          </cell>
        </row>
        <row r="547">
          <cell r="C547"/>
          <cell r="D547"/>
          <cell r="E547"/>
          <cell r="F547"/>
          <cell r="G547"/>
          <cell r="H547"/>
          <cell r="I547"/>
          <cell r="J547"/>
          <cell r="K547"/>
          <cell r="L547"/>
          <cell r="M547"/>
          <cell r="N547"/>
          <cell r="O547"/>
          <cell r="P547"/>
          <cell r="Q547"/>
          <cell r="R547"/>
          <cell r="S547"/>
          <cell r="T547"/>
          <cell r="U547"/>
          <cell r="V547"/>
          <cell r="W547"/>
          <cell r="X547"/>
          <cell r="Y547" t="str">
            <v/>
          </cell>
          <cell r="Z547"/>
          <cell r="AA547" t="str">
            <v/>
          </cell>
          <cell r="AB547"/>
          <cell r="AC547"/>
          <cell r="AD547"/>
          <cell r="AE547"/>
          <cell r="AF547"/>
          <cell r="AG547"/>
          <cell r="AH547" t="str">
            <v/>
          </cell>
          <cell r="AI547"/>
          <cell r="AJ547"/>
          <cell r="AK547"/>
          <cell r="AL547"/>
          <cell r="AM547"/>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t="str">
            <v/>
          </cell>
          <cell r="BE547" t="str">
            <v/>
          </cell>
          <cell r="BF547">
            <v>0</v>
          </cell>
          <cell r="BG547">
            <v>0</v>
          </cell>
          <cell r="BH547">
            <v>0</v>
          </cell>
          <cell r="BI547">
            <v>0</v>
          </cell>
          <cell r="BJ547">
            <v>0</v>
          </cell>
          <cell r="BK547" t="str">
            <v/>
          </cell>
          <cell r="BL547" t="e">
            <v>#NAME?</v>
          </cell>
          <cell r="BM547"/>
          <cell r="BN547"/>
          <cell r="BO547"/>
          <cell r="BP547" t="str">
            <v/>
          </cell>
          <cell r="BQ547"/>
          <cell r="BR547"/>
          <cell r="BS547">
            <v>532</v>
          </cell>
        </row>
        <row r="548">
          <cell r="C548"/>
          <cell r="D548"/>
          <cell r="E548"/>
          <cell r="F548"/>
          <cell r="G548"/>
          <cell r="H548"/>
          <cell r="I548"/>
          <cell r="J548"/>
          <cell r="K548"/>
          <cell r="L548"/>
          <cell r="M548"/>
          <cell r="N548"/>
          <cell r="O548"/>
          <cell r="P548"/>
          <cell r="Q548"/>
          <cell r="R548"/>
          <cell r="S548"/>
          <cell r="T548"/>
          <cell r="U548"/>
          <cell r="V548"/>
          <cell r="W548"/>
          <cell r="X548"/>
          <cell r="Y548" t="str">
            <v/>
          </cell>
          <cell r="Z548"/>
          <cell r="AA548" t="str">
            <v/>
          </cell>
          <cell r="AB548"/>
          <cell r="AC548"/>
          <cell r="AD548"/>
          <cell r="AE548"/>
          <cell r="AF548"/>
          <cell r="AG548"/>
          <cell r="AH548" t="str">
            <v/>
          </cell>
          <cell r="AI548"/>
          <cell r="AJ548"/>
          <cell r="AK548"/>
          <cell r="AL548"/>
          <cell r="AM548"/>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t="str">
            <v/>
          </cell>
          <cell r="BE548" t="str">
            <v/>
          </cell>
          <cell r="BF548">
            <v>0</v>
          </cell>
          <cell r="BG548">
            <v>0</v>
          </cell>
          <cell r="BH548">
            <v>0</v>
          </cell>
          <cell r="BI548">
            <v>0</v>
          </cell>
          <cell r="BJ548">
            <v>0</v>
          </cell>
          <cell r="BK548" t="str">
            <v/>
          </cell>
          <cell r="BL548" t="e">
            <v>#NAME?</v>
          </cell>
          <cell r="BM548"/>
          <cell r="BN548"/>
          <cell r="BO548"/>
          <cell r="BP548" t="str">
            <v/>
          </cell>
          <cell r="BQ548"/>
          <cell r="BR548"/>
          <cell r="BS548">
            <v>533</v>
          </cell>
        </row>
        <row r="549">
          <cell r="C549"/>
          <cell r="D549"/>
          <cell r="E549"/>
          <cell r="F549"/>
          <cell r="G549"/>
          <cell r="H549"/>
          <cell r="I549"/>
          <cell r="J549"/>
          <cell r="K549"/>
          <cell r="L549"/>
          <cell r="M549"/>
          <cell r="N549"/>
          <cell r="O549"/>
          <cell r="P549"/>
          <cell r="Q549"/>
          <cell r="R549"/>
          <cell r="S549"/>
          <cell r="T549"/>
          <cell r="U549"/>
          <cell r="V549"/>
          <cell r="W549"/>
          <cell r="X549"/>
          <cell r="Y549" t="str">
            <v/>
          </cell>
          <cell r="Z549"/>
          <cell r="AA549" t="str">
            <v/>
          </cell>
          <cell r="AB549"/>
          <cell r="AC549"/>
          <cell r="AD549"/>
          <cell r="AE549"/>
          <cell r="AF549"/>
          <cell r="AG549"/>
          <cell r="AH549" t="str">
            <v/>
          </cell>
          <cell r="AI549"/>
          <cell r="AJ549"/>
          <cell r="AK549"/>
          <cell r="AL549"/>
          <cell r="AM549"/>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t="str">
            <v/>
          </cell>
          <cell r="BE549" t="str">
            <v/>
          </cell>
          <cell r="BF549">
            <v>0</v>
          </cell>
          <cell r="BG549">
            <v>0</v>
          </cell>
          <cell r="BH549">
            <v>0</v>
          </cell>
          <cell r="BI549">
            <v>0</v>
          </cell>
          <cell r="BJ549">
            <v>0</v>
          </cell>
          <cell r="BK549" t="str">
            <v/>
          </cell>
          <cell r="BL549" t="e">
            <v>#NAME?</v>
          </cell>
          <cell r="BM549"/>
          <cell r="BN549"/>
          <cell r="BO549"/>
          <cell r="BP549" t="str">
            <v/>
          </cell>
          <cell r="BQ549"/>
          <cell r="BR549"/>
          <cell r="BS549">
            <v>534</v>
          </cell>
        </row>
        <row r="550">
          <cell r="C550"/>
          <cell r="D550"/>
          <cell r="E550"/>
          <cell r="F550"/>
          <cell r="G550"/>
          <cell r="H550"/>
          <cell r="I550"/>
          <cell r="J550"/>
          <cell r="K550"/>
          <cell r="L550"/>
          <cell r="M550"/>
          <cell r="N550"/>
          <cell r="O550"/>
          <cell r="P550"/>
          <cell r="Q550"/>
          <cell r="R550"/>
          <cell r="S550"/>
          <cell r="T550"/>
          <cell r="U550"/>
          <cell r="V550"/>
          <cell r="W550"/>
          <cell r="X550"/>
          <cell r="Y550" t="str">
            <v/>
          </cell>
          <cell r="Z550"/>
          <cell r="AA550" t="str">
            <v/>
          </cell>
          <cell r="AB550"/>
          <cell r="AC550"/>
          <cell r="AD550"/>
          <cell r="AE550"/>
          <cell r="AF550"/>
          <cell r="AG550"/>
          <cell r="AH550" t="str">
            <v/>
          </cell>
          <cell r="AI550"/>
          <cell r="AJ550"/>
          <cell r="AK550"/>
          <cell r="AL550"/>
          <cell r="AM550"/>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t="str">
            <v/>
          </cell>
          <cell r="BE550" t="str">
            <v/>
          </cell>
          <cell r="BF550">
            <v>0</v>
          </cell>
          <cell r="BG550">
            <v>0</v>
          </cell>
          <cell r="BH550">
            <v>0</v>
          </cell>
          <cell r="BI550">
            <v>0</v>
          </cell>
          <cell r="BJ550">
            <v>0</v>
          </cell>
          <cell r="BK550" t="str">
            <v/>
          </cell>
          <cell r="BL550" t="e">
            <v>#NAME?</v>
          </cell>
          <cell r="BM550"/>
          <cell r="BN550"/>
          <cell r="BO550"/>
          <cell r="BP550" t="str">
            <v/>
          </cell>
          <cell r="BQ550"/>
          <cell r="BR550"/>
          <cell r="BS550">
            <v>535</v>
          </cell>
        </row>
        <row r="551">
          <cell r="C551"/>
          <cell r="D551"/>
          <cell r="E551"/>
          <cell r="F551"/>
          <cell r="G551"/>
          <cell r="H551"/>
          <cell r="I551"/>
          <cell r="J551"/>
          <cell r="K551"/>
          <cell r="L551"/>
          <cell r="M551"/>
          <cell r="N551"/>
          <cell r="O551"/>
          <cell r="P551"/>
          <cell r="Q551"/>
          <cell r="R551"/>
          <cell r="S551"/>
          <cell r="T551"/>
          <cell r="U551"/>
          <cell r="V551"/>
          <cell r="W551"/>
          <cell r="X551"/>
          <cell r="Y551" t="str">
            <v/>
          </cell>
          <cell r="Z551"/>
          <cell r="AA551" t="str">
            <v/>
          </cell>
          <cell r="AB551"/>
          <cell r="AC551"/>
          <cell r="AD551"/>
          <cell r="AE551"/>
          <cell r="AF551"/>
          <cell r="AG551"/>
          <cell r="AH551" t="str">
            <v/>
          </cell>
          <cell r="AI551"/>
          <cell r="AJ551"/>
          <cell r="AK551"/>
          <cell r="AL551"/>
          <cell r="AM551"/>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t="str">
            <v/>
          </cell>
          <cell r="BE551" t="str">
            <v/>
          </cell>
          <cell r="BF551">
            <v>0</v>
          </cell>
          <cell r="BG551">
            <v>0</v>
          </cell>
          <cell r="BH551">
            <v>0</v>
          </cell>
          <cell r="BI551">
            <v>0</v>
          </cell>
          <cell r="BJ551">
            <v>0</v>
          </cell>
          <cell r="BK551" t="str">
            <v/>
          </cell>
          <cell r="BL551" t="e">
            <v>#NAME?</v>
          </cell>
          <cell r="BM551"/>
          <cell r="BN551"/>
          <cell r="BO551"/>
          <cell r="BP551" t="str">
            <v/>
          </cell>
          <cell r="BQ551"/>
          <cell r="BR551"/>
          <cell r="BS551">
            <v>536</v>
          </cell>
        </row>
        <row r="552">
          <cell r="C552"/>
          <cell r="D552"/>
          <cell r="E552"/>
          <cell r="F552"/>
          <cell r="G552"/>
          <cell r="H552"/>
          <cell r="I552"/>
          <cell r="J552"/>
          <cell r="K552"/>
          <cell r="L552"/>
          <cell r="M552"/>
          <cell r="N552"/>
          <cell r="O552"/>
          <cell r="P552"/>
          <cell r="Q552"/>
          <cell r="R552"/>
          <cell r="S552"/>
          <cell r="T552"/>
          <cell r="U552"/>
          <cell r="V552"/>
          <cell r="W552"/>
          <cell r="X552"/>
          <cell r="Y552" t="str">
            <v/>
          </cell>
          <cell r="Z552"/>
          <cell r="AA552" t="str">
            <v/>
          </cell>
          <cell r="AB552"/>
          <cell r="AC552"/>
          <cell r="AD552"/>
          <cell r="AE552"/>
          <cell r="AF552"/>
          <cell r="AG552"/>
          <cell r="AH552" t="str">
            <v/>
          </cell>
          <cell r="AI552"/>
          <cell r="AJ552"/>
          <cell r="AK552"/>
          <cell r="AL552"/>
          <cell r="AM552"/>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t="str">
            <v/>
          </cell>
          <cell r="BE552" t="str">
            <v/>
          </cell>
          <cell r="BF552">
            <v>0</v>
          </cell>
          <cell r="BG552">
            <v>0</v>
          </cell>
          <cell r="BH552">
            <v>0</v>
          </cell>
          <cell r="BI552">
            <v>0</v>
          </cell>
          <cell r="BJ552">
            <v>0</v>
          </cell>
          <cell r="BK552" t="str">
            <v/>
          </cell>
          <cell r="BL552" t="e">
            <v>#NAME?</v>
          </cell>
          <cell r="BM552"/>
          <cell r="BN552"/>
          <cell r="BO552"/>
          <cell r="BP552" t="str">
            <v/>
          </cell>
          <cell r="BQ552"/>
          <cell r="BR552"/>
          <cell r="BS552">
            <v>537</v>
          </cell>
        </row>
        <row r="553">
          <cell r="C553"/>
          <cell r="D553"/>
          <cell r="E553"/>
          <cell r="F553"/>
          <cell r="G553"/>
          <cell r="H553"/>
          <cell r="I553"/>
          <cell r="J553"/>
          <cell r="K553"/>
          <cell r="L553"/>
          <cell r="M553"/>
          <cell r="N553"/>
          <cell r="O553"/>
          <cell r="P553"/>
          <cell r="Q553"/>
          <cell r="R553"/>
          <cell r="S553"/>
          <cell r="T553"/>
          <cell r="U553"/>
          <cell r="V553"/>
          <cell r="W553"/>
          <cell r="X553"/>
          <cell r="Y553" t="str">
            <v/>
          </cell>
          <cell r="Z553"/>
          <cell r="AA553" t="str">
            <v/>
          </cell>
          <cell r="AB553"/>
          <cell r="AC553"/>
          <cell r="AD553"/>
          <cell r="AE553"/>
          <cell r="AF553"/>
          <cell r="AG553"/>
          <cell r="AH553" t="str">
            <v/>
          </cell>
          <cell r="AI553"/>
          <cell r="AJ553"/>
          <cell r="AK553"/>
          <cell r="AL553"/>
          <cell r="AM553"/>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t="str">
            <v/>
          </cell>
          <cell r="BE553" t="str">
            <v/>
          </cell>
          <cell r="BF553">
            <v>0</v>
          </cell>
          <cell r="BG553">
            <v>0</v>
          </cell>
          <cell r="BH553">
            <v>0</v>
          </cell>
          <cell r="BI553">
            <v>0</v>
          </cell>
          <cell r="BJ553">
            <v>0</v>
          </cell>
          <cell r="BK553" t="str">
            <v/>
          </cell>
          <cell r="BL553" t="e">
            <v>#NAME?</v>
          </cell>
          <cell r="BM553"/>
          <cell r="BN553"/>
          <cell r="BO553"/>
          <cell r="BP553" t="str">
            <v/>
          </cell>
          <cell r="BQ553"/>
          <cell r="BR553"/>
          <cell r="BS553">
            <v>538</v>
          </cell>
        </row>
        <row r="554">
          <cell r="C554"/>
          <cell r="D554"/>
          <cell r="E554"/>
          <cell r="F554"/>
          <cell r="G554"/>
          <cell r="H554"/>
          <cell r="I554"/>
          <cell r="J554"/>
          <cell r="K554"/>
          <cell r="L554"/>
          <cell r="M554"/>
          <cell r="N554"/>
          <cell r="O554"/>
          <cell r="P554"/>
          <cell r="Q554"/>
          <cell r="R554"/>
          <cell r="S554"/>
          <cell r="T554"/>
          <cell r="U554"/>
          <cell r="V554"/>
          <cell r="W554"/>
          <cell r="X554"/>
          <cell r="Y554" t="str">
            <v/>
          </cell>
          <cell r="Z554"/>
          <cell r="AA554" t="str">
            <v/>
          </cell>
          <cell r="AB554"/>
          <cell r="AC554"/>
          <cell r="AD554"/>
          <cell r="AE554"/>
          <cell r="AF554"/>
          <cell r="AG554"/>
          <cell r="AH554" t="str">
            <v/>
          </cell>
          <cell r="AI554"/>
          <cell r="AJ554"/>
          <cell r="AK554"/>
          <cell r="AL554"/>
          <cell r="AM554"/>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t="str">
            <v/>
          </cell>
          <cell r="BE554" t="str">
            <v/>
          </cell>
          <cell r="BF554">
            <v>0</v>
          </cell>
          <cell r="BG554">
            <v>0</v>
          </cell>
          <cell r="BH554">
            <v>0</v>
          </cell>
          <cell r="BI554">
            <v>0</v>
          </cell>
          <cell r="BJ554">
            <v>0</v>
          </cell>
          <cell r="BK554" t="str">
            <v/>
          </cell>
          <cell r="BL554" t="e">
            <v>#NAME?</v>
          </cell>
          <cell r="BM554"/>
          <cell r="BN554"/>
          <cell r="BO554"/>
          <cell r="BP554" t="str">
            <v/>
          </cell>
          <cell r="BQ554"/>
          <cell r="BR554"/>
          <cell r="BS554">
            <v>539</v>
          </cell>
        </row>
        <row r="555">
          <cell r="C555"/>
          <cell r="D555"/>
          <cell r="E555"/>
          <cell r="F555"/>
          <cell r="G555"/>
          <cell r="H555"/>
          <cell r="I555"/>
          <cell r="J555"/>
          <cell r="K555"/>
          <cell r="L555"/>
          <cell r="M555"/>
          <cell r="N555"/>
          <cell r="O555"/>
          <cell r="P555"/>
          <cell r="Q555"/>
          <cell r="R555"/>
          <cell r="S555"/>
          <cell r="T555"/>
          <cell r="U555"/>
          <cell r="V555"/>
          <cell r="W555"/>
          <cell r="X555"/>
          <cell r="Y555" t="str">
            <v/>
          </cell>
          <cell r="Z555"/>
          <cell r="AA555" t="str">
            <v/>
          </cell>
          <cell r="AB555"/>
          <cell r="AC555"/>
          <cell r="AD555"/>
          <cell r="AE555"/>
          <cell r="AF555"/>
          <cell r="AG555"/>
          <cell r="AH555" t="str">
            <v/>
          </cell>
          <cell r="AI555"/>
          <cell r="AJ555"/>
          <cell r="AK555"/>
          <cell r="AL555"/>
          <cell r="AM555"/>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t="str">
            <v/>
          </cell>
          <cell r="BE555" t="str">
            <v/>
          </cell>
          <cell r="BF555">
            <v>0</v>
          </cell>
          <cell r="BG555">
            <v>0</v>
          </cell>
          <cell r="BH555">
            <v>0</v>
          </cell>
          <cell r="BI555">
            <v>0</v>
          </cell>
          <cell r="BJ555">
            <v>0</v>
          </cell>
          <cell r="BK555" t="str">
            <v/>
          </cell>
          <cell r="BL555" t="e">
            <v>#NAME?</v>
          </cell>
          <cell r="BM555"/>
          <cell r="BN555"/>
          <cell r="BO555"/>
          <cell r="BP555" t="str">
            <v/>
          </cell>
          <cell r="BQ555"/>
          <cell r="BR555"/>
          <cell r="BS555">
            <v>540</v>
          </cell>
        </row>
        <row r="556">
          <cell r="C556"/>
          <cell r="D556"/>
          <cell r="E556"/>
          <cell r="F556"/>
          <cell r="G556"/>
          <cell r="H556"/>
          <cell r="I556"/>
          <cell r="J556"/>
          <cell r="K556"/>
          <cell r="L556"/>
          <cell r="M556"/>
          <cell r="N556"/>
          <cell r="O556"/>
          <cell r="P556"/>
          <cell r="Q556"/>
          <cell r="R556"/>
          <cell r="S556"/>
          <cell r="T556"/>
          <cell r="U556"/>
          <cell r="V556"/>
          <cell r="W556"/>
          <cell r="X556"/>
          <cell r="Y556" t="str">
            <v/>
          </cell>
          <cell r="Z556"/>
          <cell r="AA556" t="str">
            <v/>
          </cell>
          <cell r="AB556"/>
          <cell r="AC556"/>
          <cell r="AD556"/>
          <cell r="AE556"/>
          <cell r="AF556"/>
          <cell r="AG556"/>
          <cell r="AH556" t="str">
            <v/>
          </cell>
          <cell r="AI556"/>
          <cell r="AJ556"/>
          <cell r="AK556"/>
          <cell r="AL556"/>
          <cell r="AM556"/>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t="str">
            <v/>
          </cell>
          <cell r="BE556" t="str">
            <v/>
          </cell>
          <cell r="BF556">
            <v>0</v>
          </cell>
          <cell r="BG556">
            <v>0</v>
          </cell>
          <cell r="BH556">
            <v>0</v>
          </cell>
          <cell r="BI556">
            <v>0</v>
          </cell>
          <cell r="BJ556">
            <v>0</v>
          </cell>
          <cell r="BK556" t="str">
            <v/>
          </cell>
          <cell r="BL556" t="e">
            <v>#NAME?</v>
          </cell>
          <cell r="BM556"/>
          <cell r="BN556"/>
          <cell r="BO556"/>
          <cell r="BP556" t="str">
            <v/>
          </cell>
          <cell r="BQ556"/>
          <cell r="BR556"/>
          <cell r="BS556">
            <v>541</v>
          </cell>
        </row>
        <row r="557">
          <cell r="C557"/>
          <cell r="D557"/>
          <cell r="E557"/>
          <cell r="F557"/>
          <cell r="G557"/>
          <cell r="H557"/>
          <cell r="I557"/>
          <cell r="J557"/>
          <cell r="K557"/>
          <cell r="L557"/>
          <cell r="M557"/>
          <cell r="N557"/>
          <cell r="O557"/>
          <cell r="P557"/>
          <cell r="Q557"/>
          <cell r="R557"/>
          <cell r="S557"/>
          <cell r="T557"/>
          <cell r="U557"/>
          <cell r="V557"/>
          <cell r="W557"/>
          <cell r="X557"/>
          <cell r="Y557" t="str">
            <v/>
          </cell>
          <cell r="Z557"/>
          <cell r="AA557" t="str">
            <v/>
          </cell>
          <cell r="AB557"/>
          <cell r="AC557"/>
          <cell r="AD557"/>
          <cell r="AE557"/>
          <cell r="AF557"/>
          <cell r="AG557"/>
          <cell r="AH557" t="str">
            <v/>
          </cell>
          <cell r="AI557"/>
          <cell r="AJ557"/>
          <cell r="AK557"/>
          <cell r="AL557"/>
          <cell r="AM557"/>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t="str">
            <v/>
          </cell>
          <cell r="BE557" t="str">
            <v/>
          </cell>
          <cell r="BF557">
            <v>0</v>
          </cell>
          <cell r="BG557">
            <v>0</v>
          </cell>
          <cell r="BH557">
            <v>0</v>
          </cell>
          <cell r="BI557">
            <v>0</v>
          </cell>
          <cell r="BJ557">
            <v>0</v>
          </cell>
          <cell r="BK557" t="str">
            <v/>
          </cell>
          <cell r="BL557" t="e">
            <v>#NAME?</v>
          </cell>
          <cell r="BM557"/>
          <cell r="BN557"/>
          <cell r="BO557"/>
          <cell r="BP557" t="str">
            <v/>
          </cell>
          <cell r="BQ557"/>
          <cell r="BR557"/>
          <cell r="BS557">
            <v>542</v>
          </cell>
        </row>
        <row r="558">
          <cell r="C558"/>
          <cell r="D558"/>
          <cell r="E558"/>
          <cell r="F558"/>
          <cell r="G558"/>
          <cell r="H558"/>
          <cell r="I558"/>
          <cell r="J558"/>
          <cell r="K558"/>
          <cell r="L558"/>
          <cell r="M558"/>
          <cell r="N558"/>
          <cell r="O558"/>
          <cell r="P558"/>
          <cell r="Q558"/>
          <cell r="R558"/>
          <cell r="S558"/>
          <cell r="T558"/>
          <cell r="U558"/>
          <cell r="V558"/>
          <cell r="W558"/>
          <cell r="X558"/>
          <cell r="Y558" t="str">
            <v/>
          </cell>
          <cell r="Z558"/>
          <cell r="AA558" t="str">
            <v/>
          </cell>
          <cell r="AB558"/>
          <cell r="AC558"/>
          <cell r="AD558"/>
          <cell r="AE558"/>
          <cell r="AF558"/>
          <cell r="AG558"/>
          <cell r="AH558" t="str">
            <v/>
          </cell>
          <cell r="AI558"/>
          <cell r="AJ558"/>
          <cell r="AK558"/>
          <cell r="AL558"/>
          <cell r="AM558"/>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t="str">
            <v/>
          </cell>
          <cell r="BE558" t="str">
            <v/>
          </cell>
          <cell r="BF558">
            <v>0</v>
          </cell>
          <cell r="BG558">
            <v>0</v>
          </cell>
          <cell r="BH558">
            <v>0</v>
          </cell>
          <cell r="BI558">
            <v>0</v>
          </cell>
          <cell r="BJ558">
            <v>0</v>
          </cell>
          <cell r="BK558" t="str">
            <v/>
          </cell>
          <cell r="BL558" t="e">
            <v>#NAME?</v>
          </cell>
          <cell r="BM558"/>
          <cell r="BN558"/>
          <cell r="BO558"/>
          <cell r="BP558" t="str">
            <v/>
          </cell>
          <cell r="BQ558"/>
          <cell r="BR558"/>
          <cell r="BS558">
            <v>543</v>
          </cell>
        </row>
        <row r="559">
          <cell r="C559"/>
          <cell r="D559"/>
          <cell r="E559"/>
          <cell r="F559"/>
          <cell r="G559"/>
          <cell r="H559"/>
          <cell r="I559"/>
          <cell r="J559"/>
          <cell r="K559"/>
          <cell r="L559"/>
          <cell r="M559"/>
          <cell r="N559"/>
          <cell r="O559"/>
          <cell r="P559"/>
          <cell r="Q559"/>
          <cell r="R559"/>
          <cell r="S559"/>
          <cell r="T559"/>
          <cell r="U559"/>
          <cell r="V559"/>
          <cell r="W559"/>
          <cell r="X559"/>
          <cell r="Y559" t="str">
            <v/>
          </cell>
          <cell r="Z559"/>
          <cell r="AA559" t="str">
            <v/>
          </cell>
          <cell r="AB559"/>
          <cell r="AC559"/>
          <cell r="AD559"/>
          <cell r="AE559"/>
          <cell r="AF559"/>
          <cell r="AG559"/>
          <cell r="AH559" t="str">
            <v/>
          </cell>
          <cell r="AI559"/>
          <cell r="AJ559"/>
          <cell r="AK559"/>
          <cell r="AL559"/>
          <cell r="AM559"/>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t="str">
            <v/>
          </cell>
          <cell r="BE559" t="str">
            <v/>
          </cell>
          <cell r="BF559">
            <v>0</v>
          </cell>
          <cell r="BG559">
            <v>0</v>
          </cell>
          <cell r="BH559">
            <v>0</v>
          </cell>
          <cell r="BI559">
            <v>0</v>
          </cell>
          <cell r="BJ559">
            <v>0</v>
          </cell>
          <cell r="BK559" t="str">
            <v/>
          </cell>
          <cell r="BL559" t="e">
            <v>#NAME?</v>
          </cell>
          <cell r="BM559"/>
          <cell r="BN559"/>
          <cell r="BO559"/>
          <cell r="BP559" t="str">
            <v/>
          </cell>
          <cell r="BQ559"/>
          <cell r="BR559"/>
          <cell r="BS559">
            <v>544</v>
          </cell>
        </row>
        <row r="560">
          <cell r="C560"/>
          <cell r="D560"/>
          <cell r="E560"/>
          <cell r="F560"/>
          <cell r="G560"/>
          <cell r="H560"/>
          <cell r="I560"/>
          <cell r="J560"/>
          <cell r="K560"/>
          <cell r="L560"/>
          <cell r="M560"/>
          <cell r="N560"/>
          <cell r="O560"/>
          <cell r="P560"/>
          <cell r="Q560"/>
          <cell r="R560"/>
          <cell r="S560"/>
          <cell r="T560"/>
          <cell r="U560"/>
          <cell r="V560"/>
          <cell r="W560"/>
          <cell r="X560"/>
          <cell r="Y560" t="str">
            <v/>
          </cell>
          <cell r="Z560"/>
          <cell r="AA560" t="str">
            <v/>
          </cell>
          <cell r="AB560"/>
          <cell r="AC560"/>
          <cell r="AD560"/>
          <cell r="AE560"/>
          <cell r="AF560"/>
          <cell r="AG560"/>
          <cell r="AH560" t="str">
            <v/>
          </cell>
          <cell r="AI560"/>
          <cell r="AJ560"/>
          <cell r="AK560"/>
          <cell r="AL560"/>
          <cell r="AM560"/>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t="str">
            <v/>
          </cell>
          <cell r="BE560" t="str">
            <v/>
          </cell>
          <cell r="BF560">
            <v>0</v>
          </cell>
          <cell r="BG560">
            <v>0</v>
          </cell>
          <cell r="BH560">
            <v>0</v>
          </cell>
          <cell r="BI560">
            <v>0</v>
          </cell>
          <cell r="BJ560">
            <v>0</v>
          </cell>
          <cell r="BK560" t="str">
            <v/>
          </cell>
          <cell r="BL560" t="e">
            <v>#NAME?</v>
          </cell>
          <cell r="BM560"/>
          <cell r="BN560"/>
          <cell r="BO560"/>
          <cell r="BP560" t="str">
            <v/>
          </cell>
          <cell r="BQ560"/>
          <cell r="BR560"/>
          <cell r="BS560">
            <v>545</v>
          </cell>
        </row>
        <row r="561">
          <cell r="C561"/>
          <cell r="D561"/>
          <cell r="E561"/>
          <cell r="F561"/>
          <cell r="G561"/>
          <cell r="H561"/>
          <cell r="I561"/>
          <cell r="J561"/>
          <cell r="K561"/>
          <cell r="L561"/>
          <cell r="M561"/>
          <cell r="N561"/>
          <cell r="O561"/>
          <cell r="P561"/>
          <cell r="Q561"/>
          <cell r="R561"/>
          <cell r="S561"/>
          <cell r="T561"/>
          <cell r="U561"/>
          <cell r="V561"/>
          <cell r="W561"/>
          <cell r="X561"/>
          <cell r="Y561" t="str">
            <v/>
          </cell>
          <cell r="Z561"/>
          <cell r="AA561" t="str">
            <v/>
          </cell>
          <cell r="AB561"/>
          <cell r="AC561"/>
          <cell r="AD561"/>
          <cell r="AE561"/>
          <cell r="AF561"/>
          <cell r="AG561"/>
          <cell r="AH561" t="str">
            <v/>
          </cell>
          <cell r="AI561"/>
          <cell r="AJ561"/>
          <cell r="AK561"/>
          <cell r="AL561"/>
          <cell r="AM561"/>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t="str">
            <v/>
          </cell>
          <cell r="BE561" t="str">
            <v/>
          </cell>
          <cell r="BF561">
            <v>0</v>
          </cell>
          <cell r="BG561">
            <v>0</v>
          </cell>
          <cell r="BH561">
            <v>0</v>
          </cell>
          <cell r="BI561">
            <v>0</v>
          </cell>
          <cell r="BJ561">
            <v>0</v>
          </cell>
          <cell r="BK561" t="str">
            <v/>
          </cell>
          <cell r="BL561" t="e">
            <v>#NAME?</v>
          </cell>
          <cell r="BM561"/>
          <cell r="BN561"/>
          <cell r="BO561"/>
          <cell r="BP561" t="str">
            <v/>
          </cell>
          <cell r="BQ561"/>
          <cell r="BR561"/>
          <cell r="BS561">
            <v>546</v>
          </cell>
        </row>
        <row r="562">
          <cell r="C562"/>
          <cell r="D562"/>
          <cell r="E562"/>
          <cell r="F562"/>
          <cell r="G562"/>
          <cell r="H562"/>
          <cell r="I562"/>
          <cell r="J562"/>
          <cell r="K562"/>
          <cell r="L562"/>
          <cell r="M562"/>
          <cell r="N562"/>
          <cell r="O562"/>
          <cell r="P562"/>
          <cell r="Q562"/>
          <cell r="R562"/>
          <cell r="S562"/>
          <cell r="T562"/>
          <cell r="U562"/>
          <cell r="V562"/>
          <cell r="W562"/>
          <cell r="X562"/>
          <cell r="Y562" t="str">
            <v/>
          </cell>
          <cell r="Z562"/>
          <cell r="AA562" t="str">
            <v/>
          </cell>
          <cell r="AB562"/>
          <cell r="AC562"/>
          <cell r="AD562"/>
          <cell r="AE562"/>
          <cell r="AF562"/>
          <cell r="AG562"/>
          <cell r="AH562" t="str">
            <v/>
          </cell>
          <cell r="AI562"/>
          <cell r="AJ562"/>
          <cell r="AK562"/>
          <cell r="AL562"/>
          <cell r="AM562"/>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t="str">
            <v/>
          </cell>
          <cell r="BE562" t="str">
            <v/>
          </cell>
          <cell r="BF562">
            <v>0</v>
          </cell>
          <cell r="BG562">
            <v>0</v>
          </cell>
          <cell r="BH562">
            <v>0</v>
          </cell>
          <cell r="BI562">
            <v>0</v>
          </cell>
          <cell r="BJ562">
            <v>0</v>
          </cell>
          <cell r="BK562" t="str">
            <v/>
          </cell>
          <cell r="BL562" t="e">
            <v>#NAME?</v>
          </cell>
          <cell r="BM562"/>
          <cell r="BN562"/>
          <cell r="BO562"/>
          <cell r="BP562" t="str">
            <v/>
          </cell>
          <cell r="BQ562"/>
          <cell r="BR562"/>
          <cell r="BS562">
            <v>547</v>
          </cell>
        </row>
        <row r="563">
          <cell r="C563"/>
          <cell r="D563"/>
          <cell r="E563"/>
          <cell r="F563"/>
          <cell r="G563"/>
          <cell r="H563"/>
          <cell r="I563"/>
          <cell r="J563"/>
          <cell r="K563"/>
          <cell r="L563"/>
          <cell r="M563"/>
          <cell r="N563"/>
          <cell r="O563"/>
          <cell r="P563"/>
          <cell r="Q563"/>
          <cell r="R563"/>
          <cell r="S563"/>
          <cell r="T563"/>
          <cell r="U563"/>
          <cell r="V563"/>
          <cell r="W563"/>
          <cell r="X563"/>
          <cell r="Y563" t="str">
            <v/>
          </cell>
          <cell r="Z563"/>
          <cell r="AA563" t="str">
            <v/>
          </cell>
          <cell r="AB563"/>
          <cell r="AC563"/>
          <cell r="AD563"/>
          <cell r="AE563"/>
          <cell r="AF563"/>
          <cell r="AG563"/>
          <cell r="AH563" t="str">
            <v/>
          </cell>
          <cell r="AI563"/>
          <cell r="AJ563"/>
          <cell r="AK563"/>
          <cell r="AL563"/>
          <cell r="AM563"/>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t="str">
            <v/>
          </cell>
          <cell r="BE563" t="str">
            <v/>
          </cell>
          <cell r="BF563">
            <v>0</v>
          </cell>
          <cell r="BG563">
            <v>0</v>
          </cell>
          <cell r="BH563">
            <v>0</v>
          </cell>
          <cell r="BI563">
            <v>0</v>
          </cell>
          <cell r="BJ563">
            <v>0</v>
          </cell>
          <cell r="BK563" t="str">
            <v/>
          </cell>
          <cell r="BL563" t="e">
            <v>#NAME?</v>
          </cell>
          <cell r="BM563"/>
          <cell r="BN563"/>
          <cell r="BO563"/>
          <cell r="BP563" t="str">
            <v/>
          </cell>
          <cell r="BQ563"/>
          <cell r="BR563"/>
          <cell r="BS563">
            <v>548</v>
          </cell>
        </row>
        <row r="564">
          <cell r="C564"/>
          <cell r="D564"/>
          <cell r="E564"/>
          <cell r="F564"/>
          <cell r="G564"/>
          <cell r="H564"/>
          <cell r="I564"/>
          <cell r="J564"/>
          <cell r="K564"/>
          <cell r="L564"/>
          <cell r="M564"/>
          <cell r="N564"/>
          <cell r="O564"/>
          <cell r="P564"/>
          <cell r="Q564"/>
          <cell r="R564"/>
          <cell r="S564"/>
          <cell r="T564"/>
          <cell r="U564"/>
          <cell r="V564"/>
          <cell r="W564"/>
          <cell r="X564"/>
          <cell r="Y564" t="str">
            <v/>
          </cell>
          <cell r="Z564"/>
          <cell r="AA564" t="str">
            <v/>
          </cell>
          <cell r="AB564"/>
          <cell r="AC564"/>
          <cell r="AD564"/>
          <cell r="AE564"/>
          <cell r="AF564"/>
          <cell r="AG564"/>
          <cell r="AH564" t="str">
            <v/>
          </cell>
          <cell r="AI564"/>
          <cell r="AJ564"/>
          <cell r="AK564"/>
          <cell r="AL564"/>
          <cell r="AM564"/>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t="str">
            <v/>
          </cell>
          <cell r="BE564" t="str">
            <v/>
          </cell>
          <cell r="BF564">
            <v>0</v>
          </cell>
          <cell r="BG564">
            <v>0</v>
          </cell>
          <cell r="BH564">
            <v>0</v>
          </cell>
          <cell r="BI564">
            <v>0</v>
          </cell>
          <cell r="BJ564">
            <v>0</v>
          </cell>
          <cell r="BK564" t="str">
            <v/>
          </cell>
          <cell r="BL564" t="e">
            <v>#NAME?</v>
          </cell>
          <cell r="BM564"/>
          <cell r="BN564"/>
          <cell r="BO564"/>
          <cell r="BP564" t="str">
            <v/>
          </cell>
          <cell r="BQ564"/>
          <cell r="BR564"/>
          <cell r="BS564">
            <v>549</v>
          </cell>
        </row>
        <row r="565">
          <cell r="C565"/>
          <cell r="D565"/>
          <cell r="E565"/>
          <cell r="F565"/>
          <cell r="G565"/>
          <cell r="H565"/>
          <cell r="I565"/>
          <cell r="J565"/>
          <cell r="K565"/>
          <cell r="L565"/>
          <cell r="M565"/>
          <cell r="N565"/>
          <cell r="O565"/>
          <cell r="P565"/>
          <cell r="Q565"/>
          <cell r="R565"/>
          <cell r="S565"/>
          <cell r="T565"/>
          <cell r="U565"/>
          <cell r="V565"/>
          <cell r="W565"/>
          <cell r="X565"/>
          <cell r="Y565" t="str">
            <v/>
          </cell>
          <cell r="Z565"/>
          <cell r="AA565" t="str">
            <v/>
          </cell>
          <cell r="AB565"/>
          <cell r="AC565"/>
          <cell r="AD565"/>
          <cell r="AE565"/>
          <cell r="AF565"/>
          <cell r="AG565"/>
          <cell r="AH565" t="str">
            <v/>
          </cell>
          <cell r="AI565"/>
          <cell r="AJ565"/>
          <cell r="AK565"/>
          <cell r="AL565"/>
          <cell r="AM565"/>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t="str">
            <v/>
          </cell>
          <cell r="BE565" t="str">
            <v/>
          </cell>
          <cell r="BF565">
            <v>0</v>
          </cell>
          <cell r="BG565">
            <v>0</v>
          </cell>
          <cell r="BH565">
            <v>0</v>
          </cell>
          <cell r="BI565">
            <v>0</v>
          </cell>
          <cell r="BJ565">
            <v>0</v>
          </cell>
          <cell r="BK565" t="str">
            <v/>
          </cell>
          <cell r="BL565" t="e">
            <v>#NAME?</v>
          </cell>
          <cell r="BM565"/>
          <cell r="BN565"/>
          <cell r="BO565"/>
          <cell r="BP565" t="str">
            <v/>
          </cell>
          <cell r="BQ565"/>
          <cell r="BR565"/>
          <cell r="BS565">
            <v>550</v>
          </cell>
        </row>
        <row r="566">
          <cell r="C566"/>
          <cell r="D566"/>
          <cell r="E566"/>
          <cell r="F566"/>
          <cell r="G566"/>
          <cell r="H566"/>
          <cell r="I566"/>
          <cell r="J566"/>
          <cell r="K566"/>
          <cell r="L566"/>
          <cell r="M566"/>
          <cell r="N566"/>
          <cell r="O566"/>
          <cell r="P566"/>
          <cell r="Q566"/>
          <cell r="R566"/>
          <cell r="S566"/>
          <cell r="T566"/>
          <cell r="U566"/>
          <cell r="V566"/>
          <cell r="W566"/>
          <cell r="X566"/>
          <cell r="Y566" t="str">
            <v/>
          </cell>
          <cell r="Z566"/>
          <cell r="AA566" t="str">
            <v/>
          </cell>
          <cell r="AB566"/>
          <cell r="AC566"/>
          <cell r="AD566"/>
          <cell r="AE566"/>
          <cell r="AF566"/>
          <cell r="AG566"/>
          <cell r="AH566" t="str">
            <v/>
          </cell>
          <cell r="AI566"/>
          <cell r="AJ566"/>
          <cell r="AK566"/>
          <cell r="AL566"/>
          <cell r="AM566"/>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t="str">
            <v/>
          </cell>
          <cell r="BE566" t="str">
            <v/>
          </cell>
          <cell r="BF566">
            <v>0</v>
          </cell>
          <cell r="BG566">
            <v>0</v>
          </cell>
          <cell r="BH566">
            <v>0</v>
          </cell>
          <cell r="BI566">
            <v>0</v>
          </cell>
          <cell r="BJ566">
            <v>0</v>
          </cell>
          <cell r="BK566" t="str">
            <v/>
          </cell>
          <cell r="BL566" t="e">
            <v>#NAME?</v>
          </cell>
          <cell r="BM566"/>
          <cell r="BN566"/>
          <cell r="BO566"/>
          <cell r="BP566" t="str">
            <v/>
          </cell>
          <cell r="BQ566"/>
          <cell r="BR566"/>
          <cell r="BS566">
            <v>551</v>
          </cell>
        </row>
        <row r="567">
          <cell r="C567"/>
          <cell r="D567"/>
          <cell r="E567"/>
          <cell r="F567"/>
          <cell r="G567"/>
          <cell r="H567"/>
          <cell r="I567"/>
          <cell r="J567"/>
          <cell r="K567"/>
          <cell r="L567"/>
          <cell r="M567"/>
          <cell r="N567"/>
          <cell r="O567"/>
          <cell r="P567"/>
          <cell r="Q567"/>
          <cell r="R567"/>
          <cell r="S567"/>
          <cell r="T567"/>
          <cell r="U567"/>
          <cell r="V567"/>
          <cell r="W567"/>
          <cell r="X567"/>
          <cell r="Y567" t="str">
            <v/>
          </cell>
          <cell r="Z567"/>
          <cell r="AA567" t="str">
            <v/>
          </cell>
          <cell r="AB567"/>
          <cell r="AC567"/>
          <cell r="AD567"/>
          <cell r="AE567"/>
          <cell r="AF567"/>
          <cell r="AG567"/>
          <cell r="AH567" t="str">
            <v/>
          </cell>
          <cell r="AI567"/>
          <cell r="AJ567"/>
          <cell r="AK567"/>
          <cell r="AL567"/>
          <cell r="AM567"/>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t="str">
            <v/>
          </cell>
          <cell r="BE567" t="str">
            <v/>
          </cell>
          <cell r="BF567">
            <v>0</v>
          </cell>
          <cell r="BG567">
            <v>0</v>
          </cell>
          <cell r="BH567">
            <v>0</v>
          </cell>
          <cell r="BI567">
            <v>0</v>
          </cell>
          <cell r="BJ567">
            <v>0</v>
          </cell>
          <cell r="BK567" t="str">
            <v/>
          </cell>
          <cell r="BL567" t="e">
            <v>#NAME?</v>
          </cell>
          <cell r="BM567"/>
          <cell r="BN567"/>
          <cell r="BO567"/>
          <cell r="BP567" t="str">
            <v/>
          </cell>
          <cell r="BQ567"/>
          <cell r="BR567"/>
          <cell r="BS567">
            <v>552</v>
          </cell>
        </row>
        <row r="568">
          <cell r="C568"/>
          <cell r="D568"/>
          <cell r="E568"/>
          <cell r="F568"/>
          <cell r="G568"/>
          <cell r="H568"/>
          <cell r="I568"/>
          <cell r="J568"/>
          <cell r="K568"/>
          <cell r="L568"/>
          <cell r="M568"/>
          <cell r="N568"/>
          <cell r="O568"/>
          <cell r="P568"/>
          <cell r="Q568"/>
          <cell r="R568"/>
          <cell r="S568"/>
          <cell r="T568"/>
          <cell r="U568"/>
          <cell r="V568"/>
          <cell r="W568"/>
          <cell r="X568"/>
          <cell r="Y568" t="str">
            <v/>
          </cell>
          <cell r="Z568"/>
          <cell r="AA568" t="str">
            <v/>
          </cell>
          <cell r="AB568"/>
          <cell r="AC568"/>
          <cell r="AD568"/>
          <cell r="AE568"/>
          <cell r="AF568"/>
          <cell r="AG568"/>
          <cell r="AH568" t="str">
            <v/>
          </cell>
          <cell r="AI568"/>
          <cell r="AJ568"/>
          <cell r="AK568"/>
          <cell r="AL568"/>
          <cell r="AM568"/>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t="str">
            <v/>
          </cell>
          <cell r="BE568" t="str">
            <v/>
          </cell>
          <cell r="BF568">
            <v>0</v>
          </cell>
          <cell r="BG568">
            <v>0</v>
          </cell>
          <cell r="BH568">
            <v>0</v>
          </cell>
          <cell r="BI568">
            <v>0</v>
          </cell>
          <cell r="BJ568">
            <v>0</v>
          </cell>
          <cell r="BK568" t="str">
            <v/>
          </cell>
          <cell r="BL568" t="e">
            <v>#NAME?</v>
          </cell>
          <cell r="BM568"/>
          <cell r="BN568"/>
          <cell r="BO568"/>
          <cell r="BP568" t="str">
            <v/>
          </cell>
          <cell r="BQ568"/>
          <cell r="BR568"/>
          <cell r="BS568">
            <v>553</v>
          </cell>
        </row>
        <row r="569">
          <cell r="C569"/>
          <cell r="D569"/>
          <cell r="E569"/>
          <cell r="F569"/>
          <cell r="G569"/>
          <cell r="H569"/>
          <cell r="I569"/>
          <cell r="J569"/>
          <cell r="K569"/>
          <cell r="L569"/>
          <cell r="M569"/>
          <cell r="N569"/>
          <cell r="O569"/>
          <cell r="P569"/>
          <cell r="Q569"/>
          <cell r="R569"/>
          <cell r="S569"/>
          <cell r="T569"/>
          <cell r="U569"/>
          <cell r="V569"/>
          <cell r="W569"/>
          <cell r="X569"/>
          <cell r="Y569" t="str">
            <v/>
          </cell>
          <cell r="Z569"/>
          <cell r="AA569" t="str">
            <v/>
          </cell>
          <cell r="AB569"/>
          <cell r="AC569"/>
          <cell r="AD569"/>
          <cell r="AE569"/>
          <cell r="AF569"/>
          <cell r="AG569"/>
          <cell r="AH569" t="str">
            <v/>
          </cell>
          <cell r="AI569"/>
          <cell r="AJ569"/>
          <cell r="AK569"/>
          <cell r="AL569"/>
          <cell r="AM569"/>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t="str">
            <v/>
          </cell>
          <cell r="BE569" t="str">
            <v/>
          </cell>
          <cell r="BF569">
            <v>0</v>
          </cell>
          <cell r="BG569">
            <v>0</v>
          </cell>
          <cell r="BH569">
            <v>0</v>
          </cell>
          <cell r="BI569">
            <v>0</v>
          </cell>
          <cell r="BJ569">
            <v>0</v>
          </cell>
          <cell r="BK569" t="str">
            <v/>
          </cell>
          <cell r="BL569" t="e">
            <v>#NAME?</v>
          </cell>
          <cell r="BM569"/>
          <cell r="BN569"/>
          <cell r="BO569"/>
          <cell r="BP569" t="str">
            <v/>
          </cell>
          <cell r="BQ569"/>
          <cell r="BR569"/>
          <cell r="BS569">
            <v>554</v>
          </cell>
        </row>
        <row r="570">
          <cell r="C570"/>
          <cell r="D570"/>
          <cell r="E570"/>
          <cell r="F570"/>
          <cell r="G570"/>
          <cell r="H570"/>
          <cell r="I570"/>
          <cell r="J570"/>
          <cell r="K570"/>
          <cell r="L570"/>
          <cell r="M570"/>
          <cell r="N570"/>
          <cell r="O570"/>
          <cell r="P570"/>
          <cell r="Q570"/>
          <cell r="R570"/>
          <cell r="S570"/>
          <cell r="T570"/>
          <cell r="U570"/>
          <cell r="V570"/>
          <cell r="W570"/>
          <cell r="X570"/>
          <cell r="Y570" t="str">
            <v/>
          </cell>
          <cell r="Z570"/>
          <cell r="AA570" t="str">
            <v/>
          </cell>
          <cell r="AB570"/>
          <cell r="AC570"/>
          <cell r="AD570"/>
          <cell r="AE570"/>
          <cell r="AF570"/>
          <cell r="AG570"/>
          <cell r="AH570" t="str">
            <v/>
          </cell>
          <cell r="AI570"/>
          <cell r="AJ570"/>
          <cell r="AK570"/>
          <cell r="AL570"/>
          <cell r="AM570"/>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t="str">
            <v/>
          </cell>
          <cell r="BE570" t="str">
            <v/>
          </cell>
          <cell r="BF570">
            <v>0</v>
          </cell>
          <cell r="BG570">
            <v>0</v>
          </cell>
          <cell r="BH570">
            <v>0</v>
          </cell>
          <cell r="BI570">
            <v>0</v>
          </cell>
          <cell r="BJ570">
            <v>0</v>
          </cell>
          <cell r="BK570" t="str">
            <v/>
          </cell>
          <cell r="BL570" t="e">
            <v>#NAME?</v>
          </cell>
          <cell r="BM570"/>
          <cell r="BN570"/>
          <cell r="BO570"/>
          <cell r="BP570" t="str">
            <v/>
          </cell>
          <cell r="BQ570"/>
          <cell r="BR570"/>
          <cell r="BS570">
            <v>555</v>
          </cell>
        </row>
        <row r="571">
          <cell r="C571"/>
          <cell r="D571"/>
          <cell r="E571"/>
          <cell r="F571"/>
          <cell r="G571"/>
          <cell r="H571"/>
          <cell r="I571"/>
          <cell r="J571"/>
          <cell r="K571"/>
          <cell r="L571"/>
          <cell r="M571"/>
          <cell r="N571"/>
          <cell r="O571"/>
          <cell r="P571"/>
          <cell r="Q571"/>
          <cell r="R571"/>
          <cell r="S571"/>
          <cell r="T571"/>
          <cell r="U571"/>
          <cell r="V571"/>
          <cell r="W571"/>
          <cell r="X571"/>
          <cell r="Y571" t="str">
            <v/>
          </cell>
          <cell r="Z571"/>
          <cell r="AA571" t="str">
            <v/>
          </cell>
          <cell r="AB571"/>
          <cell r="AC571"/>
          <cell r="AD571"/>
          <cell r="AE571"/>
          <cell r="AF571"/>
          <cell r="AG571"/>
          <cell r="AH571" t="str">
            <v/>
          </cell>
          <cell r="AI571"/>
          <cell r="AJ571"/>
          <cell r="AK571"/>
          <cell r="AL571"/>
          <cell r="AM571"/>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t="str">
            <v/>
          </cell>
          <cell r="BE571" t="str">
            <v/>
          </cell>
          <cell r="BF571">
            <v>0</v>
          </cell>
          <cell r="BG571">
            <v>0</v>
          </cell>
          <cell r="BH571">
            <v>0</v>
          </cell>
          <cell r="BI571">
            <v>0</v>
          </cell>
          <cell r="BJ571">
            <v>0</v>
          </cell>
          <cell r="BK571" t="str">
            <v/>
          </cell>
          <cell r="BL571" t="e">
            <v>#NAME?</v>
          </cell>
          <cell r="BM571"/>
          <cell r="BN571"/>
          <cell r="BO571"/>
          <cell r="BP571" t="str">
            <v/>
          </cell>
          <cell r="BQ571"/>
          <cell r="BR571"/>
          <cell r="BS571">
            <v>556</v>
          </cell>
        </row>
        <row r="572">
          <cell r="C572"/>
          <cell r="D572"/>
          <cell r="E572"/>
          <cell r="F572"/>
          <cell r="G572"/>
          <cell r="H572"/>
          <cell r="I572"/>
          <cell r="J572"/>
          <cell r="K572"/>
          <cell r="L572"/>
          <cell r="M572"/>
          <cell r="N572"/>
          <cell r="O572"/>
          <cell r="P572"/>
          <cell r="Q572"/>
          <cell r="R572"/>
          <cell r="S572"/>
          <cell r="T572"/>
          <cell r="U572"/>
          <cell r="V572"/>
          <cell r="W572"/>
          <cell r="X572"/>
          <cell r="Y572" t="str">
            <v/>
          </cell>
          <cell r="Z572"/>
          <cell r="AA572" t="str">
            <v/>
          </cell>
          <cell r="AB572"/>
          <cell r="AC572"/>
          <cell r="AD572"/>
          <cell r="AE572"/>
          <cell r="AF572"/>
          <cell r="AG572"/>
          <cell r="AH572" t="str">
            <v/>
          </cell>
          <cell r="AI572"/>
          <cell r="AJ572"/>
          <cell r="AK572"/>
          <cell r="AL572"/>
          <cell r="AM572"/>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t="str">
            <v/>
          </cell>
          <cell r="BE572" t="str">
            <v/>
          </cell>
          <cell r="BF572">
            <v>0</v>
          </cell>
          <cell r="BG572">
            <v>0</v>
          </cell>
          <cell r="BH572">
            <v>0</v>
          </cell>
          <cell r="BI572">
            <v>0</v>
          </cell>
          <cell r="BJ572">
            <v>0</v>
          </cell>
          <cell r="BK572" t="str">
            <v/>
          </cell>
          <cell r="BL572" t="e">
            <v>#NAME?</v>
          </cell>
          <cell r="BM572"/>
          <cell r="BN572"/>
          <cell r="BO572"/>
          <cell r="BP572" t="str">
            <v/>
          </cell>
          <cell r="BQ572"/>
          <cell r="BR572"/>
          <cell r="BS572">
            <v>557</v>
          </cell>
        </row>
        <row r="573">
          <cell r="C573"/>
          <cell r="D573"/>
          <cell r="E573"/>
          <cell r="F573"/>
          <cell r="G573"/>
          <cell r="H573"/>
          <cell r="I573"/>
          <cell r="J573"/>
          <cell r="K573"/>
          <cell r="L573"/>
          <cell r="M573"/>
          <cell r="N573"/>
          <cell r="O573"/>
          <cell r="P573"/>
          <cell r="Q573"/>
          <cell r="R573"/>
          <cell r="S573"/>
          <cell r="T573"/>
          <cell r="U573"/>
          <cell r="V573"/>
          <cell r="W573"/>
          <cell r="X573"/>
          <cell r="Y573" t="str">
            <v/>
          </cell>
          <cell r="Z573"/>
          <cell r="AA573" t="str">
            <v/>
          </cell>
          <cell r="AB573"/>
          <cell r="AC573"/>
          <cell r="AD573"/>
          <cell r="AE573"/>
          <cell r="AF573"/>
          <cell r="AG573"/>
          <cell r="AH573" t="str">
            <v/>
          </cell>
          <cell r="AI573"/>
          <cell r="AJ573"/>
          <cell r="AK573"/>
          <cell r="AL573"/>
          <cell r="AM573"/>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t="str">
            <v/>
          </cell>
          <cell r="BE573" t="str">
            <v/>
          </cell>
          <cell r="BF573">
            <v>0</v>
          </cell>
          <cell r="BG573">
            <v>0</v>
          </cell>
          <cell r="BH573">
            <v>0</v>
          </cell>
          <cell r="BI573">
            <v>0</v>
          </cell>
          <cell r="BJ573">
            <v>0</v>
          </cell>
          <cell r="BK573" t="str">
            <v/>
          </cell>
          <cell r="BL573" t="e">
            <v>#NAME?</v>
          </cell>
          <cell r="BM573"/>
          <cell r="BN573"/>
          <cell r="BO573"/>
          <cell r="BP573" t="str">
            <v/>
          </cell>
          <cell r="BQ573"/>
          <cell r="BR573"/>
          <cell r="BS573">
            <v>558</v>
          </cell>
        </row>
        <row r="574">
          <cell r="C574"/>
          <cell r="D574"/>
          <cell r="E574"/>
          <cell r="F574"/>
          <cell r="G574"/>
          <cell r="H574"/>
          <cell r="I574"/>
          <cell r="J574"/>
          <cell r="K574"/>
          <cell r="L574"/>
          <cell r="M574"/>
          <cell r="N574"/>
          <cell r="O574"/>
          <cell r="P574"/>
          <cell r="Q574"/>
          <cell r="R574"/>
          <cell r="S574"/>
          <cell r="T574"/>
          <cell r="U574"/>
          <cell r="V574"/>
          <cell r="W574"/>
          <cell r="X574"/>
          <cell r="Y574" t="str">
            <v/>
          </cell>
          <cell r="Z574"/>
          <cell r="AA574" t="str">
            <v/>
          </cell>
          <cell r="AB574"/>
          <cell r="AC574"/>
          <cell r="AD574"/>
          <cell r="AE574"/>
          <cell r="AF574"/>
          <cell r="AG574"/>
          <cell r="AH574" t="str">
            <v/>
          </cell>
          <cell r="AI574"/>
          <cell r="AJ574"/>
          <cell r="AK574"/>
          <cell r="AL574"/>
          <cell r="AM574"/>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t="str">
            <v/>
          </cell>
          <cell r="BE574" t="str">
            <v/>
          </cell>
          <cell r="BF574">
            <v>0</v>
          </cell>
          <cell r="BG574">
            <v>0</v>
          </cell>
          <cell r="BH574">
            <v>0</v>
          </cell>
          <cell r="BI574">
            <v>0</v>
          </cell>
          <cell r="BJ574">
            <v>0</v>
          </cell>
          <cell r="BK574" t="str">
            <v/>
          </cell>
          <cell r="BL574" t="e">
            <v>#NAME?</v>
          </cell>
          <cell r="BM574"/>
          <cell r="BN574"/>
          <cell r="BO574"/>
          <cell r="BP574" t="str">
            <v/>
          </cell>
          <cell r="BQ574"/>
          <cell r="BR574"/>
          <cell r="BS574">
            <v>559</v>
          </cell>
        </row>
        <row r="575">
          <cell r="C575"/>
          <cell r="D575"/>
          <cell r="E575"/>
          <cell r="F575"/>
          <cell r="G575"/>
          <cell r="H575"/>
          <cell r="I575"/>
          <cell r="J575"/>
          <cell r="K575"/>
          <cell r="L575"/>
          <cell r="M575"/>
          <cell r="N575"/>
          <cell r="O575"/>
          <cell r="P575"/>
          <cell r="Q575"/>
          <cell r="R575"/>
          <cell r="S575"/>
          <cell r="T575"/>
          <cell r="U575"/>
          <cell r="V575"/>
          <cell r="W575"/>
          <cell r="X575"/>
          <cell r="Y575" t="str">
            <v/>
          </cell>
          <cell r="Z575"/>
          <cell r="AA575" t="str">
            <v/>
          </cell>
          <cell r="AB575"/>
          <cell r="AC575"/>
          <cell r="AD575"/>
          <cell r="AE575"/>
          <cell r="AF575"/>
          <cell r="AG575"/>
          <cell r="AH575" t="str">
            <v/>
          </cell>
          <cell r="AI575"/>
          <cell r="AJ575"/>
          <cell r="AK575"/>
          <cell r="AL575"/>
          <cell r="AM575"/>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t="str">
            <v/>
          </cell>
          <cell r="BE575" t="str">
            <v/>
          </cell>
          <cell r="BF575">
            <v>0</v>
          </cell>
          <cell r="BG575">
            <v>0</v>
          </cell>
          <cell r="BH575">
            <v>0</v>
          </cell>
          <cell r="BI575">
            <v>0</v>
          </cell>
          <cell r="BJ575">
            <v>0</v>
          </cell>
          <cell r="BK575" t="str">
            <v/>
          </cell>
          <cell r="BL575" t="e">
            <v>#NAME?</v>
          </cell>
          <cell r="BM575"/>
          <cell r="BN575"/>
          <cell r="BO575"/>
          <cell r="BP575" t="str">
            <v/>
          </cell>
          <cell r="BQ575"/>
          <cell r="BR575"/>
          <cell r="BS575">
            <v>560</v>
          </cell>
        </row>
        <row r="576">
          <cell r="C576"/>
          <cell r="D576"/>
          <cell r="E576"/>
          <cell r="F576"/>
          <cell r="G576"/>
          <cell r="H576"/>
          <cell r="I576"/>
          <cell r="J576"/>
          <cell r="K576"/>
          <cell r="L576"/>
          <cell r="M576"/>
          <cell r="N576"/>
          <cell r="O576"/>
          <cell r="P576"/>
          <cell r="Q576"/>
          <cell r="R576"/>
          <cell r="S576"/>
          <cell r="T576"/>
          <cell r="U576"/>
          <cell r="V576"/>
          <cell r="W576"/>
          <cell r="X576"/>
          <cell r="Y576" t="str">
            <v/>
          </cell>
          <cell r="Z576"/>
          <cell r="AA576" t="str">
            <v/>
          </cell>
          <cell r="AB576"/>
          <cell r="AC576"/>
          <cell r="AD576"/>
          <cell r="AE576"/>
          <cell r="AF576"/>
          <cell r="AG576"/>
          <cell r="AH576" t="str">
            <v/>
          </cell>
          <cell r="AI576"/>
          <cell r="AJ576"/>
          <cell r="AK576"/>
          <cell r="AL576"/>
          <cell r="AM576"/>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t="str">
            <v/>
          </cell>
          <cell r="BE576" t="str">
            <v/>
          </cell>
          <cell r="BF576">
            <v>0</v>
          </cell>
          <cell r="BG576">
            <v>0</v>
          </cell>
          <cell r="BH576">
            <v>0</v>
          </cell>
          <cell r="BI576">
            <v>0</v>
          </cell>
          <cell r="BJ576">
            <v>0</v>
          </cell>
          <cell r="BK576" t="str">
            <v/>
          </cell>
          <cell r="BL576" t="e">
            <v>#NAME?</v>
          </cell>
          <cell r="BM576"/>
          <cell r="BN576"/>
          <cell r="BO576"/>
          <cell r="BP576" t="str">
            <v/>
          </cell>
          <cell r="BQ576"/>
          <cell r="BR576"/>
          <cell r="BS576">
            <v>561</v>
          </cell>
        </row>
        <row r="577">
          <cell r="C577"/>
          <cell r="D577"/>
          <cell r="E577"/>
          <cell r="F577"/>
          <cell r="G577"/>
          <cell r="H577"/>
          <cell r="I577"/>
          <cell r="J577"/>
          <cell r="K577"/>
          <cell r="L577"/>
          <cell r="M577"/>
          <cell r="N577"/>
          <cell r="O577"/>
          <cell r="P577"/>
          <cell r="Q577"/>
          <cell r="R577"/>
          <cell r="S577"/>
          <cell r="T577"/>
          <cell r="U577"/>
          <cell r="V577"/>
          <cell r="W577"/>
          <cell r="X577"/>
          <cell r="Y577" t="str">
            <v/>
          </cell>
          <cell r="Z577"/>
          <cell r="AA577" t="str">
            <v/>
          </cell>
          <cell r="AB577"/>
          <cell r="AC577"/>
          <cell r="AD577"/>
          <cell r="AE577"/>
          <cell r="AF577"/>
          <cell r="AG577"/>
          <cell r="AH577" t="str">
            <v/>
          </cell>
          <cell r="AI577"/>
          <cell r="AJ577"/>
          <cell r="AK577"/>
          <cell r="AL577"/>
          <cell r="AM577"/>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t="str">
            <v/>
          </cell>
          <cell r="BE577" t="str">
            <v/>
          </cell>
          <cell r="BF577">
            <v>0</v>
          </cell>
          <cell r="BG577">
            <v>0</v>
          </cell>
          <cell r="BH577">
            <v>0</v>
          </cell>
          <cell r="BI577">
            <v>0</v>
          </cell>
          <cell r="BJ577">
            <v>0</v>
          </cell>
          <cell r="BK577" t="str">
            <v/>
          </cell>
          <cell r="BL577" t="e">
            <v>#NAME?</v>
          </cell>
          <cell r="BM577"/>
          <cell r="BN577"/>
          <cell r="BO577"/>
          <cell r="BP577" t="str">
            <v/>
          </cell>
          <cell r="BQ577"/>
          <cell r="BR577"/>
          <cell r="BS577">
            <v>562</v>
          </cell>
        </row>
        <row r="578">
          <cell r="C578"/>
          <cell r="D578"/>
          <cell r="E578"/>
          <cell r="F578"/>
          <cell r="G578"/>
          <cell r="H578"/>
          <cell r="I578"/>
          <cell r="J578"/>
          <cell r="K578"/>
          <cell r="L578"/>
          <cell r="M578"/>
          <cell r="N578"/>
          <cell r="O578"/>
          <cell r="P578"/>
          <cell r="Q578"/>
          <cell r="R578"/>
          <cell r="S578"/>
          <cell r="T578"/>
          <cell r="U578"/>
          <cell r="V578"/>
          <cell r="W578"/>
          <cell r="X578"/>
          <cell r="Y578" t="str">
            <v/>
          </cell>
          <cell r="Z578"/>
          <cell r="AA578" t="str">
            <v/>
          </cell>
          <cell r="AB578"/>
          <cell r="AC578"/>
          <cell r="AD578"/>
          <cell r="AE578"/>
          <cell r="AF578"/>
          <cell r="AG578"/>
          <cell r="AH578" t="str">
            <v/>
          </cell>
          <cell r="AI578"/>
          <cell r="AJ578"/>
          <cell r="AK578"/>
          <cell r="AL578"/>
          <cell r="AM578"/>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t="str">
            <v/>
          </cell>
          <cell r="BE578" t="str">
            <v/>
          </cell>
          <cell r="BF578">
            <v>0</v>
          </cell>
          <cell r="BG578">
            <v>0</v>
          </cell>
          <cell r="BH578">
            <v>0</v>
          </cell>
          <cell r="BI578">
            <v>0</v>
          </cell>
          <cell r="BJ578">
            <v>0</v>
          </cell>
          <cell r="BK578" t="str">
            <v/>
          </cell>
          <cell r="BL578" t="e">
            <v>#NAME?</v>
          </cell>
          <cell r="BM578"/>
          <cell r="BN578"/>
          <cell r="BO578"/>
          <cell r="BP578" t="str">
            <v/>
          </cell>
          <cell r="BQ578"/>
          <cell r="BR578"/>
          <cell r="BS578">
            <v>563</v>
          </cell>
        </row>
        <row r="579">
          <cell r="C579"/>
          <cell r="D579"/>
          <cell r="E579"/>
          <cell r="F579"/>
          <cell r="G579"/>
          <cell r="H579"/>
          <cell r="I579"/>
          <cell r="J579"/>
          <cell r="K579"/>
          <cell r="L579"/>
          <cell r="M579"/>
          <cell r="N579"/>
          <cell r="O579"/>
          <cell r="P579"/>
          <cell r="Q579"/>
          <cell r="R579"/>
          <cell r="S579"/>
          <cell r="T579"/>
          <cell r="U579"/>
          <cell r="V579"/>
          <cell r="W579"/>
          <cell r="X579"/>
          <cell r="Y579" t="str">
            <v/>
          </cell>
          <cell r="Z579"/>
          <cell r="AA579" t="str">
            <v/>
          </cell>
          <cell r="AB579"/>
          <cell r="AC579"/>
          <cell r="AD579"/>
          <cell r="AE579"/>
          <cell r="AF579"/>
          <cell r="AG579"/>
          <cell r="AH579" t="str">
            <v/>
          </cell>
          <cell r="AI579"/>
          <cell r="AJ579"/>
          <cell r="AK579"/>
          <cell r="AL579"/>
          <cell r="AM579"/>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t="str">
            <v/>
          </cell>
          <cell r="BE579" t="str">
            <v/>
          </cell>
          <cell r="BF579">
            <v>0</v>
          </cell>
          <cell r="BG579">
            <v>0</v>
          </cell>
          <cell r="BH579">
            <v>0</v>
          </cell>
          <cell r="BI579">
            <v>0</v>
          </cell>
          <cell r="BJ579">
            <v>0</v>
          </cell>
          <cell r="BK579" t="str">
            <v/>
          </cell>
          <cell r="BL579" t="e">
            <v>#NAME?</v>
          </cell>
          <cell r="BM579"/>
          <cell r="BN579"/>
          <cell r="BO579"/>
          <cell r="BP579" t="str">
            <v/>
          </cell>
          <cell r="BQ579"/>
          <cell r="BR579"/>
          <cell r="BS579">
            <v>564</v>
          </cell>
        </row>
        <row r="580">
          <cell r="C580"/>
          <cell r="D580"/>
          <cell r="E580"/>
          <cell r="F580"/>
          <cell r="G580"/>
          <cell r="H580"/>
          <cell r="I580"/>
          <cell r="J580"/>
          <cell r="K580"/>
          <cell r="L580"/>
          <cell r="M580"/>
          <cell r="N580"/>
          <cell r="O580"/>
          <cell r="P580"/>
          <cell r="Q580"/>
          <cell r="R580"/>
          <cell r="S580"/>
          <cell r="T580"/>
          <cell r="U580"/>
          <cell r="V580"/>
          <cell r="W580"/>
          <cell r="X580"/>
          <cell r="Y580" t="str">
            <v/>
          </cell>
          <cell r="Z580"/>
          <cell r="AA580" t="str">
            <v/>
          </cell>
          <cell r="AB580"/>
          <cell r="AC580"/>
          <cell r="AD580"/>
          <cell r="AE580"/>
          <cell r="AF580"/>
          <cell r="AG580"/>
          <cell r="AH580" t="str">
            <v/>
          </cell>
          <cell r="AI580"/>
          <cell r="AJ580"/>
          <cell r="AK580"/>
          <cell r="AL580"/>
          <cell r="AM580"/>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t="str">
            <v/>
          </cell>
          <cell r="BE580" t="str">
            <v/>
          </cell>
          <cell r="BF580">
            <v>0</v>
          </cell>
          <cell r="BG580">
            <v>0</v>
          </cell>
          <cell r="BH580">
            <v>0</v>
          </cell>
          <cell r="BI580">
            <v>0</v>
          </cell>
          <cell r="BJ580">
            <v>0</v>
          </cell>
          <cell r="BK580" t="str">
            <v/>
          </cell>
          <cell r="BL580" t="e">
            <v>#NAME?</v>
          </cell>
          <cell r="BM580"/>
          <cell r="BN580"/>
          <cell r="BO580"/>
          <cell r="BP580" t="str">
            <v/>
          </cell>
          <cell r="BQ580"/>
          <cell r="BR580"/>
          <cell r="BS580">
            <v>565</v>
          </cell>
        </row>
        <row r="581">
          <cell r="C581"/>
          <cell r="D581"/>
          <cell r="E581"/>
          <cell r="F581"/>
          <cell r="G581"/>
          <cell r="H581"/>
          <cell r="I581"/>
          <cell r="J581"/>
          <cell r="K581"/>
          <cell r="L581"/>
          <cell r="M581"/>
          <cell r="N581"/>
          <cell r="O581"/>
          <cell r="P581"/>
          <cell r="Q581"/>
          <cell r="R581"/>
          <cell r="S581"/>
          <cell r="T581"/>
          <cell r="U581"/>
          <cell r="V581"/>
          <cell r="W581"/>
          <cell r="X581"/>
          <cell r="Y581" t="str">
            <v/>
          </cell>
          <cell r="Z581"/>
          <cell r="AA581" t="str">
            <v/>
          </cell>
          <cell r="AB581"/>
          <cell r="AC581"/>
          <cell r="AD581"/>
          <cell r="AE581"/>
          <cell r="AF581"/>
          <cell r="AG581"/>
          <cell r="AH581" t="str">
            <v/>
          </cell>
          <cell r="AI581"/>
          <cell r="AJ581"/>
          <cell r="AK581"/>
          <cell r="AL581"/>
          <cell r="AM581"/>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t="str">
            <v/>
          </cell>
          <cell r="BE581" t="str">
            <v/>
          </cell>
          <cell r="BF581">
            <v>0</v>
          </cell>
          <cell r="BG581">
            <v>0</v>
          </cell>
          <cell r="BH581">
            <v>0</v>
          </cell>
          <cell r="BI581">
            <v>0</v>
          </cell>
          <cell r="BJ581">
            <v>0</v>
          </cell>
          <cell r="BK581" t="str">
            <v/>
          </cell>
          <cell r="BL581" t="e">
            <v>#NAME?</v>
          </cell>
          <cell r="BM581"/>
          <cell r="BN581"/>
          <cell r="BO581"/>
          <cell r="BP581" t="str">
            <v/>
          </cell>
          <cell r="BQ581"/>
          <cell r="BR581"/>
          <cell r="BS581">
            <v>566</v>
          </cell>
        </row>
        <row r="582">
          <cell r="C582"/>
          <cell r="D582"/>
          <cell r="E582"/>
          <cell r="F582"/>
          <cell r="G582"/>
          <cell r="H582"/>
          <cell r="I582"/>
          <cell r="J582"/>
          <cell r="K582"/>
          <cell r="L582"/>
          <cell r="M582"/>
          <cell r="N582"/>
          <cell r="O582"/>
          <cell r="P582"/>
          <cell r="Q582"/>
          <cell r="R582"/>
          <cell r="S582"/>
          <cell r="T582"/>
          <cell r="U582"/>
          <cell r="V582"/>
          <cell r="W582"/>
          <cell r="X582"/>
          <cell r="Y582" t="str">
            <v/>
          </cell>
          <cell r="Z582"/>
          <cell r="AA582" t="str">
            <v/>
          </cell>
          <cell r="AB582"/>
          <cell r="AC582"/>
          <cell r="AD582"/>
          <cell r="AE582"/>
          <cell r="AF582"/>
          <cell r="AG582"/>
          <cell r="AH582" t="str">
            <v/>
          </cell>
          <cell r="AI582"/>
          <cell r="AJ582"/>
          <cell r="AK582"/>
          <cell r="AL582"/>
          <cell r="AM582"/>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t="str">
            <v/>
          </cell>
          <cell r="BE582" t="str">
            <v/>
          </cell>
          <cell r="BF582">
            <v>0</v>
          </cell>
          <cell r="BG582">
            <v>0</v>
          </cell>
          <cell r="BH582">
            <v>0</v>
          </cell>
          <cell r="BI582">
            <v>0</v>
          </cell>
          <cell r="BJ582">
            <v>0</v>
          </cell>
          <cell r="BK582" t="str">
            <v/>
          </cell>
          <cell r="BL582" t="e">
            <v>#NAME?</v>
          </cell>
          <cell r="BM582"/>
          <cell r="BN582"/>
          <cell r="BO582"/>
          <cell r="BP582" t="str">
            <v/>
          </cell>
          <cell r="BQ582"/>
          <cell r="BR582"/>
          <cell r="BS582">
            <v>567</v>
          </cell>
        </row>
        <row r="583">
          <cell r="C583"/>
          <cell r="D583"/>
          <cell r="E583"/>
          <cell r="F583"/>
          <cell r="G583"/>
          <cell r="H583"/>
          <cell r="I583"/>
          <cell r="J583"/>
          <cell r="K583"/>
          <cell r="L583"/>
          <cell r="M583"/>
          <cell r="N583"/>
          <cell r="O583"/>
          <cell r="P583"/>
          <cell r="Q583"/>
          <cell r="R583"/>
          <cell r="S583"/>
          <cell r="T583"/>
          <cell r="U583"/>
          <cell r="V583"/>
          <cell r="W583"/>
          <cell r="X583"/>
          <cell r="Y583" t="str">
            <v/>
          </cell>
          <cell r="Z583"/>
          <cell r="AA583" t="str">
            <v/>
          </cell>
          <cell r="AB583"/>
          <cell r="AC583"/>
          <cell r="AD583"/>
          <cell r="AE583"/>
          <cell r="AF583"/>
          <cell r="AG583"/>
          <cell r="AH583" t="str">
            <v/>
          </cell>
          <cell r="AI583"/>
          <cell r="AJ583"/>
          <cell r="AK583"/>
          <cell r="AL583"/>
          <cell r="AM583"/>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t="str">
            <v/>
          </cell>
          <cell r="BE583" t="str">
            <v/>
          </cell>
          <cell r="BF583">
            <v>0</v>
          </cell>
          <cell r="BG583">
            <v>0</v>
          </cell>
          <cell r="BH583">
            <v>0</v>
          </cell>
          <cell r="BI583">
            <v>0</v>
          </cell>
          <cell r="BJ583">
            <v>0</v>
          </cell>
          <cell r="BK583" t="str">
            <v/>
          </cell>
          <cell r="BL583" t="e">
            <v>#NAME?</v>
          </cell>
          <cell r="BM583"/>
          <cell r="BN583"/>
          <cell r="BO583"/>
          <cell r="BP583" t="str">
            <v/>
          </cell>
          <cell r="BQ583"/>
          <cell r="BR583"/>
          <cell r="BS583">
            <v>568</v>
          </cell>
        </row>
        <row r="584">
          <cell r="C584"/>
          <cell r="D584"/>
          <cell r="E584"/>
          <cell r="F584"/>
          <cell r="G584"/>
          <cell r="H584"/>
          <cell r="I584"/>
          <cell r="J584"/>
          <cell r="K584"/>
          <cell r="L584"/>
          <cell r="M584"/>
          <cell r="N584"/>
          <cell r="O584"/>
          <cell r="P584"/>
          <cell r="Q584"/>
          <cell r="R584"/>
          <cell r="S584"/>
          <cell r="T584"/>
          <cell r="U584"/>
          <cell r="V584"/>
          <cell r="W584"/>
          <cell r="X584"/>
          <cell r="Y584" t="str">
            <v/>
          </cell>
          <cell r="Z584"/>
          <cell r="AA584" t="str">
            <v/>
          </cell>
          <cell r="AB584"/>
          <cell r="AC584"/>
          <cell r="AD584"/>
          <cell r="AE584"/>
          <cell r="AF584"/>
          <cell r="AG584"/>
          <cell r="AH584" t="str">
            <v/>
          </cell>
          <cell r="AI584"/>
          <cell r="AJ584"/>
          <cell r="AK584"/>
          <cell r="AL584"/>
          <cell r="AM584"/>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t="str">
            <v/>
          </cell>
          <cell r="BE584" t="str">
            <v/>
          </cell>
          <cell r="BF584">
            <v>0</v>
          </cell>
          <cell r="BG584">
            <v>0</v>
          </cell>
          <cell r="BH584">
            <v>0</v>
          </cell>
          <cell r="BI584">
            <v>0</v>
          </cell>
          <cell r="BJ584">
            <v>0</v>
          </cell>
          <cell r="BK584" t="str">
            <v/>
          </cell>
          <cell r="BL584" t="e">
            <v>#NAME?</v>
          </cell>
          <cell r="BM584"/>
          <cell r="BN584"/>
          <cell r="BO584"/>
          <cell r="BP584" t="str">
            <v/>
          </cell>
          <cell r="BQ584"/>
          <cell r="BR584"/>
          <cell r="BS584">
            <v>569</v>
          </cell>
        </row>
        <row r="585">
          <cell r="C585"/>
          <cell r="D585"/>
          <cell r="E585"/>
          <cell r="F585"/>
          <cell r="G585"/>
          <cell r="H585"/>
          <cell r="I585"/>
          <cell r="J585"/>
          <cell r="K585"/>
          <cell r="L585"/>
          <cell r="M585"/>
          <cell r="N585"/>
          <cell r="O585"/>
          <cell r="P585"/>
          <cell r="Q585"/>
          <cell r="R585"/>
          <cell r="S585"/>
          <cell r="T585"/>
          <cell r="U585"/>
          <cell r="V585"/>
          <cell r="W585"/>
          <cell r="X585"/>
          <cell r="Y585" t="str">
            <v/>
          </cell>
          <cell r="Z585"/>
          <cell r="AA585" t="str">
            <v/>
          </cell>
          <cell r="AB585"/>
          <cell r="AC585"/>
          <cell r="AD585"/>
          <cell r="AE585"/>
          <cell r="AF585"/>
          <cell r="AG585"/>
          <cell r="AH585" t="str">
            <v/>
          </cell>
          <cell r="AI585"/>
          <cell r="AJ585"/>
          <cell r="AK585"/>
          <cell r="AL585"/>
          <cell r="AM585"/>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t="str">
            <v/>
          </cell>
          <cell r="BE585" t="str">
            <v/>
          </cell>
          <cell r="BF585">
            <v>0</v>
          </cell>
          <cell r="BG585">
            <v>0</v>
          </cell>
          <cell r="BH585">
            <v>0</v>
          </cell>
          <cell r="BI585">
            <v>0</v>
          </cell>
          <cell r="BJ585">
            <v>0</v>
          </cell>
          <cell r="BK585" t="str">
            <v/>
          </cell>
          <cell r="BL585" t="e">
            <v>#NAME?</v>
          </cell>
          <cell r="BM585"/>
          <cell r="BN585"/>
          <cell r="BO585"/>
          <cell r="BP585" t="str">
            <v/>
          </cell>
          <cell r="BQ585"/>
          <cell r="BR585"/>
          <cell r="BS585">
            <v>570</v>
          </cell>
        </row>
        <row r="586">
          <cell r="C586"/>
          <cell r="D586"/>
          <cell r="E586"/>
          <cell r="F586"/>
          <cell r="G586"/>
          <cell r="H586"/>
          <cell r="I586"/>
          <cell r="J586"/>
          <cell r="K586"/>
          <cell r="L586"/>
          <cell r="M586"/>
          <cell r="N586"/>
          <cell r="O586"/>
          <cell r="P586"/>
          <cell r="Q586"/>
          <cell r="R586"/>
          <cell r="S586"/>
          <cell r="T586"/>
          <cell r="U586"/>
          <cell r="V586"/>
          <cell r="W586"/>
          <cell r="X586"/>
          <cell r="Y586" t="str">
            <v/>
          </cell>
          <cell r="Z586"/>
          <cell r="AA586" t="str">
            <v/>
          </cell>
          <cell r="AB586"/>
          <cell r="AC586"/>
          <cell r="AD586"/>
          <cell r="AE586"/>
          <cell r="AF586"/>
          <cell r="AG586"/>
          <cell r="AH586" t="str">
            <v/>
          </cell>
          <cell r="AI586"/>
          <cell r="AJ586"/>
          <cell r="AK586"/>
          <cell r="AL586"/>
          <cell r="AM586"/>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t="str">
            <v/>
          </cell>
          <cell r="BE586" t="str">
            <v/>
          </cell>
          <cell r="BF586">
            <v>0</v>
          </cell>
          <cell r="BG586">
            <v>0</v>
          </cell>
          <cell r="BH586">
            <v>0</v>
          </cell>
          <cell r="BI586">
            <v>0</v>
          </cell>
          <cell r="BJ586">
            <v>0</v>
          </cell>
          <cell r="BK586" t="str">
            <v/>
          </cell>
          <cell r="BL586" t="e">
            <v>#NAME?</v>
          </cell>
          <cell r="BM586"/>
          <cell r="BN586"/>
          <cell r="BO586"/>
          <cell r="BP586" t="str">
            <v/>
          </cell>
          <cell r="BQ586"/>
          <cell r="BR586"/>
          <cell r="BS586">
            <v>571</v>
          </cell>
        </row>
        <row r="587">
          <cell r="C587"/>
          <cell r="D587"/>
          <cell r="E587"/>
          <cell r="F587"/>
          <cell r="G587"/>
          <cell r="H587"/>
          <cell r="I587"/>
          <cell r="J587"/>
          <cell r="K587"/>
          <cell r="L587"/>
          <cell r="M587"/>
          <cell r="N587"/>
          <cell r="O587"/>
          <cell r="P587"/>
          <cell r="Q587"/>
          <cell r="R587"/>
          <cell r="S587"/>
          <cell r="T587"/>
          <cell r="U587"/>
          <cell r="V587"/>
          <cell r="W587"/>
          <cell r="X587"/>
          <cell r="Y587" t="str">
            <v/>
          </cell>
          <cell r="Z587"/>
          <cell r="AA587" t="str">
            <v/>
          </cell>
          <cell r="AB587"/>
          <cell r="AC587"/>
          <cell r="AD587"/>
          <cell r="AE587"/>
          <cell r="AF587"/>
          <cell r="AG587"/>
          <cell r="AH587" t="str">
            <v/>
          </cell>
          <cell r="AI587"/>
          <cell r="AJ587"/>
          <cell r="AK587"/>
          <cell r="AL587"/>
          <cell r="AM587"/>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t="str">
            <v/>
          </cell>
          <cell r="BE587" t="str">
            <v/>
          </cell>
          <cell r="BF587">
            <v>0</v>
          </cell>
          <cell r="BG587">
            <v>0</v>
          </cell>
          <cell r="BH587">
            <v>0</v>
          </cell>
          <cell r="BI587">
            <v>0</v>
          </cell>
          <cell r="BJ587">
            <v>0</v>
          </cell>
          <cell r="BK587" t="str">
            <v/>
          </cell>
          <cell r="BL587" t="e">
            <v>#NAME?</v>
          </cell>
          <cell r="BM587"/>
          <cell r="BN587"/>
          <cell r="BO587"/>
          <cell r="BP587" t="str">
            <v/>
          </cell>
          <cell r="BQ587"/>
          <cell r="BR587"/>
          <cell r="BS587">
            <v>572</v>
          </cell>
        </row>
        <row r="588">
          <cell r="C588"/>
          <cell r="D588"/>
          <cell r="E588"/>
          <cell r="F588"/>
          <cell r="G588"/>
          <cell r="H588"/>
          <cell r="I588"/>
          <cell r="J588"/>
          <cell r="K588"/>
          <cell r="L588"/>
          <cell r="M588"/>
          <cell r="N588"/>
          <cell r="O588"/>
          <cell r="P588"/>
          <cell r="Q588"/>
          <cell r="R588"/>
          <cell r="S588"/>
          <cell r="T588"/>
          <cell r="U588"/>
          <cell r="V588"/>
          <cell r="W588"/>
          <cell r="X588"/>
          <cell r="Y588" t="str">
            <v/>
          </cell>
          <cell r="Z588"/>
          <cell r="AA588" t="str">
            <v/>
          </cell>
          <cell r="AB588"/>
          <cell r="AC588"/>
          <cell r="AD588"/>
          <cell r="AE588"/>
          <cell r="AF588"/>
          <cell r="AG588"/>
          <cell r="AH588" t="str">
            <v/>
          </cell>
          <cell r="AI588"/>
          <cell r="AJ588"/>
          <cell r="AK588"/>
          <cell r="AL588"/>
          <cell r="AM588"/>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t="str">
            <v/>
          </cell>
          <cell r="BE588" t="str">
            <v/>
          </cell>
          <cell r="BF588">
            <v>0</v>
          </cell>
          <cell r="BG588">
            <v>0</v>
          </cell>
          <cell r="BH588">
            <v>0</v>
          </cell>
          <cell r="BI588">
            <v>0</v>
          </cell>
          <cell r="BJ588">
            <v>0</v>
          </cell>
          <cell r="BK588" t="str">
            <v/>
          </cell>
          <cell r="BL588" t="e">
            <v>#NAME?</v>
          </cell>
          <cell r="BM588"/>
          <cell r="BN588"/>
          <cell r="BO588"/>
          <cell r="BP588" t="str">
            <v/>
          </cell>
          <cell r="BQ588"/>
          <cell r="BR588"/>
          <cell r="BS588">
            <v>573</v>
          </cell>
        </row>
        <row r="589">
          <cell r="C589"/>
          <cell r="D589"/>
          <cell r="E589"/>
          <cell r="F589"/>
          <cell r="G589"/>
          <cell r="H589"/>
          <cell r="I589"/>
          <cell r="J589"/>
          <cell r="K589"/>
          <cell r="L589"/>
          <cell r="M589"/>
          <cell r="N589"/>
          <cell r="O589"/>
          <cell r="P589"/>
          <cell r="Q589"/>
          <cell r="R589"/>
          <cell r="S589"/>
          <cell r="T589"/>
          <cell r="U589"/>
          <cell r="V589"/>
          <cell r="W589"/>
          <cell r="X589"/>
          <cell r="Y589" t="str">
            <v/>
          </cell>
          <cell r="Z589"/>
          <cell r="AA589" t="str">
            <v/>
          </cell>
          <cell r="AB589"/>
          <cell r="AC589"/>
          <cell r="AD589"/>
          <cell r="AE589"/>
          <cell r="AF589"/>
          <cell r="AG589"/>
          <cell r="AH589" t="str">
            <v/>
          </cell>
          <cell r="AI589"/>
          <cell r="AJ589"/>
          <cell r="AK589"/>
          <cell r="AL589"/>
          <cell r="AM589"/>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t="str">
            <v/>
          </cell>
          <cell r="BE589" t="str">
            <v/>
          </cell>
          <cell r="BF589">
            <v>0</v>
          </cell>
          <cell r="BG589">
            <v>0</v>
          </cell>
          <cell r="BH589">
            <v>0</v>
          </cell>
          <cell r="BI589">
            <v>0</v>
          </cell>
          <cell r="BJ589">
            <v>0</v>
          </cell>
          <cell r="BK589" t="str">
            <v/>
          </cell>
          <cell r="BL589" t="e">
            <v>#NAME?</v>
          </cell>
          <cell r="BM589"/>
          <cell r="BN589"/>
          <cell r="BO589"/>
          <cell r="BP589" t="str">
            <v/>
          </cell>
          <cell r="BQ589"/>
          <cell r="BR589"/>
          <cell r="BS589">
            <v>574</v>
          </cell>
        </row>
        <row r="590">
          <cell r="C590"/>
          <cell r="D590"/>
          <cell r="E590"/>
          <cell r="F590"/>
          <cell r="G590"/>
          <cell r="H590"/>
          <cell r="I590"/>
          <cell r="J590"/>
          <cell r="K590"/>
          <cell r="L590"/>
          <cell r="M590"/>
          <cell r="N590"/>
          <cell r="O590"/>
          <cell r="P590"/>
          <cell r="Q590"/>
          <cell r="R590"/>
          <cell r="S590"/>
          <cell r="T590"/>
          <cell r="U590"/>
          <cell r="V590"/>
          <cell r="W590"/>
          <cell r="X590"/>
          <cell r="Y590" t="str">
            <v/>
          </cell>
          <cell r="Z590"/>
          <cell r="AA590" t="str">
            <v/>
          </cell>
          <cell r="AB590"/>
          <cell r="AC590"/>
          <cell r="AD590"/>
          <cell r="AE590"/>
          <cell r="AF590"/>
          <cell r="AG590"/>
          <cell r="AH590" t="str">
            <v/>
          </cell>
          <cell r="AI590"/>
          <cell r="AJ590"/>
          <cell r="AK590"/>
          <cell r="AL590"/>
          <cell r="AM590"/>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t="str">
            <v/>
          </cell>
          <cell r="BE590" t="str">
            <v/>
          </cell>
          <cell r="BF590">
            <v>0</v>
          </cell>
          <cell r="BG590">
            <v>0</v>
          </cell>
          <cell r="BH590">
            <v>0</v>
          </cell>
          <cell r="BI590">
            <v>0</v>
          </cell>
          <cell r="BJ590">
            <v>0</v>
          </cell>
          <cell r="BK590" t="str">
            <v/>
          </cell>
          <cell r="BL590" t="e">
            <v>#NAME?</v>
          </cell>
          <cell r="BM590"/>
          <cell r="BN590"/>
          <cell r="BO590"/>
          <cell r="BP590" t="str">
            <v/>
          </cell>
          <cell r="BQ590"/>
          <cell r="BR590"/>
          <cell r="BS590">
            <v>575</v>
          </cell>
        </row>
        <row r="591">
          <cell r="C591"/>
          <cell r="D591"/>
          <cell r="E591"/>
          <cell r="F591"/>
          <cell r="G591"/>
          <cell r="H591"/>
          <cell r="I591"/>
          <cell r="J591"/>
          <cell r="K591"/>
          <cell r="L591"/>
          <cell r="M591"/>
          <cell r="N591"/>
          <cell r="O591"/>
          <cell r="P591"/>
          <cell r="Q591"/>
          <cell r="R591"/>
          <cell r="S591"/>
          <cell r="T591"/>
          <cell r="U591"/>
          <cell r="V591"/>
          <cell r="W591"/>
          <cell r="X591"/>
          <cell r="Y591" t="str">
            <v/>
          </cell>
          <cell r="Z591"/>
          <cell r="AA591" t="str">
            <v/>
          </cell>
          <cell r="AB591"/>
          <cell r="AC591"/>
          <cell r="AD591"/>
          <cell r="AE591"/>
          <cell r="AF591"/>
          <cell r="AG591"/>
          <cell r="AH591" t="str">
            <v/>
          </cell>
          <cell r="AI591"/>
          <cell r="AJ591"/>
          <cell r="AK591"/>
          <cell r="AL591"/>
          <cell r="AM591"/>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t="str">
            <v/>
          </cell>
          <cell r="BE591" t="str">
            <v/>
          </cell>
          <cell r="BF591">
            <v>0</v>
          </cell>
          <cell r="BG591">
            <v>0</v>
          </cell>
          <cell r="BH591">
            <v>0</v>
          </cell>
          <cell r="BI591">
            <v>0</v>
          </cell>
          <cell r="BJ591">
            <v>0</v>
          </cell>
          <cell r="BK591" t="str">
            <v/>
          </cell>
          <cell r="BL591" t="e">
            <v>#NAME?</v>
          </cell>
          <cell r="BM591"/>
          <cell r="BN591"/>
          <cell r="BO591"/>
          <cell r="BP591" t="str">
            <v/>
          </cell>
          <cell r="BQ591"/>
          <cell r="BR591"/>
          <cell r="BS591">
            <v>576</v>
          </cell>
        </row>
        <row r="592">
          <cell r="C592"/>
          <cell r="D592"/>
          <cell r="E592"/>
          <cell r="F592"/>
          <cell r="G592"/>
          <cell r="H592"/>
          <cell r="I592"/>
          <cell r="J592"/>
          <cell r="K592"/>
          <cell r="L592"/>
          <cell r="M592"/>
          <cell r="N592"/>
          <cell r="O592"/>
          <cell r="P592"/>
          <cell r="Q592"/>
          <cell r="R592"/>
          <cell r="S592"/>
          <cell r="T592"/>
          <cell r="U592"/>
          <cell r="V592"/>
          <cell r="W592"/>
          <cell r="X592"/>
          <cell r="Y592" t="str">
            <v/>
          </cell>
          <cell r="Z592"/>
          <cell r="AA592" t="str">
            <v/>
          </cell>
          <cell r="AB592"/>
          <cell r="AC592"/>
          <cell r="AD592"/>
          <cell r="AE592"/>
          <cell r="AF592"/>
          <cell r="AG592"/>
          <cell r="AH592" t="str">
            <v/>
          </cell>
          <cell r="AI592"/>
          <cell r="AJ592"/>
          <cell r="AK592"/>
          <cell r="AL592"/>
          <cell r="AM592"/>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t="str">
            <v/>
          </cell>
          <cell r="BE592" t="str">
            <v/>
          </cell>
          <cell r="BF592">
            <v>0</v>
          </cell>
          <cell r="BG592">
            <v>0</v>
          </cell>
          <cell r="BH592">
            <v>0</v>
          </cell>
          <cell r="BI592">
            <v>0</v>
          </cell>
          <cell r="BJ592">
            <v>0</v>
          </cell>
          <cell r="BK592" t="str">
            <v/>
          </cell>
          <cell r="BL592" t="e">
            <v>#NAME?</v>
          </cell>
          <cell r="BM592"/>
          <cell r="BN592"/>
          <cell r="BO592"/>
          <cell r="BP592" t="str">
            <v/>
          </cell>
          <cell r="BQ592"/>
          <cell r="BR592"/>
          <cell r="BS592">
            <v>577</v>
          </cell>
        </row>
        <row r="593">
          <cell r="C593"/>
          <cell r="D593"/>
          <cell r="E593"/>
          <cell r="F593"/>
          <cell r="G593"/>
          <cell r="H593"/>
          <cell r="I593"/>
          <cell r="J593"/>
          <cell r="K593"/>
          <cell r="L593"/>
          <cell r="M593"/>
          <cell r="N593"/>
          <cell r="O593"/>
          <cell r="P593"/>
          <cell r="Q593"/>
          <cell r="R593"/>
          <cell r="S593"/>
          <cell r="T593"/>
          <cell r="U593"/>
          <cell r="V593"/>
          <cell r="W593"/>
          <cell r="X593"/>
          <cell r="Y593" t="str">
            <v/>
          </cell>
          <cell r="Z593"/>
          <cell r="AA593" t="str">
            <v/>
          </cell>
          <cell r="AB593"/>
          <cell r="AC593"/>
          <cell r="AD593"/>
          <cell r="AE593"/>
          <cell r="AF593"/>
          <cell r="AG593"/>
          <cell r="AH593" t="str">
            <v/>
          </cell>
          <cell r="AI593"/>
          <cell r="AJ593"/>
          <cell r="AK593"/>
          <cell r="AL593"/>
          <cell r="AM593"/>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t="str">
            <v/>
          </cell>
          <cell r="BE593" t="str">
            <v/>
          </cell>
          <cell r="BF593">
            <v>0</v>
          </cell>
          <cell r="BG593">
            <v>0</v>
          </cell>
          <cell r="BH593">
            <v>0</v>
          </cell>
          <cell r="BI593">
            <v>0</v>
          </cell>
          <cell r="BJ593">
            <v>0</v>
          </cell>
          <cell r="BK593" t="str">
            <v/>
          </cell>
          <cell r="BL593" t="e">
            <v>#NAME?</v>
          </cell>
          <cell r="BM593"/>
          <cell r="BN593"/>
          <cell r="BO593"/>
          <cell r="BP593" t="str">
            <v/>
          </cell>
          <cell r="BQ593"/>
          <cell r="BR593"/>
          <cell r="BS593">
            <v>578</v>
          </cell>
        </row>
        <row r="594">
          <cell r="C594"/>
          <cell r="D594"/>
          <cell r="E594"/>
          <cell r="F594"/>
          <cell r="G594"/>
          <cell r="H594"/>
          <cell r="I594"/>
          <cell r="J594"/>
          <cell r="K594"/>
          <cell r="L594"/>
          <cell r="M594"/>
          <cell r="N594"/>
          <cell r="O594"/>
          <cell r="P594"/>
          <cell r="Q594"/>
          <cell r="R594"/>
          <cell r="S594"/>
          <cell r="T594"/>
          <cell r="U594"/>
          <cell r="V594"/>
          <cell r="W594"/>
          <cell r="X594"/>
          <cell r="Y594" t="str">
            <v/>
          </cell>
          <cell r="Z594"/>
          <cell r="AA594" t="str">
            <v/>
          </cell>
          <cell r="AB594"/>
          <cell r="AC594"/>
          <cell r="AD594"/>
          <cell r="AE594"/>
          <cell r="AF594"/>
          <cell r="AG594"/>
          <cell r="AH594" t="str">
            <v/>
          </cell>
          <cell r="AI594"/>
          <cell r="AJ594"/>
          <cell r="AK594"/>
          <cell r="AL594"/>
          <cell r="AM594"/>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t="str">
            <v/>
          </cell>
          <cell r="BE594" t="str">
            <v/>
          </cell>
          <cell r="BF594">
            <v>0</v>
          </cell>
          <cell r="BG594">
            <v>0</v>
          </cell>
          <cell r="BH594">
            <v>0</v>
          </cell>
          <cell r="BI594">
            <v>0</v>
          </cell>
          <cell r="BJ594">
            <v>0</v>
          </cell>
          <cell r="BK594" t="str">
            <v/>
          </cell>
          <cell r="BL594" t="e">
            <v>#NAME?</v>
          </cell>
          <cell r="BM594"/>
          <cell r="BN594"/>
          <cell r="BO594"/>
          <cell r="BP594" t="str">
            <v/>
          </cell>
          <cell r="BQ594"/>
          <cell r="BR594"/>
          <cell r="BS594">
            <v>579</v>
          </cell>
        </row>
        <row r="595">
          <cell r="C595"/>
          <cell r="D595"/>
          <cell r="E595"/>
          <cell r="F595"/>
          <cell r="G595"/>
          <cell r="H595"/>
          <cell r="I595"/>
          <cell r="J595"/>
          <cell r="K595"/>
          <cell r="L595"/>
          <cell r="M595"/>
          <cell r="N595"/>
          <cell r="O595"/>
          <cell r="P595"/>
          <cell r="Q595"/>
          <cell r="R595"/>
          <cell r="S595"/>
          <cell r="T595"/>
          <cell r="U595"/>
          <cell r="V595"/>
          <cell r="W595"/>
          <cell r="X595"/>
          <cell r="Y595" t="str">
            <v/>
          </cell>
          <cell r="Z595"/>
          <cell r="AA595" t="str">
            <v/>
          </cell>
          <cell r="AB595"/>
          <cell r="AC595"/>
          <cell r="AD595"/>
          <cell r="AE595"/>
          <cell r="AF595"/>
          <cell r="AG595"/>
          <cell r="AH595" t="str">
            <v/>
          </cell>
          <cell r="AI595"/>
          <cell r="AJ595"/>
          <cell r="AK595"/>
          <cell r="AL595"/>
          <cell r="AM595"/>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t="str">
            <v/>
          </cell>
          <cell r="BE595" t="str">
            <v/>
          </cell>
          <cell r="BF595">
            <v>0</v>
          </cell>
          <cell r="BG595">
            <v>0</v>
          </cell>
          <cell r="BH595">
            <v>0</v>
          </cell>
          <cell r="BI595">
            <v>0</v>
          </cell>
          <cell r="BJ595">
            <v>0</v>
          </cell>
          <cell r="BK595" t="str">
            <v/>
          </cell>
          <cell r="BL595" t="e">
            <v>#NAME?</v>
          </cell>
          <cell r="BM595"/>
          <cell r="BN595"/>
          <cell r="BO595"/>
          <cell r="BP595" t="str">
            <v/>
          </cell>
          <cell r="BQ595"/>
          <cell r="BR595"/>
          <cell r="BS595">
            <v>580</v>
          </cell>
        </row>
        <row r="596">
          <cell r="C596"/>
          <cell r="D596"/>
          <cell r="E596"/>
          <cell r="F596"/>
          <cell r="G596"/>
          <cell r="H596"/>
          <cell r="I596"/>
          <cell r="J596"/>
          <cell r="K596"/>
          <cell r="L596"/>
          <cell r="M596"/>
          <cell r="N596"/>
          <cell r="O596"/>
          <cell r="P596"/>
          <cell r="Q596"/>
          <cell r="R596"/>
          <cell r="S596"/>
          <cell r="T596"/>
          <cell r="U596"/>
          <cell r="V596"/>
          <cell r="W596"/>
          <cell r="X596"/>
          <cell r="Y596" t="str">
            <v/>
          </cell>
          <cell r="Z596"/>
          <cell r="AA596" t="str">
            <v/>
          </cell>
          <cell r="AB596"/>
          <cell r="AC596"/>
          <cell r="AD596"/>
          <cell r="AE596"/>
          <cell r="AF596"/>
          <cell r="AG596"/>
          <cell r="AH596" t="str">
            <v/>
          </cell>
          <cell r="AI596"/>
          <cell r="AJ596"/>
          <cell r="AK596"/>
          <cell r="AL596"/>
          <cell r="AM596"/>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t="str">
            <v/>
          </cell>
          <cell r="BE596" t="str">
            <v/>
          </cell>
          <cell r="BF596">
            <v>0</v>
          </cell>
          <cell r="BG596">
            <v>0</v>
          </cell>
          <cell r="BH596">
            <v>0</v>
          </cell>
          <cell r="BI596">
            <v>0</v>
          </cell>
          <cell r="BJ596">
            <v>0</v>
          </cell>
          <cell r="BK596" t="str">
            <v/>
          </cell>
          <cell r="BL596" t="e">
            <v>#NAME?</v>
          </cell>
          <cell r="BM596"/>
          <cell r="BN596"/>
          <cell r="BO596"/>
          <cell r="BP596" t="str">
            <v/>
          </cell>
          <cell r="BQ596"/>
          <cell r="BR596"/>
          <cell r="BS596">
            <v>581</v>
          </cell>
        </row>
        <row r="597">
          <cell r="C597"/>
          <cell r="D597"/>
          <cell r="E597"/>
          <cell r="F597"/>
          <cell r="G597"/>
          <cell r="H597"/>
          <cell r="I597"/>
          <cell r="J597"/>
          <cell r="K597"/>
          <cell r="L597"/>
          <cell r="M597"/>
          <cell r="N597"/>
          <cell r="O597"/>
          <cell r="P597"/>
          <cell r="Q597"/>
          <cell r="R597"/>
          <cell r="S597"/>
          <cell r="T597"/>
          <cell r="U597"/>
          <cell r="V597"/>
          <cell r="W597"/>
          <cell r="X597"/>
          <cell r="Y597" t="str">
            <v/>
          </cell>
          <cell r="Z597"/>
          <cell r="AA597" t="str">
            <v/>
          </cell>
          <cell r="AB597"/>
          <cell r="AC597"/>
          <cell r="AD597"/>
          <cell r="AE597"/>
          <cell r="AF597"/>
          <cell r="AG597"/>
          <cell r="AH597" t="str">
            <v/>
          </cell>
          <cell r="AI597"/>
          <cell r="AJ597"/>
          <cell r="AK597"/>
          <cell r="AL597"/>
          <cell r="AM597"/>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t="str">
            <v/>
          </cell>
          <cell r="BE597" t="str">
            <v/>
          </cell>
          <cell r="BF597">
            <v>0</v>
          </cell>
          <cell r="BG597">
            <v>0</v>
          </cell>
          <cell r="BH597">
            <v>0</v>
          </cell>
          <cell r="BI597">
            <v>0</v>
          </cell>
          <cell r="BJ597">
            <v>0</v>
          </cell>
          <cell r="BK597" t="str">
            <v/>
          </cell>
          <cell r="BL597" t="e">
            <v>#NAME?</v>
          </cell>
          <cell r="BM597"/>
          <cell r="BN597"/>
          <cell r="BO597"/>
          <cell r="BP597" t="str">
            <v/>
          </cell>
          <cell r="BQ597"/>
          <cell r="BR597"/>
          <cell r="BS597">
            <v>582</v>
          </cell>
        </row>
        <row r="598">
          <cell r="C598"/>
          <cell r="D598"/>
          <cell r="E598"/>
          <cell r="F598"/>
          <cell r="G598"/>
          <cell r="H598"/>
          <cell r="I598"/>
          <cell r="J598"/>
          <cell r="K598"/>
          <cell r="L598"/>
          <cell r="M598"/>
          <cell r="N598"/>
          <cell r="O598"/>
          <cell r="P598"/>
          <cell r="Q598"/>
          <cell r="R598"/>
          <cell r="S598"/>
          <cell r="T598"/>
          <cell r="U598"/>
          <cell r="V598"/>
          <cell r="W598"/>
          <cell r="X598"/>
          <cell r="Y598" t="str">
            <v/>
          </cell>
          <cell r="Z598"/>
          <cell r="AA598" t="str">
            <v/>
          </cell>
          <cell r="AB598"/>
          <cell r="AC598"/>
          <cell r="AD598"/>
          <cell r="AE598"/>
          <cell r="AF598"/>
          <cell r="AG598"/>
          <cell r="AH598" t="str">
            <v/>
          </cell>
          <cell r="AI598"/>
          <cell r="AJ598"/>
          <cell r="AK598"/>
          <cell r="AL598"/>
          <cell r="AM598"/>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t="str">
            <v/>
          </cell>
          <cell r="BE598" t="str">
            <v/>
          </cell>
          <cell r="BF598">
            <v>0</v>
          </cell>
          <cell r="BG598">
            <v>0</v>
          </cell>
          <cell r="BH598">
            <v>0</v>
          </cell>
          <cell r="BI598">
            <v>0</v>
          </cell>
          <cell r="BJ598">
            <v>0</v>
          </cell>
          <cell r="BK598" t="str">
            <v/>
          </cell>
          <cell r="BL598" t="e">
            <v>#NAME?</v>
          </cell>
          <cell r="BM598"/>
          <cell r="BN598"/>
          <cell r="BO598"/>
          <cell r="BP598" t="str">
            <v/>
          </cell>
          <cell r="BQ598"/>
          <cell r="BR598"/>
          <cell r="BS598">
            <v>583</v>
          </cell>
        </row>
        <row r="599">
          <cell r="C599"/>
          <cell r="D599"/>
          <cell r="E599"/>
          <cell r="F599"/>
          <cell r="G599"/>
          <cell r="H599"/>
          <cell r="I599"/>
          <cell r="J599"/>
          <cell r="K599"/>
          <cell r="L599"/>
          <cell r="M599"/>
          <cell r="N599"/>
          <cell r="O599"/>
          <cell r="P599"/>
          <cell r="Q599"/>
          <cell r="R599"/>
          <cell r="S599"/>
          <cell r="T599"/>
          <cell r="U599"/>
          <cell r="V599"/>
          <cell r="W599"/>
          <cell r="X599"/>
          <cell r="Y599" t="str">
            <v/>
          </cell>
          <cell r="Z599"/>
          <cell r="AA599" t="str">
            <v/>
          </cell>
          <cell r="AB599"/>
          <cell r="AC599"/>
          <cell r="AD599"/>
          <cell r="AE599"/>
          <cell r="AF599"/>
          <cell r="AG599"/>
          <cell r="AH599" t="str">
            <v/>
          </cell>
          <cell r="AI599"/>
          <cell r="AJ599"/>
          <cell r="AK599"/>
          <cell r="AL599"/>
          <cell r="AM599"/>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t="str">
            <v/>
          </cell>
          <cell r="BE599" t="str">
            <v/>
          </cell>
          <cell r="BF599">
            <v>0</v>
          </cell>
          <cell r="BG599">
            <v>0</v>
          </cell>
          <cell r="BH599">
            <v>0</v>
          </cell>
          <cell r="BI599">
            <v>0</v>
          </cell>
          <cell r="BJ599">
            <v>0</v>
          </cell>
          <cell r="BK599" t="str">
            <v/>
          </cell>
          <cell r="BL599" t="e">
            <v>#NAME?</v>
          </cell>
          <cell r="BM599"/>
          <cell r="BN599"/>
          <cell r="BO599"/>
          <cell r="BP599" t="str">
            <v/>
          </cell>
          <cell r="BQ599"/>
          <cell r="BR599"/>
          <cell r="BS599">
            <v>584</v>
          </cell>
        </row>
        <row r="600">
          <cell r="C600"/>
          <cell r="D600"/>
          <cell r="E600"/>
          <cell r="F600"/>
          <cell r="G600"/>
          <cell r="H600"/>
          <cell r="I600"/>
          <cell r="J600"/>
          <cell r="K600"/>
          <cell r="L600"/>
          <cell r="M600"/>
          <cell r="N600"/>
          <cell r="O600"/>
          <cell r="P600"/>
          <cell r="Q600"/>
          <cell r="R600"/>
          <cell r="S600"/>
          <cell r="T600"/>
          <cell r="U600"/>
          <cell r="V600"/>
          <cell r="W600"/>
          <cell r="X600"/>
          <cell r="Y600" t="str">
            <v/>
          </cell>
          <cell r="Z600"/>
          <cell r="AA600" t="str">
            <v/>
          </cell>
          <cell r="AB600"/>
          <cell r="AC600"/>
          <cell r="AD600"/>
          <cell r="AE600"/>
          <cell r="AF600"/>
          <cell r="AG600"/>
          <cell r="AH600" t="str">
            <v/>
          </cell>
          <cell r="AI600"/>
          <cell r="AJ600"/>
          <cell r="AK600"/>
          <cell r="AL600"/>
          <cell r="AM600"/>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t="str">
            <v/>
          </cell>
          <cell r="BE600" t="str">
            <v/>
          </cell>
          <cell r="BF600">
            <v>0</v>
          </cell>
          <cell r="BG600">
            <v>0</v>
          </cell>
          <cell r="BH600">
            <v>0</v>
          </cell>
          <cell r="BI600">
            <v>0</v>
          </cell>
          <cell r="BJ600">
            <v>0</v>
          </cell>
          <cell r="BK600" t="str">
            <v/>
          </cell>
          <cell r="BL600" t="e">
            <v>#NAME?</v>
          </cell>
          <cell r="BM600"/>
          <cell r="BN600"/>
          <cell r="BO600"/>
          <cell r="BP600" t="str">
            <v/>
          </cell>
          <cell r="BQ600"/>
          <cell r="BR600"/>
          <cell r="BS600">
            <v>585</v>
          </cell>
        </row>
        <row r="601">
          <cell r="C601"/>
          <cell r="D601"/>
          <cell r="E601"/>
          <cell r="F601"/>
          <cell r="G601"/>
          <cell r="H601"/>
          <cell r="I601"/>
          <cell r="J601"/>
          <cell r="K601"/>
          <cell r="L601"/>
          <cell r="M601"/>
          <cell r="N601"/>
          <cell r="O601"/>
          <cell r="P601"/>
          <cell r="Q601"/>
          <cell r="R601"/>
          <cell r="S601"/>
          <cell r="T601"/>
          <cell r="U601"/>
          <cell r="V601"/>
          <cell r="W601"/>
          <cell r="X601"/>
          <cell r="Y601" t="str">
            <v/>
          </cell>
          <cell r="Z601"/>
          <cell r="AA601" t="str">
            <v/>
          </cell>
          <cell r="AB601"/>
          <cell r="AC601"/>
          <cell r="AD601"/>
          <cell r="AE601"/>
          <cell r="AF601"/>
          <cell r="AG601"/>
          <cell r="AH601" t="str">
            <v/>
          </cell>
          <cell r="AI601"/>
          <cell r="AJ601"/>
          <cell r="AK601"/>
          <cell r="AL601"/>
          <cell r="AM601"/>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t="str">
            <v/>
          </cell>
          <cell r="BE601" t="str">
            <v/>
          </cell>
          <cell r="BF601">
            <v>0</v>
          </cell>
          <cell r="BG601">
            <v>0</v>
          </cell>
          <cell r="BH601">
            <v>0</v>
          </cell>
          <cell r="BI601">
            <v>0</v>
          </cell>
          <cell r="BJ601">
            <v>0</v>
          </cell>
          <cell r="BK601" t="str">
            <v/>
          </cell>
          <cell r="BL601" t="e">
            <v>#NAME?</v>
          </cell>
          <cell r="BM601"/>
          <cell r="BN601"/>
          <cell r="BO601"/>
          <cell r="BP601" t="str">
            <v/>
          </cell>
          <cell r="BQ601"/>
          <cell r="BR601"/>
          <cell r="BS601">
            <v>586</v>
          </cell>
        </row>
        <row r="602">
          <cell r="C602"/>
          <cell r="D602"/>
          <cell r="E602"/>
          <cell r="F602"/>
          <cell r="G602"/>
          <cell r="H602"/>
          <cell r="I602"/>
          <cell r="J602"/>
          <cell r="K602"/>
          <cell r="L602"/>
          <cell r="M602"/>
          <cell r="N602"/>
          <cell r="O602"/>
          <cell r="P602"/>
          <cell r="Q602"/>
          <cell r="R602"/>
          <cell r="S602"/>
          <cell r="T602"/>
          <cell r="U602"/>
          <cell r="V602"/>
          <cell r="W602"/>
          <cell r="X602"/>
          <cell r="Y602" t="str">
            <v/>
          </cell>
          <cell r="Z602"/>
          <cell r="AA602" t="str">
            <v/>
          </cell>
          <cell r="AB602"/>
          <cell r="AC602"/>
          <cell r="AD602"/>
          <cell r="AE602"/>
          <cell r="AF602"/>
          <cell r="AG602"/>
          <cell r="AH602" t="str">
            <v/>
          </cell>
          <cell r="AI602"/>
          <cell r="AJ602"/>
          <cell r="AK602"/>
          <cell r="AL602"/>
          <cell r="AM602"/>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t="str">
            <v/>
          </cell>
          <cell r="BE602" t="str">
            <v/>
          </cell>
          <cell r="BF602">
            <v>0</v>
          </cell>
          <cell r="BG602">
            <v>0</v>
          </cell>
          <cell r="BH602">
            <v>0</v>
          </cell>
          <cell r="BI602">
            <v>0</v>
          </cell>
          <cell r="BJ602">
            <v>0</v>
          </cell>
          <cell r="BK602" t="str">
            <v/>
          </cell>
          <cell r="BL602" t="e">
            <v>#NAME?</v>
          </cell>
          <cell r="BM602"/>
          <cell r="BN602"/>
          <cell r="BO602"/>
          <cell r="BP602" t="str">
            <v/>
          </cell>
          <cell r="BQ602"/>
          <cell r="BR602"/>
          <cell r="BS602">
            <v>587</v>
          </cell>
        </row>
        <row r="603">
          <cell r="C603"/>
          <cell r="D603"/>
          <cell r="E603"/>
          <cell r="F603"/>
          <cell r="G603"/>
          <cell r="H603"/>
          <cell r="I603"/>
          <cell r="J603"/>
          <cell r="K603"/>
          <cell r="L603"/>
          <cell r="M603"/>
          <cell r="N603"/>
          <cell r="O603"/>
          <cell r="P603"/>
          <cell r="Q603"/>
          <cell r="R603"/>
          <cell r="S603"/>
          <cell r="T603"/>
          <cell r="U603"/>
          <cell r="V603"/>
          <cell r="W603"/>
          <cell r="X603"/>
          <cell r="Y603" t="str">
            <v/>
          </cell>
          <cell r="Z603"/>
          <cell r="AA603" t="str">
            <v/>
          </cell>
          <cell r="AB603"/>
          <cell r="AC603"/>
          <cell r="AD603"/>
          <cell r="AE603"/>
          <cell r="AF603"/>
          <cell r="AG603"/>
          <cell r="AH603" t="str">
            <v/>
          </cell>
          <cell r="AI603"/>
          <cell r="AJ603"/>
          <cell r="AK603"/>
          <cell r="AL603"/>
          <cell r="AM603"/>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t="str">
            <v/>
          </cell>
          <cell r="BE603" t="str">
            <v/>
          </cell>
          <cell r="BF603">
            <v>0</v>
          </cell>
          <cell r="BG603">
            <v>0</v>
          </cell>
          <cell r="BH603">
            <v>0</v>
          </cell>
          <cell r="BI603">
            <v>0</v>
          </cell>
          <cell r="BJ603">
            <v>0</v>
          </cell>
          <cell r="BK603" t="str">
            <v/>
          </cell>
          <cell r="BL603" t="e">
            <v>#NAME?</v>
          </cell>
          <cell r="BM603"/>
          <cell r="BN603"/>
          <cell r="BO603"/>
          <cell r="BP603" t="str">
            <v/>
          </cell>
          <cell r="BQ603"/>
          <cell r="BR603"/>
          <cell r="BS603">
            <v>588</v>
          </cell>
        </row>
        <row r="604">
          <cell r="C604"/>
          <cell r="D604"/>
          <cell r="E604"/>
          <cell r="F604"/>
          <cell r="G604"/>
          <cell r="H604"/>
          <cell r="I604"/>
          <cell r="J604"/>
          <cell r="K604"/>
          <cell r="L604"/>
          <cell r="M604"/>
          <cell r="N604"/>
          <cell r="O604"/>
          <cell r="P604"/>
          <cell r="Q604"/>
          <cell r="R604"/>
          <cell r="S604"/>
          <cell r="T604"/>
          <cell r="U604"/>
          <cell r="V604"/>
          <cell r="W604"/>
          <cell r="X604"/>
          <cell r="Y604" t="str">
            <v/>
          </cell>
          <cell r="Z604"/>
          <cell r="AA604" t="str">
            <v/>
          </cell>
          <cell r="AB604"/>
          <cell r="AC604"/>
          <cell r="AD604"/>
          <cell r="AE604"/>
          <cell r="AF604"/>
          <cell r="AG604"/>
          <cell r="AH604" t="str">
            <v/>
          </cell>
          <cell r="AI604"/>
          <cell r="AJ604"/>
          <cell r="AK604"/>
          <cell r="AL604"/>
          <cell r="AM604"/>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t="str">
            <v/>
          </cell>
          <cell r="BE604" t="str">
            <v/>
          </cell>
          <cell r="BF604">
            <v>0</v>
          </cell>
          <cell r="BG604">
            <v>0</v>
          </cell>
          <cell r="BH604">
            <v>0</v>
          </cell>
          <cell r="BI604">
            <v>0</v>
          </cell>
          <cell r="BJ604">
            <v>0</v>
          </cell>
          <cell r="BK604" t="str">
            <v/>
          </cell>
          <cell r="BL604" t="e">
            <v>#NAME?</v>
          </cell>
          <cell r="BM604"/>
          <cell r="BN604"/>
          <cell r="BO604"/>
          <cell r="BP604" t="str">
            <v/>
          </cell>
          <cell r="BQ604"/>
          <cell r="BR604"/>
          <cell r="BS604">
            <v>589</v>
          </cell>
        </row>
        <row r="605">
          <cell r="C605"/>
          <cell r="D605"/>
          <cell r="E605"/>
          <cell r="F605"/>
          <cell r="G605"/>
          <cell r="H605"/>
          <cell r="I605"/>
          <cell r="J605"/>
          <cell r="K605"/>
          <cell r="L605"/>
          <cell r="M605"/>
          <cell r="N605"/>
          <cell r="O605"/>
          <cell r="P605"/>
          <cell r="Q605"/>
          <cell r="R605"/>
          <cell r="S605"/>
          <cell r="T605"/>
          <cell r="U605"/>
          <cell r="V605"/>
          <cell r="W605"/>
          <cell r="X605"/>
          <cell r="Y605" t="str">
            <v/>
          </cell>
          <cell r="Z605"/>
          <cell r="AA605" t="str">
            <v/>
          </cell>
          <cell r="AB605"/>
          <cell r="AC605"/>
          <cell r="AD605"/>
          <cell r="AE605"/>
          <cell r="AF605"/>
          <cell r="AG605"/>
          <cell r="AH605" t="str">
            <v/>
          </cell>
          <cell r="AI605"/>
          <cell r="AJ605"/>
          <cell r="AK605"/>
          <cell r="AL605"/>
          <cell r="AM605"/>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t="str">
            <v/>
          </cell>
          <cell r="BE605" t="str">
            <v/>
          </cell>
          <cell r="BF605">
            <v>0</v>
          </cell>
          <cell r="BG605">
            <v>0</v>
          </cell>
          <cell r="BH605">
            <v>0</v>
          </cell>
          <cell r="BI605">
            <v>0</v>
          </cell>
          <cell r="BJ605">
            <v>0</v>
          </cell>
          <cell r="BK605" t="str">
            <v/>
          </cell>
          <cell r="BL605" t="e">
            <v>#NAME?</v>
          </cell>
          <cell r="BM605"/>
          <cell r="BN605"/>
          <cell r="BO605"/>
          <cell r="BP605" t="str">
            <v/>
          </cell>
          <cell r="BQ605"/>
          <cell r="BR605"/>
          <cell r="BS605">
            <v>590</v>
          </cell>
        </row>
        <row r="606">
          <cell r="C606"/>
          <cell r="D606"/>
          <cell r="E606"/>
          <cell r="F606"/>
          <cell r="G606"/>
          <cell r="H606"/>
          <cell r="I606"/>
          <cell r="J606"/>
          <cell r="K606"/>
          <cell r="L606"/>
          <cell r="M606"/>
          <cell r="N606"/>
          <cell r="O606"/>
          <cell r="P606"/>
          <cell r="Q606"/>
          <cell r="R606"/>
          <cell r="S606"/>
          <cell r="T606"/>
          <cell r="U606"/>
          <cell r="V606"/>
          <cell r="W606"/>
          <cell r="X606"/>
          <cell r="Y606" t="str">
            <v/>
          </cell>
          <cell r="Z606"/>
          <cell r="AA606" t="str">
            <v/>
          </cell>
          <cell r="AB606"/>
          <cell r="AC606"/>
          <cell r="AD606"/>
          <cell r="AE606"/>
          <cell r="AF606"/>
          <cell r="AG606"/>
          <cell r="AH606" t="str">
            <v/>
          </cell>
          <cell r="AI606"/>
          <cell r="AJ606"/>
          <cell r="AK606"/>
          <cell r="AL606"/>
          <cell r="AM606"/>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t="str">
            <v/>
          </cell>
          <cell r="BE606" t="str">
            <v/>
          </cell>
          <cell r="BF606">
            <v>0</v>
          </cell>
          <cell r="BG606">
            <v>0</v>
          </cell>
          <cell r="BH606">
            <v>0</v>
          </cell>
          <cell r="BI606">
            <v>0</v>
          </cell>
          <cell r="BJ606">
            <v>0</v>
          </cell>
          <cell r="BK606" t="str">
            <v/>
          </cell>
          <cell r="BL606" t="e">
            <v>#NAME?</v>
          </cell>
          <cell r="BM606"/>
          <cell r="BN606"/>
          <cell r="BO606"/>
          <cell r="BP606" t="str">
            <v/>
          </cell>
          <cell r="BQ606"/>
          <cell r="BR606"/>
          <cell r="BS606">
            <v>591</v>
          </cell>
        </row>
        <row r="607">
          <cell r="C607"/>
          <cell r="D607"/>
          <cell r="E607"/>
          <cell r="F607"/>
          <cell r="G607"/>
          <cell r="H607"/>
          <cell r="I607"/>
          <cell r="J607"/>
          <cell r="K607"/>
          <cell r="L607"/>
          <cell r="M607"/>
          <cell r="N607"/>
          <cell r="O607"/>
          <cell r="P607"/>
          <cell r="Q607"/>
          <cell r="R607"/>
          <cell r="S607"/>
          <cell r="T607"/>
          <cell r="U607"/>
          <cell r="V607"/>
          <cell r="W607"/>
          <cell r="X607"/>
          <cell r="Y607" t="str">
            <v/>
          </cell>
          <cell r="Z607"/>
          <cell r="AA607" t="str">
            <v/>
          </cell>
          <cell r="AB607"/>
          <cell r="AC607"/>
          <cell r="AD607"/>
          <cell r="AE607"/>
          <cell r="AF607"/>
          <cell r="AG607"/>
          <cell r="AH607" t="str">
            <v/>
          </cell>
          <cell r="AI607"/>
          <cell r="AJ607"/>
          <cell r="AK607"/>
          <cell r="AL607"/>
          <cell r="AM607"/>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t="str">
            <v/>
          </cell>
          <cell r="BE607" t="str">
            <v/>
          </cell>
          <cell r="BF607">
            <v>0</v>
          </cell>
          <cell r="BG607">
            <v>0</v>
          </cell>
          <cell r="BH607">
            <v>0</v>
          </cell>
          <cell r="BI607">
            <v>0</v>
          </cell>
          <cell r="BJ607">
            <v>0</v>
          </cell>
          <cell r="BK607" t="str">
            <v/>
          </cell>
          <cell r="BL607" t="e">
            <v>#NAME?</v>
          </cell>
          <cell r="BM607"/>
          <cell r="BN607"/>
          <cell r="BO607"/>
          <cell r="BP607" t="str">
            <v/>
          </cell>
          <cell r="BQ607"/>
          <cell r="BR607"/>
          <cell r="BS607">
            <v>592</v>
          </cell>
        </row>
        <row r="608">
          <cell r="C608"/>
          <cell r="D608"/>
          <cell r="E608"/>
          <cell r="F608"/>
          <cell r="G608"/>
          <cell r="H608"/>
          <cell r="I608"/>
          <cell r="J608"/>
          <cell r="K608"/>
          <cell r="L608"/>
          <cell r="M608"/>
          <cell r="N608"/>
          <cell r="O608"/>
          <cell r="P608"/>
          <cell r="Q608"/>
          <cell r="R608"/>
          <cell r="S608"/>
          <cell r="T608"/>
          <cell r="U608"/>
          <cell r="V608"/>
          <cell r="W608"/>
          <cell r="X608"/>
          <cell r="Y608" t="str">
            <v/>
          </cell>
          <cell r="Z608"/>
          <cell r="AA608" t="str">
            <v/>
          </cell>
          <cell r="AB608"/>
          <cell r="AC608"/>
          <cell r="AD608"/>
          <cell r="AE608"/>
          <cell r="AF608"/>
          <cell r="AG608"/>
          <cell r="AH608" t="str">
            <v/>
          </cell>
          <cell r="AI608"/>
          <cell r="AJ608"/>
          <cell r="AK608"/>
          <cell r="AL608"/>
          <cell r="AM608"/>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t="str">
            <v/>
          </cell>
          <cell r="BE608" t="str">
            <v/>
          </cell>
          <cell r="BF608">
            <v>0</v>
          </cell>
          <cell r="BG608">
            <v>0</v>
          </cell>
          <cell r="BH608">
            <v>0</v>
          </cell>
          <cell r="BI608">
            <v>0</v>
          </cell>
          <cell r="BJ608">
            <v>0</v>
          </cell>
          <cell r="BK608" t="str">
            <v/>
          </cell>
          <cell r="BL608" t="e">
            <v>#NAME?</v>
          </cell>
          <cell r="BM608"/>
          <cell r="BN608"/>
          <cell r="BO608"/>
          <cell r="BP608" t="str">
            <v/>
          </cell>
          <cell r="BQ608"/>
          <cell r="BR608"/>
          <cell r="BS608">
            <v>593</v>
          </cell>
        </row>
        <row r="609">
          <cell r="C609"/>
          <cell r="D609"/>
          <cell r="E609"/>
          <cell r="F609"/>
          <cell r="G609"/>
          <cell r="H609"/>
          <cell r="I609"/>
          <cell r="J609"/>
          <cell r="K609"/>
          <cell r="L609"/>
          <cell r="M609"/>
          <cell r="N609"/>
          <cell r="O609"/>
          <cell r="P609"/>
          <cell r="Q609"/>
          <cell r="R609"/>
          <cell r="S609"/>
          <cell r="T609"/>
          <cell r="U609"/>
          <cell r="V609"/>
          <cell r="W609"/>
          <cell r="X609"/>
          <cell r="Y609" t="str">
            <v/>
          </cell>
          <cell r="Z609"/>
          <cell r="AA609" t="str">
            <v/>
          </cell>
          <cell r="AB609"/>
          <cell r="AC609"/>
          <cell r="AD609"/>
          <cell r="AE609"/>
          <cell r="AF609"/>
          <cell r="AG609"/>
          <cell r="AH609" t="str">
            <v/>
          </cell>
          <cell r="AI609"/>
          <cell r="AJ609"/>
          <cell r="AK609"/>
          <cell r="AL609"/>
          <cell r="AM609"/>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t="str">
            <v/>
          </cell>
          <cell r="BE609" t="str">
            <v/>
          </cell>
          <cell r="BF609">
            <v>0</v>
          </cell>
          <cell r="BG609">
            <v>0</v>
          </cell>
          <cell r="BH609">
            <v>0</v>
          </cell>
          <cell r="BI609">
            <v>0</v>
          </cell>
          <cell r="BJ609">
            <v>0</v>
          </cell>
          <cell r="BK609" t="str">
            <v/>
          </cell>
          <cell r="BL609" t="e">
            <v>#NAME?</v>
          </cell>
          <cell r="BM609"/>
          <cell r="BN609"/>
          <cell r="BO609"/>
          <cell r="BP609" t="str">
            <v/>
          </cell>
          <cell r="BQ609"/>
          <cell r="BR609"/>
          <cell r="BS609">
            <v>594</v>
          </cell>
        </row>
        <row r="610">
          <cell r="C610"/>
          <cell r="D610"/>
          <cell r="E610"/>
          <cell r="F610"/>
          <cell r="G610"/>
          <cell r="H610"/>
          <cell r="I610"/>
          <cell r="J610"/>
          <cell r="K610"/>
          <cell r="L610"/>
          <cell r="M610"/>
          <cell r="N610"/>
          <cell r="O610"/>
          <cell r="P610"/>
          <cell r="Q610"/>
          <cell r="R610"/>
          <cell r="S610"/>
          <cell r="T610"/>
          <cell r="U610"/>
          <cell r="V610"/>
          <cell r="W610"/>
          <cell r="X610"/>
          <cell r="Y610" t="str">
            <v/>
          </cell>
          <cell r="Z610"/>
          <cell r="AA610" t="str">
            <v/>
          </cell>
          <cell r="AB610"/>
          <cell r="AC610"/>
          <cell r="AD610"/>
          <cell r="AE610"/>
          <cell r="AF610"/>
          <cell r="AG610"/>
          <cell r="AH610" t="str">
            <v/>
          </cell>
          <cell r="AI610"/>
          <cell r="AJ610"/>
          <cell r="AK610"/>
          <cell r="AL610"/>
          <cell r="AM610"/>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t="str">
            <v/>
          </cell>
          <cell r="BE610" t="str">
            <v/>
          </cell>
          <cell r="BF610">
            <v>0</v>
          </cell>
          <cell r="BG610">
            <v>0</v>
          </cell>
          <cell r="BH610">
            <v>0</v>
          </cell>
          <cell r="BI610">
            <v>0</v>
          </cell>
          <cell r="BJ610">
            <v>0</v>
          </cell>
          <cell r="BK610" t="str">
            <v/>
          </cell>
          <cell r="BL610" t="e">
            <v>#NAME?</v>
          </cell>
          <cell r="BM610"/>
          <cell r="BN610"/>
          <cell r="BO610"/>
          <cell r="BP610" t="str">
            <v/>
          </cell>
          <cell r="BQ610"/>
          <cell r="BR610"/>
          <cell r="BS610">
            <v>595</v>
          </cell>
        </row>
        <row r="611">
          <cell r="C611"/>
          <cell r="D611"/>
          <cell r="E611"/>
          <cell r="F611"/>
          <cell r="G611"/>
          <cell r="H611"/>
          <cell r="I611"/>
          <cell r="J611"/>
          <cell r="K611"/>
          <cell r="L611"/>
          <cell r="M611"/>
          <cell r="N611"/>
          <cell r="O611"/>
          <cell r="P611"/>
          <cell r="Q611"/>
          <cell r="R611"/>
          <cell r="S611"/>
          <cell r="T611"/>
          <cell r="U611"/>
          <cell r="V611"/>
          <cell r="W611"/>
          <cell r="X611"/>
          <cell r="Y611" t="str">
            <v/>
          </cell>
          <cell r="Z611"/>
          <cell r="AA611" t="str">
            <v/>
          </cell>
          <cell r="AB611"/>
          <cell r="AC611"/>
          <cell r="AD611"/>
          <cell r="AE611"/>
          <cell r="AF611"/>
          <cell r="AG611"/>
          <cell r="AH611" t="str">
            <v/>
          </cell>
          <cell r="AI611"/>
          <cell r="AJ611"/>
          <cell r="AK611"/>
          <cell r="AL611"/>
          <cell r="AM611"/>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t="str">
            <v/>
          </cell>
          <cell r="BE611" t="str">
            <v/>
          </cell>
          <cell r="BF611">
            <v>0</v>
          </cell>
          <cell r="BG611">
            <v>0</v>
          </cell>
          <cell r="BH611">
            <v>0</v>
          </cell>
          <cell r="BI611">
            <v>0</v>
          </cell>
          <cell r="BJ611">
            <v>0</v>
          </cell>
          <cell r="BK611" t="str">
            <v/>
          </cell>
          <cell r="BL611" t="e">
            <v>#NAME?</v>
          </cell>
          <cell r="BM611"/>
          <cell r="BN611"/>
          <cell r="BO611"/>
          <cell r="BP611" t="str">
            <v/>
          </cell>
          <cell r="BQ611"/>
          <cell r="BR611"/>
          <cell r="BS611">
            <v>596</v>
          </cell>
        </row>
        <row r="612">
          <cell r="C612"/>
          <cell r="D612"/>
          <cell r="E612"/>
          <cell r="F612"/>
          <cell r="G612"/>
          <cell r="H612"/>
          <cell r="I612"/>
          <cell r="J612"/>
          <cell r="K612"/>
          <cell r="L612"/>
          <cell r="M612"/>
          <cell r="N612"/>
          <cell r="O612"/>
          <cell r="P612"/>
          <cell r="Q612"/>
          <cell r="R612"/>
          <cell r="S612"/>
          <cell r="T612"/>
          <cell r="U612"/>
          <cell r="V612"/>
          <cell r="W612"/>
          <cell r="X612"/>
          <cell r="Y612" t="str">
            <v/>
          </cell>
          <cell r="Z612"/>
          <cell r="AA612" t="str">
            <v/>
          </cell>
          <cell r="AB612"/>
          <cell r="AC612"/>
          <cell r="AD612"/>
          <cell r="AE612"/>
          <cell r="AF612"/>
          <cell r="AG612"/>
          <cell r="AH612" t="str">
            <v/>
          </cell>
          <cell r="AI612"/>
          <cell r="AJ612"/>
          <cell r="AK612"/>
          <cell r="AL612"/>
          <cell r="AM612"/>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t="str">
            <v/>
          </cell>
          <cell r="BE612" t="str">
            <v/>
          </cell>
          <cell r="BF612">
            <v>0</v>
          </cell>
          <cell r="BG612">
            <v>0</v>
          </cell>
          <cell r="BH612">
            <v>0</v>
          </cell>
          <cell r="BI612">
            <v>0</v>
          </cell>
          <cell r="BJ612">
            <v>0</v>
          </cell>
          <cell r="BK612" t="str">
            <v/>
          </cell>
          <cell r="BL612" t="e">
            <v>#NAME?</v>
          </cell>
          <cell r="BM612"/>
          <cell r="BN612"/>
          <cell r="BO612"/>
          <cell r="BP612" t="str">
            <v/>
          </cell>
          <cell r="BQ612"/>
          <cell r="BR612"/>
          <cell r="BS612">
            <v>597</v>
          </cell>
        </row>
        <row r="613">
          <cell r="C613"/>
          <cell r="D613"/>
          <cell r="E613"/>
          <cell r="F613"/>
          <cell r="G613"/>
          <cell r="H613"/>
          <cell r="I613"/>
          <cell r="J613"/>
          <cell r="K613"/>
          <cell r="L613"/>
          <cell r="M613"/>
          <cell r="N613"/>
          <cell r="O613"/>
          <cell r="P613"/>
          <cell r="Q613"/>
          <cell r="R613"/>
          <cell r="S613"/>
          <cell r="T613"/>
          <cell r="U613"/>
          <cell r="V613"/>
          <cell r="W613"/>
          <cell r="X613"/>
          <cell r="Y613" t="str">
            <v/>
          </cell>
          <cell r="Z613"/>
          <cell r="AA613" t="str">
            <v/>
          </cell>
          <cell r="AB613"/>
          <cell r="AC613"/>
          <cell r="AD613"/>
          <cell r="AE613"/>
          <cell r="AF613"/>
          <cell r="AG613"/>
          <cell r="AH613" t="str">
            <v/>
          </cell>
          <cell r="AI613"/>
          <cell r="AJ613"/>
          <cell r="AK613"/>
          <cell r="AL613"/>
          <cell r="AM613"/>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t="str">
            <v/>
          </cell>
          <cell r="BE613" t="str">
            <v/>
          </cell>
          <cell r="BF613">
            <v>0</v>
          </cell>
          <cell r="BG613">
            <v>0</v>
          </cell>
          <cell r="BH613">
            <v>0</v>
          </cell>
          <cell r="BI613">
            <v>0</v>
          </cell>
          <cell r="BJ613">
            <v>0</v>
          </cell>
          <cell r="BK613" t="str">
            <v/>
          </cell>
          <cell r="BL613" t="e">
            <v>#NAME?</v>
          </cell>
          <cell r="BM613"/>
          <cell r="BN613"/>
          <cell r="BO613"/>
          <cell r="BP613" t="str">
            <v/>
          </cell>
          <cell r="BQ613"/>
          <cell r="BR613"/>
          <cell r="BS613">
            <v>598</v>
          </cell>
        </row>
        <row r="614">
          <cell r="C614"/>
          <cell r="D614"/>
          <cell r="E614"/>
          <cell r="F614"/>
          <cell r="G614"/>
          <cell r="H614"/>
          <cell r="I614"/>
          <cell r="J614"/>
          <cell r="K614"/>
          <cell r="L614"/>
          <cell r="M614"/>
          <cell r="N614"/>
          <cell r="O614"/>
          <cell r="P614"/>
          <cell r="Q614"/>
          <cell r="R614"/>
          <cell r="S614"/>
          <cell r="T614"/>
          <cell r="U614"/>
          <cell r="V614"/>
          <cell r="W614"/>
          <cell r="X614"/>
          <cell r="Y614" t="str">
            <v/>
          </cell>
          <cell r="Z614"/>
          <cell r="AA614" t="str">
            <v/>
          </cell>
          <cell r="AB614"/>
          <cell r="AC614"/>
          <cell r="AD614"/>
          <cell r="AE614"/>
          <cell r="AF614"/>
          <cell r="AG614"/>
          <cell r="AH614" t="str">
            <v/>
          </cell>
          <cell r="AI614"/>
          <cell r="AJ614"/>
          <cell r="AK614"/>
          <cell r="AL614"/>
          <cell r="AM614"/>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t="str">
            <v/>
          </cell>
          <cell r="BE614" t="str">
            <v/>
          </cell>
          <cell r="BF614">
            <v>0</v>
          </cell>
          <cell r="BG614">
            <v>0</v>
          </cell>
          <cell r="BH614">
            <v>0</v>
          </cell>
          <cell r="BI614">
            <v>0</v>
          </cell>
          <cell r="BJ614">
            <v>0</v>
          </cell>
          <cell r="BK614" t="str">
            <v/>
          </cell>
          <cell r="BL614" t="e">
            <v>#NAME?</v>
          </cell>
          <cell r="BM614"/>
          <cell r="BN614"/>
          <cell r="BO614"/>
          <cell r="BP614" t="str">
            <v/>
          </cell>
          <cell r="BQ614"/>
          <cell r="BR614"/>
          <cell r="BS614">
            <v>599</v>
          </cell>
        </row>
        <row r="615">
          <cell r="C615"/>
          <cell r="D615"/>
          <cell r="E615"/>
          <cell r="F615"/>
          <cell r="G615"/>
          <cell r="H615"/>
          <cell r="I615"/>
          <cell r="J615"/>
          <cell r="K615"/>
          <cell r="L615"/>
          <cell r="M615"/>
          <cell r="N615"/>
          <cell r="O615"/>
          <cell r="P615"/>
          <cell r="Q615"/>
          <cell r="R615"/>
          <cell r="S615"/>
          <cell r="T615"/>
          <cell r="U615"/>
          <cell r="V615"/>
          <cell r="W615"/>
          <cell r="X615"/>
          <cell r="Y615" t="str">
            <v/>
          </cell>
          <cell r="Z615"/>
          <cell r="AA615" t="str">
            <v/>
          </cell>
          <cell r="AB615"/>
          <cell r="AC615"/>
          <cell r="AD615"/>
          <cell r="AE615"/>
          <cell r="AF615"/>
          <cell r="AG615"/>
          <cell r="AH615" t="str">
            <v/>
          </cell>
          <cell r="AI615"/>
          <cell r="AJ615"/>
          <cell r="AK615"/>
          <cell r="AL615"/>
          <cell r="AM615"/>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t="str">
            <v/>
          </cell>
          <cell r="BE615" t="str">
            <v/>
          </cell>
          <cell r="BF615">
            <v>0</v>
          </cell>
          <cell r="BG615">
            <v>0</v>
          </cell>
          <cell r="BH615">
            <v>0</v>
          </cell>
          <cell r="BI615">
            <v>0</v>
          </cell>
          <cell r="BJ615">
            <v>0</v>
          </cell>
          <cell r="BK615" t="str">
            <v/>
          </cell>
          <cell r="BL615" t="e">
            <v>#NAME?</v>
          </cell>
          <cell r="BM615"/>
          <cell r="BN615"/>
          <cell r="BO615"/>
          <cell r="BP615" t="str">
            <v/>
          </cell>
          <cell r="BQ615"/>
          <cell r="BR615"/>
          <cell r="BS615">
            <v>600</v>
          </cell>
        </row>
        <row r="616">
          <cell r="C616"/>
          <cell r="D616"/>
          <cell r="E616"/>
          <cell r="F616"/>
          <cell r="G616"/>
          <cell r="H616"/>
          <cell r="I616"/>
          <cell r="J616"/>
          <cell r="K616"/>
          <cell r="L616"/>
          <cell r="M616"/>
          <cell r="N616"/>
          <cell r="O616"/>
          <cell r="P616"/>
          <cell r="Q616"/>
          <cell r="R616"/>
          <cell r="S616"/>
          <cell r="T616"/>
          <cell r="U616"/>
          <cell r="V616"/>
          <cell r="W616"/>
          <cell r="X616"/>
          <cell r="Y616" t="str">
            <v/>
          </cell>
          <cell r="Z616"/>
          <cell r="AA616" t="str">
            <v/>
          </cell>
          <cell r="AB616"/>
          <cell r="AC616"/>
          <cell r="AD616"/>
          <cell r="AE616"/>
          <cell r="AF616"/>
          <cell r="AG616"/>
          <cell r="AH616" t="str">
            <v/>
          </cell>
          <cell r="AI616"/>
          <cell r="AJ616"/>
          <cell r="AK616"/>
          <cell r="AL616"/>
          <cell r="AM616"/>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t="str">
            <v/>
          </cell>
          <cell r="BE616" t="str">
            <v/>
          </cell>
          <cell r="BF616">
            <v>0</v>
          </cell>
          <cell r="BG616">
            <v>0</v>
          </cell>
          <cell r="BH616">
            <v>0</v>
          </cell>
          <cell r="BI616">
            <v>0</v>
          </cell>
          <cell r="BJ616">
            <v>0</v>
          </cell>
          <cell r="BK616" t="str">
            <v/>
          </cell>
          <cell r="BL616" t="e">
            <v>#NAME?</v>
          </cell>
          <cell r="BM616"/>
          <cell r="BN616"/>
          <cell r="BO616"/>
          <cell r="BP616" t="str">
            <v/>
          </cell>
          <cell r="BQ616"/>
          <cell r="BR616"/>
          <cell r="BS616">
            <v>601</v>
          </cell>
        </row>
        <row r="617">
          <cell r="C617"/>
          <cell r="D617"/>
          <cell r="E617"/>
          <cell r="F617"/>
          <cell r="G617"/>
          <cell r="H617"/>
          <cell r="I617"/>
          <cell r="J617"/>
          <cell r="K617"/>
          <cell r="L617"/>
          <cell r="M617"/>
          <cell r="N617"/>
          <cell r="O617"/>
          <cell r="P617"/>
          <cell r="Q617"/>
          <cell r="R617"/>
          <cell r="S617"/>
          <cell r="T617"/>
          <cell r="U617"/>
          <cell r="V617"/>
          <cell r="W617"/>
          <cell r="X617"/>
          <cell r="Y617" t="str">
            <v/>
          </cell>
          <cell r="Z617"/>
          <cell r="AA617" t="str">
            <v/>
          </cell>
          <cell r="AB617"/>
          <cell r="AC617"/>
          <cell r="AD617"/>
          <cell r="AE617"/>
          <cell r="AF617"/>
          <cell r="AG617"/>
          <cell r="AH617" t="str">
            <v/>
          </cell>
          <cell r="AI617"/>
          <cell r="AJ617"/>
          <cell r="AK617"/>
          <cell r="AL617"/>
          <cell r="AM617"/>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t="str">
            <v/>
          </cell>
          <cell r="BE617" t="str">
            <v/>
          </cell>
          <cell r="BF617">
            <v>0</v>
          </cell>
          <cell r="BG617">
            <v>0</v>
          </cell>
          <cell r="BH617">
            <v>0</v>
          </cell>
          <cell r="BI617">
            <v>0</v>
          </cell>
          <cell r="BJ617">
            <v>0</v>
          </cell>
          <cell r="BK617" t="str">
            <v/>
          </cell>
          <cell r="BL617" t="e">
            <v>#NAME?</v>
          </cell>
          <cell r="BM617"/>
          <cell r="BN617"/>
          <cell r="BO617"/>
          <cell r="BP617" t="str">
            <v/>
          </cell>
          <cell r="BQ617"/>
          <cell r="BR617"/>
          <cell r="BS617">
            <v>602</v>
          </cell>
        </row>
        <row r="618">
          <cell r="C618"/>
          <cell r="D618"/>
          <cell r="E618"/>
          <cell r="F618"/>
          <cell r="G618"/>
          <cell r="H618"/>
          <cell r="I618"/>
          <cell r="J618"/>
          <cell r="K618"/>
          <cell r="L618"/>
          <cell r="M618"/>
          <cell r="N618"/>
          <cell r="O618"/>
          <cell r="P618"/>
          <cell r="Q618"/>
          <cell r="R618"/>
          <cell r="S618"/>
          <cell r="T618"/>
          <cell r="U618"/>
          <cell r="V618"/>
          <cell r="W618"/>
          <cell r="X618"/>
          <cell r="Y618" t="str">
            <v/>
          </cell>
          <cell r="Z618"/>
          <cell r="AA618" t="str">
            <v/>
          </cell>
          <cell r="AB618"/>
          <cell r="AC618"/>
          <cell r="AD618"/>
          <cell r="AE618"/>
          <cell r="AF618"/>
          <cell r="AG618"/>
          <cell r="AH618" t="str">
            <v/>
          </cell>
          <cell r="AI618"/>
          <cell r="AJ618"/>
          <cell r="AK618"/>
          <cell r="AL618"/>
          <cell r="AM618"/>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t="str">
            <v/>
          </cell>
          <cell r="BE618" t="str">
            <v/>
          </cell>
          <cell r="BF618">
            <v>0</v>
          </cell>
          <cell r="BG618">
            <v>0</v>
          </cell>
          <cell r="BH618">
            <v>0</v>
          </cell>
          <cell r="BI618">
            <v>0</v>
          </cell>
          <cell r="BJ618">
            <v>0</v>
          </cell>
          <cell r="BK618" t="str">
            <v/>
          </cell>
          <cell r="BL618" t="e">
            <v>#NAME?</v>
          </cell>
          <cell r="BM618"/>
          <cell r="BN618"/>
          <cell r="BO618"/>
          <cell r="BP618" t="str">
            <v/>
          </cell>
          <cell r="BQ618"/>
          <cell r="BR618"/>
          <cell r="BS618">
            <v>603</v>
          </cell>
        </row>
        <row r="619">
          <cell r="C619"/>
          <cell r="D619"/>
          <cell r="E619"/>
          <cell r="F619"/>
          <cell r="G619"/>
          <cell r="H619"/>
          <cell r="I619"/>
          <cell r="J619"/>
          <cell r="K619"/>
          <cell r="L619"/>
          <cell r="M619"/>
          <cell r="N619"/>
          <cell r="O619"/>
          <cell r="P619"/>
          <cell r="Q619"/>
          <cell r="R619"/>
          <cell r="S619"/>
          <cell r="T619"/>
          <cell r="U619"/>
          <cell r="V619"/>
          <cell r="W619"/>
          <cell r="X619"/>
          <cell r="Y619" t="str">
            <v/>
          </cell>
          <cell r="Z619"/>
          <cell r="AA619" t="str">
            <v/>
          </cell>
          <cell r="AB619"/>
          <cell r="AC619"/>
          <cell r="AD619"/>
          <cell r="AE619"/>
          <cell r="AF619"/>
          <cell r="AG619"/>
          <cell r="AH619" t="str">
            <v/>
          </cell>
          <cell r="AI619"/>
          <cell r="AJ619"/>
          <cell r="AK619"/>
          <cell r="AL619"/>
          <cell r="AM619"/>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t="str">
            <v/>
          </cell>
          <cell r="BE619" t="str">
            <v/>
          </cell>
          <cell r="BF619">
            <v>0</v>
          </cell>
          <cell r="BG619">
            <v>0</v>
          </cell>
          <cell r="BH619">
            <v>0</v>
          </cell>
          <cell r="BI619">
            <v>0</v>
          </cell>
          <cell r="BJ619">
            <v>0</v>
          </cell>
          <cell r="BK619" t="str">
            <v/>
          </cell>
          <cell r="BL619" t="e">
            <v>#NAME?</v>
          </cell>
          <cell r="BM619"/>
          <cell r="BN619"/>
          <cell r="BO619"/>
          <cell r="BP619" t="str">
            <v/>
          </cell>
          <cell r="BQ619"/>
          <cell r="BR619"/>
          <cell r="BS619">
            <v>604</v>
          </cell>
        </row>
        <row r="620">
          <cell r="C620"/>
          <cell r="D620"/>
          <cell r="E620"/>
          <cell r="F620"/>
          <cell r="G620"/>
          <cell r="H620"/>
          <cell r="I620"/>
          <cell r="J620"/>
          <cell r="K620"/>
          <cell r="L620"/>
          <cell r="M620"/>
          <cell r="N620"/>
          <cell r="O620"/>
          <cell r="P620"/>
          <cell r="Q620"/>
          <cell r="R620"/>
          <cell r="S620"/>
          <cell r="T620"/>
          <cell r="U620"/>
          <cell r="V620"/>
          <cell r="W620"/>
          <cell r="X620"/>
          <cell r="Y620" t="str">
            <v/>
          </cell>
          <cell r="Z620"/>
          <cell r="AA620" t="str">
            <v/>
          </cell>
          <cell r="AB620"/>
          <cell r="AC620"/>
          <cell r="AD620"/>
          <cell r="AE620"/>
          <cell r="AF620"/>
          <cell r="AG620"/>
          <cell r="AH620" t="str">
            <v/>
          </cell>
          <cell r="AI620"/>
          <cell r="AJ620"/>
          <cell r="AK620"/>
          <cell r="AL620"/>
          <cell r="AM620"/>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t="str">
            <v/>
          </cell>
          <cell r="BE620" t="str">
            <v/>
          </cell>
          <cell r="BF620">
            <v>0</v>
          </cell>
          <cell r="BG620">
            <v>0</v>
          </cell>
          <cell r="BH620">
            <v>0</v>
          </cell>
          <cell r="BI620">
            <v>0</v>
          </cell>
          <cell r="BJ620">
            <v>0</v>
          </cell>
          <cell r="BK620" t="str">
            <v/>
          </cell>
          <cell r="BL620" t="e">
            <v>#NAME?</v>
          </cell>
          <cell r="BM620"/>
          <cell r="BN620"/>
          <cell r="BO620"/>
          <cell r="BP620" t="str">
            <v/>
          </cell>
          <cell r="BQ620"/>
          <cell r="BR620"/>
          <cell r="BS620">
            <v>605</v>
          </cell>
        </row>
        <row r="621">
          <cell r="C621"/>
          <cell r="D621"/>
          <cell r="E621"/>
          <cell r="F621"/>
          <cell r="G621"/>
          <cell r="H621"/>
          <cell r="I621"/>
          <cell r="J621"/>
          <cell r="K621"/>
          <cell r="L621"/>
          <cell r="M621"/>
          <cell r="N621"/>
          <cell r="O621"/>
          <cell r="P621"/>
          <cell r="Q621"/>
          <cell r="R621"/>
          <cell r="S621"/>
          <cell r="T621"/>
          <cell r="U621"/>
          <cell r="V621"/>
          <cell r="W621"/>
          <cell r="X621"/>
          <cell r="Y621" t="str">
            <v/>
          </cell>
          <cell r="Z621"/>
          <cell r="AA621" t="str">
            <v/>
          </cell>
          <cell r="AB621"/>
          <cell r="AC621"/>
          <cell r="AD621"/>
          <cell r="AE621"/>
          <cell r="AF621"/>
          <cell r="AG621"/>
          <cell r="AH621" t="str">
            <v/>
          </cell>
          <cell r="AI621"/>
          <cell r="AJ621"/>
          <cell r="AK621"/>
          <cell r="AL621"/>
          <cell r="AM621"/>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t="str">
            <v/>
          </cell>
          <cell r="BE621" t="str">
            <v/>
          </cell>
          <cell r="BF621">
            <v>0</v>
          </cell>
          <cell r="BG621">
            <v>0</v>
          </cell>
          <cell r="BH621">
            <v>0</v>
          </cell>
          <cell r="BI621">
            <v>0</v>
          </cell>
          <cell r="BJ621">
            <v>0</v>
          </cell>
          <cell r="BK621" t="str">
            <v/>
          </cell>
          <cell r="BL621" t="e">
            <v>#NAME?</v>
          </cell>
          <cell r="BM621"/>
          <cell r="BN621"/>
          <cell r="BO621"/>
          <cell r="BP621" t="str">
            <v/>
          </cell>
          <cell r="BQ621"/>
          <cell r="BR621"/>
          <cell r="BS621">
            <v>606</v>
          </cell>
        </row>
        <row r="622">
          <cell r="C622"/>
          <cell r="D622"/>
          <cell r="E622"/>
          <cell r="F622"/>
          <cell r="G622"/>
          <cell r="H622"/>
          <cell r="I622"/>
          <cell r="J622"/>
          <cell r="K622"/>
          <cell r="L622"/>
          <cell r="M622"/>
          <cell r="N622"/>
          <cell r="O622"/>
          <cell r="P622"/>
          <cell r="Q622"/>
          <cell r="R622"/>
          <cell r="S622"/>
          <cell r="T622"/>
          <cell r="U622"/>
          <cell r="V622"/>
          <cell r="W622"/>
          <cell r="X622"/>
          <cell r="Y622" t="str">
            <v/>
          </cell>
          <cell r="Z622"/>
          <cell r="AA622" t="str">
            <v/>
          </cell>
          <cell r="AB622"/>
          <cell r="AC622"/>
          <cell r="AD622"/>
          <cell r="AE622"/>
          <cell r="AF622"/>
          <cell r="AG622"/>
          <cell r="AH622" t="str">
            <v/>
          </cell>
          <cell r="AI622"/>
          <cell r="AJ622"/>
          <cell r="AK622"/>
          <cell r="AL622"/>
          <cell r="AM622"/>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t="str">
            <v/>
          </cell>
          <cell r="BE622" t="str">
            <v/>
          </cell>
          <cell r="BF622">
            <v>0</v>
          </cell>
          <cell r="BG622">
            <v>0</v>
          </cell>
          <cell r="BH622">
            <v>0</v>
          </cell>
          <cell r="BI622">
            <v>0</v>
          </cell>
          <cell r="BJ622">
            <v>0</v>
          </cell>
          <cell r="BK622" t="str">
            <v/>
          </cell>
          <cell r="BL622" t="e">
            <v>#NAME?</v>
          </cell>
          <cell r="BM622"/>
          <cell r="BN622"/>
          <cell r="BO622"/>
          <cell r="BP622" t="str">
            <v/>
          </cell>
          <cell r="BQ622"/>
          <cell r="BR622"/>
          <cell r="BS622">
            <v>607</v>
          </cell>
        </row>
        <row r="623">
          <cell r="C623"/>
          <cell r="D623"/>
          <cell r="E623"/>
          <cell r="F623"/>
          <cell r="G623"/>
          <cell r="H623"/>
          <cell r="I623"/>
          <cell r="J623"/>
          <cell r="K623"/>
          <cell r="L623"/>
          <cell r="M623"/>
          <cell r="N623"/>
          <cell r="O623"/>
          <cell r="P623"/>
          <cell r="Q623"/>
          <cell r="R623"/>
          <cell r="S623"/>
          <cell r="T623"/>
          <cell r="U623"/>
          <cell r="V623"/>
          <cell r="W623"/>
          <cell r="X623"/>
          <cell r="Y623" t="str">
            <v/>
          </cell>
          <cell r="Z623"/>
          <cell r="AA623" t="str">
            <v/>
          </cell>
          <cell r="AB623"/>
          <cell r="AC623"/>
          <cell r="AD623"/>
          <cell r="AE623"/>
          <cell r="AF623"/>
          <cell r="AG623"/>
          <cell r="AH623" t="str">
            <v/>
          </cell>
          <cell r="AI623"/>
          <cell r="AJ623"/>
          <cell r="AK623"/>
          <cell r="AL623"/>
          <cell r="AM623"/>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t="str">
            <v/>
          </cell>
          <cell r="BE623" t="str">
            <v/>
          </cell>
          <cell r="BF623">
            <v>0</v>
          </cell>
          <cell r="BG623">
            <v>0</v>
          </cell>
          <cell r="BH623">
            <v>0</v>
          </cell>
          <cell r="BI623">
            <v>0</v>
          </cell>
          <cell r="BJ623">
            <v>0</v>
          </cell>
          <cell r="BK623" t="str">
            <v/>
          </cell>
          <cell r="BL623" t="e">
            <v>#NAME?</v>
          </cell>
          <cell r="BM623"/>
          <cell r="BN623"/>
          <cell r="BO623"/>
          <cell r="BP623" t="str">
            <v/>
          </cell>
          <cell r="BQ623"/>
          <cell r="BR623"/>
          <cell r="BS623">
            <v>608</v>
          </cell>
        </row>
        <row r="624">
          <cell r="C624"/>
          <cell r="D624"/>
          <cell r="E624"/>
          <cell r="F624"/>
          <cell r="G624"/>
          <cell r="H624"/>
          <cell r="I624"/>
          <cell r="J624"/>
          <cell r="K624"/>
          <cell r="L624"/>
          <cell r="M624"/>
          <cell r="N624"/>
          <cell r="O624"/>
          <cell r="P624"/>
          <cell r="Q624"/>
          <cell r="R624"/>
          <cell r="S624"/>
          <cell r="T624"/>
          <cell r="U624"/>
          <cell r="V624"/>
          <cell r="W624"/>
          <cell r="X624"/>
          <cell r="Y624" t="str">
            <v/>
          </cell>
          <cell r="Z624"/>
          <cell r="AA624" t="str">
            <v/>
          </cell>
          <cell r="AB624"/>
          <cell r="AC624"/>
          <cell r="AD624"/>
          <cell r="AE624"/>
          <cell r="AF624"/>
          <cell r="AG624"/>
          <cell r="AH624" t="str">
            <v/>
          </cell>
          <cell r="AI624"/>
          <cell r="AJ624"/>
          <cell r="AK624"/>
          <cell r="AL624"/>
          <cell r="AM624"/>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t="str">
            <v/>
          </cell>
          <cell r="BE624" t="str">
            <v/>
          </cell>
          <cell r="BF624">
            <v>0</v>
          </cell>
          <cell r="BG624">
            <v>0</v>
          </cell>
          <cell r="BH624">
            <v>0</v>
          </cell>
          <cell r="BI624">
            <v>0</v>
          </cell>
          <cell r="BJ624">
            <v>0</v>
          </cell>
          <cell r="BK624" t="str">
            <v/>
          </cell>
          <cell r="BL624" t="e">
            <v>#NAME?</v>
          </cell>
          <cell r="BM624"/>
          <cell r="BN624"/>
          <cell r="BO624"/>
          <cell r="BP624" t="str">
            <v/>
          </cell>
          <cell r="BQ624"/>
          <cell r="BR624"/>
          <cell r="BS624">
            <v>609</v>
          </cell>
        </row>
        <row r="625">
          <cell r="C625"/>
          <cell r="D625"/>
          <cell r="E625"/>
          <cell r="F625"/>
          <cell r="G625"/>
          <cell r="H625"/>
          <cell r="I625"/>
          <cell r="J625"/>
          <cell r="K625"/>
          <cell r="L625"/>
          <cell r="M625"/>
          <cell r="N625"/>
          <cell r="O625"/>
          <cell r="P625"/>
          <cell r="Q625"/>
          <cell r="R625"/>
          <cell r="S625"/>
          <cell r="T625"/>
          <cell r="U625"/>
          <cell r="V625"/>
          <cell r="W625"/>
          <cell r="X625"/>
          <cell r="Y625" t="str">
            <v/>
          </cell>
          <cell r="Z625"/>
          <cell r="AA625" t="str">
            <v/>
          </cell>
          <cell r="AB625"/>
          <cell r="AC625"/>
          <cell r="AD625"/>
          <cell r="AE625"/>
          <cell r="AF625"/>
          <cell r="AG625"/>
          <cell r="AH625" t="str">
            <v/>
          </cell>
          <cell r="AI625"/>
          <cell r="AJ625"/>
          <cell r="AK625"/>
          <cell r="AL625"/>
          <cell r="AM625"/>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t="str">
            <v/>
          </cell>
          <cell r="BE625" t="str">
            <v/>
          </cell>
          <cell r="BF625">
            <v>0</v>
          </cell>
          <cell r="BG625">
            <v>0</v>
          </cell>
          <cell r="BH625">
            <v>0</v>
          </cell>
          <cell r="BI625">
            <v>0</v>
          </cell>
          <cell r="BJ625">
            <v>0</v>
          </cell>
          <cell r="BK625" t="str">
            <v/>
          </cell>
          <cell r="BL625" t="e">
            <v>#NAME?</v>
          </cell>
          <cell r="BM625"/>
          <cell r="BN625"/>
          <cell r="BO625"/>
          <cell r="BP625" t="str">
            <v/>
          </cell>
          <cell r="BQ625"/>
          <cell r="BR625"/>
          <cell r="BS625">
            <v>610</v>
          </cell>
        </row>
        <row r="626">
          <cell r="C626"/>
          <cell r="D626"/>
          <cell r="E626"/>
          <cell r="F626"/>
          <cell r="G626"/>
          <cell r="H626"/>
          <cell r="I626"/>
          <cell r="J626"/>
          <cell r="K626"/>
          <cell r="L626"/>
          <cell r="M626"/>
          <cell r="N626"/>
          <cell r="O626"/>
          <cell r="P626"/>
          <cell r="Q626"/>
          <cell r="R626"/>
          <cell r="S626"/>
          <cell r="T626"/>
          <cell r="U626"/>
          <cell r="V626"/>
          <cell r="W626"/>
          <cell r="X626"/>
          <cell r="Y626" t="str">
            <v/>
          </cell>
          <cell r="Z626"/>
          <cell r="AA626" t="str">
            <v/>
          </cell>
          <cell r="AB626"/>
          <cell r="AC626"/>
          <cell r="AD626"/>
          <cell r="AE626"/>
          <cell r="AF626"/>
          <cell r="AG626"/>
          <cell r="AH626" t="str">
            <v/>
          </cell>
          <cell r="AI626"/>
          <cell r="AJ626"/>
          <cell r="AK626"/>
          <cell r="AL626"/>
          <cell r="AM626"/>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t="str">
            <v/>
          </cell>
          <cell r="BE626" t="str">
            <v/>
          </cell>
          <cell r="BF626">
            <v>0</v>
          </cell>
          <cell r="BG626">
            <v>0</v>
          </cell>
          <cell r="BH626">
            <v>0</v>
          </cell>
          <cell r="BI626">
            <v>0</v>
          </cell>
          <cell r="BJ626">
            <v>0</v>
          </cell>
          <cell r="BK626" t="str">
            <v/>
          </cell>
          <cell r="BL626" t="e">
            <v>#NAME?</v>
          </cell>
          <cell r="BM626"/>
          <cell r="BN626"/>
          <cell r="BO626"/>
          <cell r="BP626" t="str">
            <v/>
          </cell>
          <cell r="BQ626"/>
          <cell r="BR626"/>
          <cell r="BS626">
            <v>611</v>
          </cell>
        </row>
        <row r="627">
          <cell r="C627"/>
          <cell r="D627"/>
          <cell r="E627"/>
          <cell r="F627"/>
          <cell r="G627"/>
          <cell r="H627"/>
          <cell r="I627"/>
          <cell r="J627"/>
          <cell r="K627"/>
          <cell r="L627"/>
          <cell r="M627"/>
          <cell r="N627"/>
          <cell r="O627"/>
          <cell r="P627"/>
          <cell r="Q627"/>
          <cell r="R627"/>
          <cell r="S627"/>
          <cell r="T627"/>
          <cell r="U627"/>
          <cell r="V627"/>
          <cell r="W627"/>
          <cell r="X627"/>
          <cell r="Y627" t="str">
            <v/>
          </cell>
          <cell r="Z627"/>
          <cell r="AA627" t="str">
            <v/>
          </cell>
          <cell r="AB627"/>
          <cell r="AC627"/>
          <cell r="AD627"/>
          <cell r="AE627"/>
          <cell r="AF627"/>
          <cell r="AG627"/>
          <cell r="AH627" t="str">
            <v/>
          </cell>
          <cell r="AI627"/>
          <cell r="AJ627"/>
          <cell r="AK627"/>
          <cell r="AL627"/>
          <cell r="AM627"/>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t="str">
            <v/>
          </cell>
          <cell r="BE627" t="str">
            <v/>
          </cell>
          <cell r="BF627">
            <v>0</v>
          </cell>
          <cell r="BG627">
            <v>0</v>
          </cell>
          <cell r="BH627">
            <v>0</v>
          </cell>
          <cell r="BI627">
            <v>0</v>
          </cell>
          <cell r="BJ627">
            <v>0</v>
          </cell>
          <cell r="BK627" t="str">
            <v/>
          </cell>
          <cell r="BL627" t="e">
            <v>#NAME?</v>
          </cell>
          <cell r="BM627"/>
          <cell r="BN627"/>
          <cell r="BO627"/>
          <cell r="BP627" t="str">
            <v/>
          </cell>
          <cell r="BQ627"/>
          <cell r="BR627"/>
          <cell r="BS627">
            <v>612</v>
          </cell>
        </row>
        <row r="628">
          <cell r="C628"/>
          <cell r="D628"/>
          <cell r="E628"/>
          <cell r="F628"/>
          <cell r="G628"/>
          <cell r="H628"/>
          <cell r="I628"/>
          <cell r="J628"/>
          <cell r="K628"/>
          <cell r="L628"/>
          <cell r="M628"/>
          <cell r="N628"/>
          <cell r="O628"/>
          <cell r="P628"/>
          <cell r="Q628"/>
          <cell r="R628"/>
          <cell r="S628"/>
          <cell r="T628"/>
          <cell r="U628"/>
          <cell r="V628"/>
          <cell r="W628"/>
          <cell r="X628"/>
          <cell r="Y628" t="str">
            <v/>
          </cell>
          <cell r="Z628"/>
          <cell r="AA628" t="str">
            <v/>
          </cell>
          <cell r="AB628"/>
          <cell r="AC628"/>
          <cell r="AD628"/>
          <cell r="AE628"/>
          <cell r="AF628"/>
          <cell r="AG628"/>
          <cell r="AH628" t="str">
            <v/>
          </cell>
          <cell r="AI628"/>
          <cell r="AJ628"/>
          <cell r="AK628"/>
          <cell r="AL628"/>
          <cell r="AM628"/>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t="str">
            <v/>
          </cell>
          <cell r="BE628" t="str">
            <v/>
          </cell>
          <cell r="BF628">
            <v>0</v>
          </cell>
          <cell r="BG628">
            <v>0</v>
          </cell>
          <cell r="BH628">
            <v>0</v>
          </cell>
          <cell r="BI628">
            <v>0</v>
          </cell>
          <cell r="BJ628">
            <v>0</v>
          </cell>
          <cell r="BK628" t="str">
            <v/>
          </cell>
          <cell r="BL628" t="e">
            <v>#NAME?</v>
          </cell>
          <cell r="BM628"/>
          <cell r="BN628"/>
          <cell r="BO628"/>
          <cell r="BP628" t="str">
            <v/>
          </cell>
          <cell r="BQ628"/>
          <cell r="BR628"/>
          <cell r="BS628">
            <v>613</v>
          </cell>
        </row>
        <row r="629">
          <cell r="C629"/>
          <cell r="D629"/>
          <cell r="E629"/>
          <cell r="F629"/>
          <cell r="G629"/>
          <cell r="H629"/>
          <cell r="I629"/>
          <cell r="J629"/>
          <cell r="K629"/>
          <cell r="L629"/>
          <cell r="M629"/>
          <cell r="N629"/>
          <cell r="O629"/>
          <cell r="P629"/>
          <cell r="Q629"/>
          <cell r="R629"/>
          <cell r="S629"/>
          <cell r="T629"/>
          <cell r="U629"/>
          <cell r="V629"/>
          <cell r="W629"/>
          <cell r="X629"/>
          <cell r="Y629" t="str">
            <v/>
          </cell>
          <cell r="Z629"/>
          <cell r="AA629" t="str">
            <v/>
          </cell>
          <cell r="AB629"/>
          <cell r="AC629"/>
          <cell r="AD629"/>
          <cell r="AE629"/>
          <cell r="AF629"/>
          <cell r="AG629"/>
          <cell r="AH629" t="str">
            <v/>
          </cell>
          <cell r="AI629"/>
          <cell r="AJ629"/>
          <cell r="AK629"/>
          <cell r="AL629"/>
          <cell r="AM629"/>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t="str">
            <v/>
          </cell>
          <cell r="BE629" t="str">
            <v/>
          </cell>
          <cell r="BF629">
            <v>0</v>
          </cell>
          <cell r="BG629">
            <v>0</v>
          </cell>
          <cell r="BH629">
            <v>0</v>
          </cell>
          <cell r="BI629">
            <v>0</v>
          </cell>
          <cell r="BJ629">
            <v>0</v>
          </cell>
          <cell r="BK629" t="str">
            <v/>
          </cell>
          <cell r="BL629" t="e">
            <v>#NAME?</v>
          </cell>
          <cell r="BM629"/>
          <cell r="BN629"/>
          <cell r="BO629"/>
          <cell r="BP629" t="str">
            <v/>
          </cell>
          <cell r="BQ629"/>
          <cell r="BR629"/>
          <cell r="BS629">
            <v>614</v>
          </cell>
        </row>
        <row r="630">
          <cell r="C630"/>
          <cell r="D630"/>
          <cell r="E630"/>
          <cell r="F630"/>
          <cell r="G630"/>
          <cell r="H630"/>
          <cell r="I630"/>
          <cell r="J630"/>
          <cell r="K630"/>
          <cell r="L630"/>
          <cell r="M630"/>
          <cell r="N630"/>
          <cell r="O630"/>
          <cell r="P630"/>
          <cell r="Q630"/>
          <cell r="R630"/>
          <cell r="S630"/>
          <cell r="T630"/>
          <cell r="U630"/>
          <cell r="V630"/>
          <cell r="W630"/>
          <cell r="X630"/>
          <cell r="Y630" t="str">
            <v/>
          </cell>
          <cell r="Z630"/>
          <cell r="AA630" t="str">
            <v/>
          </cell>
          <cell r="AB630"/>
          <cell r="AC630"/>
          <cell r="AD630"/>
          <cell r="AE630"/>
          <cell r="AF630"/>
          <cell r="AG630"/>
          <cell r="AH630" t="str">
            <v/>
          </cell>
          <cell r="AI630"/>
          <cell r="AJ630"/>
          <cell r="AK630"/>
          <cell r="AL630"/>
          <cell r="AM630"/>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t="str">
            <v/>
          </cell>
          <cell r="BE630" t="str">
            <v/>
          </cell>
          <cell r="BF630">
            <v>0</v>
          </cell>
          <cell r="BG630">
            <v>0</v>
          </cell>
          <cell r="BH630">
            <v>0</v>
          </cell>
          <cell r="BI630">
            <v>0</v>
          </cell>
          <cell r="BJ630">
            <v>0</v>
          </cell>
          <cell r="BK630" t="str">
            <v/>
          </cell>
          <cell r="BL630" t="e">
            <v>#NAME?</v>
          </cell>
          <cell r="BM630"/>
          <cell r="BN630"/>
          <cell r="BO630"/>
          <cell r="BP630" t="str">
            <v/>
          </cell>
          <cell r="BQ630"/>
          <cell r="BR630"/>
          <cell r="BS630">
            <v>615</v>
          </cell>
        </row>
        <row r="631">
          <cell r="C631"/>
          <cell r="D631"/>
          <cell r="E631"/>
          <cell r="F631"/>
          <cell r="G631"/>
          <cell r="H631"/>
          <cell r="I631"/>
          <cell r="J631"/>
          <cell r="K631"/>
          <cell r="L631"/>
          <cell r="M631"/>
          <cell r="N631"/>
          <cell r="O631"/>
          <cell r="P631"/>
          <cell r="Q631"/>
          <cell r="R631"/>
          <cell r="S631"/>
          <cell r="T631"/>
          <cell r="U631"/>
          <cell r="V631"/>
          <cell r="W631"/>
          <cell r="X631"/>
          <cell r="Y631" t="str">
            <v/>
          </cell>
          <cell r="Z631"/>
          <cell r="AA631" t="str">
            <v/>
          </cell>
          <cell r="AB631"/>
          <cell r="AC631"/>
          <cell r="AD631"/>
          <cell r="AE631"/>
          <cell r="AF631"/>
          <cell r="AG631"/>
          <cell r="AH631" t="str">
            <v/>
          </cell>
          <cell r="AI631"/>
          <cell r="AJ631"/>
          <cell r="AK631"/>
          <cell r="AL631"/>
          <cell r="AM631"/>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t="str">
            <v/>
          </cell>
          <cell r="BE631" t="str">
            <v/>
          </cell>
          <cell r="BF631">
            <v>0</v>
          </cell>
          <cell r="BG631">
            <v>0</v>
          </cell>
          <cell r="BH631">
            <v>0</v>
          </cell>
          <cell r="BI631">
            <v>0</v>
          </cell>
          <cell r="BJ631">
            <v>0</v>
          </cell>
          <cell r="BK631" t="str">
            <v/>
          </cell>
          <cell r="BL631" t="e">
            <v>#NAME?</v>
          </cell>
          <cell r="BM631"/>
          <cell r="BN631"/>
          <cell r="BO631"/>
          <cell r="BP631" t="str">
            <v/>
          </cell>
          <cell r="BQ631"/>
          <cell r="BR631"/>
          <cell r="BS631">
            <v>616</v>
          </cell>
        </row>
        <row r="632">
          <cell r="C632"/>
          <cell r="D632"/>
          <cell r="E632"/>
          <cell r="F632"/>
          <cell r="G632"/>
          <cell r="H632"/>
          <cell r="I632"/>
          <cell r="J632"/>
          <cell r="K632"/>
          <cell r="L632"/>
          <cell r="M632"/>
          <cell r="N632"/>
          <cell r="O632"/>
          <cell r="P632"/>
          <cell r="Q632"/>
          <cell r="R632"/>
          <cell r="S632"/>
          <cell r="T632"/>
          <cell r="U632"/>
          <cell r="V632"/>
          <cell r="W632"/>
          <cell r="X632"/>
          <cell r="Y632" t="str">
            <v/>
          </cell>
          <cell r="Z632"/>
          <cell r="AA632" t="str">
            <v/>
          </cell>
          <cell r="AB632"/>
          <cell r="AC632"/>
          <cell r="AD632"/>
          <cell r="AE632"/>
          <cell r="AF632"/>
          <cell r="AG632"/>
          <cell r="AH632" t="str">
            <v/>
          </cell>
          <cell r="AI632"/>
          <cell r="AJ632"/>
          <cell r="AK632"/>
          <cell r="AL632"/>
          <cell r="AM632"/>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t="str">
            <v/>
          </cell>
          <cell r="BE632" t="str">
            <v/>
          </cell>
          <cell r="BF632">
            <v>0</v>
          </cell>
          <cell r="BG632">
            <v>0</v>
          </cell>
          <cell r="BH632">
            <v>0</v>
          </cell>
          <cell r="BI632">
            <v>0</v>
          </cell>
          <cell r="BJ632">
            <v>0</v>
          </cell>
          <cell r="BK632" t="str">
            <v/>
          </cell>
          <cell r="BL632" t="e">
            <v>#NAME?</v>
          </cell>
          <cell r="BM632"/>
          <cell r="BN632"/>
          <cell r="BO632"/>
          <cell r="BP632" t="str">
            <v/>
          </cell>
          <cell r="BQ632"/>
          <cell r="BR632"/>
          <cell r="BS632">
            <v>617</v>
          </cell>
        </row>
        <row r="633">
          <cell r="C633"/>
          <cell r="D633"/>
          <cell r="E633"/>
          <cell r="F633"/>
          <cell r="G633"/>
          <cell r="H633"/>
          <cell r="I633"/>
          <cell r="J633"/>
          <cell r="K633"/>
          <cell r="L633"/>
          <cell r="M633"/>
          <cell r="N633"/>
          <cell r="O633"/>
          <cell r="P633"/>
          <cell r="Q633"/>
          <cell r="R633"/>
          <cell r="S633"/>
          <cell r="T633"/>
          <cell r="U633"/>
          <cell r="V633"/>
          <cell r="W633"/>
          <cell r="X633"/>
          <cell r="Y633" t="str">
            <v/>
          </cell>
          <cell r="Z633"/>
          <cell r="AA633" t="str">
            <v/>
          </cell>
          <cell r="AB633"/>
          <cell r="AC633"/>
          <cell r="AD633"/>
          <cell r="AE633"/>
          <cell r="AF633"/>
          <cell r="AG633"/>
          <cell r="AH633" t="str">
            <v/>
          </cell>
          <cell r="AI633"/>
          <cell r="AJ633"/>
          <cell r="AK633"/>
          <cell r="AL633"/>
          <cell r="AM633"/>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t="str">
            <v/>
          </cell>
          <cell r="BE633" t="str">
            <v/>
          </cell>
          <cell r="BF633">
            <v>0</v>
          </cell>
          <cell r="BG633">
            <v>0</v>
          </cell>
          <cell r="BH633">
            <v>0</v>
          </cell>
          <cell r="BI633">
            <v>0</v>
          </cell>
          <cell r="BJ633">
            <v>0</v>
          </cell>
          <cell r="BK633" t="str">
            <v/>
          </cell>
          <cell r="BL633" t="e">
            <v>#NAME?</v>
          </cell>
          <cell r="BM633"/>
          <cell r="BN633"/>
          <cell r="BO633"/>
          <cell r="BP633" t="str">
            <v/>
          </cell>
          <cell r="BQ633"/>
          <cell r="BR633"/>
          <cell r="BS633">
            <v>618</v>
          </cell>
        </row>
        <row r="634">
          <cell r="C634"/>
          <cell r="D634"/>
          <cell r="E634"/>
          <cell r="F634"/>
          <cell r="G634"/>
          <cell r="H634"/>
          <cell r="I634"/>
          <cell r="J634"/>
          <cell r="K634"/>
          <cell r="L634"/>
          <cell r="M634"/>
          <cell r="N634"/>
          <cell r="O634"/>
          <cell r="P634"/>
          <cell r="Q634"/>
          <cell r="R634"/>
          <cell r="S634"/>
          <cell r="T634"/>
          <cell r="U634"/>
          <cell r="V634"/>
          <cell r="W634"/>
          <cell r="X634"/>
          <cell r="Y634" t="str">
            <v/>
          </cell>
          <cell r="Z634"/>
          <cell r="AA634" t="str">
            <v/>
          </cell>
          <cell r="AB634"/>
          <cell r="AC634"/>
          <cell r="AD634"/>
          <cell r="AE634"/>
          <cell r="AF634"/>
          <cell r="AG634"/>
          <cell r="AH634" t="str">
            <v/>
          </cell>
          <cell r="AI634"/>
          <cell r="AJ634"/>
          <cell r="AK634"/>
          <cell r="AL634"/>
          <cell r="AM634"/>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t="str">
            <v/>
          </cell>
          <cell r="BE634" t="str">
            <v/>
          </cell>
          <cell r="BF634">
            <v>0</v>
          </cell>
          <cell r="BG634">
            <v>0</v>
          </cell>
          <cell r="BH634">
            <v>0</v>
          </cell>
          <cell r="BI634">
            <v>0</v>
          </cell>
          <cell r="BJ634">
            <v>0</v>
          </cell>
          <cell r="BK634" t="str">
            <v/>
          </cell>
          <cell r="BL634" t="e">
            <v>#NAME?</v>
          </cell>
          <cell r="BM634"/>
          <cell r="BN634"/>
          <cell r="BO634"/>
          <cell r="BP634" t="str">
            <v/>
          </cell>
          <cell r="BQ634"/>
          <cell r="BR634"/>
          <cell r="BS634">
            <v>619</v>
          </cell>
        </row>
        <row r="635">
          <cell r="C635"/>
          <cell r="D635"/>
          <cell r="E635"/>
          <cell r="F635"/>
          <cell r="G635"/>
          <cell r="H635"/>
          <cell r="I635"/>
          <cell r="J635"/>
          <cell r="K635"/>
          <cell r="L635"/>
          <cell r="M635"/>
          <cell r="N635"/>
          <cell r="O635"/>
          <cell r="P635"/>
          <cell r="Q635"/>
          <cell r="R635"/>
          <cell r="S635"/>
          <cell r="T635"/>
          <cell r="U635"/>
          <cell r="V635"/>
          <cell r="W635"/>
          <cell r="X635"/>
          <cell r="Y635" t="str">
            <v/>
          </cell>
          <cell r="Z635"/>
          <cell r="AA635" t="str">
            <v/>
          </cell>
          <cell r="AB635"/>
          <cell r="AC635"/>
          <cell r="AD635"/>
          <cell r="AE635"/>
          <cell r="AF635"/>
          <cell r="AG635"/>
          <cell r="AH635" t="str">
            <v/>
          </cell>
          <cell r="AI635"/>
          <cell r="AJ635"/>
          <cell r="AK635"/>
          <cell r="AL635"/>
          <cell r="AM635"/>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t="str">
            <v/>
          </cell>
          <cell r="BE635" t="str">
            <v/>
          </cell>
          <cell r="BF635">
            <v>0</v>
          </cell>
          <cell r="BG635">
            <v>0</v>
          </cell>
          <cell r="BH635">
            <v>0</v>
          </cell>
          <cell r="BI635">
            <v>0</v>
          </cell>
          <cell r="BJ635">
            <v>0</v>
          </cell>
          <cell r="BK635" t="str">
            <v/>
          </cell>
          <cell r="BL635" t="e">
            <v>#NAME?</v>
          </cell>
          <cell r="BM635"/>
          <cell r="BN635"/>
          <cell r="BO635"/>
          <cell r="BP635" t="str">
            <v/>
          </cell>
          <cell r="BQ635"/>
          <cell r="BR635"/>
          <cell r="BS635">
            <v>620</v>
          </cell>
        </row>
        <row r="636">
          <cell r="C636"/>
          <cell r="D636"/>
          <cell r="E636"/>
          <cell r="F636"/>
          <cell r="G636"/>
          <cell r="H636"/>
          <cell r="I636"/>
          <cell r="J636"/>
          <cell r="K636"/>
          <cell r="L636"/>
          <cell r="M636"/>
          <cell r="N636"/>
          <cell r="O636"/>
          <cell r="P636"/>
          <cell r="Q636"/>
          <cell r="R636"/>
          <cell r="S636"/>
          <cell r="T636"/>
          <cell r="U636"/>
          <cell r="V636"/>
          <cell r="W636"/>
          <cell r="X636"/>
          <cell r="Y636" t="str">
            <v/>
          </cell>
          <cell r="Z636"/>
          <cell r="AA636" t="str">
            <v/>
          </cell>
          <cell r="AB636"/>
          <cell r="AC636"/>
          <cell r="AD636"/>
          <cell r="AE636"/>
          <cell r="AF636"/>
          <cell r="AG636"/>
          <cell r="AH636" t="str">
            <v/>
          </cell>
          <cell r="AI636"/>
          <cell r="AJ636"/>
          <cell r="AK636"/>
          <cell r="AL636"/>
          <cell r="AM636"/>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t="str">
            <v/>
          </cell>
          <cell r="BE636" t="str">
            <v/>
          </cell>
          <cell r="BF636">
            <v>0</v>
          </cell>
          <cell r="BG636">
            <v>0</v>
          </cell>
          <cell r="BH636">
            <v>0</v>
          </cell>
          <cell r="BI636">
            <v>0</v>
          </cell>
          <cell r="BJ636">
            <v>0</v>
          </cell>
          <cell r="BK636" t="str">
            <v/>
          </cell>
          <cell r="BL636" t="e">
            <v>#NAME?</v>
          </cell>
          <cell r="BM636"/>
          <cell r="BN636"/>
          <cell r="BO636"/>
          <cell r="BP636" t="str">
            <v/>
          </cell>
          <cell r="BQ636"/>
          <cell r="BR636"/>
          <cell r="BS636">
            <v>621</v>
          </cell>
        </row>
        <row r="637">
          <cell r="C637"/>
          <cell r="D637"/>
          <cell r="E637"/>
          <cell r="F637"/>
          <cell r="G637"/>
          <cell r="H637"/>
          <cell r="I637"/>
          <cell r="J637"/>
          <cell r="K637"/>
          <cell r="L637"/>
          <cell r="M637"/>
          <cell r="N637"/>
          <cell r="O637"/>
          <cell r="P637"/>
          <cell r="Q637"/>
          <cell r="R637"/>
          <cell r="S637"/>
          <cell r="T637"/>
          <cell r="U637"/>
          <cell r="V637"/>
          <cell r="W637"/>
          <cell r="X637"/>
          <cell r="Y637" t="str">
            <v/>
          </cell>
          <cell r="Z637"/>
          <cell r="AA637" t="str">
            <v/>
          </cell>
          <cell r="AB637"/>
          <cell r="AC637"/>
          <cell r="AD637"/>
          <cell r="AE637"/>
          <cell r="AF637"/>
          <cell r="AG637"/>
          <cell r="AH637" t="str">
            <v/>
          </cell>
          <cell r="AI637"/>
          <cell r="AJ637"/>
          <cell r="AK637"/>
          <cell r="AL637"/>
          <cell r="AM637"/>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t="str">
            <v/>
          </cell>
          <cell r="BE637" t="str">
            <v/>
          </cell>
          <cell r="BF637">
            <v>0</v>
          </cell>
          <cell r="BG637">
            <v>0</v>
          </cell>
          <cell r="BH637">
            <v>0</v>
          </cell>
          <cell r="BI637">
            <v>0</v>
          </cell>
          <cell r="BJ637">
            <v>0</v>
          </cell>
          <cell r="BK637" t="str">
            <v/>
          </cell>
          <cell r="BL637" t="e">
            <v>#NAME?</v>
          </cell>
          <cell r="BM637"/>
          <cell r="BN637"/>
          <cell r="BO637"/>
          <cell r="BP637" t="str">
            <v/>
          </cell>
          <cell r="BQ637"/>
          <cell r="BR637"/>
          <cell r="BS637">
            <v>622</v>
          </cell>
        </row>
        <row r="638">
          <cell r="C638"/>
          <cell r="D638"/>
          <cell r="E638"/>
          <cell r="F638"/>
          <cell r="G638"/>
          <cell r="H638"/>
          <cell r="I638"/>
          <cell r="J638"/>
          <cell r="K638"/>
          <cell r="L638"/>
          <cell r="M638"/>
          <cell r="N638"/>
          <cell r="O638"/>
          <cell r="P638"/>
          <cell r="Q638"/>
          <cell r="R638"/>
          <cell r="S638"/>
          <cell r="T638"/>
          <cell r="U638"/>
          <cell r="V638"/>
          <cell r="W638"/>
          <cell r="X638"/>
          <cell r="Y638" t="str">
            <v/>
          </cell>
          <cell r="Z638"/>
          <cell r="AA638" t="str">
            <v/>
          </cell>
          <cell r="AB638"/>
          <cell r="AC638"/>
          <cell r="AD638"/>
          <cell r="AE638"/>
          <cell r="AF638"/>
          <cell r="AG638"/>
          <cell r="AH638" t="str">
            <v/>
          </cell>
          <cell r="AI638"/>
          <cell r="AJ638"/>
          <cell r="AK638"/>
          <cell r="AL638"/>
          <cell r="AM638"/>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t="str">
            <v/>
          </cell>
          <cell r="BE638" t="str">
            <v/>
          </cell>
          <cell r="BF638">
            <v>0</v>
          </cell>
          <cell r="BG638">
            <v>0</v>
          </cell>
          <cell r="BH638">
            <v>0</v>
          </cell>
          <cell r="BI638">
            <v>0</v>
          </cell>
          <cell r="BJ638">
            <v>0</v>
          </cell>
          <cell r="BK638" t="str">
            <v/>
          </cell>
          <cell r="BL638" t="e">
            <v>#NAME?</v>
          </cell>
          <cell r="BM638"/>
          <cell r="BN638"/>
          <cell r="BO638"/>
          <cell r="BP638" t="str">
            <v/>
          </cell>
          <cell r="BQ638"/>
          <cell r="BR638"/>
          <cell r="BS638">
            <v>623</v>
          </cell>
        </row>
        <row r="639">
          <cell r="C639"/>
          <cell r="D639"/>
          <cell r="E639"/>
          <cell r="F639"/>
          <cell r="G639"/>
          <cell r="H639"/>
          <cell r="I639"/>
          <cell r="J639"/>
          <cell r="K639"/>
          <cell r="L639"/>
          <cell r="M639"/>
          <cell r="N639"/>
          <cell r="O639"/>
          <cell r="P639"/>
          <cell r="Q639"/>
          <cell r="R639"/>
          <cell r="S639"/>
          <cell r="T639"/>
          <cell r="U639"/>
          <cell r="V639"/>
          <cell r="W639"/>
          <cell r="X639"/>
          <cell r="Y639" t="str">
            <v/>
          </cell>
          <cell r="Z639"/>
          <cell r="AA639" t="str">
            <v/>
          </cell>
          <cell r="AB639"/>
          <cell r="AC639"/>
          <cell r="AD639"/>
          <cell r="AE639"/>
          <cell r="AF639"/>
          <cell r="AG639"/>
          <cell r="AH639" t="str">
            <v/>
          </cell>
          <cell r="AI639"/>
          <cell r="AJ639"/>
          <cell r="AK639"/>
          <cell r="AL639"/>
          <cell r="AM639"/>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t="str">
            <v/>
          </cell>
          <cell r="BE639" t="str">
            <v/>
          </cell>
          <cell r="BF639">
            <v>0</v>
          </cell>
          <cell r="BG639">
            <v>0</v>
          </cell>
          <cell r="BH639">
            <v>0</v>
          </cell>
          <cell r="BI639">
            <v>0</v>
          </cell>
          <cell r="BJ639">
            <v>0</v>
          </cell>
          <cell r="BK639" t="str">
            <v/>
          </cell>
          <cell r="BL639" t="e">
            <v>#NAME?</v>
          </cell>
          <cell r="BM639"/>
          <cell r="BN639"/>
          <cell r="BO639"/>
          <cell r="BP639" t="str">
            <v/>
          </cell>
          <cell r="BQ639"/>
          <cell r="BR639"/>
          <cell r="BS639">
            <v>624</v>
          </cell>
        </row>
        <row r="640">
          <cell r="C640"/>
          <cell r="D640"/>
          <cell r="E640"/>
          <cell r="F640"/>
          <cell r="G640"/>
          <cell r="H640"/>
          <cell r="I640"/>
          <cell r="J640"/>
          <cell r="K640"/>
          <cell r="L640"/>
          <cell r="M640"/>
          <cell r="N640"/>
          <cell r="O640"/>
          <cell r="P640"/>
          <cell r="Q640"/>
          <cell r="R640"/>
          <cell r="S640"/>
          <cell r="T640"/>
          <cell r="U640"/>
          <cell r="V640"/>
          <cell r="W640"/>
          <cell r="X640"/>
          <cell r="Y640" t="str">
            <v/>
          </cell>
          <cell r="Z640"/>
          <cell r="AA640" t="str">
            <v/>
          </cell>
          <cell r="AB640"/>
          <cell r="AC640"/>
          <cell r="AD640"/>
          <cell r="AE640"/>
          <cell r="AF640"/>
          <cell r="AG640"/>
          <cell r="AH640" t="str">
            <v/>
          </cell>
          <cell r="AI640"/>
          <cell r="AJ640"/>
          <cell r="AK640"/>
          <cell r="AL640"/>
          <cell r="AM640"/>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t="str">
            <v/>
          </cell>
          <cell r="BE640" t="str">
            <v/>
          </cell>
          <cell r="BF640">
            <v>0</v>
          </cell>
          <cell r="BG640">
            <v>0</v>
          </cell>
          <cell r="BH640">
            <v>0</v>
          </cell>
          <cell r="BI640">
            <v>0</v>
          </cell>
          <cell r="BJ640">
            <v>0</v>
          </cell>
          <cell r="BK640" t="str">
            <v/>
          </cell>
          <cell r="BL640" t="e">
            <v>#NAME?</v>
          </cell>
          <cell r="BM640"/>
          <cell r="BN640"/>
          <cell r="BO640"/>
          <cell r="BP640" t="str">
            <v/>
          </cell>
          <cell r="BQ640"/>
          <cell r="BR640"/>
          <cell r="BS640">
            <v>625</v>
          </cell>
        </row>
        <row r="641">
          <cell r="C641"/>
          <cell r="D641"/>
          <cell r="E641"/>
          <cell r="F641"/>
          <cell r="G641"/>
          <cell r="H641"/>
          <cell r="I641"/>
          <cell r="J641"/>
          <cell r="K641"/>
          <cell r="L641"/>
          <cell r="M641"/>
          <cell r="N641"/>
          <cell r="O641"/>
          <cell r="P641"/>
          <cell r="Q641"/>
          <cell r="R641"/>
          <cell r="S641"/>
          <cell r="T641"/>
          <cell r="U641"/>
          <cell r="V641"/>
          <cell r="W641"/>
          <cell r="X641"/>
          <cell r="Y641" t="str">
            <v/>
          </cell>
          <cell r="Z641"/>
          <cell r="AA641" t="str">
            <v/>
          </cell>
          <cell r="AB641"/>
          <cell r="AC641"/>
          <cell r="AD641"/>
          <cell r="AE641"/>
          <cell r="AF641"/>
          <cell r="AG641"/>
          <cell r="AH641" t="str">
            <v/>
          </cell>
          <cell r="AI641"/>
          <cell r="AJ641"/>
          <cell r="AK641"/>
          <cell r="AL641"/>
          <cell r="AM641"/>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t="str">
            <v/>
          </cell>
          <cell r="BE641" t="str">
            <v/>
          </cell>
          <cell r="BF641">
            <v>0</v>
          </cell>
          <cell r="BG641">
            <v>0</v>
          </cell>
          <cell r="BH641">
            <v>0</v>
          </cell>
          <cell r="BI641">
            <v>0</v>
          </cell>
          <cell r="BJ641">
            <v>0</v>
          </cell>
          <cell r="BK641" t="str">
            <v/>
          </cell>
          <cell r="BL641" t="e">
            <v>#NAME?</v>
          </cell>
          <cell r="BM641"/>
          <cell r="BN641"/>
          <cell r="BO641"/>
          <cell r="BP641" t="str">
            <v/>
          </cell>
          <cell r="BQ641"/>
          <cell r="BR641"/>
          <cell r="BS641">
            <v>626</v>
          </cell>
        </row>
        <row r="642">
          <cell r="C642"/>
          <cell r="D642"/>
          <cell r="E642"/>
          <cell r="F642"/>
          <cell r="G642"/>
          <cell r="H642"/>
          <cell r="I642"/>
          <cell r="J642"/>
          <cell r="K642"/>
          <cell r="L642"/>
          <cell r="M642"/>
          <cell r="N642"/>
          <cell r="O642"/>
          <cell r="P642"/>
          <cell r="Q642"/>
          <cell r="R642"/>
          <cell r="S642"/>
          <cell r="T642"/>
          <cell r="U642"/>
          <cell r="V642"/>
          <cell r="W642"/>
          <cell r="X642"/>
          <cell r="Y642" t="str">
            <v/>
          </cell>
          <cell r="Z642"/>
          <cell r="AA642" t="str">
            <v/>
          </cell>
          <cell r="AB642"/>
          <cell r="AC642"/>
          <cell r="AD642"/>
          <cell r="AE642"/>
          <cell r="AF642"/>
          <cell r="AG642"/>
          <cell r="AH642" t="str">
            <v/>
          </cell>
          <cell r="AI642"/>
          <cell r="AJ642"/>
          <cell r="AK642"/>
          <cell r="AL642"/>
          <cell r="AM642"/>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t="str">
            <v/>
          </cell>
          <cell r="BE642" t="str">
            <v/>
          </cell>
          <cell r="BF642">
            <v>0</v>
          </cell>
          <cell r="BG642">
            <v>0</v>
          </cell>
          <cell r="BH642">
            <v>0</v>
          </cell>
          <cell r="BI642">
            <v>0</v>
          </cell>
          <cell r="BJ642">
            <v>0</v>
          </cell>
          <cell r="BK642" t="str">
            <v/>
          </cell>
          <cell r="BL642" t="e">
            <v>#NAME?</v>
          </cell>
          <cell r="BM642"/>
          <cell r="BN642"/>
          <cell r="BO642"/>
          <cell r="BP642" t="str">
            <v/>
          </cell>
          <cell r="BQ642"/>
          <cell r="BR642"/>
          <cell r="BS642">
            <v>627</v>
          </cell>
        </row>
        <row r="643">
          <cell r="C643"/>
          <cell r="D643"/>
          <cell r="E643"/>
          <cell r="F643"/>
          <cell r="G643"/>
          <cell r="H643"/>
          <cell r="I643"/>
          <cell r="J643"/>
          <cell r="K643"/>
          <cell r="L643"/>
          <cell r="M643"/>
          <cell r="N643"/>
          <cell r="O643"/>
          <cell r="P643"/>
          <cell r="Q643"/>
          <cell r="R643"/>
          <cell r="S643"/>
          <cell r="T643"/>
          <cell r="U643"/>
          <cell r="V643"/>
          <cell r="W643"/>
          <cell r="X643"/>
          <cell r="Y643" t="str">
            <v/>
          </cell>
          <cell r="Z643"/>
          <cell r="AA643" t="str">
            <v/>
          </cell>
          <cell r="AB643"/>
          <cell r="AC643"/>
          <cell r="AD643"/>
          <cell r="AE643"/>
          <cell r="AF643"/>
          <cell r="AG643"/>
          <cell r="AH643" t="str">
            <v/>
          </cell>
          <cell r="AI643"/>
          <cell r="AJ643"/>
          <cell r="AK643"/>
          <cell r="AL643"/>
          <cell r="AM643"/>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t="str">
            <v/>
          </cell>
          <cell r="BE643" t="str">
            <v/>
          </cell>
          <cell r="BF643">
            <v>0</v>
          </cell>
          <cell r="BG643">
            <v>0</v>
          </cell>
          <cell r="BH643">
            <v>0</v>
          </cell>
          <cell r="BI643">
            <v>0</v>
          </cell>
          <cell r="BJ643">
            <v>0</v>
          </cell>
          <cell r="BK643" t="str">
            <v/>
          </cell>
          <cell r="BL643" t="e">
            <v>#NAME?</v>
          </cell>
          <cell r="BM643"/>
          <cell r="BN643"/>
          <cell r="BO643"/>
          <cell r="BP643" t="str">
            <v/>
          </cell>
          <cell r="BQ643"/>
          <cell r="BR643"/>
          <cell r="BS643">
            <v>628</v>
          </cell>
        </row>
        <row r="644">
          <cell r="C644"/>
          <cell r="D644"/>
          <cell r="E644"/>
          <cell r="F644"/>
          <cell r="G644"/>
          <cell r="H644"/>
          <cell r="I644"/>
          <cell r="J644"/>
          <cell r="K644"/>
          <cell r="L644"/>
          <cell r="M644"/>
          <cell r="N644"/>
          <cell r="O644"/>
          <cell r="P644"/>
          <cell r="Q644"/>
          <cell r="R644"/>
          <cell r="S644"/>
          <cell r="T644"/>
          <cell r="U644"/>
          <cell r="V644"/>
          <cell r="W644"/>
          <cell r="X644"/>
          <cell r="Y644" t="str">
            <v/>
          </cell>
          <cell r="Z644"/>
          <cell r="AA644" t="str">
            <v/>
          </cell>
          <cell r="AB644"/>
          <cell r="AC644"/>
          <cell r="AD644"/>
          <cell r="AE644"/>
          <cell r="AF644"/>
          <cell r="AG644"/>
          <cell r="AH644" t="str">
            <v/>
          </cell>
          <cell r="AI644"/>
          <cell r="AJ644"/>
          <cell r="AK644"/>
          <cell r="AL644"/>
          <cell r="AM644"/>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t="str">
            <v/>
          </cell>
          <cell r="BE644" t="str">
            <v/>
          </cell>
          <cell r="BF644">
            <v>0</v>
          </cell>
          <cell r="BG644">
            <v>0</v>
          </cell>
          <cell r="BH644">
            <v>0</v>
          </cell>
          <cell r="BI644">
            <v>0</v>
          </cell>
          <cell r="BJ644">
            <v>0</v>
          </cell>
          <cell r="BK644" t="str">
            <v/>
          </cell>
          <cell r="BL644" t="e">
            <v>#NAME?</v>
          </cell>
          <cell r="BM644"/>
          <cell r="BN644"/>
          <cell r="BO644"/>
          <cell r="BP644" t="str">
            <v/>
          </cell>
          <cell r="BQ644"/>
          <cell r="BR644"/>
          <cell r="BS644">
            <v>629</v>
          </cell>
        </row>
        <row r="645">
          <cell r="C645"/>
          <cell r="D645"/>
          <cell r="E645"/>
          <cell r="F645"/>
          <cell r="G645"/>
          <cell r="H645"/>
          <cell r="I645"/>
          <cell r="J645"/>
          <cell r="K645"/>
          <cell r="L645"/>
          <cell r="M645"/>
          <cell r="N645"/>
          <cell r="O645"/>
          <cell r="P645"/>
          <cell r="Q645"/>
          <cell r="R645"/>
          <cell r="S645"/>
          <cell r="T645"/>
          <cell r="U645"/>
          <cell r="V645"/>
          <cell r="W645"/>
          <cell r="X645"/>
          <cell r="Y645" t="str">
            <v/>
          </cell>
          <cell r="Z645"/>
          <cell r="AA645" t="str">
            <v/>
          </cell>
          <cell r="AB645"/>
          <cell r="AC645"/>
          <cell r="AD645"/>
          <cell r="AE645"/>
          <cell r="AF645"/>
          <cell r="AG645"/>
          <cell r="AH645" t="str">
            <v/>
          </cell>
          <cell r="AI645"/>
          <cell r="AJ645"/>
          <cell r="AK645"/>
          <cell r="AL645"/>
          <cell r="AM645"/>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t="str">
            <v/>
          </cell>
          <cell r="BE645" t="str">
            <v/>
          </cell>
          <cell r="BF645">
            <v>0</v>
          </cell>
          <cell r="BG645">
            <v>0</v>
          </cell>
          <cell r="BH645">
            <v>0</v>
          </cell>
          <cell r="BI645">
            <v>0</v>
          </cell>
          <cell r="BJ645">
            <v>0</v>
          </cell>
          <cell r="BK645" t="str">
            <v/>
          </cell>
          <cell r="BL645" t="e">
            <v>#NAME?</v>
          </cell>
          <cell r="BM645"/>
          <cell r="BN645"/>
          <cell r="BO645"/>
          <cell r="BP645" t="str">
            <v/>
          </cell>
          <cell r="BQ645"/>
          <cell r="BR645"/>
          <cell r="BS645">
            <v>630</v>
          </cell>
        </row>
        <row r="646">
          <cell r="C646"/>
          <cell r="D646"/>
          <cell r="E646"/>
          <cell r="F646"/>
          <cell r="G646"/>
          <cell r="H646"/>
          <cell r="I646"/>
          <cell r="J646"/>
          <cell r="K646"/>
          <cell r="L646"/>
          <cell r="M646"/>
          <cell r="N646"/>
          <cell r="O646"/>
          <cell r="P646"/>
          <cell r="Q646"/>
          <cell r="R646"/>
          <cell r="S646"/>
          <cell r="T646"/>
          <cell r="U646"/>
          <cell r="V646"/>
          <cell r="W646"/>
          <cell r="X646"/>
          <cell r="Y646" t="str">
            <v/>
          </cell>
          <cell r="Z646"/>
          <cell r="AA646" t="str">
            <v/>
          </cell>
          <cell r="AB646"/>
          <cell r="AC646"/>
          <cell r="AD646"/>
          <cell r="AE646"/>
          <cell r="AF646"/>
          <cell r="AG646"/>
          <cell r="AH646" t="str">
            <v/>
          </cell>
          <cell r="AI646"/>
          <cell r="AJ646"/>
          <cell r="AK646"/>
          <cell r="AL646"/>
          <cell r="AM646"/>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t="str">
            <v/>
          </cell>
          <cell r="BE646" t="str">
            <v/>
          </cell>
          <cell r="BF646">
            <v>0</v>
          </cell>
          <cell r="BG646">
            <v>0</v>
          </cell>
          <cell r="BH646">
            <v>0</v>
          </cell>
          <cell r="BI646">
            <v>0</v>
          </cell>
          <cell r="BJ646">
            <v>0</v>
          </cell>
          <cell r="BK646" t="str">
            <v/>
          </cell>
          <cell r="BL646" t="e">
            <v>#NAME?</v>
          </cell>
          <cell r="BM646"/>
          <cell r="BN646"/>
          <cell r="BO646"/>
          <cell r="BP646" t="str">
            <v/>
          </cell>
          <cell r="BQ646"/>
          <cell r="BR646"/>
          <cell r="BS646">
            <v>631</v>
          </cell>
        </row>
        <row r="647">
          <cell r="C647"/>
          <cell r="D647"/>
          <cell r="E647"/>
          <cell r="F647"/>
          <cell r="G647"/>
          <cell r="H647"/>
          <cell r="I647"/>
          <cell r="J647"/>
          <cell r="K647"/>
          <cell r="L647"/>
          <cell r="M647"/>
          <cell r="N647"/>
          <cell r="O647"/>
          <cell r="P647"/>
          <cell r="Q647"/>
          <cell r="R647"/>
          <cell r="S647"/>
          <cell r="T647"/>
          <cell r="U647"/>
          <cell r="V647"/>
          <cell r="W647"/>
          <cell r="X647"/>
          <cell r="Y647" t="str">
            <v/>
          </cell>
          <cell r="Z647"/>
          <cell r="AA647" t="str">
            <v/>
          </cell>
          <cell r="AB647"/>
          <cell r="AC647"/>
          <cell r="AD647"/>
          <cell r="AE647"/>
          <cell r="AF647"/>
          <cell r="AG647"/>
          <cell r="AH647" t="str">
            <v/>
          </cell>
          <cell r="AI647"/>
          <cell r="AJ647"/>
          <cell r="AK647"/>
          <cell r="AL647"/>
          <cell r="AM647"/>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t="str">
            <v/>
          </cell>
          <cell r="BE647" t="str">
            <v/>
          </cell>
          <cell r="BF647">
            <v>0</v>
          </cell>
          <cell r="BG647">
            <v>0</v>
          </cell>
          <cell r="BH647">
            <v>0</v>
          </cell>
          <cell r="BI647">
            <v>0</v>
          </cell>
          <cell r="BJ647">
            <v>0</v>
          </cell>
          <cell r="BK647" t="str">
            <v/>
          </cell>
          <cell r="BL647" t="e">
            <v>#NAME?</v>
          </cell>
          <cell r="BM647"/>
          <cell r="BN647"/>
          <cell r="BO647"/>
          <cell r="BP647" t="str">
            <v/>
          </cell>
          <cell r="BQ647"/>
          <cell r="BR647"/>
          <cell r="BS647">
            <v>632</v>
          </cell>
        </row>
        <row r="648">
          <cell r="C648"/>
          <cell r="D648"/>
          <cell r="E648"/>
          <cell r="F648"/>
          <cell r="G648"/>
          <cell r="H648"/>
          <cell r="I648"/>
          <cell r="J648"/>
          <cell r="K648"/>
          <cell r="L648"/>
          <cell r="M648"/>
          <cell r="N648"/>
          <cell r="O648"/>
          <cell r="P648"/>
          <cell r="Q648"/>
          <cell r="R648"/>
          <cell r="S648"/>
          <cell r="T648"/>
          <cell r="U648"/>
          <cell r="V648"/>
          <cell r="W648"/>
          <cell r="X648"/>
          <cell r="Y648" t="str">
            <v/>
          </cell>
          <cell r="Z648"/>
          <cell r="AA648" t="str">
            <v/>
          </cell>
          <cell r="AB648"/>
          <cell r="AC648"/>
          <cell r="AD648"/>
          <cell r="AE648"/>
          <cell r="AF648"/>
          <cell r="AG648"/>
          <cell r="AH648" t="str">
            <v/>
          </cell>
          <cell r="AI648"/>
          <cell r="AJ648"/>
          <cell r="AK648"/>
          <cell r="AL648"/>
          <cell r="AM648"/>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t="str">
            <v/>
          </cell>
          <cell r="BE648" t="str">
            <v/>
          </cell>
          <cell r="BF648">
            <v>0</v>
          </cell>
          <cell r="BG648">
            <v>0</v>
          </cell>
          <cell r="BH648">
            <v>0</v>
          </cell>
          <cell r="BI648">
            <v>0</v>
          </cell>
          <cell r="BJ648">
            <v>0</v>
          </cell>
          <cell r="BK648" t="str">
            <v/>
          </cell>
          <cell r="BL648" t="e">
            <v>#NAME?</v>
          </cell>
          <cell r="BM648"/>
          <cell r="BN648"/>
          <cell r="BO648"/>
          <cell r="BP648" t="str">
            <v/>
          </cell>
          <cell r="BQ648"/>
          <cell r="BR648"/>
          <cell r="BS648">
            <v>633</v>
          </cell>
        </row>
        <row r="649">
          <cell r="C649"/>
          <cell r="D649"/>
          <cell r="E649"/>
          <cell r="F649"/>
          <cell r="G649"/>
          <cell r="H649"/>
          <cell r="I649"/>
          <cell r="J649"/>
          <cell r="K649"/>
          <cell r="L649"/>
          <cell r="M649"/>
          <cell r="N649"/>
          <cell r="O649"/>
          <cell r="P649"/>
          <cell r="Q649"/>
          <cell r="R649"/>
          <cell r="S649"/>
          <cell r="T649"/>
          <cell r="U649"/>
          <cell r="V649"/>
          <cell r="W649"/>
          <cell r="X649"/>
          <cell r="Y649" t="str">
            <v/>
          </cell>
          <cell r="Z649"/>
          <cell r="AA649" t="str">
            <v/>
          </cell>
          <cell r="AB649"/>
          <cell r="AC649"/>
          <cell r="AD649"/>
          <cell r="AE649"/>
          <cell r="AF649"/>
          <cell r="AG649"/>
          <cell r="AH649" t="str">
            <v/>
          </cell>
          <cell r="AI649"/>
          <cell r="AJ649"/>
          <cell r="AK649"/>
          <cell r="AL649"/>
          <cell r="AM649"/>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t="str">
            <v/>
          </cell>
          <cell r="BE649" t="str">
            <v/>
          </cell>
          <cell r="BF649">
            <v>0</v>
          </cell>
          <cell r="BG649">
            <v>0</v>
          </cell>
          <cell r="BH649">
            <v>0</v>
          </cell>
          <cell r="BI649">
            <v>0</v>
          </cell>
          <cell r="BJ649">
            <v>0</v>
          </cell>
          <cell r="BK649" t="str">
            <v/>
          </cell>
          <cell r="BL649" t="e">
            <v>#NAME?</v>
          </cell>
          <cell r="BM649"/>
          <cell r="BN649"/>
          <cell r="BO649"/>
          <cell r="BP649" t="str">
            <v/>
          </cell>
          <cell r="BQ649"/>
          <cell r="BR649"/>
          <cell r="BS649">
            <v>634</v>
          </cell>
        </row>
        <row r="650">
          <cell r="C650"/>
          <cell r="D650"/>
          <cell r="E650"/>
          <cell r="F650"/>
          <cell r="G650"/>
          <cell r="H650"/>
          <cell r="I650"/>
          <cell r="J650"/>
          <cell r="K650"/>
          <cell r="L650"/>
          <cell r="M650"/>
          <cell r="N650"/>
          <cell r="O650"/>
          <cell r="P650"/>
          <cell r="Q650"/>
          <cell r="R650"/>
          <cell r="S650"/>
          <cell r="T650"/>
          <cell r="U650"/>
          <cell r="V650"/>
          <cell r="W650"/>
          <cell r="X650"/>
          <cell r="Y650" t="str">
            <v/>
          </cell>
          <cell r="Z650"/>
          <cell r="AA650" t="str">
            <v/>
          </cell>
          <cell r="AB650"/>
          <cell r="AC650"/>
          <cell r="AD650"/>
          <cell r="AE650"/>
          <cell r="AF650"/>
          <cell r="AG650"/>
          <cell r="AH650" t="str">
            <v/>
          </cell>
          <cell r="AI650"/>
          <cell r="AJ650"/>
          <cell r="AK650"/>
          <cell r="AL650"/>
          <cell r="AM650"/>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t="str">
            <v/>
          </cell>
          <cell r="BE650" t="str">
            <v/>
          </cell>
          <cell r="BF650">
            <v>0</v>
          </cell>
          <cell r="BG650">
            <v>0</v>
          </cell>
          <cell r="BH650">
            <v>0</v>
          </cell>
          <cell r="BI650">
            <v>0</v>
          </cell>
          <cell r="BJ650">
            <v>0</v>
          </cell>
          <cell r="BK650" t="str">
            <v/>
          </cell>
          <cell r="BL650" t="e">
            <v>#NAME?</v>
          </cell>
          <cell r="BM650"/>
          <cell r="BN650"/>
          <cell r="BO650"/>
          <cell r="BP650" t="str">
            <v/>
          </cell>
          <cell r="BQ650"/>
          <cell r="BR650"/>
          <cell r="BS650">
            <v>635</v>
          </cell>
        </row>
        <row r="651">
          <cell r="C651"/>
          <cell r="D651"/>
          <cell r="E651"/>
          <cell r="F651"/>
          <cell r="G651"/>
          <cell r="H651"/>
          <cell r="I651"/>
          <cell r="J651"/>
          <cell r="K651"/>
          <cell r="L651"/>
          <cell r="M651"/>
          <cell r="N651"/>
          <cell r="O651"/>
          <cell r="P651"/>
          <cell r="Q651"/>
          <cell r="R651"/>
          <cell r="S651"/>
          <cell r="T651"/>
          <cell r="U651"/>
          <cell r="V651"/>
          <cell r="W651"/>
          <cell r="X651"/>
          <cell r="Y651" t="str">
            <v/>
          </cell>
          <cell r="Z651"/>
          <cell r="AA651" t="str">
            <v/>
          </cell>
          <cell r="AB651"/>
          <cell r="AC651"/>
          <cell r="AD651"/>
          <cell r="AE651"/>
          <cell r="AF651"/>
          <cell r="AG651"/>
          <cell r="AH651" t="str">
            <v/>
          </cell>
          <cell r="AI651"/>
          <cell r="AJ651"/>
          <cell r="AK651"/>
          <cell r="AL651"/>
          <cell r="AM651"/>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t="str">
            <v/>
          </cell>
          <cell r="BE651" t="str">
            <v/>
          </cell>
          <cell r="BF651">
            <v>0</v>
          </cell>
          <cell r="BG651">
            <v>0</v>
          </cell>
          <cell r="BH651">
            <v>0</v>
          </cell>
          <cell r="BI651">
            <v>0</v>
          </cell>
          <cell r="BJ651">
            <v>0</v>
          </cell>
          <cell r="BK651" t="str">
            <v/>
          </cell>
          <cell r="BL651" t="e">
            <v>#NAME?</v>
          </cell>
          <cell r="BM651"/>
          <cell r="BN651"/>
          <cell r="BO651"/>
          <cell r="BP651" t="str">
            <v/>
          </cell>
          <cell r="BQ651"/>
          <cell r="BR651"/>
          <cell r="BS651">
            <v>636</v>
          </cell>
        </row>
        <row r="652">
          <cell r="C652"/>
          <cell r="D652"/>
          <cell r="E652"/>
          <cell r="F652"/>
          <cell r="G652"/>
          <cell r="H652"/>
          <cell r="I652"/>
          <cell r="J652"/>
          <cell r="K652"/>
          <cell r="L652"/>
          <cell r="M652"/>
          <cell r="N652"/>
          <cell r="O652"/>
          <cell r="P652"/>
          <cell r="Q652"/>
          <cell r="R652"/>
          <cell r="S652"/>
          <cell r="T652"/>
          <cell r="U652"/>
          <cell r="V652"/>
          <cell r="W652"/>
          <cell r="X652"/>
          <cell r="Y652" t="str">
            <v/>
          </cell>
          <cell r="Z652"/>
          <cell r="AA652" t="str">
            <v/>
          </cell>
          <cell r="AB652"/>
          <cell r="AC652"/>
          <cell r="AD652"/>
          <cell r="AE652"/>
          <cell r="AF652"/>
          <cell r="AG652"/>
          <cell r="AH652" t="str">
            <v/>
          </cell>
          <cell r="AI652"/>
          <cell r="AJ652"/>
          <cell r="AK652"/>
          <cell r="AL652"/>
          <cell r="AM652"/>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t="str">
            <v/>
          </cell>
          <cell r="BE652" t="str">
            <v/>
          </cell>
          <cell r="BF652">
            <v>0</v>
          </cell>
          <cell r="BG652">
            <v>0</v>
          </cell>
          <cell r="BH652">
            <v>0</v>
          </cell>
          <cell r="BI652">
            <v>0</v>
          </cell>
          <cell r="BJ652">
            <v>0</v>
          </cell>
          <cell r="BK652" t="str">
            <v/>
          </cell>
          <cell r="BL652" t="e">
            <v>#NAME?</v>
          </cell>
          <cell r="BM652"/>
          <cell r="BN652"/>
          <cell r="BO652"/>
          <cell r="BP652" t="str">
            <v/>
          </cell>
          <cell r="BQ652"/>
          <cell r="BR652"/>
          <cell r="BS652">
            <v>637</v>
          </cell>
        </row>
        <row r="653">
          <cell r="C653"/>
          <cell r="D653"/>
          <cell r="E653"/>
          <cell r="F653"/>
          <cell r="G653"/>
          <cell r="H653"/>
          <cell r="I653"/>
          <cell r="J653"/>
          <cell r="K653"/>
          <cell r="L653"/>
          <cell r="M653"/>
          <cell r="N653"/>
          <cell r="O653"/>
          <cell r="P653"/>
          <cell r="Q653"/>
          <cell r="R653"/>
          <cell r="S653"/>
          <cell r="T653"/>
          <cell r="U653"/>
          <cell r="V653"/>
          <cell r="W653"/>
          <cell r="X653"/>
          <cell r="Y653" t="str">
            <v/>
          </cell>
          <cell r="Z653"/>
          <cell r="AA653" t="str">
            <v/>
          </cell>
          <cell r="AB653"/>
          <cell r="AC653"/>
          <cell r="AD653"/>
          <cell r="AE653"/>
          <cell r="AF653"/>
          <cell r="AG653"/>
          <cell r="AH653" t="str">
            <v/>
          </cell>
          <cell r="AI653"/>
          <cell r="AJ653"/>
          <cell r="AK653"/>
          <cell r="AL653"/>
          <cell r="AM653"/>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t="str">
            <v/>
          </cell>
          <cell r="BE653" t="str">
            <v/>
          </cell>
          <cell r="BF653">
            <v>0</v>
          </cell>
          <cell r="BG653">
            <v>0</v>
          </cell>
          <cell r="BH653">
            <v>0</v>
          </cell>
          <cell r="BI653">
            <v>0</v>
          </cell>
          <cell r="BJ653">
            <v>0</v>
          </cell>
          <cell r="BK653" t="str">
            <v/>
          </cell>
          <cell r="BL653" t="e">
            <v>#NAME?</v>
          </cell>
          <cell r="BM653"/>
          <cell r="BN653"/>
          <cell r="BO653"/>
          <cell r="BP653" t="str">
            <v/>
          </cell>
          <cell r="BQ653"/>
          <cell r="BR653"/>
          <cell r="BS653">
            <v>638</v>
          </cell>
        </row>
        <row r="654">
          <cell r="C654"/>
          <cell r="D654"/>
          <cell r="E654"/>
          <cell r="F654"/>
          <cell r="G654"/>
          <cell r="H654"/>
          <cell r="I654"/>
          <cell r="J654"/>
          <cell r="K654"/>
          <cell r="L654"/>
          <cell r="M654"/>
          <cell r="N654"/>
          <cell r="O654"/>
          <cell r="P654"/>
          <cell r="Q654"/>
          <cell r="R654"/>
          <cell r="S654"/>
          <cell r="T654"/>
          <cell r="U654"/>
          <cell r="V654"/>
          <cell r="W654"/>
          <cell r="X654"/>
          <cell r="Y654" t="str">
            <v/>
          </cell>
          <cell r="Z654"/>
          <cell r="AA654" t="str">
            <v/>
          </cell>
          <cell r="AB654"/>
          <cell r="AC654"/>
          <cell r="AD654"/>
          <cell r="AE654"/>
          <cell r="AF654"/>
          <cell r="AG654"/>
          <cell r="AH654" t="str">
            <v/>
          </cell>
          <cell r="AI654"/>
          <cell r="AJ654"/>
          <cell r="AK654"/>
          <cell r="AL654"/>
          <cell r="AM654"/>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t="str">
            <v/>
          </cell>
          <cell r="BE654" t="str">
            <v/>
          </cell>
          <cell r="BF654">
            <v>0</v>
          </cell>
          <cell r="BG654">
            <v>0</v>
          </cell>
          <cell r="BH654">
            <v>0</v>
          </cell>
          <cell r="BI654">
            <v>0</v>
          </cell>
          <cell r="BJ654">
            <v>0</v>
          </cell>
          <cell r="BK654" t="str">
            <v/>
          </cell>
          <cell r="BL654" t="e">
            <v>#NAME?</v>
          </cell>
          <cell r="BM654"/>
          <cell r="BN654"/>
          <cell r="BO654"/>
          <cell r="BP654" t="str">
            <v/>
          </cell>
          <cell r="BQ654"/>
          <cell r="BR654"/>
          <cell r="BS654">
            <v>639</v>
          </cell>
        </row>
        <row r="655">
          <cell r="C655"/>
          <cell r="D655"/>
          <cell r="E655"/>
          <cell r="F655"/>
          <cell r="G655"/>
          <cell r="H655"/>
          <cell r="I655"/>
          <cell r="J655"/>
          <cell r="K655"/>
          <cell r="L655"/>
          <cell r="M655"/>
          <cell r="N655"/>
          <cell r="O655"/>
          <cell r="P655"/>
          <cell r="Q655"/>
          <cell r="R655"/>
          <cell r="S655"/>
          <cell r="T655"/>
          <cell r="U655"/>
          <cell r="V655"/>
          <cell r="W655"/>
          <cell r="X655"/>
          <cell r="Y655" t="str">
            <v/>
          </cell>
          <cell r="Z655"/>
          <cell r="AA655" t="str">
            <v/>
          </cell>
          <cell r="AB655"/>
          <cell r="AC655"/>
          <cell r="AD655"/>
          <cell r="AE655"/>
          <cell r="AF655"/>
          <cell r="AG655"/>
          <cell r="AH655" t="str">
            <v/>
          </cell>
          <cell r="AI655"/>
          <cell r="AJ655"/>
          <cell r="AK655"/>
          <cell r="AL655"/>
          <cell r="AM655"/>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t="str">
            <v/>
          </cell>
          <cell r="BE655" t="str">
            <v/>
          </cell>
          <cell r="BF655">
            <v>0</v>
          </cell>
          <cell r="BG655">
            <v>0</v>
          </cell>
          <cell r="BH655">
            <v>0</v>
          </cell>
          <cell r="BI655">
            <v>0</v>
          </cell>
          <cell r="BJ655">
            <v>0</v>
          </cell>
          <cell r="BK655" t="str">
            <v/>
          </cell>
          <cell r="BL655" t="e">
            <v>#NAME?</v>
          </cell>
          <cell r="BM655"/>
          <cell r="BN655"/>
          <cell r="BO655"/>
          <cell r="BP655" t="str">
            <v/>
          </cell>
          <cell r="BQ655"/>
          <cell r="BR655"/>
          <cell r="BS655">
            <v>640</v>
          </cell>
        </row>
        <row r="656">
          <cell r="C656"/>
          <cell r="D656"/>
          <cell r="E656"/>
          <cell r="F656"/>
          <cell r="G656"/>
          <cell r="H656"/>
          <cell r="I656"/>
          <cell r="J656"/>
          <cell r="K656"/>
          <cell r="L656"/>
          <cell r="M656"/>
          <cell r="N656"/>
          <cell r="O656"/>
          <cell r="P656"/>
          <cell r="Q656"/>
          <cell r="R656"/>
          <cell r="S656"/>
          <cell r="T656"/>
          <cell r="U656"/>
          <cell r="V656"/>
          <cell r="W656"/>
          <cell r="X656"/>
          <cell r="Y656" t="str">
            <v/>
          </cell>
          <cell r="Z656"/>
          <cell r="AA656" t="str">
            <v/>
          </cell>
          <cell r="AB656"/>
          <cell r="AC656"/>
          <cell r="AD656"/>
          <cell r="AE656"/>
          <cell r="AF656"/>
          <cell r="AG656"/>
          <cell r="AH656" t="str">
            <v/>
          </cell>
          <cell r="AI656"/>
          <cell r="AJ656"/>
          <cell r="AK656"/>
          <cell r="AL656"/>
          <cell r="AM656"/>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t="str">
            <v/>
          </cell>
          <cell r="BE656" t="str">
            <v/>
          </cell>
          <cell r="BF656">
            <v>0</v>
          </cell>
          <cell r="BG656">
            <v>0</v>
          </cell>
          <cell r="BH656">
            <v>0</v>
          </cell>
          <cell r="BI656">
            <v>0</v>
          </cell>
          <cell r="BJ656">
            <v>0</v>
          </cell>
          <cell r="BK656" t="str">
            <v/>
          </cell>
          <cell r="BL656" t="e">
            <v>#NAME?</v>
          </cell>
          <cell r="BM656"/>
          <cell r="BN656"/>
          <cell r="BO656"/>
          <cell r="BP656" t="str">
            <v/>
          </cell>
          <cell r="BQ656"/>
          <cell r="BR656"/>
          <cell r="BS656">
            <v>641</v>
          </cell>
        </row>
        <row r="657">
          <cell r="C657"/>
          <cell r="D657"/>
          <cell r="E657"/>
          <cell r="F657"/>
          <cell r="G657"/>
          <cell r="H657"/>
          <cell r="I657"/>
          <cell r="J657"/>
          <cell r="K657"/>
          <cell r="L657"/>
          <cell r="M657"/>
          <cell r="N657"/>
          <cell r="O657"/>
          <cell r="P657"/>
          <cell r="Q657"/>
          <cell r="R657"/>
          <cell r="S657"/>
          <cell r="T657"/>
          <cell r="U657"/>
          <cell r="V657"/>
          <cell r="W657"/>
          <cell r="X657"/>
          <cell r="Y657" t="str">
            <v/>
          </cell>
          <cell r="Z657"/>
          <cell r="AA657" t="str">
            <v/>
          </cell>
          <cell r="AB657"/>
          <cell r="AC657"/>
          <cell r="AD657"/>
          <cell r="AE657"/>
          <cell r="AF657"/>
          <cell r="AG657"/>
          <cell r="AH657" t="str">
            <v/>
          </cell>
          <cell r="AI657"/>
          <cell r="AJ657"/>
          <cell r="AK657"/>
          <cell r="AL657"/>
          <cell r="AM657"/>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t="str">
            <v/>
          </cell>
          <cell r="BE657" t="str">
            <v/>
          </cell>
          <cell r="BF657">
            <v>0</v>
          </cell>
          <cell r="BG657">
            <v>0</v>
          </cell>
          <cell r="BH657">
            <v>0</v>
          </cell>
          <cell r="BI657">
            <v>0</v>
          </cell>
          <cell r="BJ657">
            <v>0</v>
          </cell>
          <cell r="BK657" t="str">
            <v/>
          </cell>
          <cell r="BL657" t="e">
            <v>#NAME?</v>
          </cell>
          <cell r="BM657"/>
          <cell r="BN657"/>
          <cell r="BO657"/>
          <cell r="BP657" t="str">
            <v/>
          </cell>
          <cell r="BQ657"/>
          <cell r="BR657"/>
          <cell r="BS657">
            <v>642</v>
          </cell>
        </row>
        <row r="658">
          <cell r="C658"/>
          <cell r="D658"/>
          <cell r="E658"/>
          <cell r="F658"/>
          <cell r="G658"/>
          <cell r="H658"/>
          <cell r="I658"/>
          <cell r="J658"/>
          <cell r="K658"/>
          <cell r="L658"/>
          <cell r="M658"/>
          <cell r="N658"/>
          <cell r="O658"/>
          <cell r="P658"/>
          <cell r="Q658"/>
          <cell r="R658"/>
          <cell r="S658"/>
          <cell r="T658"/>
          <cell r="U658"/>
          <cell r="V658"/>
          <cell r="W658"/>
          <cell r="X658"/>
          <cell r="Y658" t="str">
            <v/>
          </cell>
          <cell r="Z658"/>
          <cell r="AA658" t="str">
            <v/>
          </cell>
          <cell r="AB658"/>
          <cell r="AC658"/>
          <cell r="AD658"/>
          <cell r="AE658"/>
          <cell r="AF658"/>
          <cell r="AG658"/>
          <cell r="AH658" t="str">
            <v/>
          </cell>
          <cell r="AI658"/>
          <cell r="AJ658"/>
          <cell r="AK658"/>
          <cell r="AL658"/>
          <cell r="AM658"/>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t="str">
            <v/>
          </cell>
          <cell r="BE658" t="str">
            <v/>
          </cell>
          <cell r="BF658">
            <v>0</v>
          </cell>
          <cell r="BG658">
            <v>0</v>
          </cell>
          <cell r="BH658">
            <v>0</v>
          </cell>
          <cell r="BI658">
            <v>0</v>
          </cell>
          <cell r="BJ658">
            <v>0</v>
          </cell>
          <cell r="BK658" t="str">
            <v/>
          </cell>
          <cell r="BL658" t="e">
            <v>#NAME?</v>
          </cell>
          <cell r="BM658"/>
          <cell r="BN658"/>
          <cell r="BO658"/>
          <cell r="BP658" t="str">
            <v/>
          </cell>
          <cell r="BQ658"/>
          <cell r="BR658"/>
          <cell r="BS658">
            <v>643</v>
          </cell>
        </row>
        <row r="659">
          <cell r="C659"/>
          <cell r="D659"/>
          <cell r="E659"/>
          <cell r="F659"/>
          <cell r="G659"/>
          <cell r="H659"/>
          <cell r="I659"/>
          <cell r="J659"/>
          <cell r="K659"/>
          <cell r="L659"/>
          <cell r="M659"/>
          <cell r="N659"/>
          <cell r="O659"/>
          <cell r="P659"/>
          <cell r="Q659"/>
          <cell r="R659"/>
          <cell r="S659"/>
          <cell r="T659"/>
          <cell r="U659"/>
          <cell r="V659"/>
          <cell r="W659"/>
          <cell r="X659"/>
          <cell r="Y659" t="str">
            <v/>
          </cell>
          <cell r="Z659"/>
          <cell r="AA659" t="str">
            <v/>
          </cell>
          <cell r="AB659"/>
          <cell r="AC659"/>
          <cell r="AD659"/>
          <cell r="AE659"/>
          <cell r="AF659"/>
          <cell r="AG659"/>
          <cell r="AH659" t="str">
            <v/>
          </cell>
          <cell r="AI659"/>
          <cell r="AJ659"/>
          <cell r="AK659"/>
          <cell r="AL659"/>
          <cell r="AM659"/>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t="str">
            <v/>
          </cell>
          <cell r="BE659" t="str">
            <v/>
          </cell>
          <cell r="BF659">
            <v>0</v>
          </cell>
          <cell r="BG659">
            <v>0</v>
          </cell>
          <cell r="BH659">
            <v>0</v>
          </cell>
          <cell r="BI659">
            <v>0</v>
          </cell>
          <cell r="BJ659">
            <v>0</v>
          </cell>
          <cell r="BK659" t="str">
            <v/>
          </cell>
          <cell r="BL659" t="e">
            <v>#NAME?</v>
          </cell>
          <cell r="BM659"/>
          <cell r="BN659"/>
          <cell r="BO659"/>
          <cell r="BP659" t="str">
            <v/>
          </cell>
          <cell r="BQ659"/>
          <cell r="BR659"/>
          <cell r="BS659">
            <v>644</v>
          </cell>
        </row>
        <row r="660">
          <cell r="C660"/>
          <cell r="D660"/>
          <cell r="E660"/>
          <cell r="F660"/>
          <cell r="G660"/>
          <cell r="H660"/>
          <cell r="I660"/>
          <cell r="J660"/>
          <cell r="K660"/>
          <cell r="L660"/>
          <cell r="M660"/>
          <cell r="N660"/>
          <cell r="O660"/>
          <cell r="P660"/>
          <cell r="Q660"/>
          <cell r="R660"/>
          <cell r="S660"/>
          <cell r="T660"/>
          <cell r="U660"/>
          <cell r="V660"/>
          <cell r="W660"/>
          <cell r="X660"/>
          <cell r="Y660" t="str">
            <v/>
          </cell>
          <cell r="Z660"/>
          <cell r="AA660" t="str">
            <v/>
          </cell>
          <cell r="AB660"/>
          <cell r="AC660"/>
          <cell r="AD660"/>
          <cell r="AE660"/>
          <cell r="AF660"/>
          <cell r="AG660"/>
          <cell r="AH660" t="str">
            <v/>
          </cell>
          <cell r="AI660"/>
          <cell r="AJ660"/>
          <cell r="AK660"/>
          <cell r="AL660"/>
          <cell r="AM660"/>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t="str">
            <v/>
          </cell>
          <cell r="BE660" t="str">
            <v/>
          </cell>
          <cell r="BF660">
            <v>0</v>
          </cell>
          <cell r="BG660">
            <v>0</v>
          </cell>
          <cell r="BH660">
            <v>0</v>
          </cell>
          <cell r="BI660">
            <v>0</v>
          </cell>
          <cell r="BJ660">
            <v>0</v>
          </cell>
          <cell r="BK660" t="str">
            <v/>
          </cell>
          <cell r="BL660" t="e">
            <v>#NAME?</v>
          </cell>
          <cell r="BM660"/>
          <cell r="BN660"/>
          <cell r="BO660"/>
          <cell r="BP660" t="str">
            <v/>
          </cell>
          <cell r="BQ660"/>
          <cell r="BR660"/>
          <cell r="BS660">
            <v>645</v>
          </cell>
        </row>
        <row r="661">
          <cell r="C661"/>
          <cell r="D661"/>
          <cell r="E661"/>
          <cell r="F661"/>
          <cell r="G661"/>
          <cell r="H661"/>
          <cell r="I661"/>
          <cell r="J661"/>
          <cell r="K661"/>
          <cell r="L661"/>
          <cell r="M661"/>
          <cell r="N661"/>
          <cell r="O661"/>
          <cell r="P661"/>
          <cell r="Q661"/>
          <cell r="R661"/>
          <cell r="S661"/>
          <cell r="T661"/>
          <cell r="U661"/>
          <cell r="V661"/>
          <cell r="W661"/>
          <cell r="X661"/>
          <cell r="Y661" t="str">
            <v/>
          </cell>
          <cell r="Z661"/>
          <cell r="AA661" t="str">
            <v/>
          </cell>
          <cell r="AB661"/>
          <cell r="AC661"/>
          <cell r="AD661"/>
          <cell r="AE661"/>
          <cell r="AF661"/>
          <cell r="AG661"/>
          <cell r="AH661" t="str">
            <v/>
          </cell>
          <cell r="AI661"/>
          <cell r="AJ661"/>
          <cell r="AK661"/>
          <cell r="AL661"/>
          <cell r="AM661"/>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t="str">
            <v/>
          </cell>
          <cell r="BE661" t="str">
            <v/>
          </cell>
          <cell r="BF661">
            <v>0</v>
          </cell>
          <cell r="BG661">
            <v>0</v>
          </cell>
          <cell r="BH661">
            <v>0</v>
          </cell>
          <cell r="BI661">
            <v>0</v>
          </cell>
          <cell r="BJ661">
            <v>0</v>
          </cell>
          <cell r="BK661" t="str">
            <v/>
          </cell>
          <cell r="BL661" t="e">
            <v>#NAME?</v>
          </cell>
          <cell r="BM661"/>
          <cell r="BN661"/>
          <cell r="BO661"/>
          <cell r="BP661" t="str">
            <v/>
          </cell>
          <cell r="BQ661"/>
          <cell r="BR661"/>
          <cell r="BS661">
            <v>646</v>
          </cell>
        </row>
        <row r="662">
          <cell r="C662"/>
          <cell r="D662"/>
          <cell r="E662"/>
          <cell r="F662"/>
          <cell r="G662"/>
          <cell r="H662"/>
          <cell r="I662"/>
          <cell r="J662"/>
          <cell r="K662"/>
          <cell r="L662"/>
          <cell r="M662"/>
          <cell r="N662"/>
          <cell r="O662"/>
          <cell r="P662"/>
          <cell r="Q662"/>
          <cell r="R662"/>
          <cell r="S662"/>
          <cell r="T662"/>
          <cell r="U662"/>
          <cell r="V662"/>
          <cell r="W662"/>
          <cell r="X662"/>
          <cell r="Y662" t="str">
            <v/>
          </cell>
          <cell r="Z662"/>
          <cell r="AA662" t="str">
            <v/>
          </cell>
          <cell r="AB662"/>
          <cell r="AC662"/>
          <cell r="AD662"/>
          <cell r="AE662"/>
          <cell r="AF662"/>
          <cell r="AG662"/>
          <cell r="AH662" t="str">
            <v/>
          </cell>
          <cell r="AI662"/>
          <cell r="AJ662"/>
          <cell r="AK662"/>
          <cell r="AL662"/>
          <cell r="AM662"/>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t="str">
            <v/>
          </cell>
          <cell r="BE662" t="str">
            <v/>
          </cell>
          <cell r="BF662">
            <v>0</v>
          </cell>
          <cell r="BG662">
            <v>0</v>
          </cell>
          <cell r="BH662">
            <v>0</v>
          </cell>
          <cell r="BI662">
            <v>0</v>
          </cell>
          <cell r="BJ662">
            <v>0</v>
          </cell>
          <cell r="BK662" t="str">
            <v/>
          </cell>
          <cell r="BL662" t="e">
            <v>#NAME?</v>
          </cell>
          <cell r="BM662"/>
          <cell r="BN662"/>
          <cell r="BO662"/>
          <cell r="BP662" t="str">
            <v/>
          </cell>
          <cell r="BQ662"/>
          <cell r="BR662"/>
          <cell r="BS662">
            <v>647</v>
          </cell>
        </row>
        <row r="663">
          <cell r="C663"/>
          <cell r="D663"/>
          <cell r="E663"/>
          <cell r="F663"/>
          <cell r="G663"/>
          <cell r="H663"/>
          <cell r="I663"/>
          <cell r="J663"/>
          <cell r="K663"/>
          <cell r="L663"/>
          <cell r="M663"/>
          <cell r="N663"/>
          <cell r="O663"/>
          <cell r="P663"/>
          <cell r="Q663"/>
          <cell r="R663"/>
          <cell r="S663"/>
          <cell r="T663"/>
          <cell r="U663"/>
          <cell r="V663"/>
          <cell r="W663"/>
          <cell r="X663"/>
          <cell r="Y663" t="str">
            <v/>
          </cell>
          <cell r="Z663"/>
          <cell r="AA663" t="str">
            <v/>
          </cell>
          <cell r="AB663"/>
          <cell r="AC663"/>
          <cell r="AD663"/>
          <cell r="AE663"/>
          <cell r="AF663"/>
          <cell r="AG663"/>
          <cell r="AH663" t="str">
            <v/>
          </cell>
          <cell r="AI663"/>
          <cell r="AJ663"/>
          <cell r="AK663"/>
          <cell r="AL663"/>
          <cell r="AM663"/>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t="str">
            <v/>
          </cell>
          <cell r="BE663" t="str">
            <v/>
          </cell>
          <cell r="BF663">
            <v>0</v>
          </cell>
          <cell r="BG663">
            <v>0</v>
          </cell>
          <cell r="BH663">
            <v>0</v>
          </cell>
          <cell r="BI663">
            <v>0</v>
          </cell>
          <cell r="BJ663">
            <v>0</v>
          </cell>
          <cell r="BK663" t="str">
            <v/>
          </cell>
          <cell r="BL663" t="e">
            <v>#NAME?</v>
          </cell>
          <cell r="BM663"/>
          <cell r="BN663"/>
          <cell r="BO663"/>
          <cell r="BP663" t="str">
            <v/>
          </cell>
          <cell r="BQ663"/>
          <cell r="BR663"/>
          <cell r="BS663">
            <v>648</v>
          </cell>
        </row>
        <row r="664">
          <cell r="C664"/>
          <cell r="D664"/>
          <cell r="E664"/>
          <cell r="F664"/>
          <cell r="G664"/>
          <cell r="H664"/>
          <cell r="I664"/>
          <cell r="J664"/>
          <cell r="K664"/>
          <cell r="L664"/>
          <cell r="M664"/>
          <cell r="N664"/>
          <cell r="O664"/>
          <cell r="P664"/>
          <cell r="Q664"/>
          <cell r="R664"/>
          <cell r="S664"/>
          <cell r="T664"/>
          <cell r="U664"/>
          <cell r="V664"/>
          <cell r="W664"/>
          <cell r="X664"/>
          <cell r="Y664" t="str">
            <v/>
          </cell>
          <cell r="Z664"/>
          <cell r="AA664" t="str">
            <v/>
          </cell>
          <cell r="AB664"/>
          <cell r="AC664"/>
          <cell r="AD664"/>
          <cell r="AE664"/>
          <cell r="AF664"/>
          <cell r="AG664"/>
          <cell r="AH664" t="str">
            <v/>
          </cell>
          <cell r="AI664"/>
          <cell r="AJ664"/>
          <cell r="AK664"/>
          <cell r="AL664"/>
          <cell r="AM664"/>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t="str">
            <v/>
          </cell>
          <cell r="BE664" t="str">
            <v/>
          </cell>
          <cell r="BF664">
            <v>0</v>
          </cell>
          <cell r="BG664">
            <v>0</v>
          </cell>
          <cell r="BH664">
            <v>0</v>
          </cell>
          <cell r="BI664">
            <v>0</v>
          </cell>
          <cell r="BJ664">
            <v>0</v>
          </cell>
          <cell r="BK664" t="str">
            <v/>
          </cell>
          <cell r="BL664" t="e">
            <v>#NAME?</v>
          </cell>
          <cell r="BM664"/>
          <cell r="BN664"/>
          <cell r="BO664"/>
          <cell r="BP664" t="str">
            <v/>
          </cell>
          <cell r="BQ664"/>
          <cell r="BR664"/>
          <cell r="BS664">
            <v>649</v>
          </cell>
        </row>
        <row r="665">
          <cell r="C665"/>
          <cell r="D665"/>
          <cell r="E665"/>
          <cell r="F665"/>
          <cell r="G665"/>
          <cell r="H665"/>
          <cell r="I665"/>
          <cell r="J665"/>
          <cell r="K665"/>
          <cell r="L665"/>
          <cell r="M665"/>
          <cell r="N665"/>
          <cell r="O665"/>
          <cell r="P665"/>
          <cell r="Q665"/>
          <cell r="R665"/>
          <cell r="S665"/>
          <cell r="T665"/>
          <cell r="U665"/>
          <cell r="V665"/>
          <cell r="W665"/>
          <cell r="X665"/>
          <cell r="Y665" t="str">
            <v/>
          </cell>
          <cell r="Z665"/>
          <cell r="AA665" t="str">
            <v/>
          </cell>
          <cell r="AB665"/>
          <cell r="AC665"/>
          <cell r="AD665"/>
          <cell r="AE665"/>
          <cell r="AF665"/>
          <cell r="AG665"/>
          <cell r="AH665" t="str">
            <v/>
          </cell>
          <cell r="AI665"/>
          <cell r="AJ665"/>
          <cell r="AK665"/>
          <cell r="AL665"/>
          <cell r="AM665"/>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t="str">
            <v/>
          </cell>
          <cell r="BE665" t="str">
            <v/>
          </cell>
          <cell r="BF665">
            <v>0</v>
          </cell>
          <cell r="BG665">
            <v>0</v>
          </cell>
          <cell r="BH665">
            <v>0</v>
          </cell>
          <cell r="BI665">
            <v>0</v>
          </cell>
          <cell r="BJ665">
            <v>0</v>
          </cell>
          <cell r="BK665" t="str">
            <v/>
          </cell>
          <cell r="BL665" t="e">
            <v>#NAME?</v>
          </cell>
          <cell r="BM665"/>
          <cell r="BN665"/>
          <cell r="BO665"/>
          <cell r="BP665" t="str">
            <v/>
          </cell>
          <cell r="BQ665"/>
          <cell r="BR665"/>
          <cell r="BS665">
            <v>650</v>
          </cell>
        </row>
        <row r="666">
          <cell r="C666"/>
          <cell r="D666"/>
          <cell r="E666"/>
          <cell r="F666"/>
          <cell r="G666"/>
          <cell r="H666"/>
          <cell r="I666"/>
          <cell r="J666"/>
          <cell r="K666"/>
          <cell r="L666"/>
          <cell r="M666"/>
          <cell r="N666"/>
          <cell r="O666"/>
          <cell r="P666"/>
          <cell r="Q666"/>
          <cell r="R666"/>
          <cell r="S666"/>
          <cell r="T666"/>
          <cell r="U666"/>
          <cell r="V666"/>
          <cell r="W666"/>
          <cell r="X666"/>
          <cell r="Y666" t="str">
            <v/>
          </cell>
          <cell r="Z666"/>
          <cell r="AA666" t="str">
            <v/>
          </cell>
          <cell r="AB666"/>
          <cell r="AC666"/>
          <cell r="AD666"/>
          <cell r="AE666"/>
          <cell r="AF666"/>
          <cell r="AG666"/>
          <cell r="AH666" t="str">
            <v/>
          </cell>
          <cell r="AI666"/>
          <cell r="AJ666"/>
          <cell r="AK666"/>
          <cell r="AL666"/>
          <cell r="AM666"/>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t="str">
            <v/>
          </cell>
          <cell r="BE666" t="str">
            <v/>
          </cell>
          <cell r="BF666">
            <v>0</v>
          </cell>
          <cell r="BG666">
            <v>0</v>
          </cell>
          <cell r="BH666">
            <v>0</v>
          </cell>
          <cell r="BI666">
            <v>0</v>
          </cell>
          <cell r="BJ666">
            <v>0</v>
          </cell>
          <cell r="BK666" t="str">
            <v/>
          </cell>
          <cell r="BL666" t="e">
            <v>#NAME?</v>
          </cell>
          <cell r="BM666"/>
          <cell r="BN666"/>
          <cell r="BO666"/>
          <cell r="BP666" t="str">
            <v/>
          </cell>
          <cell r="BQ666"/>
          <cell r="BR666"/>
          <cell r="BS666">
            <v>651</v>
          </cell>
        </row>
        <row r="667">
          <cell r="C667"/>
          <cell r="D667"/>
          <cell r="E667"/>
          <cell r="F667"/>
          <cell r="G667"/>
          <cell r="H667"/>
          <cell r="I667"/>
          <cell r="J667"/>
          <cell r="K667"/>
          <cell r="L667"/>
          <cell r="M667"/>
          <cell r="N667"/>
          <cell r="O667"/>
          <cell r="P667"/>
          <cell r="Q667"/>
          <cell r="R667"/>
          <cell r="S667"/>
          <cell r="T667"/>
          <cell r="U667"/>
          <cell r="V667"/>
          <cell r="W667"/>
          <cell r="X667"/>
          <cell r="Y667" t="str">
            <v/>
          </cell>
          <cell r="Z667"/>
          <cell r="AA667" t="str">
            <v/>
          </cell>
          <cell r="AB667"/>
          <cell r="AC667"/>
          <cell r="AD667"/>
          <cell r="AE667"/>
          <cell r="AF667"/>
          <cell r="AG667"/>
          <cell r="AH667" t="str">
            <v/>
          </cell>
          <cell r="AI667"/>
          <cell r="AJ667"/>
          <cell r="AK667"/>
          <cell r="AL667"/>
          <cell r="AM667"/>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t="str">
            <v/>
          </cell>
          <cell r="BE667" t="str">
            <v/>
          </cell>
          <cell r="BF667">
            <v>0</v>
          </cell>
          <cell r="BG667">
            <v>0</v>
          </cell>
          <cell r="BH667">
            <v>0</v>
          </cell>
          <cell r="BI667">
            <v>0</v>
          </cell>
          <cell r="BJ667">
            <v>0</v>
          </cell>
          <cell r="BK667" t="str">
            <v/>
          </cell>
          <cell r="BL667" t="e">
            <v>#NAME?</v>
          </cell>
          <cell r="BM667"/>
          <cell r="BN667"/>
          <cell r="BO667"/>
          <cell r="BP667" t="str">
            <v/>
          </cell>
          <cell r="BQ667"/>
          <cell r="BR667"/>
          <cell r="BS667">
            <v>652</v>
          </cell>
        </row>
        <row r="668">
          <cell r="C668"/>
          <cell r="D668"/>
          <cell r="E668"/>
          <cell r="F668"/>
          <cell r="G668"/>
          <cell r="H668"/>
          <cell r="I668"/>
          <cell r="J668"/>
          <cell r="K668"/>
          <cell r="L668"/>
          <cell r="M668"/>
          <cell r="N668"/>
          <cell r="O668"/>
          <cell r="P668"/>
          <cell r="Q668"/>
          <cell r="R668"/>
          <cell r="S668"/>
          <cell r="T668"/>
          <cell r="U668"/>
          <cell r="V668"/>
          <cell r="W668"/>
          <cell r="X668"/>
          <cell r="Y668" t="str">
            <v/>
          </cell>
          <cell r="Z668"/>
          <cell r="AA668" t="str">
            <v/>
          </cell>
          <cell r="AB668"/>
          <cell r="AC668"/>
          <cell r="AD668"/>
          <cell r="AE668"/>
          <cell r="AF668"/>
          <cell r="AG668"/>
          <cell r="AH668" t="str">
            <v/>
          </cell>
          <cell r="AI668"/>
          <cell r="AJ668"/>
          <cell r="AK668"/>
          <cell r="AL668"/>
          <cell r="AM668"/>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t="str">
            <v/>
          </cell>
          <cell r="BE668" t="str">
            <v/>
          </cell>
          <cell r="BF668">
            <v>0</v>
          </cell>
          <cell r="BG668">
            <v>0</v>
          </cell>
          <cell r="BH668">
            <v>0</v>
          </cell>
          <cell r="BI668">
            <v>0</v>
          </cell>
          <cell r="BJ668">
            <v>0</v>
          </cell>
          <cell r="BK668" t="str">
            <v/>
          </cell>
          <cell r="BL668" t="e">
            <v>#NAME?</v>
          </cell>
          <cell r="BM668"/>
          <cell r="BN668"/>
          <cell r="BO668"/>
          <cell r="BP668" t="str">
            <v/>
          </cell>
          <cell r="BQ668"/>
          <cell r="BR668"/>
          <cell r="BS668">
            <v>653</v>
          </cell>
        </row>
        <row r="669">
          <cell r="C669"/>
          <cell r="D669"/>
          <cell r="E669"/>
          <cell r="F669"/>
          <cell r="G669"/>
          <cell r="H669"/>
          <cell r="I669"/>
          <cell r="J669"/>
          <cell r="K669"/>
          <cell r="L669"/>
          <cell r="M669"/>
          <cell r="N669"/>
          <cell r="O669"/>
          <cell r="P669"/>
          <cell r="Q669"/>
          <cell r="R669"/>
          <cell r="S669"/>
          <cell r="T669"/>
          <cell r="U669"/>
          <cell r="V669"/>
          <cell r="W669"/>
          <cell r="X669"/>
          <cell r="Y669" t="str">
            <v/>
          </cell>
          <cell r="Z669"/>
          <cell r="AA669" t="str">
            <v/>
          </cell>
          <cell r="AB669"/>
          <cell r="AC669"/>
          <cell r="AD669"/>
          <cell r="AE669"/>
          <cell r="AF669"/>
          <cell r="AG669"/>
          <cell r="AH669" t="str">
            <v/>
          </cell>
          <cell r="AI669"/>
          <cell r="AJ669"/>
          <cell r="AK669"/>
          <cell r="AL669"/>
          <cell r="AM669"/>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t="str">
            <v/>
          </cell>
          <cell r="BE669" t="str">
            <v/>
          </cell>
          <cell r="BF669">
            <v>0</v>
          </cell>
          <cell r="BG669">
            <v>0</v>
          </cell>
          <cell r="BH669">
            <v>0</v>
          </cell>
          <cell r="BI669">
            <v>0</v>
          </cell>
          <cell r="BJ669">
            <v>0</v>
          </cell>
          <cell r="BK669" t="str">
            <v/>
          </cell>
          <cell r="BL669" t="e">
            <v>#NAME?</v>
          </cell>
          <cell r="BM669"/>
          <cell r="BN669"/>
          <cell r="BO669"/>
          <cell r="BP669" t="str">
            <v/>
          </cell>
          <cell r="BQ669"/>
          <cell r="BR669"/>
          <cell r="BS669">
            <v>654</v>
          </cell>
        </row>
        <row r="670">
          <cell r="C670"/>
          <cell r="D670"/>
          <cell r="E670"/>
          <cell r="F670"/>
          <cell r="G670"/>
          <cell r="H670"/>
          <cell r="I670"/>
          <cell r="J670"/>
          <cell r="K670"/>
          <cell r="L670"/>
          <cell r="M670"/>
          <cell r="N670"/>
          <cell r="O670"/>
          <cell r="P670"/>
          <cell r="Q670"/>
          <cell r="R670"/>
          <cell r="S670"/>
          <cell r="T670"/>
          <cell r="U670"/>
          <cell r="V670"/>
          <cell r="W670"/>
          <cell r="X670"/>
          <cell r="Y670" t="str">
            <v/>
          </cell>
          <cell r="Z670"/>
          <cell r="AA670" t="str">
            <v/>
          </cell>
          <cell r="AB670"/>
          <cell r="AC670"/>
          <cell r="AD670"/>
          <cell r="AE670"/>
          <cell r="AF670"/>
          <cell r="AG670"/>
          <cell r="AH670" t="str">
            <v/>
          </cell>
          <cell r="AI670"/>
          <cell r="AJ670"/>
          <cell r="AK670"/>
          <cell r="AL670"/>
          <cell r="AM670"/>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t="str">
            <v/>
          </cell>
          <cell r="BE670" t="str">
            <v/>
          </cell>
          <cell r="BF670">
            <v>0</v>
          </cell>
          <cell r="BG670">
            <v>0</v>
          </cell>
          <cell r="BH670">
            <v>0</v>
          </cell>
          <cell r="BI670">
            <v>0</v>
          </cell>
          <cell r="BJ670">
            <v>0</v>
          </cell>
          <cell r="BK670" t="str">
            <v/>
          </cell>
          <cell r="BL670" t="e">
            <v>#NAME?</v>
          </cell>
          <cell r="BM670"/>
          <cell r="BN670"/>
          <cell r="BO670"/>
          <cell r="BP670" t="str">
            <v/>
          </cell>
          <cell r="BQ670"/>
          <cell r="BR670"/>
          <cell r="BS670">
            <v>655</v>
          </cell>
        </row>
        <row r="671">
          <cell r="C671"/>
          <cell r="D671"/>
          <cell r="E671"/>
          <cell r="F671"/>
          <cell r="G671"/>
          <cell r="H671"/>
          <cell r="I671"/>
          <cell r="J671"/>
          <cell r="K671"/>
          <cell r="L671"/>
          <cell r="M671"/>
          <cell r="N671"/>
          <cell r="O671"/>
          <cell r="P671"/>
          <cell r="Q671"/>
          <cell r="R671"/>
          <cell r="S671"/>
          <cell r="T671"/>
          <cell r="U671"/>
          <cell r="V671"/>
          <cell r="W671"/>
          <cell r="X671"/>
          <cell r="Y671" t="str">
            <v/>
          </cell>
          <cell r="Z671"/>
          <cell r="AA671" t="str">
            <v/>
          </cell>
          <cell r="AB671"/>
          <cell r="AC671"/>
          <cell r="AD671"/>
          <cell r="AE671"/>
          <cell r="AF671"/>
          <cell r="AG671"/>
          <cell r="AH671" t="str">
            <v/>
          </cell>
          <cell r="AI671"/>
          <cell r="AJ671"/>
          <cell r="AK671"/>
          <cell r="AL671"/>
          <cell r="AM671"/>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t="str">
            <v/>
          </cell>
          <cell r="BE671" t="str">
            <v/>
          </cell>
          <cell r="BF671">
            <v>0</v>
          </cell>
          <cell r="BG671">
            <v>0</v>
          </cell>
          <cell r="BH671">
            <v>0</v>
          </cell>
          <cell r="BI671">
            <v>0</v>
          </cell>
          <cell r="BJ671">
            <v>0</v>
          </cell>
          <cell r="BK671" t="str">
            <v/>
          </cell>
          <cell r="BL671" t="e">
            <v>#NAME?</v>
          </cell>
          <cell r="BM671"/>
          <cell r="BN671"/>
          <cell r="BO671"/>
          <cell r="BP671" t="str">
            <v/>
          </cell>
          <cell r="BQ671"/>
          <cell r="BR671"/>
          <cell r="BS671">
            <v>656</v>
          </cell>
        </row>
        <row r="672">
          <cell r="C672"/>
          <cell r="D672"/>
          <cell r="E672"/>
          <cell r="F672"/>
          <cell r="G672"/>
          <cell r="H672"/>
          <cell r="I672"/>
          <cell r="J672"/>
          <cell r="K672"/>
          <cell r="L672"/>
          <cell r="M672"/>
          <cell r="N672"/>
          <cell r="O672"/>
          <cell r="P672"/>
          <cell r="Q672"/>
          <cell r="R672"/>
          <cell r="S672"/>
          <cell r="T672"/>
          <cell r="U672"/>
          <cell r="V672"/>
          <cell r="W672"/>
          <cell r="X672"/>
          <cell r="Y672" t="str">
            <v/>
          </cell>
          <cell r="Z672"/>
          <cell r="AA672" t="str">
            <v/>
          </cell>
          <cell r="AB672"/>
          <cell r="AC672"/>
          <cell r="AD672"/>
          <cell r="AE672"/>
          <cell r="AF672"/>
          <cell r="AG672"/>
          <cell r="AH672" t="str">
            <v/>
          </cell>
          <cell r="AI672"/>
          <cell r="AJ672"/>
          <cell r="AK672"/>
          <cell r="AL672"/>
          <cell r="AM672"/>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t="str">
            <v/>
          </cell>
          <cell r="BE672" t="str">
            <v/>
          </cell>
          <cell r="BF672">
            <v>0</v>
          </cell>
          <cell r="BG672">
            <v>0</v>
          </cell>
          <cell r="BH672">
            <v>0</v>
          </cell>
          <cell r="BI672">
            <v>0</v>
          </cell>
          <cell r="BJ672">
            <v>0</v>
          </cell>
          <cell r="BK672" t="str">
            <v/>
          </cell>
          <cell r="BL672" t="e">
            <v>#NAME?</v>
          </cell>
          <cell r="BM672"/>
          <cell r="BN672"/>
          <cell r="BO672"/>
          <cell r="BP672" t="str">
            <v/>
          </cell>
          <cell r="BQ672"/>
          <cell r="BR672"/>
          <cell r="BS672">
            <v>657</v>
          </cell>
        </row>
        <row r="673">
          <cell r="C673"/>
          <cell r="D673"/>
          <cell r="E673"/>
          <cell r="F673"/>
          <cell r="G673"/>
          <cell r="H673"/>
          <cell r="I673"/>
          <cell r="J673"/>
          <cell r="K673"/>
          <cell r="L673"/>
          <cell r="M673"/>
          <cell r="N673"/>
          <cell r="O673"/>
          <cell r="P673"/>
          <cell r="Q673"/>
          <cell r="R673"/>
          <cell r="S673"/>
          <cell r="T673"/>
          <cell r="U673"/>
          <cell r="V673"/>
          <cell r="W673"/>
          <cell r="X673"/>
          <cell r="Y673" t="str">
            <v/>
          </cell>
          <cell r="Z673"/>
          <cell r="AA673" t="str">
            <v/>
          </cell>
          <cell r="AB673"/>
          <cell r="AC673"/>
          <cell r="AD673"/>
          <cell r="AE673"/>
          <cell r="AF673"/>
          <cell r="AG673"/>
          <cell r="AH673" t="str">
            <v/>
          </cell>
          <cell r="AI673"/>
          <cell r="AJ673"/>
          <cell r="AK673"/>
          <cell r="AL673"/>
          <cell r="AM673"/>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t="str">
            <v/>
          </cell>
          <cell r="BE673" t="str">
            <v/>
          </cell>
          <cell r="BF673">
            <v>0</v>
          </cell>
          <cell r="BG673">
            <v>0</v>
          </cell>
          <cell r="BH673">
            <v>0</v>
          </cell>
          <cell r="BI673">
            <v>0</v>
          </cell>
          <cell r="BJ673">
            <v>0</v>
          </cell>
          <cell r="BK673" t="str">
            <v/>
          </cell>
          <cell r="BL673" t="e">
            <v>#NAME?</v>
          </cell>
          <cell r="BM673"/>
          <cell r="BN673"/>
          <cell r="BO673"/>
          <cell r="BP673" t="str">
            <v/>
          </cell>
          <cell r="BQ673"/>
          <cell r="BR673"/>
          <cell r="BS673">
            <v>658</v>
          </cell>
        </row>
        <row r="674">
          <cell r="C674"/>
          <cell r="D674"/>
          <cell r="E674"/>
          <cell r="F674"/>
          <cell r="G674"/>
          <cell r="H674"/>
          <cell r="I674"/>
          <cell r="J674"/>
          <cell r="K674"/>
          <cell r="L674"/>
          <cell r="M674"/>
          <cell r="N674"/>
          <cell r="O674"/>
          <cell r="P674"/>
          <cell r="Q674"/>
          <cell r="R674"/>
          <cell r="S674"/>
          <cell r="T674"/>
          <cell r="U674"/>
          <cell r="V674"/>
          <cell r="W674"/>
          <cell r="X674"/>
          <cell r="Y674" t="str">
            <v/>
          </cell>
          <cell r="Z674"/>
          <cell r="AA674" t="str">
            <v/>
          </cell>
          <cell r="AB674"/>
          <cell r="AC674"/>
          <cell r="AD674"/>
          <cell r="AE674"/>
          <cell r="AF674"/>
          <cell r="AG674"/>
          <cell r="AH674" t="str">
            <v/>
          </cell>
          <cell r="AI674"/>
          <cell r="AJ674"/>
          <cell r="AK674"/>
          <cell r="AL674"/>
          <cell r="AM674"/>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t="str">
            <v/>
          </cell>
          <cell r="BE674" t="str">
            <v/>
          </cell>
          <cell r="BF674">
            <v>0</v>
          </cell>
          <cell r="BG674">
            <v>0</v>
          </cell>
          <cell r="BH674">
            <v>0</v>
          </cell>
          <cell r="BI674">
            <v>0</v>
          </cell>
          <cell r="BJ674">
            <v>0</v>
          </cell>
          <cell r="BK674" t="str">
            <v/>
          </cell>
          <cell r="BL674" t="e">
            <v>#NAME?</v>
          </cell>
          <cell r="BM674"/>
          <cell r="BN674"/>
          <cell r="BO674"/>
          <cell r="BP674" t="str">
            <v/>
          </cell>
          <cell r="BQ674"/>
          <cell r="BR674"/>
          <cell r="BS674">
            <v>659</v>
          </cell>
        </row>
        <row r="675">
          <cell r="C675"/>
          <cell r="D675"/>
          <cell r="E675"/>
          <cell r="F675"/>
          <cell r="G675"/>
          <cell r="H675"/>
          <cell r="I675"/>
          <cell r="J675"/>
          <cell r="K675"/>
          <cell r="L675"/>
          <cell r="M675"/>
          <cell r="N675"/>
          <cell r="O675"/>
          <cell r="P675"/>
          <cell r="Q675"/>
          <cell r="R675"/>
          <cell r="S675"/>
          <cell r="T675"/>
          <cell r="U675"/>
          <cell r="V675"/>
          <cell r="W675"/>
          <cell r="X675"/>
          <cell r="Y675" t="str">
            <v/>
          </cell>
          <cell r="Z675"/>
          <cell r="AA675" t="str">
            <v/>
          </cell>
          <cell r="AB675"/>
          <cell r="AC675"/>
          <cell r="AD675"/>
          <cell r="AE675"/>
          <cell r="AF675"/>
          <cell r="AG675"/>
          <cell r="AH675" t="str">
            <v/>
          </cell>
          <cell r="AI675"/>
          <cell r="AJ675"/>
          <cell r="AK675"/>
          <cell r="AL675"/>
          <cell r="AM675"/>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t="str">
            <v/>
          </cell>
          <cell r="BE675" t="str">
            <v/>
          </cell>
          <cell r="BF675">
            <v>0</v>
          </cell>
          <cell r="BG675">
            <v>0</v>
          </cell>
          <cell r="BH675">
            <v>0</v>
          </cell>
          <cell r="BI675">
            <v>0</v>
          </cell>
          <cell r="BJ675">
            <v>0</v>
          </cell>
          <cell r="BK675" t="str">
            <v/>
          </cell>
          <cell r="BL675" t="e">
            <v>#NAME?</v>
          </cell>
          <cell r="BM675"/>
          <cell r="BN675"/>
          <cell r="BO675"/>
          <cell r="BP675" t="str">
            <v/>
          </cell>
          <cell r="BQ675"/>
          <cell r="BR675"/>
          <cell r="BS675">
            <v>660</v>
          </cell>
        </row>
        <row r="676">
          <cell r="C676"/>
          <cell r="D676"/>
          <cell r="E676"/>
          <cell r="F676"/>
          <cell r="G676"/>
          <cell r="H676"/>
          <cell r="I676"/>
          <cell r="J676"/>
          <cell r="K676"/>
          <cell r="L676"/>
          <cell r="M676"/>
          <cell r="N676"/>
          <cell r="O676"/>
          <cell r="P676"/>
          <cell r="Q676"/>
          <cell r="R676"/>
          <cell r="S676"/>
          <cell r="T676"/>
          <cell r="U676"/>
          <cell r="V676"/>
          <cell r="W676"/>
          <cell r="X676"/>
          <cell r="Y676" t="str">
            <v/>
          </cell>
          <cell r="Z676"/>
          <cell r="AA676" t="str">
            <v/>
          </cell>
          <cell r="AB676"/>
          <cell r="AC676"/>
          <cell r="AD676"/>
          <cell r="AE676"/>
          <cell r="AF676"/>
          <cell r="AG676"/>
          <cell r="AH676" t="str">
            <v/>
          </cell>
          <cell r="AI676"/>
          <cell r="AJ676"/>
          <cell r="AK676"/>
          <cell r="AL676"/>
          <cell r="AM676"/>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t="str">
            <v/>
          </cell>
          <cell r="BE676" t="str">
            <v/>
          </cell>
          <cell r="BF676">
            <v>0</v>
          </cell>
          <cell r="BG676">
            <v>0</v>
          </cell>
          <cell r="BH676">
            <v>0</v>
          </cell>
          <cell r="BI676">
            <v>0</v>
          </cell>
          <cell r="BJ676">
            <v>0</v>
          </cell>
          <cell r="BK676" t="str">
            <v/>
          </cell>
          <cell r="BL676" t="e">
            <v>#NAME?</v>
          </cell>
          <cell r="BM676"/>
          <cell r="BN676"/>
          <cell r="BO676"/>
          <cell r="BP676" t="str">
            <v/>
          </cell>
          <cell r="BQ676"/>
          <cell r="BR676"/>
          <cell r="BS676">
            <v>661</v>
          </cell>
        </row>
        <row r="677">
          <cell r="C677"/>
          <cell r="D677"/>
          <cell r="E677"/>
          <cell r="F677"/>
          <cell r="G677"/>
          <cell r="H677"/>
          <cell r="I677"/>
          <cell r="J677"/>
          <cell r="K677"/>
          <cell r="L677"/>
          <cell r="M677"/>
          <cell r="N677"/>
          <cell r="O677"/>
          <cell r="P677"/>
          <cell r="Q677"/>
          <cell r="R677"/>
          <cell r="S677"/>
          <cell r="T677"/>
          <cell r="U677"/>
          <cell r="V677"/>
          <cell r="W677"/>
          <cell r="X677"/>
          <cell r="Y677" t="str">
            <v/>
          </cell>
          <cell r="Z677"/>
          <cell r="AA677" t="str">
            <v/>
          </cell>
          <cell r="AB677"/>
          <cell r="AC677"/>
          <cell r="AD677"/>
          <cell r="AE677"/>
          <cell r="AF677"/>
          <cell r="AG677"/>
          <cell r="AH677" t="str">
            <v/>
          </cell>
          <cell r="AI677"/>
          <cell r="AJ677"/>
          <cell r="AK677"/>
          <cell r="AL677"/>
          <cell r="AM677"/>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t="str">
            <v/>
          </cell>
          <cell r="BE677" t="str">
            <v/>
          </cell>
          <cell r="BF677">
            <v>0</v>
          </cell>
          <cell r="BG677">
            <v>0</v>
          </cell>
          <cell r="BH677">
            <v>0</v>
          </cell>
          <cell r="BI677">
            <v>0</v>
          </cell>
          <cell r="BJ677">
            <v>0</v>
          </cell>
          <cell r="BK677" t="str">
            <v/>
          </cell>
          <cell r="BL677" t="e">
            <v>#NAME?</v>
          </cell>
          <cell r="BM677"/>
          <cell r="BN677"/>
          <cell r="BO677"/>
          <cell r="BP677" t="str">
            <v/>
          </cell>
          <cell r="BQ677"/>
          <cell r="BR677"/>
          <cell r="BS677">
            <v>662</v>
          </cell>
        </row>
        <row r="678">
          <cell r="C678"/>
          <cell r="D678"/>
          <cell r="E678"/>
          <cell r="F678"/>
          <cell r="G678"/>
          <cell r="H678"/>
          <cell r="I678"/>
          <cell r="J678"/>
          <cell r="K678"/>
          <cell r="L678"/>
          <cell r="M678"/>
          <cell r="N678"/>
          <cell r="O678"/>
          <cell r="P678"/>
          <cell r="Q678"/>
          <cell r="R678"/>
          <cell r="S678"/>
          <cell r="T678"/>
          <cell r="U678"/>
          <cell r="V678"/>
          <cell r="W678"/>
          <cell r="X678"/>
          <cell r="Y678" t="str">
            <v/>
          </cell>
          <cell r="Z678"/>
          <cell r="AA678" t="str">
            <v/>
          </cell>
          <cell r="AB678"/>
          <cell r="AC678"/>
          <cell r="AD678"/>
          <cell r="AE678"/>
          <cell r="AF678"/>
          <cell r="AG678"/>
          <cell r="AH678" t="str">
            <v/>
          </cell>
          <cell r="AI678"/>
          <cell r="AJ678"/>
          <cell r="AK678"/>
          <cell r="AL678"/>
          <cell r="AM678"/>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t="str">
            <v/>
          </cell>
          <cell r="BE678" t="str">
            <v/>
          </cell>
          <cell r="BF678">
            <v>0</v>
          </cell>
          <cell r="BG678">
            <v>0</v>
          </cell>
          <cell r="BH678">
            <v>0</v>
          </cell>
          <cell r="BI678">
            <v>0</v>
          </cell>
          <cell r="BJ678">
            <v>0</v>
          </cell>
          <cell r="BK678" t="str">
            <v/>
          </cell>
          <cell r="BL678" t="e">
            <v>#NAME?</v>
          </cell>
          <cell r="BM678"/>
          <cell r="BN678"/>
          <cell r="BO678"/>
          <cell r="BP678" t="str">
            <v/>
          </cell>
          <cell r="BQ678"/>
          <cell r="BR678"/>
          <cell r="BS678">
            <v>663</v>
          </cell>
        </row>
        <row r="679">
          <cell r="C679"/>
          <cell r="D679"/>
          <cell r="E679"/>
          <cell r="F679"/>
          <cell r="G679"/>
          <cell r="H679"/>
          <cell r="I679"/>
          <cell r="J679"/>
          <cell r="K679"/>
          <cell r="L679"/>
          <cell r="M679"/>
          <cell r="N679"/>
          <cell r="O679"/>
          <cell r="P679"/>
          <cell r="Q679"/>
          <cell r="R679"/>
          <cell r="S679"/>
          <cell r="T679"/>
          <cell r="U679"/>
          <cell r="V679"/>
          <cell r="W679"/>
          <cell r="X679"/>
          <cell r="Y679" t="str">
            <v/>
          </cell>
          <cell r="Z679"/>
          <cell r="AA679" t="str">
            <v/>
          </cell>
          <cell r="AB679"/>
          <cell r="AC679"/>
          <cell r="AD679"/>
          <cell r="AE679"/>
          <cell r="AF679"/>
          <cell r="AG679"/>
          <cell r="AH679" t="str">
            <v/>
          </cell>
          <cell r="AI679"/>
          <cell r="AJ679"/>
          <cell r="AK679"/>
          <cell r="AL679"/>
          <cell r="AM679"/>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t="str">
            <v/>
          </cell>
          <cell r="BE679" t="str">
            <v/>
          </cell>
          <cell r="BF679">
            <v>0</v>
          </cell>
          <cell r="BG679">
            <v>0</v>
          </cell>
          <cell r="BH679">
            <v>0</v>
          </cell>
          <cell r="BI679">
            <v>0</v>
          </cell>
          <cell r="BJ679">
            <v>0</v>
          </cell>
          <cell r="BK679" t="str">
            <v/>
          </cell>
          <cell r="BL679" t="e">
            <v>#NAME?</v>
          </cell>
          <cell r="BM679"/>
          <cell r="BN679"/>
          <cell r="BO679"/>
          <cell r="BP679" t="str">
            <v/>
          </cell>
          <cell r="BQ679"/>
          <cell r="BR679"/>
          <cell r="BS679">
            <v>664</v>
          </cell>
        </row>
        <row r="680">
          <cell r="C680"/>
          <cell r="D680"/>
          <cell r="E680"/>
          <cell r="F680"/>
          <cell r="G680"/>
          <cell r="H680"/>
          <cell r="I680"/>
          <cell r="J680"/>
          <cell r="K680"/>
          <cell r="L680"/>
          <cell r="M680"/>
          <cell r="N680"/>
          <cell r="O680"/>
          <cell r="P680"/>
          <cell r="Q680"/>
          <cell r="R680"/>
          <cell r="S680"/>
          <cell r="T680"/>
          <cell r="U680"/>
          <cell r="V680"/>
          <cell r="W680"/>
          <cell r="X680"/>
          <cell r="Y680" t="str">
            <v/>
          </cell>
          <cell r="Z680"/>
          <cell r="AA680" t="str">
            <v/>
          </cell>
          <cell r="AB680"/>
          <cell r="AC680"/>
          <cell r="AD680"/>
          <cell r="AE680"/>
          <cell r="AF680"/>
          <cell r="AG680"/>
          <cell r="AH680" t="str">
            <v/>
          </cell>
          <cell r="AI680"/>
          <cell r="AJ680"/>
          <cell r="AK680"/>
          <cell r="AL680"/>
          <cell r="AM680"/>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t="str">
            <v/>
          </cell>
          <cell r="BE680" t="str">
            <v/>
          </cell>
          <cell r="BF680">
            <v>0</v>
          </cell>
          <cell r="BG680">
            <v>0</v>
          </cell>
          <cell r="BH680">
            <v>0</v>
          </cell>
          <cell r="BI680">
            <v>0</v>
          </cell>
          <cell r="BJ680">
            <v>0</v>
          </cell>
          <cell r="BK680" t="str">
            <v/>
          </cell>
          <cell r="BL680" t="e">
            <v>#NAME?</v>
          </cell>
          <cell r="BM680"/>
          <cell r="BN680"/>
          <cell r="BO680"/>
          <cell r="BP680" t="str">
            <v/>
          </cell>
          <cell r="BQ680"/>
          <cell r="BR680"/>
          <cell r="BS680">
            <v>665</v>
          </cell>
        </row>
        <row r="681">
          <cell r="C681"/>
          <cell r="D681"/>
          <cell r="E681"/>
          <cell r="F681"/>
          <cell r="G681"/>
          <cell r="H681"/>
          <cell r="I681"/>
          <cell r="J681"/>
          <cell r="K681"/>
          <cell r="L681"/>
          <cell r="M681"/>
          <cell r="N681"/>
          <cell r="O681"/>
          <cell r="P681"/>
          <cell r="Q681"/>
          <cell r="R681"/>
          <cell r="S681"/>
          <cell r="T681"/>
          <cell r="U681"/>
          <cell r="V681"/>
          <cell r="W681"/>
          <cell r="X681"/>
          <cell r="Y681" t="str">
            <v/>
          </cell>
          <cell r="Z681"/>
          <cell r="AA681" t="str">
            <v/>
          </cell>
          <cell r="AB681"/>
          <cell r="AC681"/>
          <cell r="AD681"/>
          <cell r="AE681"/>
          <cell r="AF681"/>
          <cell r="AG681"/>
          <cell r="AH681" t="str">
            <v/>
          </cell>
          <cell r="AI681"/>
          <cell r="AJ681"/>
          <cell r="AK681"/>
          <cell r="AL681"/>
          <cell r="AM681"/>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t="str">
            <v/>
          </cell>
          <cell r="BE681" t="str">
            <v/>
          </cell>
          <cell r="BF681">
            <v>0</v>
          </cell>
          <cell r="BG681">
            <v>0</v>
          </cell>
          <cell r="BH681">
            <v>0</v>
          </cell>
          <cell r="BI681">
            <v>0</v>
          </cell>
          <cell r="BJ681">
            <v>0</v>
          </cell>
          <cell r="BK681" t="str">
            <v/>
          </cell>
          <cell r="BL681" t="e">
            <v>#NAME?</v>
          </cell>
          <cell r="BM681"/>
          <cell r="BN681"/>
          <cell r="BO681"/>
          <cell r="BP681" t="str">
            <v/>
          </cell>
          <cell r="BQ681"/>
          <cell r="BR681"/>
          <cell r="BS681">
            <v>666</v>
          </cell>
        </row>
        <row r="682">
          <cell r="C682"/>
          <cell r="D682"/>
          <cell r="E682"/>
          <cell r="F682"/>
          <cell r="G682"/>
          <cell r="H682"/>
          <cell r="I682"/>
          <cell r="J682"/>
          <cell r="K682"/>
          <cell r="L682"/>
          <cell r="M682"/>
          <cell r="N682"/>
          <cell r="O682"/>
          <cell r="P682"/>
          <cell r="Q682"/>
          <cell r="R682"/>
          <cell r="S682"/>
          <cell r="T682"/>
          <cell r="U682"/>
          <cell r="V682"/>
          <cell r="W682"/>
          <cell r="X682"/>
          <cell r="Y682" t="str">
            <v/>
          </cell>
          <cell r="Z682"/>
          <cell r="AA682" t="str">
            <v/>
          </cell>
          <cell r="AB682"/>
          <cell r="AC682"/>
          <cell r="AD682"/>
          <cell r="AE682"/>
          <cell r="AF682"/>
          <cell r="AG682"/>
          <cell r="AH682" t="str">
            <v/>
          </cell>
          <cell r="AI682"/>
          <cell r="AJ682"/>
          <cell r="AK682"/>
          <cell r="AL682"/>
          <cell r="AM682"/>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t="str">
            <v/>
          </cell>
          <cell r="BE682" t="str">
            <v/>
          </cell>
          <cell r="BF682">
            <v>0</v>
          </cell>
          <cell r="BG682">
            <v>0</v>
          </cell>
          <cell r="BH682">
            <v>0</v>
          </cell>
          <cell r="BI682">
            <v>0</v>
          </cell>
          <cell r="BJ682">
            <v>0</v>
          </cell>
          <cell r="BK682" t="str">
            <v/>
          </cell>
          <cell r="BL682" t="e">
            <v>#NAME?</v>
          </cell>
          <cell r="BM682"/>
          <cell r="BN682"/>
          <cell r="BO682"/>
          <cell r="BP682" t="str">
            <v/>
          </cell>
          <cell r="BQ682"/>
          <cell r="BR682"/>
          <cell r="BS682">
            <v>667</v>
          </cell>
        </row>
        <row r="683">
          <cell r="C683"/>
          <cell r="D683"/>
          <cell r="E683"/>
          <cell r="F683"/>
          <cell r="G683"/>
          <cell r="H683"/>
          <cell r="I683"/>
          <cell r="J683"/>
          <cell r="K683"/>
          <cell r="L683"/>
          <cell r="M683"/>
          <cell r="N683"/>
          <cell r="O683"/>
          <cell r="P683"/>
          <cell r="Q683"/>
          <cell r="R683"/>
          <cell r="S683"/>
          <cell r="T683"/>
          <cell r="U683"/>
          <cell r="V683"/>
          <cell r="W683"/>
          <cell r="X683"/>
          <cell r="Y683" t="str">
            <v/>
          </cell>
          <cell r="Z683"/>
          <cell r="AA683" t="str">
            <v/>
          </cell>
          <cell r="AB683"/>
          <cell r="AC683"/>
          <cell r="AD683"/>
          <cell r="AE683"/>
          <cell r="AF683"/>
          <cell r="AG683"/>
          <cell r="AH683" t="str">
            <v/>
          </cell>
          <cell r="AI683"/>
          <cell r="AJ683"/>
          <cell r="AK683"/>
          <cell r="AL683"/>
          <cell r="AM683"/>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t="str">
            <v/>
          </cell>
          <cell r="BE683" t="str">
            <v/>
          </cell>
          <cell r="BF683">
            <v>0</v>
          </cell>
          <cell r="BG683">
            <v>0</v>
          </cell>
          <cell r="BH683">
            <v>0</v>
          </cell>
          <cell r="BI683">
            <v>0</v>
          </cell>
          <cell r="BJ683">
            <v>0</v>
          </cell>
          <cell r="BK683" t="str">
            <v/>
          </cell>
          <cell r="BL683" t="e">
            <v>#NAME?</v>
          </cell>
          <cell r="BM683"/>
          <cell r="BN683"/>
          <cell r="BO683"/>
          <cell r="BP683" t="str">
            <v/>
          </cell>
          <cell r="BQ683"/>
          <cell r="BR683"/>
          <cell r="BS683">
            <v>668</v>
          </cell>
        </row>
        <row r="684">
          <cell r="C684"/>
          <cell r="D684"/>
          <cell r="E684"/>
          <cell r="F684"/>
          <cell r="G684"/>
          <cell r="H684"/>
          <cell r="I684"/>
          <cell r="J684"/>
          <cell r="K684"/>
          <cell r="L684"/>
          <cell r="M684"/>
          <cell r="N684"/>
          <cell r="O684"/>
          <cell r="P684"/>
          <cell r="Q684"/>
          <cell r="R684"/>
          <cell r="S684"/>
          <cell r="T684"/>
          <cell r="U684"/>
          <cell r="V684"/>
          <cell r="W684"/>
          <cell r="X684"/>
          <cell r="Y684" t="str">
            <v/>
          </cell>
          <cell r="Z684"/>
          <cell r="AA684" t="str">
            <v/>
          </cell>
          <cell r="AB684"/>
          <cell r="AC684"/>
          <cell r="AD684"/>
          <cell r="AE684"/>
          <cell r="AF684"/>
          <cell r="AG684"/>
          <cell r="AH684" t="str">
            <v/>
          </cell>
          <cell r="AI684"/>
          <cell r="AJ684"/>
          <cell r="AK684"/>
          <cell r="AL684"/>
          <cell r="AM684"/>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t="str">
            <v/>
          </cell>
          <cell r="BE684" t="str">
            <v/>
          </cell>
          <cell r="BF684">
            <v>0</v>
          </cell>
          <cell r="BG684">
            <v>0</v>
          </cell>
          <cell r="BH684">
            <v>0</v>
          </cell>
          <cell r="BI684">
            <v>0</v>
          </cell>
          <cell r="BJ684">
            <v>0</v>
          </cell>
          <cell r="BK684" t="str">
            <v/>
          </cell>
          <cell r="BL684" t="e">
            <v>#NAME?</v>
          </cell>
          <cell r="BM684"/>
          <cell r="BN684"/>
          <cell r="BO684"/>
          <cell r="BP684" t="str">
            <v/>
          </cell>
          <cell r="BQ684"/>
          <cell r="BR684"/>
          <cell r="BS684">
            <v>669</v>
          </cell>
        </row>
        <row r="685">
          <cell r="C685"/>
          <cell r="D685"/>
          <cell r="E685"/>
          <cell r="F685"/>
          <cell r="G685"/>
          <cell r="H685"/>
          <cell r="I685"/>
          <cell r="J685"/>
          <cell r="K685"/>
          <cell r="L685"/>
          <cell r="M685"/>
          <cell r="N685"/>
          <cell r="O685"/>
          <cell r="P685"/>
          <cell r="Q685"/>
          <cell r="R685"/>
          <cell r="S685"/>
          <cell r="T685"/>
          <cell r="U685"/>
          <cell r="V685"/>
          <cell r="W685"/>
          <cell r="X685"/>
          <cell r="Y685" t="str">
            <v/>
          </cell>
          <cell r="Z685"/>
          <cell r="AA685" t="str">
            <v/>
          </cell>
          <cell r="AB685"/>
          <cell r="AC685"/>
          <cell r="AD685"/>
          <cell r="AE685"/>
          <cell r="AF685"/>
          <cell r="AG685"/>
          <cell r="AH685" t="str">
            <v/>
          </cell>
          <cell r="AI685"/>
          <cell r="AJ685"/>
          <cell r="AK685"/>
          <cell r="AL685"/>
          <cell r="AM685"/>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t="str">
            <v/>
          </cell>
          <cell r="BE685" t="str">
            <v/>
          </cell>
          <cell r="BF685">
            <v>0</v>
          </cell>
          <cell r="BG685">
            <v>0</v>
          </cell>
          <cell r="BH685">
            <v>0</v>
          </cell>
          <cell r="BI685">
            <v>0</v>
          </cell>
          <cell r="BJ685">
            <v>0</v>
          </cell>
          <cell r="BK685" t="str">
            <v/>
          </cell>
          <cell r="BL685" t="e">
            <v>#NAME?</v>
          </cell>
          <cell r="BM685"/>
          <cell r="BN685"/>
          <cell r="BO685"/>
          <cell r="BP685" t="str">
            <v/>
          </cell>
          <cell r="BQ685"/>
          <cell r="BR685"/>
          <cell r="BS685">
            <v>670</v>
          </cell>
        </row>
        <row r="686">
          <cell r="C686"/>
          <cell r="D686"/>
          <cell r="E686"/>
          <cell r="F686"/>
          <cell r="G686"/>
          <cell r="H686"/>
          <cell r="I686"/>
          <cell r="J686"/>
          <cell r="K686"/>
          <cell r="L686"/>
          <cell r="M686"/>
          <cell r="N686"/>
          <cell r="O686"/>
          <cell r="P686"/>
          <cell r="Q686"/>
          <cell r="R686"/>
          <cell r="S686"/>
          <cell r="T686"/>
          <cell r="U686"/>
          <cell r="V686"/>
          <cell r="W686"/>
          <cell r="X686"/>
          <cell r="Y686" t="str">
            <v/>
          </cell>
          <cell r="Z686"/>
          <cell r="AA686" t="str">
            <v/>
          </cell>
          <cell r="AB686"/>
          <cell r="AC686"/>
          <cell r="AD686"/>
          <cell r="AE686"/>
          <cell r="AF686"/>
          <cell r="AG686"/>
          <cell r="AH686" t="str">
            <v/>
          </cell>
          <cell r="AI686"/>
          <cell r="AJ686"/>
          <cell r="AK686"/>
          <cell r="AL686"/>
          <cell r="AM686"/>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t="str">
            <v/>
          </cell>
          <cell r="BE686" t="str">
            <v/>
          </cell>
          <cell r="BF686">
            <v>0</v>
          </cell>
          <cell r="BG686">
            <v>0</v>
          </cell>
          <cell r="BH686">
            <v>0</v>
          </cell>
          <cell r="BI686">
            <v>0</v>
          </cell>
          <cell r="BJ686">
            <v>0</v>
          </cell>
          <cell r="BK686" t="str">
            <v/>
          </cell>
          <cell r="BL686" t="e">
            <v>#NAME?</v>
          </cell>
          <cell r="BM686"/>
          <cell r="BN686"/>
          <cell r="BO686"/>
          <cell r="BP686" t="str">
            <v/>
          </cell>
          <cell r="BQ686"/>
          <cell r="BR686"/>
          <cell r="BS686">
            <v>671</v>
          </cell>
        </row>
        <row r="687">
          <cell r="C687"/>
          <cell r="D687"/>
          <cell r="E687"/>
          <cell r="F687"/>
          <cell r="G687"/>
          <cell r="H687"/>
          <cell r="I687"/>
          <cell r="J687"/>
          <cell r="K687"/>
          <cell r="L687"/>
          <cell r="M687"/>
          <cell r="N687"/>
          <cell r="O687"/>
          <cell r="P687"/>
          <cell r="Q687"/>
          <cell r="R687"/>
          <cell r="S687"/>
          <cell r="T687"/>
          <cell r="U687"/>
          <cell r="V687"/>
          <cell r="W687"/>
          <cell r="X687"/>
          <cell r="Y687" t="str">
            <v/>
          </cell>
          <cell r="Z687"/>
          <cell r="AA687" t="str">
            <v/>
          </cell>
          <cell r="AB687"/>
          <cell r="AC687"/>
          <cell r="AD687"/>
          <cell r="AE687"/>
          <cell r="AF687"/>
          <cell r="AG687"/>
          <cell r="AH687" t="str">
            <v/>
          </cell>
          <cell r="AI687"/>
          <cell r="AJ687"/>
          <cell r="AK687"/>
          <cell r="AL687"/>
          <cell r="AM687"/>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t="str">
            <v/>
          </cell>
          <cell r="BE687" t="str">
            <v/>
          </cell>
          <cell r="BF687">
            <v>0</v>
          </cell>
          <cell r="BG687">
            <v>0</v>
          </cell>
          <cell r="BH687">
            <v>0</v>
          </cell>
          <cell r="BI687">
            <v>0</v>
          </cell>
          <cell r="BJ687">
            <v>0</v>
          </cell>
          <cell r="BK687" t="str">
            <v/>
          </cell>
          <cell r="BL687" t="e">
            <v>#NAME?</v>
          </cell>
          <cell r="BM687"/>
          <cell r="BN687"/>
          <cell r="BO687"/>
          <cell r="BP687" t="str">
            <v/>
          </cell>
          <cell r="BQ687"/>
          <cell r="BR687"/>
          <cell r="BS687">
            <v>672</v>
          </cell>
        </row>
        <row r="688">
          <cell r="C688"/>
          <cell r="D688"/>
          <cell r="E688"/>
          <cell r="F688"/>
          <cell r="G688"/>
          <cell r="H688"/>
          <cell r="I688"/>
          <cell r="J688"/>
          <cell r="K688"/>
          <cell r="L688"/>
          <cell r="M688"/>
          <cell r="N688"/>
          <cell r="O688"/>
          <cell r="P688"/>
          <cell r="Q688"/>
          <cell r="R688"/>
          <cell r="S688"/>
          <cell r="T688"/>
          <cell r="U688"/>
          <cell r="V688"/>
          <cell r="W688"/>
          <cell r="X688"/>
          <cell r="Y688" t="str">
            <v/>
          </cell>
          <cell r="Z688"/>
          <cell r="AA688" t="str">
            <v/>
          </cell>
          <cell r="AB688"/>
          <cell r="AC688"/>
          <cell r="AD688"/>
          <cell r="AE688"/>
          <cell r="AF688"/>
          <cell r="AG688"/>
          <cell r="AH688" t="str">
            <v/>
          </cell>
          <cell r="AI688"/>
          <cell r="AJ688"/>
          <cell r="AK688"/>
          <cell r="AL688"/>
          <cell r="AM688"/>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t="str">
            <v/>
          </cell>
          <cell r="BE688" t="str">
            <v/>
          </cell>
          <cell r="BF688">
            <v>0</v>
          </cell>
          <cell r="BG688">
            <v>0</v>
          </cell>
          <cell r="BH688">
            <v>0</v>
          </cell>
          <cell r="BI688">
            <v>0</v>
          </cell>
          <cell r="BJ688">
            <v>0</v>
          </cell>
          <cell r="BK688" t="str">
            <v/>
          </cell>
          <cell r="BL688" t="e">
            <v>#NAME?</v>
          </cell>
          <cell r="BM688"/>
          <cell r="BN688"/>
          <cell r="BO688"/>
          <cell r="BP688" t="str">
            <v/>
          </cell>
          <cell r="BQ688"/>
          <cell r="BR688"/>
          <cell r="BS688">
            <v>673</v>
          </cell>
        </row>
        <row r="689">
          <cell r="C689"/>
          <cell r="D689"/>
          <cell r="E689"/>
          <cell r="F689"/>
          <cell r="G689"/>
          <cell r="H689"/>
          <cell r="I689"/>
          <cell r="J689"/>
          <cell r="K689"/>
          <cell r="L689"/>
          <cell r="M689"/>
          <cell r="N689"/>
          <cell r="O689"/>
          <cell r="P689"/>
          <cell r="Q689"/>
          <cell r="R689"/>
          <cell r="S689"/>
          <cell r="T689"/>
          <cell r="U689"/>
          <cell r="V689"/>
          <cell r="W689"/>
          <cell r="X689"/>
          <cell r="Y689" t="str">
            <v/>
          </cell>
          <cell r="Z689"/>
          <cell r="AA689" t="str">
            <v/>
          </cell>
          <cell r="AB689"/>
          <cell r="AC689"/>
          <cell r="AD689"/>
          <cell r="AE689"/>
          <cell r="AF689"/>
          <cell r="AG689"/>
          <cell r="AH689" t="str">
            <v/>
          </cell>
          <cell r="AI689"/>
          <cell r="AJ689"/>
          <cell r="AK689"/>
          <cell r="AL689"/>
          <cell r="AM689"/>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t="str">
            <v/>
          </cell>
          <cell r="BE689" t="str">
            <v/>
          </cell>
          <cell r="BF689">
            <v>0</v>
          </cell>
          <cell r="BG689">
            <v>0</v>
          </cell>
          <cell r="BH689">
            <v>0</v>
          </cell>
          <cell r="BI689">
            <v>0</v>
          </cell>
          <cell r="BJ689">
            <v>0</v>
          </cell>
          <cell r="BK689" t="str">
            <v/>
          </cell>
          <cell r="BL689" t="e">
            <v>#NAME?</v>
          </cell>
          <cell r="BM689"/>
          <cell r="BN689"/>
          <cell r="BO689"/>
          <cell r="BP689" t="str">
            <v/>
          </cell>
          <cell r="BQ689"/>
          <cell r="BR689"/>
          <cell r="BS689">
            <v>674</v>
          </cell>
        </row>
        <row r="690">
          <cell r="C690"/>
          <cell r="D690"/>
          <cell r="E690"/>
          <cell r="F690"/>
          <cell r="G690"/>
          <cell r="H690"/>
          <cell r="I690"/>
          <cell r="J690"/>
          <cell r="K690"/>
          <cell r="L690"/>
          <cell r="M690"/>
          <cell r="N690"/>
          <cell r="O690"/>
          <cell r="P690"/>
          <cell r="Q690"/>
          <cell r="R690"/>
          <cell r="S690"/>
          <cell r="T690"/>
          <cell r="U690"/>
          <cell r="V690"/>
          <cell r="W690"/>
          <cell r="X690"/>
          <cell r="Y690" t="str">
            <v/>
          </cell>
          <cell r="Z690"/>
          <cell r="AA690" t="str">
            <v/>
          </cell>
          <cell r="AB690"/>
          <cell r="AC690"/>
          <cell r="AD690"/>
          <cell r="AE690"/>
          <cell r="AF690"/>
          <cell r="AG690"/>
          <cell r="AH690" t="str">
            <v/>
          </cell>
          <cell r="AI690"/>
          <cell r="AJ690"/>
          <cell r="AK690"/>
          <cell r="AL690"/>
          <cell r="AM690"/>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t="str">
            <v/>
          </cell>
          <cell r="BE690" t="str">
            <v/>
          </cell>
          <cell r="BF690">
            <v>0</v>
          </cell>
          <cell r="BG690">
            <v>0</v>
          </cell>
          <cell r="BH690">
            <v>0</v>
          </cell>
          <cell r="BI690">
            <v>0</v>
          </cell>
          <cell r="BJ690">
            <v>0</v>
          </cell>
          <cell r="BK690" t="str">
            <v/>
          </cell>
          <cell r="BL690" t="e">
            <v>#NAME?</v>
          </cell>
          <cell r="BM690"/>
          <cell r="BN690"/>
          <cell r="BO690"/>
          <cell r="BP690" t="str">
            <v/>
          </cell>
          <cell r="BQ690"/>
          <cell r="BR690"/>
          <cell r="BS690">
            <v>675</v>
          </cell>
        </row>
        <row r="691">
          <cell r="C691"/>
          <cell r="D691"/>
          <cell r="E691"/>
          <cell r="F691"/>
          <cell r="G691"/>
          <cell r="H691"/>
          <cell r="I691"/>
          <cell r="J691"/>
          <cell r="K691"/>
          <cell r="L691"/>
          <cell r="M691"/>
          <cell r="N691"/>
          <cell r="O691"/>
          <cell r="P691"/>
          <cell r="Q691"/>
          <cell r="R691"/>
          <cell r="S691"/>
          <cell r="T691"/>
          <cell r="U691"/>
          <cell r="V691"/>
          <cell r="W691"/>
          <cell r="X691"/>
          <cell r="Y691" t="str">
            <v/>
          </cell>
          <cell r="Z691"/>
          <cell r="AA691" t="str">
            <v/>
          </cell>
          <cell r="AB691"/>
          <cell r="AC691"/>
          <cell r="AD691"/>
          <cell r="AE691"/>
          <cell r="AF691"/>
          <cell r="AG691"/>
          <cell r="AH691" t="str">
            <v/>
          </cell>
          <cell r="AI691"/>
          <cell r="AJ691"/>
          <cell r="AK691"/>
          <cell r="AL691"/>
          <cell r="AM691"/>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t="str">
            <v/>
          </cell>
          <cell r="BE691" t="str">
            <v/>
          </cell>
          <cell r="BF691">
            <v>0</v>
          </cell>
          <cell r="BG691">
            <v>0</v>
          </cell>
          <cell r="BH691">
            <v>0</v>
          </cell>
          <cell r="BI691">
            <v>0</v>
          </cell>
          <cell r="BJ691">
            <v>0</v>
          </cell>
          <cell r="BK691" t="str">
            <v/>
          </cell>
          <cell r="BL691" t="e">
            <v>#NAME?</v>
          </cell>
          <cell r="BM691"/>
          <cell r="BN691"/>
          <cell r="BO691"/>
          <cell r="BP691" t="str">
            <v/>
          </cell>
          <cell r="BQ691"/>
          <cell r="BR691"/>
          <cell r="BS691">
            <v>676</v>
          </cell>
        </row>
        <row r="692">
          <cell r="C692"/>
          <cell r="D692"/>
          <cell r="E692"/>
          <cell r="F692"/>
          <cell r="G692"/>
          <cell r="H692"/>
          <cell r="I692"/>
          <cell r="J692"/>
          <cell r="K692"/>
          <cell r="L692"/>
          <cell r="M692"/>
          <cell r="N692"/>
          <cell r="O692"/>
          <cell r="P692"/>
          <cell r="Q692"/>
          <cell r="R692"/>
          <cell r="S692"/>
          <cell r="T692"/>
          <cell r="U692"/>
          <cell r="V692"/>
          <cell r="W692"/>
          <cell r="X692"/>
          <cell r="Y692" t="str">
            <v/>
          </cell>
          <cell r="Z692"/>
          <cell r="AA692" t="str">
            <v/>
          </cell>
          <cell r="AB692"/>
          <cell r="AC692"/>
          <cell r="AD692"/>
          <cell r="AE692"/>
          <cell r="AF692"/>
          <cell r="AG692"/>
          <cell r="AH692" t="str">
            <v/>
          </cell>
          <cell r="AI692"/>
          <cell r="AJ692"/>
          <cell r="AK692"/>
          <cell r="AL692"/>
          <cell r="AM692"/>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t="str">
            <v/>
          </cell>
          <cell r="BE692" t="str">
            <v/>
          </cell>
          <cell r="BF692">
            <v>0</v>
          </cell>
          <cell r="BG692">
            <v>0</v>
          </cell>
          <cell r="BH692">
            <v>0</v>
          </cell>
          <cell r="BI692">
            <v>0</v>
          </cell>
          <cell r="BJ692">
            <v>0</v>
          </cell>
          <cell r="BK692" t="str">
            <v/>
          </cell>
          <cell r="BL692" t="e">
            <v>#NAME?</v>
          </cell>
          <cell r="BM692"/>
          <cell r="BN692"/>
          <cell r="BO692"/>
          <cell r="BP692" t="str">
            <v/>
          </cell>
          <cell r="BQ692"/>
          <cell r="BR692"/>
          <cell r="BS692">
            <v>677</v>
          </cell>
        </row>
        <row r="693">
          <cell r="C693"/>
          <cell r="D693"/>
          <cell r="E693"/>
          <cell r="F693"/>
          <cell r="G693"/>
          <cell r="H693"/>
          <cell r="I693"/>
          <cell r="J693"/>
          <cell r="K693"/>
          <cell r="L693"/>
          <cell r="M693"/>
          <cell r="N693"/>
          <cell r="O693"/>
          <cell r="P693"/>
          <cell r="Q693"/>
          <cell r="R693"/>
          <cell r="S693"/>
          <cell r="T693"/>
          <cell r="U693"/>
          <cell r="V693"/>
          <cell r="W693"/>
          <cell r="X693"/>
          <cell r="Y693" t="str">
            <v/>
          </cell>
          <cell r="Z693"/>
          <cell r="AA693" t="str">
            <v/>
          </cell>
          <cell r="AB693"/>
          <cell r="AC693"/>
          <cell r="AD693"/>
          <cell r="AE693"/>
          <cell r="AF693"/>
          <cell r="AG693"/>
          <cell r="AH693" t="str">
            <v/>
          </cell>
          <cell r="AI693"/>
          <cell r="AJ693"/>
          <cell r="AK693"/>
          <cell r="AL693"/>
          <cell r="AM693"/>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t="str">
            <v/>
          </cell>
          <cell r="BE693" t="str">
            <v/>
          </cell>
          <cell r="BF693">
            <v>0</v>
          </cell>
          <cell r="BG693">
            <v>0</v>
          </cell>
          <cell r="BH693">
            <v>0</v>
          </cell>
          <cell r="BI693">
            <v>0</v>
          </cell>
          <cell r="BJ693">
            <v>0</v>
          </cell>
          <cell r="BK693" t="str">
            <v/>
          </cell>
          <cell r="BL693" t="e">
            <v>#NAME?</v>
          </cell>
          <cell r="BM693"/>
          <cell r="BN693"/>
          <cell r="BO693"/>
          <cell r="BP693" t="str">
            <v/>
          </cell>
          <cell r="BQ693"/>
          <cell r="BR693"/>
          <cell r="BS693">
            <v>678</v>
          </cell>
        </row>
        <row r="694">
          <cell r="C694"/>
          <cell r="D694"/>
          <cell r="E694"/>
          <cell r="F694"/>
          <cell r="G694"/>
          <cell r="H694"/>
          <cell r="I694"/>
          <cell r="J694"/>
          <cell r="K694"/>
          <cell r="L694"/>
          <cell r="M694"/>
          <cell r="N694"/>
          <cell r="O694"/>
          <cell r="P694"/>
          <cell r="Q694"/>
          <cell r="R694"/>
          <cell r="S694"/>
          <cell r="T694"/>
          <cell r="U694"/>
          <cell r="V694"/>
          <cell r="W694"/>
          <cell r="X694"/>
          <cell r="Y694" t="str">
            <v/>
          </cell>
          <cell r="Z694"/>
          <cell r="AA694" t="str">
            <v/>
          </cell>
          <cell r="AB694"/>
          <cell r="AC694"/>
          <cell r="AD694"/>
          <cell r="AE694"/>
          <cell r="AF694"/>
          <cell r="AG694"/>
          <cell r="AH694" t="str">
            <v/>
          </cell>
          <cell r="AI694"/>
          <cell r="AJ694"/>
          <cell r="AK694"/>
          <cell r="AL694"/>
          <cell r="AM694"/>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t="str">
            <v/>
          </cell>
          <cell r="BE694" t="str">
            <v/>
          </cell>
          <cell r="BF694">
            <v>0</v>
          </cell>
          <cell r="BG694">
            <v>0</v>
          </cell>
          <cell r="BH694">
            <v>0</v>
          </cell>
          <cell r="BI694">
            <v>0</v>
          </cell>
          <cell r="BJ694">
            <v>0</v>
          </cell>
          <cell r="BK694" t="str">
            <v/>
          </cell>
          <cell r="BL694" t="e">
            <v>#NAME?</v>
          </cell>
          <cell r="BM694"/>
          <cell r="BN694"/>
          <cell r="BO694"/>
          <cell r="BP694" t="str">
            <v/>
          </cell>
          <cell r="BQ694"/>
          <cell r="BR694"/>
          <cell r="BS694">
            <v>679</v>
          </cell>
        </row>
        <row r="695">
          <cell r="C695"/>
          <cell r="D695"/>
          <cell r="E695"/>
          <cell r="F695"/>
          <cell r="G695"/>
          <cell r="H695"/>
          <cell r="I695"/>
          <cell r="J695"/>
          <cell r="K695"/>
          <cell r="L695"/>
          <cell r="M695"/>
          <cell r="N695"/>
          <cell r="O695"/>
          <cell r="P695"/>
          <cell r="Q695"/>
          <cell r="R695"/>
          <cell r="S695"/>
          <cell r="T695"/>
          <cell r="U695"/>
          <cell r="V695"/>
          <cell r="W695"/>
          <cell r="X695"/>
          <cell r="Y695" t="str">
            <v/>
          </cell>
          <cell r="Z695"/>
          <cell r="AA695" t="str">
            <v/>
          </cell>
          <cell r="AB695"/>
          <cell r="AC695"/>
          <cell r="AD695"/>
          <cell r="AE695"/>
          <cell r="AF695"/>
          <cell r="AG695"/>
          <cell r="AH695" t="str">
            <v/>
          </cell>
          <cell r="AI695"/>
          <cell r="AJ695"/>
          <cell r="AK695"/>
          <cell r="AL695"/>
          <cell r="AM695"/>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t="str">
            <v/>
          </cell>
          <cell r="BE695" t="str">
            <v/>
          </cell>
          <cell r="BF695">
            <v>0</v>
          </cell>
          <cell r="BG695">
            <v>0</v>
          </cell>
          <cell r="BH695">
            <v>0</v>
          </cell>
          <cell r="BI695">
            <v>0</v>
          </cell>
          <cell r="BJ695">
            <v>0</v>
          </cell>
          <cell r="BK695" t="str">
            <v/>
          </cell>
          <cell r="BL695" t="e">
            <v>#NAME?</v>
          </cell>
          <cell r="BM695"/>
          <cell r="BN695"/>
          <cell r="BO695"/>
          <cell r="BP695" t="str">
            <v/>
          </cell>
          <cell r="BQ695"/>
          <cell r="BR695"/>
          <cell r="BS695">
            <v>680</v>
          </cell>
        </row>
        <row r="696">
          <cell r="C696"/>
          <cell r="D696"/>
          <cell r="E696"/>
          <cell r="F696"/>
          <cell r="G696"/>
          <cell r="H696"/>
          <cell r="I696"/>
          <cell r="J696"/>
          <cell r="K696"/>
          <cell r="L696"/>
          <cell r="M696"/>
          <cell r="N696"/>
          <cell r="O696"/>
          <cell r="P696"/>
          <cell r="Q696"/>
          <cell r="R696"/>
          <cell r="S696"/>
          <cell r="T696"/>
          <cell r="U696"/>
          <cell r="V696"/>
          <cell r="W696"/>
          <cell r="X696"/>
          <cell r="Y696" t="str">
            <v/>
          </cell>
          <cell r="Z696"/>
          <cell r="AA696" t="str">
            <v/>
          </cell>
          <cell r="AB696"/>
          <cell r="AC696"/>
          <cell r="AD696"/>
          <cell r="AE696"/>
          <cell r="AF696"/>
          <cell r="AG696"/>
          <cell r="AH696" t="str">
            <v/>
          </cell>
          <cell r="AI696"/>
          <cell r="AJ696"/>
          <cell r="AK696"/>
          <cell r="AL696"/>
          <cell r="AM696"/>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t="str">
            <v/>
          </cell>
          <cell r="BE696" t="str">
            <v/>
          </cell>
          <cell r="BF696">
            <v>0</v>
          </cell>
          <cell r="BG696">
            <v>0</v>
          </cell>
          <cell r="BH696">
            <v>0</v>
          </cell>
          <cell r="BI696">
            <v>0</v>
          </cell>
          <cell r="BJ696">
            <v>0</v>
          </cell>
          <cell r="BK696" t="str">
            <v/>
          </cell>
          <cell r="BL696" t="e">
            <v>#NAME?</v>
          </cell>
          <cell r="BM696"/>
          <cell r="BN696"/>
          <cell r="BO696"/>
          <cell r="BP696" t="str">
            <v/>
          </cell>
          <cell r="BQ696"/>
          <cell r="BR696"/>
          <cell r="BS696">
            <v>681</v>
          </cell>
        </row>
        <row r="697">
          <cell r="C697"/>
          <cell r="D697"/>
          <cell r="E697"/>
          <cell r="F697"/>
          <cell r="G697"/>
          <cell r="H697"/>
          <cell r="I697"/>
          <cell r="J697"/>
          <cell r="K697"/>
          <cell r="L697"/>
          <cell r="M697"/>
          <cell r="N697"/>
          <cell r="O697"/>
          <cell r="P697"/>
          <cell r="Q697"/>
          <cell r="R697"/>
          <cell r="S697"/>
          <cell r="T697"/>
          <cell r="U697"/>
          <cell r="V697"/>
          <cell r="W697"/>
          <cell r="X697"/>
          <cell r="Y697" t="str">
            <v/>
          </cell>
          <cell r="Z697"/>
          <cell r="AA697" t="str">
            <v/>
          </cell>
          <cell r="AB697"/>
          <cell r="AC697"/>
          <cell r="AD697"/>
          <cell r="AE697"/>
          <cell r="AF697"/>
          <cell r="AG697"/>
          <cell r="AH697" t="str">
            <v/>
          </cell>
          <cell r="AI697"/>
          <cell r="AJ697"/>
          <cell r="AK697"/>
          <cell r="AL697"/>
          <cell r="AM697"/>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t="str">
            <v/>
          </cell>
          <cell r="BE697" t="str">
            <v/>
          </cell>
          <cell r="BF697">
            <v>0</v>
          </cell>
          <cell r="BG697">
            <v>0</v>
          </cell>
          <cell r="BH697">
            <v>0</v>
          </cell>
          <cell r="BI697">
            <v>0</v>
          </cell>
          <cell r="BJ697">
            <v>0</v>
          </cell>
          <cell r="BK697" t="str">
            <v/>
          </cell>
          <cell r="BL697" t="e">
            <v>#NAME?</v>
          </cell>
          <cell r="BM697"/>
          <cell r="BN697"/>
          <cell r="BO697"/>
          <cell r="BP697" t="str">
            <v/>
          </cell>
          <cell r="BQ697"/>
          <cell r="BR697"/>
          <cell r="BS697">
            <v>682</v>
          </cell>
        </row>
        <row r="698">
          <cell r="C698"/>
          <cell r="D698"/>
          <cell r="E698"/>
          <cell r="F698"/>
          <cell r="G698"/>
          <cell r="H698"/>
          <cell r="I698"/>
          <cell r="J698"/>
          <cell r="K698"/>
          <cell r="L698"/>
          <cell r="M698"/>
          <cell r="N698"/>
          <cell r="O698"/>
          <cell r="P698"/>
          <cell r="Q698"/>
          <cell r="R698"/>
          <cell r="S698"/>
          <cell r="T698"/>
          <cell r="U698"/>
          <cell r="V698"/>
          <cell r="W698"/>
          <cell r="X698"/>
          <cell r="Y698" t="str">
            <v/>
          </cell>
          <cell r="Z698"/>
          <cell r="AA698" t="str">
            <v/>
          </cell>
          <cell r="AB698"/>
          <cell r="AC698"/>
          <cell r="AD698"/>
          <cell r="AE698"/>
          <cell r="AF698"/>
          <cell r="AG698"/>
          <cell r="AH698" t="str">
            <v/>
          </cell>
          <cell r="AI698"/>
          <cell r="AJ698"/>
          <cell r="AK698"/>
          <cell r="AL698"/>
          <cell r="AM698"/>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t="str">
            <v/>
          </cell>
          <cell r="BE698" t="str">
            <v/>
          </cell>
          <cell r="BF698">
            <v>0</v>
          </cell>
          <cell r="BG698">
            <v>0</v>
          </cell>
          <cell r="BH698">
            <v>0</v>
          </cell>
          <cell r="BI698">
            <v>0</v>
          </cell>
          <cell r="BJ698">
            <v>0</v>
          </cell>
          <cell r="BK698" t="str">
            <v/>
          </cell>
          <cell r="BL698" t="e">
            <v>#NAME?</v>
          </cell>
          <cell r="BM698"/>
          <cell r="BN698"/>
          <cell r="BO698"/>
          <cell r="BP698" t="str">
            <v/>
          </cell>
          <cell r="BQ698"/>
          <cell r="BR698"/>
          <cell r="BS698">
            <v>683</v>
          </cell>
        </row>
        <row r="699">
          <cell r="C699"/>
          <cell r="D699"/>
          <cell r="E699"/>
          <cell r="F699"/>
          <cell r="G699"/>
          <cell r="H699"/>
          <cell r="I699"/>
          <cell r="J699"/>
          <cell r="K699"/>
          <cell r="L699"/>
          <cell r="M699"/>
          <cell r="N699"/>
          <cell r="O699"/>
          <cell r="P699"/>
          <cell r="Q699"/>
          <cell r="R699"/>
          <cell r="S699"/>
          <cell r="T699"/>
          <cell r="U699"/>
          <cell r="V699"/>
          <cell r="W699"/>
          <cell r="X699"/>
          <cell r="Y699" t="str">
            <v/>
          </cell>
          <cell r="Z699"/>
          <cell r="AA699" t="str">
            <v/>
          </cell>
          <cell r="AB699"/>
          <cell r="AC699"/>
          <cell r="AD699"/>
          <cell r="AE699"/>
          <cell r="AF699"/>
          <cell r="AG699"/>
          <cell r="AH699" t="str">
            <v/>
          </cell>
          <cell r="AI699"/>
          <cell r="AJ699"/>
          <cell r="AK699"/>
          <cell r="AL699"/>
          <cell r="AM699"/>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t="str">
            <v/>
          </cell>
          <cell r="BE699" t="str">
            <v/>
          </cell>
          <cell r="BF699">
            <v>0</v>
          </cell>
          <cell r="BG699">
            <v>0</v>
          </cell>
          <cell r="BH699">
            <v>0</v>
          </cell>
          <cell r="BI699">
            <v>0</v>
          </cell>
          <cell r="BJ699">
            <v>0</v>
          </cell>
          <cell r="BK699" t="str">
            <v/>
          </cell>
          <cell r="BL699" t="e">
            <v>#NAME?</v>
          </cell>
          <cell r="BM699"/>
          <cell r="BN699"/>
          <cell r="BO699"/>
          <cell r="BP699" t="str">
            <v/>
          </cell>
          <cell r="BQ699"/>
          <cell r="BR699"/>
          <cell r="BS699">
            <v>684</v>
          </cell>
        </row>
        <row r="700">
          <cell r="C700"/>
          <cell r="D700"/>
          <cell r="E700"/>
          <cell r="F700"/>
          <cell r="G700"/>
          <cell r="H700"/>
          <cell r="I700"/>
          <cell r="J700"/>
          <cell r="K700"/>
          <cell r="L700"/>
          <cell r="M700"/>
          <cell r="N700"/>
          <cell r="O700"/>
          <cell r="P700"/>
          <cell r="Q700"/>
          <cell r="R700"/>
          <cell r="S700"/>
          <cell r="T700"/>
          <cell r="U700"/>
          <cell r="V700"/>
          <cell r="W700"/>
          <cell r="X700"/>
          <cell r="Y700" t="str">
            <v/>
          </cell>
          <cell r="Z700"/>
          <cell r="AA700" t="str">
            <v/>
          </cell>
          <cell r="AB700"/>
          <cell r="AC700"/>
          <cell r="AD700"/>
          <cell r="AE700"/>
          <cell r="AF700"/>
          <cell r="AG700"/>
          <cell r="AH700" t="str">
            <v/>
          </cell>
          <cell r="AI700"/>
          <cell r="AJ700"/>
          <cell r="AK700"/>
          <cell r="AL700"/>
          <cell r="AM700"/>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t="str">
            <v/>
          </cell>
          <cell r="BE700" t="str">
            <v/>
          </cell>
          <cell r="BF700">
            <v>0</v>
          </cell>
          <cell r="BG700">
            <v>0</v>
          </cell>
          <cell r="BH700">
            <v>0</v>
          </cell>
          <cell r="BI700">
            <v>0</v>
          </cell>
          <cell r="BJ700">
            <v>0</v>
          </cell>
          <cell r="BK700" t="str">
            <v/>
          </cell>
          <cell r="BL700" t="e">
            <v>#NAME?</v>
          </cell>
          <cell r="BM700"/>
          <cell r="BN700"/>
          <cell r="BO700"/>
          <cell r="BP700" t="str">
            <v/>
          </cell>
          <cell r="BQ700"/>
          <cell r="BR700"/>
          <cell r="BS700">
            <v>685</v>
          </cell>
        </row>
        <row r="701">
          <cell r="C701"/>
          <cell r="D701"/>
          <cell r="E701"/>
          <cell r="F701"/>
          <cell r="G701"/>
          <cell r="H701"/>
          <cell r="I701"/>
          <cell r="J701"/>
          <cell r="K701"/>
          <cell r="L701"/>
          <cell r="M701"/>
          <cell r="N701"/>
          <cell r="O701"/>
          <cell r="P701"/>
          <cell r="Q701"/>
          <cell r="R701"/>
          <cell r="S701"/>
          <cell r="T701"/>
          <cell r="U701"/>
          <cell r="V701"/>
          <cell r="W701"/>
          <cell r="X701"/>
          <cell r="Y701" t="str">
            <v/>
          </cell>
          <cell r="Z701"/>
          <cell r="AA701" t="str">
            <v/>
          </cell>
          <cell r="AB701"/>
          <cell r="AC701"/>
          <cell r="AD701"/>
          <cell r="AE701"/>
          <cell r="AF701"/>
          <cell r="AG701"/>
          <cell r="AH701" t="str">
            <v/>
          </cell>
          <cell r="AI701"/>
          <cell r="AJ701"/>
          <cell r="AK701"/>
          <cell r="AL701"/>
          <cell r="AM701"/>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t="str">
            <v/>
          </cell>
          <cell r="BE701" t="str">
            <v/>
          </cell>
          <cell r="BF701">
            <v>0</v>
          </cell>
          <cell r="BG701">
            <v>0</v>
          </cell>
          <cell r="BH701">
            <v>0</v>
          </cell>
          <cell r="BI701">
            <v>0</v>
          </cell>
          <cell r="BJ701">
            <v>0</v>
          </cell>
          <cell r="BK701" t="str">
            <v/>
          </cell>
          <cell r="BL701" t="e">
            <v>#NAME?</v>
          </cell>
          <cell r="BM701"/>
          <cell r="BN701"/>
          <cell r="BO701"/>
          <cell r="BP701" t="str">
            <v/>
          </cell>
          <cell r="BQ701"/>
          <cell r="BR701"/>
          <cell r="BS701">
            <v>686</v>
          </cell>
        </row>
        <row r="702">
          <cell r="C702"/>
          <cell r="D702"/>
          <cell r="E702"/>
          <cell r="F702"/>
          <cell r="G702"/>
          <cell r="H702"/>
          <cell r="I702"/>
          <cell r="J702"/>
          <cell r="K702"/>
          <cell r="L702"/>
          <cell r="M702"/>
          <cell r="N702"/>
          <cell r="O702"/>
          <cell r="P702"/>
          <cell r="Q702"/>
          <cell r="R702"/>
          <cell r="S702"/>
          <cell r="T702"/>
          <cell r="U702"/>
          <cell r="V702"/>
          <cell r="W702"/>
          <cell r="X702"/>
          <cell r="Y702" t="str">
            <v/>
          </cell>
          <cell r="Z702"/>
          <cell r="AA702" t="str">
            <v/>
          </cell>
          <cell r="AB702"/>
          <cell r="AC702"/>
          <cell r="AD702"/>
          <cell r="AE702"/>
          <cell r="AF702"/>
          <cell r="AG702"/>
          <cell r="AH702" t="str">
            <v/>
          </cell>
          <cell r="AI702"/>
          <cell r="AJ702"/>
          <cell r="AK702"/>
          <cell r="AL702"/>
          <cell r="AM702"/>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t="str">
            <v/>
          </cell>
          <cell r="BE702" t="str">
            <v/>
          </cell>
          <cell r="BF702">
            <v>0</v>
          </cell>
          <cell r="BG702">
            <v>0</v>
          </cell>
          <cell r="BH702">
            <v>0</v>
          </cell>
          <cell r="BI702">
            <v>0</v>
          </cell>
          <cell r="BJ702">
            <v>0</v>
          </cell>
          <cell r="BK702" t="str">
            <v/>
          </cell>
          <cell r="BL702" t="e">
            <v>#NAME?</v>
          </cell>
          <cell r="BM702"/>
          <cell r="BN702"/>
          <cell r="BO702"/>
          <cell r="BP702" t="str">
            <v/>
          </cell>
          <cell r="BQ702"/>
          <cell r="BR702"/>
          <cell r="BS702">
            <v>687</v>
          </cell>
        </row>
        <row r="703">
          <cell r="C703"/>
          <cell r="D703"/>
          <cell r="E703"/>
          <cell r="F703"/>
          <cell r="G703"/>
          <cell r="H703"/>
          <cell r="I703"/>
          <cell r="J703"/>
          <cell r="K703"/>
          <cell r="L703"/>
          <cell r="M703"/>
          <cell r="N703"/>
          <cell r="O703"/>
          <cell r="P703"/>
          <cell r="Q703"/>
          <cell r="R703"/>
          <cell r="S703"/>
          <cell r="T703"/>
          <cell r="U703"/>
          <cell r="V703"/>
          <cell r="W703"/>
          <cell r="X703"/>
          <cell r="Y703" t="str">
            <v/>
          </cell>
          <cell r="Z703"/>
          <cell r="AA703" t="str">
            <v/>
          </cell>
          <cell r="AB703"/>
          <cell r="AC703"/>
          <cell r="AD703"/>
          <cell r="AE703"/>
          <cell r="AF703"/>
          <cell r="AG703"/>
          <cell r="AH703" t="str">
            <v/>
          </cell>
          <cell r="AI703"/>
          <cell r="AJ703"/>
          <cell r="AK703"/>
          <cell r="AL703"/>
          <cell r="AM703"/>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t="str">
            <v/>
          </cell>
          <cell r="BE703" t="str">
            <v/>
          </cell>
          <cell r="BF703">
            <v>0</v>
          </cell>
          <cell r="BG703">
            <v>0</v>
          </cell>
          <cell r="BH703">
            <v>0</v>
          </cell>
          <cell r="BI703">
            <v>0</v>
          </cell>
          <cell r="BJ703">
            <v>0</v>
          </cell>
          <cell r="BK703" t="str">
            <v/>
          </cell>
          <cell r="BL703" t="e">
            <v>#NAME?</v>
          </cell>
          <cell r="BM703"/>
          <cell r="BN703"/>
          <cell r="BO703"/>
          <cell r="BP703" t="str">
            <v/>
          </cell>
          <cell r="BQ703"/>
          <cell r="BR703"/>
          <cell r="BS703">
            <v>688</v>
          </cell>
        </row>
        <row r="704">
          <cell r="C704"/>
          <cell r="D704"/>
          <cell r="E704"/>
          <cell r="F704"/>
          <cell r="G704"/>
          <cell r="H704"/>
          <cell r="I704"/>
          <cell r="J704"/>
          <cell r="K704"/>
          <cell r="L704"/>
          <cell r="M704"/>
          <cell r="N704"/>
          <cell r="O704"/>
          <cell r="P704"/>
          <cell r="Q704"/>
          <cell r="R704"/>
          <cell r="S704"/>
          <cell r="T704"/>
          <cell r="U704"/>
          <cell r="V704"/>
          <cell r="W704"/>
          <cell r="X704"/>
          <cell r="Y704" t="str">
            <v/>
          </cell>
          <cell r="Z704"/>
          <cell r="AA704" t="str">
            <v/>
          </cell>
          <cell r="AB704"/>
          <cell r="AC704"/>
          <cell r="AD704"/>
          <cell r="AE704"/>
          <cell r="AF704"/>
          <cell r="AG704"/>
          <cell r="AH704" t="str">
            <v/>
          </cell>
          <cell r="AI704"/>
          <cell r="AJ704"/>
          <cell r="AK704"/>
          <cell r="AL704"/>
          <cell r="AM704"/>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t="str">
            <v/>
          </cell>
          <cell r="BE704" t="str">
            <v/>
          </cell>
          <cell r="BF704">
            <v>0</v>
          </cell>
          <cell r="BG704">
            <v>0</v>
          </cell>
          <cell r="BH704">
            <v>0</v>
          </cell>
          <cell r="BI704">
            <v>0</v>
          </cell>
          <cell r="BJ704">
            <v>0</v>
          </cell>
          <cell r="BK704" t="str">
            <v/>
          </cell>
          <cell r="BL704" t="e">
            <v>#NAME?</v>
          </cell>
          <cell r="BM704"/>
          <cell r="BN704"/>
          <cell r="BO704"/>
          <cell r="BP704" t="str">
            <v/>
          </cell>
          <cell r="BQ704"/>
          <cell r="BR704"/>
          <cell r="BS704">
            <v>689</v>
          </cell>
        </row>
        <row r="705">
          <cell r="C705"/>
          <cell r="D705"/>
          <cell r="E705"/>
          <cell r="F705"/>
          <cell r="G705"/>
          <cell r="H705"/>
          <cell r="I705"/>
          <cell r="J705"/>
          <cell r="K705"/>
          <cell r="L705"/>
          <cell r="M705"/>
          <cell r="N705"/>
          <cell r="O705"/>
          <cell r="P705"/>
          <cell r="Q705"/>
          <cell r="R705"/>
          <cell r="S705"/>
          <cell r="T705"/>
          <cell r="U705"/>
          <cell r="V705"/>
          <cell r="W705"/>
          <cell r="X705"/>
          <cell r="Y705" t="str">
            <v/>
          </cell>
          <cell r="Z705"/>
          <cell r="AA705" t="str">
            <v/>
          </cell>
          <cell r="AB705"/>
          <cell r="AC705"/>
          <cell r="AD705"/>
          <cell r="AE705"/>
          <cell r="AF705"/>
          <cell r="AG705"/>
          <cell r="AH705" t="str">
            <v/>
          </cell>
          <cell r="AI705"/>
          <cell r="AJ705"/>
          <cell r="AK705"/>
          <cell r="AL705"/>
          <cell r="AM705"/>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t="str">
            <v/>
          </cell>
          <cell r="BE705" t="str">
            <v/>
          </cell>
          <cell r="BF705">
            <v>0</v>
          </cell>
          <cell r="BG705">
            <v>0</v>
          </cell>
          <cell r="BH705">
            <v>0</v>
          </cell>
          <cell r="BI705">
            <v>0</v>
          </cell>
          <cell r="BJ705">
            <v>0</v>
          </cell>
          <cell r="BK705" t="str">
            <v/>
          </cell>
          <cell r="BL705" t="e">
            <v>#NAME?</v>
          </cell>
          <cell r="BM705"/>
          <cell r="BN705"/>
          <cell r="BO705"/>
          <cell r="BP705" t="str">
            <v/>
          </cell>
          <cell r="BQ705"/>
          <cell r="BR705"/>
          <cell r="BS705">
            <v>690</v>
          </cell>
        </row>
        <row r="706">
          <cell r="C706"/>
          <cell r="D706"/>
          <cell r="E706"/>
          <cell r="F706"/>
          <cell r="G706"/>
          <cell r="H706"/>
          <cell r="I706"/>
          <cell r="J706"/>
          <cell r="K706"/>
          <cell r="L706"/>
          <cell r="M706"/>
          <cell r="N706"/>
          <cell r="O706"/>
          <cell r="P706"/>
          <cell r="Q706"/>
          <cell r="R706"/>
          <cell r="S706"/>
          <cell r="T706"/>
          <cell r="U706"/>
          <cell r="V706"/>
          <cell r="W706"/>
          <cell r="X706"/>
          <cell r="Y706" t="str">
            <v/>
          </cell>
          <cell r="Z706"/>
          <cell r="AA706" t="str">
            <v/>
          </cell>
          <cell r="AB706"/>
          <cell r="AC706"/>
          <cell r="AD706"/>
          <cell r="AE706"/>
          <cell r="AF706"/>
          <cell r="AG706"/>
          <cell r="AH706" t="str">
            <v/>
          </cell>
          <cell r="AI706"/>
          <cell r="AJ706"/>
          <cell r="AK706"/>
          <cell r="AL706"/>
          <cell r="AM706"/>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t="str">
            <v/>
          </cell>
          <cell r="BE706" t="str">
            <v/>
          </cell>
          <cell r="BF706">
            <v>0</v>
          </cell>
          <cell r="BG706">
            <v>0</v>
          </cell>
          <cell r="BH706">
            <v>0</v>
          </cell>
          <cell r="BI706">
            <v>0</v>
          </cell>
          <cell r="BJ706">
            <v>0</v>
          </cell>
          <cell r="BK706" t="str">
            <v/>
          </cell>
          <cell r="BL706" t="e">
            <v>#NAME?</v>
          </cell>
          <cell r="BM706"/>
          <cell r="BN706"/>
          <cell r="BO706"/>
          <cell r="BP706" t="str">
            <v/>
          </cell>
          <cell r="BQ706"/>
          <cell r="BR706"/>
          <cell r="BS706">
            <v>691</v>
          </cell>
        </row>
        <row r="707">
          <cell r="C707"/>
          <cell r="D707"/>
          <cell r="E707"/>
          <cell r="F707"/>
          <cell r="G707"/>
          <cell r="H707"/>
          <cell r="I707"/>
          <cell r="J707"/>
          <cell r="K707"/>
          <cell r="L707"/>
          <cell r="M707"/>
          <cell r="N707"/>
          <cell r="O707"/>
          <cell r="P707"/>
          <cell r="Q707"/>
          <cell r="R707"/>
          <cell r="S707"/>
          <cell r="T707"/>
          <cell r="U707"/>
          <cell r="V707"/>
          <cell r="W707"/>
          <cell r="X707"/>
          <cell r="Y707" t="str">
            <v/>
          </cell>
          <cell r="Z707"/>
          <cell r="AA707" t="str">
            <v/>
          </cell>
          <cell r="AB707"/>
          <cell r="AC707"/>
          <cell r="AD707"/>
          <cell r="AE707"/>
          <cell r="AF707"/>
          <cell r="AG707"/>
          <cell r="AH707" t="str">
            <v/>
          </cell>
          <cell r="AI707"/>
          <cell r="AJ707"/>
          <cell r="AK707"/>
          <cell r="AL707"/>
          <cell r="AM707"/>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t="str">
            <v/>
          </cell>
          <cell r="BE707" t="str">
            <v/>
          </cell>
          <cell r="BF707">
            <v>0</v>
          </cell>
          <cell r="BG707">
            <v>0</v>
          </cell>
          <cell r="BH707">
            <v>0</v>
          </cell>
          <cell r="BI707">
            <v>0</v>
          </cell>
          <cell r="BJ707">
            <v>0</v>
          </cell>
          <cell r="BK707" t="str">
            <v/>
          </cell>
          <cell r="BL707" t="e">
            <v>#NAME?</v>
          </cell>
          <cell r="BM707"/>
          <cell r="BN707"/>
          <cell r="BO707"/>
          <cell r="BP707" t="str">
            <v/>
          </cell>
          <cell r="BQ707"/>
          <cell r="BR707"/>
          <cell r="BS707">
            <v>692</v>
          </cell>
        </row>
        <row r="708">
          <cell r="C708"/>
          <cell r="D708"/>
          <cell r="E708"/>
          <cell r="F708"/>
          <cell r="G708"/>
          <cell r="H708"/>
          <cell r="I708"/>
          <cell r="J708"/>
          <cell r="K708"/>
          <cell r="L708"/>
          <cell r="M708"/>
          <cell r="N708"/>
          <cell r="O708"/>
          <cell r="P708"/>
          <cell r="Q708"/>
          <cell r="R708"/>
          <cell r="S708"/>
          <cell r="T708"/>
          <cell r="U708"/>
          <cell r="V708"/>
          <cell r="W708"/>
          <cell r="X708"/>
          <cell r="Y708" t="str">
            <v/>
          </cell>
          <cell r="Z708"/>
          <cell r="AA708" t="str">
            <v/>
          </cell>
          <cell r="AB708"/>
          <cell r="AC708"/>
          <cell r="AD708"/>
          <cell r="AE708"/>
          <cell r="AF708"/>
          <cell r="AG708"/>
          <cell r="AH708" t="str">
            <v/>
          </cell>
          <cell r="AI708"/>
          <cell r="AJ708"/>
          <cell r="AK708"/>
          <cell r="AL708"/>
          <cell r="AM708"/>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t="str">
            <v/>
          </cell>
          <cell r="BE708" t="str">
            <v/>
          </cell>
          <cell r="BF708">
            <v>0</v>
          </cell>
          <cell r="BG708">
            <v>0</v>
          </cell>
          <cell r="BH708">
            <v>0</v>
          </cell>
          <cell r="BI708">
            <v>0</v>
          </cell>
          <cell r="BJ708">
            <v>0</v>
          </cell>
          <cell r="BK708" t="str">
            <v/>
          </cell>
          <cell r="BL708" t="e">
            <v>#NAME?</v>
          </cell>
          <cell r="BM708"/>
          <cell r="BN708"/>
          <cell r="BO708"/>
          <cell r="BP708" t="str">
            <v/>
          </cell>
          <cell r="BQ708"/>
          <cell r="BR708"/>
          <cell r="BS708">
            <v>693</v>
          </cell>
        </row>
        <row r="709">
          <cell r="C709"/>
          <cell r="D709"/>
          <cell r="E709"/>
          <cell r="F709"/>
          <cell r="G709"/>
          <cell r="H709"/>
          <cell r="I709"/>
          <cell r="J709"/>
          <cell r="K709"/>
          <cell r="L709"/>
          <cell r="M709"/>
          <cell r="N709"/>
          <cell r="O709"/>
          <cell r="P709"/>
          <cell r="Q709"/>
          <cell r="R709"/>
          <cell r="S709"/>
          <cell r="T709"/>
          <cell r="U709"/>
          <cell r="V709"/>
          <cell r="W709"/>
          <cell r="X709"/>
          <cell r="Y709" t="str">
            <v/>
          </cell>
          <cell r="Z709"/>
          <cell r="AA709" t="str">
            <v/>
          </cell>
          <cell r="AB709"/>
          <cell r="AC709"/>
          <cell r="AD709"/>
          <cell r="AE709"/>
          <cell r="AF709"/>
          <cell r="AG709"/>
          <cell r="AH709" t="str">
            <v/>
          </cell>
          <cell r="AI709"/>
          <cell r="AJ709"/>
          <cell r="AK709"/>
          <cell r="AL709"/>
          <cell r="AM709"/>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t="str">
            <v/>
          </cell>
          <cell r="BE709" t="str">
            <v/>
          </cell>
          <cell r="BF709">
            <v>0</v>
          </cell>
          <cell r="BG709">
            <v>0</v>
          </cell>
          <cell r="BH709">
            <v>0</v>
          </cell>
          <cell r="BI709">
            <v>0</v>
          </cell>
          <cell r="BJ709">
            <v>0</v>
          </cell>
          <cell r="BK709" t="str">
            <v/>
          </cell>
          <cell r="BL709" t="e">
            <v>#NAME?</v>
          </cell>
          <cell r="BM709"/>
          <cell r="BN709"/>
          <cell r="BO709"/>
          <cell r="BP709" t="str">
            <v/>
          </cell>
          <cell r="BQ709"/>
          <cell r="BR709"/>
          <cell r="BS709">
            <v>694</v>
          </cell>
        </row>
        <row r="710">
          <cell r="C710"/>
          <cell r="D710"/>
          <cell r="E710"/>
          <cell r="F710"/>
          <cell r="G710"/>
          <cell r="H710"/>
          <cell r="I710"/>
          <cell r="J710"/>
          <cell r="K710"/>
          <cell r="L710"/>
          <cell r="M710"/>
          <cell r="N710"/>
          <cell r="O710"/>
          <cell r="P710"/>
          <cell r="Q710"/>
          <cell r="R710"/>
          <cell r="S710"/>
          <cell r="T710"/>
          <cell r="U710"/>
          <cell r="V710"/>
          <cell r="W710"/>
          <cell r="X710"/>
          <cell r="Y710" t="str">
            <v/>
          </cell>
          <cell r="Z710"/>
          <cell r="AA710" t="str">
            <v/>
          </cell>
          <cell r="AB710"/>
          <cell r="AC710"/>
          <cell r="AD710"/>
          <cell r="AE710"/>
          <cell r="AF710"/>
          <cell r="AG710"/>
          <cell r="AH710" t="str">
            <v/>
          </cell>
          <cell r="AI710"/>
          <cell r="AJ710"/>
          <cell r="AK710"/>
          <cell r="AL710"/>
          <cell r="AM710"/>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t="str">
            <v/>
          </cell>
          <cell r="BE710" t="str">
            <v/>
          </cell>
          <cell r="BF710">
            <v>0</v>
          </cell>
          <cell r="BG710">
            <v>0</v>
          </cell>
          <cell r="BH710">
            <v>0</v>
          </cell>
          <cell r="BI710">
            <v>0</v>
          </cell>
          <cell r="BJ710">
            <v>0</v>
          </cell>
          <cell r="BK710" t="str">
            <v/>
          </cell>
          <cell r="BL710" t="e">
            <v>#NAME?</v>
          </cell>
          <cell r="BM710"/>
          <cell r="BN710"/>
          <cell r="BO710"/>
          <cell r="BP710" t="str">
            <v/>
          </cell>
          <cell r="BQ710"/>
          <cell r="BR710"/>
          <cell r="BS710">
            <v>695</v>
          </cell>
        </row>
        <row r="711">
          <cell r="C711"/>
          <cell r="D711"/>
          <cell r="E711"/>
          <cell r="F711"/>
          <cell r="G711"/>
          <cell r="H711"/>
          <cell r="I711"/>
          <cell r="J711"/>
          <cell r="K711"/>
          <cell r="L711"/>
          <cell r="M711"/>
          <cell r="N711"/>
          <cell r="O711"/>
          <cell r="P711"/>
          <cell r="Q711"/>
          <cell r="R711"/>
          <cell r="S711"/>
          <cell r="T711"/>
          <cell r="U711"/>
          <cell r="V711"/>
          <cell r="W711"/>
          <cell r="X711"/>
          <cell r="Y711" t="str">
            <v/>
          </cell>
          <cell r="Z711"/>
          <cell r="AA711" t="str">
            <v/>
          </cell>
          <cell r="AB711"/>
          <cell r="AC711"/>
          <cell r="AD711"/>
          <cell r="AE711"/>
          <cell r="AF711"/>
          <cell r="AG711"/>
          <cell r="AH711" t="str">
            <v/>
          </cell>
          <cell r="AI711"/>
          <cell r="AJ711"/>
          <cell r="AK711"/>
          <cell r="AL711"/>
          <cell r="AM711"/>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t="str">
            <v/>
          </cell>
          <cell r="BE711" t="str">
            <v/>
          </cell>
          <cell r="BF711">
            <v>0</v>
          </cell>
          <cell r="BG711">
            <v>0</v>
          </cell>
          <cell r="BH711">
            <v>0</v>
          </cell>
          <cell r="BI711">
            <v>0</v>
          </cell>
          <cell r="BJ711">
            <v>0</v>
          </cell>
          <cell r="BK711" t="str">
            <v/>
          </cell>
          <cell r="BL711" t="e">
            <v>#NAME?</v>
          </cell>
          <cell r="BM711"/>
          <cell r="BN711"/>
          <cell r="BO711"/>
          <cell r="BP711" t="str">
            <v/>
          </cell>
          <cell r="BQ711"/>
          <cell r="BR711"/>
          <cell r="BS711">
            <v>696</v>
          </cell>
        </row>
        <row r="712">
          <cell r="C712"/>
          <cell r="D712"/>
          <cell r="E712"/>
          <cell r="F712"/>
          <cell r="G712"/>
          <cell r="H712"/>
          <cell r="I712"/>
          <cell r="J712"/>
          <cell r="K712"/>
          <cell r="L712"/>
          <cell r="M712"/>
          <cell r="N712"/>
          <cell r="O712"/>
          <cell r="P712"/>
          <cell r="Q712"/>
          <cell r="R712"/>
          <cell r="S712"/>
          <cell r="T712"/>
          <cell r="U712"/>
          <cell r="V712"/>
          <cell r="W712"/>
          <cell r="X712"/>
          <cell r="Y712" t="str">
            <v/>
          </cell>
          <cell r="Z712"/>
          <cell r="AA712" t="str">
            <v/>
          </cell>
          <cell r="AB712"/>
          <cell r="AC712"/>
          <cell r="AD712"/>
          <cell r="AE712"/>
          <cell r="AF712"/>
          <cell r="AG712"/>
          <cell r="AH712" t="str">
            <v/>
          </cell>
          <cell r="AI712"/>
          <cell r="AJ712"/>
          <cell r="AK712"/>
          <cell r="AL712"/>
          <cell r="AM712"/>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t="str">
            <v/>
          </cell>
          <cell r="BE712" t="str">
            <v/>
          </cell>
          <cell r="BF712">
            <v>0</v>
          </cell>
          <cell r="BG712">
            <v>0</v>
          </cell>
          <cell r="BH712">
            <v>0</v>
          </cell>
          <cell r="BI712">
            <v>0</v>
          </cell>
          <cell r="BJ712">
            <v>0</v>
          </cell>
          <cell r="BK712" t="str">
            <v/>
          </cell>
          <cell r="BL712" t="e">
            <v>#NAME?</v>
          </cell>
          <cell r="BM712"/>
          <cell r="BN712"/>
          <cell r="BO712"/>
          <cell r="BP712" t="str">
            <v/>
          </cell>
          <cell r="BQ712"/>
          <cell r="BR712"/>
          <cell r="BS712">
            <v>697</v>
          </cell>
        </row>
        <row r="713">
          <cell r="C713"/>
          <cell r="D713"/>
          <cell r="E713"/>
          <cell r="F713"/>
          <cell r="G713"/>
          <cell r="H713"/>
          <cell r="I713"/>
          <cell r="J713"/>
          <cell r="K713"/>
          <cell r="L713"/>
          <cell r="M713"/>
          <cell r="N713"/>
          <cell r="O713"/>
          <cell r="P713"/>
          <cell r="Q713"/>
          <cell r="R713"/>
          <cell r="S713"/>
          <cell r="T713"/>
          <cell r="U713"/>
          <cell r="V713"/>
          <cell r="W713"/>
          <cell r="X713"/>
          <cell r="Y713" t="str">
            <v/>
          </cell>
          <cell r="Z713"/>
          <cell r="AA713" t="str">
            <v/>
          </cell>
          <cell r="AB713"/>
          <cell r="AC713"/>
          <cell r="AD713"/>
          <cell r="AE713"/>
          <cell r="AF713"/>
          <cell r="AG713"/>
          <cell r="AH713" t="str">
            <v/>
          </cell>
          <cell r="AI713"/>
          <cell r="AJ713"/>
          <cell r="AK713"/>
          <cell r="AL713"/>
          <cell r="AM713"/>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t="str">
            <v/>
          </cell>
          <cell r="BE713" t="str">
            <v/>
          </cell>
          <cell r="BF713">
            <v>0</v>
          </cell>
          <cell r="BG713">
            <v>0</v>
          </cell>
          <cell r="BH713">
            <v>0</v>
          </cell>
          <cell r="BI713">
            <v>0</v>
          </cell>
          <cell r="BJ713">
            <v>0</v>
          </cell>
          <cell r="BK713" t="str">
            <v/>
          </cell>
          <cell r="BL713" t="e">
            <v>#NAME?</v>
          </cell>
          <cell r="BM713"/>
          <cell r="BN713"/>
          <cell r="BO713"/>
          <cell r="BP713" t="str">
            <v/>
          </cell>
          <cell r="BQ713"/>
          <cell r="BR713"/>
          <cell r="BS713">
            <v>698</v>
          </cell>
        </row>
        <row r="714">
          <cell r="C714"/>
          <cell r="D714"/>
          <cell r="E714"/>
          <cell r="F714"/>
          <cell r="G714"/>
          <cell r="H714"/>
          <cell r="I714"/>
          <cell r="J714"/>
          <cell r="K714"/>
          <cell r="L714"/>
          <cell r="M714"/>
          <cell r="N714"/>
          <cell r="O714"/>
          <cell r="P714"/>
          <cell r="Q714"/>
          <cell r="R714"/>
          <cell r="S714"/>
          <cell r="T714"/>
          <cell r="U714"/>
          <cell r="V714"/>
          <cell r="W714"/>
          <cell r="X714"/>
          <cell r="Y714" t="str">
            <v/>
          </cell>
          <cell r="Z714"/>
          <cell r="AA714" t="str">
            <v/>
          </cell>
          <cell r="AB714"/>
          <cell r="AC714"/>
          <cell r="AD714"/>
          <cell r="AE714"/>
          <cell r="AF714"/>
          <cell r="AG714"/>
          <cell r="AH714" t="str">
            <v/>
          </cell>
          <cell r="AI714"/>
          <cell r="AJ714"/>
          <cell r="AK714"/>
          <cell r="AL714"/>
          <cell r="AM714"/>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t="str">
            <v/>
          </cell>
          <cell r="BE714" t="str">
            <v/>
          </cell>
          <cell r="BF714">
            <v>0</v>
          </cell>
          <cell r="BG714">
            <v>0</v>
          </cell>
          <cell r="BH714">
            <v>0</v>
          </cell>
          <cell r="BI714">
            <v>0</v>
          </cell>
          <cell r="BJ714">
            <v>0</v>
          </cell>
          <cell r="BK714" t="str">
            <v/>
          </cell>
          <cell r="BL714" t="e">
            <v>#NAME?</v>
          </cell>
          <cell r="BM714"/>
          <cell r="BN714"/>
          <cell r="BO714"/>
          <cell r="BP714" t="str">
            <v/>
          </cell>
          <cell r="BQ714"/>
          <cell r="BR714"/>
          <cell r="BS714">
            <v>699</v>
          </cell>
        </row>
        <row r="715">
          <cell r="C715"/>
          <cell r="D715"/>
          <cell r="E715"/>
          <cell r="F715"/>
          <cell r="G715"/>
          <cell r="H715"/>
          <cell r="I715"/>
          <cell r="J715"/>
          <cell r="K715"/>
          <cell r="L715"/>
          <cell r="M715"/>
          <cell r="N715"/>
          <cell r="O715"/>
          <cell r="P715"/>
          <cell r="Q715"/>
          <cell r="R715"/>
          <cell r="S715"/>
          <cell r="T715"/>
          <cell r="U715"/>
          <cell r="V715"/>
          <cell r="W715"/>
          <cell r="X715"/>
          <cell r="Y715" t="str">
            <v/>
          </cell>
          <cell r="Z715"/>
          <cell r="AA715" t="str">
            <v/>
          </cell>
          <cell r="AB715"/>
          <cell r="AC715"/>
          <cell r="AD715"/>
          <cell r="AE715"/>
          <cell r="AF715"/>
          <cell r="AG715"/>
          <cell r="AH715" t="str">
            <v/>
          </cell>
          <cell r="AI715"/>
          <cell r="AJ715"/>
          <cell r="AK715"/>
          <cell r="AL715"/>
          <cell r="AM715"/>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t="str">
            <v/>
          </cell>
          <cell r="BE715" t="str">
            <v/>
          </cell>
          <cell r="BF715">
            <v>0</v>
          </cell>
          <cell r="BG715">
            <v>0</v>
          </cell>
          <cell r="BH715">
            <v>0</v>
          </cell>
          <cell r="BI715">
            <v>0</v>
          </cell>
          <cell r="BJ715">
            <v>0</v>
          </cell>
          <cell r="BK715" t="str">
            <v/>
          </cell>
          <cell r="BL715" t="e">
            <v>#NAME?</v>
          </cell>
          <cell r="BM715"/>
          <cell r="BN715"/>
          <cell r="BO715"/>
          <cell r="BP715" t="str">
            <v/>
          </cell>
          <cell r="BQ715"/>
          <cell r="BR715"/>
          <cell r="BS715">
            <v>700</v>
          </cell>
        </row>
        <row r="716">
          <cell r="C716"/>
          <cell r="D716"/>
          <cell r="E716"/>
          <cell r="F716"/>
          <cell r="G716"/>
          <cell r="H716"/>
          <cell r="I716"/>
          <cell r="J716"/>
          <cell r="K716"/>
          <cell r="L716"/>
          <cell r="M716"/>
          <cell r="N716"/>
          <cell r="O716"/>
          <cell r="P716"/>
          <cell r="Q716"/>
          <cell r="R716"/>
          <cell r="S716"/>
          <cell r="T716"/>
          <cell r="U716"/>
          <cell r="V716"/>
          <cell r="W716"/>
          <cell r="X716"/>
          <cell r="Y716" t="str">
            <v/>
          </cell>
          <cell r="Z716"/>
          <cell r="AA716" t="str">
            <v/>
          </cell>
          <cell r="AB716"/>
          <cell r="AC716"/>
          <cell r="AD716"/>
          <cell r="AE716"/>
          <cell r="AF716"/>
          <cell r="AG716"/>
          <cell r="AH716" t="str">
            <v/>
          </cell>
          <cell r="AI716"/>
          <cell r="AJ716"/>
          <cell r="AK716"/>
          <cell r="AL716"/>
          <cell r="AM716"/>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t="str">
            <v/>
          </cell>
          <cell r="BE716" t="str">
            <v/>
          </cell>
          <cell r="BF716">
            <v>0</v>
          </cell>
          <cell r="BG716">
            <v>0</v>
          </cell>
          <cell r="BH716">
            <v>0</v>
          </cell>
          <cell r="BI716">
            <v>0</v>
          </cell>
          <cell r="BJ716">
            <v>0</v>
          </cell>
          <cell r="BK716" t="str">
            <v/>
          </cell>
          <cell r="BL716" t="e">
            <v>#NAME?</v>
          </cell>
          <cell r="BM716"/>
          <cell r="BN716"/>
          <cell r="BO716"/>
          <cell r="BP716" t="str">
            <v/>
          </cell>
          <cell r="BQ716"/>
          <cell r="BR716"/>
          <cell r="BS716">
            <v>701</v>
          </cell>
        </row>
        <row r="717">
          <cell r="C717"/>
          <cell r="D717"/>
          <cell r="E717"/>
          <cell r="F717"/>
          <cell r="G717"/>
          <cell r="H717"/>
          <cell r="I717"/>
          <cell r="J717"/>
          <cell r="K717"/>
          <cell r="L717"/>
          <cell r="M717"/>
          <cell r="N717"/>
          <cell r="O717"/>
          <cell r="P717"/>
          <cell r="Q717"/>
          <cell r="R717"/>
          <cell r="S717"/>
          <cell r="T717"/>
          <cell r="U717"/>
          <cell r="V717"/>
          <cell r="W717"/>
          <cell r="X717"/>
          <cell r="Y717" t="str">
            <v/>
          </cell>
          <cell r="Z717"/>
          <cell r="AA717" t="str">
            <v/>
          </cell>
          <cell r="AB717"/>
          <cell r="AC717"/>
          <cell r="AD717"/>
          <cell r="AE717"/>
          <cell r="AF717"/>
          <cell r="AG717"/>
          <cell r="AH717" t="str">
            <v/>
          </cell>
          <cell r="AI717"/>
          <cell r="AJ717"/>
          <cell r="AK717"/>
          <cell r="AL717"/>
          <cell r="AM717"/>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t="str">
            <v/>
          </cell>
          <cell r="BE717" t="str">
            <v/>
          </cell>
          <cell r="BF717">
            <v>0</v>
          </cell>
          <cell r="BG717">
            <v>0</v>
          </cell>
          <cell r="BH717">
            <v>0</v>
          </cell>
          <cell r="BI717">
            <v>0</v>
          </cell>
          <cell r="BJ717">
            <v>0</v>
          </cell>
          <cell r="BK717" t="str">
            <v/>
          </cell>
          <cell r="BL717" t="e">
            <v>#NAME?</v>
          </cell>
          <cell r="BM717"/>
          <cell r="BN717"/>
          <cell r="BO717"/>
          <cell r="BP717" t="str">
            <v/>
          </cell>
          <cell r="BQ717"/>
          <cell r="BR717"/>
          <cell r="BS717">
            <v>702</v>
          </cell>
        </row>
        <row r="718">
          <cell r="C718"/>
          <cell r="D718"/>
          <cell r="E718"/>
          <cell r="F718"/>
          <cell r="G718"/>
          <cell r="H718"/>
          <cell r="I718"/>
          <cell r="J718"/>
          <cell r="K718"/>
          <cell r="L718"/>
          <cell r="M718"/>
          <cell r="N718"/>
          <cell r="O718"/>
          <cell r="P718"/>
          <cell r="Q718"/>
          <cell r="R718"/>
          <cell r="S718"/>
          <cell r="T718"/>
          <cell r="U718"/>
          <cell r="V718"/>
          <cell r="W718"/>
          <cell r="X718"/>
          <cell r="Y718" t="str">
            <v/>
          </cell>
          <cell r="Z718"/>
          <cell r="AA718" t="str">
            <v/>
          </cell>
          <cell r="AB718"/>
          <cell r="AC718"/>
          <cell r="AD718"/>
          <cell r="AE718"/>
          <cell r="AF718"/>
          <cell r="AG718"/>
          <cell r="AH718" t="str">
            <v/>
          </cell>
          <cell r="AI718"/>
          <cell r="AJ718"/>
          <cell r="AK718"/>
          <cell r="AL718"/>
          <cell r="AM718"/>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t="str">
            <v/>
          </cell>
          <cell r="BE718" t="str">
            <v/>
          </cell>
          <cell r="BF718">
            <v>0</v>
          </cell>
          <cell r="BG718">
            <v>0</v>
          </cell>
          <cell r="BH718">
            <v>0</v>
          </cell>
          <cell r="BI718">
            <v>0</v>
          </cell>
          <cell r="BJ718">
            <v>0</v>
          </cell>
          <cell r="BK718" t="str">
            <v/>
          </cell>
          <cell r="BL718" t="e">
            <v>#NAME?</v>
          </cell>
          <cell r="BM718"/>
          <cell r="BN718"/>
          <cell r="BO718"/>
          <cell r="BP718" t="str">
            <v/>
          </cell>
          <cell r="BQ718"/>
          <cell r="BR718"/>
          <cell r="BS718">
            <v>703</v>
          </cell>
        </row>
        <row r="719">
          <cell r="C719"/>
          <cell r="D719"/>
          <cell r="E719"/>
          <cell r="F719"/>
          <cell r="G719"/>
          <cell r="H719"/>
          <cell r="I719"/>
          <cell r="J719"/>
          <cell r="K719"/>
          <cell r="L719"/>
          <cell r="M719"/>
          <cell r="N719"/>
          <cell r="O719"/>
          <cell r="P719"/>
          <cell r="Q719"/>
          <cell r="R719"/>
          <cell r="S719"/>
          <cell r="T719"/>
          <cell r="U719"/>
          <cell r="V719"/>
          <cell r="W719"/>
          <cell r="X719"/>
          <cell r="Y719" t="str">
            <v/>
          </cell>
          <cell r="Z719"/>
          <cell r="AA719" t="str">
            <v/>
          </cell>
          <cell r="AB719"/>
          <cell r="AC719"/>
          <cell r="AD719"/>
          <cell r="AE719"/>
          <cell r="AF719"/>
          <cell r="AG719"/>
          <cell r="AH719" t="str">
            <v/>
          </cell>
          <cell r="AI719"/>
          <cell r="AJ719"/>
          <cell r="AK719"/>
          <cell r="AL719"/>
          <cell r="AM719"/>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t="str">
            <v/>
          </cell>
          <cell r="BE719" t="str">
            <v/>
          </cell>
          <cell r="BF719">
            <v>0</v>
          </cell>
          <cell r="BG719">
            <v>0</v>
          </cell>
          <cell r="BH719">
            <v>0</v>
          </cell>
          <cell r="BI719">
            <v>0</v>
          </cell>
          <cell r="BJ719">
            <v>0</v>
          </cell>
          <cell r="BK719" t="str">
            <v/>
          </cell>
          <cell r="BL719" t="e">
            <v>#NAME?</v>
          </cell>
          <cell r="BM719"/>
          <cell r="BN719"/>
          <cell r="BO719"/>
          <cell r="BP719" t="str">
            <v/>
          </cell>
          <cell r="BQ719"/>
          <cell r="BR719"/>
          <cell r="BS719">
            <v>704</v>
          </cell>
        </row>
        <row r="720">
          <cell r="C720"/>
          <cell r="D720"/>
          <cell r="E720"/>
          <cell r="F720"/>
          <cell r="G720"/>
          <cell r="H720"/>
          <cell r="I720"/>
          <cell r="J720"/>
          <cell r="K720"/>
          <cell r="L720"/>
          <cell r="M720"/>
          <cell r="N720"/>
          <cell r="O720"/>
          <cell r="P720"/>
          <cell r="Q720"/>
          <cell r="R720"/>
          <cell r="S720"/>
          <cell r="T720"/>
          <cell r="U720"/>
          <cell r="V720"/>
          <cell r="W720"/>
          <cell r="X720"/>
          <cell r="Y720" t="str">
            <v/>
          </cell>
          <cell r="Z720"/>
          <cell r="AA720" t="str">
            <v/>
          </cell>
          <cell r="AB720"/>
          <cell r="AC720"/>
          <cell r="AD720"/>
          <cell r="AE720"/>
          <cell r="AF720"/>
          <cell r="AG720"/>
          <cell r="AH720" t="str">
            <v/>
          </cell>
          <cell r="AI720"/>
          <cell r="AJ720"/>
          <cell r="AK720"/>
          <cell r="AL720"/>
          <cell r="AM720"/>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t="str">
            <v/>
          </cell>
          <cell r="BE720" t="str">
            <v/>
          </cell>
          <cell r="BF720">
            <v>0</v>
          </cell>
          <cell r="BG720">
            <v>0</v>
          </cell>
          <cell r="BH720">
            <v>0</v>
          </cell>
          <cell r="BI720">
            <v>0</v>
          </cell>
          <cell r="BJ720">
            <v>0</v>
          </cell>
          <cell r="BK720" t="str">
            <v/>
          </cell>
          <cell r="BL720" t="e">
            <v>#NAME?</v>
          </cell>
          <cell r="BM720"/>
          <cell r="BN720"/>
          <cell r="BO720"/>
          <cell r="BP720" t="str">
            <v/>
          </cell>
          <cell r="BQ720"/>
          <cell r="BR720"/>
          <cell r="BS720">
            <v>705</v>
          </cell>
        </row>
        <row r="721">
          <cell r="C721"/>
          <cell r="D721"/>
          <cell r="E721"/>
          <cell r="F721"/>
          <cell r="G721"/>
          <cell r="H721"/>
          <cell r="I721"/>
          <cell r="J721"/>
          <cell r="K721"/>
          <cell r="L721"/>
          <cell r="M721"/>
          <cell r="N721"/>
          <cell r="O721"/>
          <cell r="P721"/>
          <cell r="Q721"/>
          <cell r="R721"/>
          <cell r="S721"/>
          <cell r="T721"/>
          <cell r="U721"/>
          <cell r="V721"/>
          <cell r="W721"/>
          <cell r="X721"/>
          <cell r="Y721" t="str">
            <v/>
          </cell>
          <cell r="Z721"/>
          <cell r="AA721" t="str">
            <v/>
          </cell>
          <cell r="AB721"/>
          <cell r="AC721"/>
          <cell r="AD721"/>
          <cell r="AE721"/>
          <cell r="AF721"/>
          <cell r="AG721"/>
          <cell r="AH721" t="str">
            <v/>
          </cell>
          <cell r="AI721"/>
          <cell r="AJ721"/>
          <cell r="AK721"/>
          <cell r="AL721"/>
          <cell r="AM721"/>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t="str">
            <v/>
          </cell>
          <cell r="BE721" t="str">
            <v/>
          </cell>
          <cell r="BF721">
            <v>0</v>
          </cell>
          <cell r="BG721">
            <v>0</v>
          </cell>
          <cell r="BH721">
            <v>0</v>
          </cell>
          <cell r="BI721">
            <v>0</v>
          </cell>
          <cell r="BJ721">
            <v>0</v>
          </cell>
          <cell r="BK721" t="str">
            <v/>
          </cell>
          <cell r="BL721" t="e">
            <v>#NAME?</v>
          </cell>
          <cell r="BM721"/>
          <cell r="BN721"/>
          <cell r="BO721"/>
          <cell r="BP721" t="str">
            <v/>
          </cell>
          <cell r="BQ721"/>
          <cell r="BR721"/>
          <cell r="BS721">
            <v>706</v>
          </cell>
        </row>
        <row r="722">
          <cell r="C722"/>
          <cell r="D722"/>
          <cell r="E722"/>
          <cell r="F722"/>
          <cell r="G722"/>
          <cell r="H722"/>
          <cell r="I722"/>
          <cell r="J722"/>
          <cell r="K722"/>
          <cell r="L722"/>
          <cell r="M722"/>
          <cell r="N722"/>
          <cell r="O722"/>
          <cell r="P722"/>
          <cell r="Q722"/>
          <cell r="R722"/>
          <cell r="S722"/>
          <cell r="T722"/>
          <cell r="U722"/>
          <cell r="V722"/>
          <cell r="W722"/>
          <cell r="X722"/>
          <cell r="Y722" t="str">
            <v/>
          </cell>
          <cell r="Z722"/>
          <cell r="AA722" t="str">
            <v/>
          </cell>
          <cell r="AB722"/>
          <cell r="AC722"/>
          <cell r="AD722"/>
          <cell r="AE722"/>
          <cell r="AF722"/>
          <cell r="AG722"/>
          <cell r="AH722" t="str">
            <v/>
          </cell>
          <cell r="AI722"/>
          <cell r="AJ722"/>
          <cell r="AK722"/>
          <cell r="AL722"/>
          <cell r="AM722"/>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t="str">
            <v/>
          </cell>
          <cell r="BE722" t="str">
            <v/>
          </cell>
          <cell r="BF722">
            <v>0</v>
          </cell>
          <cell r="BG722">
            <v>0</v>
          </cell>
          <cell r="BH722">
            <v>0</v>
          </cell>
          <cell r="BI722">
            <v>0</v>
          </cell>
          <cell r="BJ722">
            <v>0</v>
          </cell>
          <cell r="BK722" t="str">
            <v/>
          </cell>
          <cell r="BL722" t="e">
            <v>#NAME?</v>
          </cell>
          <cell r="BM722"/>
          <cell r="BN722"/>
          <cell r="BO722"/>
          <cell r="BP722" t="str">
            <v/>
          </cell>
          <cell r="BQ722"/>
          <cell r="BR722"/>
          <cell r="BS722">
            <v>707</v>
          </cell>
        </row>
        <row r="723">
          <cell r="C723"/>
          <cell r="D723"/>
          <cell r="E723"/>
          <cell r="F723"/>
          <cell r="G723"/>
          <cell r="H723"/>
          <cell r="I723"/>
          <cell r="J723"/>
          <cell r="K723"/>
          <cell r="L723"/>
          <cell r="M723"/>
          <cell r="N723"/>
          <cell r="O723"/>
          <cell r="P723"/>
          <cell r="Q723"/>
          <cell r="R723"/>
          <cell r="S723"/>
          <cell r="T723"/>
          <cell r="U723"/>
          <cell r="V723"/>
          <cell r="W723"/>
          <cell r="X723"/>
          <cell r="Y723" t="str">
            <v/>
          </cell>
          <cell r="Z723"/>
          <cell r="AA723" t="str">
            <v/>
          </cell>
          <cell r="AB723"/>
          <cell r="AC723"/>
          <cell r="AD723"/>
          <cell r="AE723"/>
          <cell r="AF723"/>
          <cell r="AG723"/>
          <cell r="AH723" t="str">
            <v/>
          </cell>
          <cell r="AI723"/>
          <cell r="AJ723"/>
          <cell r="AK723"/>
          <cell r="AL723"/>
          <cell r="AM723"/>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t="str">
            <v/>
          </cell>
          <cell r="BE723" t="str">
            <v/>
          </cell>
          <cell r="BF723">
            <v>0</v>
          </cell>
          <cell r="BG723">
            <v>0</v>
          </cell>
          <cell r="BH723">
            <v>0</v>
          </cell>
          <cell r="BI723">
            <v>0</v>
          </cell>
          <cell r="BJ723">
            <v>0</v>
          </cell>
          <cell r="BK723" t="str">
            <v/>
          </cell>
          <cell r="BL723" t="e">
            <v>#NAME?</v>
          </cell>
          <cell r="BM723"/>
          <cell r="BN723"/>
          <cell r="BO723"/>
          <cell r="BP723" t="str">
            <v/>
          </cell>
          <cell r="BQ723"/>
          <cell r="BR723"/>
          <cell r="BS723">
            <v>708</v>
          </cell>
        </row>
        <row r="724">
          <cell r="C724"/>
          <cell r="D724"/>
          <cell r="E724"/>
          <cell r="F724"/>
          <cell r="G724"/>
          <cell r="H724"/>
          <cell r="I724"/>
          <cell r="J724"/>
          <cell r="K724"/>
          <cell r="L724"/>
          <cell r="M724"/>
          <cell r="N724"/>
          <cell r="O724"/>
          <cell r="P724"/>
          <cell r="Q724"/>
          <cell r="R724"/>
          <cell r="S724"/>
          <cell r="T724"/>
          <cell r="U724"/>
          <cell r="V724"/>
          <cell r="W724"/>
          <cell r="X724"/>
          <cell r="Y724" t="str">
            <v/>
          </cell>
          <cell r="Z724"/>
          <cell r="AA724" t="str">
            <v/>
          </cell>
          <cell r="AB724"/>
          <cell r="AC724"/>
          <cell r="AD724"/>
          <cell r="AE724"/>
          <cell r="AF724"/>
          <cell r="AG724"/>
          <cell r="AH724" t="str">
            <v/>
          </cell>
          <cell r="AI724"/>
          <cell r="AJ724"/>
          <cell r="AK724"/>
          <cell r="AL724"/>
          <cell r="AM724"/>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t="str">
            <v/>
          </cell>
          <cell r="BE724" t="str">
            <v/>
          </cell>
          <cell r="BF724">
            <v>0</v>
          </cell>
          <cell r="BG724">
            <v>0</v>
          </cell>
          <cell r="BH724">
            <v>0</v>
          </cell>
          <cell r="BI724">
            <v>0</v>
          </cell>
          <cell r="BJ724">
            <v>0</v>
          </cell>
          <cell r="BK724" t="str">
            <v/>
          </cell>
          <cell r="BL724" t="e">
            <v>#NAME?</v>
          </cell>
          <cell r="BM724"/>
          <cell r="BN724"/>
          <cell r="BO724"/>
          <cell r="BP724" t="str">
            <v/>
          </cell>
          <cell r="BQ724"/>
          <cell r="BR724"/>
          <cell r="BS724">
            <v>709</v>
          </cell>
        </row>
        <row r="725">
          <cell r="C725"/>
          <cell r="D725"/>
          <cell r="E725"/>
          <cell r="F725"/>
          <cell r="G725"/>
          <cell r="H725"/>
          <cell r="I725"/>
          <cell r="J725"/>
          <cell r="K725"/>
          <cell r="L725"/>
          <cell r="M725"/>
          <cell r="N725"/>
          <cell r="O725"/>
          <cell r="P725"/>
          <cell r="Q725"/>
          <cell r="R725"/>
          <cell r="S725"/>
          <cell r="T725"/>
          <cell r="U725"/>
          <cell r="V725"/>
          <cell r="W725"/>
          <cell r="X725"/>
          <cell r="Y725" t="str">
            <v/>
          </cell>
          <cell r="Z725"/>
          <cell r="AA725" t="str">
            <v/>
          </cell>
          <cell r="AB725"/>
          <cell r="AC725"/>
          <cell r="AD725"/>
          <cell r="AE725"/>
          <cell r="AF725"/>
          <cell r="AG725"/>
          <cell r="AH725" t="str">
            <v/>
          </cell>
          <cell r="AI725"/>
          <cell r="AJ725"/>
          <cell r="AK725"/>
          <cell r="AL725"/>
          <cell r="AM725"/>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t="str">
            <v/>
          </cell>
          <cell r="BE725" t="str">
            <v/>
          </cell>
          <cell r="BF725">
            <v>0</v>
          </cell>
          <cell r="BG725">
            <v>0</v>
          </cell>
          <cell r="BH725">
            <v>0</v>
          </cell>
          <cell r="BI725">
            <v>0</v>
          </cell>
          <cell r="BJ725">
            <v>0</v>
          </cell>
          <cell r="BK725" t="str">
            <v/>
          </cell>
          <cell r="BL725" t="e">
            <v>#NAME?</v>
          </cell>
          <cell r="BM725"/>
          <cell r="BN725"/>
          <cell r="BO725"/>
          <cell r="BP725" t="str">
            <v/>
          </cell>
          <cell r="BQ725"/>
          <cell r="BR725"/>
          <cell r="BS725">
            <v>710</v>
          </cell>
        </row>
        <row r="726">
          <cell r="C726"/>
          <cell r="D726"/>
          <cell r="E726"/>
          <cell r="F726"/>
          <cell r="G726"/>
          <cell r="H726"/>
          <cell r="I726"/>
          <cell r="J726"/>
          <cell r="K726"/>
          <cell r="L726"/>
          <cell r="M726"/>
          <cell r="N726"/>
          <cell r="O726"/>
          <cell r="P726"/>
          <cell r="Q726"/>
          <cell r="R726"/>
          <cell r="S726"/>
          <cell r="T726"/>
          <cell r="U726"/>
          <cell r="V726"/>
          <cell r="W726"/>
          <cell r="X726"/>
          <cell r="Y726" t="str">
            <v/>
          </cell>
          <cell r="Z726"/>
          <cell r="AA726" t="str">
            <v/>
          </cell>
          <cell r="AB726"/>
          <cell r="AC726"/>
          <cell r="AD726"/>
          <cell r="AE726"/>
          <cell r="AF726"/>
          <cell r="AG726"/>
          <cell r="AH726" t="str">
            <v/>
          </cell>
          <cell r="AI726"/>
          <cell r="AJ726"/>
          <cell r="AK726"/>
          <cell r="AL726"/>
          <cell r="AM726"/>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t="str">
            <v/>
          </cell>
          <cell r="BE726" t="str">
            <v/>
          </cell>
          <cell r="BF726">
            <v>0</v>
          </cell>
          <cell r="BG726">
            <v>0</v>
          </cell>
          <cell r="BH726">
            <v>0</v>
          </cell>
          <cell r="BI726">
            <v>0</v>
          </cell>
          <cell r="BJ726">
            <v>0</v>
          </cell>
          <cell r="BK726" t="str">
            <v/>
          </cell>
          <cell r="BL726" t="e">
            <v>#NAME?</v>
          </cell>
          <cell r="BM726"/>
          <cell r="BN726"/>
          <cell r="BO726"/>
          <cell r="BP726" t="str">
            <v/>
          </cell>
          <cell r="BQ726"/>
          <cell r="BR726"/>
          <cell r="BS726">
            <v>711</v>
          </cell>
        </row>
        <row r="727">
          <cell r="C727"/>
          <cell r="D727"/>
          <cell r="E727"/>
          <cell r="F727"/>
          <cell r="G727"/>
          <cell r="H727"/>
          <cell r="I727"/>
          <cell r="J727"/>
          <cell r="K727"/>
          <cell r="L727"/>
          <cell r="M727"/>
          <cell r="N727"/>
          <cell r="O727"/>
          <cell r="P727"/>
          <cell r="Q727"/>
          <cell r="R727"/>
          <cell r="S727"/>
          <cell r="T727"/>
          <cell r="U727"/>
          <cell r="V727"/>
          <cell r="W727"/>
          <cell r="X727"/>
          <cell r="Y727" t="str">
            <v/>
          </cell>
          <cell r="Z727"/>
          <cell r="AA727" t="str">
            <v/>
          </cell>
          <cell r="AB727"/>
          <cell r="AC727"/>
          <cell r="AD727"/>
          <cell r="AE727"/>
          <cell r="AF727"/>
          <cell r="AG727"/>
          <cell r="AH727" t="str">
            <v/>
          </cell>
          <cell r="AI727"/>
          <cell r="AJ727"/>
          <cell r="AK727"/>
          <cell r="AL727"/>
          <cell r="AM727"/>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t="str">
            <v/>
          </cell>
          <cell r="BE727" t="str">
            <v/>
          </cell>
          <cell r="BF727">
            <v>0</v>
          </cell>
          <cell r="BG727">
            <v>0</v>
          </cell>
          <cell r="BH727">
            <v>0</v>
          </cell>
          <cell r="BI727">
            <v>0</v>
          </cell>
          <cell r="BJ727">
            <v>0</v>
          </cell>
          <cell r="BK727" t="str">
            <v/>
          </cell>
          <cell r="BL727" t="e">
            <v>#NAME?</v>
          </cell>
          <cell r="BM727"/>
          <cell r="BN727"/>
          <cell r="BO727"/>
          <cell r="BP727" t="str">
            <v/>
          </cell>
          <cell r="BQ727"/>
          <cell r="BR727"/>
          <cell r="BS727">
            <v>712</v>
          </cell>
        </row>
        <row r="728">
          <cell r="C728"/>
          <cell r="D728"/>
          <cell r="E728"/>
          <cell r="F728"/>
          <cell r="G728"/>
          <cell r="H728"/>
          <cell r="I728"/>
          <cell r="J728"/>
          <cell r="K728"/>
          <cell r="L728"/>
          <cell r="M728"/>
          <cell r="N728"/>
          <cell r="O728"/>
          <cell r="P728"/>
          <cell r="Q728"/>
          <cell r="R728"/>
          <cell r="S728"/>
          <cell r="T728"/>
          <cell r="U728"/>
          <cell r="V728"/>
          <cell r="W728"/>
          <cell r="X728"/>
          <cell r="Y728" t="str">
            <v/>
          </cell>
          <cell r="Z728"/>
          <cell r="AA728" t="str">
            <v/>
          </cell>
          <cell r="AB728"/>
          <cell r="AC728"/>
          <cell r="AD728"/>
          <cell r="AE728"/>
          <cell r="AF728"/>
          <cell r="AG728"/>
          <cell r="AH728" t="str">
            <v/>
          </cell>
          <cell r="AI728"/>
          <cell r="AJ728"/>
          <cell r="AK728"/>
          <cell r="AL728"/>
          <cell r="AM728"/>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t="str">
            <v/>
          </cell>
          <cell r="BE728" t="str">
            <v/>
          </cell>
          <cell r="BF728">
            <v>0</v>
          </cell>
          <cell r="BG728">
            <v>0</v>
          </cell>
          <cell r="BH728">
            <v>0</v>
          </cell>
          <cell r="BI728">
            <v>0</v>
          </cell>
          <cell r="BJ728">
            <v>0</v>
          </cell>
          <cell r="BK728" t="str">
            <v/>
          </cell>
          <cell r="BL728" t="e">
            <v>#NAME?</v>
          </cell>
          <cell r="BM728"/>
          <cell r="BN728"/>
          <cell r="BO728"/>
          <cell r="BP728" t="str">
            <v/>
          </cell>
          <cell r="BQ728"/>
          <cell r="BR728"/>
          <cell r="BS728">
            <v>713</v>
          </cell>
        </row>
        <row r="729">
          <cell r="C729"/>
          <cell r="D729"/>
          <cell r="E729"/>
          <cell r="F729"/>
          <cell r="G729"/>
          <cell r="H729"/>
          <cell r="I729"/>
          <cell r="J729"/>
          <cell r="K729"/>
          <cell r="L729"/>
          <cell r="M729"/>
          <cell r="N729"/>
          <cell r="O729"/>
          <cell r="P729"/>
          <cell r="Q729"/>
          <cell r="R729"/>
          <cell r="S729"/>
          <cell r="T729"/>
          <cell r="U729"/>
          <cell r="V729"/>
          <cell r="W729"/>
          <cell r="X729"/>
          <cell r="Y729" t="str">
            <v/>
          </cell>
          <cell r="Z729"/>
          <cell r="AA729" t="str">
            <v/>
          </cell>
          <cell r="AB729"/>
          <cell r="AC729"/>
          <cell r="AD729"/>
          <cell r="AE729"/>
          <cell r="AF729"/>
          <cell r="AG729"/>
          <cell r="AH729" t="str">
            <v/>
          </cell>
          <cell r="AI729"/>
          <cell r="AJ729"/>
          <cell r="AK729"/>
          <cell r="AL729"/>
          <cell r="AM729"/>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t="str">
            <v/>
          </cell>
          <cell r="BE729" t="str">
            <v/>
          </cell>
          <cell r="BF729">
            <v>0</v>
          </cell>
          <cell r="BG729">
            <v>0</v>
          </cell>
          <cell r="BH729">
            <v>0</v>
          </cell>
          <cell r="BI729">
            <v>0</v>
          </cell>
          <cell r="BJ729">
            <v>0</v>
          </cell>
          <cell r="BK729" t="str">
            <v/>
          </cell>
          <cell r="BL729" t="e">
            <v>#NAME?</v>
          </cell>
          <cell r="BM729"/>
          <cell r="BN729"/>
          <cell r="BO729"/>
          <cell r="BP729" t="str">
            <v/>
          </cell>
          <cell r="BQ729"/>
          <cell r="BR729"/>
          <cell r="BS729">
            <v>714</v>
          </cell>
        </row>
        <row r="730">
          <cell r="C730"/>
          <cell r="D730"/>
          <cell r="E730"/>
          <cell r="F730"/>
          <cell r="G730"/>
          <cell r="H730"/>
          <cell r="I730"/>
          <cell r="J730"/>
          <cell r="K730"/>
          <cell r="L730"/>
          <cell r="M730"/>
          <cell r="N730"/>
          <cell r="O730"/>
          <cell r="P730"/>
          <cell r="Q730"/>
          <cell r="R730"/>
          <cell r="S730"/>
          <cell r="T730"/>
          <cell r="U730"/>
          <cell r="V730"/>
          <cell r="W730"/>
          <cell r="X730"/>
          <cell r="Y730" t="str">
            <v/>
          </cell>
          <cell r="Z730"/>
          <cell r="AA730" t="str">
            <v/>
          </cell>
          <cell r="AB730"/>
          <cell r="AC730"/>
          <cell r="AD730"/>
          <cell r="AE730"/>
          <cell r="AF730"/>
          <cell r="AG730"/>
          <cell r="AH730" t="str">
            <v/>
          </cell>
          <cell r="AI730"/>
          <cell r="AJ730"/>
          <cell r="AK730"/>
          <cell r="AL730"/>
          <cell r="AM730"/>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t="str">
            <v/>
          </cell>
          <cell r="BE730" t="str">
            <v/>
          </cell>
          <cell r="BF730">
            <v>0</v>
          </cell>
          <cell r="BG730">
            <v>0</v>
          </cell>
          <cell r="BH730">
            <v>0</v>
          </cell>
          <cell r="BI730">
            <v>0</v>
          </cell>
          <cell r="BJ730">
            <v>0</v>
          </cell>
          <cell r="BK730" t="str">
            <v/>
          </cell>
          <cell r="BL730" t="e">
            <v>#NAME?</v>
          </cell>
          <cell r="BM730"/>
          <cell r="BN730"/>
          <cell r="BO730"/>
          <cell r="BP730" t="str">
            <v/>
          </cell>
          <cell r="BQ730"/>
          <cell r="BR730"/>
          <cell r="BS730">
            <v>715</v>
          </cell>
        </row>
        <row r="731">
          <cell r="C731"/>
          <cell r="D731"/>
          <cell r="E731"/>
          <cell r="F731"/>
          <cell r="G731"/>
          <cell r="H731"/>
          <cell r="I731"/>
          <cell r="J731"/>
          <cell r="K731"/>
          <cell r="L731"/>
          <cell r="M731"/>
          <cell r="N731"/>
          <cell r="O731"/>
          <cell r="P731"/>
          <cell r="Q731"/>
          <cell r="R731"/>
          <cell r="S731"/>
          <cell r="T731"/>
          <cell r="U731"/>
          <cell r="V731"/>
          <cell r="W731"/>
          <cell r="X731"/>
          <cell r="Y731" t="str">
            <v/>
          </cell>
          <cell r="Z731"/>
          <cell r="AA731" t="str">
            <v/>
          </cell>
          <cell r="AB731"/>
          <cell r="AC731"/>
          <cell r="AD731"/>
          <cell r="AE731"/>
          <cell r="AF731"/>
          <cell r="AG731"/>
          <cell r="AH731" t="str">
            <v/>
          </cell>
          <cell r="AI731"/>
          <cell r="AJ731"/>
          <cell r="AK731"/>
          <cell r="AL731"/>
          <cell r="AM731"/>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t="str">
            <v/>
          </cell>
          <cell r="BE731" t="str">
            <v/>
          </cell>
          <cell r="BF731">
            <v>0</v>
          </cell>
          <cell r="BG731">
            <v>0</v>
          </cell>
          <cell r="BH731">
            <v>0</v>
          </cell>
          <cell r="BI731">
            <v>0</v>
          </cell>
          <cell r="BJ731">
            <v>0</v>
          </cell>
          <cell r="BK731" t="str">
            <v/>
          </cell>
          <cell r="BL731" t="e">
            <v>#NAME?</v>
          </cell>
          <cell r="BM731"/>
          <cell r="BN731"/>
          <cell r="BO731"/>
          <cell r="BP731" t="str">
            <v/>
          </cell>
          <cell r="BQ731"/>
          <cell r="BR731"/>
          <cell r="BS731">
            <v>716</v>
          </cell>
        </row>
        <row r="732">
          <cell r="C732"/>
          <cell r="D732"/>
          <cell r="E732"/>
          <cell r="F732"/>
          <cell r="G732"/>
          <cell r="H732"/>
          <cell r="I732"/>
          <cell r="J732"/>
          <cell r="K732"/>
          <cell r="L732"/>
          <cell r="M732"/>
          <cell r="N732"/>
          <cell r="O732"/>
          <cell r="P732"/>
          <cell r="Q732"/>
          <cell r="R732"/>
          <cell r="S732"/>
          <cell r="T732"/>
          <cell r="U732"/>
          <cell r="V732"/>
          <cell r="W732"/>
          <cell r="X732"/>
          <cell r="Y732" t="str">
            <v/>
          </cell>
          <cell r="Z732"/>
          <cell r="AA732" t="str">
            <v/>
          </cell>
          <cell r="AB732"/>
          <cell r="AC732"/>
          <cell r="AD732"/>
          <cell r="AE732"/>
          <cell r="AF732"/>
          <cell r="AG732"/>
          <cell r="AH732" t="str">
            <v/>
          </cell>
          <cell r="AI732"/>
          <cell r="AJ732"/>
          <cell r="AK732"/>
          <cell r="AL732"/>
          <cell r="AM732"/>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t="str">
            <v/>
          </cell>
          <cell r="BE732" t="str">
            <v/>
          </cell>
          <cell r="BF732">
            <v>0</v>
          </cell>
          <cell r="BG732">
            <v>0</v>
          </cell>
          <cell r="BH732">
            <v>0</v>
          </cell>
          <cell r="BI732">
            <v>0</v>
          </cell>
          <cell r="BJ732">
            <v>0</v>
          </cell>
          <cell r="BK732" t="str">
            <v/>
          </cell>
          <cell r="BL732" t="e">
            <v>#NAME?</v>
          </cell>
          <cell r="BM732"/>
          <cell r="BN732"/>
          <cell r="BO732"/>
          <cell r="BP732" t="str">
            <v/>
          </cell>
          <cell r="BQ732"/>
          <cell r="BR732"/>
          <cell r="BS732">
            <v>717</v>
          </cell>
        </row>
        <row r="733">
          <cell r="C733"/>
          <cell r="D733"/>
          <cell r="E733"/>
          <cell r="F733"/>
          <cell r="G733"/>
          <cell r="H733"/>
          <cell r="I733"/>
          <cell r="J733"/>
          <cell r="K733"/>
          <cell r="L733"/>
          <cell r="M733"/>
          <cell r="N733"/>
          <cell r="O733"/>
          <cell r="P733"/>
          <cell r="Q733"/>
          <cell r="R733"/>
          <cell r="S733"/>
          <cell r="T733"/>
          <cell r="U733"/>
          <cell r="V733"/>
          <cell r="W733"/>
          <cell r="X733"/>
          <cell r="Y733" t="str">
            <v/>
          </cell>
          <cell r="Z733"/>
          <cell r="AA733" t="str">
            <v/>
          </cell>
          <cell r="AB733"/>
          <cell r="AC733"/>
          <cell r="AD733"/>
          <cell r="AE733"/>
          <cell r="AF733"/>
          <cell r="AG733"/>
          <cell r="AH733" t="str">
            <v/>
          </cell>
          <cell r="AI733"/>
          <cell r="AJ733"/>
          <cell r="AK733"/>
          <cell r="AL733"/>
          <cell r="AM733"/>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t="str">
            <v/>
          </cell>
          <cell r="BE733" t="str">
            <v/>
          </cell>
          <cell r="BF733">
            <v>0</v>
          </cell>
          <cell r="BG733">
            <v>0</v>
          </cell>
          <cell r="BH733">
            <v>0</v>
          </cell>
          <cell r="BI733">
            <v>0</v>
          </cell>
          <cell r="BJ733">
            <v>0</v>
          </cell>
          <cell r="BK733" t="str">
            <v/>
          </cell>
          <cell r="BL733" t="e">
            <v>#NAME?</v>
          </cell>
          <cell r="BM733"/>
          <cell r="BN733"/>
          <cell r="BO733"/>
          <cell r="BP733" t="str">
            <v/>
          </cell>
          <cell r="BQ733"/>
          <cell r="BR733"/>
          <cell r="BS733">
            <v>718</v>
          </cell>
        </row>
        <row r="734">
          <cell r="C734"/>
          <cell r="D734"/>
          <cell r="E734"/>
          <cell r="F734"/>
          <cell r="G734"/>
          <cell r="H734"/>
          <cell r="I734"/>
          <cell r="J734"/>
          <cell r="K734"/>
          <cell r="L734"/>
          <cell r="M734"/>
          <cell r="N734"/>
          <cell r="O734"/>
          <cell r="P734"/>
          <cell r="Q734"/>
          <cell r="R734"/>
          <cell r="S734"/>
          <cell r="T734"/>
          <cell r="U734"/>
          <cell r="V734"/>
          <cell r="W734"/>
          <cell r="X734"/>
          <cell r="Y734" t="str">
            <v/>
          </cell>
          <cell r="Z734"/>
          <cell r="AA734" t="str">
            <v/>
          </cell>
          <cell r="AB734"/>
          <cell r="AC734"/>
          <cell r="AD734"/>
          <cell r="AE734"/>
          <cell r="AF734"/>
          <cell r="AG734"/>
          <cell r="AH734" t="str">
            <v/>
          </cell>
          <cell r="AI734"/>
          <cell r="AJ734"/>
          <cell r="AK734"/>
          <cell r="AL734"/>
          <cell r="AM734"/>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t="str">
            <v/>
          </cell>
          <cell r="BE734" t="str">
            <v/>
          </cell>
          <cell r="BF734">
            <v>0</v>
          </cell>
          <cell r="BG734">
            <v>0</v>
          </cell>
          <cell r="BH734">
            <v>0</v>
          </cell>
          <cell r="BI734">
            <v>0</v>
          </cell>
          <cell r="BJ734">
            <v>0</v>
          </cell>
          <cell r="BK734" t="str">
            <v/>
          </cell>
          <cell r="BL734" t="e">
            <v>#NAME?</v>
          </cell>
          <cell r="BM734"/>
          <cell r="BN734"/>
          <cell r="BO734"/>
          <cell r="BP734" t="str">
            <v/>
          </cell>
          <cell r="BQ734"/>
          <cell r="BR734"/>
          <cell r="BS734">
            <v>719</v>
          </cell>
        </row>
        <row r="735">
          <cell r="C735"/>
          <cell r="D735"/>
          <cell r="E735"/>
          <cell r="F735"/>
          <cell r="G735"/>
          <cell r="H735"/>
          <cell r="I735"/>
          <cell r="J735"/>
          <cell r="K735"/>
          <cell r="L735"/>
          <cell r="M735"/>
          <cell r="N735"/>
          <cell r="O735"/>
          <cell r="P735"/>
          <cell r="Q735"/>
          <cell r="R735"/>
          <cell r="S735"/>
          <cell r="T735"/>
          <cell r="U735"/>
          <cell r="V735"/>
          <cell r="W735"/>
          <cell r="X735"/>
          <cell r="Y735" t="str">
            <v/>
          </cell>
          <cell r="Z735"/>
          <cell r="AA735" t="str">
            <v/>
          </cell>
          <cell r="AB735"/>
          <cell r="AC735"/>
          <cell r="AD735"/>
          <cell r="AE735"/>
          <cell r="AF735"/>
          <cell r="AG735"/>
          <cell r="AH735" t="str">
            <v/>
          </cell>
          <cell r="AI735"/>
          <cell r="AJ735"/>
          <cell r="AK735"/>
          <cell r="AL735"/>
          <cell r="AM735"/>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t="str">
            <v/>
          </cell>
          <cell r="BE735" t="str">
            <v/>
          </cell>
          <cell r="BF735">
            <v>0</v>
          </cell>
          <cell r="BG735">
            <v>0</v>
          </cell>
          <cell r="BH735">
            <v>0</v>
          </cell>
          <cell r="BI735">
            <v>0</v>
          </cell>
          <cell r="BJ735">
            <v>0</v>
          </cell>
          <cell r="BK735" t="str">
            <v/>
          </cell>
          <cell r="BL735" t="e">
            <v>#NAME?</v>
          </cell>
          <cell r="BM735"/>
          <cell r="BN735"/>
          <cell r="BO735"/>
          <cell r="BP735" t="str">
            <v/>
          </cell>
          <cell r="BQ735"/>
          <cell r="BR735"/>
          <cell r="BS735">
            <v>720</v>
          </cell>
        </row>
        <row r="736">
          <cell r="C736"/>
          <cell r="D736"/>
          <cell r="E736"/>
          <cell r="F736"/>
          <cell r="G736"/>
          <cell r="H736"/>
          <cell r="I736"/>
          <cell r="J736"/>
          <cell r="K736"/>
          <cell r="L736"/>
          <cell r="M736"/>
          <cell r="N736"/>
          <cell r="O736"/>
          <cell r="P736"/>
          <cell r="Q736"/>
          <cell r="R736"/>
          <cell r="S736"/>
          <cell r="T736"/>
          <cell r="U736"/>
          <cell r="V736"/>
          <cell r="W736"/>
          <cell r="X736"/>
          <cell r="Y736" t="str">
            <v/>
          </cell>
          <cell r="Z736"/>
          <cell r="AA736" t="str">
            <v/>
          </cell>
          <cell r="AB736"/>
          <cell r="AC736"/>
          <cell r="AD736"/>
          <cell r="AE736"/>
          <cell r="AF736"/>
          <cell r="AG736"/>
          <cell r="AH736" t="str">
            <v/>
          </cell>
          <cell r="AI736"/>
          <cell r="AJ736"/>
          <cell r="AK736"/>
          <cell r="AL736"/>
          <cell r="AM736"/>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t="str">
            <v/>
          </cell>
          <cell r="BE736" t="str">
            <v/>
          </cell>
          <cell r="BF736">
            <v>0</v>
          </cell>
          <cell r="BG736">
            <v>0</v>
          </cell>
          <cell r="BH736">
            <v>0</v>
          </cell>
          <cell r="BI736">
            <v>0</v>
          </cell>
          <cell r="BJ736">
            <v>0</v>
          </cell>
          <cell r="BK736" t="str">
            <v/>
          </cell>
          <cell r="BL736" t="e">
            <v>#NAME?</v>
          </cell>
          <cell r="BM736"/>
          <cell r="BN736"/>
          <cell r="BO736"/>
          <cell r="BP736" t="str">
            <v/>
          </cell>
          <cell r="BQ736"/>
          <cell r="BR736"/>
          <cell r="BS736">
            <v>721</v>
          </cell>
        </row>
        <row r="737">
          <cell r="C737"/>
          <cell r="D737"/>
          <cell r="E737"/>
          <cell r="F737"/>
          <cell r="G737"/>
          <cell r="H737"/>
          <cell r="I737"/>
          <cell r="J737"/>
          <cell r="K737"/>
          <cell r="L737"/>
          <cell r="M737"/>
          <cell r="N737"/>
          <cell r="O737"/>
          <cell r="P737"/>
          <cell r="Q737"/>
          <cell r="R737"/>
          <cell r="S737"/>
          <cell r="T737"/>
          <cell r="U737"/>
          <cell r="V737"/>
          <cell r="W737"/>
          <cell r="X737"/>
          <cell r="Y737" t="str">
            <v/>
          </cell>
          <cell r="Z737"/>
          <cell r="AA737" t="str">
            <v/>
          </cell>
          <cell r="AB737"/>
          <cell r="AC737"/>
          <cell r="AD737"/>
          <cell r="AE737"/>
          <cell r="AF737"/>
          <cell r="AG737"/>
          <cell r="AH737" t="str">
            <v/>
          </cell>
          <cell r="AI737"/>
          <cell r="AJ737"/>
          <cell r="AK737"/>
          <cell r="AL737"/>
          <cell r="AM737"/>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t="str">
            <v/>
          </cell>
          <cell r="BE737" t="str">
            <v/>
          </cell>
          <cell r="BF737">
            <v>0</v>
          </cell>
          <cell r="BG737">
            <v>0</v>
          </cell>
          <cell r="BH737">
            <v>0</v>
          </cell>
          <cell r="BI737">
            <v>0</v>
          </cell>
          <cell r="BJ737">
            <v>0</v>
          </cell>
          <cell r="BK737" t="str">
            <v/>
          </cell>
          <cell r="BL737" t="e">
            <v>#NAME?</v>
          </cell>
          <cell r="BM737"/>
          <cell r="BN737"/>
          <cell r="BO737"/>
          <cell r="BP737" t="str">
            <v/>
          </cell>
          <cell r="BQ737"/>
          <cell r="BR737"/>
          <cell r="BS737">
            <v>722</v>
          </cell>
        </row>
        <row r="738">
          <cell r="C738"/>
          <cell r="D738"/>
          <cell r="E738"/>
          <cell r="F738"/>
          <cell r="G738"/>
          <cell r="H738"/>
          <cell r="I738"/>
          <cell r="J738"/>
          <cell r="K738"/>
          <cell r="L738"/>
          <cell r="M738"/>
          <cell r="N738"/>
          <cell r="O738"/>
          <cell r="P738"/>
          <cell r="Q738"/>
          <cell r="R738"/>
          <cell r="S738"/>
          <cell r="T738"/>
          <cell r="U738"/>
          <cell r="V738"/>
          <cell r="W738"/>
          <cell r="X738"/>
          <cell r="Y738" t="str">
            <v/>
          </cell>
          <cell r="Z738"/>
          <cell r="AA738" t="str">
            <v/>
          </cell>
          <cell r="AB738"/>
          <cell r="AC738"/>
          <cell r="AD738"/>
          <cell r="AE738"/>
          <cell r="AF738"/>
          <cell r="AG738"/>
          <cell r="AH738" t="str">
            <v/>
          </cell>
          <cell r="AI738"/>
          <cell r="AJ738"/>
          <cell r="AK738"/>
          <cell r="AL738"/>
          <cell r="AM738"/>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t="str">
            <v/>
          </cell>
          <cell r="BE738" t="str">
            <v/>
          </cell>
          <cell r="BF738">
            <v>0</v>
          </cell>
          <cell r="BG738">
            <v>0</v>
          </cell>
          <cell r="BH738">
            <v>0</v>
          </cell>
          <cell r="BI738">
            <v>0</v>
          </cell>
          <cell r="BJ738">
            <v>0</v>
          </cell>
          <cell r="BK738" t="str">
            <v/>
          </cell>
          <cell r="BL738" t="e">
            <v>#NAME?</v>
          </cell>
          <cell r="BM738"/>
          <cell r="BN738"/>
          <cell r="BO738"/>
          <cell r="BP738" t="str">
            <v/>
          </cell>
          <cell r="BQ738"/>
          <cell r="BR738"/>
          <cell r="BS738">
            <v>723</v>
          </cell>
        </row>
        <row r="739">
          <cell r="C739"/>
          <cell r="D739"/>
          <cell r="E739"/>
          <cell r="F739"/>
          <cell r="G739"/>
          <cell r="H739"/>
          <cell r="I739"/>
          <cell r="J739"/>
          <cell r="K739"/>
          <cell r="L739"/>
          <cell r="M739"/>
          <cell r="N739"/>
          <cell r="O739"/>
          <cell r="P739"/>
          <cell r="Q739"/>
          <cell r="R739"/>
          <cell r="S739"/>
          <cell r="T739"/>
          <cell r="U739"/>
          <cell r="V739"/>
          <cell r="W739"/>
          <cell r="X739"/>
          <cell r="Y739" t="str">
            <v/>
          </cell>
          <cell r="Z739"/>
          <cell r="AA739" t="str">
            <v/>
          </cell>
          <cell r="AB739"/>
          <cell r="AC739"/>
          <cell r="AD739"/>
          <cell r="AE739"/>
          <cell r="AF739"/>
          <cell r="AG739"/>
          <cell r="AH739" t="str">
            <v/>
          </cell>
          <cell r="AI739"/>
          <cell r="AJ739"/>
          <cell r="AK739"/>
          <cell r="AL739"/>
          <cell r="AM739"/>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t="str">
            <v/>
          </cell>
          <cell r="BE739" t="str">
            <v/>
          </cell>
          <cell r="BF739">
            <v>0</v>
          </cell>
          <cell r="BG739">
            <v>0</v>
          </cell>
          <cell r="BH739">
            <v>0</v>
          </cell>
          <cell r="BI739">
            <v>0</v>
          </cell>
          <cell r="BJ739">
            <v>0</v>
          </cell>
          <cell r="BK739" t="str">
            <v/>
          </cell>
          <cell r="BL739" t="e">
            <v>#NAME?</v>
          </cell>
          <cell r="BM739"/>
          <cell r="BN739"/>
          <cell r="BO739"/>
          <cell r="BP739" t="str">
            <v/>
          </cell>
          <cell r="BQ739"/>
          <cell r="BR739"/>
          <cell r="BS739">
            <v>724</v>
          </cell>
        </row>
        <row r="740">
          <cell r="C740"/>
          <cell r="D740"/>
          <cell r="E740"/>
          <cell r="F740"/>
          <cell r="G740"/>
          <cell r="H740"/>
          <cell r="I740"/>
          <cell r="J740"/>
          <cell r="K740"/>
          <cell r="L740"/>
          <cell r="M740"/>
          <cell r="N740"/>
          <cell r="O740"/>
          <cell r="P740"/>
          <cell r="Q740"/>
          <cell r="R740"/>
          <cell r="S740"/>
          <cell r="T740"/>
          <cell r="U740"/>
          <cell r="V740"/>
          <cell r="W740"/>
          <cell r="X740"/>
          <cell r="Y740" t="str">
            <v/>
          </cell>
          <cell r="Z740"/>
          <cell r="AA740" t="str">
            <v/>
          </cell>
          <cell r="AB740"/>
          <cell r="AC740"/>
          <cell r="AD740"/>
          <cell r="AE740"/>
          <cell r="AF740"/>
          <cell r="AG740"/>
          <cell r="AH740" t="str">
            <v/>
          </cell>
          <cell r="AI740"/>
          <cell r="AJ740"/>
          <cell r="AK740"/>
          <cell r="AL740"/>
          <cell r="AM740"/>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t="str">
            <v/>
          </cell>
          <cell r="BE740" t="str">
            <v/>
          </cell>
          <cell r="BF740">
            <v>0</v>
          </cell>
          <cell r="BG740">
            <v>0</v>
          </cell>
          <cell r="BH740">
            <v>0</v>
          </cell>
          <cell r="BI740">
            <v>0</v>
          </cell>
          <cell r="BJ740">
            <v>0</v>
          </cell>
          <cell r="BK740" t="str">
            <v/>
          </cell>
          <cell r="BL740" t="e">
            <v>#NAME?</v>
          </cell>
          <cell r="BM740"/>
          <cell r="BN740"/>
          <cell r="BO740"/>
          <cell r="BP740" t="str">
            <v/>
          </cell>
          <cell r="BQ740"/>
          <cell r="BR740"/>
          <cell r="BS740">
            <v>725</v>
          </cell>
        </row>
        <row r="741">
          <cell r="C741"/>
          <cell r="D741"/>
          <cell r="E741"/>
          <cell r="F741"/>
          <cell r="G741"/>
          <cell r="H741"/>
          <cell r="I741"/>
          <cell r="J741"/>
          <cell r="K741"/>
          <cell r="L741"/>
          <cell r="M741"/>
          <cell r="N741"/>
          <cell r="O741"/>
          <cell r="P741"/>
          <cell r="Q741"/>
          <cell r="R741"/>
          <cell r="S741"/>
          <cell r="T741"/>
          <cell r="U741"/>
          <cell r="V741"/>
          <cell r="W741"/>
          <cell r="X741"/>
          <cell r="Y741" t="str">
            <v/>
          </cell>
          <cell r="Z741"/>
          <cell r="AA741" t="str">
            <v/>
          </cell>
          <cell r="AB741"/>
          <cell r="AC741"/>
          <cell r="AD741"/>
          <cell r="AE741"/>
          <cell r="AF741"/>
          <cell r="AG741"/>
          <cell r="AH741" t="str">
            <v/>
          </cell>
          <cell r="AI741"/>
          <cell r="AJ741"/>
          <cell r="AK741"/>
          <cell r="AL741"/>
          <cell r="AM741"/>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t="str">
            <v/>
          </cell>
          <cell r="BE741" t="str">
            <v/>
          </cell>
          <cell r="BF741">
            <v>0</v>
          </cell>
          <cell r="BG741">
            <v>0</v>
          </cell>
          <cell r="BH741">
            <v>0</v>
          </cell>
          <cell r="BI741">
            <v>0</v>
          </cell>
          <cell r="BJ741">
            <v>0</v>
          </cell>
          <cell r="BK741" t="str">
            <v/>
          </cell>
          <cell r="BL741" t="e">
            <v>#NAME?</v>
          </cell>
          <cell r="BM741"/>
          <cell r="BN741"/>
          <cell r="BO741"/>
          <cell r="BP741" t="str">
            <v/>
          </cell>
          <cell r="BQ741"/>
          <cell r="BR741"/>
          <cell r="BS741">
            <v>726</v>
          </cell>
        </row>
        <row r="742">
          <cell r="C742"/>
          <cell r="D742"/>
          <cell r="E742"/>
          <cell r="F742"/>
          <cell r="G742"/>
          <cell r="H742"/>
          <cell r="I742"/>
          <cell r="J742"/>
          <cell r="K742"/>
          <cell r="L742"/>
          <cell r="M742"/>
          <cell r="N742"/>
          <cell r="O742"/>
          <cell r="P742"/>
          <cell r="Q742"/>
          <cell r="R742"/>
          <cell r="S742"/>
          <cell r="T742"/>
          <cell r="U742"/>
          <cell r="V742"/>
          <cell r="W742"/>
          <cell r="X742"/>
          <cell r="Y742" t="str">
            <v/>
          </cell>
          <cell r="Z742"/>
          <cell r="AA742" t="str">
            <v/>
          </cell>
          <cell r="AB742"/>
          <cell r="AC742"/>
          <cell r="AD742"/>
          <cell r="AE742"/>
          <cell r="AF742"/>
          <cell r="AG742"/>
          <cell r="AH742" t="str">
            <v/>
          </cell>
          <cell r="AI742"/>
          <cell r="AJ742"/>
          <cell r="AK742"/>
          <cell r="AL742"/>
          <cell r="AM742"/>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t="str">
            <v/>
          </cell>
          <cell r="BE742" t="str">
            <v/>
          </cell>
          <cell r="BF742">
            <v>0</v>
          </cell>
          <cell r="BG742">
            <v>0</v>
          </cell>
          <cell r="BH742">
            <v>0</v>
          </cell>
          <cell r="BI742">
            <v>0</v>
          </cell>
          <cell r="BJ742">
            <v>0</v>
          </cell>
          <cell r="BK742" t="str">
            <v/>
          </cell>
          <cell r="BL742" t="e">
            <v>#NAME?</v>
          </cell>
          <cell r="BM742"/>
          <cell r="BN742"/>
          <cell r="BO742"/>
          <cell r="BP742" t="str">
            <v/>
          </cell>
          <cell r="BQ742"/>
          <cell r="BR742"/>
          <cell r="BS742">
            <v>727</v>
          </cell>
        </row>
        <row r="743">
          <cell r="C743"/>
          <cell r="D743"/>
          <cell r="E743"/>
          <cell r="F743"/>
          <cell r="G743"/>
          <cell r="H743"/>
          <cell r="I743"/>
          <cell r="J743"/>
          <cell r="K743"/>
          <cell r="L743"/>
          <cell r="M743"/>
          <cell r="N743"/>
          <cell r="O743"/>
          <cell r="P743"/>
          <cell r="Q743"/>
          <cell r="R743"/>
          <cell r="S743"/>
          <cell r="T743"/>
          <cell r="U743"/>
          <cell r="V743"/>
          <cell r="W743"/>
          <cell r="X743"/>
          <cell r="Y743" t="str">
            <v/>
          </cell>
          <cell r="Z743"/>
          <cell r="AA743" t="str">
            <v/>
          </cell>
          <cell r="AB743"/>
          <cell r="AC743"/>
          <cell r="AD743"/>
          <cell r="AE743"/>
          <cell r="AF743"/>
          <cell r="AG743"/>
          <cell r="AH743" t="str">
            <v/>
          </cell>
          <cell r="AI743"/>
          <cell r="AJ743"/>
          <cell r="AK743"/>
          <cell r="AL743"/>
          <cell r="AM743"/>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t="str">
            <v/>
          </cell>
          <cell r="BE743" t="str">
            <v/>
          </cell>
          <cell r="BF743">
            <v>0</v>
          </cell>
          <cell r="BG743">
            <v>0</v>
          </cell>
          <cell r="BH743">
            <v>0</v>
          </cell>
          <cell r="BI743">
            <v>0</v>
          </cell>
          <cell r="BJ743">
            <v>0</v>
          </cell>
          <cell r="BK743" t="str">
            <v/>
          </cell>
          <cell r="BL743" t="e">
            <v>#NAME?</v>
          </cell>
          <cell r="BM743"/>
          <cell r="BN743"/>
          <cell r="BO743"/>
          <cell r="BP743" t="str">
            <v/>
          </cell>
          <cell r="BQ743"/>
          <cell r="BR743"/>
          <cell r="BS743">
            <v>728</v>
          </cell>
        </row>
        <row r="744">
          <cell r="C744"/>
          <cell r="D744"/>
          <cell r="E744"/>
          <cell r="F744"/>
          <cell r="G744"/>
          <cell r="H744"/>
          <cell r="I744"/>
          <cell r="J744"/>
          <cell r="K744"/>
          <cell r="L744"/>
          <cell r="M744"/>
          <cell r="N744"/>
          <cell r="O744"/>
          <cell r="P744"/>
          <cell r="Q744"/>
          <cell r="R744"/>
          <cell r="S744"/>
          <cell r="T744"/>
          <cell r="U744"/>
          <cell r="V744"/>
          <cell r="W744"/>
          <cell r="X744"/>
          <cell r="Y744" t="str">
            <v/>
          </cell>
          <cell r="Z744"/>
          <cell r="AA744" t="str">
            <v/>
          </cell>
          <cell r="AB744"/>
          <cell r="AC744"/>
          <cell r="AD744"/>
          <cell r="AE744"/>
          <cell r="AF744"/>
          <cell r="AG744"/>
          <cell r="AH744" t="str">
            <v/>
          </cell>
          <cell r="AI744"/>
          <cell r="AJ744"/>
          <cell r="AK744"/>
          <cell r="AL744"/>
          <cell r="AM744"/>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t="str">
            <v/>
          </cell>
          <cell r="BE744" t="str">
            <v/>
          </cell>
          <cell r="BF744">
            <v>0</v>
          </cell>
          <cell r="BG744">
            <v>0</v>
          </cell>
          <cell r="BH744">
            <v>0</v>
          </cell>
          <cell r="BI744">
            <v>0</v>
          </cell>
          <cell r="BJ744">
            <v>0</v>
          </cell>
          <cell r="BK744" t="str">
            <v/>
          </cell>
          <cell r="BL744" t="e">
            <v>#NAME?</v>
          </cell>
          <cell r="BM744"/>
          <cell r="BN744"/>
          <cell r="BO744"/>
          <cell r="BP744" t="str">
            <v/>
          </cell>
          <cell r="BQ744"/>
          <cell r="BR744"/>
          <cell r="BS744">
            <v>729</v>
          </cell>
        </row>
        <row r="745">
          <cell r="C745"/>
          <cell r="D745"/>
          <cell r="E745"/>
          <cell r="F745"/>
          <cell r="G745"/>
          <cell r="H745"/>
          <cell r="I745"/>
          <cell r="J745"/>
          <cell r="K745"/>
          <cell r="L745"/>
          <cell r="M745"/>
          <cell r="N745"/>
          <cell r="O745"/>
          <cell r="P745"/>
          <cell r="Q745"/>
          <cell r="R745"/>
          <cell r="S745"/>
          <cell r="T745"/>
          <cell r="U745"/>
          <cell r="V745"/>
          <cell r="W745"/>
          <cell r="X745"/>
          <cell r="Y745" t="str">
            <v/>
          </cell>
          <cell r="Z745"/>
          <cell r="AA745" t="str">
            <v/>
          </cell>
          <cell r="AB745"/>
          <cell r="AC745"/>
          <cell r="AD745"/>
          <cell r="AE745"/>
          <cell r="AF745"/>
          <cell r="AG745"/>
          <cell r="AH745" t="str">
            <v/>
          </cell>
          <cell r="AI745"/>
          <cell r="AJ745"/>
          <cell r="AK745"/>
          <cell r="AL745"/>
          <cell r="AM745"/>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t="str">
            <v/>
          </cell>
          <cell r="BE745" t="str">
            <v/>
          </cell>
          <cell r="BF745">
            <v>0</v>
          </cell>
          <cell r="BG745">
            <v>0</v>
          </cell>
          <cell r="BH745">
            <v>0</v>
          </cell>
          <cell r="BI745">
            <v>0</v>
          </cell>
          <cell r="BJ745">
            <v>0</v>
          </cell>
          <cell r="BK745" t="str">
            <v/>
          </cell>
          <cell r="BL745" t="e">
            <v>#NAME?</v>
          </cell>
          <cell r="BM745"/>
          <cell r="BN745"/>
          <cell r="BO745"/>
          <cell r="BP745" t="str">
            <v/>
          </cell>
          <cell r="BQ745"/>
          <cell r="BR745"/>
          <cell r="BS745">
            <v>730</v>
          </cell>
        </row>
        <row r="746">
          <cell r="C746"/>
          <cell r="D746"/>
          <cell r="E746"/>
          <cell r="F746"/>
          <cell r="G746"/>
          <cell r="H746"/>
          <cell r="I746"/>
          <cell r="J746"/>
          <cell r="K746"/>
          <cell r="L746"/>
          <cell r="M746"/>
          <cell r="N746"/>
          <cell r="O746"/>
          <cell r="P746"/>
          <cell r="Q746"/>
          <cell r="R746"/>
          <cell r="S746"/>
          <cell r="T746"/>
          <cell r="U746"/>
          <cell r="V746"/>
          <cell r="W746"/>
          <cell r="X746"/>
          <cell r="Y746" t="str">
            <v/>
          </cell>
          <cell r="Z746"/>
          <cell r="AA746" t="str">
            <v/>
          </cell>
          <cell r="AB746"/>
          <cell r="AC746"/>
          <cell r="AD746"/>
          <cell r="AE746"/>
          <cell r="AF746"/>
          <cell r="AG746"/>
          <cell r="AH746" t="str">
            <v/>
          </cell>
          <cell r="AI746"/>
          <cell r="AJ746"/>
          <cell r="AK746"/>
          <cell r="AL746"/>
          <cell r="AM746"/>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t="str">
            <v/>
          </cell>
          <cell r="BE746" t="str">
            <v/>
          </cell>
          <cell r="BF746">
            <v>0</v>
          </cell>
          <cell r="BG746">
            <v>0</v>
          </cell>
          <cell r="BH746">
            <v>0</v>
          </cell>
          <cell r="BI746">
            <v>0</v>
          </cell>
          <cell r="BJ746">
            <v>0</v>
          </cell>
          <cell r="BK746" t="str">
            <v/>
          </cell>
          <cell r="BL746" t="e">
            <v>#NAME?</v>
          </cell>
          <cell r="BM746"/>
          <cell r="BN746"/>
          <cell r="BO746"/>
          <cell r="BP746" t="str">
            <v/>
          </cell>
          <cell r="BQ746"/>
          <cell r="BR746"/>
          <cell r="BS746">
            <v>731</v>
          </cell>
        </row>
        <row r="747">
          <cell r="C747"/>
          <cell r="D747"/>
          <cell r="E747"/>
          <cell r="F747"/>
          <cell r="G747"/>
          <cell r="H747"/>
          <cell r="I747"/>
          <cell r="J747"/>
          <cell r="K747"/>
          <cell r="L747"/>
          <cell r="M747"/>
          <cell r="N747"/>
          <cell r="O747"/>
          <cell r="P747"/>
          <cell r="Q747"/>
          <cell r="R747"/>
          <cell r="S747"/>
          <cell r="T747"/>
          <cell r="U747"/>
          <cell r="V747"/>
          <cell r="W747"/>
          <cell r="X747"/>
          <cell r="Y747" t="str">
            <v/>
          </cell>
          <cell r="Z747"/>
          <cell r="AA747" t="str">
            <v/>
          </cell>
          <cell r="AB747"/>
          <cell r="AC747"/>
          <cell r="AD747"/>
          <cell r="AE747"/>
          <cell r="AF747"/>
          <cell r="AG747"/>
          <cell r="AH747" t="str">
            <v/>
          </cell>
          <cell r="AI747"/>
          <cell r="AJ747"/>
          <cell r="AK747"/>
          <cell r="AL747"/>
          <cell r="AM747"/>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t="str">
            <v/>
          </cell>
          <cell r="BE747" t="str">
            <v/>
          </cell>
          <cell r="BF747">
            <v>0</v>
          </cell>
          <cell r="BG747">
            <v>0</v>
          </cell>
          <cell r="BH747">
            <v>0</v>
          </cell>
          <cell r="BI747">
            <v>0</v>
          </cell>
          <cell r="BJ747">
            <v>0</v>
          </cell>
          <cell r="BK747" t="str">
            <v/>
          </cell>
          <cell r="BL747" t="e">
            <v>#NAME?</v>
          </cell>
          <cell r="BM747"/>
          <cell r="BN747"/>
          <cell r="BO747"/>
          <cell r="BP747" t="str">
            <v/>
          </cell>
          <cell r="BQ747"/>
          <cell r="BR747"/>
          <cell r="BS747">
            <v>732</v>
          </cell>
        </row>
        <row r="748">
          <cell r="C748"/>
          <cell r="D748"/>
          <cell r="E748"/>
          <cell r="F748"/>
          <cell r="G748"/>
          <cell r="H748"/>
          <cell r="I748"/>
          <cell r="J748"/>
          <cell r="K748"/>
          <cell r="L748"/>
          <cell r="M748"/>
          <cell r="N748"/>
          <cell r="O748"/>
          <cell r="P748"/>
          <cell r="Q748"/>
          <cell r="R748"/>
          <cell r="S748"/>
          <cell r="T748"/>
          <cell r="U748"/>
          <cell r="V748"/>
          <cell r="W748"/>
          <cell r="X748"/>
          <cell r="Y748" t="str">
            <v/>
          </cell>
          <cell r="Z748"/>
          <cell r="AA748" t="str">
            <v/>
          </cell>
          <cell r="AB748"/>
          <cell r="AC748"/>
          <cell r="AD748"/>
          <cell r="AE748"/>
          <cell r="AF748"/>
          <cell r="AG748"/>
          <cell r="AH748" t="str">
            <v/>
          </cell>
          <cell r="AI748"/>
          <cell r="AJ748"/>
          <cell r="AK748"/>
          <cell r="AL748"/>
          <cell r="AM748"/>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t="str">
            <v/>
          </cell>
          <cell r="BE748" t="str">
            <v/>
          </cell>
          <cell r="BF748">
            <v>0</v>
          </cell>
          <cell r="BG748">
            <v>0</v>
          </cell>
          <cell r="BH748">
            <v>0</v>
          </cell>
          <cell r="BI748">
            <v>0</v>
          </cell>
          <cell r="BJ748">
            <v>0</v>
          </cell>
          <cell r="BK748" t="str">
            <v/>
          </cell>
          <cell r="BL748" t="e">
            <v>#NAME?</v>
          </cell>
          <cell r="BM748"/>
          <cell r="BN748"/>
          <cell r="BO748"/>
          <cell r="BP748" t="str">
            <v/>
          </cell>
          <cell r="BQ748"/>
          <cell r="BR748"/>
          <cell r="BS748">
            <v>733</v>
          </cell>
        </row>
        <row r="749">
          <cell r="C749"/>
          <cell r="D749"/>
          <cell r="E749"/>
          <cell r="F749"/>
          <cell r="G749"/>
          <cell r="H749"/>
          <cell r="I749"/>
          <cell r="J749"/>
          <cell r="K749"/>
          <cell r="L749"/>
          <cell r="M749"/>
          <cell r="N749"/>
          <cell r="O749"/>
          <cell r="P749"/>
          <cell r="Q749"/>
          <cell r="R749"/>
          <cell r="S749"/>
          <cell r="T749"/>
          <cell r="U749"/>
          <cell r="V749"/>
          <cell r="W749"/>
          <cell r="X749"/>
          <cell r="Y749" t="str">
            <v/>
          </cell>
          <cell r="Z749"/>
          <cell r="AA749" t="str">
            <v/>
          </cell>
          <cell r="AB749"/>
          <cell r="AC749"/>
          <cell r="AD749"/>
          <cell r="AE749"/>
          <cell r="AF749"/>
          <cell r="AG749"/>
          <cell r="AH749" t="str">
            <v/>
          </cell>
          <cell r="AI749"/>
          <cell r="AJ749"/>
          <cell r="AK749"/>
          <cell r="AL749"/>
          <cell r="AM749"/>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t="str">
            <v/>
          </cell>
          <cell r="BE749" t="str">
            <v/>
          </cell>
          <cell r="BF749">
            <v>0</v>
          </cell>
          <cell r="BG749">
            <v>0</v>
          </cell>
          <cell r="BH749">
            <v>0</v>
          </cell>
          <cell r="BI749">
            <v>0</v>
          </cell>
          <cell r="BJ749">
            <v>0</v>
          </cell>
          <cell r="BK749" t="str">
            <v/>
          </cell>
          <cell r="BL749" t="e">
            <v>#NAME?</v>
          </cell>
          <cell r="BM749"/>
          <cell r="BN749"/>
          <cell r="BO749"/>
          <cell r="BP749" t="str">
            <v/>
          </cell>
          <cell r="BQ749"/>
          <cell r="BR749"/>
          <cell r="BS749">
            <v>734</v>
          </cell>
        </row>
        <row r="750">
          <cell r="C750"/>
          <cell r="D750"/>
          <cell r="E750"/>
          <cell r="F750"/>
          <cell r="G750"/>
          <cell r="H750"/>
          <cell r="I750"/>
          <cell r="J750"/>
          <cell r="K750"/>
          <cell r="L750"/>
          <cell r="M750"/>
          <cell r="N750"/>
          <cell r="O750"/>
          <cell r="P750"/>
          <cell r="Q750"/>
          <cell r="R750"/>
          <cell r="S750"/>
          <cell r="T750"/>
          <cell r="U750"/>
          <cell r="V750"/>
          <cell r="W750"/>
          <cell r="X750"/>
          <cell r="Y750" t="str">
            <v/>
          </cell>
          <cell r="Z750"/>
          <cell r="AA750" t="str">
            <v/>
          </cell>
          <cell r="AB750"/>
          <cell r="AC750"/>
          <cell r="AD750"/>
          <cell r="AE750"/>
          <cell r="AF750"/>
          <cell r="AG750"/>
          <cell r="AH750" t="str">
            <v/>
          </cell>
          <cell r="AI750"/>
          <cell r="AJ750"/>
          <cell r="AK750"/>
          <cell r="AL750"/>
          <cell r="AM750"/>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t="str">
            <v/>
          </cell>
          <cell r="BE750" t="str">
            <v/>
          </cell>
          <cell r="BF750">
            <v>0</v>
          </cell>
          <cell r="BG750">
            <v>0</v>
          </cell>
          <cell r="BH750">
            <v>0</v>
          </cell>
          <cell r="BI750">
            <v>0</v>
          </cell>
          <cell r="BJ750">
            <v>0</v>
          </cell>
          <cell r="BK750" t="str">
            <v/>
          </cell>
          <cell r="BL750" t="e">
            <v>#NAME?</v>
          </cell>
          <cell r="BM750"/>
          <cell r="BN750"/>
          <cell r="BO750"/>
          <cell r="BP750" t="str">
            <v/>
          </cell>
          <cell r="BQ750"/>
          <cell r="BR750"/>
          <cell r="BS750">
            <v>735</v>
          </cell>
        </row>
        <row r="751">
          <cell r="C751"/>
          <cell r="D751"/>
          <cell r="E751"/>
          <cell r="F751"/>
          <cell r="G751"/>
          <cell r="H751"/>
          <cell r="I751"/>
          <cell r="J751"/>
          <cell r="K751"/>
          <cell r="L751"/>
          <cell r="M751"/>
          <cell r="N751"/>
          <cell r="O751"/>
          <cell r="P751"/>
          <cell r="Q751"/>
          <cell r="R751"/>
          <cell r="S751"/>
          <cell r="T751"/>
          <cell r="U751"/>
          <cell r="V751"/>
          <cell r="W751"/>
          <cell r="X751"/>
          <cell r="Y751" t="str">
            <v/>
          </cell>
          <cell r="Z751"/>
          <cell r="AA751" t="str">
            <v/>
          </cell>
          <cell r="AB751"/>
          <cell r="AC751"/>
          <cell r="AD751"/>
          <cell r="AE751"/>
          <cell r="AF751"/>
          <cell r="AG751"/>
          <cell r="AH751" t="str">
            <v/>
          </cell>
          <cell r="AI751"/>
          <cell r="AJ751"/>
          <cell r="AK751"/>
          <cell r="AL751"/>
          <cell r="AM751"/>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t="str">
            <v/>
          </cell>
          <cell r="BE751" t="str">
            <v/>
          </cell>
          <cell r="BF751">
            <v>0</v>
          </cell>
          <cell r="BG751">
            <v>0</v>
          </cell>
          <cell r="BH751">
            <v>0</v>
          </cell>
          <cell r="BI751">
            <v>0</v>
          </cell>
          <cell r="BJ751">
            <v>0</v>
          </cell>
          <cell r="BK751" t="str">
            <v/>
          </cell>
          <cell r="BL751" t="e">
            <v>#NAME?</v>
          </cell>
          <cell r="BM751"/>
          <cell r="BN751"/>
          <cell r="BO751"/>
          <cell r="BP751" t="str">
            <v/>
          </cell>
          <cell r="BQ751"/>
          <cell r="BR751"/>
          <cell r="BS751">
            <v>736</v>
          </cell>
        </row>
        <row r="752">
          <cell r="C752"/>
          <cell r="D752"/>
          <cell r="E752"/>
          <cell r="F752"/>
          <cell r="G752"/>
          <cell r="H752"/>
          <cell r="I752"/>
          <cell r="J752"/>
          <cell r="K752"/>
          <cell r="L752"/>
          <cell r="M752"/>
          <cell r="N752"/>
          <cell r="O752"/>
          <cell r="P752"/>
          <cell r="Q752"/>
          <cell r="R752"/>
          <cell r="S752"/>
          <cell r="T752"/>
          <cell r="U752"/>
          <cell r="V752"/>
          <cell r="W752"/>
          <cell r="X752"/>
          <cell r="Y752" t="str">
            <v/>
          </cell>
          <cell r="Z752"/>
          <cell r="AA752" t="str">
            <v/>
          </cell>
          <cell r="AB752"/>
          <cell r="AC752"/>
          <cell r="AD752"/>
          <cell r="AE752"/>
          <cell r="AF752"/>
          <cell r="AG752"/>
          <cell r="AH752" t="str">
            <v/>
          </cell>
          <cell r="AI752"/>
          <cell r="AJ752"/>
          <cell r="AK752"/>
          <cell r="AL752"/>
          <cell r="AM752"/>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t="str">
            <v/>
          </cell>
          <cell r="BE752" t="str">
            <v/>
          </cell>
          <cell r="BF752">
            <v>0</v>
          </cell>
          <cell r="BG752">
            <v>0</v>
          </cell>
          <cell r="BH752">
            <v>0</v>
          </cell>
          <cell r="BI752">
            <v>0</v>
          </cell>
          <cell r="BJ752">
            <v>0</v>
          </cell>
          <cell r="BK752" t="str">
            <v/>
          </cell>
          <cell r="BL752" t="e">
            <v>#NAME?</v>
          </cell>
          <cell r="BM752"/>
          <cell r="BN752"/>
          <cell r="BO752"/>
          <cell r="BP752" t="str">
            <v/>
          </cell>
          <cell r="BQ752"/>
          <cell r="BR752"/>
          <cell r="BS752">
            <v>737</v>
          </cell>
        </row>
        <row r="753">
          <cell r="C753"/>
          <cell r="D753"/>
          <cell r="E753"/>
          <cell r="F753"/>
          <cell r="G753"/>
          <cell r="H753"/>
          <cell r="I753"/>
          <cell r="J753"/>
          <cell r="K753"/>
          <cell r="L753"/>
          <cell r="M753"/>
          <cell r="N753"/>
          <cell r="O753"/>
          <cell r="P753"/>
          <cell r="Q753"/>
          <cell r="R753"/>
          <cell r="S753"/>
          <cell r="T753"/>
          <cell r="U753"/>
          <cell r="V753"/>
          <cell r="W753"/>
          <cell r="X753"/>
          <cell r="Y753" t="str">
            <v/>
          </cell>
          <cell r="Z753"/>
          <cell r="AA753" t="str">
            <v/>
          </cell>
          <cell r="AB753"/>
          <cell r="AC753"/>
          <cell r="AD753"/>
          <cell r="AE753"/>
          <cell r="AF753"/>
          <cell r="AG753"/>
          <cell r="AH753" t="str">
            <v/>
          </cell>
          <cell r="AI753"/>
          <cell r="AJ753"/>
          <cell r="AK753"/>
          <cell r="AL753"/>
          <cell r="AM753"/>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t="str">
            <v/>
          </cell>
          <cell r="BE753" t="str">
            <v/>
          </cell>
          <cell r="BF753">
            <v>0</v>
          </cell>
          <cell r="BG753">
            <v>0</v>
          </cell>
          <cell r="BH753">
            <v>0</v>
          </cell>
          <cell r="BI753">
            <v>0</v>
          </cell>
          <cell r="BJ753">
            <v>0</v>
          </cell>
          <cell r="BK753" t="str">
            <v/>
          </cell>
          <cell r="BL753" t="e">
            <v>#NAME?</v>
          </cell>
          <cell r="BM753"/>
          <cell r="BN753"/>
          <cell r="BO753"/>
          <cell r="BP753" t="str">
            <v/>
          </cell>
          <cell r="BQ753"/>
          <cell r="BR753"/>
          <cell r="BS753">
            <v>738</v>
          </cell>
        </row>
        <row r="754">
          <cell r="C754"/>
          <cell r="D754"/>
          <cell r="E754"/>
          <cell r="F754"/>
          <cell r="G754"/>
          <cell r="H754"/>
          <cell r="I754"/>
          <cell r="J754"/>
          <cell r="K754"/>
          <cell r="L754"/>
          <cell r="M754"/>
          <cell r="N754"/>
          <cell r="O754"/>
          <cell r="P754"/>
          <cell r="Q754"/>
          <cell r="R754"/>
          <cell r="S754"/>
          <cell r="T754"/>
          <cell r="U754"/>
          <cell r="V754"/>
          <cell r="W754"/>
          <cell r="X754"/>
          <cell r="Y754" t="str">
            <v/>
          </cell>
          <cell r="Z754"/>
          <cell r="AA754" t="str">
            <v/>
          </cell>
          <cell r="AB754"/>
          <cell r="AC754"/>
          <cell r="AD754"/>
          <cell r="AE754"/>
          <cell r="AF754"/>
          <cell r="AG754"/>
          <cell r="AH754" t="str">
            <v/>
          </cell>
          <cell r="AI754"/>
          <cell r="AJ754"/>
          <cell r="AK754"/>
          <cell r="AL754"/>
          <cell r="AM754"/>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t="str">
            <v/>
          </cell>
          <cell r="BE754" t="str">
            <v/>
          </cell>
          <cell r="BF754">
            <v>0</v>
          </cell>
          <cell r="BG754">
            <v>0</v>
          </cell>
          <cell r="BH754">
            <v>0</v>
          </cell>
          <cell r="BI754">
            <v>0</v>
          </cell>
          <cell r="BJ754">
            <v>0</v>
          </cell>
          <cell r="BK754" t="str">
            <v/>
          </cell>
          <cell r="BL754" t="e">
            <v>#NAME?</v>
          </cell>
          <cell r="BM754"/>
          <cell r="BN754"/>
          <cell r="BO754"/>
          <cell r="BP754" t="str">
            <v/>
          </cell>
          <cell r="BQ754"/>
          <cell r="BR754"/>
          <cell r="BS754">
            <v>739</v>
          </cell>
        </row>
        <row r="755">
          <cell r="C755"/>
          <cell r="D755"/>
          <cell r="E755"/>
          <cell r="F755"/>
          <cell r="G755"/>
          <cell r="H755"/>
          <cell r="I755"/>
          <cell r="J755"/>
          <cell r="K755"/>
          <cell r="L755"/>
          <cell r="M755"/>
          <cell r="N755"/>
          <cell r="O755"/>
          <cell r="P755"/>
          <cell r="Q755"/>
          <cell r="R755"/>
          <cell r="S755"/>
          <cell r="T755"/>
          <cell r="U755"/>
          <cell r="V755"/>
          <cell r="W755"/>
          <cell r="X755"/>
          <cell r="Y755" t="str">
            <v/>
          </cell>
          <cell r="Z755"/>
          <cell r="AA755" t="str">
            <v/>
          </cell>
          <cell r="AB755"/>
          <cell r="AC755"/>
          <cell r="AD755"/>
          <cell r="AE755"/>
          <cell r="AF755"/>
          <cell r="AG755"/>
          <cell r="AH755" t="str">
            <v/>
          </cell>
          <cell r="AI755"/>
          <cell r="AJ755"/>
          <cell r="AK755"/>
          <cell r="AL755"/>
          <cell r="AM755"/>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t="str">
            <v/>
          </cell>
          <cell r="BE755" t="str">
            <v/>
          </cell>
          <cell r="BF755">
            <v>0</v>
          </cell>
          <cell r="BG755">
            <v>0</v>
          </cell>
          <cell r="BH755">
            <v>0</v>
          </cell>
          <cell r="BI755">
            <v>0</v>
          </cell>
          <cell r="BJ755">
            <v>0</v>
          </cell>
          <cell r="BK755" t="str">
            <v/>
          </cell>
          <cell r="BL755" t="e">
            <v>#NAME?</v>
          </cell>
          <cell r="BM755"/>
          <cell r="BN755"/>
          <cell r="BO755"/>
          <cell r="BP755" t="str">
            <v/>
          </cell>
          <cell r="BQ755"/>
          <cell r="BR755"/>
          <cell r="BS755">
            <v>740</v>
          </cell>
        </row>
        <row r="756">
          <cell r="C756"/>
          <cell r="D756"/>
          <cell r="E756"/>
          <cell r="F756"/>
          <cell r="G756"/>
          <cell r="H756"/>
          <cell r="I756"/>
          <cell r="J756"/>
          <cell r="K756"/>
          <cell r="L756"/>
          <cell r="M756"/>
          <cell r="N756"/>
          <cell r="O756"/>
          <cell r="P756"/>
          <cell r="Q756"/>
          <cell r="R756"/>
          <cell r="S756"/>
          <cell r="T756"/>
          <cell r="U756"/>
          <cell r="V756"/>
          <cell r="W756"/>
          <cell r="X756"/>
          <cell r="Y756" t="str">
            <v/>
          </cell>
          <cell r="Z756"/>
          <cell r="AA756" t="str">
            <v/>
          </cell>
          <cell r="AB756"/>
          <cell r="AC756"/>
          <cell r="AD756"/>
          <cell r="AE756"/>
          <cell r="AF756"/>
          <cell r="AG756"/>
          <cell r="AH756" t="str">
            <v/>
          </cell>
          <cell r="AI756"/>
          <cell r="AJ756"/>
          <cell r="AK756"/>
          <cell r="AL756"/>
          <cell r="AM756"/>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t="str">
            <v/>
          </cell>
          <cell r="BE756" t="str">
            <v/>
          </cell>
          <cell r="BF756">
            <v>0</v>
          </cell>
          <cell r="BG756">
            <v>0</v>
          </cell>
          <cell r="BH756">
            <v>0</v>
          </cell>
          <cell r="BI756">
            <v>0</v>
          </cell>
          <cell r="BJ756">
            <v>0</v>
          </cell>
          <cell r="BK756" t="str">
            <v/>
          </cell>
          <cell r="BL756" t="e">
            <v>#NAME?</v>
          </cell>
          <cell r="BM756"/>
          <cell r="BN756"/>
          <cell r="BO756"/>
          <cell r="BP756" t="str">
            <v/>
          </cell>
          <cell r="BQ756"/>
          <cell r="BR756"/>
          <cell r="BS756">
            <v>741</v>
          </cell>
        </row>
        <row r="757">
          <cell r="C757"/>
          <cell r="D757"/>
          <cell r="E757"/>
          <cell r="F757"/>
          <cell r="G757"/>
          <cell r="H757"/>
          <cell r="I757"/>
          <cell r="J757"/>
          <cell r="K757"/>
          <cell r="L757"/>
          <cell r="M757"/>
          <cell r="N757"/>
          <cell r="O757"/>
          <cell r="P757"/>
          <cell r="Q757"/>
          <cell r="R757"/>
          <cell r="S757"/>
          <cell r="T757"/>
          <cell r="U757"/>
          <cell r="V757"/>
          <cell r="W757"/>
          <cell r="X757"/>
          <cell r="Y757" t="str">
            <v/>
          </cell>
          <cell r="Z757"/>
          <cell r="AA757" t="str">
            <v/>
          </cell>
          <cell r="AB757"/>
          <cell r="AC757"/>
          <cell r="AD757"/>
          <cell r="AE757"/>
          <cell r="AF757"/>
          <cell r="AG757"/>
          <cell r="AH757" t="str">
            <v/>
          </cell>
          <cell r="AI757"/>
          <cell r="AJ757"/>
          <cell r="AK757"/>
          <cell r="AL757"/>
          <cell r="AM757"/>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t="str">
            <v/>
          </cell>
          <cell r="BE757" t="str">
            <v/>
          </cell>
          <cell r="BF757">
            <v>0</v>
          </cell>
          <cell r="BG757">
            <v>0</v>
          </cell>
          <cell r="BH757">
            <v>0</v>
          </cell>
          <cell r="BI757">
            <v>0</v>
          </cell>
          <cell r="BJ757">
            <v>0</v>
          </cell>
          <cell r="BK757" t="str">
            <v/>
          </cell>
          <cell r="BL757" t="e">
            <v>#NAME?</v>
          </cell>
          <cell r="BM757"/>
          <cell r="BN757"/>
          <cell r="BO757"/>
          <cell r="BP757" t="str">
            <v/>
          </cell>
          <cell r="BQ757"/>
          <cell r="BR757"/>
          <cell r="BS757">
            <v>742</v>
          </cell>
        </row>
        <row r="758">
          <cell r="C758"/>
          <cell r="D758"/>
          <cell r="E758"/>
          <cell r="F758"/>
          <cell r="G758"/>
          <cell r="H758"/>
          <cell r="I758"/>
          <cell r="J758"/>
          <cell r="K758"/>
          <cell r="L758"/>
          <cell r="M758"/>
          <cell r="N758"/>
          <cell r="O758"/>
          <cell r="P758"/>
          <cell r="Q758"/>
          <cell r="R758"/>
          <cell r="S758"/>
          <cell r="T758"/>
          <cell r="U758"/>
          <cell r="V758"/>
          <cell r="W758"/>
          <cell r="X758"/>
          <cell r="Y758" t="str">
            <v/>
          </cell>
          <cell r="Z758"/>
          <cell r="AA758" t="str">
            <v/>
          </cell>
          <cell r="AB758"/>
          <cell r="AC758"/>
          <cell r="AD758"/>
          <cell r="AE758"/>
          <cell r="AF758"/>
          <cell r="AG758"/>
          <cell r="AH758" t="str">
            <v/>
          </cell>
          <cell r="AI758"/>
          <cell r="AJ758"/>
          <cell r="AK758"/>
          <cell r="AL758"/>
          <cell r="AM758"/>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t="str">
            <v/>
          </cell>
          <cell r="BE758" t="str">
            <v/>
          </cell>
          <cell r="BF758">
            <v>0</v>
          </cell>
          <cell r="BG758">
            <v>0</v>
          </cell>
          <cell r="BH758">
            <v>0</v>
          </cell>
          <cell r="BI758">
            <v>0</v>
          </cell>
          <cell r="BJ758">
            <v>0</v>
          </cell>
          <cell r="BK758" t="str">
            <v/>
          </cell>
          <cell r="BL758" t="e">
            <v>#NAME?</v>
          </cell>
          <cell r="BM758"/>
          <cell r="BN758"/>
          <cell r="BO758"/>
          <cell r="BP758" t="str">
            <v/>
          </cell>
          <cell r="BQ758"/>
          <cell r="BR758"/>
          <cell r="BS758">
            <v>743</v>
          </cell>
        </row>
        <row r="759">
          <cell r="C759"/>
          <cell r="D759"/>
          <cell r="E759"/>
          <cell r="F759"/>
          <cell r="G759"/>
          <cell r="H759"/>
          <cell r="I759"/>
          <cell r="J759"/>
          <cell r="K759"/>
          <cell r="L759"/>
          <cell r="M759"/>
          <cell r="N759"/>
          <cell r="O759"/>
          <cell r="P759"/>
          <cell r="Q759"/>
          <cell r="R759"/>
          <cell r="S759"/>
          <cell r="T759"/>
          <cell r="U759"/>
          <cell r="V759"/>
          <cell r="W759"/>
          <cell r="X759"/>
          <cell r="Y759" t="str">
            <v/>
          </cell>
          <cell r="Z759"/>
          <cell r="AA759" t="str">
            <v/>
          </cell>
          <cell r="AB759"/>
          <cell r="AC759"/>
          <cell r="AD759"/>
          <cell r="AE759"/>
          <cell r="AF759"/>
          <cell r="AG759"/>
          <cell r="AH759" t="str">
            <v/>
          </cell>
          <cell r="AI759"/>
          <cell r="AJ759"/>
          <cell r="AK759"/>
          <cell r="AL759"/>
          <cell r="AM759"/>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t="str">
            <v/>
          </cell>
          <cell r="BE759" t="str">
            <v/>
          </cell>
          <cell r="BF759">
            <v>0</v>
          </cell>
          <cell r="BG759">
            <v>0</v>
          </cell>
          <cell r="BH759">
            <v>0</v>
          </cell>
          <cell r="BI759">
            <v>0</v>
          </cell>
          <cell r="BJ759">
            <v>0</v>
          </cell>
          <cell r="BK759" t="str">
            <v/>
          </cell>
          <cell r="BL759" t="e">
            <v>#NAME?</v>
          </cell>
          <cell r="BM759"/>
          <cell r="BN759"/>
          <cell r="BO759"/>
          <cell r="BP759" t="str">
            <v/>
          </cell>
          <cell r="BQ759"/>
          <cell r="BR759"/>
          <cell r="BS759">
            <v>744</v>
          </cell>
        </row>
        <row r="760">
          <cell r="C760"/>
          <cell r="D760"/>
          <cell r="E760"/>
          <cell r="F760"/>
          <cell r="G760"/>
          <cell r="H760"/>
          <cell r="I760"/>
          <cell r="J760"/>
          <cell r="K760"/>
          <cell r="L760"/>
          <cell r="M760"/>
          <cell r="N760"/>
          <cell r="O760"/>
          <cell r="P760"/>
          <cell r="Q760"/>
          <cell r="R760"/>
          <cell r="S760"/>
          <cell r="T760"/>
          <cell r="U760"/>
          <cell r="V760"/>
          <cell r="W760"/>
          <cell r="X760"/>
          <cell r="Y760" t="str">
            <v/>
          </cell>
          <cell r="Z760"/>
          <cell r="AA760" t="str">
            <v/>
          </cell>
          <cell r="AB760"/>
          <cell r="AC760"/>
          <cell r="AD760"/>
          <cell r="AE760"/>
          <cell r="AF760"/>
          <cell r="AG760"/>
          <cell r="AH760" t="str">
            <v/>
          </cell>
          <cell r="AI760"/>
          <cell r="AJ760"/>
          <cell r="AK760"/>
          <cell r="AL760"/>
          <cell r="AM760"/>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t="str">
            <v/>
          </cell>
          <cell r="BE760" t="str">
            <v/>
          </cell>
          <cell r="BF760">
            <v>0</v>
          </cell>
          <cell r="BG760">
            <v>0</v>
          </cell>
          <cell r="BH760">
            <v>0</v>
          </cell>
          <cell r="BI760">
            <v>0</v>
          </cell>
          <cell r="BJ760">
            <v>0</v>
          </cell>
          <cell r="BK760" t="str">
            <v/>
          </cell>
          <cell r="BL760" t="e">
            <v>#NAME?</v>
          </cell>
          <cell r="BM760"/>
          <cell r="BN760"/>
          <cell r="BO760"/>
          <cell r="BP760" t="str">
            <v/>
          </cell>
          <cell r="BQ760"/>
          <cell r="BR760"/>
          <cell r="BS760">
            <v>745</v>
          </cell>
        </row>
        <row r="761">
          <cell r="C761"/>
          <cell r="D761"/>
          <cell r="E761"/>
          <cell r="F761"/>
          <cell r="G761"/>
          <cell r="H761"/>
          <cell r="I761"/>
          <cell r="J761"/>
          <cell r="K761"/>
          <cell r="L761"/>
          <cell r="M761"/>
          <cell r="N761"/>
          <cell r="O761"/>
          <cell r="P761"/>
          <cell r="Q761"/>
          <cell r="R761"/>
          <cell r="S761"/>
          <cell r="T761"/>
          <cell r="U761"/>
          <cell r="V761"/>
          <cell r="W761"/>
          <cell r="X761"/>
          <cell r="Y761" t="str">
            <v/>
          </cell>
          <cell r="Z761"/>
          <cell r="AA761" t="str">
            <v/>
          </cell>
          <cell r="AB761"/>
          <cell r="AC761"/>
          <cell r="AD761"/>
          <cell r="AE761"/>
          <cell r="AF761"/>
          <cell r="AG761"/>
          <cell r="AH761" t="str">
            <v/>
          </cell>
          <cell r="AI761"/>
          <cell r="AJ761"/>
          <cell r="AK761"/>
          <cell r="AL761"/>
          <cell r="AM761"/>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t="str">
            <v/>
          </cell>
          <cell r="BE761" t="str">
            <v/>
          </cell>
          <cell r="BF761">
            <v>0</v>
          </cell>
          <cell r="BG761">
            <v>0</v>
          </cell>
          <cell r="BH761">
            <v>0</v>
          </cell>
          <cell r="BI761">
            <v>0</v>
          </cell>
          <cell r="BJ761">
            <v>0</v>
          </cell>
          <cell r="BK761" t="str">
            <v/>
          </cell>
          <cell r="BL761" t="e">
            <v>#NAME?</v>
          </cell>
          <cell r="BM761"/>
          <cell r="BN761"/>
          <cell r="BO761"/>
          <cell r="BP761" t="str">
            <v/>
          </cell>
          <cell r="BQ761"/>
          <cell r="BR761"/>
          <cell r="BS761">
            <v>746</v>
          </cell>
        </row>
        <row r="762">
          <cell r="C762"/>
          <cell r="D762"/>
          <cell r="E762"/>
          <cell r="F762"/>
          <cell r="G762"/>
          <cell r="H762"/>
          <cell r="I762"/>
          <cell r="J762"/>
          <cell r="K762"/>
          <cell r="L762"/>
          <cell r="M762"/>
          <cell r="N762"/>
          <cell r="O762"/>
          <cell r="P762"/>
          <cell r="Q762"/>
          <cell r="R762"/>
          <cell r="S762"/>
          <cell r="T762"/>
          <cell r="U762"/>
          <cell r="V762"/>
          <cell r="W762"/>
          <cell r="X762"/>
          <cell r="Y762" t="str">
            <v/>
          </cell>
          <cell r="Z762"/>
          <cell r="AA762" t="str">
            <v/>
          </cell>
          <cell r="AB762"/>
          <cell r="AC762"/>
          <cell r="AD762"/>
          <cell r="AE762"/>
          <cell r="AF762"/>
          <cell r="AG762"/>
          <cell r="AH762" t="str">
            <v/>
          </cell>
          <cell r="AI762"/>
          <cell r="AJ762"/>
          <cell r="AK762"/>
          <cell r="AL762"/>
          <cell r="AM762"/>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t="str">
            <v/>
          </cell>
          <cell r="BE762" t="str">
            <v/>
          </cell>
          <cell r="BF762">
            <v>0</v>
          </cell>
          <cell r="BG762">
            <v>0</v>
          </cell>
          <cell r="BH762">
            <v>0</v>
          </cell>
          <cell r="BI762">
            <v>0</v>
          </cell>
          <cell r="BJ762">
            <v>0</v>
          </cell>
          <cell r="BK762" t="str">
            <v/>
          </cell>
          <cell r="BL762" t="e">
            <v>#NAME?</v>
          </cell>
          <cell r="BM762"/>
          <cell r="BN762"/>
          <cell r="BO762"/>
          <cell r="BP762" t="str">
            <v/>
          </cell>
          <cell r="BQ762"/>
          <cell r="BR762"/>
          <cell r="BS762">
            <v>747</v>
          </cell>
        </row>
        <row r="763">
          <cell r="C763"/>
          <cell r="D763"/>
          <cell r="E763"/>
          <cell r="F763"/>
          <cell r="G763"/>
          <cell r="H763"/>
          <cell r="I763"/>
          <cell r="J763"/>
          <cell r="K763"/>
          <cell r="L763"/>
          <cell r="M763"/>
          <cell r="N763"/>
          <cell r="O763"/>
          <cell r="P763"/>
          <cell r="Q763"/>
          <cell r="R763"/>
          <cell r="S763"/>
          <cell r="T763"/>
          <cell r="U763"/>
          <cell r="V763"/>
          <cell r="W763"/>
          <cell r="X763"/>
          <cell r="Y763" t="str">
            <v/>
          </cell>
          <cell r="Z763"/>
          <cell r="AA763" t="str">
            <v/>
          </cell>
          <cell r="AB763"/>
          <cell r="AC763"/>
          <cell r="AD763"/>
          <cell r="AE763"/>
          <cell r="AF763"/>
          <cell r="AG763"/>
          <cell r="AH763" t="str">
            <v/>
          </cell>
          <cell r="AI763"/>
          <cell r="AJ763"/>
          <cell r="AK763"/>
          <cell r="AL763"/>
          <cell r="AM763"/>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t="str">
            <v/>
          </cell>
          <cell r="BE763" t="str">
            <v/>
          </cell>
          <cell r="BF763">
            <v>0</v>
          </cell>
          <cell r="BG763">
            <v>0</v>
          </cell>
          <cell r="BH763">
            <v>0</v>
          </cell>
          <cell r="BI763">
            <v>0</v>
          </cell>
          <cell r="BJ763">
            <v>0</v>
          </cell>
          <cell r="BK763" t="str">
            <v/>
          </cell>
          <cell r="BL763" t="e">
            <v>#NAME?</v>
          </cell>
          <cell r="BM763"/>
          <cell r="BN763"/>
          <cell r="BO763"/>
          <cell r="BP763" t="str">
            <v/>
          </cell>
          <cell r="BQ763"/>
          <cell r="BR763"/>
          <cell r="BS763">
            <v>748</v>
          </cell>
        </row>
        <row r="764">
          <cell r="C764"/>
          <cell r="D764"/>
          <cell r="E764"/>
          <cell r="F764"/>
          <cell r="G764"/>
          <cell r="H764"/>
          <cell r="I764"/>
          <cell r="J764"/>
          <cell r="K764"/>
          <cell r="L764"/>
          <cell r="M764"/>
          <cell r="N764"/>
          <cell r="O764"/>
          <cell r="P764"/>
          <cell r="Q764"/>
          <cell r="R764"/>
          <cell r="S764"/>
          <cell r="T764"/>
          <cell r="U764"/>
          <cell r="V764"/>
          <cell r="W764"/>
          <cell r="X764"/>
          <cell r="Y764" t="str">
            <v/>
          </cell>
          <cell r="Z764"/>
          <cell r="AA764" t="str">
            <v/>
          </cell>
          <cell r="AB764"/>
          <cell r="AC764"/>
          <cell r="AD764"/>
          <cell r="AE764"/>
          <cell r="AF764"/>
          <cell r="AG764"/>
          <cell r="AH764" t="str">
            <v/>
          </cell>
          <cell r="AI764"/>
          <cell r="AJ764"/>
          <cell r="AK764"/>
          <cell r="AL764"/>
          <cell r="AM764"/>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t="str">
            <v/>
          </cell>
          <cell r="BE764" t="str">
            <v/>
          </cell>
          <cell r="BF764">
            <v>0</v>
          </cell>
          <cell r="BG764">
            <v>0</v>
          </cell>
          <cell r="BH764">
            <v>0</v>
          </cell>
          <cell r="BI764">
            <v>0</v>
          </cell>
          <cell r="BJ764">
            <v>0</v>
          </cell>
          <cell r="BK764" t="str">
            <v/>
          </cell>
          <cell r="BL764" t="e">
            <v>#NAME?</v>
          </cell>
          <cell r="BM764"/>
          <cell r="BN764"/>
          <cell r="BO764"/>
          <cell r="BP764" t="str">
            <v/>
          </cell>
          <cell r="BQ764"/>
          <cell r="BR764"/>
          <cell r="BS764">
            <v>749</v>
          </cell>
        </row>
        <row r="765">
          <cell r="C765"/>
          <cell r="D765"/>
          <cell r="E765"/>
          <cell r="F765"/>
          <cell r="G765"/>
          <cell r="H765"/>
          <cell r="I765"/>
          <cell r="J765"/>
          <cell r="K765"/>
          <cell r="L765"/>
          <cell r="M765"/>
          <cell r="N765"/>
          <cell r="O765"/>
          <cell r="P765"/>
          <cell r="Q765"/>
          <cell r="R765"/>
          <cell r="S765"/>
          <cell r="T765"/>
          <cell r="U765"/>
          <cell r="V765"/>
          <cell r="W765"/>
          <cell r="X765"/>
          <cell r="Y765" t="str">
            <v/>
          </cell>
          <cell r="Z765"/>
          <cell r="AA765" t="str">
            <v/>
          </cell>
          <cell r="AB765"/>
          <cell r="AC765"/>
          <cell r="AD765"/>
          <cell r="AE765"/>
          <cell r="AF765"/>
          <cell r="AG765"/>
          <cell r="AH765" t="str">
            <v/>
          </cell>
          <cell r="AI765"/>
          <cell r="AJ765"/>
          <cell r="AK765"/>
          <cell r="AL765"/>
          <cell r="AM765"/>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t="str">
            <v/>
          </cell>
          <cell r="BE765" t="str">
            <v/>
          </cell>
          <cell r="BF765">
            <v>0</v>
          </cell>
          <cell r="BG765">
            <v>0</v>
          </cell>
          <cell r="BH765">
            <v>0</v>
          </cell>
          <cell r="BI765">
            <v>0</v>
          </cell>
          <cell r="BJ765">
            <v>0</v>
          </cell>
          <cell r="BK765" t="str">
            <v/>
          </cell>
          <cell r="BL765" t="e">
            <v>#NAME?</v>
          </cell>
          <cell r="BM765"/>
          <cell r="BN765"/>
          <cell r="BO765"/>
          <cell r="BP765" t="str">
            <v/>
          </cell>
          <cell r="BQ765"/>
          <cell r="BR765"/>
          <cell r="BS765">
            <v>750</v>
          </cell>
        </row>
        <row r="766">
          <cell r="C766"/>
          <cell r="D766"/>
          <cell r="E766"/>
          <cell r="F766"/>
          <cell r="G766"/>
          <cell r="H766"/>
          <cell r="I766"/>
          <cell r="J766"/>
          <cell r="K766"/>
          <cell r="L766"/>
          <cell r="M766"/>
          <cell r="N766"/>
          <cell r="O766"/>
          <cell r="P766"/>
          <cell r="Q766"/>
          <cell r="R766"/>
          <cell r="S766"/>
          <cell r="T766"/>
          <cell r="U766"/>
          <cell r="V766"/>
          <cell r="W766"/>
          <cell r="X766"/>
          <cell r="Y766" t="str">
            <v/>
          </cell>
          <cell r="Z766"/>
          <cell r="AA766" t="str">
            <v/>
          </cell>
          <cell r="AB766"/>
          <cell r="AC766"/>
          <cell r="AD766"/>
          <cell r="AE766"/>
          <cell r="AF766"/>
          <cell r="AG766"/>
          <cell r="AH766" t="str">
            <v/>
          </cell>
          <cell r="AI766"/>
          <cell r="AJ766"/>
          <cell r="AK766"/>
          <cell r="AL766"/>
          <cell r="AM766"/>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t="str">
            <v/>
          </cell>
          <cell r="BE766" t="str">
            <v/>
          </cell>
          <cell r="BF766">
            <v>0</v>
          </cell>
          <cell r="BG766">
            <v>0</v>
          </cell>
          <cell r="BH766">
            <v>0</v>
          </cell>
          <cell r="BI766">
            <v>0</v>
          </cell>
          <cell r="BJ766">
            <v>0</v>
          </cell>
          <cell r="BK766" t="str">
            <v/>
          </cell>
          <cell r="BL766" t="e">
            <v>#NAME?</v>
          </cell>
          <cell r="BM766"/>
          <cell r="BN766"/>
          <cell r="BO766"/>
          <cell r="BP766" t="str">
            <v/>
          </cell>
          <cell r="BQ766"/>
          <cell r="BR766"/>
          <cell r="BS766">
            <v>751</v>
          </cell>
        </row>
        <row r="767">
          <cell r="C767"/>
          <cell r="D767"/>
          <cell r="E767"/>
          <cell r="F767"/>
          <cell r="G767"/>
          <cell r="H767"/>
          <cell r="I767"/>
          <cell r="J767"/>
          <cell r="K767"/>
          <cell r="L767"/>
          <cell r="M767"/>
          <cell r="N767"/>
          <cell r="O767"/>
          <cell r="P767"/>
          <cell r="Q767"/>
          <cell r="R767"/>
          <cell r="S767"/>
          <cell r="T767"/>
          <cell r="U767"/>
          <cell r="V767"/>
          <cell r="W767"/>
          <cell r="X767"/>
          <cell r="Y767" t="str">
            <v/>
          </cell>
          <cell r="Z767"/>
          <cell r="AA767" t="str">
            <v/>
          </cell>
          <cell r="AB767"/>
          <cell r="AC767"/>
          <cell r="AD767"/>
          <cell r="AE767"/>
          <cell r="AF767"/>
          <cell r="AG767"/>
          <cell r="AH767" t="str">
            <v/>
          </cell>
          <cell r="AI767"/>
          <cell r="AJ767"/>
          <cell r="AK767"/>
          <cell r="AL767"/>
          <cell r="AM767"/>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t="str">
            <v/>
          </cell>
          <cell r="BE767" t="str">
            <v/>
          </cell>
          <cell r="BF767">
            <v>0</v>
          </cell>
          <cell r="BG767">
            <v>0</v>
          </cell>
          <cell r="BH767">
            <v>0</v>
          </cell>
          <cell r="BI767">
            <v>0</v>
          </cell>
          <cell r="BJ767">
            <v>0</v>
          </cell>
          <cell r="BK767" t="str">
            <v/>
          </cell>
          <cell r="BL767" t="e">
            <v>#NAME?</v>
          </cell>
          <cell r="BM767"/>
          <cell r="BN767"/>
          <cell r="BO767"/>
          <cell r="BP767" t="str">
            <v/>
          </cell>
          <cell r="BQ767"/>
          <cell r="BR767"/>
          <cell r="BS767">
            <v>752</v>
          </cell>
        </row>
        <row r="768">
          <cell r="C768"/>
          <cell r="D768"/>
          <cell r="E768"/>
          <cell r="F768"/>
          <cell r="G768"/>
          <cell r="H768"/>
          <cell r="I768"/>
          <cell r="J768"/>
          <cell r="K768"/>
          <cell r="L768"/>
          <cell r="M768"/>
          <cell r="N768"/>
          <cell r="O768"/>
          <cell r="P768"/>
          <cell r="Q768"/>
          <cell r="R768"/>
          <cell r="S768"/>
          <cell r="T768"/>
          <cell r="U768"/>
          <cell r="V768"/>
          <cell r="W768"/>
          <cell r="X768"/>
          <cell r="Y768" t="str">
            <v/>
          </cell>
          <cell r="Z768"/>
          <cell r="AA768" t="str">
            <v/>
          </cell>
          <cell r="AB768"/>
          <cell r="AC768"/>
          <cell r="AD768"/>
          <cell r="AE768"/>
          <cell r="AF768"/>
          <cell r="AG768"/>
          <cell r="AH768" t="str">
            <v/>
          </cell>
          <cell r="AI768"/>
          <cell r="AJ768"/>
          <cell r="AK768"/>
          <cell r="AL768"/>
          <cell r="AM768"/>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t="str">
            <v/>
          </cell>
          <cell r="BE768" t="str">
            <v/>
          </cell>
          <cell r="BF768">
            <v>0</v>
          </cell>
          <cell r="BG768">
            <v>0</v>
          </cell>
          <cell r="BH768">
            <v>0</v>
          </cell>
          <cell r="BI768">
            <v>0</v>
          </cell>
          <cell r="BJ768">
            <v>0</v>
          </cell>
          <cell r="BK768" t="str">
            <v/>
          </cell>
          <cell r="BL768" t="e">
            <v>#NAME?</v>
          </cell>
          <cell r="BM768"/>
          <cell r="BN768"/>
          <cell r="BO768"/>
          <cell r="BP768" t="str">
            <v/>
          </cell>
          <cell r="BQ768"/>
          <cell r="BR768"/>
          <cell r="BS768">
            <v>753</v>
          </cell>
        </row>
        <row r="769">
          <cell r="C769"/>
          <cell r="D769"/>
          <cell r="E769"/>
          <cell r="F769"/>
          <cell r="G769"/>
          <cell r="H769"/>
          <cell r="I769"/>
          <cell r="J769"/>
          <cell r="K769"/>
          <cell r="L769"/>
          <cell r="M769"/>
          <cell r="N769"/>
          <cell r="O769"/>
          <cell r="P769"/>
          <cell r="Q769"/>
          <cell r="R769"/>
          <cell r="S769"/>
          <cell r="T769"/>
          <cell r="U769"/>
          <cell r="V769"/>
          <cell r="W769"/>
          <cell r="X769"/>
          <cell r="Y769" t="str">
            <v/>
          </cell>
          <cell r="Z769"/>
          <cell r="AA769" t="str">
            <v/>
          </cell>
          <cell r="AB769"/>
          <cell r="AC769"/>
          <cell r="AD769"/>
          <cell r="AE769"/>
          <cell r="AF769"/>
          <cell r="AG769"/>
          <cell r="AH769" t="str">
            <v/>
          </cell>
          <cell r="AI769"/>
          <cell r="AJ769"/>
          <cell r="AK769"/>
          <cell r="AL769"/>
          <cell r="AM769"/>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t="str">
            <v/>
          </cell>
          <cell r="BE769" t="str">
            <v/>
          </cell>
          <cell r="BF769">
            <v>0</v>
          </cell>
          <cell r="BG769">
            <v>0</v>
          </cell>
          <cell r="BH769">
            <v>0</v>
          </cell>
          <cell r="BI769">
            <v>0</v>
          </cell>
          <cell r="BJ769">
            <v>0</v>
          </cell>
          <cell r="BK769" t="str">
            <v/>
          </cell>
          <cell r="BL769" t="e">
            <v>#NAME?</v>
          </cell>
          <cell r="BM769"/>
          <cell r="BN769"/>
          <cell r="BO769"/>
          <cell r="BP769" t="str">
            <v/>
          </cell>
          <cell r="BQ769"/>
          <cell r="BR769"/>
          <cell r="BS769">
            <v>754</v>
          </cell>
        </row>
        <row r="770">
          <cell r="C770"/>
          <cell r="D770"/>
          <cell r="E770"/>
          <cell r="F770"/>
          <cell r="G770"/>
          <cell r="H770"/>
          <cell r="I770"/>
          <cell r="J770"/>
          <cell r="K770"/>
          <cell r="L770"/>
          <cell r="M770"/>
          <cell r="N770"/>
          <cell r="O770"/>
          <cell r="P770"/>
          <cell r="Q770"/>
          <cell r="R770"/>
          <cell r="S770"/>
          <cell r="T770"/>
          <cell r="U770"/>
          <cell r="V770"/>
          <cell r="W770"/>
          <cell r="X770"/>
          <cell r="Y770" t="str">
            <v/>
          </cell>
          <cell r="Z770"/>
          <cell r="AA770" t="str">
            <v/>
          </cell>
          <cell r="AB770"/>
          <cell r="AC770"/>
          <cell r="AD770"/>
          <cell r="AE770"/>
          <cell r="AF770"/>
          <cell r="AG770"/>
          <cell r="AH770" t="str">
            <v/>
          </cell>
          <cell r="AI770"/>
          <cell r="AJ770"/>
          <cell r="AK770"/>
          <cell r="AL770"/>
          <cell r="AM770"/>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t="str">
            <v/>
          </cell>
          <cell r="BE770" t="str">
            <v/>
          </cell>
          <cell r="BF770">
            <v>0</v>
          </cell>
          <cell r="BG770">
            <v>0</v>
          </cell>
          <cell r="BH770">
            <v>0</v>
          </cell>
          <cell r="BI770">
            <v>0</v>
          </cell>
          <cell r="BJ770">
            <v>0</v>
          </cell>
          <cell r="BK770" t="str">
            <v/>
          </cell>
          <cell r="BL770" t="e">
            <v>#NAME?</v>
          </cell>
          <cell r="BM770"/>
          <cell r="BN770"/>
          <cell r="BO770"/>
          <cell r="BP770" t="str">
            <v/>
          </cell>
          <cell r="BQ770"/>
          <cell r="BR770"/>
          <cell r="BS770">
            <v>755</v>
          </cell>
        </row>
        <row r="771">
          <cell r="C771"/>
          <cell r="D771"/>
          <cell r="E771"/>
          <cell r="F771"/>
          <cell r="G771"/>
          <cell r="H771"/>
          <cell r="I771"/>
          <cell r="J771"/>
          <cell r="K771"/>
          <cell r="L771"/>
          <cell r="M771"/>
          <cell r="N771"/>
          <cell r="O771"/>
          <cell r="P771"/>
          <cell r="Q771"/>
          <cell r="R771"/>
          <cell r="S771"/>
          <cell r="T771"/>
          <cell r="U771"/>
          <cell r="V771"/>
          <cell r="W771"/>
          <cell r="X771"/>
          <cell r="Y771" t="str">
            <v/>
          </cell>
          <cell r="Z771"/>
          <cell r="AA771" t="str">
            <v/>
          </cell>
          <cell r="AB771"/>
          <cell r="AC771"/>
          <cell r="AD771"/>
          <cell r="AE771"/>
          <cell r="AF771"/>
          <cell r="AG771"/>
          <cell r="AH771" t="str">
            <v/>
          </cell>
          <cell r="AI771"/>
          <cell r="AJ771"/>
          <cell r="AK771"/>
          <cell r="AL771"/>
          <cell r="AM771"/>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t="str">
            <v/>
          </cell>
          <cell r="BE771" t="str">
            <v/>
          </cell>
          <cell r="BF771">
            <v>0</v>
          </cell>
          <cell r="BG771">
            <v>0</v>
          </cell>
          <cell r="BH771">
            <v>0</v>
          </cell>
          <cell r="BI771">
            <v>0</v>
          </cell>
          <cell r="BJ771">
            <v>0</v>
          </cell>
          <cell r="BK771" t="str">
            <v/>
          </cell>
          <cell r="BL771" t="e">
            <v>#NAME?</v>
          </cell>
          <cell r="BM771"/>
          <cell r="BN771"/>
          <cell r="BO771"/>
          <cell r="BP771" t="str">
            <v/>
          </cell>
          <cell r="BQ771"/>
          <cell r="BR771"/>
          <cell r="BS771">
            <v>756</v>
          </cell>
        </row>
        <row r="772">
          <cell r="C772"/>
          <cell r="D772"/>
          <cell r="E772"/>
          <cell r="F772"/>
          <cell r="G772"/>
          <cell r="H772"/>
          <cell r="I772"/>
          <cell r="J772"/>
          <cell r="K772"/>
          <cell r="L772"/>
          <cell r="M772"/>
          <cell r="N772"/>
          <cell r="O772"/>
          <cell r="P772"/>
          <cell r="Q772"/>
          <cell r="R772"/>
          <cell r="S772"/>
          <cell r="T772"/>
          <cell r="U772"/>
          <cell r="V772"/>
          <cell r="W772"/>
          <cell r="X772"/>
          <cell r="Y772" t="str">
            <v/>
          </cell>
          <cell r="Z772"/>
          <cell r="AA772" t="str">
            <v/>
          </cell>
          <cell r="AB772"/>
          <cell r="AC772"/>
          <cell r="AD772"/>
          <cell r="AE772"/>
          <cell r="AF772"/>
          <cell r="AG772"/>
          <cell r="AH772" t="str">
            <v/>
          </cell>
          <cell r="AI772"/>
          <cell r="AJ772"/>
          <cell r="AK772"/>
          <cell r="AL772"/>
          <cell r="AM772"/>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t="str">
            <v/>
          </cell>
          <cell r="BE772" t="str">
            <v/>
          </cell>
          <cell r="BF772">
            <v>0</v>
          </cell>
          <cell r="BG772">
            <v>0</v>
          </cell>
          <cell r="BH772">
            <v>0</v>
          </cell>
          <cell r="BI772">
            <v>0</v>
          </cell>
          <cell r="BJ772">
            <v>0</v>
          </cell>
          <cell r="BK772" t="str">
            <v/>
          </cell>
          <cell r="BL772" t="e">
            <v>#NAME?</v>
          </cell>
          <cell r="BM772"/>
          <cell r="BN772"/>
          <cell r="BO772"/>
          <cell r="BP772" t="str">
            <v/>
          </cell>
          <cell r="BQ772"/>
          <cell r="BR772"/>
          <cell r="BS772">
            <v>757</v>
          </cell>
        </row>
        <row r="773">
          <cell r="C773"/>
          <cell r="D773"/>
          <cell r="E773"/>
          <cell r="F773"/>
          <cell r="G773"/>
          <cell r="H773"/>
          <cell r="I773"/>
          <cell r="J773"/>
          <cell r="K773"/>
          <cell r="L773"/>
          <cell r="M773"/>
          <cell r="N773"/>
          <cell r="O773"/>
          <cell r="P773"/>
          <cell r="Q773"/>
          <cell r="R773"/>
          <cell r="S773"/>
          <cell r="T773"/>
          <cell r="U773"/>
          <cell r="V773"/>
          <cell r="W773"/>
          <cell r="X773"/>
          <cell r="Y773" t="str">
            <v/>
          </cell>
          <cell r="Z773"/>
          <cell r="AA773" t="str">
            <v/>
          </cell>
          <cell r="AB773"/>
          <cell r="AC773"/>
          <cell r="AD773"/>
          <cell r="AE773"/>
          <cell r="AF773"/>
          <cell r="AG773"/>
          <cell r="AH773" t="str">
            <v/>
          </cell>
          <cell r="AI773"/>
          <cell r="AJ773"/>
          <cell r="AK773"/>
          <cell r="AL773"/>
          <cell r="AM773"/>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t="str">
            <v/>
          </cell>
          <cell r="BE773" t="str">
            <v/>
          </cell>
          <cell r="BF773">
            <v>0</v>
          </cell>
          <cell r="BG773">
            <v>0</v>
          </cell>
          <cell r="BH773">
            <v>0</v>
          </cell>
          <cell r="BI773">
            <v>0</v>
          </cell>
          <cell r="BJ773">
            <v>0</v>
          </cell>
          <cell r="BK773" t="str">
            <v/>
          </cell>
          <cell r="BL773" t="e">
            <v>#NAME?</v>
          </cell>
          <cell r="BM773"/>
          <cell r="BN773"/>
          <cell r="BO773"/>
          <cell r="BP773" t="str">
            <v/>
          </cell>
          <cell r="BQ773"/>
          <cell r="BR773"/>
          <cell r="BS773">
            <v>758</v>
          </cell>
        </row>
        <row r="774">
          <cell r="C774"/>
          <cell r="D774"/>
          <cell r="E774"/>
          <cell r="F774"/>
          <cell r="G774"/>
          <cell r="H774"/>
          <cell r="I774"/>
          <cell r="J774"/>
          <cell r="K774"/>
          <cell r="L774"/>
          <cell r="M774"/>
          <cell r="N774"/>
          <cell r="O774"/>
          <cell r="P774"/>
          <cell r="Q774"/>
          <cell r="R774"/>
          <cell r="S774"/>
          <cell r="T774"/>
          <cell r="U774"/>
          <cell r="V774"/>
          <cell r="W774"/>
          <cell r="X774"/>
          <cell r="Y774" t="str">
            <v/>
          </cell>
          <cell r="Z774"/>
          <cell r="AA774" t="str">
            <v/>
          </cell>
          <cell r="AB774"/>
          <cell r="AC774"/>
          <cell r="AD774"/>
          <cell r="AE774"/>
          <cell r="AF774"/>
          <cell r="AG774"/>
          <cell r="AH774" t="str">
            <v/>
          </cell>
          <cell r="AI774"/>
          <cell r="AJ774"/>
          <cell r="AK774"/>
          <cell r="AL774"/>
          <cell r="AM774"/>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t="str">
            <v/>
          </cell>
          <cell r="BE774" t="str">
            <v/>
          </cell>
          <cell r="BF774">
            <v>0</v>
          </cell>
          <cell r="BG774">
            <v>0</v>
          </cell>
          <cell r="BH774">
            <v>0</v>
          </cell>
          <cell r="BI774">
            <v>0</v>
          </cell>
          <cell r="BJ774">
            <v>0</v>
          </cell>
          <cell r="BK774" t="str">
            <v/>
          </cell>
          <cell r="BL774" t="e">
            <v>#NAME?</v>
          </cell>
          <cell r="BM774"/>
          <cell r="BN774"/>
          <cell r="BO774"/>
          <cell r="BP774" t="str">
            <v/>
          </cell>
          <cell r="BQ774"/>
          <cell r="BR774"/>
          <cell r="BS774">
            <v>759</v>
          </cell>
        </row>
        <row r="775">
          <cell r="C775"/>
          <cell r="D775"/>
          <cell r="E775"/>
          <cell r="F775"/>
          <cell r="G775"/>
          <cell r="H775"/>
          <cell r="I775"/>
          <cell r="J775"/>
          <cell r="K775"/>
          <cell r="L775"/>
          <cell r="M775"/>
          <cell r="N775"/>
          <cell r="O775"/>
          <cell r="P775"/>
          <cell r="Q775"/>
          <cell r="R775"/>
          <cell r="S775"/>
          <cell r="T775"/>
          <cell r="U775"/>
          <cell r="V775"/>
          <cell r="W775"/>
          <cell r="X775"/>
          <cell r="Y775" t="str">
            <v/>
          </cell>
          <cell r="Z775"/>
          <cell r="AA775" t="str">
            <v/>
          </cell>
          <cell r="AB775"/>
          <cell r="AC775"/>
          <cell r="AD775"/>
          <cell r="AE775"/>
          <cell r="AF775"/>
          <cell r="AG775"/>
          <cell r="AH775" t="str">
            <v/>
          </cell>
          <cell r="AI775"/>
          <cell r="AJ775"/>
          <cell r="AK775"/>
          <cell r="AL775"/>
          <cell r="AM775"/>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t="str">
            <v/>
          </cell>
          <cell r="BE775" t="str">
            <v/>
          </cell>
          <cell r="BF775">
            <v>0</v>
          </cell>
          <cell r="BG775">
            <v>0</v>
          </cell>
          <cell r="BH775">
            <v>0</v>
          </cell>
          <cell r="BI775">
            <v>0</v>
          </cell>
          <cell r="BJ775">
            <v>0</v>
          </cell>
          <cell r="BK775" t="str">
            <v/>
          </cell>
          <cell r="BL775" t="e">
            <v>#NAME?</v>
          </cell>
          <cell r="BM775"/>
          <cell r="BN775"/>
          <cell r="BO775"/>
          <cell r="BP775" t="str">
            <v/>
          </cell>
          <cell r="BQ775"/>
          <cell r="BR775"/>
          <cell r="BS775">
            <v>760</v>
          </cell>
        </row>
        <row r="776">
          <cell r="C776"/>
          <cell r="D776"/>
          <cell r="E776"/>
          <cell r="F776"/>
          <cell r="G776"/>
          <cell r="H776"/>
          <cell r="I776"/>
          <cell r="J776"/>
          <cell r="K776"/>
          <cell r="L776"/>
          <cell r="M776"/>
          <cell r="N776"/>
          <cell r="O776"/>
          <cell r="P776"/>
          <cell r="Q776"/>
          <cell r="R776"/>
          <cell r="S776"/>
          <cell r="T776"/>
          <cell r="U776"/>
          <cell r="V776"/>
          <cell r="W776"/>
          <cell r="X776"/>
          <cell r="Y776" t="str">
            <v/>
          </cell>
          <cell r="Z776"/>
          <cell r="AA776" t="str">
            <v/>
          </cell>
          <cell r="AB776"/>
          <cell r="AC776"/>
          <cell r="AD776"/>
          <cell r="AE776"/>
          <cell r="AF776"/>
          <cell r="AG776"/>
          <cell r="AH776" t="str">
            <v/>
          </cell>
          <cell r="AI776"/>
          <cell r="AJ776"/>
          <cell r="AK776"/>
          <cell r="AL776"/>
          <cell r="AM776"/>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t="str">
            <v/>
          </cell>
          <cell r="BE776" t="str">
            <v/>
          </cell>
          <cell r="BF776">
            <v>0</v>
          </cell>
          <cell r="BG776">
            <v>0</v>
          </cell>
          <cell r="BH776">
            <v>0</v>
          </cell>
          <cell r="BI776">
            <v>0</v>
          </cell>
          <cell r="BJ776">
            <v>0</v>
          </cell>
          <cell r="BK776" t="str">
            <v/>
          </cell>
          <cell r="BL776" t="e">
            <v>#NAME?</v>
          </cell>
          <cell r="BM776"/>
          <cell r="BN776"/>
          <cell r="BO776"/>
          <cell r="BP776" t="str">
            <v/>
          </cell>
          <cell r="BQ776"/>
          <cell r="BR776"/>
          <cell r="BS776">
            <v>761</v>
          </cell>
        </row>
        <row r="777">
          <cell r="C777"/>
          <cell r="D777"/>
          <cell r="E777"/>
          <cell r="F777"/>
          <cell r="G777"/>
          <cell r="H777"/>
          <cell r="I777"/>
          <cell r="J777"/>
          <cell r="K777"/>
          <cell r="L777"/>
          <cell r="M777"/>
          <cell r="N777"/>
          <cell r="O777"/>
          <cell r="P777"/>
          <cell r="Q777"/>
          <cell r="R777"/>
          <cell r="S777"/>
          <cell r="T777"/>
          <cell r="U777"/>
          <cell r="V777"/>
          <cell r="W777"/>
          <cell r="X777"/>
          <cell r="Y777" t="str">
            <v/>
          </cell>
          <cell r="Z777"/>
          <cell r="AA777" t="str">
            <v/>
          </cell>
          <cell r="AB777"/>
          <cell r="AC777"/>
          <cell r="AD777"/>
          <cell r="AE777"/>
          <cell r="AF777"/>
          <cell r="AG777"/>
          <cell r="AH777" t="str">
            <v/>
          </cell>
          <cell r="AI777"/>
          <cell r="AJ777"/>
          <cell r="AK777"/>
          <cell r="AL777"/>
          <cell r="AM777"/>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t="str">
            <v/>
          </cell>
          <cell r="BE777" t="str">
            <v/>
          </cell>
          <cell r="BF777">
            <v>0</v>
          </cell>
          <cell r="BG777">
            <v>0</v>
          </cell>
          <cell r="BH777">
            <v>0</v>
          </cell>
          <cell r="BI777">
            <v>0</v>
          </cell>
          <cell r="BJ777">
            <v>0</v>
          </cell>
          <cell r="BK777" t="str">
            <v/>
          </cell>
          <cell r="BL777" t="e">
            <v>#NAME?</v>
          </cell>
          <cell r="BM777"/>
          <cell r="BN777"/>
          <cell r="BO777"/>
          <cell r="BP777" t="str">
            <v/>
          </cell>
          <cell r="BQ777"/>
          <cell r="BR777"/>
          <cell r="BS777">
            <v>762</v>
          </cell>
        </row>
        <row r="778">
          <cell r="C778"/>
          <cell r="D778"/>
          <cell r="E778"/>
          <cell r="F778"/>
          <cell r="G778"/>
          <cell r="H778"/>
          <cell r="I778"/>
          <cell r="J778"/>
          <cell r="K778"/>
          <cell r="L778"/>
          <cell r="M778"/>
          <cell r="N778"/>
          <cell r="O778"/>
          <cell r="P778"/>
          <cell r="Q778"/>
          <cell r="R778"/>
          <cell r="S778"/>
          <cell r="T778"/>
          <cell r="U778"/>
          <cell r="V778"/>
          <cell r="W778"/>
          <cell r="X778"/>
          <cell r="Y778" t="str">
            <v/>
          </cell>
          <cell r="Z778"/>
          <cell r="AA778" t="str">
            <v/>
          </cell>
          <cell r="AB778"/>
          <cell r="AC778"/>
          <cell r="AD778"/>
          <cell r="AE778"/>
          <cell r="AF778"/>
          <cell r="AG778"/>
          <cell r="AH778" t="str">
            <v/>
          </cell>
          <cell r="AI778"/>
          <cell r="AJ778"/>
          <cell r="AK778"/>
          <cell r="AL778"/>
          <cell r="AM778"/>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t="str">
            <v/>
          </cell>
          <cell r="BE778" t="str">
            <v/>
          </cell>
          <cell r="BF778">
            <v>0</v>
          </cell>
          <cell r="BG778">
            <v>0</v>
          </cell>
          <cell r="BH778">
            <v>0</v>
          </cell>
          <cell r="BI778">
            <v>0</v>
          </cell>
          <cell r="BJ778">
            <v>0</v>
          </cell>
          <cell r="BK778" t="str">
            <v/>
          </cell>
          <cell r="BL778" t="e">
            <v>#NAME?</v>
          </cell>
          <cell r="BM778"/>
          <cell r="BN778"/>
          <cell r="BO778"/>
          <cell r="BP778" t="str">
            <v/>
          </cell>
          <cell r="BQ778"/>
          <cell r="BR778"/>
          <cell r="BS778">
            <v>763</v>
          </cell>
        </row>
        <row r="779">
          <cell r="C779"/>
          <cell r="D779"/>
          <cell r="E779"/>
          <cell r="F779"/>
          <cell r="G779"/>
          <cell r="H779"/>
          <cell r="I779"/>
          <cell r="J779"/>
          <cell r="K779"/>
          <cell r="L779"/>
          <cell r="M779"/>
          <cell r="N779"/>
          <cell r="O779"/>
          <cell r="P779"/>
          <cell r="Q779"/>
          <cell r="R779"/>
          <cell r="S779"/>
          <cell r="T779"/>
          <cell r="U779"/>
          <cell r="V779"/>
          <cell r="W779"/>
          <cell r="X779"/>
          <cell r="Y779" t="str">
            <v/>
          </cell>
          <cell r="Z779"/>
          <cell r="AA779" t="str">
            <v/>
          </cell>
          <cell r="AB779"/>
          <cell r="AC779"/>
          <cell r="AD779"/>
          <cell r="AE779"/>
          <cell r="AF779"/>
          <cell r="AG779"/>
          <cell r="AH779" t="str">
            <v/>
          </cell>
          <cell r="AI779"/>
          <cell r="AJ779"/>
          <cell r="AK779"/>
          <cell r="AL779"/>
          <cell r="AM779"/>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t="str">
            <v/>
          </cell>
          <cell r="BE779" t="str">
            <v/>
          </cell>
          <cell r="BF779">
            <v>0</v>
          </cell>
          <cell r="BG779">
            <v>0</v>
          </cell>
          <cell r="BH779">
            <v>0</v>
          </cell>
          <cell r="BI779">
            <v>0</v>
          </cell>
          <cell r="BJ779">
            <v>0</v>
          </cell>
          <cell r="BK779" t="str">
            <v/>
          </cell>
          <cell r="BL779" t="e">
            <v>#NAME?</v>
          </cell>
          <cell r="BM779"/>
          <cell r="BN779"/>
          <cell r="BO779"/>
          <cell r="BP779" t="str">
            <v/>
          </cell>
          <cell r="BQ779"/>
          <cell r="BR779"/>
          <cell r="BS779">
            <v>764</v>
          </cell>
        </row>
        <row r="780">
          <cell r="C780"/>
          <cell r="D780"/>
          <cell r="E780"/>
          <cell r="F780"/>
          <cell r="G780"/>
          <cell r="H780"/>
          <cell r="I780"/>
          <cell r="J780"/>
          <cell r="K780"/>
          <cell r="L780"/>
          <cell r="M780"/>
          <cell r="N780"/>
          <cell r="O780"/>
          <cell r="P780"/>
          <cell r="Q780"/>
          <cell r="R780"/>
          <cell r="S780"/>
          <cell r="T780"/>
          <cell r="U780"/>
          <cell r="V780"/>
          <cell r="W780"/>
          <cell r="X780"/>
          <cell r="Y780" t="str">
            <v/>
          </cell>
          <cell r="Z780"/>
          <cell r="AA780" t="str">
            <v/>
          </cell>
          <cell r="AB780"/>
          <cell r="AC780"/>
          <cell r="AD780"/>
          <cell r="AE780"/>
          <cell r="AF780"/>
          <cell r="AG780"/>
          <cell r="AH780" t="str">
            <v/>
          </cell>
          <cell r="AI780"/>
          <cell r="AJ780"/>
          <cell r="AK780"/>
          <cell r="AL780"/>
          <cell r="AM780"/>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t="str">
            <v/>
          </cell>
          <cell r="BE780" t="str">
            <v/>
          </cell>
          <cell r="BF780">
            <v>0</v>
          </cell>
          <cell r="BG780">
            <v>0</v>
          </cell>
          <cell r="BH780">
            <v>0</v>
          </cell>
          <cell r="BI780">
            <v>0</v>
          </cell>
          <cell r="BJ780">
            <v>0</v>
          </cell>
          <cell r="BK780" t="str">
            <v/>
          </cell>
          <cell r="BL780" t="e">
            <v>#NAME?</v>
          </cell>
          <cell r="BM780"/>
          <cell r="BN780"/>
          <cell r="BO780"/>
          <cell r="BP780" t="str">
            <v/>
          </cell>
          <cell r="BQ780"/>
          <cell r="BR780"/>
          <cell r="BS780">
            <v>765</v>
          </cell>
        </row>
        <row r="781">
          <cell r="C781"/>
          <cell r="D781"/>
          <cell r="E781"/>
          <cell r="F781"/>
          <cell r="G781"/>
          <cell r="H781"/>
          <cell r="I781"/>
          <cell r="J781"/>
          <cell r="K781"/>
          <cell r="L781"/>
          <cell r="M781"/>
          <cell r="N781"/>
          <cell r="O781"/>
          <cell r="P781"/>
          <cell r="Q781"/>
          <cell r="R781"/>
          <cell r="S781"/>
          <cell r="T781"/>
          <cell r="U781"/>
          <cell r="V781"/>
          <cell r="W781"/>
          <cell r="X781"/>
          <cell r="Y781" t="str">
            <v/>
          </cell>
          <cell r="Z781"/>
          <cell r="AA781" t="str">
            <v/>
          </cell>
          <cell r="AB781"/>
          <cell r="AC781"/>
          <cell r="AD781"/>
          <cell r="AE781"/>
          <cell r="AF781"/>
          <cell r="AG781"/>
          <cell r="AH781" t="str">
            <v/>
          </cell>
          <cell r="AI781"/>
          <cell r="AJ781"/>
          <cell r="AK781"/>
          <cell r="AL781"/>
          <cell r="AM781"/>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t="str">
            <v/>
          </cell>
          <cell r="BE781" t="str">
            <v/>
          </cell>
          <cell r="BF781">
            <v>0</v>
          </cell>
          <cell r="BG781">
            <v>0</v>
          </cell>
          <cell r="BH781">
            <v>0</v>
          </cell>
          <cell r="BI781">
            <v>0</v>
          </cell>
          <cell r="BJ781">
            <v>0</v>
          </cell>
          <cell r="BK781" t="str">
            <v/>
          </cell>
          <cell r="BL781" t="e">
            <v>#NAME?</v>
          </cell>
          <cell r="BM781"/>
          <cell r="BN781"/>
          <cell r="BO781"/>
          <cell r="BP781" t="str">
            <v/>
          </cell>
          <cell r="BQ781"/>
          <cell r="BR781"/>
          <cell r="BS781">
            <v>766</v>
          </cell>
        </row>
        <row r="782">
          <cell r="C782"/>
          <cell r="D782"/>
          <cell r="E782"/>
          <cell r="F782"/>
          <cell r="G782"/>
          <cell r="H782"/>
          <cell r="I782"/>
          <cell r="J782"/>
          <cell r="K782"/>
          <cell r="L782"/>
          <cell r="M782"/>
          <cell r="N782"/>
          <cell r="O782"/>
          <cell r="P782"/>
          <cell r="Q782"/>
          <cell r="R782"/>
          <cell r="S782"/>
          <cell r="T782"/>
          <cell r="U782"/>
          <cell r="V782"/>
          <cell r="W782"/>
          <cell r="X782"/>
          <cell r="Y782" t="str">
            <v/>
          </cell>
          <cell r="Z782"/>
          <cell r="AA782" t="str">
            <v/>
          </cell>
          <cell r="AB782"/>
          <cell r="AC782"/>
          <cell r="AD782"/>
          <cell r="AE782"/>
          <cell r="AF782"/>
          <cell r="AG782"/>
          <cell r="AH782" t="str">
            <v/>
          </cell>
          <cell r="AI782"/>
          <cell r="AJ782"/>
          <cell r="AK782"/>
          <cell r="AL782"/>
          <cell r="AM782"/>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t="str">
            <v/>
          </cell>
          <cell r="BE782" t="str">
            <v/>
          </cell>
          <cell r="BF782">
            <v>0</v>
          </cell>
          <cell r="BG782">
            <v>0</v>
          </cell>
          <cell r="BH782">
            <v>0</v>
          </cell>
          <cell r="BI782">
            <v>0</v>
          </cell>
          <cell r="BJ782">
            <v>0</v>
          </cell>
          <cell r="BK782" t="str">
            <v/>
          </cell>
          <cell r="BL782" t="e">
            <v>#NAME?</v>
          </cell>
          <cell r="BM782"/>
          <cell r="BN782"/>
          <cell r="BO782"/>
          <cell r="BP782" t="str">
            <v/>
          </cell>
          <cell r="BQ782"/>
          <cell r="BR782"/>
          <cell r="BS782">
            <v>767</v>
          </cell>
        </row>
        <row r="783">
          <cell r="C783"/>
          <cell r="D783"/>
          <cell r="E783"/>
          <cell r="F783"/>
          <cell r="G783"/>
          <cell r="H783"/>
          <cell r="I783"/>
          <cell r="J783"/>
          <cell r="K783"/>
          <cell r="L783"/>
          <cell r="M783"/>
          <cell r="N783"/>
          <cell r="O783"/>
          <cell r="P783"/>
          <cell r="Q783"/>
          <cell r="R783"/>
          <cell r="S783"/>
          <cell r="T783"/>
          <cell r="U783"/>
          <cell r="V783"/>
          <cell r="W783"/>
          <cell r="X783"/>
          <cell r="Y783" t="str">
            <v/>
          </cell>
          <cell r="Z783"/>
          <cell r="AA783" t="str">
            <v/>
          </cell>
          <cell r="AB783"/>
          <cell r="AC783"/>
          <cell r="AD783"/>
          <cell r="AE783"/>
          <cell r="AF783"/>
          <cell r="AG783"/>
          <cell r="AH783" t="str">
            <v/>
          </cell>
          <cell r="AI783"/>
          <cell r="AJ783"/>
          <cell r="AK783"/>
          <cell r="AL783"/>
          <cell r="AM783"/>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t="str">
            <v/>
          </cell>
          <cell r="BE783" t="str">
            <v/>
          </cell>
          <cell r="BF783">
            <v>0</v>
          </cell>
          <cell r="BG783">
            <v>0</v>
          </cell>
          <cell r="BH783">
            <v>0</v>
          </cell>
          <cell r="BI783">
            <v>0</v>
          </cell>
          <cell r="BJ783">
            <v>0</v>
          </cell>
          <cell r="BK783" t="str">
            <v/>
          </cell>
          <cell r="BL783" t="e">
            <v>#NAME?</v>
          </cell>
          <cell r="BM783"/>
          <cell r="BN783"/>
          <cell r="BO783"/>
          <cell r="BP783" t="str">
            <v/>
          </cell>
          <cell r="BQ783"/>
          <cell r="BR783"/>
          <cell r="BS783">
            <v>768</v>
          </cell>
        </row>
        <row r="784">
          <cell r="C784"/>
          <cell r="D784"/>
          <cell r="E784"/>
          <cell r="F784"/>
          <cell r="G784"/>
          <cell r="H784"/>
          <cell r="I784"/>
          <cell r="J784"/>
          <cell r="K784"/>
          <cell r="L784"/>
          <cell r="M784"/>
          <cell r="N784"/>
          <cell r="O784"/>
          <cell r="P784"/>
          <cell r="Q784"/>
          <cell r="R784"/>
          <cell r="S784"/>
          <cell r="T784"/>
          <cell r="U784"/>
          <cell r="V784"/>
          <cell r="W784"/>
          <cell r="X784"/>
          <cell r="Y784" t="str">
            <v/>
          </cell>
          <cell r="Z784"/>
          <cell r="AA784" t="str">
            <v/>
          </cell>
          <cell r="AB784"/>
          <cell r="AC784"/>
          <cell r="AD784"/>
          <cell r="AE784"/>
          <cell r="AF784"/>
          <cell r="AG784"/>
          <cell r="AH784" t="str">
            <v/>
          </cell>
          <cell r="AI784"/>
          <cell r="AJ784"/>
          <cell r="AK784"/>
          <cell r="AL784"/>
          <cell r="AM784"/>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t="str">
            <v/>
          </cell>
          <cell r="BE784" t="str">
            <v/>
          </cell>
          <cell r="BF784">
            <v>0</v>
          </cell>
          <cell r="BG784">
            <v>0</v>
          </cell>
          <cell r="BH784">
            <v>0</v>
          </cell>
          <cell r="BI784">
            <v>0</v>
          </cell>
          <cell r="BJ784">
            <v>0</v>
          </cell>
          <cell r="BK784" t="str">
            <v/>
          </cell>
          <cell r="BL784" t="e">
            <v>#NAME?</v>
          </cell>
          <cell r="BM784"/>
          <cell r="BN784"/>
          <cell r="BO784"/>
          <cell r="BP784" t="str">
            <v/>
          </cell>
          <cell r="BQ784"/>
          <cell r="BR784"/>
          <cell r="BS784">
            <v>769</v>
          </cell>
        </row>
        <row r="785">
          <cell r="C785"/>
          <cell r="D785"/>
          <cell r="E785"/>
          <cell r="F785"/>
          <cell r="G785"/>
          <cell r="H785"/>
          <cell r="I785"/>
          <cell r="J785"/>
          <cell r="K785"/>
          <cell r="L785"/>
          <cell r="M785"/>
          <cell r="N785"/>
          <cell r="O785"/>
          <cell r="P785"/>
          <cell r="Q785"/>
          <cell r="R785"/>
          <cell r="S785"/>
          <cell r="T785"/>
          <cell r="U785"/>
          <cell r="V785"/>
          <cell r="W785"/>
          <cell r="X785"/>
          <cell r="Y785" t="str">
            <v/>
          </cell>
          <cell r="Z785"/>
          <cell r="AA785" t="str">
            <v/>
          </cell>
          <cell r="AB785"/>
          <cell r="AC785"/>
          <cell r="AD785"/>
          <cell r="AE785"/>
          <cell r="AF785"/>
          <cell r="AG785"/>
          <cell r="AH785" t="str">
            <v/>
          </cell>
          <cell r="AI785"/>
          <cell r="AJ785"/>
          <cell r="AK785"/>
          <cell r="AL785"/>
          <cell r="AM785"/>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t="str">
            <v/>
          </cell>
          <cell r="BE785" t="str">
            <v/>
          </cell>
          <cell r="BF785">
            <v>0</v>
          </cell>
          <cell r="BG785">
            <v>0</v>
          </cell>
          <cell r="BH785">
            <v>0</v>
          </cell>
          <cell r="BI785">
            <v>0</v>
          </cell>
          <cell r="BJ785">
            <v>0</v>
          </cell>
          <cell r="BK785" t="str">
            <v/>
          </cell>
          <cell r="BL785" t="e">
            <v>#NAME?</v>
          </cell>
          <cell r="BM785"/>
          <cell r="BN785"/>
          <cell r="BO785"/>
          <cell r="BP785" t="str">
            <v/>
          </cell>
          <cell r="BQ785"/>
          <cell r="BR785"/>
          <cell r="BS785">
            <v>770</v>
          </cell>
        </row>
        <row r="786">
          <cell r="C786"/>
          <cell r="D786"/>
          <cell r="E786"/>
          <cell r="F786"/>
          <cell r="G786"/>
          <cell r="H786"/>
          <cell r="I786"/>
          <cell r="J786"/>
          <cell r="K786"/>
          <cell r="L786"/>
          <cell r="M786"/>
          <cell r="N786"/>
          <cell r="O786"/>
          <cell r="P786"/>
          <cell r="Q786"/>
          <cell r="R786"/>
          <cell r="S786"/>
          <cell r="T786"/>
          <cell r="U786"/>
          <cell r="V786"/>
          <cell r="W786"/>
          <cell r="X786"/>
          <cell r="Y786" t="str">
            <v/>
          </cell>
          <cell r="Z786"/>
          <cell r="AA786" t="str">
            <v/>
          </cell>
          <cell r="AB786"/>
          <cell r="AC786"/>
          <cell r="AD786"/>
          <cell r="AE786"/>
          <cell r="AF786"/>
          <cell r="AG786"/>
          <cell r="AH786" t="str">
            <v/>
          </cell>
          <cell r="AI786"/>
          <cell r="AJ786"/>
          <cell r="AK786"/>
          <cell r="AL786"/>
          <cell r="AM786"/>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t="str">
            <v/>
          </cell>
          <cell r="BE786" t="str">
            <v/>
          </cell>
          <cell r="BF786">
            <v>0</v>
          </cell>
          <cell r="BG786">
            <v>0</v>
          </cell>
          <cell r="BH786">
            <v>0</v>
          </cell>
          <cell r="BI786">
            <v>0</v>
          </cell>
          <cell r="BJ786">
            <v>0</v>
          </cell>
          <cell r="BK786" t="str">
            <v/>
          </cell>
          <cell r="BL786" t="e">
            <v>#NAME?</v>
          </cell>
          <cell r="BM786"/>
          <cell r="BN786"/>
          <cell r="BO786"/>
          <cell r="BP786" t="str">
            <v/>
          </cell>
          <cell r="BQ786"/>
          <cell r="BR786"/>
          <cell r="BS786">
            <v>771</v>
          </cell>
        </row>
        <row r="787">
          <cell r="C787"/>
          <cell r="D787"/>
          <cell r="E787"/>
          <cell r="F787"/>
          <cell r="G787"/>
          <cell r="H787"/>
          <cell r="I787"/>
          <cell r="J787"/>
          <cell r="K787"/>
          <cell r="L787"/>
          <cell r="M787"/>
          <cell r="N787"/>
          <cell r="O787"/>
          <cell r="P787"/>
          <cell r="Q787"/>
          <cell r="R787"/>
          <cell r="S787"/>
          <cell r="T787"/>
          <cell r="U787"/>
          <cell r="V787"/>
          <cell r="W787"/>
          <cell r="X787"/>
          <cell r="Y787" t="str">
            <v/>
          </cell>
          <cell r="Z787"/>
          <cell r="AA787" t="str">
            <v/>
          </cell>
          <cell r="AB787"/>
          <cell r="AC787"/>
          <cell r="AD787"/>
          <cell r="AE787"/>
          <cell r="AF787"/>
          <cell r="AG787"/>
          <cell r="AH787" t="str">
            <v/>
          </cell>
          <cell r="AI787"/>
          <cell r="AJ787"/>
          <cell r="AK787"/>
          <cell r="AL787"/>
          <cell r="AM787"/>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t="str">
            <v/>
          </cell>
          <cell r="BE787" t="str">
            <v/>
          </cell>
          <cell r="BF787">
            <v>0</v>
          </cell>
          <cell r="BG787">
            <v>0</v>
          </cell>
          <cell r="BH787">
            <v>0</v>
          </cell>
          <cell r="BI787">
            <v>0</v>
          </cell>
          <cell r="BJ787">
            <v>0</v>
          </cell>
          <cell r="BK787" t="str">
            <v/>
          </cell>
          <cell r="BL787" t="e">
            <v>#NAME?</v>
          </cell>
          <cell r="BM787"/>
          <cell r="BN787"/>
          <cell r="BO787"/>
          <cell r="BP787" t="str">
            <v/>
          </cell>
          <cell r="BQ787"/>
          <cell r="BR787"/>
          <cell r="BS787">
            <v>772</v>
          </cell>
        </row>
        <row r="788">
          <cell r="C788"/>
          <cell r="D788"/>
          <cell r="E788"/>
          <cell r="F788"/>
          <cell r="G788"/>
          <cell r="H788"/>
          <cell r="I788"/>
          <cell r="J788"/>
          <cell r="K788"/>
          <cell r="L788"/>
          <cell r="M788"/>
          <cell r="N788"/>
          <cell r="O788"/>
          <cell r="P788"/>
          <cell r="Q788"/>
          <cell r="R788"/>
          <cell r="S788"/>
          <cell r="T788"/>
          <cell r="U788"/>
          <cell r="V788"/>
          <cell r="W788"/>
          <cell r="X788"/>
          <cell r="Y788" t="str">
            <v/>
          </cell>
          <cell r="Z788"/>
          <cell r="AA788" t="str">
            <v/>
          </cell>
          <cell r="AB788"/>
          <cell r="AC788"/>
          <cell r="AD788"/>
          <cell r="AE788"/>
          <cell r="AF788"/>
          <cell r="AG788"/>
          <cell r="AH788" t="str">
            <v/>
          </cell>
          <cell r="AI788"/>
          <cell r="AJ788"/>
          <cell r="AK788"/>
          <cell r="AL788"/>
          <cell r="AM788"/>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t="str">
            <v/>
          </cell>
          <cell r="BE788" t="str">
            <v/>
          </cell>
          <cell r="BF788">
            <v>0</v>
          </cell>
          <cell r="BG788">
            <v>0</v>
          </cell>
          <cell r="BH788">
            <v>0</v>
          </cell>
          <cell r="BI788">
            <v>0</v>
          </cell>
          <cell r="BJ788">
            <v>0</v>
          </cell>
          <cell r="BK788" t="str">
            <v/>
          </cell>
          <cell r="BL788" t="e">
            <v>#NAME?</v>
          </cell>
          <cell r="BM788"/>
          <cell r="BN788"/>
          <cell r="BO788"/>
          <cell r="BP788" t="str">
            <v/>
          </cell>
          <cell r="BQ788"/>
          <cell r="BR788"/>
          <cell r="BS788">
            <v>773</v>
          </cell>
        </row>
        <row r="789">
          <cell r="C789"/>
          <cell r="D789"/>
          <cell r="E789"/>
          <cell r="F789"/>
          <cell r="G789"/>
          <cell r="H789"/>
          <cell r="I789"/>
          <cell r="J789"/>
          <cell r="K789"/>
          <cell r="L789"/>
          <cell r="M789"/>
          <cell r="N789"/>
          <cell r="O789"/>
          <cell r="P789"/>
          <cell r="Q789"/>
          <cell r="R789"/>
          <cell r="S789"/>
          <cell r="T789"/>
          <cell r="U789"/>
          <cell r="V789"/>
          <cell r="W789"/>
          <cell r="X789"/>
          <cell r="Y789" t="str">
            <v/>
          </cell>
          <cell r="Z789"/>
          <cell r="AA789" t="str">
            <v/>
          </cell>
          <cell r="AB789"/>
          <cell r="AC789"/>
          <cell r="AD789"/>
          <cell r="AE789"/>
          <cell r="AF789"/>
          <cell r="AG789"/>
          <cell r="AH789" t="str">
            <v/>
          </cell>
          <cell r="AI789"/>
          <cell r="AJ789"/>
          <cell r="AK789"/>
          <cell r="AL789"/>
          <cell r="AM789"/>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t="str">
            <v/>
          </cell>
          <cell r="BE789" t="str">
            <v/>
          </cell>
          <cell r="BF789">
            <v>0</v>
          </cell>
          <cell r="BG789">
            <v>0</v>
          </cell>
          <cell r="BH789">
            <v>0</v>
          </cell>
          <cell r="BI789">
            <v>0</v>
          </cell>
          <cell r="BJ789">
            <v>0</v>
          </cell>
          <cell r="BK789" t="str">
            <v/>
          </cell>
          <cell r="BL789" t="e">
            <v>#NAME?</v>
          </cell>
          <cell r="BM789"/>
          <cell r="BN789"/>
          <cell r="BO789"/>
          <cell r="BP789" t="str">
            <v/>
          </cell>
          <cell r="BQ789"/>
          <cell r="BR789"/>
          <cell r="BS789">
            <v>774</v>
          </cell>
        </row>
        <row r="790">
          <cell r="C790"/>
          <cell r="D790"/>
          <cell r="E790"/>
          <cell r="F790"/>
          <cell r="G790"/>
          <cell r="H790"/>
          <cell r="I790"/>
          <cell r="J790"/>
          <cell r="K790"/>
          <cell r="L790"/>
          <cell r="M790"/>
          <cell r="N790"/>
          <cell r="O790"/>
          <cell r="P790"/>
          <cell r="Q790"/>
          <cell r="R790"/>
          <cell r="S790"/>
          <cell r="T790"/>
          <cell r="U790"/>
          <cell r="V790"/>
          <cell r="W790"/>
          <cell r="X790"/>
          <cell r="Y790" t="str">
            <v/>
          </cell>
          <cell r="Z790"/>
          <cell r="AA790" t="str">
            <v/>
          </cell>
          <cell r="AB790"/>
          <cell r="AC790"/>
          <cell r="AD790"/>
          <cell r="AE790"/>
          <cell r="AF790"/>
          <cell r="AG790"/>
          <cell r="AH790" t="str">
            <v/>
          </cell>
          <cell r="AI790"/>
          <cell r="AJ790"/>
          <cell r="AK790"/>
          <cell r="AL790"/>
          <cell r="AM790"/>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t="str">
            <v/>
          </cell>
          <cell r="BE790" t="str">
            <v/>
          </cell>
          <cell r="BF790">
            <v>0</v>
          </cell>
          <cell r="BG790">
            <v>0</v>
          </cell>
          <cell r="BH790">
            <v>0</v>
          </cell>
          <cell r="BI790">
            <v>0</v>
          </cell>
          <cell r="BJ790">
            <v>0</v>
          </cell>
          <cell r="BK790" t="str">
            <v/>
          </cell>
          <cell r="BL790" t="e">
            <v>#NAME?</v>
          </cell>
          <cell r="BM790"/>
          <cell r="BN790"/>
          <cell r="BO790"/>
          <cell r="BP790" t="str">
            <v/>
          </cell>
          <cell r="BQ790"/>
          <cell r="BR790"/>
          <cell r="BS790">
            <v>775</v>
          </cell>
        </row>
        <row r="791">
          <cell r="C791"/>
          <cell r="D791"/>
          <cell r="E791"/>
          <cell r="F791"/>
          <cell r="G791"/>
          <cell r="H791"/>
          <cell r="I791"/>
          <cell r="J791"/>
          <cell r="K791"/>
          <cell r="L791"/>
          <cell r="M791"/>
          <cell r="N791"/>
          <cell r="O791"/>
          <cell r="P791"/>
          <cell r="Q791"/>
          <cell r="R791"/>
          <cell r="S791"/>
          <cell r="T791"/>
          <cell r="U791"/>
          <cell r="V791"/>
          <cell r="W791"/>
          <cell r="X791"/>
          <cell r="Y791" t="str">
            <v/>
          </cell>
          <cell r="Z791"/>
          <cell r="AA791" t="str">
            <v/>
          </cell>
          <cell r="AB791"/>
          <cell r="AC791"/>
          <cell r="AD791"/>
          <cell r="AE791"/>
          <cell r="AF791"/>
          <cell r="AG791"/>
          <cell r="AH791" t="str">
            <v/>
          </cell>
          <cell r="AI791"/>
          <cell r="AJ791"/>
          <cell r="AK791"/>
          <cell r="AL791"/>
          <cell r="AM791"/>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t="str">
            <v/>
          </cell>
          <cell r="BE791" t="str">
            <v/>
          </cell>
          <cell r="BF791">
            <v>0</v>
          </cell>
          <cell r="BG791">
            <v>0</v>
          </cell>
          <cell r="BH791">
            <v>0</v>
          </cell>
          <cell r="BI791">
            <v>0</v>
          </cell>
          <cell r="BJ791">
            <v>0</v>
          </cell>
          <cell r="BK791" t="str">
            <v/>
          </cell>
          <cell r="BL791" t="e">
            <v>#NAME?</v>
          </cell>
          <cell r="BM791"/>
          <cell r="BN791"/>
          <cell r="BO791"/>
          <cell r="BP791" t="str">
            <v/>
          </cell>
          <cell r="BQ791"/>
          <cell r="BR791"/>
          <cell r="BS791">
            <v>776</v>
          </cell>
        </row>
        <row r="792">
          <cell r="C792"/>
          <cell r="D792"/>
          <cell r="E792"/>
          <cell r="F792"/>
          <cell r="G792"/>
          <cell r="H792"/>
          <cell r="I792"/>
          <cell r="J792"/>
          <cell r="K792"/>
          <cell r="L792"/>
          <cell r="M792"/>
          <cell r="N792"/>
          <cell r="O792"/>
          <cell r="P792"/>
          <cell r="Q792"/>
          <cell r="R792"/>
          <cell r="S792"/>
          <cell r="T792"/>
          <cell r="U792"/>
          <cell r="V792"/>
          <cell r="W792"/>
          <cell r="X792"/>
          <cell r="Y792" t="str">
            <v/>
          </cell>
          <cell r="Z792"/>
          <cell r="AA792" t="str">
            <v/>
          </cell>
          <cell r="AB792"/>
          <cell r="AC792"/>
          <cell r="AD792"/>
          <cell r="AE792"/>
          <cell r="AF792"/>
          <cell r="AG792"/>
          <cell r="AH792" t="str">
            <v/>
          </cell>
          <cell r="AI792"/>
          <cell r="AJ792"/>
          <cell r="AK792"/>
          <cell r="AL792"/>
          <cell r="AM792"/>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t="str">
            <v/>
          </cell>
          <cell r="BE792" t="str">
            <v/>
          </cell>
          <cell r="BF792">
            <v>0</v>
          </cell>
          <cell r="BG792">
            <v>0</v>
          </cell>
          <cell r="BH792">
            <v>0</v>
          </cell>
          <cell r="BI792">
            <v>0</v>
          </cell>
          <cell r="BJ792">
            <v>0</v>
          </cell>
          <cell r="BK792" t="str">
            <v/>
          </cell>
          <cell r="BL792" t="e">
            <v>#NAME?</v>
          </cell>
          <cell r="BM792"/>
          <cell r="BN792"/>
          <cell r="BO792"/>
          <cell r="BP792" t="str">
            <v/>
          </cell>
          <cell r="BQ792"/>
          <cell r="BR792"/>
          <cell r="BS792">
            <v>777</v>
          </cell>
        </row>
        <row r="793">
          <cell r="C793"/>
          <cell r="D793"/>
          <cell r="E793"/>
          <cell r="F793"/>
          <cell r="G793"/>
          <cell r="H793"/>
          <cell r="I793"/>
          <cell r="J793"/>
          <cell r="K793"/>
          <cell r="L793"/>
          <cell r="M793"/>
          <cell r="N793"/>
          <cell r="O793"/>
          <cell r="P793"/>
          <cell r="Q793"/>
          <cell r="R793"/>
          <cell r="S793"/>
          <cell r="T793"/>
          <cell r="U793"/>
          <cell r="V793"/>
          <cell r="W793"/>
          <cell r="X793"/>
          <cell r="Y793" t="str">
            <v/>
          </cell>
          <cell r="Z793"/>
          <cell r="AA793" t="str">
            <v/>
          </cell>
          <cell r="AB793"/>
          <cell r="AC793"/>
          <cell r="AD793"/>
          <cell r="AE793"/>
          <cell r="AF793"/>
          <cell r="AG793"/>
          <cell r="AH793" t="str">
            <v/>
          </cell>
          <cell r="AI793"/>
          <cell r="AJ793"/>
          <cell r="AK793"/>
          <cell r="AL793"/>
          <cell r="AM793"/>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t="str">
            <v/>
          </cell>
          <cell r="BE793" t="str">
            <v/>
          </cell>
          <cell r="BF793">
            <v>0</v>
          </cell>
          <cell r="BG793">
            <v>0</v>
          </cell>
          <cell r="BH793">
            <v>0</v>
          </cell>
          <cell r="BI793">
            <v>0</v>
          </cell>
          <cell r="BJ793">
            <v>0</v>
          </cell>
          <cell r="BK793" t="str">
            <v/>
          </cell>
          <cell r="BL793" t="e">
            <v>#NAME?</v>
          </cell>
          <cell r="BM793"/>
          <cell r="BN793"/>
          <cell r="BO793"/>
          <cell r="BP793" t="str">
            <v/>
          </cell>
          <cell r="BQ793"/>
          <cell r="BR793"/>
          <cell r="BS793">
            <v>778</v>
          </cell>
        </row>
        <row r="794">
          <cell r="C794"/>
          <cell r="D794"/>
          <cell r="E794"/>
          <cell r="F794"/>
          <cell r="G794"/>
          <cell r="H794"/>
          <cell r="I794"/>
          <cell r="J794"/>
          <cell r="K794"/>
          <cell r="L794"/>
          <cell r="M794"/>
          <cell r="N794"/>
          <cell r="O794"/>
          <cell r="P794"/>
          <cell r="Q794"/>
          <cell r="R794"/>
          <cell r="S794"/>
          <cell r="T794"/>
          <cell r="U794"/>
          <cell r="V794"/>
          <cell r="W794"/>
          <cell r="X794"/>
          <cell r="Y794" t="str">
            <v/>
          </cell>
          <cell r="Z794"/>
          <cell r="AA794" t="str">
            <v/>
          </cell>
          <cell r="AB794"/>
          <cell r="AC794"/>
          <cell r="AD794"/>
          <cell r="AE794"/>
          <cell r="AF794"/>
          <cell r="AG794"/>
          <cell r="AH794" t="str">
            <v/>
          </cell>
          <cell r="AI794"/>
          <cell r="AJ794"/>
          <cell r="AK794"/>
          <cell r="AL794"/>
          <cell r="AM794"/>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t="str">
            <v/>
          </cell>
          <cell r="BE794" t="str">
            <v/>
          </cell>
          <cell r="BF794">
            <v>0</v>
          </cell>
          <cell r="BG794">
            <v>0</v>
          </cell>
          <cell r="BH794">
            <v>0</v>
          </cell>
          <cell r="BI794">
            <v>0</v>
          </cell>
          <cell r="BJ794">
            <v>0</v>
          </cell>
          <cell r="BK794" t="str">
            <v/>
          </cell>
          <cell r="BL794" t="e">
            <v>#NAME?</v>
          </cell>
          <cell r="BM794"/>
          <cell r="BN794"/>
          <cell r="BO794"/>
          <cell r="BP794" t="str">
            <v/>
          </cell>
          <cell r="BQ794"/>
          <cell r="BR794"/>
          <cell r="BS794">
            <v>779</v>
          </cell>
        </row>
        <row r="795">
          <cell r="C795"/>
          <cell r="D795"/>
          <cell r="E795"/>
          <cell r="F795"/>
          <cell r="G795"/>
          <cell r="H795"/>
          <cell r="I795"/>
          <cell r="J795"/>
          <cell r="K795"/>
          <cell r="L795"/>
          <cell r="M795"/>
          <cell r="N795"/>
          <cell r="O795"/>
          <cell r="P795"/>
          <cell r="Q795"/>
          <cell r="R795"/>
          <cell r="S795"/>
          <cell r="T795"/>
          <cell r="U795"/>
          <cell r="V795"/>
          <cell r="W795"/>
          <cell r="X795"/>
          <cell r="Y795" t="str">
            <v/>
          </cell>
          <cell r="Z795"/>
          <cell r="AA795" t="str">
            <v/>
          </cell>
          <cell r="AB795"/>
          <cell r="AC795"/>
          <cell r="AD795"/>
          <cell r="AE795"/>
          <cell r="AF795"/>
          <cell r="AG795"/>
          <cell r="AH795" t="str">
            <v/>
          </cell>
          <cell r="AI795"/>
          <cell r="AJ795"/>
          <cell r="AK795"/>
          <cell r="AL795"/>
          <cell r="AM795"/>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t="str">
            <v/>
          </cell>
          <cell r="BE795" t="str">
            <v/>
          </cell>
          <cell r="BF795">
            <v>0</v>
          </cell>
          <cell r="BG795">
            <v>0</v>
          </cell>
          <cell r="BH795">
            <v>0</v>
          </cell>
          <cell r="BI795">
            <v>0</v>
          </cell>
          <cell r="BJ795">
            <v>0</v>
          </cell>
          <cell r="BK795" t="str">
            <v/>
          </cell>
          <cell r="BL795" t="e">
            <v>#NAME?</v>
          </cell>
          <cell r="BM795"/>
          <cell r="BN795"/>
          <cell r="BO795"/>
          <cell r="BP795" t="str">
            <v/>
          </cell>
          <cell r="BQ795"/>
          <cell r="BR795"/>
          <cell r="BS795">
            <v>780</v>
          </cell>
        </row>
        <row r="796">
          <cell r="C796"/>
          <cell r="D796"/>
          <cell r="E796"/>
          <cell r="F796"/>
          <cell r="G796"/>
          <cell r="H796"/>
          <cell r="I796"/>
          <cell r="J796"/>
          <cell r="K796"/>
          <cell r="L796"/>
          <cell r="M796"/>
          <cell r="N796"/>
          <cell r="O796"/>
          <cell r="P796"/>
          <cell r="Q796"/>
          <cell r="R796"/>
          <cell r="S796"/>
          <cell r="T796"/>
          <cell r="U796"/>
          <cell r="V796"/>
          <cell r="W796"/>
          <cell r="X796"/>
          <cell r="Y796" t="str">
            <v/>
          </cell>
          <cell r="Z796"/>
          <cell r="AA796" t="str">
            <v/>
          </cell>
          <cell r="AB796"/>
          <cell r="AC796"/>
          <cell r="AD796"/>
          <cell r="AE796"/>
          <cell r="AF796"/>
          <cell r="AG796"/>
          <cell r="AH796" t="str">
            <v/>
          </cell>
          <cell r="AI796"/>
          <cell r="AJ796"/>
          <cell r="AK796"/>
          <cell r="AL796"/>
          <cell r="AM796"/>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t="str">
            <v/>
          </cell>
          <cell r="BE796" t="str">
            <v/>
          </cell>
          <cell r="BF796">
            <v>0</v>
          </cell>
          <cell r="BG796">
            <v>0</v>
          </cell>
          <cell r="BH796">
            <v>0</v>
          </cell>
          <cell r="BI796">
            <v>0</v>
          </cell>
          <cell r="BJ796">
            <v>0</v>
          </cell>
          <cell r="BK796" t="str">
            <v/>
          </cell>
          <cell r="BL796" t="e">
            <v>#NAME?</v>
          </cell>
          <cell r="BM796"/>
          <cell r="BN796"/>
          <cell r="BO796"/>
          <cell r="BP796" t="str">
            <v/>
          </cell>
          <cell r="BQ796"/>
          <cell r="BR796"/>
          <cell r="BS796">
            <v>781</v>
          </cell>
        </row>
        <row r="797">
          <cell r="C797"/>
          <cell r="D797"/>
          <cell r="E797"/>
          <cell r="F797"/>
          <cell r="G797"/>
          <cell r="H797"/>
          <cell r="I797"/>
          <cell r="J797"/>
          <cell r="K797"/>
          <cell r="L797"/>
          <cell r="M797"/>
          <cell r="N797"/>
          <cell r="O797"/>
          <cell r="P797"/>
          <cell r="Q797"/>
          <cell r="R797"/>
          <cell r="S797"/>
          <cell r="T797"/>
          <cell r="U797"/>
          <cell r="V797"/>
          <cell r="W797"/>
          <cell r="X797"/>
          <cell r="Y797" t="str">
            <v/>
          </cell>
          <cell r="Z797"/>
          <cell r="AA797" t="str">
            <v/>
          </cell>
          <cell r="AB797"/>
          <cell r="AC797"/>
          <cell r="AD797"/>
          <cell r="AE797"/>
          <cell r="AF797"/>
          <cell r="AG797"/>
          <cell r="AH797" t="str">
            <v/>
          </cell>
          <cell r="AI797"/>
          <cell r="AJ797"/>
          <cell r="AK797"/>
          <cell r="AL797"/>
          <cell r="AM797"/>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t="str">
            <v/>
          </cell>
          <cell r="BE797" t="str">
            <v/>
          </cell>
          <cell r="BF797">
            <v>0</v>
          </cell>
          <cell r="BG797">
            <v>0</v>
          </cell>
          <cell r="BH797">
            <v>0</v>
          </cell>
          <cell r="BI797">
            <v>0</v>
          </cell>
          <cell r="BJ797">
            <v>0</v>
          </cell>
          <cell r="BK797" t="str">
            <v/>
          </cell>
          <cell r="BL797" t="e">
            <v>#NAME?</v>
          </cell>
          <cell r="BM797"/>
          <cell r="BN797"/>
          <cell r="BO797"/>
          <cell r="BP797" t="str">
            <v/>
          </cell>
          <cell r="BQ797"/>
          <cell r="BR797"/>
          <cell r="BS797">
            <v>782</v>
          </cell>
        </row>
        <row r="798">
          <cell r="C798"/>
          <cell r="D798"/>
          <cell r="E798"/>
          <cell r="F798"/>
          <cell r="G798"/>
          <cell r="H798"/>
          <cell r="I798"/>
          <cell r="J798"/>
          <cell r="K798"/>
          <cell r="L798"/>
          <cell r="M798"/>
          <cell r="N798"/>
          <cell r="O798"/>
          <cell r="P798"/>
          <cell r="Q798"/>
          <cell r="R798"/>
          <cell r="S798"/>
          <cell r="T798"/>
          <cell r="U798"/>
          <cell r="V798"/>
          <cell r="W798"/>
          <cell r="X798"/>
          <cell r="Y798" t="str">
            <v/>
          </cell>
          <cell r="Z798"/>
          <cell r="AA798" t="str">
            <v/>
          </cell>
          <cell r="AB798"/>
          <cell r="AC798"/>
          <cell r="AD798"/>
          <cell r="AE798"/>
          <cell r="AF798"/>
          <cell r="AG798"/>
          <cell r="AH798" t="str">
            <v/>
          </cell>
          <cell r="AI798"/>
          <cell r="AJ798"/>
          <cell r="AK798"/>
          <cell r="AL798"/>
          <cell r="AM798"/>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t="str">
            <v/>
          </cell>
          <cell r="BE798" t="str">
            <v/>
          </cell>
          <cell r="BF798">
            <v>0</v>
          </cell>
          <cell r="BG798">
            <v>0</v>
          </cell>
          <cell r="BH798">
            <v>0</v>
          </cell>
          <cell r="BI798">
            <v>0</v>
          </cell>
          <cell r="BJ798">
            <v>0</v>
          </cell>
          <cell r="BK798" t="str">
            <v/>
          </cell>
          <cell r="BL798" t="e">
            <v>#NAME?</v>
          </cell>
          <cell r="BM798"/>
          <cell r="BN798"/>
          <cell r="BO798"/>
          <cell r="BP798" t="str">
            <v/>
          </cell>
          <cell r="BQ798"/>
          <cell r="BR798"/>
          <cell r="BS798">
            <v>783</v>
          </cell>
        </row>
        <row r="799">
          <cell r="C799"/>
          <cell r="D799"/>
          <cell r="E799"/>
          <cell r="F799"/>
          <cell r="G799"/>
          <cell r="H799"/>
          <cell r="I799"/>
          <cell r="J799"/>
          <cell r="K799"/>
          <cell r="L799"/>
          <cell r="M799"/>
          <cell r="N799"/>
          <cell r="O799"/>
          <cell r="P799"/>
          <cell r="Q799"/>
          <cell r="R799"/>
          <cell r="S799"/>
          <cell r="T799"/>
          <cell r="U799"/>
          <cell r="V799"/>
          <cell r="W799"/>
          <cell r="X799"/>
          <cell r="Y799" t="str">
            <v/>
          </cell>
          <cell r="Z799"/>
          <cell r="AA799" t="str">
            <v/>
          </cell>
          <cell r="AB799"/>
          <cell r="AC799"/>
          <cell r="AD799"/>
          <cell r="AE799"/>
          <cell r="AF799"/>
          <cell r="AG799"/>
          <cell r="AH799" t="str">
            <v/>
          </cell>
          <cell r="AI799"/>
          <cell r="AJ799"/>
          <cell r="AK799"/>
          <cell r="AL799"/>
          <cell r="AM799"/>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t="str">
            <v/>
          </cell>
          <cell r="BE799" t="str">
            <v/>
          </cell>
          <cell r="BF799">
            <v>0</v>
          </cell>
          <cell r="BG799">
            <v>0</v>
          </cell>
          <cell r="BH799">
            <v>0</v>
          </cell>
          <cell r="BI799">
            <v>0</v>
          </cell>
          <cell r="BJ799">
            <v>0</v>
          </cell>
          <cell r="BK799" t="str">
            <v/>
          </cell>
          <cell r="BL799" t="e">
            <v>#NAME?</v>
          </cell>
          <cell r="BM799"/>
          <cell r="BN799"/>
          <cell r="BO799"/>
          <cell r="BP799" t="str">
            <v/>
          </cell>
          <cell r="BQ799"/>
          <cell r="BR799"/>
          <cell r="BS799">
            <v>784</v>
          </cell>
        </row>
        <row r="800">
          <cell r="C800"/>
          <cell r="D800"/>
          <cell r="E800"/>
          <cell r="F800"/>
          <cell r="G800"/>
          <cell r="H800"/>
          <cell r="I800"/>
          <cell r="J800"/>
          <cell r="K800"/>
          <cell r="L800"/>
          <cell r="M800"/>
          <cell r="N800"/>
          <cell r="O800"/>
          <cell r="P800"/>
          <cell r="Q800"/>
          <cell r="R800"/>
          <cell r="S800"/>
          <cell r="T800"/>
          <cell r="U800"/>
          <cell r="V800"/>
          <cell r="W800"/>
          <cell r="X800"/>
          <cell r="Y800" t="str">
            <v/>
          </cell>
          <cell r="Z800"/>
          <cell r="AA800" t="str">
            <v/>
          </cell>
          <cell r="AB800"/>
          <cell r="AC800"/>
          <cell r="AD800"/>
          <cell r="AE800"/>
          <cell r="AF800"/>
          <cell r="AG800"/>
          <cell r="AH800" t="str">
            <v/>
          </cell>
          <cell r="AI800"/>
          <cell r="AJ800"/>
          <cell r="AK800"/>
          <cell r="AL800"/>
          <cell r="AM800"/>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t="str">
            <v/>
          </cell>
          <cell r="BE800" t="str">
            <v/>
          </cell>
          <cell r="BF800">
            <v>0</v>
          </cell>
          <cell r="BG800">
            <v>0</v>
          </cell>
          <cell r="BH800">
            <v>0</v>
          </cell>
          <cell r="BI800">
            <v>0</v>
          </cell>
          <cell r="BJ800">
            <v>0</v>
          </cell>
          <cell r="BK800" t="str">
            <v/>
          </cell>
          <cell r="BL800" t="e">
            <v>#NAME?</v>
          </cell>
          <cell r="BM800"/>
          <cell r="BN800"/>
          <cell r="BO800"/>
          <cell r="BP800" t="str">
            <v/>
          </cell>
          <cell r="BQ800"/>
          <cell r="BR800"/>
          <cell r="BS800">
            <v>785</v>
          </cell>
        </row>
        <row r="801">
          <cell r="C801"/>
          <cell r="D801"/>
          <cell r="E801"/>
          <cell r="F801"/>
          <cell r="G801"/>
          <cell r="H801"/>
          <cell r="I801"/>
          <cell r="J801"/>
          <cell r="K801"/>
          <cell r="L801"/>
          <cell r="M801"/>
          <cell r="N801"/>
          <cell r="O801"/>
          <cell r="P801"/>
          <cell r="Q801"/>
          <cell r="R801"/>
          <cell r="S801"/>
          <cell r="T801"/>
          <cell r="U801"/>
          <cell r="V801"/>
          <cell r="W801"/>
          <cell r="X801"/>
          <cell r="Y801" t="str">
            <v/>
          </cell>
          <cell r="Z801"/>
          <cell r="AA801" t="str">
            <v/>
          </cell>
          <cell r="AB801"/>
          <cell r="AC801"/>
          <cell r="AD801"/>
          <cell r="AE801"/>
          <cell r="AF801"/>
          <cell r="AG801"/>
          <cell r="AH801" t="str">
            <v/>
          </cell>
          <cell r="AI801"/>
          <cell r="AJ801"/>
          <cell r="AK801"/>
          <cell r="AL801"/>
          <cell r="AM801"/>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t="str">
            <v/>
          </cell>
          <cell r="BE801" t="str">
            <v/>
          </cell>
          <cell r="BF801">
            <v>0</v>
          </cell>
          <cell r="BG801">
            <v>0</v>
          </cell>
          <cell r="BH801">
            <v>0</v>
          </cell>
          <cell r="BI801">
            <v>0</v>
          </cell>
          <cell r="BJ801">
            <v>0</v>
          </cell>
          <cell r="BK801" t="str">
            <v/>
          </cell>
          <cell r="BL801" t="e">
            <v>#NAME?</v>
          </cell>
          <cell r="BM801"/>
          <cell r="BN801"/>
          <cell r="BO801"/>
          <cell r="BP801" t="str">
            <v/>
          </cell>
          <cell r="BQ801"/>
          <cell r="BR801"/>
          <cell r="BS801">
            <v>786</v>
          </cell>
        </row>
        <row r="802">
          <cell r="C802"/>
          <cell r="D802"/>
          <cell r="E802"/>
          <cell r="F802"/>
          <cell r="G802"/>
          <cell r="H802"/>
          <cell r="I802"/>
          <cell r="J802"/>
          <cell r="K802"/>
          <cell r="L802"/>
          <cell r="M802"/>
          <cell r="N802"/>
          <cell r="O802"/>
          <cell r="P802"/>
          <cell r="Q802"/>
          <cell r="R802"/>
          <cell r="S802"/>
          <cell r="T802"/>
          <cell r="U802"/>
          <cell r="V802"/>
          <cell r="W802"/>
          <cell r="X802"/>
          <cell r="Y802" t="str">
            <v/>
          </cell>
          <cell r="Z802"/>
          <cell r="AA802" t="str">
            <v/>
          </cell>
          <cell r="AB802"/>
          <cell r="AC802"/>
          <cell r="AD802"/>
          <cell r="AE802"/>
          <cell r="AF802"/>
          <cell r="AG802"/>
          <cell r="AH802" t="str">
            <v/>
          </cell>
          <cell r="AI802"/>
          <cell r="AJ802"/>
          <cell r="AK802"/>
          <cell r="AL802"/>
          <cell r="AM802"/>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t="str">
            <v/>
          </cell>
          <cell r="BE802" t="str">
            <v/>
          </cell>
          <cell r="BF802">
            <v>0</v>
          </cell>
          <cell r="BG802">
            <v>0</v>
          </cell>
          <cell r="BH802">
            <v>0</v>
          </cell>
          <cell r="BI802">
            <v>0</v>
          </cell>
          <cell r="BJ802">
            <v>0</v>
          </cell>
          <cell r="BK802" t="str">
            <v/>
          </cell>
          <cell r="BL802" t="e">
            <v>#NAME?</v>
          </cell>
          <cell r="BM802"/>
          <cell r="BN802"/>
          <cell r="BO802"/>
          <cell r="BP802" t="str">
            <v/>
          </cell>
          <cell r="BQ802"/>
          <cell r="BR802"/>
          <cell r="BS802">
            <v>787</v>
          </cell>
        </row>
        <row r="803">
          <cell r="C803"/>
          <cell r="D803"/>
          <cell r="E803"/>
          <cell r="F803"/>
          <cell r="G803"/>
          <cell r="H803"/>
          <cell r="I803"/>
          <cell r="J803"/>
          <cell r="K803"/>
          <cell r="L803"/>
          <cell r="M803"/>
          <cell r="N803"/>
          <cell r="O803"/>
          <cell r="P803"/>
          <cell r="Q803"/>
          <cell r="R803"/>
          <cell r="S803"/>
          <cell r="T803"/>
          <cell r="U803"/>
          <cell r="V803"/>
          <cell r="W803"/>
          <cell r="X803"/>
          <cell r="Y803" t="str">
            <v/>
          </cell>
          <cell r="Z803"/>
          <cell r="AA803" t="str">
            <v/>
          </cell>
          <cell r="AB803"/>
          <cell r="AC803"/>
          <cell r="AD803"/>
          <cell r="AE803"/>
          <cell r="AF803"/>
          <cell r="AG803"/>
          <cell r="AH803" t="str">
            <v/>
          </cell>
          <cell r="AI803"/>
          <cell r="AJ803"/>
          <cell r="AK803"/>
          <cell r="AL803"/>
          <cell r="AM803"/>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t="str">
            <v/>
          </cell>
          <cell r="BE803" t="str">
            <v/>
          </cell>
          <cell r="BF803">
            <v>0</v>
          </cell>
          <cell r="BG803">
            <v>0</v>
          </cell>
          <cell r="BH803">
            <v>0</v>
          </cell>
          <cell r="BI803">
            <v>0</v>
          </cell>
          <cell r="BJ803">
            <v>0</v>
          </cell>
          <cell r="BK803" t="str">
            <v/>
          </cell>
          <cell r="BL803" t="e">
            <v>#NAME?</v>
          </cell>
          <cell r="BM803"/>
          <cell r="BN803"/>
          <cell r="BO803"/>
          <cell r="BP803" t="str">
            <v/>
          </cell>
          <cell r="BQ803"/>
          <cell r="BR803"/>
          <cell r="BS803">
            <v>788</v>
          </cell>
        </row>
        <row r="804">
          <cell r="C804"/>
          <cell r="D804"/>
          <cell r="E804"/>
          <cell r="F804"/>
          <cell r="G804"/>
          <cell r="H804"/>
          <cell r="I804"/>
          <cell r="J804"/>
          <cell r="K804"/>
          <cell r="L804"/>
          <cell r="M804"/>
          <cell r="N804"/>
          <cell r="O804"/>
          <cell r="P804"/>
          <cell r="Q804"/>
          <cell r="R804"/>
          <cell r="S804"/>
          <cell r="T804"/>
          <cell r="U804"/>
          <cell r="V804"/>
          <cell r="W804"/>
          <cell r="X804"/>
          <cell r="Y804" t="str">
            <v/>
          </cell>
          <cell r="Z804"/>
          <cell r="AA804" t="str">
            <v/>
          </cell>
          <cell r="AB804"/>
          <cell r="AC804"/>
          <cell r="AD804"/>
          <cell r="AE804"/>
          <cell r="AF804"/>
          <cell r="AG804"/>
          <cell r="AH804" t="str">
            <v/>
          </cell>
          <cell r="AI804"/>
          <cell r="AJ804"/>
          <cell r="AK804"/>
          <cell r="AL804"/>
          <cell r="AM804"/>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t="str">
            <v/>
          </cell>
          <cell r="BE804" t="str">
            <v/>
          </cell>
          <cell r="BF804">
            <v>0</v>
          </cell>
          <cell r="BG804">
            <v>0</v>
          </cell>
          <cell r="BH804">
            <v>0</v>
          </cell>
          <cell r="BI804">
            <v>0</v>
          </cell>
          <cell r="BJ804">
            <v>0</v>
          </cell>
          <cell r="BK804" t="str">
            <v/>
          </cell>
          <cell r="BL804" t="e">
            <v>#NAME?</v>
          </cell>
          <cell r="BM804"/>
          <cell r="BN804"/>
          <cell r="BO804"/>
          <cell r="BP804" t="str">
            <v/>
          </cell>
          <cell r="BQ804"/>
          <cell r="BR804"/>
          <cell r="BS804">
            <v>789</v>
          </cell>
        </row>
        <row r="805">
          <cell r="C805"/>
          <cell r="D805"/>
          <cell r="E805"/>
          <cell r="F805"/>
          <cell r="G805"/>
          <cell r="H805"/>
          <cell r="I805"/>
          <cell r="J805"/>
          <cell r="K805"/>
          <cell r="L805"/>
          <cell r="M805"/>
          <cell r="N805"/>
          <cell r="O805"/>
          <cell r="P805"/>
          <cell r="Q805"/>
          <cell r="R805"/>
          <cell r="S805"/>
          <cell r="T805"/>
          <cell r="U805"/>
          <cell r="V805"/>
          <cell r="W805"/>
          <cell r="X805"/>
          <cell r="Y805" t="str">
            <v/>
          </cell>
          <cell r="Z805"/>
          <cell r="AA805" t="str">
            <v/>
          </cell>
          <cell r="AB805"/>
          <cell r="AC805"/>
          <cell r="AD805"/>
          <cell r="AE805"/>
          <cell r="AF805"/>
          <cell r="AG805"/>
          <cell r="AH805" t="str">
            <v/>
          </cell>
          <cell r="AI805"/>
          <cell r="AJ805"/>
          <cell r="AK805"/>
          <cell r="AL805"/>
          <cell r="AM805"/>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t="str">
            <v/>
          </cell>
          <cell r="BE805" t="str">
            <v/>
          </cell>
          <cell r="BF805">
            <v>0</v>
          </cell>
          <cell r="BG805">
            <v>0</v>
          </cell>
          <cell r="BH805">
            <v>0</v>
          </cell>
          <cell r="BI805">
            <v>0</v>
          </cell>
          <cell r="BJ805">
            <v>0</v>
          </cell>
          <cell r="BK805" t="str">
            <v/>
          </cell>
          <cell r="BL805" t="e">
            <v>#NAME?</v>
          </cell>
          <cell r="BM805"/>
          <cell r="BN805"/>
          <cell r="BO805"/>
          <cell r="BP805" t="str">
            <v/>
          </cell>
          <cell r="BQ805"/>
          <cell r="BR805"/>
          <cell r="BS805">
            <v>790</v>
          </cell>
        </row>
        <row r="806">
          <cell r="C806"/>
          <cell r="D806"/>
          <cell r="E806"/>
          <cell r="F806"/>
          <cell r="G806"/>
          <cell r="H806"/>
          <cell r="I806"/>
          <cell r="J806"/>
          <cell r="K806"/>
          <cell r="L806"/>
          <cell r="M806"/>
          <cell r="N806"/>
          <cell r="O806"/>
          <cell r="P806"/>
          <cell r="Q806"/>
          <cell r="R806"/>
          <cell r="S806"/>
          <cell r="T806"/>
          <cell r="U806"/>
          <cell r="V806"/>
          <cell r="W806"/>
          <cell r="X806"/>
          <cell r="Y806" t="str">
            <v/>
          </cell>
          <cell r="Z806"/>
          <cell r="AA806" t="str">
            <v/>
          </cell>
          <cell r="AB806"/>
          <cell r="AC806"/>
          <cell r="AD806"/>
          <cell r="AE806"/>
          <cell r="AF806"/>
          <cell r="AG806"/>
          <cell r="AH806" t="str">
            <v/>
          </cell>
          <cell r="AI806"/>
          <cell r="AJ806"/>
          <cell r="AK806"/>
          <cell r="AL806"/>
          <cell r="AM806"/>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t="str">
            <v/>
          </cell>
          <cell r="BE806" t="str">
            <v/>
          </cell>
          <cell r="BF806">
            <v>0</v>
          </cell>
          <cell r="BG806">
            <v>0</v>
          </cell>
          <cell r="BH806">
            <v>0</v>
          </cell>
          <cell r="BI806">
            <v>0</v>
          </cell>
          <cell r="BJ806">
            <v>0</v>
          </cell>
          <cell r="BK806" t="str">
            <v/>
          </cell>
          <cell r="BL806" t="e">
            <v>#NAME?</v>
          </cell>
          <cell r="BM806"/>
          <cell r="BN806"/>
          <cell r="BO806"/>
          <cell r="BP806" t="str">
            <v/>
          </cell>
          <cell r="BQ806"/>
          <cell r="BR806"/>
          <cell r="BS806">
            <v>791</v>
          </cell>
        </row>
        <row r="807">
          <cell r="C807"/>
          <cell r="D807"/>
          <cell r="E807"/>
          <cell r="F807"/>
          <cell r="G807"/>
          <cell r="H807"/>
          <cell r="I807"/>
          <cell r="J807"/>
          <cell r="K807"/>
          <cell r="L807"/>
          <cell r="M807"/>
          <cell r="N807"/>
          <cell r="O807"/>
          <cell r="P807"/>
          <cell r="Q807"/>
          <cell r="R807"/>
          <cell r="S807"/>
          <cell r="T807"/>
          <cell r="U807"/>
          <cell r="V807"/>
          <cell r="W807"/>
          <cell r="X807"/>
          <cell r="Y807" t="str">
            <v/>
          </cell>
          <cell r="Z807"/>
          <cell r="AA807" t="str">
            <v/>
          </cell>
          <cell r="AB807"/>
          <cell r="AC807"/>
          <cell r="AD807"/>
          <cell r="AE807"/>
          <cell r="AF807"/>
          <cell r="AG807"/>
          <cell r="AH807" t="str">
            <v/>
          </cell>
          <cell r="AI807"/>
          <cell r="AJ807"/>
          <cell r="AK807"/>
          <cell r="AL807"/>
          <cell r="AM807"/>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t="str">
            <v/>
          </cell>
          <cell r="BE807" t="str">
            <v/>
          </cell>
          <cell r="BF807">
            <v>0</v>
          </cell>
          <cell r="BG807">
            <v>0</v>
          </cell>
          <cell r="BH807">
            <v>0</v>
          </cell>
          <cell r="BI807">
            <v>0</v>
          </cell>
          <cell r="BJ807">
            <v>0</v>
          </cell>
          <cell r="BK807" t="str">
            <v/>
          </cell>
          <cell r="BL807" t="e">
            <v>#NAME?</v>
          </cell>
          <cell r="BM807"/>
          <cell r="BN807"/>
          <cell r="BO807"/>
          <cell r="BP807" t="str">
            <v/>
          </cell>
          <cell r="BQ807"/>
          <cell r="BR807"/>
          <cell r="BS807">
            <v>792</v>
          </cell>
        </row>
        <row r="808">
          <cell r="C808"/>
          <cell r="D808"/>
          <cell r="E808"/>
          <cell r="F808"/>
          <cell r="G808"/>
          <cell r="H808"/>
          <cell r="I808"/>
          <cell r="J808"/>
          <cell r="K808"/>
          <cell r="L808"/>
          <cell r="M808"/>
          <cell r="N808"/>
          <cell r="O808"/>
          <cell r="P808"/>
          <cell r="Q808"/>
          <cell r="R808"/>
          <cell r="S808"/>
          <cell r="T808"/>
          <cell r="U808"/>
          <cell r="V808"/>
          <cell r="W808"/>
          <cell r="X808"/>
          <cell r="Y808" t="str">
            <v/>
          </cell>
          <cell r="Z808"/>
          <cell r="AA808" t="str">
            <v/>
          </cell>
          <cell r="AB808"/>
          <cell r="AC808"/>
          <cell r="AD808"/>
          <cell r="AE808"/>
          <cell r="AF808"/>
          <cell r="AG808"/>
          <cell r="AH808" t="str">
            <v/>
          </cell>
          <cell r="AI808"/>
          <cell r="AJ808"/>
          <cell r="AK808"/>
          <cell r="AL808"/>
          <cell r="AM808"/>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t="str">
            <v/>
          </cell>
          <cell r="BE808" t="str">
            <v/>
          </cell>
          <cell r="BF808">
            <v>0</v>
          </cell>
          <cell r="BG808">
            <v>0</v>
          </cell>
          <cell r="BH808">
            <v>0</v>
          </cell>
          <cell r="BI808">
            <v>0</v>
          </cell>
          <cell r="BJ808">
            <v>0</v>
          </cell>
          <cell r="BK808" t="str">
            <v/>
          </cell>
          <cell r="BL808" t="e">
            <v>#NAME?</v>
          </cell>
          <cell r="BM808"/>
          <cell r="BN808"/>
          <cell r="BO808"/>
          <cell r="BP808" t="str">
            <v/>
          </cell>
          <cell r="BQ808"/>
          <cell r="BR808"/>
          <cell r="BS808">
            <v>793</v>
          </cell>
        </row>
        <row r="809">
          <cell r="C809"/>
          <cell r="D809"/>
          <cell r="E809"/>
          <cell r="F809"/>
          <cell r="G809"/>
          <cell r="H809"/>
          <cell r="I809"/>
          <cell r="J809"/>
          <cell r="K809"/>
          <cell r="L809"/>
          <cell r="M809"/>
          <cell r="N809"/>
          <cell r="O809"/>
          <cell r="P809"/>
          <cell r="Q809"/>
          <cell r="R809"/>
          <cell r="S809"/>
          <cell r="T809"/>
          <cell r="U809"/>
          <cell r="V809"/>
          <cell r="W809"/>
          <cell r="X809"/>
          <cell r="Y809" t="str">
            <v/>
          </cell>
          <cell r="Z809"/>
          <cell r="AA809" t="str">
            <v/>
          </cell>
          <cell r="AB809"/>
          <cell r="AC809"/>
          <cell r="AD809"/>
          <cell r="AE809"/>
          <cell r="AF809"/>
          <cell r="AG809"/>
          <cell r="AH809" t="str">
            <v/>
          </cell>
          <cell r="AI809"/>
          <cell r="AJ809"/>
          <cell r="AK809"/>
          <cell r="AL809"/>
          <cell r="AM809"/>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t="str">
            <v/>
          </cell>
          <cell r="BE809" t="str">
            <v/>
          </cell>
          <cell r="BF809">
            <v>0</v>
          </cell>
          <cell r="BG809">
            <v>0</v>
          </cell>
          <cell r="BH809">
            <v>0</v>
          </cell>
          <cell r="BI809">
            <v>0</v>
          </cell>
          <cell r="BJ809">
            <v>0</v>
          </cell>
          <cell r="BK809" t="str">
            <v/>
          </cell>
          <cell r="BL809" t="e">
            <v>#NAME?</v>
          </cell>
          <cell r="BM809"/>
          <cell r="BN809"/>
          <cell r="BO809"/>
          <cell r="BP809" t="str">
            <v/>
          </cell>
          <cell r="BQ809"/>
          <cell r="BR809"/>
          <cell r="BS809">
            <v>794</v>
          </cell>
        </row>
        <row r="810">
          <cell r="C810"/>
          <cell r="D810"/>
          <cell r="E810"/>
          <cell r="F810"/>
          <cell r="G810"/>
          <cell r="H810"/>
          <cell r="I810"/>
          <cell r="J810"/>
          <cell r="K810"/>
          <cell r="L810"/>
          <cell r="M810"/>
          <cell r="N810"/>
          <cell r="O810"/>
          <cell r="P810"/>
          <cell r="Q810"/>
          <cell r="R810"/>
          <cell r="S810"/>
          <cell r="T810"/>
          <cell r="U810"/>
          <cell r="V810"/>
          <cell r="W810"/>
          <cell r="X810"/>
          <cell r="Y810" t="str">
            <v/>
          </cell>
          <cell r="Z810"/>
          <cell r="AA810" t="str">
            <v/>
          </cell>
          <cell r="AB810"/>
          <cell r="AC810"/>
          <cell r="AD810"/>
          <cell r="AE810"/>
          <cell r="AF810"/>
          <cell r="AG810"/>
          <cell r="AH810" t="str">
            <v/>
          </cell>
          <cell r="AI810"/>
          <cell r="AJ810"/>
          <cell r="AK810"/>
          <cell r="AL810"/>
          <cell r="AM810"/>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t="str">
            <v/>
          </cell>
          <cell r="BE810" t="str">
            <v/>
          </cell>
          <cell r="BF810">
            <v>0</v>
          </cell>
          <cell r="BG810">
            <v>0</v>
          </cell>
          <cell r="BH810">
            <v>0</v>
          </cell>
          <cell r="BI810">
            <v>0</v>
          </cell>
          <cell r="BJ810">
            <v>0</v>
          </cell>
          <cell r="BK810" t="str">
            <v/>
          </cell>
          <cell r="BL810" t="e">
            <v>#NAME?</v>
          </cell>
          <cell r="BM810"/>
          <cell r="BN810"/>
          <cell r="BO810"/>
          <cell r="BP810" t="str">
            <v/>
          </cell>
          <cell r="BQ810"/>
          <cell r="BR810"/>
          <cell r="BS810">
            <v>795</v>
          </cell>
        </row>
        <row r="811">
          <cell r="C811"/>
          <cell r="D811"/>
          <cell r="E811"/>
          <cell r="F811"/>
          <cell r="G811"/>
          <cell r="H811"/>
          <cell r="I811"/>
          <cell r="J811"/>
          <cell r="K811"/>
          <cell r="L811"/>
          <cell r="M811"/>
          <cell r="N811"/>
          <cell r="O811"/>
          <cell r="P811"/>
          <cell r="Q811"/>
          <cell r="R811"/>
          <cell r="S811"/>
          <cell r="T811"/>
          <cell r="U811"/>
          <cell r="V811"/>
          <cell r="W811"/>
          <cell r="X811"/>
          <cell r="Y811" t="str">
            <v/>
          </cell>
          <cell r="Z811"/>
          <cell r="AA811" t="str">
            <v/>
          </cell>
          <cell r="AB811"/>
          <cell r="AC811"/>
          <cell r="AD811"/>
          <cell r="AE811"/>
          <cell r="AF811"/>
          <cell r="AG811"/>
          <cell r="AH811" t="str">
            <v/>
          </cell>
          <cell r="AI811"/>
          <cell r="AJ811"/>
          <cell r="AK811"/>
          <cell r="AL811"/>
          <cell r="AM811"/>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t="str">
            <v/>
          </cell>
          <cell r="BE811" t="str">
            <v/>
          </cell>
          <cell r="BF811">
            <v>0</v>
          </cell>
          <cell r="BG811">
            <v>0</v>
          </cell>
          <cell r="BH811">
            <v>0</v>
          </cell>
          <cell r="BI811">
            <v>0</v>
          </cell>
          <cell r="BJ811">
            <v>0</v>
          </cell>
          <cell r="BK811" t="str">
            <v/>
          </cell>
          <cell r="BL811" t="e">
            <v>#NAME?</v>
          </cell>
          <cell r="BM811"/>
          <cell r="BN811"/>
          <cell r="BO811"/>
          <cell r="BP811" t="str">
            <v/>
          </cell>
          <cell r="BQ811"/>
          <cell r="BR811"/>
          <cell r="BS811">
            <v>796</v>
          </cell>
        </row>
        <row r="812">
          <cell r="C812"/>
          <cell r="D812"/>
          <cell r="E812"/>
          <cell r="F812"/>
          <cell r="G812"/>
          <cell r="H812"/>
          <cell r="I812"/>
          <cell r="J812"/>
          <cell r="K812"/>
          <cell r="L812"/>
          <cell r="M812"/>
          <cell r="N812"/>
          <cell r="O812"/>
          <cell r="P812"/>
          <cell r="Q812"/>
          <cell r="R812"/>
          <cell r="S812"/>
          <cell r="T812"/>
          <cell r="U812"/>
          <cell r="V812"/>
          <cell r="W812"/>
          <cell r="X812"/>
          <cell r="Y812" t="str">
            <v/>
          </cell>
          <cell r="Z812"/>
          <cell r="AA812" t="str">
            <v/>
          </cell>
          <cell r="AB812"/>
          <cell r="AC812"/>
          <cell r="AD812"/>
          <cell r="AE812"/>
          <cell r="AF812"/>
          <cell r="AG812"/>
          <cell r="AH812" t="str">
            <v/>
          </cell>
          <cell r="AI812"/>
          <cell r="AJ812"/>
          <cell r="AK812"/>
          <cell r="AL812"/>
          <cell r="AM812"/>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t="str">
            <v/>
          </cell>
          <cell r="BE812" t="str">
            <v/>
          </cell>
          <cell r="BF812">
            <v>0</v>
          </cell>
          <cell r="BG812">
            <v>0</v>
          </cell>
          <cell r="BH812">
            <v>0</v>
          </cell>
          <cell r="BI812">
            <v>0</v>
          </cell>
          <cell r="BJ812">
            <v>0</v>
          </cell>
          <cell r="BK812" t="str">
            <v/>
          </cell>
          <cell r="BL812" t="e">
            <v>#NAME?</v>
          </cell>
          <cell r="BM812"/>
          <cell r="BN812"/>
          <cell r="BO812"/>
          <cell r="BP812" t="str">
            <v/>
          </cell>
          <cell r="BQ812"/>
          <cell r="BR812"/>
          <cell r="BS812">
            <v>797</v>
          </cell>
        </row>
        <row r="813">
          <cell r="C813"/>
          <cell r="D813"/>
          <cell r="E813"/>
          <cell r="F813"/>
          <cell r="G813"/>
          <cell r="H813"/>
          <cell r="I813"/>
          <cell r="J813"/>
          <cell r="K813"/>
          <cell r="L813"/>
          <cell r="M813"/>
          <cell r="N813"/>
          <cell r="O813"/>
          <cell r="P813"/>
          <cell r="Q813"/>
          <cell r="R813"/>
          <cell r="S813"/>
          <cell r="T813"/>
          <cell r="U813"/>
          <cell r="V813"/>
          <cell r="W813"/>
          <cell r="X813"/>
          <cell r="Y813" t="str">
            <v/>
          </cell>
          <cell r="Z813"/>
          <cell r="AA813" t="str">
            <v/>
          </cell>
          <cell r="AB813"/>
          <cell r="AC813"/>
          <cell r="AD813"/>
          <cell r="AE813"/>
          <cell r="AF813"/>
          <cell r="AG813"/>
          <cell r="AH813" t="str">
            <v/>
          </cell>
          <cell r="AI813"/>
          <cell r="AJ813"/>
          <cell r="AK813"/>
          <cell r="AL813"/>
          <cell r="AM813"/>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t="str">
            <v/>
          </cell>
          <cell r="BE813" t="str">
            <v/>
          </cell>
          <cell r="BF813">
            <v>0</v>
          </cell>
          <cell r="BG813">
            <v>0</v>
          </cell>
          <cell r="BH813">
            <v>0</v>
          </cell>
          <cell r="BI813">
            <v>0</v>
          </cell>
          <cell r="BJ813">
            <v>0</v>
          </cell>
          <cell r="BK813" t="str">
            <v/>
          </cell>
          <cell r="BL813" t="e">
            <v>#NAME?</v>
          </cell>
          <cell r="BM813"/>
          <cell r="BN813"/>
          <cell r="BO813"/>
          <cell r="BP813" t="str">
            <v/>
          </cell>
          <cell r="BQ813"/>
          <cell r="BR813"/>
          <cell r="BS813">
            <v>798</v>
          </cell>
        </row>
        <row r="814">
          <cell r="C814"/>
          <cell r="D814"/>
          <cell r="E814"/>
          <cell r="F814"/>
          <cell r="G814"/>
          <cell r="H814"/>
          <cell r="I814"/>
          <cell r="J814"/>
          <cell r="K814"/>
          <cell r="L814"/>
          <cell r="M814"/>
          <cell r="N814"/>
          <cell r="O814"/>
          <cell r="P814"/>
          <cell r="Q814"/>
          <cell r="R814"/>
          <cell r="S814"/>
          <cell r="T814"/>
          <cell r="U814"/>
          <cell r="V814"/>
          <cell r="W814"/>
          <cell r="X814"/>
          <cell r="Y814" t="str">
            <v/>
          </cell>
          <cell r="Z814"/>
          <cell r="AA814" t="str">
            <v/>
          </cell>
          <cell r="AB814"/>
          <cell r="AC814"/>
          <cell r="AD814"/>
          <cell r="AE814"/>
          <cell r="AF814"/>
          <cell r="AG814"/>
          <cell r="AH814" t="str">
            <v/>
          </cell>
          <cell r="AI814"/>
          <cell r="AJ814"/>
          <cell r="AK814"/>
          <cell r="AL814"/>
          <cell r="AM814"/>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t="str">
            <v/>
          </cell>
          <cell r="BE814" t="str">
            <v/>
          </cell>
          <cell r="BF814">
            <v>0</v>
          </cell>
          <cell r="BG814">
            <v>0</v>
          </cell>
          <cell r="BH814">
            <v>0</v>
          </cell>
          <cell r="BI814">
            <v>0</v>
          </cell>
          <cell r="BJ814">
            <v>0</v>
          </cell>
          <cell r="BK814" t="str">
            <v/>
          </cell>
          <cell r="BL814" t="e">
            <v>#NAME?</v>
          </cell>
          <cell r="BM814"/>
          <cell r="BN814"/>
          <cell r="BO814"/>
          <cell r="BP814" t="str">
            <v/>
          </cell>
          <cell r="BQ814"/>
          <cell r="BR814"/>
          <cell r="BS814">
            <v>799</v>
          </cell>
        </row>
        <row r="815">
          <cell r="C815"/>
          <cell r="D815"/>
          <cell r="E815"/>
          <cell r="F815"/>
          <cell r="G815"/>
          <cell r="H815"/>
          <cell r="I815"/>
          <cell r="J815"/>
          <cell r="K815"/>
          <cell r="L815"/>
          <cell r="M815"/>
          <cell r="N815"/>
          <cell r="O815"/>
          <cell r="P815"/>
          <cell r="Q815"/>
          <cell r="R815"/>
          <cell r="S815"/>
          <cell r="T815"/>
          <cell r="U815"/>
          <cell r="V815"/>
          <cell r="W815"/>
          <cell r="X815"/>
          <cell r="Y815" t="str">
            <v/>
          </cell>
          <cell r="Z815"/>
          <cell r="AA815" t="str">
            <v/>
          </cell>
          <cell r="AB815"/>
          <cell r="AC815"/>
          <cell r="AD815"/>
          <cell r="AE815"/>
          <cell r="AF815"/>
          <cell r="AG815"/>
          <cell r="AH815" t="str">
            <v/>
          </cell>
          <cell r="AI815"/>
          <cell r="AJ815"/>
          <cell r="AK815"/>
          <cell r="AL815"/>
          <cell r="AM815"/>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t="str">
            <v/>
          </cell>
          <cell r="BE815" t="str">
            <v/>
          </cell>
          <cell r="BF815">
            <v>0</v>
          </cell>
          <cell r="BG815">
            <v>0</v>
          </cell>
          <cell r="BH815">
            <v>0</v>
          </cell>
          <cell r="BI815">
            <v>0</v>
          </cell>
          <cell r="BJ815">
            <v>0</v>
          </cell>
          <cell r="BK815" t="str">
            <v/>
          </cell>
          <cell r="BL815" t="e">
            <v>#NAME?</v>
          </cell>
          <cell r="BM815"/>
          <cell r="BN815"/>
          <cell r="BO815"/>
          <cell r="BP815" t="str">
            <v/>
          </cell>
          <cell r="BQ815"/>
          <cell r="BR815"/>
          <cell r="BS815">
            <v>800</v>
          </cell>
        </row>
        <row r="816">
          <cell r="C816"/>
          <cell r="D816"/>
          <cell r="E816"/>
          <cell r="F816"/>
          <cell r="G816"/>
          <cell r="H816"/>
          <cell r="I816"/>
          <cell r="J816"/>
          <cell r="K816"/>
          <cell r="L816"/>
          <cell r="M816"/>
          <cell r="N816"/>
          <cell r="O816"/>
          <cell r="P816"/>
          <cell r="Q816"/>
          <cell r="R816"/>
          <cell r="S816"/>
          <cell r="T816"/>
          <cell r="U816"/>
          <cell r="V816"/>
          <cell r="W816"/>
          <cell r="X816"/>
          <cell r="Y816" t="str">
            <v/>
          </cell>
          <cell r="Z816"/>
          <cell r="AA816" t="str">
            <v/>
          </cell>
          <cell r="AB816"/>
          <cell r="AC816"/>
          <cell r="AD816"/>
          <cell r="AE816"/>
          <cell r="AF816"/>
          <cell r="AG816"/>
          <cell r="AH816" t="str">
            <v/>
          </cell>
          <cell r="AI816"/>
          <cell r="AJ816"/>
          <cell r="AK816"/>
          <cell r="AL816"/>
          <cell r="AM816"/>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t="str">
            <v/>
          </cell>
          <cell r="BE816" t="str">
            <v/>
          </cell>
          <cell r="BF816">
            <v>0</v>
          </cell>
          <cell r="BG816">
            <v>0</v>
          </cell>
          <cell r="BH816">
            <v>0</v>
          </cell>
          <cell r="BI816">
            <v>0</v>
          </cell>
          <cell r="BJ816">
            <v>0</v>
          </cell>
          <cell r="BK816" t="str">
            <v/>
          </cell>
          <cell r="BL816" t="e">
            <v>#NAME?</v>
          </cell>
          <cell r="BM816"/>
          <cell r="BN816"/>
          <cell r="BO816"/>
          <cell r="BP816" t="str">
            <v/>
          </cell>
          <cell r="BQ816"/>
          <cell r="BR816"/>
          <cell r="BS816">
            <v>801</v>
          </cell>
        </row>
        <row r="817">
          <cell r="C817"/>
          <cell r="D817"/>
          <cell r="E817"/>
          <cell r="F817"/>
          <cell r="G817"/>
          <cell r="H817"/>
          <cell r="I817"/>
          <cell r="J817"/>
          <cell r="K817"/>
          <cell r="L817"/>
          <cell r="M817"/>
          <cell r="N817"/>
          <cell r="O817"/>
          <cell r="P817"/>
          <cell r="Q817"/>
          <cell r="R817"/>
          <cell r="S817"/>
          <cell r="T817"/>
          <cell r="U817"/>
          <cell r="V817"/>
          <cell r="W817"/>
          <cell r="X817"/>
          <cell r="Y817" t="str">
            <v/>
          </cell>
          <cell r="Z817"/>
          <cell r="AA817" t="str">
            <v/>
          </cell>
          <cell r="AB817"/>
          <cell r="AC817"/>
          <cell r="AD817"/>
          <cell r="AE817"/>
          <cell r="AF817"/>
          <cell r="AG817"/>
          <cell r="AH817" t="str">
            <v/>
          </cell>
          <cell r="AI817"/>
          <cell r="AJ817"/>
          <cell r="AK817"/>
          <cell r="AL817"/>
          <cell r="AM817"/>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t="str">
            <v/>
          </cell>
          <cell r="BE817" t="str">
            <v/>
          </cell>
          <cell r="BF817">
            <v>0</v>
          </cell>
          <cell r="BG817">
            <v>0</v>
          </cell>
          <cell r="BH817">
            <v>0</v>
          </cell>
          <cell r="BI817">
            <v>0</v>
          </cell>
          <cell r="BJ817">
            <v>0</v>
          </cell>
          <cell r="BK817" t="str">
            <v/>
          </cell>
          <cell r="BL817" t="e">
            <v>#NAME?</v>
          </cell>
          <cell r="BM817"/>
          <cell r="BN817"/>
          <cell r="BO817"/>
          <cell r="BP817" t="str">
            <v/>
          </cell>
          <cell r="BQ817"/>
          <cell r="BR817"/>
          <cell r="BS817">
            <v>802</v>
          </cell>
        </row>
        <row r="818">
          <cell r="C818"/>
          <cell r="D818"/>
          <cell r="E818"/>
          <cell r="F818"/>
          <cell r="G818"/>
          <cell r="H818"/>
          <cell r="I818"/>
          <cell r="J818"/>
          <cell r="K818"/>
          <cell r="L818"/>
          <cell r="M818"/>
          <cell r="N818"/>
          <cell r="O818"/>
          <cell r="P818"/>
          <cell r="Q818"/>
          <cell r="R818"/>
          <cell r="S818"/>
          <cell r="T818"/>
          <cell r="U818"/>
          <cell r="V818"/>
          <cell r="W818"/>
          <cell r="X818"/>
          <cell r="Y818" t="str">
            <v/>
          </cell>
          <cell r="Z818"/>
          <cell r="AA818" t="str">
            <v/>
          </cell>
          <cell r="AB818"/>
          <cell r="AC818"/>
          <cell r="AD818"/>
          <cell r="AE818"/>
          <cell r="AF818"/>
          <cell r="AG818"/>
          <cell r="AH818" t="str">
            <v/>
          </cell>
          <cell r="AI818"/>
          <cell r="AJ818"/>
          <cell r="AK818"/>
          <cell r="AL818"/>
          <cell r="AM818"/>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t="str">
            <v/>
          </cell>
          <cell r="BE818" t="str">
            <v/>
          </cell>
          <cell r="BF818">
            <v>0</v>
          </cell>
          <cell r="BG818">
            <v>0</v>
          </cell>
          <cell r="BH818">
            <v>0</v>
          </cell>
          <cell r="BI818">
            <v>0</v>
          </cell>
          <cell r="BJ818">
            <v>0</v>
          </cell>
          <cell r="BK818" t="str">
            <v/>
          </cell>
          <cell r="BL818" t="e">
            <v>#NAME?</v>
          </cell>
          <cell r="BM818"/>
          <cell r="BN818"/>
          <cell r="BO818"/>
          <cell r="BP818" t="str">
            <v/>
          </cell>
          <cell r="BQ818"/>
          <cell r="BR818"/>
          <cell r="BS818">
            <v>803</v>
          </cell>
        </row>
        <row r="819">
          <cell r="C819"/>
          <cell r="D819"/>
          <cell r="E819"/>
          <cell r="F819"/>
          <cell r="G819"/>
          <cell r="H819"/>
          <cell r="I819"/>
          <cell r="J819"/>
          <cell r="K819"/>
          <cell r="L819"/>
          <cell r="M819"/>
          <cell r="N819"/>
          <cell r="O819"/>
          <cell r="P819"/>
          <cell r="Q819"/>
          <cell r="R819"/>
          <cell r="S819"/>
          <cell r="T819"/>
          <cell r="U819"/>
          <cell r="V819"/>
          <cell r="W819"/>
          <cell r="X819"/>
          <cell r="Y819" t="str">
            <v/>
          </cell>
          <cell r="Z819"/>
          <cell r="AA819" t="str">
            <v/>
          </cell>
          <cell r="AB819"/>
          <cell r="AC819"/>
          <cell r="AD819"/>
          <cell r="AE819"/>
          <cell r="AF819"/>
          <cell r="AG819"/>
          <cell r="AH819" t="str">
            <v/>
          </cell>
          <cell r="AI819"/>
          <cell r="AJ819"/>
          <cell r="AK819"/>
          <cell r="AL819"/>
          <cell r="AM819"/>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t="str">
            <v/>
          </cell>
          <cell r="BE819" t="str">
            <v/>
          </cell>
          <cell r="BF819">
            <v>0</v>
          </cell>
          <cell r="BG819">
            <v>0</v>
          </cell>
          <cell r="BH819">
            <v>0</v>
          </cell>
          <cell r="BI819">
            <v>0</v>
          </cell>
          <cell r="BJ819">
            <v>0</v>
          </cell>
          <cell r="BK819" t="str">
            <v/>
          </cell>
          <cell r="BL819" t="e">
            <v>#NAME?</v>
          </cell>
          <cell r="BM819"/>
          <cell r="BN819"/>
          <cell r="BO819"/>
          <cell r="BP819" t="str">
            <v/>
          </cell>
          <cell r="BQ819"/>
          <cell r="BR819"/>
          <cell r="BS819">
            <v>804</v>
          </cell>
        </row>
        <row r="820">
          <cell r="C820"/>
          <cell r="D820"/>
          <cell r="E820"/>
          <cell r="F820"/>
          <cell r="G820"/>
          <cell r="H820"/>
          <cell r="I820"/>
          <cell r="J820"/>
          <cell r="K820"/>
          <cell r="L820"/>
          <cell r="M820"/>
          <cell r="N820"/>
          <cell r="O820"/>
          <cell r="P820"/>
          <cell r="Q820"/>
          <cell r="R820"/>
          <cell r="S820"/>
          <cell r="T820"/>
          <cell r="U820"/>
          <cell r="V820"/>
          <cell r="W820"/>
          <cell r="X820"/>
          <cell r="Y820" t="str">
            <v/>
          </cell>
          <cell r="Z820"/>
          <cell r="AA820" t="str">
            <v/>
          </cell>
          <cell r="AB820"/>
          <cell r="AC820"/>
          <cell r="AD820"/>
          <cell r="AE820"/>
          <cell r="AF820"/>
          <cell r="AG820"/>
          <cell r="AH820" t="str">
            <v/>
          </cell>
          <cell r="AI820"/>
          <cell r="AJ820"/>
          <cell r="AK820"/>
          <cell r="AL820"/>
          <cell r="AM820"/>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t="str">
            <v/>
          </cell>
          <cell r="BE820" t="str">
            <v/>
          </cell>
          <cell r="BF820">
            <v>0</v>
          </cell>
          <cell r="BG820">
            <v>0</v>
          </cell>
          <cell r="BH820">
            <v>0</v>
          </cell>
          <cell r="BI820">
            <v>0</v>
          </cell>
          <cell r="BJ820">
            <v>0</v>
          </cell>
          <cell r="BK820" t="str">
            <v/>
          </cell>
          <cell r="BL820" t="e">
            <v>#NAME?</v>
          </cell>
          <cell r="BM820"/>
          <cell r="BN820"/>
          <cell r="BO820"/>
          <cell r="BP820" t="str">
            <v/>
          </cell>
          <cell r="BQ820"/>
          <cell r="BR820"/>
          <cell r="BS820">
            <v>805</v>
          </cell>
        </row>
        <row r="821">
          <cell r="C821"/>
          <cell r="D821"/>
          <cell r="E821"/>
          <cell r="F821"/>
          <cell r="G821"/>
          <cell r="H821"/>
          <cell r="I821"/>
          <cell r="J821"/>
          <cell r="K821"/>
          <cell r="L821"/>
          <cell r="M821"/>
          <cell r="N821"/>
          <cell r="O821"/>
          <cell r="P821"/>
          <cell r="Q821"/>
          <cell r="R821"/>
          <cell r="S821"/>
          <cell r="T821"/>
          <cell r="U821"/>
          <cell r="V821"/>
          <cell r="W821"/>
          <cell r="X821"/>
          <cell r="Y821" t="str">
            <v/>
          </cell>
          <cell r="Z821"/>
          <cell r="AA821" t="str">
            <v/>
          </cell>
          <cell r="AB821"/>
          <cell r="AC821"/>
          <cell r="AD821"/>
          <cell r="AE821"/>
          <cell r="AF821"/>
          <cell r="AG821"/>
          <cell r="AH821" t="str">
            <v/>
          </cell>
          <cell r="AI821"/>
          <cell r="AJ821"/>
          <cell r="AK821"/>
          <cell r="AL821"/>
          <cell r="AM821"/>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t="str">
            <v/>
          </cell>
          <cell r="BE821" t="str">
            <v/>
          </cell>
          <cell r="BF821">
            <v>0</v>
          </cell>
          <cell r="BG821">
            <v>0</v>
          </cell>
          <cell r="BH821">
            <v>0</v>
          </cell>
          <cell r="BI821">
            <v>0</v>
          </cell>
          <cell r="BJ821">
            <v>0</v>
          </cell>
          <cell r="BK821" t="str">
            <v/>
          </cell>
          <cell r="BL821" t="e">
            <v>#NAME?</v>
          </cell>
          <cell r="BM821"/>
          <cell r="BN821"/>
          <cell r="BO821"/>
          <cell r="BP821" t="str">
            <v/>
          </cell>
          <cell r="BQ821"/>
          <cell r="BR821"/>
          <cell r="BS821">
            <v>806</v>
          </cell>
        </row>
        <row r="822">
          <cell r="C822"/>
          <cell r="D822"/>
          <cell r="E822"/>
          <cell r="F822"/>
          <cell r="G822"/>
          <cell r="H822"/>
          <cell r="I822"/>
          <cell r="J822"/>
          <cell r="K822"/>
          <cell r="L822"/>
          <cell r="M822"/>
          <cell r="N822"/>
          <cell r="O822"/>
          <cell r="P822"/>
          <cell r="Q822"/>
          <cell r="R822"/>
          <cell r="S822"/>
          <cell r="T822"/>
          <cell r="U822"/>
          <cell r="V822"/>
          <cell r="W822"/>
          <cell r="X822"/>
          <cell r="Y822" t="str">
            <v/>
          </cell>
          <cell r="Z822"/>
          <cell r="AA822" t="str">
            <v/>
          </cell>
          <cell r="AB822"/>
          <cell r="AC822"/>
          <cell r="AD822"/>
          <cell r="AE822"/>
          <cell r="AF822"/>
          <cell r="AG822"/>
          <cell r="AH822" t="str">
            <v/>
          </cell>
          <cell r="AI822"/>
          <cell r="AJ822"/>
          <cell r="AK822"/>
          <cell r="AL822"/>
          <cell r="AM822"/>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t="str">
            <v/>
          </cell>
          <cell r="BE822" t="str">
            <v/>
          </cell>
          <cell r="BF822">
            <v>0</v>
          </cell>
          <cell r="BG822">
            <v>0</v>
          </cell>
          <cell r="BH822">
            <v>0</v>
          </cell>
          <cell r="BI822">
            <v>0</v>
          </cell>
          <cell r="BJ822">
            <v>0</v>
          </cell>
          <cell r="BK822" t="str">
            <v/>
          </cell>
          <cell r="BL822" t="e">
            <v>#NAME?</v>
          </cell>
          <cell r="BM822"/>
          <cell r="BN822"/>
          <cell r="BO822"/>
          <cell r="BP822" t="str">
            <v/>
          </cell>
          <cell r="BQ822"/>
          <cell r="BR822"/>
          <cell r="BS822">
            <v>807</v>
          </cell>
        </row>
        <row r="823">
          <cell r="C823"/>
          <cell r="D823"/>
          <cell r="E823"/>
          <cell r="F823"/>
          <cell r="G823"/>
          <cell r="H823"/>
          <cell r="I823"/>
          <cell r="J823"/>
          <cell r="K823"/>
          <cell r="L823"/>
          <cell r="M823"/>
          <cell r="N823"/>
          <cell r="O823"/>
          <cell r="P823"/>
          <cell r="Q823"/>
          <cell r="R823"/>
          <cell r="S823"/>
          <cell r="T823"/>
          <cell r="U823"/>
          <cell r="V823"/>
          <cell r="W823"/>
          <cell r="X823"/>
          <cell r="Y823" t="str">
            <v/>
          </cell>
          <cell r="Z823"/>
          <cell r="AA823" t="str">
            <v/>
          </cell>
          <cell r="AB823"/>
          <cell r="AC823"/>
          <cell r="AD823"/>
          <cell r="AE823"/>
          <cell r="AF823"/>
          <cell r="AG823"/>
          <cell r="AH823" t="str">
            <v/>
          </cell>
          <cell r="AI823"/>
          <cell r="AJ823"/>
          <cell r="AK823"/>
          <cell r="AL823"/>
          <cell r="AM823"/>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t="str">
            <v/>
          </cell>
          <cell r="BE823" t="str">
            <v/>
          </cell>
          <cell r="BF823">
            <v>0</v>
          </cell>
          <cell r="BG823">
            <v>0</v>
          </cell>
          <cell r="BH823">
            <v>0</v>
          </cell>
          <cell r="BI823">
            <v>0</v>
          </cell>
          <cell r="BJ823">
            <v>0</v>
          </cell>
          <cell r="BK823" t="str">
            <v/>
          </cell>
          <cell r="BL823" t="e">
            <v>#NAME?</v>
          </cell>
          <cell r="BM823"/>
          <cell r="BN823"/>
          <cell r="BO823"/>
          <cell r="BP823" t="str">
            <v/>
          </cell>
          <cell r="BQ823"/>
          <cell r="BR823"/>
          <cell r="BS823">
            <v>808</v>
          </cell>
        </row>
        <row r="824">
          <cell r="C824"/>
          <cell r="D824"/>
          <cell r="E824"/>
          <cell r="F824"/>
          <cell r="G824"/>
          <cell r="H824"/>
          <cell r="I824"/>
          <cell r="J824"/>
          <cell r="K824"/>
          <cell r="L824"/>
          <cell r="M824"/>
          <cell r="N824"/>
          <cell r="O824"/>
          <cell r="P824"/>
          <cell r="Q824"/>
          <cell r="R824"/>
          <cell r="S824"/>
          <cell r="T824"/>
          <cell r="U824"/>
          <cell r="V824"/>
          <cell r="W824"/>
          <cell r="X824"/>
          <cell r="Y824" t="str">
            <v/>
          </cell>
          <cell r="Z824"/>
          <cell r="AA824" t="str">
            <v/>
          </cell>
          <cell r="AB824"/>
          <cell r="AC824"/>
          <cell r="AD824"/>
          <cell r="AE824"/>
          <cell r="AF824"/>
          <cell r="AG824"/>
          <cell r="AH824" t="str">
            <v/>
          </cell>
          <cell r="AI824"/>
          <cell r="AJ824"/>
          <cell r="AK824"/>
          <cell r="AL824"/>
          <cell r="AM824"/>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t="str">
            <v/>
          </cell>
          <cell r="BE824" t="str">
            <v/>
          </cell>
          <cell r="BF824">
            <v>0</v>
          </cell>
          <cell r="BG824">
            <v>0</v>
          </cell>
          <cell r="BH824">
            <v>0</v>
          </cell>
          <cell r="BI824">
            <v>0</v>
          </cell>
          <cell r="BJ824">
            <v>0</v>
          </cell>
          <cell r="BK824" t="str">
            <v/>
          </cell>
          <cell r="BL824" t="e">
            <v>#NAME?</v>
          </cell>
          <cell r="BM824"/>
          <cell r="BN824"/>
          <cell r="BO824"/>
          <cell r="BP824" t="str">
            <v/>
          </cell>
          <cell r="BQ824"/>
          <cell r="BR824"/>
          <cell r="BS824">
            <v>809</v>
          </cell>
        </row>
        <row r="825">
          <cell r="C825"/>
          <cell r="D825"/>
          <cell r="E825"/>
          <cell r="F825"/>
          <cell r="G825"/>
          <cell r="H825"/>
          <cell r="I825"/>
          <cell r="J825"/>
          <cell r="K825"/>
          <cell r="L825"/>
          <cell r="M825"/>
          <cell r="N825"/>
          <cell r="O825"/>
          <cell r="P825"/>
          <cell r="Q825"/>
          <cell r="R825"/>
          <cell r="S825"/>
          <cell r="T825"/>
          <cell r="U825"/>
          <cell r="V825"/>
          <cell r="W825"/>
          <cell r="X825"/>
          <cell r="Y825" t="str">
            <v/>
          </cell>
          <cell r="Z825"/>
          <cell r="AA825" t="str">
            <v/>
          </cell>
          <cell r="AB825"/>
          <cell r="AC825"/>
          <cell r="AD825"/>
          <cell r="AE825"/>
          <cell r="AF825"/>
          <cell r="AG825"/>
          <cell r="AH825" t="str">
            <v/>
          </cell>
          <cell r="AI825"/>
          <cell r="AJ825"/>
          <cell r="AK825"/>
          <cell r="AL825"/>
          <cell r="AM825"/>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t="str">
            <v/>
          </cell>
          <cell r="BE825" t="str">
            <v/>
          </cell>
          <cell r="BF825">
            <v>0</v>
          </cell>
          <cell r="BG825">
            <v>0</v>
          </cell>
          <cell r="BH825">
            <v>0</v>
          </cell>
          <cell r="BI825">
            <v>0</v>
          </cell>
          <cell r="BJ825">
            <v>0</v>
          </cell>
          <cell r="BK825" t="str">
            <v/>
          </cell>
          <cell r="BL825" t="e">
            <v>#NAME?</v>
          </cell>
          <cell r="BM825"/>
          <cell r="BN825"/>
          <cell r="BO825"/>
          <cell r="BP825" t="str">
            <v/>
          </cell>
          <cell r="BQ825"/>
          <cell r="BR825"/>
          <cell r="BS825">
            <v>810</v>
          </cell>
        </row>
        <row r="826">
          <cell r="C826"/>
          <cell r="D826"/>
          <cell r="E826"/>
          <cell r="F826"/>
          <cell r="G826"/>
          <cell r="H826"/>
          <cell r="I826"/>
          <cell r="J826"/>
          <cell r="K826"/>
          <cell r="L826"/>
          <cell r="M826"/>
          <cell r="N826"/>
          <cell r="O826"/>
          <cell r="P826"/>
          <cell r="Q826"/>
          <cell r="R826"/>
          <cell r="S826"/>
          <cell r="T826"/>
          <cell r="U826"/>
          <cell r="V826"/>
          <cell r="W826"/>
          <cell r="X826"/>
          <cell r="Y826" t="str">
            <v/>
          </cell>
          <cell r="Z826"/>
          <cell r="AA826" t="str">
            <v/>
          </cell>
          <cell r="AB826"/>
          <cell r="AC826"/>
          <cell r="AD826"/>
          <cell r="AE826"/>
          <cell r="AF826"/>
          <cell r="AG826"/>
          <cell r="AH826" t="str">
            <v/>
          </cell>
          <cell r="AI826"/>
          <cell r="AJ826"/>
          <cell r="AK826"/>
          <cell r="AL826"/>
          <cell r="AM826"/>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t="str">
            <v/>
          </cell>
          <cell r="BE826" t="str">
            <v/>
          </cell>
          <cell r="BF826">
            <v>0</v>
          </cell>
          <cell r="BG826">
            <v>0</v>
          </cell>
          <cell r="BH826">
            <v>0</v>
          </cell>
          <cell r="BI826">
            <v>0</v>
          </cell>
          <cell r="BJ826">
            <v>0</v>
          </cell>
          <cell r="BK826" t="str">
            <v/>
          </cell>
          <cell r="BL826" t="e">
            <v>#NAME?</v>
          </cell>
          <cell r="BM826"/>
          <cell r="BN826"/>
          <cell r="BO826"/>
          <cell r="BP826" t="str">
            <v/>
          </cell>
          <cell r="BQ826"/>
          <cell r="BR826"/>
          <cell r="BS826">
            <v>811</v>
          </cell>
        </row>
        <row r="827">
          <cell r="C827"/>
          <cell r="D827"/>
          <cell r="E827"/>
          <cell r="F827"/>
          <cell r="G827"/>
          <cell r="H827"/>
          <cell r="I827"/>
          <cell r="J827"/>
          <cell r="K827"/>
          <cell r="L827"/>
          <cell r="M827"/>
          <cell r="N827"/>
          <cell r="O827"/>
          <cell r="P827"/>
          <cell r="Q827"/>
          <cell r="R827"/>
          <cell r="S827"/>
          <cell r="T827"/>
          <cell r="U827"/>
          <cell r="V827"/>
          <cell r="W827"/>
          <cell r="X827"/>
          <cell r="Y827" t="str">
            <v/>
          </cell>
          <cell r="Z827"/>
          <cell r="AA827" t="str">
            <v/>
          </cell>
          <cell r="AB827"/>
          <cell r="AC827"/>
          <cell r="AD827"/>
          <cell r="AE827"/>
          <cell r="AF827"/>
          <cell r="AG827"/>
          <cell r="AH827" t="str">
            <v/>
          </cell>
          <cell r="AI827"/>
          <cell r="AJ827"/>
          <cell r="AK827"/>
          <cell r="AL827"/>
          <cell r="AM827"/>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t="str">
            <v/>
          </cell>
          <cell r="BE827" t="str">
            <v/>
          </cell>
          <cell r="BF827">
            <v>0</v>
          </cell>
          <cell r="BG827">
            <v>0</v>
          </cell>
          <cell r="BH827">
            <v>0</v>
          </cell>
          <cell r="BI827">
            <v>0</v>
          </cell>
          <cell r="BJ827">
            <v>0</v>
          </cell>
          <cell r="BK827" t="str">
            <v/>
          </cell>
          <cell r="BL827" t="e">
            <v>#NAME?</v>
          </cell>
          <cell r="BM827"/>
          <cell r="BN827"/>
          <cell r="BO827"/>
          <cell r="BP827" t="str">
            <v/>
          </cell>
          <cell r="BQ827"/>
          <cell r="BR827"/>
          <cell r="BS827">
            <v>812</v>
          </cell>
        </row>
        <row r="828">
          <cell r="C828"/>
          <cell r="D828"/>
          <cell r="E828"/>
          <cell r="F828"/>
          <cell r="G828"/>
          <cell r="H828"/>
          <cell r="I828"/>
          <cell r="J828"/>
          <cell r="K828"/>
          <cell r="L828"/>
          <cell r="M828"/>
          <cell r="N828"/>
          <cell r="O828"/>
          <cell r="P828"/>
          <cell r="Q828"/>
          <cell r="R828"/>
          <cell r="S828"/>
          <cell r="T828"/>
          <cell r="U828"/>
          <cell r="V828"/>
          <cell r="W828"/>
          <cell r="X828"/>
          <cell r="Y828" t="str">
            <v/>
          </cell>
          <cell r="Z828"/>
          <cell r="AA828" t="str">
            <v/>
          </cell>
          <cell r="AB828"/>
          <cell r="AC828"/>
          <cell r="AD828"/>
          <cell r="AE828"/>
          <cell r="AF828"/>
          <cell r="AG828"/>
          <cell r="AH828" t="str">
            <v/>
          </cell>
          <cell r="AI828"/>
          <cell r="AJ828"/>
          <cell r="AK828"/>
          <cell r="AL828"/>
          <cell r="AM828"/>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t="str">
            <v/>
          </cell>
          <cell r="BE828" t="str">
            <v/>
          </cell>
          <cell r="BF828">
            <v>0</v>
          </cell>
          <cell r="BG828">
            <v>0</v>
          </cell>
          <cell r="BH828">
            <v>0</v>
          </cell>
          <cell r="BI828">
            <v>0</v>
          </cell>
          <cell r="BJ828">
            <v>0</v>
          </cell>
          <cell r="BK828" t="str">
            <v/>
          </cell>
          <cell r="BL828" t="e">
            <v>#NAME?</v>
          </cell>
          <cell r="BM828"/>
          <cell r="BN828"/>
          <cell r="BO828"/>
          <cell r="BP828" t="str">
            <v/>
          </cell>
          <cell r="BQ828"/>
          <cell r="BR828"/>
          <cell r="BS828">
            <v>813</v>
          </cell>
        </row>
        <row r="829">
          <cell r="C829"/>
          <cell r="D829"/>
          <cell r="E829"/>
          <cell r="F829"/>
          <cell r="G829"/>
          <cell r="H829"/>
          <cell r="I829"/>
          <cell r="J829"/>
          <cell r="K829"/>
          <cell r="L829"/>
          <cell r="M829"/>
          <cell r="N829"/>
          <cell r="O829"/>
          <cell r="P829"/>
          <cell r="Q829"/>
          <cell r="R829"/>
          <cell r="S829"/>
          <cell r="T829"/>
          <cell r="U829"/>
          <cell r="V829"/>
          <cell r="W829"/>
          <cell r="X829"/>
          <cell r="Y829" t="str">
            <v/>
          </cell>
          <cell r="Z829"/>
          <cell r="AA829" t="str">
            <v/>
          </cell>
          <cell r="AB829"/>
          <cell r="AC829"/>
          <cell r="AD829"/>
          <cell r="AE829"/>
          <cell r="AF829"/>
          <cell r="AG829"/>
          <cell r="AH829" t="str">
            <v/>
          </cell>
          <cell r="AI829"/>
          <cell r="AJ829"/>
          <cell r="AK829"/>
          <cell r="AL829"/>
          <cell r="AM829"/>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t="str">
            <v/>
          </cell>
          <cell r="BE829" t="str">
            <v/>
          </cell>
          <cell r="BF829">
            <v>0</v>
          </cell>
          <cell r="BG829">
            <v>0</v>
          </cell>
          <cell r="BH829">
            <v>0</v>
          </cell>
          <cell r="BI829">
            <v>0</v>
          </cell>
          <cell r="BJ829">
            <v>0</v>
          </cell>
          <cell r="BK829" t="str">
            <v/>
          </cell>
          <cell r="BL829" t="e">
            <v>#NAME?</v>
          </cell>
          <cell r="BM829"/>
          <cell r="BN829"/>
          <cell r="BO829"/>
          <cell r="BP829" t="str">
            <v/>
          </cell>
          <cell r="BQ829"/>
          <cell r="BR829"/>
          <cell r="BS829">
            <v>814</v>
          </cell>
        </row>
        <row r="830">
          <cell r="C830"/>
          <cell r="D830"/>
          <cell r="E830"/>
          <cell r="F830"/>
          <cell r="G830"/>
          <cell r="H830"/>
          <cell r="I830"/>
          <cell r="J830"/>
          <cell r="K830"/>
          <cell r="L830"/>
          <cell r="M830"/>
          <cell r="N830"/>
          <cell r="O830"/>
          <cell r="P830"/>
          <cell r="Q830"/>
          <cell r="R830"/>
          <cell r="S830"/>
          <cell r="T830"/>
          <cell r="U830"/>
          <cell r="V830"/>
          <cell r="W830"/>
          <cell r="X830"/>
          <cell r="Y830" t="str">
            <v/>
          </cell>
          <cell r="Z830"/>
          <cell r="AA830" t="str">
            <v/>
          </cell>
          <cell r="AB830"/>
          <cell r="AC830"/>
          <cell r="AD830"/>
          <cell r="AE830"/>
          <cell r="AF830"/>
          <cell r="AG830"/>
          <cell r="AH830" t="str">
            <v/>
          </cell>
          <cell r="AI830"/>
          <cell r="AJ830"/>
          <cell r="AK830"/>
          <cell r="AL830"/>
          <cell r="AM830"/>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t="str">
            <v/>
          </cell>
          <cell r="BE830" t="str">
            <v/>
          </cell>
          <cell r="BF830">
            <v>0</v>
          </cell>
          <cell r="BG830">
            <v>0</v>
          </cell>
          <cell r="BH830">
            <v>0</v>
          </cell>
          <cell r="BI830">
            <v>0</v>
          </cell>
          <cell r="BJ830">
            <v>0</v>
          </cell>
          <cell r="BK830" t="str">
            <v/>
          </cell>
          <cell r="BL830" t="e">
            <v>#NAME?</v>
          </cell>
          <cell r="BM830"/>
          <cell r="BN830"/>
          <cell r="BO830"/>
          <cell r="BP830" t="str">
            <v/>
          </cell>
          <cell r="BQ830"/>
          <cell r="BR830"/>
          <cell r="BS830">
            <v>815</v>
          </cell>
        </row>
        <row r="831">
          <cell r="C831"/>
          <cell r="D831"/>
          <cell r="E831"/>
          <cell r="F831"/>
          <cell r="G831"/>
          <cell r="H831"/>
          <cell r="I831"/>
          <cell r="J831"/>
          <cell r="K831"/>
          <cell r="L831"/>
          <cell r="M831"/>
          <cell r="N831"/>
          <cell r="O831"/>
          <cell r="P831"/>
          <cell r="Q831"/>
          <cell r="R831"/>
          <cell r="S831"/>
          <cell r="T831"/>
          <cell r="U831"/>
          <cell r="V831"/>
          <cell r="W831"/>
          <cell r="X831"/>
          <cell r="Y831" t="str">
            <v/>
          </cell>
          <cell r="Z831"/>
          <cell r="AA831" t="str">
            <v/>
          </cell>
          <cell r="AB831"/>
          <cell r="AC831"/>
          <cell r="AD831"/>
          <cell r="AE831"/>
          <cell r="AF831"/>
          <cell r="AG831"/>
          <cell r="AH831" t="str">
            <v/>
          </cell>
          <cell r="AI831"/>
          <cell r="AJ831"/>
          <cell r="AK831"/>
          <cell r="AL831"/>
          <cell r="AM831"/>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t="str">
            <v/>
          </cell>
          <cell r="BE831" t="str">
            <v/>
          </cell>
          <cell r="BF831">
            <v>0</v>
          </cell>
          <cell r="BG831">
            <v>0</v>
          </cell>
          <cell r="BH831">
            <v>0</v>
          </cell>
          <cell r="BI831">
            <v>0</v>
          </cell>
          <cell r="BJ831">
            <v>0</v>
          </cell>
          <cell r="BK831" t="str">
            <v/>
          </cell>
          <cell r="BL831" t="e">
            <v>#NAME?</v>
          </cell>
          <cell r="BM831"/>
          <cell r="BN831"/>
          <cell r="BO831"/>
          <cell r="BP831" t="str">
            <v/>
          </cell>
          <cell r="BQ831"/>
          <cell r="BR831"/>
          <cell r="BS831">
            <v>816</v>
          </cell>
        </row>
        <row r="832">
          <cell r="C832"/>
          <cell r="D832"/>
          <cell r="E832"/>
          <cell r="F832"/>
          <cell r="G832"/>
          <cell r="H832"/>
          <cell r="I832"/>
          <cell r="J832"/>
          <cell r="K832"/>
          <cell r="L832"/>
          <cell r="M832"/>
          <cell r="N832"/>
          <cell r="O832"/>
          <cell r="P832"/>
          <cell r="Q832"/>
          <cell r="R832"/>
          <cell r="S832"/>
          <cell r="T832"/>
          <cell r="U832"/>
          <cell r="V832"/>
          <cell r="W832"/>
          <cell r="X832"/>
          <cell r="Y832" t="str">
            <v/>
          </cell>
          <cell r="Z832"/>
          <cell r="AA832" t="str">
            <v/>
          </cell>
          <cell r="AB832"/>
          <cell r="AC832"/>
          <cell r="AD832"/>
          <cell r="AE832"/>
          <cell r="AF832"/>
          <cell r="AG832"/>
          <cell r="AH832" t="str">
            <v/>
          </cell>
          <cell r="AI832"/>
          <cell r="AJ832"/>
          <cell r="AK832"/>
          <cell r="AL832"/>
          <cell r="AM832"/>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t="str">
            <v/>
          </cell>
          <cell r="BE832" t="str">
            <v/>
          </cell>
          <cell r="BF832">
            <v>0</v>
          </cell>
          <cell r="BG832">
            <v>0</v>
          </cell>
          <cell r="BH832">
            <v>0</v>
          </cell>
          <cell r="BI832">
            <v>0</v>
          </cell>
          <cell r="BJ832">
            <v>0</v>
          </cell>
          <cell r="BK832" t="str">
            <v/>
          </cell>
          <cell r="BL832" t="e">
            <v>#NAME?</v>
          </cell>
          <cell r="BM832"/>
          <cell r="BN832"/>
          <cell r="BO832"/>
          <cell r="BP832" t="str">
            <v/>
          </cell>
          <cell r="BQ832"/>
          <cell r="BR832"/>
          <cell r="BS832">
            <v>817</v>
          </cell>
        </row>
        <row r="833">
          <cell r="C833"/>
          <cell r="D833"/>
          <cell r="E833"/>
          <cell r="F833"/>
          <cell r="G833"/>
          <cell r="H833"/>
          <cell r="I833"/>
          <cell r="J833"/>
          <cell r="K833"/>
          <cell r="L833"/>
          <cell r="M833"/>
          <cell r="N833"/>
          <cell r="O833"/>
          <cell r="P833"/>
          <cell r="Q833"/>
          <cell r="R833"/>
          <cell r="S833"/>
          <cell r="T833"/>
          <cell r="U833"/>
          <cell r="V833"/>
          <cell r="W833"/>
          <cell r="X833"/>
          <cell r="Y833" t="str">
            <v/>
          </cell>
          <cell r="Z833"/>
          <cell r="AA833" t="str">
            <v/>
          </cell>
          <cell r="AB833"/>
          <cell r="AC833"/>
          <cell r="AD833"/>
          <cell r="AE833"/>
          <cell r="AF833"/>
          <cell r="AG833"/>
          <cell r="AH833" t="str">
            <v/>
          </cell>
          <cell r="AI833"/>
          <cell r="AJ833"/>
          <cell r="AK833"/>
          <cell r="AL833"/>
          <cell r="AM833"/>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t="str">
            <v/>
          </cell>
          <cell r="BE833" t="str">
            <v/>
          </cell>
          <cell r="BF833">
            <v>0</v>
          </cell>
          <cell r="BG833">
            <v>0</v>
          </cell>
          <cell r="BH833">
            <v>0</v>
          </cell>
          <cell r="BI833">
            <v>0</v>
          </cell>
          <cell r="BJ833">
            <v>0</v>
          </cell>
          <cell r="BK833" t="str">
            <v/>
          </cell>
          <cell r="BL833" t="e">
            <v>#NAME?</v>
          </cell>
          <cell r="BM833"/>
          <cell r="BN833"/>
          <cell r="BO833"/>
          <cell r="BP833" t="str">
            <v/>
          </cell>
          <cell r="BQ833"/>
          <cell r="BR833"/>
          <cell r="BS833">
            <v>818</v>
          </cell>
        </row>
        <row r="834">
          <cell r="C834"/>
          <cell r="D834"/>
          <cell r="E834"/>
          <cell r="F834"/>
          <cell r="G834"/>
          <cell r="H834"/>
          <cell r="I834"/>
          <cell r="J834"/>
          <cell r="K834"/>
          <cell r="L834"/>
          <cell r="M834"/>
          <cell r="N834"/>
          <cell r="O834"/>
          <cell r="P834"/>
          <cell r="Q834"/>
          <cell r="R834"/>
          <cell r="S834"/>
          <cell r="T834"/>
          <cell r="U834"/>
          <cell r="V834"/>
          <cell r="W834"/>
          <cell r="X834"/>
          <cell r="Y834" t="str">
            <v/>
          </cell>
          <cell r="Z834"/>
          <cell r="AA834" t="str">
            <v/>
          </cell>
          <cell r="AB834"/>
          <cell r="AC834"/>
          <cell r="AD834"/>
          <cell r="AE834"/>
          <cell r="AF834"/>
          <cell r="AG834"/>
          <cell r="AH834" t="str">
            <v/>
          </cell>
          <cell r="AI834"/>
          <cell r="AJ834"/>
          <cell r="AK834"/>
          <cell r="AL834"/>
          <cell r="AM834"/>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t="str">
            <v/>
          </cell>
          <cell r="BE834" t="str">
            <v/>
          </cell>
          <cell r="BF834">
            <v>0</v>
          </cell>
          <cell r="BG834">
            <v>0</v>
          </cell>
          <cell r="BH834">
            <v>0</v>
          </cell>
          <cell r="BI834">
            <v>0</v>
          </cell>
          <cell r="BJ834">
            <v>0</v>
          </cell>
          <cell r="BK834" t="str">
            <v/>
          </cell>
          <cell r="BL834" t="e">
            <v>#NAME?</v>
          </cell>
          <cell r="BM834"/>
          <cell r="BN834"/>
          <cell r="BO834"/>
          <cell r="BP834" t="str">
            <v/>
          </cell>
          <cell r="BQ834"/>
          <cell r="BR834"/>
          <cell r="BS834">
            <v>819</v>
          </cell>
        </row>
        <row r="835">
          <cell r="C835"/>
          <cell r="D835"/>
          <cell r="E835"/>
          <cell r="F835"/>
          <cell r="G835"/>
          <cell r="H835"/>
          <cell r="I835"/>
          <cell r="J835"/>
          <cell r="K835"/>
          <cell r="L835"/>
          <cell r="M835"/>
          <cell r="N835"/>
          <cell r="O835"/>
          <cell r="P835"/>
          <cell r="Q835"/>
          <cell r="R835"/>
          <cell r="S835"/>
          <cell r="T835"/>
          <cell r="U835"/>
          <cell r="V835"/>
          <cell r="W835"/>
          <cell r="X835"/>
          <cell r="Y835" t="str">
            <v/>
          </cell>
          <cell r="Z835"/>
          <cell r="AA835" t="str">
            <v/>
          </cell>
          <cell r="AB835"/>
          <cell r="AC835"/>
          <cell r="AD835"/>
          <cell r="AE835"/>
          <cell r="AF835"/>
          <cell r="AG835"/>
          <cell r="AH835" t="str">
            <v/>
          </cell>
          <cell r="AI835"/>
          <cell r="AJ835"/>
          <cell r="AK835"/>
          <cell r="AL835"/>
          <cell r="AM835"/>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t="str">
            <v/>
          </cell>
          <cell r="BE835" t="str">
            <v/>
          </cell>
          <cell r="BF835">
            <v>0</v>
          </cell>
          <cell r="BG835">
            <v>0</v>
          </cell>
          <cell r="BH835">
            <v>0</v>
          </cell>
          <cell r="BI835">
            <v>0</v>
          </cell>
          <cell r="BJ835">
            <v>0</v>
          </cell>
          <cell r="BK835" t="str">
            <v/>
          </cell>
          <cell r="BL835" t="e">
            <v>#NAME?</v>
          </cell>
          <cell r="BM835"/>
          <cell r="BN835"/>
          <cell r="BO835"/>
          <cell r="BP835" t="str">
            <v/>
          </cell>
          <cell r="BQ835"/>
          <cell r="BR835"/>
          <cell r="BS835">
            <v>820</v>
          </cell>
        </row>
        <row r="836">
          <cell r="C836"/>
          <cell r="D836"/>
          <cell r="E836"/>
          <cell r="F836"/>
          <cell r="G836"/>
          <cell r="H836"/>
          <cell r="I836"/>
          <cell r="J836"/>
          <cell r="K836"/>
          <cell r="L836"/>
          <cell r="M836"/>
          <cell r="N836"/>
          <cell r="O836"/>
          <cell r="P836"/>
          <cell r="Q836"/>
          <cell r="R836"/>
          <cell r="S836"/>
          <cell r="T836"/>
          <cell r="U836"/>
          <cell r="V836"/>
          <cell r="W836"/>
          <cell r="X836"/>
          <cell r="Y836" t="str">
            <v/>
          </cell>
          <cell r="Z836"/>
          <cell r="AA836" t="str">
            <v/>
          </cell>
          <cell r="AB836"/>
          <cell r="AC836"/>
          <cell r="AD836"/>
          <cell r="AE836"/>
          <cell r="AF836"/>
          <cell r="AG836"/>
          <cell r="AH836" t="str">
            <v/>
          </cell>
          <cell r="AI836"/>
          <cell r="AJ836"/>
          <cell r="AK836"/>
          <cell r="AL836"/>
          <cell r="AM836"/>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t="str">
            <v/>
          </cell>
          <cell r="BE836" t="str">
            <v/>
          </cell>
          <cell r="BF836">
            <v>0</v>
          </cell>
          <cell r="BG836">
            <v>0</v>
          </cell>
          <cell r="BH836">
            <v>0</v>
          </cell>
          <cell r="BI836">
            <v>0</v>
          </cell>
          <cell r="BJ836">
            <v>0</v>
          </cell>
          <cell r="BK836" t="str">
            <v/>
          </cell>
          <cell r="BL836" t="e">
            <v>#NAME?</v>
          </cell>
          <cell r="BM836"/>
          <cell r="BN836"/>
          <cell r="BO836"/>
          <cell r="BP836" t="str">
            <v/>
          </cell>
          <cell r="BQ836"/>
          <cell r="BR836"/>
          <cell r="BS836">
            <v>821</v>
          </cell>
        </row>
        <row r="837">
          <cell r="C837"/>
          <cell r="D837"/>
          <cell r="E837"/>
          <cell r="F837"/>
          <cell r="G837"/>
          <cell r="H837"/>
          <cell r="I837"/>
          <cell r="J837"/>
          <cell r="K837"/>
          <cell r="L837"/>
          <cell r="M837"/>
          <cell r="N837"/>
          <cell r="O837"/>
          <cell r="P837"/>
          <cell r="Q837"/>
          <cell r="R837"/>
          <cell r="S837"/>
          <cell r="T837"/>
          <cell r="U837"/>
          <cell r="V837"/>
          <cell r="W837"/>
          <cell r="X837"/>
          <cell r="Y837" t="str">
            <v/>
          </cell>
          <cell r="Z837"/>
          <cell r="AA837" t="str">
            <v/>
          </cell>
          <cell r="AB837"/>
          <cell r="AC837"/>
          <cell r="AD837"/>
          <cell r="AE837"/>
          <cell r="AF837"/>
          <cell r="AG837"/>
          <cell r="AH837" t="str">
            <v/>
          </cell>
          <cell r="AI837"/>
          <cell r="AJ837"/>
          <cell r="AK837"/>
          <cell r="AL837"/>
          <cell r="AM837"/>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t="str">
            <v/>
          </cell>
          <cell r="BE837" t="str">
            <v/>
          </cell>
          <cell r="BF837">
            <v>0</v>
          </cell>
          <cell r="BG837">
            <v>0</v>
          </cell>
          <cell r="BH837">
            <v>0</v>
          </cell>
          <cell r="BI837">
            <v>0</v>
          </cell>
          <cell r="BJ837">
            <v>0</v>
          </cell>
          <cell r="BK837" t="str">
            <v/>
          </cell>
          <cell r="BL837" t="e">
            <v>#NAME?</v>
          </cell>
          <cell r="BM837"/>
          <cell r="BN837"/>
          <cell r="BO837"/>
          <cell r="BP837" t="str">
            <v/>
          </cell>
          <cell r="BQ837"/>
          <cell r="BR837"/>
          <cell r="BS837">
            <v>822</v>
          </cell>
        </row>
        <row r="838">
          <cell r="C838"/>
          <cell r="D838"/>
          <cell r="E838"/>
          <cell r="F838"/>
          <cell r="G838"/>
          <cell r="H838"/>
          <cell r="I838"/>
          <cell r="J838"/>
          <cell r="K838"/>
          <cell r="L838"/>
          <cell r="M838"/>
          <cell r="N838"/>
          <cell r="O838"/>
          <cell r="P838"/>
          <cell r="Q838"/>
          <cell r="R838"/>
          <cell r="S838"/>
          <cell r="T838"/>
          <cell r="U838"/>
          <cell r="V838"/>
          <cell r="W838"/>
          <cell r="X838"/>
          <cell r="Y838" t="str">
            <v/>
          </cell>
          <cell r="Z838"/>
          <cell r="AA838" t="str">
            <v/>
          </cell>
          <cell r="AB838"/>
          <cell r="AC838"/>
          <cell r="AD838"/>
          <cell r="AE838"/>
          <cell r="AF838"/>
          <cell r="AG838"/>
          <cell r="AH838" t="str">
            <v/>
          </cell>
          <cell r="AI838"/>
          <cell r="AJ838"/>
          <cell r="AK838"/>
          <cell r="AL838"/>
          <cell r="AM838"/>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t="str">
            <v/>
          </cell>
          <cell r="BE838" t="str">
            <v/>
          </cell>
          <cell r="BF838">
            <v>0</v>
          </cell>
          <cell r="BG838">
            <v>0</v>
          </cell>
          <cell r="BH838">
            <v>0</v>
          </cell>
          <cell r="BI838">
            <v>0</v>
          </cell>
          <cell r="BJ838">
            <v>0</v>
          </cell>
          <cell r="BK838" t="str">
            <v/>
          </cell>
          <cell r="BL838" t="e">
            <v>#NAME?</v>
          </cell>
          <cell r="BM838"/>
          <cell r="BN838"/>
          <cell r="BO838"/>
          <cell r="BP838" t="str">
            <v/>
          </cell>
          <cell r="BQ838"/>
          <cell r="BR838"/>
          <cell r="BS838">
            <v>823</v>
          </cell>
        </row>
        <row r="839">
          <cell r="C839"/>
          <cell r="D839"/>
          <cell r="E839"/>
          <cell r="F839"/>
          <cell r="G839"/>
          <cell r="H839"/>
          <cell r="I839"/>
          <cell r="J839"/>
          <cell r="K839"/>
          <cell r="L839"/>
          <cell r="M839"/>
          <cell r="N839"/>
          <cell r="O839"/>
          <cell r="P839"/>
          <cell r="Q839"/>
          <cell r="R839"/>
          <cell r="S839"/>
          <cell r="T839"/>
          <cell r="U839"/>
          <cell r="V839"/>
          <cell r="W839"/>
          <cell r="X839"/>
          <cell r="Y839" t="str">
            <v/>
          </cell>
          <cell r="Z839"/>
          <cell r="AA839" t="str">
            <v/>
          </cell>
          <cell r="AB839"/>
          <cell r="AC839"/>
          <cell r="AD839"/>
          <cell r="AE839"/>
          <cell r="AF839"/>
          <cell r="AG839"/>
          <cell r="AH839" t="str">
            <v/>
          </cell>
          <cell r="AI839"/>
          <cell r="AJ839"/>
          <cell r="AK839"/>
          <cell r="AL839"/>
          <cell r="AM839"/>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t="str">
            <v/>
          </cell>
          <cell r="BE839" t="str">
            <v/>
          </cell>
          <cell r="BF839">
            <v>0</v>
          </cell>
          <cell r="BG839">
            <v>0</v>
          </cell>
          <cell r="BH839">
            <v>0</v>
          </cell>
          <cell r="BI839">
            <v>0</v>
          </cell>
          <cell r="BJ839">
            <v>0</v>
          </cell>
          <cell r="BK839" t="str">
            <v/>
          </cell>
          <cell r="BL839" t="e">
            <v>#NAME?</v>
          </cell>
          <cell r="BM839"/>
          <cell r="BN839"/>
          <cell r="BO839"/>
          <cell r="BP839" t="str">
            <v/>
          </cell>
          <cell r="BQ839"/>
          <cell r="BR839"/>
          <cell r="BS839">
            <v>824</v>
          </cell>
        </row>
        <row r="840">
          <cell r="C840"/>
          <cell r="D840"/>
          <cell r="E840"/>
          <cell r="F840"/>
          <cell r="G840"/>
          <cell r="H840"/>
          <cell r="I840"/>
          <cell r="J840"/>
          <cell r="K840"/>
          <cell r="L840"/>
          <cell r="M840"/>
          <cell r="N840"/>
          <cell r="O840"/>
          <cell r="P840"/>
          <cell r="Q840"/>
          <cell r="R840"/>
          <cell r="S840"/>
          <cell r="T840"/>
          <cell r="U840"/>
          <cell r="V840"/>
          <cell r="W840"/>
          <cell r="X840"/>
          <cell r="Y840" t="str">
            <v/>
          </cell>
          <cell r="Z840"/>
          <cell r="AA840" t="str">
            <v/>
          </cell>
          <cell r="AB840"/>
          <cell r="AC840"/>
          <cell r="AD840"/>
          <cell r="AE840"/>
          <cell r="AF840"/>
          <cell r="AG840"/>
          <cell r="AH840" t="str">
            <v/>
          </cell>
          <cell r="AI840"/>
          <cell r="AJ840"/>
          <cell r="AK840"/>
          <cell r="AL840"/>
          <cell r="AM840"/>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t="str">
            <v/>
          </cell>
          <cell r="BE840" t="str">
            <v/>
          </cell>
          <cell r="BF840">
            <v>0</v>
          </cell>
          <cell r="BG840">
            <v>0</v>
          </cell>
          <cell r="BH840">
            <v>0</v>
          </cell>
          <cell r="BI840">
            <v>0</v>
          </cell>
          <cell r="BJ840">
            <v>0</v>
          </cell>
          <cell r="BK840" t="str">
            <v/>
          </cell>
          <cell r="BL840" t="e">
            <v>#NAME?</v>
          </cell>
          <cell r="BM840"/>
          <cell r="BN840"/>
          <cell r="BO840"/>
          <cell r="BP840" t="str">
            <v/>
          </cell>
          <cell r="BQ840"/>
          <cell r="BR840"/>
          <cell r="BS840">
            <v>825</v>
          </cell>
        </row>
        <row r="841">
          <cell r="C841"/>
          <cell r="D841"/>
          <cell r="E841"/>
          <cell r="F841"/>
          <cell r="G841"/>
          <cell r="H841"/>
          <cell r="I841"/>
          <cell r="J841"/>
          <cell r="K841"/>
          <cell r="L841"/>
          <cell r="M841"/>
          <cell r="N841"/>
          <cell r="O841"/>
          <cell r="P841"/>
          <cell r="Q841"/>
          <cell r="R841"/>
          <cell r="S841"/>
          <cell r="T841"/>
          <cell r="U841"/>
          <cell r="V841"/>
          <cell r="W841"/>
          <cell r="X841"/>
          <cell r="Y841" t="str">
            <v/>
          </cell>
          <cell r="Z841"/>
          <cell r="AA841" t="str">
            <v/>
          </cell>
          <cell r="AB841"/>
          <cell r="AC841"/>
          <cell r="AD841"/>
          <cell r="AE841"/>
          <cell r="AF841"/>
          <cell r="AG841"/>
          <cell r="AH841" t="str">
            <v/>
          </cell>
          <cell r="AI841"/>
          <cell r="AJ841"/>
          <cell r="AK841"/>
          <cell r="AL841"/>
          <cell r="AM841"/>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t="str">
            <v/>
          </cell>
          <cell r="BE841" t="str">
            <v/>
          </cell>
          <cell r="BF841">
            <v>0</v>
          </cell>
          <cell r="BG841">
            <v>0</v>
          </cell>
          <cell r="BH841">
            <v>0</v>
          </cell>
          <cell r="BI841">
            <v>0</v>
          </cell>
          <cell r="BJ841">
            <v>0</v>
          </cell>
          <cell r="BK841" t="str">
            <v/>
          </cell>
          <cell r="BL841" t="e">
            <v>#NAME?</v>
          </cell>
          <cell r="BM841"/>
          <cell r="BN841"/>
          <cell r="BO841"/>
          <cell r="BP841" t="str">
            <v/>
          </cell>
          <cell r="BQ841"/>
          <cell r="BR841"/>
          <cell r="BS841">
            <v>826</v>
          </cell>
        </row>
        <row r="842">
          <cell r="C842"/>
          <cell r="D842"/>
          <cell r="E842"/>
          <cell r="F842"/>
          <cell r="G842"/>
          <cell r="H842"/>
          <cell r="I842"/>
          <cell r="J842"/>
          <cell r="K842"/>
          <cell r="L842"/>
          <cell r="M842"/>
          <cell r="N842"/>
          <cell r="O842"/>
          <cell r="P842"/>
          <cell r="Q842"/>
          <cell r="R842"/>
          <cell r="S842"/>
          <cell r="T842"/>
          <cell r="U842"/>
          <cell r="V842"/>
          <cell r="W842"/>
          <cell r="X842"/>
          <cell r="Y842" t="str">
            <v/>
          </cell>
          <cell r="Z842"/>
          <cell r="AA842" t="str">
            <v/>
          </cell>
          <cell r="AB842"/>
          <cell r="AC842"/>
          <cell r="AD842"/>
          <cell r="AE842"/>
          <cell r="AF842"/>
          <cell r="AG842"/>
          <cell r="AH842" t="str">
            <v/>
          </cell>
          <cell r="AI842"/>
          <cell r="AJ842"/>
          <cell r="AK842"/>
          <cell r="AL842"/>
          <cell r="AM842"/>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t="str">
            <v/>
          </cell>
          <cell r="BE842" t="str">
            <v/>
          </cell>
          <cell r="BF842">
            <v>0</v>
          </cell>
          <cell r="BG842">
            <v>0</v>
          </cell>
          <cell r="BH842">
            <v>0</v>
          </cell>
          <cell r="BI842">
            <v>0</v>
          </cell>
          <cell r="BJ842">
            <v>0</v>
          </cell>
          <cell r="BK842" t="str">
            <v/>
          </cell>
          <cell r="BL842" t="e">
            <v>#NAME?</v>
          </cell>
          <cell r="BM842"/>
          <cell r="BN842"/>
          <cell r="BO842"/>
          <cell r="BP842" t="str">
            <v/>
          </cell>
          <cell r="BQ842"/>
          <cell r="BR842"/>
          <cell r="BS842">
            <v>827</v>
          </cell>
        </row>
        <row r="843">
          <cell r="C843"/>
          <cell r="D843"/>
          <cell r="E843"/>
          <cell r="F843"/>
          <cell r="G843"/>
          <cell r="H843"/>
          <cell r="I843"/>
          <cell r="J843"/>
          <cell r="K843"/>
          <cell r="L843"/>
          <cell r="M843"/>
          <cell r="N843"/>
          <cell r="O843"/>
          <cell r="P843"/>
          <cell r="Q843"/>
          <cell r="R843"/>
          <cell r="S843"/>
          <cell r="T843"/>
          <cell r="U843"/>
          <cell r="V843"/>
          <cell r="W843"/>
          <cell r="X843"/>
          <cell r="Y843" t="str">
            <v/>
          </cell>
          <cell r="Z843"/>
          <cell r="AA843" t="str">
            <v/>
          </cell>
          <cell r="AB843"/>
          <cell r="AC843"/>
          <cell r="AD843"/>
          <cell r="AE843"/>
          <cell r="AF843"/>
          <cell r="AG843"/>
          <cell r="AH843" t="str">
            <v/>
          </cell>
          <cell r="AI843"/>
          <cell r="AJ843"/>
          <cell r="AK843"/>
          <cell r="AL843"/>
          <cell r="AM843"/>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t="str">
            <v/>
          </cell>
          <cell r="BE843" t="str">
            <v/>
          </cell>
          <cell r="BF843">
            <v>0</v>
          </cell>
          <cell r="BG843">
            <v>0</v>
          </cell>
          <cell r="BH843">
            <v>0</v>
          </cell>
          <cell r="BI843">
            <v>0</v>
          </cell>
          <cell r="BJ843">
            <v>0</v>
          </cell>
          <cell r="BK843" t="str">
            <v/>
          </cell>
          <cell r="BL843" t="e">
            <v>#NAME?</v>
          </cell>
          <cell r="BM843"/>
          <cell r="BN843"/>
          <cell r="BO843"/>
          <cell r="BP843" t="str">
            <v/>
          </cell>
          <cell r="BQ843"/>
          <cell r="BR843"/>
          <cell r="BS843">
            <v>828</v>
          </cell>
        </row>
        <row r="844">
          <cell r="C844"/>
          <cell r="D844"/>
          <cell r="E844"/>
          <cell r="F844"/>
          <cell r="G844"/>
          <cell r="H844"/>
          <cell r="I844"/>
          <cell r="J844"/>
          <cell r="K844"/>
          <cell r="L844"/>
          <cell r="M844"/>
          <cell r="N844"/>
          <cell r="O844"/>
          <cell r="P844"/>
          <cell r="Q844"/>
          <cell r="R844"/>
          <cell r="S844"/>
          <cell r="T844"/>
          <cell r="U844"/>
          <cell r="V844"/>
          <cell r="W844"/>
          <cell r="X844"/>
          <cell r="Y844" t="str">
            <v/>
          </cell>
          <cell r="Z844"/>
          <cell r="AA844" t="str">
            <v/>
          </cell>
          <cell r="AB844"/>
          <cell r="AC844"/>
          <cell r="AD844"/>
          <cell r="AE844"/>
          <cell r="AF844"/>
          <cell r="AG844"/>
          <cell r="AH844" t="str">
            <v/>
          </cell>
          <cell r="AI844"/>
          <cell r="AJ844"/>
          <cell r="AK844"/>
          <cell r="AL844"/>
          <cell r="AM844"/>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t="str">
            <v/>
          </cell>
          <cell r="BE844" t="str">
            <v/>
          </cell>
          <cell r="BF844">
            <v>0</v>
          </cell>
          <cell r="BG844">
            <v>0</v>
          </cell>
          <cell r="BH844">
            <v>0</v>
          </cell>
          <cell r="BI844">
            <v>0</v>
          </cell>
          <cell r="BJ844">
            <v>0</v>
          </cell>
          <cell r="BK844" t="str">
            <v/>
          </cell>
          <cell r="BL844" t="e">
            <v>#NAME?</v>
          </cell>
          <cell r="BM844"/>
          <cell r="BN844"/>
          <cell r="BO844"/>
          <cell r="BP844" t="str">
            <v/>
          </cell>
          <cell r="BQ844"/>
          <cell r="BR844"/>
          <cell r="BS844">
            <v>829</v>
          </cell>
        </row>
        <row r="845">
          <cell r="C845"/>
          <cell r="D845"/>
          <cell r="E845"/>
          <cell r="F845"/>
          <cell r="G845"/>
          <cell r="H845"/>
          <cell r="I845"/>
          <cell r="J845"/>
          <cell r="K845"/>
          <cell r="L845"/>
          <cell r="M845"/>
          <cell r="N845"/>
          <cell r="O845"/>
          <cell r="P845"/>
          <cell r="Q845"/>
          <cell r="R845"/>
          <cell r="S845"/>
          <cell r="T845"/>
          <cell r="U845"/>
          <cell r="V845"/>
          <cell r="W845"/>
          <cell r="X845"/>
          <cell r="Y845" t="str">
            <v/>
          </cell>
          <cell r="Z845"/>
          <cell r="AA845" t="str">
            <v/>
          </cell>
          <cell r="AB845"/>
          <cell r="AC845"/>
          <cell r="AD845"/>
          <cell r="AE845"/>
          <cell r="AF845"/>
          <cell r="AG845"/>
          <cell r="AH845" t="str">
            <v/>
          </cell>
          <cell r="AI845"/>
          <cell r="AJ845"/>
          <cell r="AK845"/>
          <cell r="AL845"/>
          <cell r="AM845"/>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t="str">
            <v/>
          </cell>
          <cell r="BE845" t="str">
            <v/>
          </cell>
          <cell r="BF845">
            <v>0</v>
          </cell>
          <cell r="BG845">
            <v>0</v>
          </cell>
          <cell r="BH845">
            <v>0</v>
          </cell>
          <cell r="BI845">
            <v>0</v>
          </cell>
          <cell r="BJ845">
            <v>0</v>
          </cell>
          <cell r="BK845" t="str">
            <v/>
          </cell>
          <cell r="BL845" t="e">
            <v>#NAME?</v>
          </cell>
          <cell r="BM845"/>
          <cell r="BN845"/>
          <cell r="BO845"/>
          <cell r="BP845" t="str">
            <v/>
          </cell>
          <cell r="BQ845"/>
          <cell r="BR845"/>
          <cell r="BS845">
            <v>830</v>
          </cell>
        </row>
        <row r="846">
          <cell r="C846"/>
          <cell r="D846"/>
          <cell r="E846"/>
          <cell r="F846"/>
          <cell r="G846"/>
          <cell r="H846"/>
          <cell r="I846"/>
          <cell r="J846"/>
          <cell r="K846"/>
          <cell r="L846"/>
          <cell r="M846"/>
          <cell r="N846"/>
          <cell r="O846"/>
          <cell r="P846"/>
          <cell r="Q846"/>
          <cell r="R846"/>
          <cell r="S846"/>
          <cell r="T846"/>
          <cell r="U846"/>
          <cell r="V846"/>
          <cell r="W846"/>
          <cell r="X846"/>
          <cell r="Y846" t="str">
            <v/>
          </cell>
          <cell r="Z846"/>
          <cell r="AA846" t="str">
            <v/>
          </cell>
          <cell r="AB846"/>
          <cell r="AC846"/>
          <cell r="AD846"/>
          <cell r="AE846"/>
          <cell r="AF846"/>
          <cell r="AG846"/>
          <cell r="AH846" t="str">
            <v/>
          </cell>
          <cell r="AI846"/>
          <cell r="AJ846"/>
          <cell r="AK846"/>
          <cell r="AL846"/>
          <cell r="AM846"/>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t="str">
            <v/>
          </cell>
          <cell r="BE846" t="str">
            <v/>
          </cell>
          <cell r="BF846">
            <v>0</v>
          </cell>
          <cell r="BG846">
            <v>0</v>
          </cell>
          <cell r="BH846">
            <v>0</v>
          </cell>
          <cell r="BI846">
            <v>0</v>
          </cell>
          <cell r="BJ846">
            <v>0</v>
          </cell>
          <cell r="BK846" t="str">
            <v/>
          </cell>
          <cell r="BL846" t="e">
            <v>#NAME?</v>
          </cell>
          <cell r="BM846"/>
          <cell r="BN846"/>
          <cell r="BO846"/>
          <cell r="BP846" t="str">
            <v/>
          </cell>
          <cell r="BQ846"/>
          <cell r="BR846"/>
          <cell r="BS846">
            <v>831</v>
          </cell>
        </row>
        <row r="847">
          <cell r="C847"/>
          <cell r="D847"/>
          <cell r="E847"/>
          <cell r="F847"/>
          <cell r="G847"/>
          <cell r="H847"/>
          <cell r="I847"/>
          <cell r="J847"/>
          <cell r="K847"/>
          <cell r="L847"/>
          <cell r="M847"/>
          <cell r="N847"/>
          <cell r="O847"/>
          <cell r="P847"/>
          <cell r="Q847"/>
          <cell r="R847"/>
          <cell r="S847"/>
          <cell r="T847"/>
          <cell r="U847"/>
          <cell r="V847"/>
          <cell r="W847"/>
          <cell r="X847"/>
          <cell r="Y847" t="str">
            <v/>
          </cell>
          <cell r="Z847"/>
          <cell r="AA847" t="str">
            <v/>
          </cell>
          <cell r="AB847"/>
          <cell r="AC847"/>
          <cell r="AD847"/>
          <cell r="AE847"/>
          <cell r="AF847"/>
          <cell r="AG847"/>
          <cell r="AH847" t="str">
            <v/>
          </cell>
          <cell r="AI847"/>
          <cell r="AJ847"/>
          <cell r="AK847"/>
          <cell r="AL847"/>
          <cell r="AM847"/>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t="str">
            <v/>
          </cell>
          <cell r="BE847" t="str">
            <v/>
          </cell>
          <cell r="BF847">
            <v>0</v>
          </cell>
          <cell r="BG847">
            <v>0</v>
          </cell>
          <cell r="BH847">
            <v>0</v>
          </cell>
          <cell r="BI847">
            <v>0</v>
          </cell>
          <cell r="BJ847">
            <v>0</v>
          </cell>
          <cell r="BK847" t="str">
            <v/>
          </cell>
          <cell r="BL847" t="e">
            <v>#NAME?</v>
          </cell>
          <cell r="BM847"/>
          <cell r="BN847"/>
          <cell r="BO847"/>
          <cell r="BP847" t="str">
            <v/>
          </cell>
          <cell r="BQ847"/>
          <cell r="BR847"/>
          <cell r="BS847">
            <v>832</v>
          </cell>
        </row>
        <row r="848">
          <cell r="C848"/>
          <cell r="D848"/>
          <cell r="E848"/>
          <cell r="F848"/>
          <cell r="G848"/>
          <cell r="H848"/>
          <cell r="I848"/>
          <cell r="J848"/>
          <cell r="K848"/>
          <cell r="L848"/>
          <cell r="M848"/>
          <cell r="N848"/>
          <cell r="O848"/>
          <cell r="P848"/>
          <cell r="Q848"/>
          <cell r="R848"/>
          <cell r="S848"/>
          <cell r="T848"/>
          <cell r="U848"/>
          <cell r="V848"/>
          <cell r="W848"/>
          <cell r="X848"/>
          <cell r="Y848" t="str">
            <v/>
          </cell>
          <cell r="Z848"/>
          <cell r="AA848" t="str">
            <v/>
          </cell>
          <cell r="AB848"/>
          <cell r="AC848"/>
          <cell r="AD848"/>
          <cell r="AE848"/>
          <cell r="AF848"/>
          <cell r="AG848"/>
          <cell r="AH848" t="str">
            <v/>
          </cell>
          <cell r="AI848"/>
          <cell r="AJ848"/>
          <cell r="AK848"/>
          <cell r="AL848"/>
          <cell r="AM848"/>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t="str">
            <v/>
          </cell>
          <cell r="BE848" t="str">
            <v/>
          </cell>
          <cell r="BF848">
            <v>0</v>
          </cell>
          <cell r="BG848">
            <v>0</v>
          </cell>
          <cell r="BH848">
            <v>0</v>
          </cell>
          <cell r="BI848">
            <v>0</v>
          </cell>
          <cell r="BJ848">
            <v>0</v>
          </cell>
          <cell r="BK848" t="str">
            <v/>
          </cell>
          <cell r="BL848" t="e">
            <v>#NAME?</v>
          </cell>
          <cell r="BM848"/>
          <cell r="BN848"/>
          <cell r="BO848"/>
          <cell r="BP848" t="str">
            <v/>
          </cell>
          <cell r="BQ848"/>
          <cell r="BR848"/>
          <cell r="BS848">
            <v>833</v>
          </cell>
        </row>
        <row r="849">
          <cell r="C849"/>
          <cell r="D849"/>
          <cell r="E849"/>
          <cell r="F849"/>
          <cell r="G849"/>
          <cell r="H849"/>
          <cell r="I849"/>
          <cell r="J849"/>
          <cell r="K849"/>
          <cell r="L849"/>
          <cell r="M849"/>
          <cell r="N849"/>
          <cell r="O849"/>
          <cell r="P849"/>
          <cell r="Q849"/>
          <cell r="R849"/>
          <cell r="S849"/>
          <cell r="T849"/>
          <cell r="U849"/>
          <cell r="V849"/>
          <cell r="W849"/>
          <cell r="X849"/>
          <cell r="Y849" t="str">
            <v/>
          </cell>
          <cell r="Z849"/>
          <cell r="AA849" t="str">
            <v/>
          </cell>
          <cell r="AB849"/>
          <cell r="AC849"/>
          <cell r="AD849"/>
          <cell r="AE849"/>
          <cell r="AF849"/>
          <cell r="AG849"/>
          <cell r="AH849" t="str">
            <v/>
          </cell>
          <cell r="AI849"/>
          <cell r="AJ849"/>
          <cell r="AK849"/>
          <cell r="AL849"/>
          <cell r="AM849"/>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t="str">
            <v/>
          </cell>
          <cell r="BE849" t="str">
            <v/>
          </cell>
          <cell r="BF849">
            <v>0</v>
          </cell>
          <cell r="BG849">
            <v>0</v>
          </cell>
          <cell r="BH849">
            <v>0</v>
          </cell>
          <cell r="BI849">
            <v>0</v>
          </cell>
          <cell r="BJ849">
            <v>0</v>
          </cell>
          <cell r="BK849" t="str">
            <v/>
          </cell>
          <cell r="BL849" t="e">
            <v>#NAME?</v>
          </cell>
          <cell r="BM849"/>
          <cell r="BN849"/>
          <cell r="BO849"/>
          <cell r="BP849" t="str">
            <v/>
          </cell>
          <cell r="BQ849"/>
          <cell r="BR849"/>
          <cell r="BS849">
            <v>834</v>
          </cell>
        </row>
        <row r="850">
          <cell r="C850"/>
          <cell r="D850"/>
          <cell r="E850"/>
          <cell r="F850"/>
          <cell r="G850"/>
          <cell r="H850"/>
          <cell r="I850"/>
          <cell r="J850"/>
          <cell r="K850"/>
          <cell r="L850"/>
          <cell r="M850"/>
          <cell r="N850"/>
          <cell r="O850"/>
          <cell r="P850"/>
          <cell r="Q850"/>
          <cell r="R850"/>
          <cell r="S850"/>
          <cell r="T850"/>
          <cell r="U850"/>
          <cell r="V850"/>
          <cell r="W850"/>
          <cell r="X850"/>
          <cell r="Y850" t="str">
            <v/>
          </cell>
          <cell r="Z850"/>
          <cell r="AA850" t="str">
            <v/>
          </cell>
          <cell r="AB850"/>
          <cell r="AC850"/>
          <cell r="AD850"/>
          <cell r="AE850"/>
          <cell r="AF850"/>
          <cell r="AG850"/>
          <cell r="AH850" t="str">
            <v/>
          </cell>
          <cell r="AI850"/>
          <cell r="AJ850"/>
          <cell r="AK850"/>
          <cell r="AL850"/>
          <cell r="AM850"/>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t="str">
            <v/>
          </cell>
          <cell r="BE850" t="str">
            <v/>
          </cell>
          <cell r="BF850">
            <v>0</v>
          </cell>
          <cell r="BG850">
            <v>0</v>
          </cell>
          <cell r="BH850">
            <v>0</v>
          </cell>
          <cell r="BI850">
            <v>0</v>
          </cell>
          <cell r="BJ850">
            <v>0</v>
          </cell>
          <cell r="BK850" t="str">
            <v/>
          </cell>
          <cell r="BL850" t="e">
            <v>#NAME?</v>
          </cell>
          <cell r="BM850"/>
          <cell r="BN850"/>
          <cell r="BO850"/>
          <cell r="BP850" t="str">
            <v/>
          </cell>
          <cell r="BQ850"/>
          <cell r="BR850"/>
          <cell r="BS850">
            <v>835</v>
          </cell>
        </row>
        <row r="851">
          <cell r="C851"/>
          <cell r="D851"/>
          <cell r="E851"/>
          <cell r="F851"/>
          <cell r="G851"/>
          <cell r="H851"/>
          <cell r="I851"/>
          <cell r="J851"/>
          <cell r="K851"/>
          <cell r="L851"/>
          <cell r="M851"/>
          <cell r="N851"/>
          <cell r="O851"/>
          <cell r="P851"/>
          <cell r="Q851"/>
          <cell r="R851"/>
          <cell r="S851"/>
          <cell r="T851"/>
          <cell r="U851"/>
          <cell r="V851"/>
          <cell r="W851"/>
          <cell r="X851"/>
          <cell r="Y851" t="str">
            <v/>
          </cell>
          <cell r="Z851"/>
          <cell r="AA851" t="str">
            <v/>
          </cell>
          <cell r="AB851"/>
          <cell r="AC851"/>
          <cell r="AD851"/>
          <cell r="AE851"/>
          <cell r="AF851"/>
          <cell r="AG851"/>
          <cell r="AH851" t="str">
            <v/>
          </cell>
          <cell r="AI851"/>
          <cell r="AJ851"/>
          <cell r="AK851"/>
          <cell r="AL851"/>
          <cell r="AM851"/>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t="str">
            <v/>
          </cell>
          <cell r="BE851" t="str">
            <v/>
          </cell>
          <cell r="BF851">
            <v>0</v>
          </cell>
          <cell r="BG851">
            <v>0</v>
          </cell>
          <cell r="BH851">
            <v>0</v>
          </cell>
          <cell r="BI851">
            <v>0</v>
          </cell>
          <cell r="BJ851">
            <v>0</v>
          </cell>
          <cell r="BK851" t="str">
            <v/>
          </cell>
          <cell r="BL851" t="e">
            <v>#NAME?</v>
          </cell>
          <cell r="BM851"/>
          <cell r="BN851"/>
          <cell r="BO851"/>
          <cell r="BP851" t="str">
            <v/>
          </cell>
          <cell r="BQ851"/>
          <cell r="BR851"/>
          <cell r="BS851">
            <v>836</v>
          </cell>
        </row>
        <row r="852">
          <cell r="C852"/>
          <cell r="D852"/>
          <cell r="E852"/>
          <cell r="F852"/>
          <cell r="G852"/>
          <cell r="H852"/>
          <cell r="I852"/>
          <cell r="J852"/>
          <cell r="K852"/>
          <cell r="L852"/>
          <cell r="M852"/>
          <cell r="N852"/>
          <cell r="O852"/>
          <cell r="P852"/>
          <cell r="Q852"/>
          <cell r="R852"/>
          <cell r="S852"/>
          <cell r="T852"/>
          <cell r="U852"/>
          <cell r="V852"/>
          <cell r="W852"/>
          <cell r="X852"/>
          <cell r="Y852" t="str">
            <v/>
          </cell>
          <cell r="Z852"/>
          <cell r="AA852" t="str">
            <v/>
          </cell>
          <cell r="AB852"/>
          <cell r="AC852"/>
          <cell r="AD852"/>
          <cell r="AE852"/>
          <cell r="AF852"/>
          <cell r="AG852"/>
          <cell r="AH852" t="str">
            <v/>
          </cell>
          <cell r="AI852"/>
          <cell r="AJ852"/>
          <cell r="AK852"/>
          <cell r="AL852"/>
          <cell r="AM852"/>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t="str">
            <v/>
          </cell>
          <cell r="BE852" t="str">
            <v/>
          </cell>
          <cell r="BF852">
            <v>0</v>
          </cell>
          <cell r="BG852">
            <v>0</v>
          </cell>
          <cell r="BH852">
            <v>0</v>
          </cell>
          <cell r="BI852">
            <v>0</v>
          </cell>
          <cell r="BJ852">
            <v>0</v>
          </cell>
          <cell r="BK852" t="str">
            <v/>
          </cell>
          <cell r="BL852" t="e">
            <v>#NAME?</v>
          </cell>
          <cell r="BM852"/>
          <cell r="BN852"/>
          <cell r="BO852"/>
          <cell r="BP852" t="str">
            <v/>
          </cell>
          <cell r="BQ852"/>
          <cell r="BR852"/>
          <cell r="BS852">
            <v>837</v>
          </cell>
        </row>
        <row r="853">
          <cell r="C853"/>
          <cell r="D853"/>
          <cell r="E853"/>
          <cell r="F853"/>
          <cell r="G853"/>
          <cell r="H853"/>
          <cell r="I853"/>
          <cell r="J853"/>
          <cell r="K853"/>
          <cell r="L853"/>
          <cell r="M853"/>
          <cell r="N853"/>
          <cell r="O853"/>
          <cell r="P853"/>
          <cell r="Q853"/>
          <cell r="R853"/>
          <cell r="S853"/>
          <cell r="T853"/>
          <cell r="U853"/>
          <cell r="V853"/>
          <cell r="W853"/>
          <cell r="X853"/>
          <cell r="Y853" t="str">
            <v/>
          </cell>
          <cell r="Z853"/>
          <cell r="AA853" t="str">
            <v/>
          </cell>
          <cell r="AB853"/>
          <cell r="AC853"/>
          <cell r="AD853"/>
          <cell r="AE853"/>
          <cell r="AF853"/>
          <cell r="AG853"/>
          <cell r="AH853" t="str">
            <v/>
          </cell>
          <cell r="AI853"/>
          <cell r="AJ853"/>
          <cell r="AK853"/>
          <cell r="AL853"/>
          <cell r="AM853"/>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t="str">
            <v/>
          </cell>
          <cell r="BE853" t="str">
            <v/>
          </cell>
          <cell r="BF853">
            <v>0</v>
          </cell>
          <cell r="BG853">
            <v>0</v>
          </cell>
          <cell r="BH853">
            <v>0</v>
          </cell>
          <cell r="BI853">
            <v>0</v>
          </cell>
          <cell r="BJ853">
            <v>0</v>
          </cell>
          <cell r="BK853" t="str">
            <v/>
          </cell>
          <cell r="BL853" t="e">
            <v>#NAME?</v>
          </cell>
          <cell r="BM853"/>
          <cell r="BN853"/>
          <cell r="BO853"/>
          <cell r="BP853" t="str">
            <v/>
          </cell>
          <cell r="BQ853"/>
          <cell r="BR853"/>
          <cell r="BS853">
            <v>838</v>
          </cell>
        </row>
        <row r="854">
          <cell r="C854"/>
          <cell r="D854"/>
          <cell r="E854"/>
          <cell r="F854"/>
          <cell r="G854"/>
          <cell r="H854"/>
          <cell r="I854"/>
          <cell r="J854"/>
          <cell r="K854"/>
          <cell r="L854"/>
          <cell r="M854"/>
          <cell r="N854"/>
          <cell r="O854"/>
          <cell r="P854"/>
          <cell r="Q854"/>
          <cell r="R854"/>
          <cell r="S854"/>
          <cell r="T854"/>
          <cell r="U854"/>
          <cell r="V854"/>
          <cell r="W854"/>
          <cell r="X854"/>
          <cell r="Y854" t="str">
            <v/>
          </cell>
          <cell r="Z854"/>
          <cell r="AA854" t="str">
            <v/>
          </cell>
          <cell r="AB854"/>
          <cell r="AC854"/>
          <cell r="AD854"/>
          <cell r="AE854"/>
          <cell r="AF854"/>
          <cell r="AG854"/>
          <cell r="AH854" t="str">
            <v/>
          </cell>
          <cell r="AI854"/>
          <cell r="AJ854"/>
          <cell r="AK854"/>
          <cell r="AL854"/>
          <cell r="AM854"/>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t="str">
            <v/>
          </cell>
          <cell r="BE854" t="str">
            <v/>
          </cell>
          <cell r="BF854">
            <v>0</v>
          </cell>
          <cell r="BG854">
            <v>0</v>
          </cell>
          <cell r="BH854">
            <v>0</v>
          </cell>
          <cell r="BI854">
            <v>0</v>
          </cell>
          <cell r="BJ854">
            <v>0</v>
          </cell>
          <cell r="BK854" t="str">
            <v/>
          </cell>
          <cell r="BL854" t="e">
            <v>#NAME?</v>
          </cell>
          <cell r="BM854"/>
          <cell r="BN854"/>
          <cell r="BO854"/>
          <cell r="BP854" t="str">
            <v/>
          </cell>
          <cell r="BQ854"/>
          <cell r="BR854"/>
          <cell r="BS854">
            <v>839</v>
          </cell>
        </row>
        <row r="855">
          <cell r="C855"/>
          <cell r="D855"/>
          <cell r="E855"/>
          <cell r="F855"/>
          <cell r="G855"/>
          <cell r="H855"/>
          <cell r="I855"/>
          <cell r="J855"/>
          <cell r="K855"/>
          <cell r="L855"/>
          <cell r="M855"/>
          <cell r="N855"/>
          <cell r="O855"/>
          <cell r="P855"/>
          <cell r="Q855"/>
          <cell r="R855"/>
          <cell r="S855"/>
          <cell r="T855"/>
          <cell r="U855"/>
          <cell r="V855"/>
          <cell r="W855"/>
          <cell r="X855"/>
          <cell r="Y855" t="str">
            <v/>
          </cell>
          <cell r="Z855"/>
          <cell r="AA855" t="str">
            <v/>
          </cell>
          <cell r="AB855"/>
          <cell r="AC855"/>
          <cell r="AD855"/>
          <cell r="AE855"/>
          <cell r="AF855"/>
          <cell r="AG855"/>
          <cell r="AH855" t="str">
            <v/>
          </cell>
          <cell r="AI855"/>
          <cell r="AJ855"/>
          <cell r="AK855"/>
          <cell r="AL855"/>
          <cell r="AM855"/>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t="str">
            <v/>
          </cell>
          <cell r="BE855" t="str">
            <v/>
          </cell>
          <cell r="BF855">
            <v>0</v>
          </cell>
          <cell r="BG855">
            <v>0</v>
          </cell>
          <cell r="BH855">
            <v>0</v>
          </cell>
          <cell r="BI855">
            <v>0</v>
          </cell>
          <cell r="BJ855">
            <v>0</v>
          </cell>
          <cell r="BK855" t="str">
            <v/>
          </cell>
          <cell r="BL855" t="e">
            <v>#NAME?</v>
          </cell>
          <cell r="BM855"/>
          <cell r="BN855"/>
          <cell r="BO855"/>
          <cell r="BP855" t="str">
            <v/>
          </cell>
          <cell r="BQ855"/>
          <cell r="BR855"/>
          <cell r="BS855">
            <v>840</v>
          </cell>
        </row>
        <row r="856">
          <cell r="C856"/>
          <cell r="D856"/>
          <cell r="E856"/>
          <cell r="F856"/>
          <cell r="G856"/>
          <cell r="H856"/>
          <cell r="I856"/>
          <cell r="J856"/>
          <cell r="K856"/>
          <cell r="L856"/>
          <cell r="M856"/>
          <cell r="N856"/>
          <cell r="O856"/>
          <cell r="P856"/>
          <cell r="Q856"/>
          <cell r="R856"/>
          <cell r="S856"/>
          <cell r="T856"/>
          <cell r="U856"/>
          <cell r="V856"/>
          <cell r="W856"/>
          <cell r="X856"/>
          <cell r="Y856" t="str">
            <v/>
          </cell>
          <cell r="Z856"/>
          <cell r="AA856" t="str">
            <v/>
          </cell>
          <cell r="AB856"/>
          <cell r="AC856"/>
          <cell r="AD856"/>
          <cell r="AE856"/>
          <cell r="AF856"/>
          <cell r="AG856"/>
          <cell r="AH856" t="str">
            <v/>
          </cell>
          <cell r="AI856"/>
          <cell r="AJ856"/>
          <cell r="AK856"/>
          <cell r="AL856"/>
          <cell r="AM856"/>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t="str">
            <v/>
          </cell>
          <cell r="BE856" t="str">
            <v/>
          </cell>
          <cell r="BF856">
            <v>0</v>
          </cell>
          <cell r="BG856">
            <v>0</v>
          </cell>
          <cell r="BH856">
            <v>0</v>
          </cell>
          <cell r="BI856">
            <v>0</v>
          </cell>
          <cell r="BJ856">
            <v>0</v>
          </cell>
          <cell r="BK856" t="str">
            <v/>
          </cell>
          <cell r="BL856" t="e">
            <v>#NAME?</v>
          </cell>
          <cell r="BM856"/>
          <cell r="BN856"/>
          <cell r="BO856"/>
          <cell r="BP856" t="str">
            <v/>
          </cell>
          <cell r="BQ856"/>
          <cell r="BR856"/>
          <cell r="BS856">
            <v>841</v>
          </cell>
        </row>
        <row r="857">
          <cell r="C857"/>
          <cell r="D857"/>
          <cell r="E857"/>
          <cell r="F857"/>
          <cell r="G857"/>
          <cell r="H857"/>
          <cell r="I857"/>
          <cell r="J857"/>
          <cell r="K857"/>
          <cell r="L857"/>
          <cell r="M857"/>
          <cell r="N857"/>
          <cell r="O857"/>
          <cell r="P857"/>
          <cell r="Q857"/>
          <cell r="R857"/>
          <cell r="S857"/>
          <cell r="T857"/>
          <cell r="U857"/>
          <cell r="V857"/>
          <cell r="W857"/>
          <cell r="X857"/>
          <cell r="Y857" t="str">
            <v/>
          </cell>
          <cell r="Z857"/>
          <cell r="AA857" t="str">
            <v/>
          </cell>
          <cell r="AB857"/>
          <cell r="AC857"/>
          <cell r="AD857"/>
          <cell r="AE857"/>
          <cell r="AF857"/>
          <cell r="AG857"/>
          <cell r="AH857" t="str">
            <v/>
          </cell>
          <cell r="AI857"/>
          <cell r="AJ857"/>
          <cell r="AK857"/>
          <cell r="AL857"/>
          <cell r="AM857"/>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t="str">
            <v/>
          </cell>
          <cell r="BE857" t="str">
            <v/>
          </cell>
          <cell r="BF857">
            <v>0</v>
          </cell>
          <cell r="BG857">
            <v>0</v>
          </cell>
          <cell r="BH857">
            <v>0</v>
          </cell>
          <cell r="BI857">
            <v>0</v>
          </cell>
          <cell r="BJ857">
            <v>0</v>
          </cell>
          <cell r="BK857" t="str">
            <v/>
          </cell>
          <cell r="BL857" t="e">
            <v>#NAME?</v>
          </cell>
          <cell r="BM857"/>
          <cell r="BN857"/>
          <cell r="BO857"/>
          <cell r="BP857" t="str">
            <v/>
          </cell>
          <cell r="BQ857"/>
          <cell r="BR857"/>
          <cell r="BS857">
            <v>842</v>
          </cell>
        </row>
        <row r="858">
          <cell r="C858"/>
          <cell r="D858"/>
          <cell r="E858"/>
          <cell r="F858"/>
          <cell r="G858"/>
          <cell r="H858"/>
          <cell r="I858"/>
          <cell r="J858"/>
          <cell r="K858"/>
          <cell r="L858"/>
          <cell r="M858"/>
          <cell r="N858"/>
          <cell r="O858"/>
          <cell r="P858"/>
          <cell r="Q858"/>
          <cell r="R858"/>
          <cell r="S858"/>
          <cell r="T858"/>
          <cell r="U858"/>
          <cell r="V858"/>
          <cell r="W858"/>
          <cell r="X858"/>
          <cell r="Y858" t="str">
            <v/>
          </cell>
          <cell r="Z858"/>
          <cell r="AA858" t="str">
            <v/>
          </cell>
          <cell r="AB858"/>
          <cell r="AC858"/>
          <cell r="AD858"/>
          <cell r="AE858"/>
          <cell r="AF858"/>
          <cell r="AG858"/>
          <cell r="AH858" t="str">
            <v/>
          </cell>
          <cell r="AI858"/>
          <cell r="AJ858"/>
          <cell r="AK858"/>
          <cell r="AL858"/>
          <cell r="AM858"/>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t="str">
            <v/>
          </cell>
          <cell r="BE858" t="str">
            <v/>
          </cell>
          <cell r="BF858">
            <v>0</v>
          </cell>
          <cell r="BG858">
            <v>0</v>
          </cell>
          <cell r="BH858">
            <v>0</v>
          </cell>
          <cell r="BI858">
            <v>0</v>
          </cell>
          <cell r="BJ858">
            <v>0</v>
          </cell>
          <cell r="BK858" t="str">
            <v/>
          </cell>
          <cell r="BL858" t="e">
            <v>#NAME?</v>
          </cell>
          <cell r="BM858"/>
          <cell r="BN858"/>
          <cell r="BO858"/>
          <cell r="BP858" t="str">
            <v/>
          </cell>
          <cell r="BQ858"/>
          <cell r="BR858"/>
          <cell r="BS858">
            <v>843</v>
          </cell>
        </row>
        <row r="859">
          <cell r="C859"/>
          <cell r="D859"/>
          <cell r="E859"/>
          <cell r="F859"/>
          <cell r="G859"/>
          <cell r="H859"/>
          <cell r="I859"/>
          <cell r="J859"/>
          <cell r="K859"/>
          <cell r="L859"/>
          <cell r="M859"/>
          <cell r="N859"/>
          <cell r="O859"/>
          <cell r="P859"/>
          <cell r="Q859"/>
          <cell r="R859"/>
          <cell r="S859"/>
          <cell r="T859"/>
          <cell r="U859"/>
          <cell r="V859"/>
          <cell r="W859"/>
          <cell r="X859"/>
          <cell r="Y859" t="str">
            <v/>
          </cell>
          <cell r="Z859"/>
          <cell r="AA859" t="str">
            <v/>
          </cell>
          <cell r="AB859"/>
          <cell r="AC859"/>
          <cell r="AD859"/>
          <cell r="AE859"/>
          <cell r="AF859"/>
          <cell r="AG859"/>
          <cell r="AH859" t="str">
            <v/>
          </cell>
          <cell r="AI859"/>
          <cell r="AJ859"/>
          <cell r="AK859"/>
          <cell r="AL859"/>
          <cell r="AM859"/>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t="str">
            <v/>
          </cell>
          <cell r="BE859" t="str">
            <v/>
          </cell>
          <cell r="BF859">
            <v>0</v>
          </cell>
          <cell r="BG859">
            <v>0</v>
          </cell>
          <cell r="BH859">
            <v>0</v>
          </cell>
          <cell r="BI859">
            <v>0</v>
          </cell>
          <cell r="BJ859">
            <v>0</v>
          </cell>
          <cell r="BK859" t="str">
            <v/>
          </cell>
          <cell r="BL859" t="e">
            <v>#NAME?</v>
          </cell>
          <cell r="BM859"/>
          <cell r="BN859"/>
          <cell r="BO859"/>
          <cell r="BP859" t="str">
            <v/>
          </cell>
          <cell r="BQ859"/>
          <cell r="BR859"/>
          <cell r="BS859">
            <v>844</v>
          </cell>
        </row>
        <row r="860">
          <cell r="C860"/>
          <cell r="D860"/>
          <cell r="E860"/>
          <cell r="F860"/>
          <cell r="G860"/>
          <cell r="H860"/>
          <cell r="I860"/>
          <cell r="J860"/>
          <cell r="K860"/>
          <cell r="L860"/>
          <cell r="M860"/>
          <cell r="N860"/>
          <cell r="O860"/>
          <cell r="P860"/>
          <cell r="Q860"/>
          <cell r="R860"/>
          <cell r="S860"/>
          <cell r="T860"/>
          <cell r="U860"/>
          <cell r="V860"/>
          <cell r="W860"/>
          <cell r="X860"/>
          <cell r="Y860" t="str">
            <v/>
          </cell>
          <cell r="Z860"/>
          <cell r="AA860" t="str">
            <v/>
          </cell>
          <cell r="AB860"/>
          <cell r="AC860"/>
          <cell r="AD860"/>
          <cell r="AE860"/>
          <cell r="AF860"/>
          <cell r="AG860"/>
          <cell r="AH860" t="str">
            <v/>
          </cell>
          <cell r="AI860"/>
          <cell r="AJ860"/>
          <cell r="AK860"/>
          <cell r="AL860"/>
          <cell r="AM860"/>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t="str">
            <v/>
          </cell>
          <cell r="BE860" t="str">
            <v/>
          </cell>
          <cell r="BF860">
            <v>0</v>
          </cell>
          <cell r="BG860">
            <v>0</v>
          </cell>
          <cell r="BH860">
            <v>0</v>
          </cell>
          <cell r="BI860">
            <v>0</v>
          </cell>
          <cell r="BJ860">
            <v>0</v>
          </cell>
          <cell r="BK860" t="str">
            <v/>
          </cell>
          <cell r="BL860" t="e">
            <v>#NAME?</v>
          </cell>
          <cell r="BM860"/>
          <cell r="BN860"/>
          <cell r="BO860"/>
          <cell r="BP860" t="str">
            <v/>
          </cell>
          <cell r="BQ860"/>
          <cell r="BR860"/>
          <cell r="BS860">
            <v>845</v>
          </cell>
        </row>
        <row r="861">
          <cell r="C861"/>
          <cell r="D861"/>
          <cell r="E861"/>
          <cell r="F861"/>
          <cell r="G861"/>
          <cell r="H861"/>
          <cell r="I861"/>
          <cell r="J861"/>
          <cell r="K861"/>
          <cell r="L861"/>
          <cell r="M861"/>
          <cell r="N861"/>
          <cell r="O861"/>
          <cell r="P861"/>
          <cell r="Q861"/>
          <cell r="R861"/>
          <cell r="S861"/>
          <cell r="T861"/>
          <cell r="U861"/>
          <cell r="V861"/>
          <cell r="W861"/>
          <cell r="X861"/>
          <cell r="Y861" t="str">
            <v/>
          </cell>
          <cell r="Z861"/>
          <cell r="AA861" t="str">
            <v/>
          </cell>
          <cell r="AB861"/>
          <cell r="AC861"/>
          <cell r="AD861"/>
          <cell r="AE861"/>
          <cell r="AF861"/>
          <cell r="AG861"/>
          <cell r="AH861" t="str">
            <v/>
          </cell>
          <cell r="AI861"/>
          <cell r="AJ861"/>
          <cell r="AK861"/>
          <cell r="AL861"/>
          <cell r="AM861"/>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t="str">
            <v/>
          </cell>
          <cell r="BE861" t="str">
            <v/>
          </cell>
          <cell r="BF861">
            <v>0</v>
          </cell>
          <cell r="BG861">
            <v>0</v>
          </cell>
          <cell r="BH861">
            <v>0</v>
          </cell>
          <cell r="BI861">
            <v>0</v>
          </cell>
          <cell r="BJ861">
            <v>0</v>
          </cell>
          <cell r="BK861" t="str">
            <v/>
          </cell>
          <cell r="BL861" t="e">
            <v>#NAME?</v>
          </cell>
          <cell r="BM861"/>
          <cell r="BN861"/>
          <cell r="BO861"/>
          <cell r="BP861" t="str">
            <v/>
          </cell>
          <cell r="BQ861"/>
          <cell r="BR861"/>
          <cell r="BS861">
            <v>846</v>
          </cell>
        </row>
        <row r="862">
          <cell r="C862"/>
          <cell r="D862"/>
          <cell r="E862"/>
          <cell r="F862"/>
          <cell r="G862"/>
          <cell r="H862"/>
          <cell r="I862"/>
          <cell r="J862"/>
          <cell r="K862"/>
          <cell r="L862"/>
          <cell r="M862"/>
          <cell r="N862"/>
          <cell r="O862"/>
          <cell r="P862"/>
          <cell r="Q862"/>
          <cell r="R862"/>
          <cell r="S862"/>
          <cell r="T862"/>
          <cell r="U862"/>
          <cell r="V862"/>
          <cell r="W862"/>
          <cell r="X862"/>
          <cell r="Y862" t="str">
            <v/>
          </cell>
          <cell r="Z862"/>
          <cell r="AA862" t="str">
            <v/>
          </cell>
          <cell r="AB862"/>
          <cell r="AC862"/>
          <cell r="AD862"/>
          <cell r="AE862"/>
          <cell r="AF862"/>
          <cell r="AG862"/>
          <cell r="AH862" t="str">
            <v/>
          </cell>
          <cell r="AI862"/>
          <cell r="AJ862"/>
          <cell r="AK862"/>
          <cell r="AL862"/>
          <cell r="AM862"/>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t="str">
            <v/>
          </cell>
          <cell r="BE862" t="str">
            <v/>
          </cell>
          <cell r="BF862">
            <v>0</v>
          </cell>
          <cell r="BG862">
            <v>0</v>
          </cell>
          <cell r="BH862">
            <v>0</v>
          </cell>
          <cell r="BI862">
            <v>0</v>
          </cell>
          <cell r="BJ862">
            <v>0</v>
          </cell>
          <cell r="BK862" t="str">
            <v/>
          </cell>
          <cell r="BL862" t="e">
            <v>#NAME?</v>
          </cell>
          <cell r="BM862"/>
          <cell r="BN862"/>
          <cell r="BO862"/>
          <cell r="BP862" t="str">
            <v/>
          </cell>
          <cell r="BQ862"/>
          <cell r="BR862"/>
          <cell r="BS862">
            <v>847</v>
          </cell>
        </row>
        <row r="863">
          <cell r="C863"/>
          <cell r="D863"/>
          <cell r="E863"/>
          <cell r="F863"/>
          <cell r="G863"/>
          <cell r="H863"/>
          <cell r="I863"/>
          <cell r="J863"/>
          <cell r="K863"/>
          <cell r="L863"/>
          <cell r="M863"/>
          <cell r="N863"/>
          <cell r="O863"/>
          <cell r="P863"/>
          <cell r="Q863"/>
          <cell r="R863"/>
          <cell r="S863"/>
          <cell r="T863"/>
          <cell r="U863"/>
          <cell r="V863"/>
          <cell r="W863"/>
          <cell r="X863"/>
          <cell r="Y863" t="str">
            <v/>
          </cell>
          <cell r="Z863"/>
          <cell r="AA863" t="str">
            <v/>
          </cell>
          <cell r="AB863"/>
          <cell r="AC863"/>
          <cell r="AD863"/>
          <cell r="AE863"/>
          <cell r="AF863"/>
          <cell r="AG863"/>
          <cell r="AH863" t="str">
            <v/>
          </cell>
          <cell r="AI863"/>
          <cell r="AJ863"/>
          <cell r="AK863"/>
          <cell r="AL863"/>
          <cell r="AM863"/>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t="str">
            <v/>
          </cell>
          <cell r="BE863" t="str">
            <v/>
          </cell>
          <cell r="BF863">
            <v>0</v>
          </cell>
          <cell r="BG863">
            <v>0</v>
          </cell>
          <cell r="BH863">
            <v>0</v>
          </cell>
          <cell r="BI863">
            <v>0</v>
          </cell>
          <cell r="BJ863">
            <v>0</v>
          </cell>
          <cell r="BK863" t="str">
            <v/>
          </cell>
          <cell r="BL863" t="e">
            <v>#NAME?</v>
          </cell>
          <cell r="BM863"/>
          <cell r="BN863"/>
          <cell r="BO863"/>
          <cell r="BP863" t="str">
            <v/>
          </cell>
          <cell r="BQ863"/>
          <cell r="BR863"/>
          <cell r="BS863">
            <v>848</v>
          </cell>
        </row>
        <row r="864">
          <cell r="C864"/>
          <cell r="D864"/>
          <cell r="E864"/>
          <cell r="F864"/>
          <cell r="G864"/>
          <cell r="H864"/>
          <cell r="I864"/>
          <cell r="J864"/>
          <cell r="K864"/>
          <cell r="L864"/>
          <cell r="M864"/>
          <cell r="N864"/>
          <cell r="O864"/>
          <cell r="P864"/>
          <cell r="Q864"/>
          <cell r="R864"/>
          <cell r="S864"/>
          <cell r="T864"/>
          <cell r="U864"/>
          <cell r="V864"/>
          <cell r="W864"/>
          <cell r="X864"/>
          <cell r="Y864" t="str">
            <v/>
          </cell>
          <cell r="Z864"/>
          <cell r="AA864" t="str">
            <v/>
          </cell>
          <cell r="AB864"/>
          <cell r="AC864"/>
          <cell r="AD864"/>
          <cell r="AE864"/>
          <cell r="AF864"/>
          <cell r="AG864"/>
          <cell r="AH864" t="str">
            <v/>
          </cell>
          <cell r="AI864"/>
          <cell r="AJ864"/>
          <cell r="AK864"/>
          <cell r="AL864"/>
          <cell r="AM864"/>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t="str">
            <v/>
          </cell>
          <cell r="BE864" t="str">
            <v/>
          </cell>
          <cell r="BF864">
            <v>0</v>
          </cell>
          <cell r="BG864">
            <v>0</v>
          </cell>
          <cell r="BH864">
            <v>0</v>
          </cell>
          <cell r="BI864">
            <v>0</v>
          </cell>
          <cell r="BJ864">
            <v>0</v>
          </cell>
          <cell r="BK864" t="str">
            <v/>
          </cell>
          <cell r="BL864" t="e">
            <v>#NAME?</v>
          </cell>
          <cell r="BM864"/>
          <cell r="BN864"/>
          <cell r="BO864"/>
          <cell r="BP864" t="str">
            <v/>
          </cell>
          <cell r="BQ864"/>
          <cell r="BR864"/>
          <cell r="BS864">
            <v>849</v>
          </cell>
        </row>
        <row r="865">
          <cell r="C865"/>
          <cell r="D865"/>
          <cell r="E865"/>
          <cell r="F865"/>
          <cell r="G865"/>
          <cell r="H865"/>
          <cell r="I865"/>
          <cell r="J865"/>
          <cell r="K865"/>
          <cell r="L865"/>
          <cell r="M865"/>
          <cell r="N865"/>
          <cell r="O865"/>
          <cell r="P865"/>
          <cell r="Q865"/>
          <cell r="R865"/>
          <cell r="S865"/>
          <cell r="T865"/>
          <cell r="U865"/>
          <cell r="V865"/>
          <cell r="W865"/>
          <cell r="X865"/>
          <cell r="Y865" t="str">
            <v/>
          </cell>
          <cell r="Z865"/>
          <cell r="AA865" t="str">
            <v/>
          </cell>
          <cell r="AB865"/>
          <cell r="AC865"/>
          <cell r="AD865"/>
          <cell r="AE865"/>
          <cell r="AF865"/>
          <cell r="AG865"/>
          <cell r="AH865" t="str">
            <v/>
          </cell>
          <cell r="AI865"/>
          <cell r="AJ865"/>
          <cell r="AK865"/>
          <cell r="AL865"/>
          <cell r="AM865"/>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t="str">
            <v/>
          </cell>
          <cell r="BE865" t="str">
            <v/>
          </cell>
          <cell r="BF865">
            <v>0</v>
          </cell>
          <cell r="BG865">
            <v>0</v>
          </cell>
          <cell r="BH865">
            <v>0</v>
          </cell>
          <cell r="BI865">
            <v>0</v>
          </cell>
          <cell r="BJ865">
            <v>0</v>
          </cell>
          <cell r="BK865" t="str">
            <v/>
          </cell>
          <cell r="BL865" t="e">
            <v>#NAME?</v>
          </cell>
          <cell r="BM865"/>
          <cell r="BN865"/>
          <cell r="BO865"/>
          <cell r="BP865" t="str">
            <v/>
          </cell>
          <cell r="BQ865"/>
          <cell r="BR865"/>
          <cell r="BS865">
            <v>850</v>
          </cell>
        </row>
        <row r="866">
          <cell r="C866"/>
          <cell r="D866"/>
          <cell r="E866"/>
          <cell r="F866"/>
          <cell r="G866"/>
          <cell r="H866"/>
          <cell r="I866"/>
          <cell r="J866"/>
          <cell r="K866"/>
          <cell r="L866"/>
          <cell r="M866"/>
          <cell r="N866"/>
          <cell r="O866"/>
          <cell r="P866"/>
          <cell r="Q866"/>
          <cell r="R866"/>
          <cell r="S866"/>
          <cell r="T866"/>
          <cell r="U866"/>
          <cell r="V866"/>
          <cell r="W866"/>
          <cell r="X866"/>
          <cell r="Y866" t="str">
            <v/>
          </cell>
          <cell r="Z866"/>
          <cell r="AA866" t="str">
            <v/>
          </cell>
          <cell r="AB866"/>
          <cell r="AC866"/>
          <cell r="AD866"/>
          <cell r="AE866"/>
          <cell r="AF866"/>
          <cell r="AG866"/>
          <cell r="AH866" t="str">
            <v/>
          </cell>
          <cell r="AI866"/>
          <cell r="AJ866"/>
          <cell r="AK866"/>
          <cell r="AL866"/>
          <cell r="AM866"/>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t="str">
            <v/>
          </cell>
          <cell r="BE866" t="str">
            <v/>
          </cell>
          <cell r="BF866">
            <v>0</v>
          </cell>
          <cell r="BG866">
            <v>0</v>
          </cell>
          <cell r="BH866">
            <v>0</v>
          </cell>
          <cell r="BI866">
            <v>0</v>
          </cell>
          <cell r="BJ866">
            <v>0</v>
          </cell>
          <cell r="BK866" t="str">
            <v/>
          </cell>
          <cell r="BL866" t="e">
            <v>#NAME?</v>
          </cell>
          <cell r="BM866"/>
          <cell r="BN866"/>
          <cell r="BO866"/>
          <cell r="BP866" t="str">
            <v/>
          </cell>
          <cell r="BQ866"/>
          <cell r="BR866"/>
          <cell r="BS866">
            <v>851</v>
          </cell>
        </row>
        <row r="867">
          <cell r="C867"/>
          <cell r="D867"/>
          <cell r="E867"/>
          <cell r="F867"/>
          <cell r="G867"/>
          <cell r="H867"/>
          <cell r="I867"/>
          <cell r="J867"/>
          <cell r="K867"/>
          <cell r="L867"/>
          <cell r="M867"/>
          <cell r="N867"/>
          <cell r="O867"/>
          <cell r="P867"/>
          <cell r="Q867"/>
          <cell r="R867"/>
          <cell r="S867"/>
          <cell r="T867"/>
          <cell r="U867"/>
          <cell r="V867"/>
          <cell r="W867"/>
          <cell r="X867"/>
          <cell r="Y867" t="str">
            <v/>
          </cell>
          <cell r="Z867"/>
          <cell r="AA867" t="str">
            <v/>
          </cell>
          <cell r="AB867"/>
          <cell r="AC867"/>
          <cell r="AD867"/>
          <cell r="AE867"/>
          <cell r="AF867"/>
          <cell r="AG867"/>
          <cell r="AH867" t="str">
            <v/>
          </cell>
          <cell r="AI867"/>
          <cell r="AJ867"/>
          <cell r="AK867"/>
          <cell r="AL867"/>
          <cell r="AM867"/>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t="str">
            <v/>
          </cell>
          <cell r="BE867" t="str">
            <v/>
          </cell>
          <cell r="BF867">
            <v>0</v>
          </cell>
          <cell r="BG867">
            <v>0</v>
          </cell>
          <cell r="BH867">
            <v>0</v>
          </cell>
          <cell r="BI867">
            <v>0</v>
          </cell>
          <cell r="BJ867">
            <v>0</v>
          </cell>
          <cell r="BK867" t="str">
            <v/>
          </cell>
          <cell r="BL867" t="e">
            <v>#NAME?</v>
          </cell>
          <cell r="BM867"/>
          <cell r="BN867"/>
          <cell r="BO867"/>
          <cell r="BP867" t="str">
            <v/>
          </cell>
          <cell r="BQ867"/>
          <cell r="BR867"/>
          <cell r="BS867">
            <v>852</v>
          </cell>
        </row>
        <row r="868">
          <cell r="C868"/>
          <cell r="D868"/>
          <cell r="E868"/>
          <cell r="F868"/>
          <cell r="G868"/>
          <cell r="H868"/>
          <cell r="I868"/>
          <cell r="J868"/>
          <cell r="K868"/>
          <cell r="L868"/>
          <cell r="M868"/>
          <cell r="N868"/>
          <cell r="O868"/>
          <cell r="P868"/>
          <cell r="Q868"/>
          <cell r="R868"/>
          <cell r="S868"/>
          <cell r="T868"/>
          <cell r="U868"/>
          <cell r="V868"/>
          <cell r="W868"/>
          <cell r="X868"/>
          <cell r="Y868" t="str">
            <v/>
          </cell>
          <cell r="Z868"/>
          <cell r="AA868" t="str">
            <v/>
          </cell>
          <cell r="AB868"/>
          <cell r="AC868"/>
          <cell r="AD868"/>
          <cell r="AE868"/>
          <cell r="AF868"/>
          <cell r="AG868"/>
          <cell r="AH868" t="str">
            <v/>
          </cell>
          <cell r="AI868"/>
          <cell r="AJ868"/>
          <cell r="AK868"/>
          <cell r="AL868"/>
          <cell r="AM868"/>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t="str">
            <v/>
          </cell>
          <cell r="BE868" t="str">
            <v/>
          </cell>
          <cell r="BF868">
            <v>0</v>
          </cell>
          <cell r="BG868">
            <v>0</v>
          </cell>
          <cell r="BH868">
            <v>0</v>
          </cell>
          <cell r="BI868">
            <v>0</v>
          </cell>
          <cell r="BJ868">
            <v>0</v>
          </cell>
          <cell r="BK868" t="str">
            <v/>
          </cell>
          <cell r="BL868" t="e">
            <v>#NAME?</v>
          </cell>
          <cell r="BM868"/>
          <cell r="BN868"/>
          <cell r="BO868"/>
          <cell r="BP868" t="str">
            <v/>
          </cell>
          <cell r="BQ868"/>
          <cell r="BR868"/>
          <cell r="BS868">
            <v>853</v>
          </cell>
        </row>
        <row r="869">
          <cell r="C869"/>
          <cell r="D869"/>
          <cell r="E869"/>
          <cell r="F869"/>
          <cell r="G869"/>
          <cell r="H869"/>
          <cell r="I869"/>
          <cell r="J869"/>
          <cell r="K869"/>
          <cell r="L869"/>
          <cell r="M869"/>
          <cell r="N869"/>
          <cell r="O869"/>
          <cell r="P869"/>
          <cell r="Q869"/>
          <cell r="R869"/>
          <cell r="S869"/>
          <cell r="T869"/>
          <cell r="U869"/>
          <cell r="V869"/>
          <cell r="W869"/>
          <cell r="X869"/>
          <cell r="Y869" t="str">
            <v/>
          </cell>
          <cell r="Z869"/>
          <cell r="AA869" t="str">
            <v/>
          </cell>
          <cell r="AB869"/>
          <cell r="AC869"/>
          <cell r="AD869"/>
          <cell r="AE869"/>
          <cell r="AF869"/>
          <cell r="AG869"/>
          <cell r="AH869" t="str">
            <v/>
          </cell>
          <cell r="AI869"/>
          <cell r="AJ869"/>
          <cell r="AK869"/>
          <cell r="AL869"/>
          <cell r="AM869"/>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t="str">
            <v/>
          </cell>
          <cell r="BE869" t="str">
            <v/>
          </cell>
          <cell r="BF869">
            <v>0</v>
          </cell>
          <cell r="BG869">
            <v>0</v>
          </cell>
          <cell r="BH869">
            <v>0</v>
          </cell>
          <cell r="BI869">
            <v>0</v>
          </cell>
          <cell r="BJ869">
            <v>0</v>
          </cell>
          <cell r="BK869" t="str">
            <v/>
          </cell>
          <cell r="BL869" t="e">
            <v>#NAME?</v>
          </cell>
          <cell r="BM869"/>
          <cell r="BN869"/>
          <cell r="BO869"/>
          <cell r="BP869" t="str">
            <v/>
          </cell>
          <cell r="BQ869"/>
          <cell r="BR869"/>
          <cell r="BS869">
            <v>854</v>
          </cell>
        </row>
        <row r="870">
          <cell r="C870"/>
          <cell r="D870"/>
          <cell r="E870"/>
          <cell r="F870"/>
          <cell r="G870"/>
          <cell r="H870"/>
          <cell r="I870"/>
          <cell r="J870"/>
          <cell r="K870"/>
          <cell r="L870"/>
          <cell r="M870"/>
          <cell r="N870"/>
          <cell r="O870"/>
          <cell r="P870"/>
          <cell r="Q870"/>
          <cell r="R870"/>
          <cell r="S870"/>
          <cell r="T870"/>
          <cell r="U870"/>
          <cell r="V870"/>
          <cell r="W870"/>
          <cell r="X870"/>
          <cell r="Y870" t="str">
            <v/>
          </cell>
          <cell r="Z870"/>
          <cell r="AA870" t="str">
            <v/>
          </cell>
          <cell r="AB870"/>
          <cell r="AC870"/>
          <cell r="AD870"/>
          <cell r="AE870"/>
          <cell r="AF870"/>
          <cell r="AG870"/>
          <cell r="AH870" t="str">
            <v/>
          </cell>
          <cell r="AI870"/>
          <cell r="AJ870"/>
          <cell r="AK870"/>
          <cell r="AL870"/>
          <cell r="AM870"/>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t="str">
            <v/>
          </cell>
          <cell r="BE870" t="str">
            <v/>
          </cell>
          <cell r="BF870">
            <v>0</v>
          </cell>
          <cell r="BG870">
            <v>0</v>
          </cell>
          <cell r="BH870">
            <v>0</v>
          </cell>
          <cell r="BI870">
            <v>0</v>
          </cell>
          <cell r="BJ870">
            <v>0</v>
          </cell>
          <cell r="BK870" t="str">
            <v/>
          </cell>
          <cell r="BL870" t="e">
            <v>#NAME?</v>
          </cell>
          <cell r="BM870"/>
          <cell r="BN870"/>
          <cell r="BO870"/>
          <cell r="BP870" t="str">
            <v/>
          </cell>
          <cell r="BQ870"/>
          <cell r="BR870"/>
          <cell r="BS870">
            <v>855</v>
          </cell>
        </row>
        <row r="871">
          <cell r="C871"/>
          <cell r="D871"/>
          <cell r="E871"/>
          <cell r="F871"/>
          <cell r="G871"/>
          <cell r="H871"/>
          <cell r="I871"/>
          <cell r="J871"/>
          <cell r="K871"/>
          <cell r="L871"/>
          <cell r="M871"/>
          <cell r="N871"/>
          <cell r="O871"/>
          <cell r="P871"/>
          <cell r="Q871"/>
          <cell r="R871"/>
          <cell r="S871"/>
          <cell r="T871"/>
          <cell r="U871"/>
          <cell r="V871"/>
          <cell r="W871"/>
          <cell r="X871"/>
          <cell r="Y871" t="str">
            <v/>
          </cell>
          <cell r="Z871"/>
          <cell r="AA871" t="str">
            <v/>
          </cell>
          <cell r="AB871"/>
          <cell r="AC871"/>
          <cell r="AD871"/>
          <cell r="AE871"/>
          <cell r="AF871"/>
          <cell r="AG871"/>
          <cell r="AH871" t="str">
            <v/>
          </cell>
          <cell r="AI871"/>
          <cell r="AJ871"/>
          <cell r="AK871"/>
          <cell r="AL871"/>
          <cell r="AM871"/>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t="str">
            <v/>
          </cell>
          <cell r="BE871" t="str">
            <v/>
          </cell>
          <cell r="BF871">
            <v>0</v>
          </cell>
          <cell r="BG871">
            <v>0</v>
          </cell>
          <cell r="BH871">
            <v>0</v>
          </cell>
          <cell r="BI871">
            <v>0</v>
          </cell>
          <cell r="BJ871">
            <v>0</v>
          </cell>
          <cell r="BK871" t="str">
            <v/>
          </cell>
          <cell r="BL871" t="e">
            <v>#NAME?</v>
          </cell>
          <cell r="BM871"/>
          <cell r="BN871"/>
          <cell r="BO871"/>
          <cell r="BP871" t="str">
            <v/>
          </cell>
          <cell r="BQ871"/>
          <cell r="BR871"/>
          <cell r="BS871">
            <v>856</v>
          </cell>
        </row>
        <row r="872">
          <cell r="C872"/>
          <cell r="D872"/>
          <cell r="E872"/>
          <cell r="F872"/>
          <cell r="G872"/>
          <cell r="H872"/>
          <cell r="I872"/>
          <cell r="J872"/>
          <cell r="K872"/>
          <cell r="L872"/>
          <cell r="M872"/>
          <cell r="N872"/>
          <cell r="O872"/>
          <cell r="P872"/>
          <cell r="Q872"/>
          <cell r="R872"/>
          <cell r="S872"/>
          <cell r="T872"/>
          <cell r="U872"/>
          <cell r="V872"/>
          <cell r="W872"/>
          <cell r="X872"/>
          <cell r="Y872" t="str">
            <v/>
          </cell>
          <cell r="Z872"/>
          <cell r="AA872" t="str">
            <v/>
          </cell>
          <cell r="AB872"/>
          <cell r="AC872"/>
          <cell r="AD872"/>
          <cell r="AE872"/>
          <cell r="AF872"/>
          <cell r="AG872"/>
          <cell r="AH872" t="str">
            <v/>
          </cell>
          <cell r="AI872"/>
          <cell r="AJ872"/>
          <cell r="AK872"/>
          <cell r="AL872"/>
          <cell r="AM872"/>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t="str">
            <v/>
          </cell>
          <cell r="BE872" t="str">
            <v/>
          </cell>
          <cell r="BF872">
            <v>0</v>
          </cell>
          <cell r="BG872">
            <v>0</v>
          </cell>
          <cell r="BH872">
            <v>0</v>
          </cell>
          <cell r="BI872">
            <v>0</v>
          </cell>
          <cell r="BJ872">
            <v>0</v>
          </cell>
          <cell r="BK872" t="str">
            <v/>
          </cell>
          <cell r="BL872" t="e">
            <v>#NAME?</v>
          </cell>
          <cell r="BM872"/>
          <cell r="BN872"/>
          <cell r="BO872"/>
          <cell r="BP872" t="str">
            <v/>
          </cell>
          <cell r="BQ872"/>
          <cell r="BR872"/>
          <cell r="BS872">
            <v>857</v>
          </cell>
        </row>
        <row r="873">
          <cell r="C873"/>
          <cell r="D873"/>
          <cell r="E873"/>
          <cell r="F873"/>
          <cell r="G873"/>
          <cell r="H873"/>
          <cell r="I873"/>
          <cell r="J873"/>
          <cell r="K873"/>
          <cell r="L873"/>
          <cell r="M873"/>
          <cell r="N873"/>
          <cell r="O873"/>
          <cell r="P873"/>
          <cell r="Q873"/>
          <cell r="R873"/>
          <cell r="S873"/>
          <cell r="T873"/>
          <cell r="U873"/>
          <cell r="V873"/>
          <cell r="W873"/>
          <cell r="X873"/>
          <cell r="Y873" t="str">
            <v/>
          </cell>
          <cell r="Z873"/>
          <cell r="AA873" t="str">
            <v/>
          </cell>
          <cell r="AB873"/>
          <cell r="AC873"/>
          <cell r="AD873"/>
          <cell r="AE873"/>
          <cell r="AF873"/>
          <cell r="AG873"/>
          <cell r="AH873" t="str">
            <v/>
          </cell>
          <cell r="AI873"/>
          <cell r="AJ873"/>
          <cell r="AK873"/>
          <cell r="AL873"/>
          <cell r="AM873"/>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t="str">
            <v/>
          </cell>
          <cell r="BE873" t="str">
            <v/>
          </cell>
          <cell r="BF873">
            <v>0</v>
          </cell>
          <cell r="BG873">
            <v>0</v>
          </cell>
          <cell r="BH873">
            <v>0</v>
          </cell>
          <cell r="BI873">
            <v>0</v>
          </cell>
          <cell r="BJ873">
            <v>0</v>
          </cell>
          <cell r="BK873" t="str">
            <v/>
          </cell>
          <cell r="BL873" t="e">
            <v>#NAME?</v>
          </cell>
          <cell r="BM873"/>
          <cell r="BN873"/>
          <cell r="BO873"/>
          <cell r="BP873" t="str">
            <v/>
          </cell>
          <cell r="BQ873"/>
          <cell r="BR873"/>
          <cell r="BS873">
            <v>858</v>
          </cell>
        </row>
        <row r="874">
          <cell r="C874"/>
          <cell r="D874"/>
          <cell r="E874"/>
          <cell r="F874"/>
          <cell r="G874"/>
          <cell r="H874"/>
          <cell r="I874"/>
          <cell r="J874"/>
          <cell r="K874"/>
          <cell r="L874"/>
          <cell r="M874"/>
          <cell r="N874"/>
          <cell r="O874"/>
          <cell r="P874"/>
          <cell r="Q874"/>
          <cell r="R874"/>
          <cell r="S874"/>
          <cell r="T874"/>
          <cell r="U874"/>
          <cell r="V874"/>
          <cell r="W874"/>
          <cell r="X874"/>
          <cell r="Y874" t="str">
            <v/>
          </cell>
          <cell r="Z874"/>
          <cell r="AA874" t="str">
            <v/>
          </cell>
          <cell r="AB874"/>
          <cell r="AC874"/>
          <cell r="AD874"/>
          <cell r="AE874"/>
          <cell r="AF874"/>
          <cell r="AG874"/>
          <cell r="AH874" t="str">
            <v/>
          </cell>
          <cell r="AI874"/>
          <cell r="AJ874"/>
          <cell r="AK874"/>
          <cell r="AL874"/>
          <cell r="AM874"/>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t="str">
            <v/>
          </cell>
          <cell r="BE874" t="str">
            <v/>
          </cell>
          <cell r="BF874">
            <v>0</v>
          </cell>
          <cell r="BG874">
            <v>0</v>
          </cell>
          <cell r="BH874">
            <v>0</v>
          </cell>
          <cell r="BI874">
            <v>0</v>
          </cell>
          <cell r="BJ874">
            <v>0</v>
          </cell>
          <cell r="BK874" t="str">
            <v/>
          </cell>
          <cell r="BL874" t="e">
            <v>#NAME?</v>
          </cell>
          <cell r="BM874"/>
          <cell r="BN874"/>
          <cell r="BO874"/>
          <cell r="BP874" t="str">
            <v/>
          </cell>
          <cell r="BQ874"/>
          <cell r="BR874"/>
          <cell r="BS874">
            <v>859</v>
          </cell>
        </row>
        <row r="875">
          <cell r="C875"/>
          <cell r="D875"/>
          <cell r="E875"/>
          <cell r="F875"/>
          <cell r="G875"/>
          <cell r="H875"/>
          <cell r="I875"/>
          <cell r="J875"/>
          <cell r="K875"/>
          <cell r="L875"/>
          <cell r="M875"/>
          <cell r="N875"/>
          <cell r="O875"/>
          <cell r="P875"/>
          <cell r="Q875"/>
          <cell r="R875"/>
          <cell r="S875"/>
          <cell r="T875"/>
          <cell r="U875"/>
          <cell r="V875"/>
          <cell r="W875"/>
          <cell r="X875"/>
          <cell r="Y875" t="str">
            <v/>
          </cell>
          <cell r="Z875"/>
          <cell r="AA875" t="str">
            <v/>
          </cell>
          <cell r="AB875"/>
          <cell r="AC875"/>
          <cell r="AD875"/>
          <cell r="AE875"/>
          <cell r="AF875"/>
          <cell r="AG875"/>
          <cell r="AH875" t="str">
            <v/>
          </cell>
          <cell r="AI875"/>
          <cell r="AJ875"/>
          <cell r="AK875"/>
          <cell r="AL875"/>
          <cell r="AM875"/>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t="str">
            <v/>
          </cell>
          <cell r="BE875" t="str">
            <v/>
          </cell>
          <cell r="BF875">
            <v>0</v>
          </cell>
          <cell r="BG875">
            <v>0</v>
          </cell>
          <cell r="BH875">
            <v>0</v>
          </cell>
          <cell r="BI875">
            <v>0</v>
          </cell>
          <cell r="BJ875">
            <v>0</v>
          </cell>
          <cell r="BK875" t="str">
            <v/>
          </cell>
          <cell r="BL875" t="e">
            <v>#NAME?</v>
          </cell>
          <cell r="BM875"/>
          <cell r="BN875"/>
          <cell r="BO875"/>
          <cell r="BP875" t="str">
            <v/>
          </cell>
          <cell r="BQ875"/>
          <cell r="BR875"/>
          <cell r="BS875">
            <v>860</v>
          </cell>
        </row>
        <row r="876">
          <cell r="C876"/>
          <cell r="D876"/>
          <cell r="E876"/>
          <cell r="F876"/>
          <cell r="G876"/>
          <cell r="H876"/>
          <cell r="I876"/>
          <cell r="J876"/>
          <cell r="K876"/>
          <cell r="L876"/>
          <cell r="M876"/>
          <cell r="N876"/>
          <cell r="O876"/>
          <cell r="P876"/>
          <cell r="Q876"/>
          <cell r="R876"/>
          <cell r="S876"/>
          <cell r="T876"/>
          <cell r="U876"/>
          <cell r="V876"/>
          <cell r="W876"/>
          <cell r="X876"/>
          <cell r="Y876" t="str">
            <v/>
          </cell>
          <cell r="Z876"/>
          <cell r="AA876" t="str">
            <v/>
          </cell>
          <cell r="AB876"/>
          <cell r="AC876"/>
          <cell r="AD876"/>
          <cell r="AE876"/>
          <cell r="AF876"/>
          <cell r="AG876"/>
          <cell r="AH876" t="str">
            <v/>
          </cell>
          <cell r="AI876"/>
          <cell r="AJ876"/>
          <cell r="AK876"/>
          <cell r="AL876"/>
          <cell r="AM876"/>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t="str">
            <v/>
          </cell>
          <cell r="BE876" t="str">
            <v/>
          </cell>
          <cell r="BF876">
            <v>0</v>
          </cell>
          <cell r="BG876">
            <v>0</v>
          </cell>
          <cell r="BH876">
            <v>0</v>
          </cell>
          <cell r="BI876">
            <v>0</v>
          </cell>
          <cell r="BJ876">
            <v>0</v>
          </cell>
          <cell r="BK876" t="str">
            <v/>
          </cell>
          <cell r="BL876" t="e">
            <v>#NAME?</v>
          </cell>
          <cell r="BM876"/>
          <cell r="BN876"/>
          <cell r="BO876"/>
          <cell r="BP876" t="str">
            <v/>
          </cell>
          <cell r="BQ876"/>
          <cell r="BR876"/>
          <cell r="BS876">
            <v>861</v>
          </cell>
        </row>
        <row r="877">
          <cell r="C877"/>
          <cell r="D877"/>
          <cell r="E877"/>
          <cell r="F877"/>
          <cell r="G877"/>
          <cell r="H877"/>
          <cell r="I877"/>
          <cell r="J877"/>
          <cell r="K877"/>
          <cell r="L877"/>
          <cell r="M877"/>
          <cell r="N877"/>
          <cell r="O877"/>
          <cell r="P877"/>
          <cell r="Q877"/>
          <cell r="R877"/>
          <cell r="S877"/>
          <cell r="T877"/>
          <cell r="U877"/>
          <cell r="V877"/>
          <cell r="W877"/>
          <cell r="X877"/>
          <cell r="Y877" t="str">
            <v/>
          </cell>
          <cell r="Z877"/>
          <cell r="AA877" t="str">
            <v/>
          </cell>
          <cell r="AB877"/>
          <cell r="AC877"/>
          <cell r="AD877"/>
          <cell r="AE877"/>
          <cell r="AF877"/>
          <cell r="AG877"/>
          <cell r="AH877" t="str">
            <v/>
          </cell>
          <cell r="AI877"/>
          <cell r="AJ877"/>
          <cell r="AK877"/>
          <cell r="AL877"/>
          <cell r="AM877"/>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t="str">
            <v/>
          </cell>
          <cell r="BE877" t="str">
            <v/>
          </cell>
          <cell r="BF877">
            <v>0</v>
          </cell>
          <cell r="BG877">
            <v>0</v>
          </cell>
          <cell r="BH877">
            <v>0</v>
          </cell>
          <cell r="BI877">
            <v>0</v>
          </cell>
          <cell r="BJ877">
            <v>0</v>
          </cell>
          <cell r="BK877" t="str">
            <v/>
          </cell>
          <cell r="BL877" t="e">
            <v>#NAME?</v>
          </cell>
          <cell r="BM877"/>
          <cell r="BN877"/>
          <cell r="BO877"/>
          <cell r="BP877" t="str">
            <v/>
          </cell>
          <cell r="BQ877"/>
          <cell r="BR877"/>
          <cell r="BS877">
            <v>862</v>
          </cell>
        </row>
        <row r="878">
          <cell r="C878"/>
          <cell r="D878"/>
          <cell r="E878"/>
          <cell r="F878"/>
          <cell r="G878"/>
          <cell r="H878"/>
          <cell r="I878"/>
          <cell r="J878"/>
          <cell r="K878"/>
          <cell r="L878"/>
          <cell r="M878"/>
          <cell r="N878"/>
          <cell r="O878"/>
          <cell r="P878"/>
          <cell r="Q878"/>
          <cell r="R878"/>
          <cell r="S878"/>
          <cell r="T878"/>
          <cell r="U878"/>
          <cell r="V878"/>
          <cell r="W878"/>
          <cell r="X878"/>
          <cell r="Y878" t="str">
            <v/>
          </cell>
          <cell r="Z878"/>
          <cell r="AA878" t="str">
            <v/>
          </cell>
          <cell r="AB878"/>
          <cell r="AC878"/>
          <cell r="AD878"/>
          <cell r="AE878"/>
          <cell r="AF878"/>
          <cell r="AG878"/>
          <cell r="AH878" t="str">
            <v/>
          </cell>
          <cell r="AI878"/>
          <cell r="AJ878"/>
          <cell r="AK878"/>
          <cell r="AL878"/>
          <cell r="AM878"/>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t="str">
            <v/>
          </cell>
          <cell r="BE878" t="str">
            <v/>
          </cell>
          <cell r="BF878">
            <v>0</v>
          </cell>
          <cell r="BG878">
            <v>0</v>
          </cell>
          <cell r="BH878">
            <v>0</v>
          </cell>
          <cell r="BI878">
            <v>0</v>
          </cell>
          <cell r="BJ878">
            <v>0</v>
          </cell>
          <cell r="BK878" t="str">
            <v/>
          </cell>
          <cell r="BL878" t="e">
            <v>#NAME?</v>
          </cell>
          <cell r="BM878"/>
          <cell r="BN878"/>
          <cell r="BO878"/>
          <cell r="BP878" t="str">
            <v/>
          </cell>
          <cell r="BQ878"/>
          <cell r="BR878"/>
          <cell r="BS878">
            <v>863</v>
          </cell>
        </row>
        <row r="879">
          <cell r="C879"/>
          <cell r="D879"/>
          <cell r="E879"/>
          <cell r="F879"/>
          <cell r="G879"/>
          <cell r="H879"/>
          <cell r="I879"/>
          <cell r="J879"/>
          <cell r="K879"/>
          <cell r="L879"/>
          <cell r="M879"/>
          <cell r="N879"/>
          <cell r="O879"/>
          <cell r="P879"/>
          <cell r="Q879"/>
          <cell r="R879"/>
          <cell r="S879"/>
          <cell r="T879"/>
          <cell r="U879"/>
          <cell r="V879"/>
          <cell r="W879"/>
          <cell r="X879"/>
          <cell r="Y879" t="str">
            <v/>
          </cell>
          <cell r="Z879"/>
          <cell r="AA879" t="str">
            <v/>
          </cell>
          <cell r="AB879"/>
          <cell r="AC879"/>
          <cell r="AD879"/>
          <cell r="AE879"/>
          <cell r="AF879"/>
          <cell r="AG879"/>
          <cell r="AH879" t="str">
            <v/>
          </cell>
          <cell r="AI879"/>
          <cell r="AJ879"/>
          <cell r="AK879"/>
          <cell r="AL879"/>
          <cell r="AM879"/>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t="str">
            <v/>
          </cell>
          <cell r="BE879" t="str">
            <v/>
          </cell>
          <cell r="BF879">
            <v>0</v>
          </cell>
          <cell r="BG879">
            <v>0</v>
          </cell>
          <cell r="BH879">
            <v>0</v>
          </cell>
          <cell r="BI879">
            <v>0</v>
          </cell>
          <cell r="BJ879">
            <v>0</v>
          </cell>
          <cell r="BK879" t="str">
            <v/>
          </cell>
          <cell r="BL879" t="e">
            <v>#NAME?</v>
          </cell>
          <cell r="BM879"/>
          <cell r="BN879"/>
          <cell r="BO879"/>
          <cell r="BP879" t="str">
            <v/>
          </cell>
          <cell r="BQ879"/>
          <cell r="BR879"/>
          <cell r="BS879">
            <v>864</v>
          </cell>
        </row>
        <row r="880">
          <cell r="C880"/>
          <cell r="D880"/>
          <cell r="E880"/>
          <cell r="F880"/>
          <cell r="G880"/>
          <cell r="H880"/>
          <cell r="I880"/>
          <cell r="J880"/>
          <cell r="K880"/>
          <cell r="L880"/>
          <cell r="M880"/>
          <cell r="N880"/>
          <cell r="O880"/>
          <cell r="P880"/>
          <cell r="Q880"/>
          <cell r="R880"/>
          <cell r="S880"/>
          <cell r="T880"/>
          <cell r="U880"/>
          <cell r="V880"/>
          <cell r="W880"/>
          <cell r="X880"/>
          <cell r="Y880" t="str">
            <v/>
          </cell>
          <cell r="Z880"/>
          <cell r="AA880" t="str">
            <v/>
          </cell>
          <cell r="AB880"/>
          <cell r="AC880"/>
          <cell r="AD880"/>
          <cell r="AE880"/>
          <cell r="AF880"/>
          <cell r="AG880"/>
          <cell r="AH880" t="str">
            <v/>
          </cell>
          <cell r="AI880"/>
          <cell r="AJ880"/>
          <cell r="AK880"/>
          <cell r="AL880"/>
          <cell r="AM880"/>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t="str">
            <v/>
          </cell>
          <cell r="BE880" t="str">
            <v/>
          </cell>
          <cell r="BF880">
            <v>0</v>
          </cell>
          <cell r="BG880">
            <v>0</v>
          </cell>
          <cell r="BH880">
            <v>0</v>
          </cell>
          <cell r="BI880">
            <v>0</v>
          </cell>
          <cell r="BJ880">
            <v>0</v>
          </cell>
          <cell r="BK880" t="str">
            <v/>
          </cell>
          <cell r="BL880" t="e">
            <v>#NAME?</v>
          </cell>
          <cell r="BM880"/>
          <cell r="BN880"/>
          <cell r="BO880"/>
          <cell r="BP880" t="str">
            <v/>
          </cell>
          <cell r="BQ880"/>
          <cell r="BR880"/>
          <cell r="BS880">
            <v>865</v>
          </cell>
        </row>
        <row r="881">
          <cell r="C881"/>
          <cell r="D881"/>
          <cell r="E881"/>
          <cell r="F881"/>
          <cell r="G881"/>
          <cell r="H881"/>
          <cell r="I881"/>
          <cell r="J881"/>
          <cell r="K881"/>
          <cell r="L881"/>
          <cell r="M881"/>
          <cell r="N881"/>
          <cell r="O881"/>
          <cell r="P881"/>
          <cell r="Q881"/>
          <cell r="R881"/>
          <cell r="S881"/>
          <cell r="T881"/>
          <cell r="U881"/>
          <cell r="V881"/>
          <cell r="W881"/>
          <cell r="X881"/>
          <cell r="Y881" t="str">
            <v/>
          </cell>
          <cell r="Z881"/>
          <cell r="AA881" t="str">
            <v/>
          </cell>
          <cell r="AB881"/>
          <cell r="AC881"/>
          <cell r="AD881"/>
          <cell r="AE881"/>
          <cell r="AF881"/>
          <cell r="AG881"/>
          <cell r="AH881" t="str">
            <v/>
          </cell>
          <cell r="AI881"/>
          <cell r="AJ881"/>
          <cell r="AK881"/>
          <cell r="AL881"/>
          <cell r="AM881"/>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t="str">
            <v/>
          </cell>
          <cell r="BE881" t="str">
            <v/>
          </cell>
          <cell r="BF881">
            <v>0</v>
          </cell>
          <cell r="BG881">
            <v>0</v>
          </cell>
          <cell r="BH881">
            <v>0</v>
          </cell>
          <cell r="BI881">
            <v>0</v>
          </cell>
          <cell r="BJ881">
            <v>0</v>
          </cell>
          <cell r="BK881" t="str">
            <v/>
          </cell>
          <cell r="BL881" t="e">
            <v>#NAME?</v>
          </cell>
          <cell r="BM881"/>
          <cell r="BN881"/>
          <cell r="BO881"/>
          <cell r="BP881" t="str">
            <v/>
          </cell>
          <cell r="BQ881"/>
          <cell r="BR881"/>
          <cell r="BS881">
            <v>866</v>
          </cell>
        </row>
        <row r="882">
          <cell r="C882"/>
          <cell r="D882"/>
          <cell r="E882"/>
          <cell r="F882"/>
          <cell r="G882"/>
          <cell r="H882"/>
          <cell r="I882"/>
          <cell r="J882"/>
          <cell r="K882"/>
          <cell r="L882"/>
          <cell r="M882"/>
          <cell r="N882"/>
          <cell r="O882"/>
          <cell r="P882"/>
          <cell r="Q882"/>
          <cell r="R882"/>
          <cell r="S882"/>
          <cell r="T882"/>
          <cell r="U882"/>
          <cell r="V882"/>
          <cell r="W882"/>
          <cell r="X882"/>
          <cell r="Y882" t="str">
            <v/>
          </cell>
          <cell r="Z882"/>
          <cell r="AA882" t="str">
            <v/>
          </cell>
          <cell r="AB882"/>
          <cell r="AC882"/>
          <cell r="AD882"/>
          <cell r="AE882"/>
          <cell r="AF882"/>
          <cell r="AG882"/>
          <cell r="AH882" t="str">
            <v/>
          </cell>
          <cell r="AI882"/>
          <cell r="AJ882"/>
          <cell r="AK882"/>
          <cell r="AL882"/>
          <cell r="AM882"/>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t="str">
            <v/>
          </cell>
          <cell r="BE882" t="str">
            <v/>
          </cell>
          <cell r="BF882">
            <v>0</v>
          </cell>
          <cell r="BG882">
            <v>0</v>
          </cell>
          <cell r="BH882">
            <v>0</v>
          </cell>
          <cell r="BI882">
            <v>0</v>
          </cell>
          <cell r="BJ882">
            <v>0</v>
          </cell>
          <cell r="BK882" t="str">
            <v/>
          </cell>
          <cell r="BL882" t="e">
            <v>#NAME?</v>
          </cell>
          <cell r="BM882"/>
          <cell r="BN882"/>
          <cell r="BO882"/>
          <cell r="BP882" t="str">
            <v/>
          </cell>
          <cell r="BQ882"/>
          <cell r="BR882"/>
          <cell r="BS882">
            <v>867</v>
          </cell>
        </row>
        <row r="883">
          <cell r="C883"/>
          <cell r="D883"/>
          <cell r="E883"/>
          <cell r="F883"/>
          <cell r="G883"/>
          <cell r="H883"/>
          <cell r="I883"/>
          <cell r="J883"/>
          <cell r="K883"/>
          <cell r="L883"/>
          <cell r="M883"/>
          <cell r="N883"/>
          <cell r="O883"/>
          <cell r="P883"/>
          <cell r="Q883"/>
          <cell r="R883"/>
          <cell r="S883"/>
          <cell r="T883"/>
          <cell r="U883"/>
          <cell r="V883"/>
          <cell r="W883"/>
          <cell r="X883"/>
          <cell r="Y883" t="str">
            <v/>
          </cell>
          <cell r="Z883"/>
          <cell r="AA883" t="str">
            <v/>
          </cell>
          <cell r="AB883"/>
          <cell r="AC883"/>
          <cell r="AD883"/>
          <cell r="AE883"/>
          <cell r="AF883"/>
          <cell r="AG883"/>
          <cell r="AH883" t="str">
            <v/>
          </cell>
          <cell r="AI883"/>
          <cell r="AJ883"/>
          <cell r="AK883"/>
          <cell r="AL883"/>
          <cell r="AM883"/>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t="str">
            <v/>
          </cell>
          <cell r="BE883" t="str">
            <v/>
          </cell>
          <cell r="BF883">
            <v>0</v>
          </cell>
          <cell r="BG883">
            <v>0</v>
          </cell>
          <cell r="BH883">
            <v>0</v>
          </cell>
          <cell r="BI883">
            <v>0</v>
          </cell>
          <cell r="BJ883">
            <v>0</v>
          </cell>
          <cell r="BK883" t="str">
            <v/>
          </cell>
          <cell r="BL883" t="e">
            <v>#NAME?</v>
          </cell>
          <cell r="BM883"/>
          <cell r="BN883"/>
          <cell r="BO883"/>
          <cell r="BP883" t="str">
            <v/>
          </cell>
          <cell r="BQ883"/>
          <cell r="BR883"/>
          <cell r="BS883">
            <v>868</v>
          </cell>
        </row>
        <row r="884">
          <cell r="C884"/>
          <cell r="D884"/>
          <cell r="E884"/>
          <cell r="F884"/>
          <cell r="G884"/>
          <cell r="H884"/>
          <cell r="I884"/>
          <cell r="J884"/>
          <cell r="K884"/>
          <cell r="L884"/>
          <cell r="M884"/>
          <cell r="N884"/>
          <cell r="O884"/>
          <cell r="P884"/>
          <cell r="Q884"/>
          <cell r="R884"/>
          <cell r="S884"/>
          <cell r="T884"/>
          <cell r="U884"/>
          <cell r="V884"/>
          <cell r="W884"/>
          <cell r="X884"/>
          <cell r="Y884" t="str">
            <v/>
          </cell>
          <cell r="Z884"/>
          <cell r="AA884" t="str">
            <v/>
          </cell>
          <cell r="AB884"/>
          <cell r="AC884"/>
          <cell r="AD884"/>
          <cell r="AE884"/>
          <cell r="AF884"/>
          <cell r="AG884"/>
          <cell r="AH884" t="str">
            <v/>
          </cell>
          <cell r="AI884"/>
          <cell r="AJ884"/>
          <cell r="AK884"/>
          <cell r="AL884"/>
          <cell r="AM884"/>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t="str">
            <v/>
          </cell>
          <cell r="BE884" t="str">
            <v/>
          </cell>
          <cell r="BF884">
            <v>0</v>
          </cell>
          <cell r="BG884">
            <v>0</v>
          </cell>
          <cell r="BH884">
            <v>0</v>
          </cell>
          <cell r="BI884">
            <v>0</v>
          </cell>
          <cell r="BJ884">
            <v>0</v>
          </cell>
          <cell r="BK884" t="str">
            <v/>
          </cell>
          <cell r="BL884" t="e">
            <v>#NAME?</v>
          </cell>
          <cell r="BM884"/>
          <cell r="BN884"/>
          <cell r="BO884"/>
          <cell r="BP884" t="str">
            <v/>
          </cell>
          <cell r="BQ884"/>
          <cell r="BR884"/>
          <cell r="BS884">
            <v>869</v>
          </cell>
        </row>
        <row r="885">
          <cell r="C885"/>
          <cell r="D885"/>
          <cell r="E885"/>
          <cell r="F885"/>
          <cell r="G885"/>
          <cell r="H885"/>
          <cell r="I885"/>
          <cell r="J885"/>
          <cell r="K885"/>
          <cell r="L885"/>
          <cell r="M885"/>
          <cell r="N885"/>
          <cell r="O885"/>
          <cell r="P885"/>
          <cell r="Q885"/>
          <cell r="R885"/>
          <cell r="S885"/>
          <cell r="T885"/>
          <cell r="U885"/>
          <cell r="V885"/>
          <cell r="W885"/>
          <cell r="X885"/>
          <cell r="Y885" t="str">
            <v/>
          </cell>
          <cell r="Z885"/>
          <cell r="AA885" t="str">
            <v/>
          </cell>
          <cell r="AB885"/>
          <cell r="AC885"/>
          <cell r="AD885"/>
          <cell r="AE885"/>
          <cell r="AF885"/>
          <cell r="AG885"/>
          <cell r="AH885" t="str">
            <v/>
          </cell>
          <cell r="AI885"/>
          <cell r="AJ885"/>
          <cell r="AK885"/>
          <cell r="AL885"/>
          <cell r="AM885"/>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t="str">
            <v/>
          </cell>
          <cell r="BE885" t="str">
            <v/>
          </cell>
          <cell r="BF885">
            <v>0</v>
          </cell>
          <cell r="BG885">
            <v>0</v>
          </cell>
          <cell r="BH885">
            <v>0</v>
          </cell>
          <cell r="BI885">
            <v>0</v>
          </cell>
          <cell r="BJ885">
            <v>0</v>
          </cell>
          <cell r="BK885" t="str">
            <v/>
          </cell>
          <cell r="BL885" t="e">
            <v>#NAME?</v>
          </cell>
          <cell r="BM885"/>
          <cell r="BN885"/>
          <cell r="BO885"/>
          <cell r="BP885" t="str">
            <v/>
          </cell>
          <cell r="BQ885"/>
          <cell r="BR885"/>
          <cell r="BS885">
            <v>870</v>
          </cell>
        </row>
        <row r="886">
          <cell r="C886"/>
          <cell r="D886"/>
          <cell r="E886"/>
          <cell r="F886"/>
          <cell r="G886"/>
          <cell r="H886"/>
          <cell r="I886"/>
          <cell r="J886"/>
          <cell r="K886"/>
          <cell r="L886"/>
          <cell r="M886"/>
          <cell r="N886"/>
          <cell r="O886"/>
          <cell r="P886"/>
          <cell r="Q886"/>
          <cell r="R886"/>
          <cell r="S886"/>
          <cell r="T886"/>
          <cell r="U886"/>
          <cell r="V886"/>
          <cell r="W886"/>
          <cell r="X886"/>
          <cell r="Y886" t="str">
            <v/>
          </cell>
          <cell r="Z886"/>
          <cell r="AA886" t="str">
            <v/>
          </cell>
          <cell r="AB886"/>
          <cell r="AC886"/>
          <cell r="AD886"/>
          <cell r="AE886"/>
          <cell r="AF886"/>
          <cell r="AG886"/>
          <cell r="AH886" t="str">
            <v/>
          </cell>
          <cell r="AI886"/>
          <cell r="AJ886"/>
          <cell r="AK886"/>
          <cell r="AL886"/>
          <cell r="AM886"/>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t="str">
            <v/>
          </cell>
          <cell r="BE886" t="str">
            <v/>
          </cell>
          <cell r="BF886">
            <v>0</v>
          </cell>
          <cell r="BG886">
            <v>0</v>
          </cell>
          <cell r="BH886">
            <v>0</v>
          </cell>
          <cell r="BI886">
            <v>0</v>
          </cell>
          <cell r="BJ886">
            <v>0</v>
          </cell>
          <cell r="BK886" t="str">
            <v/>
          </cell>
          <cell r="BL886" t="e">
            <v>#NAME?</v>
          </cell>
          <cell r="BM886"/>
          <cell r="BN886"/>
          <cell r="BO886"/>
          <cell r="BP886" t="str">
            <v/>
          </cell>
          <cell r="BQ886"/>
          <cell r="BR886"/>
          <cell r="BS886">
            <v>871</v>
          </cell>
        </row>
        <row r="887">
          <cell r="C887"/>
          <cell r="D887"/>
          <cell r="E887"/>
          <cell r="F887"/>
          <cell r="G887"/>
          <cell r="H887"/>
          <cell r="I887"/>
          <cell r="J887"/>
          <cell r="K887"/>
          <cell r="L887"/>
          <cell r="M887"/>
          <cell r="N887"/>
          <cell r="O887"/>
          <cell r="P887"/>
          <cell r="Q887"/>
          <cell r="R887"/>
          <cell r="S887"/>
          <cell r="T887"/>
          <cell r="U887"/>
          <cell r="V887"/>
          <cell r="W887"/>
          <cell r="X887"/>
          <cell r="Y887" t="str">
            <v/>
          </cell>
          <cell r="Z887"/>
          <cell r="AA887" t="str">
            <v/>
          </cell>
          <cell r="AB887"/>
          <cell r="AC887"/>
          <cell r="AD887"/>
          <cell r="AE887"/>
          <cell r="AF887"/>
          <cell r="AG887"/>
          <cell r="AH887" t="str">
            <v/>
          </cell>
          <cell r="AI887"/>
          <cell r="AJ887"/>
          <cell r="AK887"/>
          <cell r="AL887"/>
          <cell r="AM887"/>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t="str">
            <v/>
          </cell>
          <cell r="BE887" t="str">
            <v/>
          </cell>
          <cell r="BF887">
            <v>0</v>
          </cell>
          <cell r="BG887">
            <v>0</v>
          </cell>
          <cell r="BH887">
            <v>0</v>
          </cell>
          <cell r="BI887">
            <v>0</v>
          </cell>
          <cell r="BJ887">
            <v>0</v>
          </cell>
          <cell r="BK887" t="str">
            <v/>
          </cell>
          <cell r="BL887" t="e">
            <v>#NAME?</v>
          </cell>
          <cell r="BM887"/>
          <cell r="BN887"/>
          <cell r="BO887"/>
          <cell r="BP887" t="str">
            <v/>
          </cell>
          <cell r="BQ887"/>
          <cell r="BR887"/>
          <cell r="BS887">
            <v>872</v>
          </cell>
        </row>
        <row r="888">
          <cell r="C888"/>
          <cell r="D888"/>
          <cell r="E888"/>
          <cell r="F888"/>
          <cell r="G888"/>
          <cell r="H888"/>
          <cell r="I888"/>
          <cell r="J888"/>
          <cell r="K888"/>
          <cell r="L888"/>
          <cell r="M888"/>
          <cell r="N888"/>
          <cell r="O888"/>
          <cell r="P888"/>
          <cell r="Q888"/>
          <cell r="R888"/>
          <cell r="S888"/>
          <cell r="T888"/>
          <cell r="U888"/>
          <cell r="V888"/>
          <cell r="W888"/>
          <cell r="X888"/>
          <cell r="Y888" t="str">
            <v/>
          </cell>
          <cell r="Z888"/>
          <cell r="AA888" t="str">
            <v/>
          </cell>
          <cell r="AB888"/>
          <cell r="AC888"/>
          <cell r="AD888"/>
          <cell r="AE888"/>
          <cell r="AF888"/>
          <cell r="AG888"/>
          <cell r="AH888" t="str">
            <v/>
          </cell>
          <cell r="AI888"/>
          <cell r="AJ888"/>
          <cell r="AK888"/>
          <cell r="AL888"/>
          <cell r="AM888"/>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t="str">
            <v/>
          </cell>
          <cell r="BE888" t="str">
            <v/>
          </cell>
          <cell r="BF888">
            <v>0</v>
          </cell>
          <cell r="BG888">
            <v>0</v>
          </cell>
          <cell r="BH888">
            <v>0</v>
          </cell>
          <cell r="BI888">
            <v>0</v>
          </cell>
          <cell r="BJ888">
            <v>0</v>
          </cell>
          <cell r="BK888" t="str">
            <v/>
          </cell>
          <cell r="BL888" t="e">
            <v>#NAME?</v>
          </cell>
          <cell r="BM888"/>
          <cell r="BN888"/>
          <cell r="BO888"/>
          <cell r="BP888" t="str">
            <v/>
          </cell>
          <cell r="BQ888"/>
          <cell r="BR888"/>
          <cell r="BS888">
            <v>873</v>
          </cell>
        </row>
        <row r="889">
          <cell r="C889"/>
          <cell r="D889"/>
          <cell r="E889"/>
          <cell r="F889"/>
          <cell r="G889"/>
          <cell r="H889"/>
          <cell r="I889"/>
          <cell r="J889"/>
          <cell r="K889"/>
          <cell r="L889"/>
          <cell r="M889"/>
          <cell r="N889"/>
          <cell r="O889"/>
          <cell r="P889"/>
          <cell r="Q889"/>
          <cell r="R889"/>
          <cell r="S889"/>
          <cell r="T889"/>
          <cell r="U889"/>
          <cell r="V889"/>
          <cell r="W889"/>
          <cell r="X889"/>
          <cell r="Y889" t="str">
            <v/>
          </cell>
          <cell r="Z889"/>
          <cell r="AA889" t="str">
            <v/>
          </cell>
          <cell r="AB889"/>
          <cell r="AC889"/>
          <cell r="AD889"/>
          <cell r="AE889"/>
          <cell r="AF889"/>
          <cell r="AG889"/>
          <cell r="AH889" t="str">
            <v/>
          </cell>
          <cell r="AI889"/>
          <cell r="AJ889"/>
          <cell r="AK889"/>
          <cell r="AL889"/>
          <cell r="AM889"/>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t="str">
            <v/>
          </cell>
          <cell r="BE889" t="str">
            <v/>
          </cell>
          <cell r="BF889">
            <v>0</v>
          </cell>
          <cell r="BG889">
            <v>0</v>
          </cell>
          <cell r="BH889">
            <v>0</v>
          </cell>
          <cell r="BI889">
            <v>0</v>
          </cell>
          <cell r="BJ889">
            <v>0</v>
          </cell>
          <cell r="BK889" t="str">
            <v/>
          </cell>
          <cell r="BL889" t="e">
            <v>#NAME?</v>
          </cell>
          <cell r="BM889"/>
          <cell r="BN889"/>
          <cell r="BO889"/>
          <cell r="BP889" t="str">
            <v/>
          </cell>
          <cell r="BQ889"/>
          <cell r="BR889"/>
          <cell r="BS889">
            <v>874</v>
          </cell>
        </row>
        <row r="890">
          <cell r="C890"/>
          <cell r="D890"/>
          <cell r="E890"/>
          <cell r="F890"/>
          <cell r="G890"/>
          <cell r="H890"/>
          <cell r="I890"/>
          <cell r="J890"/>
          <cell r="K890"/>
          <cell r="L890"/>
          <cell r="M890"/>
          <cell r="N890"/>
          <cell r="O890"/>
          <cell r="P890"/>
          <cell r="Q890"/>
          <cell r="R890"/>
          <cell r="S890"/>
          <cell r="T890"/>
          <cell r="U890"/>
          <cell r="V890"/>
          <cell r="W890"/>
          <cell r="X890"/>
          <cell r="Y890" t="str">
            <v/>
          </cell>
          <cell r="Z890"/>
          <cell r="AA890" t="str">
            <v/>
          </cell>
          <cell r="AB890"/>
          <cell r="AC890"/>
          <cell r="AD890"/>
          <cell r="AE890"/>
          <cell r="AF890"/>
          <cell r="AG890"/>
          <cell r="AH890" t="str">
            <v/>
          </cell>
          <cell r="AI890"/>
          <cell r="AJ890"/>
          <cell r="AK890"/>
          <cell r="AL890"/>
          <cell r="AM890"/>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t="str">
            <v/>
          </cell>
          <cell r="BE890" t="str">
            <v/>
          </cell>
          <cell r="BF890">
            <v>0</v>
          </cell>
          <cell r="BG890">
            <v>0</v>
          </cell>
          <cell r="BH890">
            <v>0</v>
          </cell>
          <cell r="BI890">
            <v>0</v>
          </cell>
          <cell r="BJ890">
            <v>0</v>
          </cell>
          <cell r="BK890" t="str">
            <v/>
          </cell>
          <cell r="BL890" t="e">
            <v>#NAME?</v>
          </cell>
          <cell r="BM890"/>
          <cell r="BN890"/>
          <cell r="BO890"/>
          <cell r="BP890" t="str">
            <v/>
          </cell>
          <cell r="BQ890"/>
          <cell r="BR890"/>
          <cell r="BS890">
            <v>875</v>
          </cell>
        </row>
        <row r="891">
          <cell r="C891"/>
          <cell r="D891"/>
          <cell r="E891"/>
          <cell r="F891"/>
          <cell r="G891"/>
          <cell r="H891"/>
          <cell r="I891"/>
          <cell r="J891"/>
          <cell r="K891"/>
          <cell r="L891"/>
          <cell r="M891"/>
          <cell r="N891"/>
          <cell r="O891"/>
          <cell r="P891"/>
          <cell r="Q891"/>
          <cell r="R891"/>
          <cell r="S891"/>
          <cell r="T891"/>
          <cell r="U891"/>
          <cell r="V891"/>
          <cell r="W891"/>
          <cell r="X891"/>
          <cell r="Y891" t="str">
            <v/>
          </cell>
          <cell r="Z891"/>
          <cell r="AA891" t="str">
            <v/>
          </cell>
          <cell r="AB891"/>
          <cell r="AC891"/>
          <cell r="AD891"/>
          <cell r="AE891"/>
          <cell r="AF891"/>
          <cell r="AG891"/>
          <cell r="AH891" t="str">
            <v/>
          </cell>
          <cell r="AI891"/>
          <cell r="AJ891"/>
          <cell r="AK891"/>
          <cell r="AL891"/>
          <cell r="AM891"/>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t="str">
            <v/>
          </cell>
          <cell r="BE891" t="str">
            <v/>
          </cell>
          <cell r="BF891">
            <v>0</v>
          </cell>
          <cell r="BG891">
            <v>0</v>
          </cell>
          <cell r="BH891">
            <v>0</v>
          </cell>
          <cell r="BI891">
            <v>0</v>
          </cell>
          <cell r="BJ891">
            <v>0</v>
          </cell>
          <cell r="BK891" t="str">
            <v/>
          </cell>
          <cell r="BL891" t="e">
            <v>#NAME?</v>
          </cell>
          <cell r="BM891"/>
          <cell r="BN891"/>
          <cell r="BO891"/>
          <cell r="BP891" t="str">
            <v/>
          </cell>
          <cell r="BQ891"/>
          <cell r="BR891"/>
          <cell r="BS891">
            <v>876</v>
          </cell>
        </row>
        <row r="892">
          <cell r="C892"/>
          <cell r="D892"/>
          <cell r="E892"/>
          <cell r="F892"/>
          <cell r="G892"/>
          <cell r="H892"/>
          <cell r="I892"/>
          <cell r="J892"/>
          <cell r="K892"/>
          <cell r="L892"/>
          <cell r="M892"/>
          <cell r="N892"/>
          <cell r="O892"/>
          <cell r="P892"/>
          <cell r="Q892"/>
          <cell r="R892"/>
          <cell r="S892"/>
          <cell r="T892"/>
          <cell r="U892"/>
          <cell r="V892"/>
          <cell r="W892"/>
          <cell r="X892"/>
          <cell r="Y892" t="str">
            <v/>
          </cell>
          <cell r="Z892"/>
          <cell r="AA892" t="str">
            <v/>
          </cell>
          <cell r="AB892"/>
          <cell r="AC892"/>
          <cell r="AD892"/>
          <cell r="AE892"/>
          <cell r="AF892"/>
          <cell r="AG892"/>
          <cell r="AH892" t="str">
            <v/>
          </cell>
          <cell r="AI892"/>
          <cell r="AJ892"/>
          <cell r="AK892"/>
          <cell r="AL892"/>
          <cell r="AM892"/>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t="str">
            <v/>
          </cell>
          <cell r="BE892" t="str">
            <v/>
          </cell>
          <cell r="BF892">
            <v>0</v>
          </cell>
          <cell r="BG892">
            <v>0</v>
          </cell>
          <cell r="BH892">
            <v>0</v>
          </cell>
          <cell r="BI892">
            <v>0</v>
          </cell>
          <cell r="BJ892">
            <v>0</v>
          </cell>
          <cell r="BK892" t="str">
            <v/>
          </cell>
          <cell r="BL892" t="e">
            <v>#NAME?</v>
          </cell>
          <cell r="BM892"/>
          <cell r="BN892"/>
          <cell r="BO892"/>
          <cell r="BP892" t="str">
            <v/>
          </cell>
          <cell r="BQ892"/>
          <cell r="BR892"/>
          <cell r="BS892">
            <v>877</v>
          </cell>
        </row>
        <row r="893">
          <cell r="C893"/>
          <cell r="D893"/>
          <cell r="E893"/>
          <cell r="F893"/>
          <cell r="G893"/>
          <cell r="H893"/>
          <cell r="I893"/>
          <cell r="J893"/>
          <cell r="K893"/>
          <cell r="L893"/>
          <cell r="M893"/>
          <cell r="N893"/>
          <cell r="O893"/>
          <cell r="P893"/>
          <cell r="Q893"/>
          <cell r="R893"/>
          <cell r="S893"/>
          <cell r="T893"/>
          <cell r="U893"/>
          <cell r="V893"/>
          <cell r="W893"/>
          <cell r="X893"/>
          <cell r="Y893" t="str">
            <v/>
          </cell>
          <cell r="Z893"/>
          <cell r="AA893" t="str">
            <v/>
          </cell>
          <cell r="AB893"/>
          <cell r="AC893"/>
          <cell r="AD893"/>
          <cell r="AE893"/>
          <cell r="AF893"/>
          <cell r="AG893"/>
          <cell r="AH893" t="str">
            <v/>
          </cell>
          <cell r="AI893"/>
          <cell r="AJ893"/>
          <cell r="AK893"/>
          <cell r="AL893"/>
          <cell r="AM893"/>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t="str">
            <v/>
          </cell>
          <cell r="BE893" t="str">
            <v/>
          </cell>
          <cell r="BF893">
            <v>0</v>
          </cell>
          <cell r="BG893">
            <v>0</v>
          </cell>
          <cell r="BH893">
            <v>0</v>
          </cell>
          <cell r="BI893">
            <v>0</v>
          </cell>
          <cell r="BJ893">
            <v>0</v>
          </cell>
          <cell r="BK893" t="str">
            <v/>
          </cell>
          <cell r="BL893" t="e">
            <v>#NAME?</v>
          </cell>
          <cell r="BM893"/>
          <cell r="BN893"/>
          <cell r="BO893"/>
          <cell r="BP893" t="str">
            <v/>
          </cell>
          <cell r="BQ893"/>
          <cell r="BR893"/>
          <cell r="BS893">
            <v>878</v>
          </cell>
        </row>
        <row r="894">
          <cell r="C894"/>
          <cell r="D894"/>
          <cell r="E894"/>
          <cell r="F894"/>
          <cell r="G894"/>
          <cell r="H894"/>
          <cell r="I894"/>
          <cell r="J894"/>
          <cell r="K894"/>
          <cell r="L894"/>
          <cell r="M894"/>
          <cell r="N894"/>
          <cell r="O894"/>
          <cell r="P894"/>
          <cell r="Q894"/>
          <cell r="R894"/>
          <cell r="S894"/>
          <cell r="T894"/>
          <cell r="U894"/>
          <cell r="V894"/>
          <cell r="W894"/>
          <cell r="X894"/>
          <cell r="Y894" t="str">
            <v/>
          </cell>
          <cell r="Z894"/>
          <cell r="AA894" t="str">
            <v/>
          </cell>
          <cell r="AB894"/>
          <cell r="AC894"/>
          <cell r="AD894"/>
          <cell r="AE894"/>
          <cell r="AF894"/>
          <cell r="AG894"/>
          <cell r="AH894" t="str">
            <v/>
          </cell>
          <cell r="AI894"/>
          <cell r="AJ894"/>
          <cell r="AK894"/>
          <cell r="AL894"/>
          <cell r="AM894"/>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t="str">
            <v/>
          </cell>
          <cell r="BE894" t="str">
            <v/>
          </cell>
          <cell r="BF894">
            <v>0</v>
          </cell>
          <cell r="BG894">
            <v>0</v>
          </cell>
          <cell r="BH894">
            <v>0</v>
          </cell>
          <cell r="BI894">
            <v>0</v>
          </cell>
          <cell r="BJ894">
            <v>0</v>
          </cell>
          <cell r="BK894" t="str">
            <v/>
          </cell>
          <cell r="BL894" t="e">
            <v>#NAME?</v>
          </cell>
          <cell r="BM894"/>
          <cell r="BN894"/>
          <cell r="BO894"/>
          <cell r="BP894" t="str">
            <v/>
          </cell>
          <cell r="BQ894"/>
          <cell r="BR894"/>
          <cell r="BS894">
            <v>879</v>
          </cell>
        </row>
        <row r="895">
          <cell r="C895"/>
          <cell r="D895"/>
          <cell r="E895"/>
          <cell r="F895"/>
          <cell r="G895"/>
          <cell r="H895"/>
          <cell r="I895"/>
          <cell r="J895"/>
          <cell r="K895"/>
          <cell r="L895"/>
          <cell r="M895"/>
          <cell r="N895"/>
          <cell r="O895"/>
          <cell r="P895"/>
          <cell r="Q895"/>
          <cell r="R895"/>
          <cell r="S895"/>
          <cell r="T895"/>
          <cell r="U895"/>
          <cell r="V895"/>
          <cell r="W895"/>
          <cell r="X895"/>
          <cell r="Y895" t="str">
            <v/>
          </cell>
          <cell r="Z895"/>
          <cell r="AA895" t="str">
            <v/>
          </cell>
          <cell r="AB895"/>
          <cell r="AC895"/>
          <cell r="AD895"/>
          <cell r="AE895"/>
          <cell r="AF895"/>
          <cell r="AG895"/>
          <cell r="AH895" t="str">
            <v/>
          </cell>
          <cell r="AI895"/>
          <cell r="AJ895"/>
          <cell r="AK895"/>
          <cell r="AL895"/>
          <cell r="AM895"/>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t="str">
            <v/>
          </cell>
          <cell r="BE895" t="str">
            <v/>
          </cell>
          <cell r="BF895">
            <v>0</v>
          </cell>
          <cell r="BG895">
            <v>0</v>
          </cell>
          <cell r="BH895">
            <v>0</v>
          </cell>
          <cell r="BI895">
            <v>0</v>
          </cell>
          <cell r="BJ895">
            <v>0</v>
          </cell>
          <cell r="BK895" t="str">
            <v/>
          </cell>
          <cell r="BL895" t="e">
            <v>#NAME?</v>
          </cell>
          <cell r="BM895"/>
          <cell r="BN895"/>
          <cell r="BO895"/>
          <cell r="BP895" t="str">
            <v/>
          </cell>
          <cell r="BQ895"/>
          <cell r="BR895"/>
          <cell r="BS895">
            <v>880</v>
          </cell>
        </row>
        <row r="896">
          <cell r="C896"/>
          <cell r="D896"/>
          <cell r="E896"/>
          <cell r="F896"/>
          <cell r="G896"/>
          <cell r="H896"/>
          <cell r="I896"/>
          <cell r="J896"/>
          <cell r="K896"/>
          <cell r="L896"/>
          <cell r="M896"/>
          <cell r="N896"/>
          <cell r="O896"/>
          <cell r="P896"/>
          <cell r="Q896"/>
          <cell r="R896"/>
          <cell r="S896"/>
          <cell r="T896"/>
          <cell r="U896"/>
          <cell r="V896"/>
          <cell r="W896"/>
          <cell r="X896"/>
          <cell r="Y896" t="str">
            <v/>
          </cell>
          <cell r="Z896"/>
          <cell r="AA896" t="str">
            <v/>
          </cell>
          <cell r="AB896"/>
          <cell r="AC896"/>
          <cell r="AD896"/>
          <cell r="AE896"/>
          <cell r="AF896"/>
          <cell r="AG896"/>
          <cell r="AH896" t="str">
            <v/>
          </cell>
          <cell r="AI896"/>
          <cell r="AJ896"/>
          <cell r="AK896"/>
          <cell r="AL896"/>
          <cell r="AM896"/>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t="str">
            <v/>
          </cell>
          <cell r="BE896" t="str">
            <v/>
          </cell>
          <cell r="BF896">
            <v>0</v>
          </cell>
          <cell r="BG896">
            <v>0</v>
          </cell>
          <cell r="BH896">
            <v>0</v>
          </cell>
          <cell r="BI896">
            <v>0</v>
          </cell>
          <cell r="BJ896">
            <v>0</v>
          </cell>
          <cell r="BK896" t="str">
            <v/>
          </cell>
          <cell r="BL896" t="e">
            <v>#NAME?</v>
          </cell>
          <cell r="BM896"/>
          <cell r="BN896"/>
          <cell r="BO896"/>
          <cell r="BP896" t="str">
            <v/>
          </cell>
          <cell r="BQ896"/>
          <cell r="BR896"/>
          <cell r="BS896">
            <v>881</v>
          </cell>
        </row>
        <row r="897">
          <cell r="C897"/>
          <cell r="D897"/>
          <cell r="E897"/>
          <cell r="F897"/>
          <cell r="G897"/>
          <cell r="H897"/>
          <cell r="I897"/>
          <cell r="J897"/>
          <cell r="K897"/>
          <cell r="L897"/>
          <cell r="M897"/>
          <cell r="N897"/>
          <cell r="O897"/>
          <cell r="P897"/>
          <cell r="Q897"/>
          <cell r="R897"/>
          <cell r="S897"/>
          <cell r="T897"/>
          <cell r="U897"/>
          <cell r="V897"/>
          <cell r="W897"/>
          <cell r="X897"/>
          <cell r="Y897" t="str">
            <v/>
          </cell>
          <cell r="Z897"/>
          <cell r="AA897" t="str">
            <v/>
          </cell>
          <cell r="AB897"/>
          <cell r="AC897"/>
          <cell r="AD897"/>
          <cell r="AE897"/>
          <cell r="AF897"/>
          <cell r="AG897"/>
          <cell r="AH897" t="str">
            <v/>
          </cell>
          <cell r="AI897"/>
          <cell r="AJ897"/>
          <cell r="AK897"/>
          <cell r="AL897"/>
          <cell r="AM897"/>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t="str">
            <v/>
          </cell>
          <cell r="BE897" t="str">
            <v/>
          </cell>
          <cell r="BF897">
            <v>0</v>
          </cell>
          <cell r="BG897">
            <v>0</v>
          </cell>
          <cell r="BH897">
            <v>0</v>
          </cell>
          <cell r="BI897">
            <v>0</v>
          </cell>
          <cell r="BJ897">
            <v>0</v>
          </cell>
          <cell r="BK897" t="str">
            <v/>
          </cell>
          <cell r="BL897" t="e">
            <v>#NAME?</v>
          </cell>
          <cell r="BM897"/>
          <cell r="BN897"/>
          <cell r="BO897"/>
          <cell r="BP897" t="str">
            <v/>
          </cell>
          <cell r="BQ897"/>
          <cell r="BR897"/>
          <cell r="BS897">
            <v>882</v>
          </cell>
        </row>
        <row r="898">
          <cell r="C898"/>
          <cell r="D898"/>
          <cell r="E898"/>
          <cell r="F898"/>
          <cell r="G898"/>
          <cell r="H898"/>
          <cell r="I898"/>
          <cell r="J898"/>
          <cell r="K898"/>
          <cell r="L898"/>
          <cell r="M898"/>
          <cell r="N898"/>
          <cell r="O898"/>
          <cell r="P898"/>
          <cell r="Q898"/>
          <cell r="R898"/>
          <cell r="S898"/>
          <cell r="T898"/>
          <cell r="U898"/>
          <cell r="V898"/>
          <cell r="W898"/>
          <cell r="X898"/>
          <cell r="Y898" t="str">
            <v/>
          </cell>
          <cell r="Z898"/>
          <cell r="AA898" t="str">
            <v/>
          </cell>
          <cell r="AB898"/>
          <cell r="AC898"/>
          <cell r="AD898"/>
          <cell r="AE898"/>
          <cell r="AF898"/>
          <cell r="AG898"/>
          <cell r="AH898" t="str">
            <v/>
          </cell>
          <cell r="AI898"/>
          <cell r="AJ898"/>
          <cell r="AK898"/>
          <cell r="AL898"/>
          <cell r="AM898"/>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t="str">
            <v/>
          </cell>
          <cell r="BE898" t="str">
            <v/>
          </cell>
          <cell r="BF898">
            <v>0</v>
          </cell>
          <cell r="BG898">
            <v>0</v>
          </cell>
          <cell r="BH898">
            <v>0</v>
          </cell>
          <cell r="BI898">
            <v>0</v>
          </cell>
          <cell r="BJ898">
            <v>0</v>
          </cell>
          <cell r="BK898" t="str">
            <v/>
          </cell>
          <cell r="BL898" t="e">
            <v>#NAME?</v>
          </cell>
          <cell r="BM898"/>
          <cell r="BN898"/>
          <cell r="BO898"/>
          <cell r="BP898" t="str">
            <v/>
          </cell>
          <cell r="BQ898"/>
          <cell r="BR898"/>
          <cell r="BS898">
            <v>883</v>
          </cell>
        </row>
        <row r="899">
          <cell r="C899"/>
          <cell r="D899"/>
          <cell r="E899"/>
          <cell r="F899"/>
          <cell r="G899"/>
          <cell r="H899"/>
          <cell r="I899"/>
          <cell r="J899"/>
          <cell r="K899"/>
          <cell r="L899"/>
          <cell r="M899"/>
          <cell r="N899"/>
          <cell r="O899"/>
          <cell r="P899"/>
          <cell r="Q899"/>
          <cell r="R899"/>
          <cell r="S899"/>
          <cell r="T899"/>
          <cell r="U899"/>
          <cell r="V899"/>
          <cell r="W899"/>
          <cell r="X899"/>
          <cell r="Y899" t="str">
            <v/>
          </cell>
          <cell r="Z899"/>
          <cell r="AA899" t="str">
            <v/>
          </cell>
          <cell r="AB899"/>
          <cell r="AC899"/>
          <cell r="AD899"/>
          <cell r="AE899"/>
          <cell r="AF899"/>
          <cell r="AG899"/>
          <cell r="AH899" t="str">
            <v/>
          </cell>
          <cell r="AI899"/>
          <cell r="AJ899"/>
          <cell r="AK899"/>
          <cell r="AL899"/>
          <cell r="AM899"/>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t="str">
            <v/>
          </cell>
          <cell r="BE899" t="str">
            <v/>
          </cell>
          <cell r="BF899">
            <v>0</v>
          </cell>
          <cell r="BG899">
            <v>0</v>
          </cell>
          <cell r="BH899">
            <v>0</v>
          </cell>
          <cell r="BI899">
            <v>0</v>
          </cell>
          <cell r="BJ899">
            <v>0</v>
          </cell>
          <cell r="BK899" t="str">
            <v/>
          </cell>
          <cell r="BL899" t="e">
            <v>#NAME?</v>
          </cell>
          <cell r="BM899"/>
          <cell r="BN899"/>
          <cell r="BO899"/>
          <cell r="BP899" t="str">
            <v/>
          </cell>
          <cell r="BQ899"/>
          <cell r="BR899"/>
          <cell r="BS899">
            <v>884</v>
          </cell>
        </row>
        <row r="900">
          <cell r="C900"/>
          <cell r="D900"/>
          <cell r="E900"/>
          <cell r="F900"/>
          <cell r="G900"/>
          <cell r="H900"/>
          <cell r="I900"/>
          <cell r="J900"/>
          <cell r="K900"/>
          <cell r="L900"/>
          <cell r="M900"/>
          <cell r="N900"/>
          <cell r="O900"/>
          <cell r="P900"/>
          <cell r="Q900"/>
          <cell r="R900"/>
          <cell r="S900"/>
          <cell r="T900"/>
          <cell r="U900"/>
          <cell r="V900"/>
          <cell r="W900"/>
          <cell r="X900"/>
          <cell r="Y900" t="str">
            <v/>
          </cell>
          <cell r="Z900"/>
          <cell r="AA900" t="str">
            <v/>
          </cell>
          <cell r="AB900"/>
          <cell r="AC900"/>
          <cell r="AD900"/>
          <cell r="AE900"/>
          <cell r="AF900"/>
          <cell r="AG900"/>
          <cell r="AH900" t="str">
            <v/>
          </cell>
          <cell r="AI900"/>
          <cell r="AJ900"/>
          <cell r="AK900"/>
          <cell r="AL900"/>
          <cell r="AM900"/>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t="str">
            <v/>
          </cell>
          <cell r="BE900" t="str">
            <v/>
          </cell>
          <cell r="BF900">
            <v>0</v>
          </cell>
          <cell r="BG900">
            <v>0</v>
          </cell>
          <cell r="BH900">
            <v>0</v>
          </cell>
          <cell r="BI900">
            <v>0</v>
          </cell>
          <cell r="BJ900">
            <v>0</v>
          </cell>
          <cell r="BK900" t="str">
            <v/>
          </cell>
          <cell r="BL900" t="e">
            <v>#NAME?</v>
          </cell>
          <cell r="BM900"/>
          <cell r="BN900"/>
          <cell r="BO900"/>
          <cell r="BP900" t="str">
            <v/>
          </cell>
          <cell r="BQ900"/>
          <cell r="BR900"/>
          <cell r="BS900">
            <v>885</v>
          </cell>
        </row>
        <row r="901">
          <cell r="C901"/>
          <cell r="D901"/>
          <cell r="E901"/>
          <cell r="F901"/>
          <cell r="G901"/>
          <cell r="H901"/>
          <cell r="I901"/>
          <cell r="J901"/>
          <cell r="K901"/>
          <cell r="L901"/>
          <cell r="M901"/>
          <cell r="N901"/>
          <cell r="O901"/>
          <cell r="P901"/>
          <cell r="Q901"/>
          <cell r="R901"/>
          <cell r="S901"/>
          <cell r="T901"/>
          <cell r="U901"/>
          <cell r="V901"/>
          <cell r="W901"/>
          <cell r="X901"/>
          <cell r="Y901" t="str">
            <v/>
          </cell>
          <cell r="Z901"/>
          <cell r="AA901" t="str">
            <v/>
          </cell>
          <cell r="AB901"/>
          <cell r="AC901"/>
          <cell r="AD901"/>
          <cell r="AE901"/>
          <cell r="AF901"/>
          <cell r="AG901"/>
          <cell r="AH901" t="str">
            <v/>
          </cell>
          <cell r="AI901"/>
          <cell r="AJ901"/>
          <cell r="AK901"/>
          <cell r="AL901"/>
          <cell r="AM901"/>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t="str">
            <v/>
          </cell>
          <cell r="BE901" t="str">
            <v/>
          </cell>
          <cell r="BF901">
            <v>0</v>
          </cell>
          <cell r="BG901">
            <v>0</v>
          </cell>
          <cell r="BH901">
            <v>0</v>
          </cell>
          <cell r="BI901">
            <v>0</v>
          </cell>
          <cell r="BJ901">
            <v>0</v>
          </cell>
          <cell r="BK901" t="str">
            <v/>
          </cell>
          <cell r="BL901" t="e">
            <v>#NAME?</v>
          </cell>
          <cell r="BM901"/>
          <cell r="BN901"/>
          <cell r="BO901"/>
          <cell r="BP901" t="str">
            <v/>
          </cell>
          <cell r="BQ901"/>
          <cell r="BR901"/>
          <cell r="BS901">
            <v>886</v>
          </cell>
        </row>
        <row r="902">
          <cell r="C902"/>
          <cell r="D902"/>
          <cell r="E902"/>
          <cell r="F902"/>
          <cell r="G902"/>
          <cell r="H902"/>
          <cell r="I902"/>
          <cell r="J902"/>
          <cell r="K902"/>
          <cell r="L902"/>
          <cell r="M902"/>
          <cell r="N902"/>
          <cell r="O902"/>
          <cell r="P902"/>
          <cell r="Q902"/>
          <cell r="R902"/>
          <cell r="S902"/>
          <cell r="T902"/>
          <cell r="U902"/>
          <cell r="V902"/>
          <cell r="W902"/>
          <cell r="X902"/>
          <cell r="Y902" t="str">
            <v/>
          </cell>
          <cell r="Z902"/>
          <cell r="AA902" t="str">
            <v/>
          </cell>
          <cell r="AB902"/>
          <cell r="AC902"/>
          <cell r="AD902"/>
          <cell r="AE902"/>
          <cell r="AF902"/>
          <cell r="AG902"/>
          <cell r="AH902" t="str">
            <v/>
          </cell>
          <cell r="AI902"/>
          <cell r="AJ902"/>
          <cell r="AK902"/>
          <cell r="AL902"/>
          <cell r="AM902"/>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t="str">
            <v/>
          </cell>
          <cell r="BE902" t="str">
            <v/>
          </cell>
          <cell r="BF902">
            <v>0</v>
          </cell>
          <cell r="BG902">
            <v>0</v>
          </cell>
          <cell r="BH902">
            <v>0</v>
          </cell>
          <cell r="BI902">
            <v>0</v>
          </cell>
          <cell r="BJ902">
            <v>0</v>
          </cell>
          <cell r="BK902" t="str">
            <v/>
          </cell>
          <cell r="BL902" t="e">
            <v>#NAME?</v>
          </cell>
          <cell r="BM902"/>
          <cell r="BN902"/>
          <cell r="BO902"/>
          <cell r="BP902" t="str">
            <v/>
          </cell>
          <cell r="BQ902"/>
          <cell r="BR902"/>
          <cell r="BS902">
            <v>887</v>
          </cell>
        </row>
        <row r="903">
          <cell r="C903"/>
          <cell r="D903"/>
          <cell r="E903"/>
          <cell r="F903"/>
          <cell r="G903"/>
          <cell r="H903"/>
          <cell r="I903"/>
          <cell r="J903"/>
          <cell r="K903"/>
          <cell r="L903"/>
          <cell r="M903"/>
          <cell r="N903"/>
          <cell r="O903"/>
          <cell r="P903"/>
          <cell r="Q903"/>
          <cell r="R903"/>
          <cell r="S903"/>
          <cell r="T903"/>
          <cell r="U903"/>
          <cell r="V903"/>
          <cell r="W903"/>
          <cell r="X903"/>
          <cell r="Y903" t="str">
            <v/>
          </cell>
          <cell r="Z903"/>
          <cell r="AA903" t="str">
            <v/>
          </cell>
          <cell r="AB903"/>
          <cell r="AC903"/>
          <cell r="AD903"/>
          <cell r="AE903"/>
          <cell r="AF903"/>
          <cell r="AG903"/>
          <cell r="AH903" t="str">
            <v/>
          </cell>
          <cell r="AI903"/>
          <cell r="AJ903"/>
          <cell r="AK903"/>
          <cell r="AL903"/>
          <cell r="AM903"/>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t="str">
            <v/>
          </cell>
          <cell r="BE903" t="str">
            <v/>
          </cell>
          <cell r="BF903">
            <v>0</v>
          </cell>
          <cell r="BG903">
            <v>0</v>
          </cell>
          <cell r="BH903">
            <v>0</v>
          </cell>
          <cell r="BI903">
            <v>0</v>
          </cell>
          <cell r="BJ903">
            <v>0</v>
          </cell>
          <cell r="BK903" t="str">
            <v/>
          </cell>
          <cell r="BL903" t="e">
            <v>#NAME?</v>
          </cell>
          <cell r="BM903"/>
          <cell r="BN903"/>
          <cell r="BO903"/>
          <cell r="BP903" t="str">
            <v/>
          </cell>
          <cell r="BQ903"/>
          <cell r="BR903"/>
          <cell r="BS903">
            <v>888</v>
          </cell>
        </row>
        <row r="904">
          <cell r="C904"/>
          <cell r="D904"/>
          <cell r="E904"/>
          <cell r="F904"/>
          <cell r="G904"/>
          <cell r="H904"/>
          <cell r="I904"/>
          <cell r="J904"/>
          <cell r="K904"/>
          <cell r="L904"/>
          <cell r="M904"/>
          <cell r="N904"/>
          <cell r="O904"/>
          <cell r="P904"/>
          <cell r="Q904"/>
          <cell r="R904"/>
          <cell r="S904"/>
          <cell r="T904"/>
          <cell r="U904"/>
          <cell r="V904"/>
          <cell r="W904"/>
          <cell r="X904"/>
          <cell r="Y904" t="str">
            <v/>
          </cell>
          <cell r="Z904"/>
          <cell r="AA904" t="str">
            <v/>
          </cell>
          <cell r="AB904"/>
          <cell r="AC904"/>
          <cell r="AD904"/>
          <cell r="AE904"/>
          <cell r="AF904"/>
          <cell r="AG904"/>
          <cell r="AH904" t="str">
            <v/>
          </cell>
          <cell r="AI904"/>
          <cell r="AJ904"/>
          <cell r="AK904"/>
          <cell r="AL904"/>
          <cell r="AM904"/>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t="str">
            <v/>
          </cell>
          <cell r="BE904" t="str">
            <v/>
          </cell>
          <cell r="BF904">
            <v>0</v>
          </cell>
          <cell r="BG904">
            <v>0</v>
          </cell>
          <cell r="BH904">
            <v>0</v>
          </cell>
          <cell r="BI904">
            <v>0</v>
          </cell>
          <cell r="BJ904">
            <v>0</v>
          </cell>
          <cell r="BK904" t="str">
            <v/>
          </cell>
          <cell r="BL904" t="e">
            <v>#NAME?</v>
          </cell>
          <cell r="BM904"/>
          <cell r="BN904"/>
          <cell r="BO904"/>
          <cell r="BP904" t="str">
            <v/>
          </cell>
          <cell r="BQ904"/>
          <cell r="BR904"/>
          <cell r="BS904">
            <v>889</v>
          </cell>
        </row>
        <row r="905">
          <cell r="C905"/>
          <cell r="D905"/>
          <cell r="E905"/>
          <cell r="F905"/>
          <cell r="G905"/>
          <cell r="H905"/>
          <cell r="I905"/>
          <cell r="J905"/>
          <cell r="K905"/>
          <cell r="L905"/>
          <cell r="M905"/>
          <cell r="N905"/>
          <cell r="O905"/>
          <cell r="P905"/>
          <cell r="Q905"/>
          <cell r="R905"/>
          <cell r="S905"/>
          <cell r="T905"/>
          <cell r="U905"/>
          <cell r="V905"/>
          <cell r="W905"/>
          <cell r="X905"/>
          <cell r="Y905" t="str">
            <v/>
          </cell>
          <cell r="Z905"/>
          <cell r="AA905" t="str">
            <v/>
          </cell>
          <cell r="AB905"/>
          <cell r="AC905"/>
          <cell r="AD905"/>
          <cell r="AE905"/>
          <cell r="AF905"/>
          <cell r="AG905"/>
          <cell r="AH905" t="str">
            <v/>
          </cell>
          <cell r="AI905"/>
          <cell r="AJ905"/>
          <cell r="AK905"/>
          <cell r="AL905"/>
          <cell r="AM905"/>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t="str">
            <v/>
          </cell>
          <cell r="BE905" t="str">
            <v/>
          </cell>
          <cell r="BF905">
            <v>0</v>
          </cell>
          <cell r="BG905">
            <v>0</v>
          </cell>
          <cell r="BH905">
            <v>0</v>
          </cell>
          <cell r="BI905">
            <v>0</v>
          </cell>
          <cell r="BJ905">
            <v>0</v>
          </cell>
          <cell r="BK905" t="str">
            <v/>
          </cell>
          <cell r="BL905" t="e">
            <v>#NAME?</v>
          </cell>
          <cell r="BM905"/>
          <cell r="BN905"/>
          <cell r="BO905"/>
          <cell r="BP905" t="str">
            <v/>
          </cell>
          <cell r="BQ905"/>
          <cell r="BR905"/>
          <cell r="BS905">
            <v>890</v>
          </cell>
        </row>
        <row r="906">
          <cell r="C906"/>
          <cell r="D906"/>
          <cell r="E906"/>
          <cell r="F906"/>
          <cell r="G906"/>
          <cell r="H906"/>
          <cell r="I906"/>
          <cell r="J906"/>
          <cell r="K906"/>
          <cell r="L906"/>
          <cell r="M906"/>
          <cell r="N906"/>
          <cell r="O906"/>
          <cell r="P906"/>
          <cell r="Q906"/>
          <cell r="R906"/>
          <cell r="S906"/>
          <cell r="T906"/>
          <cell r="U906"/>
          <cell r="V906"/>
          <cell r="W906"/>
          <cell r="X906"/>
          <cell r="Y906" t="str">
            <v/>
          </cell>
          <cell r="Z906"/>
          <cell r="AA906" t="str">
            <v/>
          </cell>
          <cell r="AB906"/>
          <cell r="AC906"/>
          <cell r="AD906"/>
          <cell r="AE906"/>
          <cell r="AF906"/>
          <cell r="AG906"/>
          <cell r="AH906" t="str">
            <v/>
          </cell>
          <cell r="AI906"/>
          <cell r="AJ906"/>
          <cell r="AK906"/>
          <cell r="AL906"/>
          <cell r="AM906"/>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t="str">
            <v/>
          </cell>
          <cell r="BE906" t="str">
            <v/>
          </cell>
          <cell r="BF906">
            <v>0</v>
          </cell>
          <cell r="BG906">
            <v>0</v>
          </cell>
          <cell r="BH906">
            <v>0</v>
          </cell>
          <cell r="BI906">
            <v>0</v>
          </cell>
          <cell r="BJ906">
            <v>0</v>
          </cell>
          <cell r="BK906" t="str">
            <v/>
          </cell>
          <cell r="BL906" t="e">
            <v>#NAME?</v>
          </cell>
          <cell r="BM906"/>
          <cell r="BN906"/>
          <cell r="BO906"/>
          <cell r="BP906" t="str">
            <v/>
          </cell>
          <cell r="BQ906"/>
          <cell r="BR906"/>
          <cell r="BS906">
            <v>891</v>
          </cell>
        </row>
        <row r="907">
          <cell r="C907"/>
          <cell r="D907"/>
          <cell r="E907"/>
          <cell r="F907"/>
          <cell r="G907"/>
          <cell r="H907"/>
          <cell r="I907"/>
          <cell r="J907"/>
          <cell r="K907"/>
          <cell r="L907"/>
          <cell r="M907"/>
          <cell r="N907"/>
          <cell r="O907"/>
          <cell r="P907"/>
          <cell r="Q907"/>
          <cell r="R907"/>
          <cell r="S907"/>
          <cell r="T907"/>
          <cell r="U907"/>
          <cell r="V907"/>
          <cell r="W907"/>
          <cell r="X907"/>
          <cell r="Y907" t="str">
            <v/>
          </cell>
          <cell r="Z907"/>
          <cell r="AA907" t="str">
            <v/>
          </cell>
          <cell r="AB907"/>
          <cell r="AC907"/>
          <cell r="AD907"/>
          <cell r="AE907"/>
          <cell r="AF907"/>
          <cell r="AG907"/>
          <cell r="AH907" t="str">
            <v/>
          </cell>
          <cell r="AI907"/>
          <cell r="AJ907"/>
          <cell r="AK907"/>
          <cell r="AL907"/>
          <cell r="AM907"/>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t="str">
            <v/>
          </cell>
          <cell r="BE907" t="str">
            <v/>
          </cell>
          <cell r="BF907">
            <v>0</v>
          </cell>
          <cell r="BG907">
            <v>0</v>
          </cell>
          <cell r="BH907">
            <v>0</v>
          </cell>
          <cell r="BI907">
            <v>0</v>
          </cell>
          <cell r="BJ907">
            <v>0</v>
          </cell>
          <cell r="BK907" t="str">
            <v/>
          </cell>
          <cell r="BL907" t="e">
            <v>#NAME?</v>
          </cell>
          <cell r="BM907"/>
          <cell r="BN907"/>
          <cell r="BO907"/>
          <cell r="BP907" t="str">
            <v/>
          </cell>
          <cell r="BQ907"/>
          <cell r="BR907"/>
          <cell r="BS907">
            <v>892</v>
          </cell>
        </row>
        <row r="908">
          <cell r="C908"/>
          <cell r="D908"/>
          <cell r="E908"/>
          <cell r="F908"/>
          <cell r="G908"/>
          <cell r="H908"/>
          <cell r="I908"/>
          <cell r="J908"/>
          <cell r="K908"/>
          <cell r="L908"/>
          <cell r="M908"/>
          <cell r="N908"/>
          <cell r="O908"/>
          <cell r="P908"/>
          <cell r="Q908"/>
          <cell r="R908"/>
          <cell r="S908"/>
          <cell r="T908"/>
          <cell r="U908"/>
          <cell r="V908"/>
          <cell r="W908"/>
          <cell r="X908"/>
          <cell r="Y908" t="str">
            <v/>
          </cell>
          <cell r="Z908"/>
          <cell r="AA908" t="str">
            <v/>
          </cell>
          <cell r="AB908"/>
          <cell r="AC908"/>
          <cell r="AD908"/>
          <cell r="AE908"/>
          <cell r="AF908"/>
          <cell r="AG908"/>
          <cell r="AH908" t="str">
            <v/>
          </cell>
          <cell r="AI908"/>
          <cell r="AJ908"/>
          <cell r="AK908"/>
          <cell r="AL908"/>
          <cell r="AM908"/>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t="str">
            <v/>
          </cell>
          <cell r="BE908" t="str">
            <v/>
          </cell>
          <cell r="BF908">
            <v>0</v>
          </cell>
          <cell r="BG908">
            <v>0</v>
          </cell>
          <cell r="BH908">
            <v>0</v>
          </cell>
          <cell r="BI908">
            <v>0</v>
          </cell>
          <cell r="BJ908">
            <v>0</v>
          </cell>
          <cell r="BK908" t="str">
            <v/>
          </cell>
          <cell r="BL908" t="e">
            <v>#NAME?</v>
          </cell>
          <cell r="BM908"/>
          <cell r="BN908"/>
          <cell r="BO908"/>
          <cell r="BP908" t="str">
            <v/>
          </cell>
          <cell r="BQ908"/>
          <cell r="BR908"/>
          <cell r="BS908">
            <v>893</v>
          </cell>
        </row>
        <row r="909">
          <cell r="C909"/>
          <cell r="D909"/>
          <cell r="E909"/>
          <cell r="F909"/>
          <cell r="G909"/>
          <cell r="H909"/>
          <cell r="I909"/>
          <cell r="J909"/>
          <cell r="K909"/>
          <cell r="L909"/>
          <cell r="M909"/>
          <cell r="N909"/>
          <cell r="O909"/>
          <cell r="P909"/>
          <cell r="Q909"/>
          <cell r="R909"/>
          <cell r="S909"/>
          <cell r="T909"/>
          <cell r="U909"/>
          <cell r="V909"/>
          <cell r="W909"/>
          <cell r="X909"/>
          <cell r="Y909" t="str">
            <v/>
          </cell>
          <cell r="Z909"/>
          <cell r="AA909" t="str">
            <v/>
          </cell>
          <cell r="AB909"/>
          <cell r="AC909"/>
          <cell r="AD909"/>
          <cell r="AE909"/>
          <cell r="AF909"/>
          <cell r="AG909"/>
          <cell r="AH909" t="str">
            <v/>
          </cell>
          <cell r="AI909"/>
          <cell r="AJ909"/>
          <cell r="AK909"/>
          <cell r="AL909"/>
          <cell r="AM909"/>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t="str">
            <v/>
          </cell>
          <cell r="BE909" t="str">
            <v/>
          </cell>
          <cell r="BF909">
            <v>0</v>
          </cell>
          <cell r="BG909">
            <v>0</v>
          </cell>
          <cell r="BH909">
            <v>0</v>
          </cell>
          <cell r="BI909">
            <v>0</v>
          </cell>
          <cell r="BJ909">
            <v>0</v>
          </cell>
          <cell r="BK909" t="str">
            <v/>
          </cell>
          <cell r="BL909" t="e">
            <v>#NAME?</v>
          </cell>
          <cell r="BM909"/>
          <cell r="BN909"/>
          <cell r="BO909"/>
          <cell r="BP909" t="str">
            <v/>
          </cell>
          <cell r="BQ909"/>
          <cell r="BR909"/>
          <cell r="BS909">
            <v>894</v>
          </cell>
        </row>
        <row r="910">
          <cell r="C910"/>
          <cell r="D910"/>
          <cell r="E910"/>
          <cell r="F910"/>
          <cell r="G910"/>
          <cell r="H910"/>
          <cell r="I910"/>
          <cell r="J910"/>
          <cell r="K910"/>
          <cell r="L910"/>
          <cell r="M910"/>
          <cell r="N910"/>
          <cell r="O910"/>
          <cell r="P910"/>
          <cell r="Q910"/>
          <cell r="R910"/>
          <cell r="S910"/>
          <cell r="T910"/>
          <cell r="U910"/>
          <cell r="V910"/>
          <cell r="W910"/>
          <cell r="X910"/>
          <cell r="Y910" t="str">
            <v/>
          </cell>
          <cell r="Z910"/>
          <cell r="AA910" t="str">
            <v/>
          </cell>
          <cell r="AB910"/>
          <cell r="AC910"/>
          <cell r="AD910"/>
          <cell r="AE910"/>
          <cell r="AF910"/>
          <cell r="AG910"/>
          <cell r="AH910" t="str">
            <v/>
          </cell>
          <cell r="AI910"/>
          <cell r="AJ910"/>
          <cell r="AK910"/>
          <cell r="AL910"/>
          <cell r="AM910"/>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t="str">
            <v/>
          </cell>
          <cell r="BE910" t="str">
            <v/>
          </cell>
          <cell r="BF910">
            <v>0</v>
          </cell>
          <cell r="BG910">
            <v>0</v>
          </cell>
          <cell r="BH910">
            <v>0</v>
          </cell>
          <cell r="BI910">
            <v>0</v>
          </cell>
          <cell r="BJ910">
            <v>0</v>
          </cell>
          <cell r="BK910" t="str">
            <v/>
          </cell>
          <cell r="BL910" t="e">
            <v>#NAME?</v>
          </cell>
          <cell r="BM910"/>
          <cell r="BN910"/>
          <cell r="BO910"/>
          <cell r="BP910" t="str">
            <v/>
          </cell>
          <cell r="BQ910"/>
          <cell r="BR910"/>
          <cell r="BS910">
            <v>895</v>
          </cell>
        </row>
        <row r="911">
          <cell r="C911"/>
          <cell r="D911"/>
          <cell r="E911"/>
          <cell r="F911"/>
          <cell r="G911"/>
          <cell r="H911"/>
          <cell r="I911"/>
          <cell r="J911"/>
          <cell r="K911"/>
          <cell r="L911"/>
          <cell r="M911"/>
          <cell r="N911"/>
          <cell r="O911"/>
          <cell r="P911"/>
          <cell r="Q911"/>
          <cell r="R911"/>
          <cell r="S911"/>
          <cell r="T911"/>
          <cell r="U911"/>
          <cell r="V911"/>
          <cell r="W911"/>
          <cell r="X911"/>
          <cell r="Y911" t="str">
            <v/>
          </cell>
          <cell r="Z911"/>
          <cell r="AA911" t="str">
            <v/>
          </cell>
          <cell r="AB911"/>
          <cell r="AC911"/>
          <cell r="AD911"/>
          <cell r="AE911"/>
          <cell r="AF911"/>
          <cell r="AG911"/>
          <cell r="AH911" t="str">
            <v/>
          </cell>
          <cell r="AI911"/>
          <cell r="AJ911"/>
          <cell r="AK911"/>
          <cell r="AL911"/>
          <cell r="AM911"/>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t="str">
            <v/>
          </cell>
          <cell r="BE911" t="str">
            <v/>
          </cell>
          <cell r="BF911">
            <v>0</v>
          </cell>
          <cell r="BG911">
            <v>0</v>
          </cell>
          <cell r="BH911">
            <v>0</v>
          </cell>
          <cell r="BI911">
            <v>0</v>
          </cell>
          <cell r="BJ911">
            <v>0</v>
          </cell>
          <cell r="BK911" t="str">
            <v/>
          </cell>
          <cell r="BL911" t="e">
            <v>#NAME?</v>
          </cell>
          <cell r="BM911"/>
          <cell r="BN911"/>
          <cell r="BO911"/>
          <cell r="BP911" t="str">
            <v/>
          </cell>
          <cell r="BQ911"/>
          <cell r="BR911"/>
          <cell r="BS911">
            <v>896</v>
          </cell>
        </row>
        <row r="912">
          <cell r="C912"/>
          <cell r="D912"/>
          <cell r="E912"/>
          <cell r="F912"/>
          <cell r="G912"/>
          <cell r="H912"/>
          <cell r="I912"/>
          <cell r="J912"/>
          <cell r="K912"/>
          <cell r="L912"/>
          <cell r="M912"/>
          <cell r="N912"/>
          <cell r="O912"/>
          <cell r="P912"/>
          <cell r="Q912"/>
          <cell r="R912"/>
          <cell r="S912"/>
          <cell r="T912"/>
          <cell r="U912"/>
          <cell r="V912"/>
          <cell r="W912"/>
          <cell r="X912"/>
          <cell r="Y912" t="str">
            <v/>
          </cell>
          <cell r="Z912"/>
          <cell r="AA912" t="str">
            <v/>
          </cell>
          <cell r="AB912"/>
          <cell r="AC912"/>
          <cell r="AD912"/>
          <cell r="AE912"/>
          <cell r="AF912"/>
          <cell r="AG912"/>
          <cell r="AH912" t="str">
            <v/>
          </cell>
          <cell r="AI912"/>
          <cell r="AJ912"/>
          <cell r="AK912"/>
          <cell r="AL912"/>
          <cell r="AM912"/>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t="str">
            <v/>
          </cell>
          <cell r="BE912" t="str">
            <v/>
          </cell>
          <cell r="BF912">
            <v>0</v>
          </cell>
          <cell r="BG912">
            <v>0</v>
          </cell>
          <cell r="BH912">
            <v>0</v>
          </cell>
          <cell r="BI912">
            <v>0</v>
          </cell>
          <cell r="BJ912">
            <v>0</v>
          </cell>
          <cell r="BK912" t="str">
            <v/>
          </cell>
          <cell r="BL912" t="e">
            <v>#NAME?</v>
          </cell>
          <cell r="BM912"/>
          <cell r="BN912"/>
          <cell r="BO912"/>
          <cell r="BP912" t="str">
            <v/>
          </cell>
          <cell r="BQ912"/>
          <cell r="BR912"/>
          <cell r="BS912">
            <v>897</v>
          </cell>
        </row>
        <row r="913">
          <cell r="C913"/>
          <cell r="D913"/>
          <cell r="E913"/>
          <cell r="F913"/>
          <cell r="G913"/>
          <cell r="H913"/>
          <cell r="I913"/>
          <cell r="J913"/>
          <cell r="K913"/>
          <cell r="L913"/>
          <cell r="M913"/>
          <cell r="N913"/>
          <cell r="O913"/>
          <cell r="P913"/>
          <cell r="Q913"/>
          <cell r="R913"/>
          <cell r="S913"/>
          <cell r="T913"/>
          <cell r="U913"/>
          <cell r="V913"/>
          <cell r="W913"/>
          <cell r="X913"/>
          <cell r="Y913" t="str">
            <v/>
          </cell>
          <cell r="Z913"/>
          <cell r="AA913" t="str">
            <v/>
          </cell>
          <cell r="AB913"/>
          <cell r="AC913"/>
          <cell r="AD913"/>
          <cell r="AE913"/>
          <cell r="AF913"/>
          <cell r="AG913"/>
          <cell r="AH913" t="str">
            <v/>
          </cell>
          <cell r="AI913"/>
          <cell r="AJ913"/>
          <cell r="AK913"/>
          <cell r="AL913"/>
          <cell r="AM913"/>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t="str">
            <v/>
          </cell>
          <cell r="BE913" t="str">
            <v/>
          </cell>
          <cell r="BF913">
            <v>0</v>
          </cell>
          <cell r="BG913">
            <v>0</v>
          </cell>
          <cell r="BH913">
            <v>0</v>
          </cell>
          <cell r="BI913">
            <v>0</v>
          </cell>
          <cell r="BJ913">
            <v>0</v>
          </cell>
          <cell r="BK913" t="str">
            <v/>
          </cell>
          <cell r="BL913" t="e">
            <v>#NAME?</v>
          </cell>
          <cell r="BM913"/>
          <cell r="BN913"/>
          <cell r="BO913"/>
          <cell r="BP913" t="str">
            <v/>
          </cell>
          <cell r="BQ913"/>
          <cell r="BR913"/>
          <cell r="BS913">
            <v>898</v>
          </cell>
        </row>
        <row r="914">
          <cell r="C914"/>
          <cell r="D914"/>
          <cell r="E914"/>
          <cell r="F914"/>
          <cell r="G914"/>
          <cell r="H914"/>
          <cell r="I914"/>
          <cell r="J914"/>
          <cell r="K914"/>
          <cell r="L914"/>
          <cell r="M914"/>
          <cell r="N914"/>
          <cell r="O914"/>
          <cell r="P914"/>
          <cell r="Q914"/>
          <cell r="R914"/>
          <cell r="S914"/>
          <cell r="T914"/>
          <cell r="U914"/>
          <cell r="V914"/>
          <cell r="W914"/>
          <cell r="X914"/>
          <cell r="Y914" t="str">
            <v/>
          </cell>
          <cell r="Z914"/>
          <cell r="AA914" t="str">
            <v/>
          </cell>
          <cell r="AB914"/>
          <cell r="AC914"/>
          <cell r="AD914"/>
          <cell r="AE914"/>
          <cell r="AF914"/>
          <cell r="AG914"/>
          <cell r="AH914" t="str">
            <v/>
          </cell>
          <cell r="AI914"/>
          <cell r="AJ914"/>
          <cell r="AK914"/>
          <cell r="AL914"/>
          <cell r="AM914"/>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t="str">
            <v/>
          </cell>
          <cell r="BE914" t="str">
            <v/>
          </cell>
          <cell r="BF914">
            <v>0</v>
          </cell>
          <cell r="BG914">
            <v>0</v>
          </cell>
          <cell r="BH914">
            <v>0</v>
          </cell>
          <cell r="BI914">
            <v>0</v>
          </cell>
          <cell r="BJ914">
            <v>0</v>
          </cell>
          <cell r="BK914" t="str">
            <v/>
          </cell>
          <cell r="BL914" t="e">
            <v>#NAME?</v>
          </cell>
          <cell r="BM914"/>
          <cell r="BN914"/>
          <cell r="BO914"/>
          <cell r="BP914" t="str">
            <v/>
          </cell>
          <cell r="BQ914"/>
          <cell r="BR914"/>
          <cell r="BS914">
            <v>899</v>
          </cell>
        </row>
        <row r="915">
          <cell r="C915"/>
          <cell r="D915"/>
          <cell r="E915"/>
          <cell r="F915"/>
          <cell r="G915"/>
          <cell r="H915"/>
          <cell r="I915"/>
          <cell r="J915"/>
          <cell r="K915"/>
          <cell r="L915"/>
          <cell r="M915"/>
          <cell r="N915"/>
          <cell r="O915"/>
          <cell r="P915"/>
          <cell r="Q915"/>
          <cell r="R915"/>
          <cell r="S915"/>
          <cell r="T915"/>
          <cell r="U915"/>
          <cell r="V915"/>
          <cell r="W915"/>
          <cell r="X915"/>
          <cell r="Y915" t="str">
            <v/>
          </cell>
          <cell r="Z915"/>
          <cell r="AA915" t="str">
            <v/>
          </cell>
          <cell r="AB915"/>
          <cell r="AC915"/>
          <cell r="AD915"/>
          <cell r="AE915"/>
          <cell r="AF915"/>
          <cell r="AG915"/>
          <cell r="AH915" t="str">
            <v/>
          </cell>
          <cell r="AI915"/>
          <cell r="AJ915"/>
          <cell r="AK915"/>
          <cell r="AL915"/>
          <cell r="AM915"/>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t="str">
            <v/>
          </cell>
          <cell r="BE915" t="str">
            <v/>
          </cell>
          <cell r="BF915">
            <v>0</v>
          </cell>
          <cell r="BG915">
            <v>0</v>
          </cell>
          <cell r="BH915">
            <v>0</v>
          </cell>
          <cell r="BI915">
            <v>0</v>
          </cell>
          <cell r="BJ915">
            <v>0</v>
          </cell>
          <cell r="BK915" t="str">
            <v/>
          </cell>
          <cell r="BL915" t="e">
            <v>#NAME?</v>
          </cell>
          <cell r="BM915"/>
          <cell r="BN915"/>
          <cell r="BO915"/>
          <cell r="BP915" t="str">
            <v/>
          </cell>
          <cell r="BQ915"/>
          <cell r="BR915"/>
          <cell r="BS915">
            <v>900</v>
          </cell>
        </row>
        <row r="916">
          <cell r="C916"/>
          <cell r="D916"/>
          <cell r="E916"/>
          <cell r="F916"/>
          <cell r="G916"/>
          <cell r="H916"/>
          <cell r="I916"/>
          <cell r="J916"/>
          <cell r="K916"/>
          <cell r="L916"/>
          <cell r="M916"/>
          <cell r="N916"/>
          <cell r="O916"/>
          <cell r="P916"/>
          <cell r="Q916"/>
          <cell r="R916"/>
          <cell r="S916"/>
          <cell r="T916"/>
          <cell r="U916"/>
          <cell r="V916"/>
          <cell r="W916"/>
          <cell r="X916"/>
          <cell r="Y916" t="str">
            <v/>
          </cell>
          <cell r="Z916"/>
          <cell r="AA916" t="str">
            <v/>
          </cell>
          <cell r="AB916"/>
          <cell r="AC916"/>
          <cell r="AD916"/>
          <cell r="AE916"/>
          <cell r="AF916"/>
          <cell r="AG916"/>
          <cell r="AH916" t="str">
            <v/>
          </cell>
          <cell r="AI916"/>
          <cell r="AJ916"/>
          <cell r="AK916"/>
          <cell r="AL916"/>
          <cell r="AM916"/>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t="str">
            <v/>
          </cell>
          <cell r="BE916" t="str">
            <v/>
          </cell>
          <cell r="BF916">
            <v>0</v>
          </cell>
          <cell r="BG916">
            <v>0</v>
          </cell>
          <cell r="BH916">
            <v>0</v>
          </cell>
          <cell r="BI916">
            <v>0</v>
          </cell>
          <cell r="BJ916">
            <v>0</v>
          </cell>
          <cell r="BK916" t="str">
            <v/>
          </cell>
          <cell r="BL916" t="e">
            <v>#NAME?</v>
          </cell>
          <cell r="BM916"/>
          <cell r="BN916"/>
          <cell r="BO916"/>
          <cell r="BP916" t="str">
            <v/>
          </cell>
          <cell r="BQ916"/>
          <cell r="BR916"/>
          <cell r="BS916">
            <v>901</v>
          </cell>
        </row>
        <row r="917">
          <cell r="C917"/>
          <cell r="D917"/>
          <cell r="E917"/>
          <cell r="F917"/>
          <cell r="G917"/>
          <cell r="H917"/>
          <cell r="I917"/>
          <cell r="J917"/>
          <cell r="K917"/>
          <cell r="L917"/>
          <cell r="M917"/>
          <cell r="N917"/>
          <cell r="O917"/>
          <cell r="P917"/>
          <cell r="Q917"/>
          <cell r="R917"/>
          <cell r="S917"/>
          <cell r="T917"/>
          <cell r="U917"/>
          <cell r="V917"/>
          <cell r="W917"/>
          <cell r="X917"/>
          <cell r="Y917" t="str">
            <v/>
          </cell>
          <cell r="Z917"/>
          <cell r="AA917" t="str">
            <v/>
          </cell>
          <cell r="AB917"/>
          <cell r="AC917"/>
          <cell r="AD917"/>
          <cell r="AE917"/>
          <cell r="AF917"/>
          <cell r="AG917"/>
          <cell r="AH917" t="str">
            <v/>
          </cell>
          <cell r="AI917"/>
          <cell r="AJ917"/>
          <cell r="AK917"/>
          <cell r="AL917"/>
          <cell r="AM917"/>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t="str">
            <v/>
          </cell>
          <cell r="BE917" t="str">
            <v/>
          </cell>
          <cell r="BF917">
            <v>0</v>
          </cell>
          <cell r="BG917">
            <v>0</v>
          </cell>
          <cell r="BH917">
            <v>0</v>
          </cell>
          <cell r="BI917">
            <v>0</v>
          </cell>
          <cell r="BJ917">
            <v>0</v>
          </cell>
          <cell r="BK917" t="str">
            <v/>
          </cell>
          <cell r="BL917" t="e">
            <v>#NAME?</v>
          </cell>
          <cell r="BM917"/>
          <cell r="BN917"/>
          <cell r="BO917"/>
          <cell r="BP917" t="str">
            <v/>
          </cell>
          <cell r="BQ917"/>
          <cell r="BR917"/>
          <cell r="BS917">
            <v>902</v>
          </cell>
        </row>
        <row r="918">
          <cell r="C918"/>
          <cell r="D918"/>
          <cell r="E918"/>
          <cell r="F918"/>
          <cell r="G918"/>
          <cell r="H918"/>
          <cell r="I918"/>
          <cell r="J918"/>
          <cell r="K918"/>
          <cell r="L918"/>
          <cell r="M918"/>
          <cell r="N918"/>
          <cell r="O918"/>
          <cell r="P918"/>
          <cell r="Q918"/>
          <cell r="R918"/>
          <cell r="S918"/>
          <cell r="T918"/>
          <cell r="U918"/>
          <cell r="V918"/>
          <cell r="W918"/>
          <cell r="X918"/>
          <cell r="Y918" t="str">
            <v/>
          </cell>
          <cell r="Z918"/>
          <cell r="AA918" t="str">
            <v/>
          </cell>
          <cell r="AB918"/>
          <cell r="AC918"/>
          <cell r="AD918"/>
          <cell r="AE918"/>
          <cell r="AF918"/>
          <cell r="AG918"/>
          <cell r="AH918" t="str">
            <v/>
          </cell>
          <cell r="AI918"/>
          <cell r="AJ918"/>
          <cell r="AK918"/>
          <cell r="AL918"/>
          <cell r="AM918"/>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t="str">
            <v/>
          </cell>
          <cell r="BE918" t="str">
            <v/>
          </cell>
          <cell r="BF918">
            <v>0</v>
          </cell>
          <cell r="BG918">
            <v>0</v>
          </cell>
          <cell r="BH918">
            <v>0</v>
          </cell>
          <cell r="BI918">
            <v>0</v>
          </cell>
          <cell r="BJ918">
            <v>0</v>
          </cell>
          <cell r="BK918" t="str">
            <v/>
          </cell>
          <cell r="BL918" t="e">
            <v>#NAME?</v>
          </cell>
          <cell r="BM918"/>
          <cell r="BN918"/>
          <cell r="BO918"/>
          <cell r="BP918" t="str">
            <v/>
          </cell>
          <cell r="BQ918"/>
          <cell r="BR918"/>
          <cell r="BS918">
            <v>903</v>
          </cell>
        </row>
        <row r="919">
          <cell r="C919"/>
          <cell r="D919"/>
          <cell r="E919"/>
          <cell r="F919"/>
          <cell r="G919"/>
          <cell r="H919"/>
          <cell r="I919"/>
          <cell r="J919"/>
          <cell r="K919"/>
          <cell r="L919"/>
          <cell r="M919"/>
          <cell r="N919"/>
          <cell r="O919"/>
          <cell r="P919"/>
          <cell r="Q919"/>
          <cell r="R919"/>
          <cell r="S919"/>
          <cell r="T919"/>
          <cell r="U919"/>
          <cell r="V919"/>
          <cell r="W919"/>
          <cell r="X919"/>
          <cell r="Y919" t="str">
            <v/>
          </cell>
          <cell r="Z919"/>
          <cell r="AA919" t="str">
            <v/>
          </cell>
          <cell r="AB919"/>
          <cell r="AC919"/>
          <cell r="AD919"/>
          <cell r="AE919"/>
          <cell r="AF919"/>
          <cell r="AG919"/>
          <cell r="AH919" t="str">
            <v/>
          </cell>
          <cell r="AI919"/>
          <cell r="AJ919"/>
          <cell r="AK919"/>
          <cell r="AL919"/>
          <cell r="AM919"/>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t="str">
            <v/>
          </cell>
          <cell r="BE919" t="str">
            <v/>
          </cell>
          <cell r="BF919">
            <v>0</v>
          </cell>
          <cell r="BG919">
            <v>0</v>
          </cell>
          <cell r="BH919">
            <v>0</v>
          </cell>
          <cell r="BI919">
            <v>0</v>
          </cell>
          <cell r="BJ919">
            <v>0</v>
          </cell>
          <cell r="BK919" t="str">
            <v/>
          </cell>
          <cell r="BL919" t="e">
            <v>#NAME?</v>
          </cell>
          <cell r="BM919"/>
          <cell r="BN919"/>
          <cell r="BO919"/>
          <cell r="BP919" t="str">
            <v/>
          </cell>
          <cell r="BQ919"/>
          <cell r="BR919"/>
          <cell r="BS919">
            <v>904</v>
          </cell>
        </row>
        <row r="920">
          <cell r="C920"/>
          <cell r="D920"/>
          <cell r="E920"/>
          <cell r="F920"/>
          <cell r="G920"/>
          <cell r="H920"/>
          <cell r="I920"/>
          <cell r="J920"/>
          <cell r="K920"/>
          <cell r="L920"/>
          <cell r="M920"/>
          <cell r="N920"/>
          <cell r="O920"/>
          <cell r="P920"/>
          <cell r="Q920"/>
          <cell r="R920"/>
          <cell r="S920"/>
          <cell r="T920"/>
          <cell r="U920"/>
          <cell r="V920"/>
          <cell r="W920"/>
          <cell r="X920"/>
          <cell r="Y920" t="str">
            <v/>
          </cell>
          <cell r="Z920"/>
          <cell r="AA920" t="str">
            <v/>
          </cell>
          <cell r="AB920"/>
          <cell r="AC920"/>
          <cell r="AD920"/>
          <cell r="AE920"/>
          <cell r="AF920"/>
          <cell r="AG920"/>
          <cell r="AH920" t="str">
            <v/>
          </cell>
          <cell r="AI920"/>
          <cell r="AJ920"/>
          <cell r="AK920"/>
          <cell r="AL920"/>
          <cell r="AM920"/>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t="str">
            <v/>
          </cell>
          <cell r="BE920" t="str">
            <v/>
          </cell>
          <cell r="BF920">
            <v>0</v>
          </cell>
          <cell r="BG920">
            <v>0</v>
          </cell>
          <cell r="BH920">
            <v>0</v>
          </cell>
          <cell r="BI920">
            <v>0</v>
          </cell>
          <cell r="BJ920">
            <v>0</v>
          </cell>
          <cell r="BK920" t="str">
            <v/>
          </cell>
          <cell r="BL920" t="e">
            <v>#NAME?</v>
          </cell>
          <cell r="BM920"/>
          <cell r="BN920"/>
          <cell r="BO920"/>
          <cell r="BP920" t="str">
            <v/>
          </cell>
          <cell r="BQ920"/>
          <cell r="BR920"/>
          <cell r="BS920">
            <v>905</v>
          </cell>
        </row>
        <row r="921">
          <cell r="C921"/>
          <cell r="D921"/>
          <cell r="E921"/>
          <cell r="F921"/>
          <cell r="G921"/>
          <cell r="H921"/>
          <cell r="I921"/>
          <cell r="J921"/>
          <cell r="K921"/>
          <cell r="L921"/>
          <cell r="M921"/>
          <cell r="N921"/>
          <cell r="O921"/>
          <cell r="P921"/>
          <cell r="Q921"/>
          <cell r="R921"/>
          <cell r="S921"/>
          <cell r="T921"/>
          <cell r="U921"/>
          <cell r="V921"/>
          <cell r="W921"/>
          <cell r="X921"/>
          <cell r="Y921" t="str">
            <v/>
          </cell>
          <cell r="Z921"/>
          <cell r="AA921" t="str">
            <v/>
          </cell>
          <cell r="AB921"/>
          <cell r="AC921"/>
          <cell r="AD921"/>
          <cell r="AE921"/>
          <cell r="AF921"/>
          <cell r="AG921"/>
          <cell r="AH921" t="str">
            <v/>
          </cell>
          <cell r="AI921"/>
          <cell r="AJ921"/>
          <cell r="AK921"/>
          <cell r="AL921"/>
          <cell r="AM921"/>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t="str">
            <v/>
          </cell>
          <cell r="BE921" t="str">
            <v/>
          </cell>
          <cell r="BF921">
            <v>0</v>
          </cell>
          <cell r="BG921">
            <v>0</v>
          </cell>
          <cell r="BH921">
            <v>0</v>
          </cell>
          <cell r="BI921">
            <v>0</v>
          </cell>
          <cell r="BJ921">
            <v>0</v>
          </cell>
          <cell r="BK921" t="str">
            <v/>
          </cell>
          <cell r="BL921" t="e">
            <v>#NAME?</v>
          </cell>
          <cell r="BM921"/>
          <cell r="BN921"/>
          <cell r="BO921"/>
          <cell r="BP921" t="str">
            <v/>
          </cell>
          <cell r="BQ921"/>
          <cell r="BR921"/>
          <cell r="BS921">
            <v>906</v>
          </cell>
        </row>
        <row r="922">
          <cell r="C922"/>
          <cell r="D922"/>
          <cell r="E922"/>
          <cell r="F922"/>
          <cell r="G922"/>
          <cell r="H922"/>
          <cell r="I922"/>
          <cell r="J922"/>
          <cell r="K922"/>
          <cell r="L922"/>
          <cell r="M922"/>
          <cell r="N922"/>
          <cell r="O922"/>
          <cell r="P922"/>
          <cell r="Q922"/>
          <cell r="R922"/>
          <cell r="S922"/>
          <cell r="T922"/>
          <cell r="U922"/>
          <cell r="V922"/>
          <cell r="W922"/>
          <cell r="X922"/>
          <cell r="Y922" t="str">
            <v/>
          </cell>
          <cell r="Z922"/>
          <cell r="AA922" t="str">
            <v/>
          </cell>
          <cell r="AB922"/>
          <cell r="AC922"/>
          <cell r="AD922"/>
          <cell r="AE922"/>
          <cell r="AF922"/>
          <cell r="AG922"/>
          <cell r="AH922" t="str">
            <v/>
          </cell>
          <cell r="AI922"/>
          <cell r="AJ922"/>
          <cell r="AK922"/>
          <cell r="AL922"/>
          <cell r="AM922"/>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t="str">
            <v/>
          </cell>
          <cell r="BE922" t="str">
            <v/>
          </cell>
          <cell r="BF922">
            <v>0</v>
          </cell>
          <cell r="BG922">
            <v>0</v>
          </cell>
          <cell r="BH922">
            <v>0</v>
          </cell>
          <cell r="BI922">
            <v>0</v>
          </cell>
          <cell r="BJ922">
            <v>0</v>
          </cell>
          <cell r="BK922" t="str">
            <v/>
          </cell>
          <cell r="BL922" t="e">
            <v>#NAME?</v>
          </cell>
          <cell r="BM922"/>
          <cell r="BN922"/>
          <cell r="BO922"/>
          <cell r="BP922" t="str">
            <v/>
          </cell>
          <cell r="BQ922"/>
          <cell r="BR922"/>
          <cell r="BS922">
            <v>907</v>
          </cell>
        </row>
        <row r="923">
          <cell r="C923"/>
          <cell r="D923"/>
          <cell r="E923"/>
          <cell r="F923"/>
          <cell r="G923"/>
          <cell r="H923"/>
          <cell r="I923"/>
          <cell r="J923"/>
          <cell r="K923"/>
          <cell r="L923"/>
          <cell r="M923"/>
          <cell r="N923"/>
          <cell r="O923"/>
          <cell r="P923"/>
          <cell r="Q923"/>
          <cell r="R923"/>
          <cell r="S923"/>
          <cell r="T923"/>
          <cell r="U923"/>
          <cell r="V923"/>
          <cell r="W923"/>
          <cell r="X923"/>
          <cell r="Y923" t="str">
            <v/>
          </cell>
          <cell r="Z923"/>
          <cell r="AA923" t="str">
            <v/>
          </cell>
          <cell r="AB923"/>
          <cell r="AC923"/>
          <cell r="AD923"/>
          <cell r="AE923"/>
          <cell r="AF923"/>
          <cell r="AG923"/>
          <cell r="AH923" t="str">
            <v/>
          </cell>
          <cell r="AI923"/>
          <cell r="AJ923"/>
          <cell r="AK923"/>
          <cell r="AL923"/>
          <cell r="AM923"/>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t="str">
            <v/>
          </cell>
          <cell r="BE923" t="str">
            <v/>
          </cell>
          <cell r="BF923">
            <v>0</v>
          </cell>
          <cell r="BG923">
            <v>0</v>
          </cell>
          <cell r="BH923">
            <v>0</v>
          </cell>
          <cell r="BI923">
            <v>0</v>
          </cell>
          <cell r="BJ923">
            <v>0</v>
          </cell>
          <cell r="BK923" t="str">
            <v/>
          </cell>
          <cell r="BL923" t="e">
            <v>#NAME?</v>
          </cell>
          <cell r="BM923"/>
          <cell r="BN923"/>
          <cell r="BO923"/>
          <cell r="BP923" t="str">
            <v/>
          </cell>
          <cell r="BQ923"/>
          <cell r="BR923"/>
          <cell r="BS923">
            <v>908</v>
          </cell>
        </row>
        <row r="924">
          <cell r="C924"/>
          <cell r="D924"/>
          <cell r="E924"/>
          <cell r="F924"/>
          <cell r="G924"/>
          <cell r="H924"/>
          <cell r="I924"/>
          <cell r="J924"/>
          <cell r="K924"/>
          <cell r="L924"/>
          <cell r="M924"/>
          <cell r="N924"/>
          <cell r="O924"/>
          <cell r="P924"/>
          <cell r="Q924"/>
          <cell r="R924"/>
          <cell r="S924"/>
          <cell r="T924"/>
          <cell r="U924"/>
          <cell r="V924"/>
          <cell r="W924"/>
          <cell r="X924"/>
          <cell r="Y924" t="str">
            <v/>
          </cell>
          <cell r="Z924"/>
          <cell r="AA924" t="str">
            <v/>
          </cell>
          <cell r="AB924"/>
          <cell r="AC924"/>
          <cell r="AD924"/>
          <cell r="AE924"/>
          <cell r="AF924"/>
          <cell r="AG924"/>
          <cell r="AH924" t="str">
            <v/>
          </cell>
          <cell r="AI924"/>
          <cell r="AJ924"/>
          <cell r="AK924"/>
          <cell r="AL924"/>
          <cell r="AM924"/>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t="str">
            <v/>
          </cell>
          <cell r="BE924" t="str">
            <v/>
          </cell>
          <cell r="BF924">
            <v>0</v>
          </cell>
          <cell r="BG924">
            <v>0</v>
          </cell>
          <cell r="BH924">
            <v>0</v>
          </cell>
          <cell r="BI924">
            <v>0</v>
          </cell>
          <cell r="BJ924">
            <v>0</v>
          </cell>
          <cell r="BK924" t="str">
            <v/>
          </cell>
          <cell r="BL924" t="e">
            <v>#NAME?</v>
          </cell>
          <cell r="BM924"/>
          <cell r="BN924"/>
          <cell r="BO924"/>
          <cell r="BP924" t="str">
            <v/>
          </cell>
          <cell r="BQ924"/>
          <cell r="BR924"/>
          <cell r="BS924">
            <v>909</v>
          </cell>
        </row>
        <row r="925">
          <cell r="C925"/>
          <cell r="D925"/>
          <cell r="E925"/>
          <cell r="F925"/>
          <cell r="G925"/>
          <cell r="H925"/>
          <cell r="I925"/>
          <cell r="J925"/>
          <cell r="K925"/>
          <cell r="L925"/>
          <cell r="M925"/>
          <cell r="N925"/>
          <cell r="O925"/>
          <cell r="P925"/>
          <cell r="Q925"/>
          <cell r="R925"/>
          <cell r="S925"/>
          <cell r="T925"/>
          <cell r="U925"/>
          <cell r="V925"/>
          <cell r="W925"/>
          <cell r="X925"/>
          <cell r="Y925" t="str">
            <v/>
          </cell>
          <cell r="Z925"/>
          <cell r="AA925" t="str">
            <v/>
          </cell>
          <cell r="AB925"/>
          <cell r="AC925"/>
          <cell r="AD925"/>
          <cell r="AE925"/>
          <cell r="AF925"/>
          <cell r="AG925"/>
          <cell r="AH925" t="str">
            <v/>
          </cell>
          <cell r="AI925"/>
          <cell r="AJ925"/>
          <cell r="AK925"/>
          <cell r="AL925"/>
          <cell r="AM925"/>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t="str">
            <v/>
          </cell>
          <cell r="BE925" t="str">
            <v/>
          </cell>
          <cell r="BF925">
            <v>0</v>
          </cell>
          <cell r="BG925">
            <v>0</v>
          </cell>
          <cell r="BH925">
            <v>0</v>
          </cell>
          <cell r="BI925">
            <v>0</v>
          </cell>
          <cell r="BJ925">
            <v>0</v>
          </cell>
          <cell r="BK925" t="str">
            <v/>
          </cell>
          <cell r="BL925" t="e">
            <v>#NAME?</v>
          </cell>
          <cell r="BM925"/>
          <cell r="BN925"/>
          <cell r="BO925"/>
          <cell r="BP925" t="str">
            <v/>
          </cell>
          <cell r="BQ925"/>
          <cell r="BR925"/>
          <cell r="BS925">
            <v>910</v>
          </cell>
        </row>
        <row r="926">
          <cell r="C926"/>
          <cell r="D926"/>
          <cell r="E926"/>
          <cell r="F926"/>
          <cell r="G926"/>
          <cell r="H926"/>
          <cell r="I926"/>
          <cell r="J926"/>
          <cell r="K926"/>
          <cell r="L926"/>
          <cell r="M926"/>
          <cell r="N926"/>
          <cell r="O926"/>
          <cell r="P926"/>
          <cell r="Q926"/>
          <cell r="R926"/>
          <cell r="S926"/>
          <cell r="T926"/>
          <cell r="U926"/>
          <cell r="V926"/>
          <cell r="W926"/>
          <cell r="X926"/>
          <cell r="Y926" t="str">
            <v/>
          </cell>
          <cell r="Z926"/>
          <cell r="AA926" t="str">
            <v/>
          </cell>
          <cell r="AB926"/>
          <cell r="AC926"/>
          <cell r="AD926"/>
          <cell r="AE926"/>
          <cell r="AF926"/>
          <cell r="AG926"/>
          <cell r="AH926" t="str">
            <v/>
          </cell>
          <cell r="AI926"/>
          <cell r="AJ926"/>
          <cell r="AK926"/>
          <cell r="AL926"/>
          <cell r="AM926"/>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t="str">
            <v/>
          </cell>
          <cell r="BE926" t="str">
            <v/>
          </cell>
          <cell r="BF926">
            <v>0</v>
          </cell>
          <cell r="BG926">
            <v>0</v>
          </cell>
          <cell r="BH926">
            <v>0</v>
          </cell>
          <cell r="BI926">
            <v>0</v>
          </cell>
          <cell r="BJ926">
            <v>0</v>
          </cell>
          <cell r="BK926" t="str">
            <v/>
          </cell>
          <cell r="BL926" t="e">
            <v>#NAME?</v>
          </cell>
          <cell r="BM926"/>
          <cell r="BN926"/>
          <cell r="BO926"/>
          <cell r="BP926" t="str">
            <v/>
          </cell>
          <cell r="BQ926"/>
          <cell r="BR926"/>
          <cell r="BS926">
            <v>911</v>
          </cell>
        </row>
        <row r="927">
          <cell r="C927"/>
          <cell r="D927"/>
          <cell r="E927"/>
          <cell r="F927"/>
          <cell r="G927"/>
          <cell r="H927"/>
          <cell r="I927"/>
          <cell r="J927"/>
          <cell r="K927"/>
          <cell r="L927"/>
          <cell r="M927"/>
          <cell r="N927"/>
          <cell r="O927"/>
          <cell r="P927"/>
          <cell r="Q927"/>
          <cell r="R927"/>
          <cell r="S927"/>
          <cell r="T927"/>
          <cell r="U927"/>
          <cell r="V927"/>
          <cell r="W927"/>
          <cell r="X927"/>
          <cell r="Y927" t="str">
            <v/>
          </cell>
          <cell r="Z927"/>
          <cell r="AA927" t="str">
            <v/>
          </cell>
          <cell r="AB927"/>
          <cell r="AC927"/>
          <cell r="AD927"/>
          <cell r="AE927"/>
          <cell r="AF927"/>
          <cell r="AG927"/>
          <cell r="AH927" t="str">
            <v/>
          </cell>
          <cell r="AI927"/>
          <cell r="AJ927"/>
          <cell r="AK927"/>
          <cell r="AL927"/>
          <cell r="AM927"/>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t="str">
            <v/>
          </cell>
          <cell r="BE927" t="str">
            <v/>
          </cell>
          <cell r="BF927">
            <v>0</v>
          </cell>
          <cell r="BG927">
            <v>0</v>
          </cell>
          <cell r="BH927">
            <v>0</v>
          </cell>
          <cell r="BI927">
            <v>0</v>
          </cell>
          <cell r="BJ927">
            <v>0</v>
          </cell>
          <cell r="BK927" t="str">
            <v/>
          </cell>
          <cell r="BL927" t="e">
            <v>#NAME?</v>
          </cell>
          <cell r="BM927"/>
          <cell r="BN927"/>
          <cell r="BO927"/>
          <cell r="BP927" t="str">
            <v/>
          </cell>
          <cell r="BQ927"/>
          <cell r="BR927"/>
          <cell r="BS927">
            <v>912</v>
          </cell>
        </row>
        <row r="928">
          <cell r="C928"/>
          <cell r="D928"/>
          <cell r="E928"/>
          <cell r="F928"/>
          <cell r="G928"/>
          <cell r="H928"/>
          <cell r="I928"/>
          <cell r="J928"/>
          <cell r="K928"/>
          <cell r="L928"/>
          <cell r="M928"/>
          <cell r="N928"/>
          <cell r="O928"/>
          <cell r="P928"/>
          <cell r="Q928"/>
          <cell r="R928"/>
          <cell r="S928"/>
          <cell r="T928"/>
          <cell r="U928"/>
          <cell r="V928"/>
          <cell r="W928"/>
          <cell r="X928"/>
          <cell r="Y928" t="str">
            <v/>
          </cell>
          <cell r="Z928"/>
          <cell r="AA928" t="str">
            <v/>
          </cell>
          <cell r="AB928"/>
          <cell r="AC928"/>
          <cell r="AD928"/>
          <cell r="AE928"/>
          <cell r="AF928"/>
          <cell r="AG928"/>
          <cell r="AH928" t="str">
            <v/>
          </cell>
          <cell r="AI928"/>
          <cell r="AJ928"/>
          <cell r="AK928"/>
          <cell r="AL928"/>
          <cell r="AM928"/>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t="str">
            <v/>
          </cell>
          <cell r="BE928" t="str">
            <v/>
          </cell>
          <cell r="BF928">
            <v>0</v>
          </cell>
          <cell r="BG928">
            <v>0</v>
          </cell>
          <cell r="BH928">
            <v>0</v>
          </cell>
          <cell r="BI928">
            <v>0</v>
          </cell>
          <cell r="BJ928">
            <v>0</v>
          </cell>
          <cell r="BK928" t="str">
            <v/>
          </cell>
          <cell r="BL928" t="e">
            <v>#NAME?</v>
          </cell>
          <cell r="BM928"/>
          <cell r="BN928"/>
          <cell r="BO928"/>
          <cell r="BP928" t="str">
            <v/>
          </cell>
          <cell r="BQ928"/>
          <cell r="BR928"/>
          <cell r="BS928">
            <v>913</v>
          </cell>
        </row>
        <row r="929">
          <cell r="C929"/>
          <cell r="D929"/>
          <cell r="E929"/>
          <cell r="F929"/>
          <cell r="G929"/>
          <cell r="H929"/>
          <cell r="I929"/>
          <cell r="J929"/>
          <cell r="K929"/>
          <cell r="L929"/>
          <cell r="M929"/>
          <cell r="N929"/>
          <cell r="O929"/>
          <cell r="P929"/>
          <cell r="Q929"/>
          <cell r="R929"/>
          <cell r="S929"/>
          <cell r="T929"/>
          <cell r="U929"/>
          <cell r="V929"/>
          <cell r="W929"/>
          <cell r="X929"/>
          <cell r="Y929" t="str">
            <v/>
          </cell>
          <cell r="Z929"/>
          <cell r="AA929" t="str">
            <v/>
          </cell>
          <cell r="AB929"/>
          <cell r="AC929"/>
          <cell r="AD929"/>
          <cell r="AE929"/>
          <cell r="AF929"/>
          <cell r="AG929"/>
          <cell r="AH929" t="str">
            <v/>
          </cell>
          <cell r="AI929"/>
          <cell r="AJ929"/>
          <cell r="AK929"/>
          <cell r="AL929"/>
          <cell r="AM929"/>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t="str">
            <v/>
          </cell>
          <cell r="BE929" t="str">
            <v/>
          </cell>
          <cell r="BF929">
            <v>0</v>
          </cell>
          <cell r="BG929">
            <v>0</v>
          </cell>
          <cell r="BH929">
            <v>0</v>
          </cell>
          <cell r="BI929">
            <v>0</v>
          </cell>
          <cell r="BJ929">
            <v>0</v>
          </cell>
          <cell r="BK929" t="str">
            <v/>
          </cell>
          <cell r="BL929" t="e">
            <v>#NAME?</v>
          </cell>
          <cell r="BM929"/>
          <cell r="BN929"/>
          <cell r="BO929"/>
          <cell r="BP929" t="str">
            <v/>
          </cell>
          <cell r="BQ929"/>
          <cell r="BR929"/>
          <cell r="BS929">
            <v>914</v>
          </cell>
        </row>
        <row r="930">
          <cell r="C930"/>
          <cell r="D930"/>
          <cell r="E930"/>
          <cell r="F930"/>
          <cell r="G930"/>
          <cell r="H930"/>
          <cell r="I930"/>
          <cell r="J930"/>
          <cell r="K930"/>
          <cell r="L930"/>
          <cell r="M930"/>
          <cell r="N930"/>
          <cell r="O930"/>
          <cell r="P930"/>
          <cell r="Q930"/>
          <cell r="R930"/>
          <cell r="S930"/>
          <cell r="T930"/>
          <cell r="U930"/>
          <cell r="V930"/>
          <cell r="W930"/>
          <cell r="X930"/>
          <cell r="Y930" t="str">
            <v/>
          </cell>
          <cell r="Z930"/>
          <cell r="AA930" t="str">
            <v/>
          </cell>
          <cell r="AB930"/>
          <cell r="AC930"/>
          <cell r="AD930"/>
          <cell r="AE930"/>
          <cell r="AF930"/>
          <cell r="AG930"/>
          <cell r="AH930" t="str">
            <v/>
          </cell>
          <cell r="AI930"/>
          <cell r="AJ930"/>
          <cell r="AK930"/>
          <cell r="AL930"/>
          <cell r="AM930"/>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t="str">
            <v/>
          </cell>
          <cell r="BE930" t="str">
            <v/>
          </cell>
          <cell r="BF930">
            <v>0</v>
          </cell>
          <cell r="BG930">
            <v>0</v>
          </cell>
          <cell r="BH930">
            <v>0</v>
          </cell>
          <cell r="BI930">
            <v>0</v>
          </cell>
          <cell r="BJ930">
            <v>0</v>
          </cell>
          <cell r="BK930" t="str">
            <v/>
          </cell>
          <cell r="BL930" t="e">
            <v>#NAME?</v>
          </cell>
          <cell r="BM930"/>
          <cell r="BN930"/>
          <cell r="BO930"/>
          <cell r="BP930" t="str">
            <v/>
          </cell>
          <cell r="BQ930"/>
          <cell r="BR930"/>
          <cell r="BS930">
            <v>915</v>
          </cell>
        </row>
        <row r="931">
          <cell r="C931"/>
          <cell r="D931"/>
          <cell r="E931"/>
          <cell r="F931"/>
          <cell r="G931"/>
          <cell r="H931"/>
          <cell r="I931"/>
          <cell r="J931"/>
          <cell r="K931"/>
          <cell r="L931"/>
          <cell r="M931"/>
          <cell r="N931"/>
          <cell r="O931"/>
          <cell r="P931"/>
          <cell r="Q931"/>
          <cell r="R931"/>
          <cell r="S931"/>
          <cell r="T931"/>
          <cell r="U931"/>
          <cell r="V931"/>
          <cell r="W931"/>
          <cell r="X931"/>
          <cell r="Y931" t="str">
            <v/>
          </cell>
          <cell r="Z931"/>
          <cell r="AA931" t="str">
            <v/>
          </cell>
          <cell r="AB931"/>
          <cell r="AC931"/>
          <cell r="AD931"/>
          <cell r="AE931"/>
          <cell r="AF931"/>
          <cell r="AG931"/>
          <cell r="AH931" t="str">
            <v/>
          </cell>
          <cell r="AI931"/>
          <cell r="AJ931"/>
          <cell r="AK931"/>
          <cell r="AL931"/>
          <cell r="AM931"/>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t="str">
            <v/>
          </cell>
          <cell r="BE931" t="str">
            <v/>
          </cell>
          <cell r="BF931">
            <v>0</v>
          </cell>
          <cell r="BG931">
            <v>0</v>
          </cell>
          <cell r="BH931">
            <v>0</v>
          </cell>
          <cell r="BI931">
            <v>0</v>
          </cell>
          <cell r="BJ931">
            <v>0</v>
          </cell>
          <cell r="BK931" t="str">
            <v/>
          </cell>
          <cell r="BL931" t="e">
            <v>#NAME?</v>
          </cell>
          <cell r="BM931"/>
          <cell r="BN931"/>
          <cell r="BO931"/>
          <cell r="BP931" t="str">
            <v/>
          </cell>
          <cell r="BQ931"/>
          <cell r="BR931"/>
          <cell r="BS931">
            <v>916</v>
          </cell>
        </row>
        <row r="932">
          <cell r="C932"/>
          <cell r="D932"/>
          <cell r="E932"/>
          <cell r="F932"/>
          <cell r="G932"/>
          <cell r="H932"/>
          <cell r="I932"/>
          <cell r="J932"/>
          <cell r="K932"/>
          <cell r="L932"/>
          <cell r="M932"/>
          <cell r="N932"/>
          <cell r="O932"/>
          <cell r="P932"/>
          <cell r="Q932"/>
          <cell r="R932"/>
          <cell r="S932"/>
          <cell r="T932"/>
          <cell r="U932"/>
          <cell r="V932"/>
          <cell r="W932"/>
          <cell r="X932"/>
          <cell r="Y932" t="str">
            <v/>
          </cell>
          <cell r="Z932"/>
          <cell r="AA932" t="str">
            <v/>
          </cell>
          <cell r="AB932"/>
          <cell r="AC932"/>
          <cell r="AD932"/>
          <cell r="AE932"/>
          <cell r="AF932"/>
          <cell r="AG932"/>
          <cell r="AH932" t="str">
            <v/>
          </cell>
          <cell r="AI932"/>
          <cell r="AJ932"/>
          <cell r="AK932"/>
          <cell r="AL932"/>
          <cell r="AM932"/>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t="str">
            <v/>
          </cell>
          <cell r="BE932" t="str">
            <v/>
          </cell>
          <cell r="BF932">
            <v>0</v>
          </cell>
          <cell r="BG932">
            <v>0</v>
          </cell>
          <cell r="BH932">
            <v>0</v>
          </cell>
          <cell r="BI932">
            <v>0</v>
          </cell>
          <cell r="BJ932">
            <v>0</v>
          </cell>
          <cell r="BK932" t="str">
            <v/>
          </cell>
          <cell r="BL932" t="e">
            <v>#NAME?</v>
          </cell>
          <cell r="BM932"/>
          <cell r="BN932"/>
          <cell r="BO932"/>
          <cell r="BP932" t="str">
            <v/>
          </cell>
          <cell r="BQ932"/>
          <cell r="BR932"/>
          <cell r="BS932">
            <v>917</v>
          </cell>
        </row>
        <row r="933">
          <cell r="C933"/>
          <cell r="D933"/>
          <cell r="E933"/>
          <cell r="F933"/>
          <cell r="G933"/>
          <cell r="H933"/>
          <cell r="I933"/>
          <cell r="J933"/>
          <cell r="K933"/>
          <cell r="L933"/>
          <cell r="M933"/>
          <cell r="N933"/>
          <cell r="O933"/>
          <cell r="P933"/>
          <cell r="Q933"/>
          <cell r="R933"/>
          <cell r="S933"/>
          <cell r="T933"/>
          <cell r="U933"/>
          <cell r="V933"/>
          <cell r="W933"/>
          <cell r="X933"/>
          <cell r="Y933" t="str">
            <v/>
          </cell>
          <cell r="Z933"/>
          <cell r="AA933" t="str">
            <v/>
          </cell>
          <cell r="AB933"/>
          <cell r="AC933"/>
          <cell r="AD933"/>
          <cell r="AE933"/>
          <cell r="AF933"/>
          <cell r="AG933"/>
          <cell r="AH933" t="str">
            <v/>
          </cell>
          <cell r="AI933"/>
          <cell r="AJ933"/>
          <cell r="AK933"/>
          <cell r="AL933"/>
          <cell r="AM933"/>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t="str">
            <v/>
          </cell>
          <cell r="BE933" t="str">
            <v/>
          </cell>
          <cell r="BF933">
            <v>0</v>
          </cell>
          <cell r="BG933">
            <v>0</v>
          </cell>
          <cell r="BH933">
            <v>0</v>
          </cell>
          <cell r="BI933">
            <v>0</v>
          </cell>
          <cell r="BJ933">
            <v>0</v>
          </cell>
          <cell r="BK933" t="str">
            <v/>
          </cell>
          <cell r="BL933" t="e">
            <v>#NAME?</v>
          </cell>
          <cell r="BM933"/>
          <cell r="BN933"/>
          <cell r="BO933"/>
          <cell r="BP933" t="str">
            <v/>
          </cell>
          <cell r="BQ933"/>
          <cell r="BR933"/>
          <cell r="BS933">
            <v>918</v>
          </cell>
        </row>
        <row r="934">
          <cell r="C934"/>
          <cell r="D934"/>
          <cell r="E934"/>
          <cell r="F934"/>
          <cell r="G934"/>
          <cell r="H934"/>
          <cell r="I934"/>
          <cell r="J934"/>
          <cell r="K934"/>
          <cell r="L934"/>
          <cell r="M934"/>
          <cell r="N934"/>
          <cell r="O934"/>
          <cell r="P934"/>
          <cell r="Q934"/>
          <cell r="R934"/>
          <cell r="S934"/>
          <cell r="T934"/>
          <cell r="U934"/>
          <cell r="V934"/>
          <cell r="W934"/>
          <cell r="X934"/>
          <cell r="Y934" t="str">
            <v/>
          </cell>
          <cell r="Z934"/>
          <cell r="AA934" t="str">
            <v/>
          </cell>
          <cell r="AB934"/>
          <cell r="AC934"/>
          <cell r="AD934"/>
          <cell r="AE934"/>
          <cell r="AF934"/>
          <cell r="AG934"/>
          <cell r="AH934" t="str">
            <v/>
          </cell>
          <cell r="AI934"/>
          <cell r="AJ934"/>
          <cell r="AK934"/>
          <cell r="AL934"/>
          <cell r="AM934"/>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t="str">
            <v/>
          </cell>
          <cell r="BE934" t="str">
            <v/>
          </cell>
          <cell r="BF934">
            <v>0</v>
          </cell>
          <cell r="BG934">
            <v>0</v>
          </cell>
          <cell r="BH934">
            <v>0</v>
          </cell>
          <cell r="BI934">
            <v>0</v>
          </cell>
          <cell r="BJ934">
            <v>0</v>
          </cell>
          <cell r="BK934" t="str">
            <v/>
          </cell>
          <cell r="BL934" t="e">
            <v>#NAME?</v>
          </cell>
          <cell r="BM934"/>
          <cell r="BN934"/>
          <cell r="BO934"/>
          <cell r="BP934" t="str">
            <v/>
          </cell>
          <cell r="BQ934"/>
          <cell r="BR934"/>
          <cell r="BS934">
            <v>919</v>
          </cell>
        </row>
        <row r="935">
          <cell r="C935"/>
          <cell r="D935"/>
          <cell r="E935"/>
          <cell r="F935"/>
          <cell r="G935"/>
          <cell r="H935"/>
          <cell r="I935"/>
          <cell r="J935"/>
          <cell r="K935"/>
          <cell r="L935"/>
          <cell r="M935"/>
          <cell r="N935"/>
          <cell r="O935"/>
          <cell r="P935"/>
          <cell r="Q935"/>
          <cell r="R935"/>
          <cell r="S935"/>
          <cell r="T935"/>
          <cell r="U935"/>
          <cell r="V935"/>
          <cell r="W935"/>
          <cell r="X935"/>
          <cell r="Y935" t="str">
            <v/>
          </cell>
          <cell r="Z935"/>
          <cell r="AA935" t="str">
            <v/>
          </cell>
          <cell r="AB935"/>
          <cell r="AC935"/>
          <cell r="AD935"/>
          <cell r="AE935"/>
          <cell r="AF935"/>
          <cell r="AG935"/>
          <cell r="AH935" t="str">
            <v/>
          </cell>
          <cell r="AI935"/>
          <cell r="AJ935"/>
          <cell r="AK935"/>
          <cell r="AL935"/>
          <cell r="AM935"/>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t="str">
            <v/>
          </cell>
          <cell r="BE935" t="str">
            <v/>
          </cell>
          <cell r="BF935">
            <v>0</v>
          </cell>
          <cell r="BG935">
            <v>0</v>
          </cell>
          <cell r="BH935">
            <v>0</v>
          </cell>
          <cell r="BI935">
            <v>0</v>
          </cell>
          <cell r="BJ935">
            <v>0</v>
          </cell>
          <cell r="BK935" t="str">
            <v/>
          </cell>
          <cell r="BL935" t="e">
            <v>#NAME?</v>
          </cell>
          <cell r="BM935"/>
          <cell r="BN935"/>
          <cell r="BO935"/>
          <cell r="BP935" t="str">
            <v/>
          </cell>
          <cell r="BQ935"/>
          <cell r="BR935"/>
          <cell r="BS935">
            <v>920</v>
          </cell>
        </row>
        <row r="936">
          <cell r="C936"/>
          <cell r="D936"/>
          <cell r="E936"/>
          <cell r="F936"/>
          <cell r="G936"/>
          <cell r="H936"/>
          <cell r="I936"/>
          <cell r="J936"/>
          <cell r="K936"/>
          <cell r="L936"/>
          <cell r="M936"/>
          <cell r="N936"/>
          <cell r="O936"/>
          <cell r="P936"/>
          <cell r="Q936"/>
          <cell r="R936"/>
          <cell r="S936"/>
          <cell r="T936"/>
          <cell r="U936"/>
          <cell r="V936"/>
          <cell r="W936"/>
          <cell r="X936"/>
          <cell r="Y936" t="str">
            <v/>
          </cell>
          <cell r="Z936"/>
          <cell r="AA936" t="str">
            <v/>
          </cell>
          <cell r="AB936"/>
          <cell r="AC936"/>
          <cell r="AD936"/>
          <cell r="AE936"/>
          <cell r="AF936"/>
          <cell r="AG936"/>
          <cell r="AH936" t="str">
            <v/>
          </cell>
          <cell r="AI936"/>
          <cell r="AJ936"/>
          <cell r="AK936"/>
          <cell r="AL936"/>
          <cell r="AM936"/>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t="str">
            <v/>
          </cell>
          <cell r="BE936" t="str">
            <v/>
          </cell>
          <cell r="BF936">
            <v>0</v>
          </cell>
          <cell r="BG936">
            <v>0</v>
          </cell>
          <cell r="BH936">
            <v>0</v>
          </cell>
          <cell r="BI936">
            <v>0</v>
          </cell>
          <cell r="BJ936">
            <v>0</v>
          </cell>
          <cell r="BK936" t="str">
            <v/>
          </cell>
          <cell r="BL936" t="e">
            <v>#NAME?</v>
          </cell>
          <cell r="BM936"/>
          <cell r="BN936"/>
          <cell r="BO936"/>
          <cell r="BP936" t="str">
            <v/>
          </cell>
          <cell r="BQ936"/>
          <cell r="BR936"/>
          <cell r="BS936">
            <v>921</v>
          </cell>
        </row>
        <row r="937">
          <cell r="C937"/>
          <cell r="D937"/>
          <cell r="E937"/>
          <cell r="F937"/>
          <cell r="G937"/>
          <cell r="H937"/>
          <cell r="I937"/>
          <cell r="J937"/>
          <cell r="K937"/>
          <cell r="L937"/>
          <cell r="M937"/>
          <cell r="N937"/>
          <cell r="O937"/>
          <cell r="P937"/>
          <cell r="Q937"/>
          <cell r="R937"/>
          <cell r="S937"/>
          <cell r="T937"/>
          <cell r="U937"/>
          <cell r="V937"/>
          <cell r="W937"/>
          <cell r="X937"/>
          <cell r="Y937" t="str">
            <v/>
          </cell>
          <cell r="Z937"/>
          <cell r="AA937" t="str">
            <v/>
          </cell>
          <cell r="AB937"/>
          <cell r="AC937"/>
          <cell r="AD937"/>
          <cell r="AE937"/>
          <cell r="AF937"/>
          <cell r="AG937"/>
          <cell r="AH937" t="str">
            <v/>
          </cell>
          <cell r="AI937"/>
          <cell r="AJ937"/>
          <cell r="AK937"/>
          <cell r="AL937"/>
          <cell r="AM937"/>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t="str">
            <v/>
          </cell>
          <cell r="BE937" t="str">
            <v/>
          </cell>
          <cell r="BF937">
            <v>0</v>
          </cell>
          <cell r="BG937">
            <v>0</v>
          </cell>
          <cell r="BH937">
            <v>0</v>
          </cell>
          <cell r="BI937">
            <v>0</v>
          </cell>
          <cell r="BJ937">
            <v>0</v>
          </cell>
          <cell r="BK937" t="str">
            <v/>
          </cell>
          <cell r="BL937" t="e">
            <v>#NAME?</v>
          </cell>
          <cell r="BM937"/>
          <cell r="BN937"/>
          <cell r="BO937"/>
          <cell r="BP937" t="str">
            <v/>
          </cell>
          <cell r="BQ937"/>
          <cell r="BR937"/>
          <cell r="BS937">
            <v>922</v>
          </cell>
        </row>
        <row r="938">
          <cell r="C938"/>
          <cell r="D938"/>
          <cell r="E938"/>
          <cell r="F938"/>
          <cell r="G938"/>
          <cell r="H938"/>
          <cell r="I938"/>
          <cell r="J938"/>
          <cell r="K938"/>
          <cell r="L938"/>
          <cell r="M938"/>
          <cell r="N938"/>
          <cell r="O938"/>
          <cell r="P938"/>
          <cell r="Q938"/>
          <cell r="R938"/>
          <cell r="S938"/>
          <cell r="T938"/>
          <cell r="U938"/>
          <cell r="V938"/>
          <cell r="W938"/>
          <cell r="X938"/>
          <cell r="Y938" t="str">
            <v/>
          </cell>
          <cell r="Z938"/>
          <cell r="AA938" t="str">
            <v/>
          </cell>
          <cell r="AB938"/>
          <cell r="AC938"/>
          <cell r="AD938"/>
          <cell r="AE938"/>
          <cell r="AF938"/>
          <cell r="AG938"/>
          <cell r="AH938" t="str">
            <v/>
          </cell>
          <cell r="AI938"/>
          <cell r="AJ938"/>
          <cell r="AK938"/>
          <cell r="AL938"/>
          <cell r="AM938"/>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t="str">
            <v/>
          </cell>
          <cell r="BE938" t="str">
            <v/>
          </cell>
          <cell r="BF938">
            <v>0</v>
          </cell>
          <cell r="BG938">
            <v>0</v>
          </cell>
          <cell r="BH938">
            <v>0</v>
          </cell>
          <cell r="BI938">
            <v>0</v>
          </cell>
          <cell r="BJ938">
            <v>0</v>
          </cell>
          <cell r="BK938" t="str">
            <v/>
          </cell>
          <cell r="BL938" t="e">
            <v>#NAME?</v>
          </cell>
          <cell r="BM938"/>
          <cell r="BN938"/>
          <cell r="BO938"/>
          <cell r="BP938" t="str">
            <v/>
          </cell>
          <cell r="BQ938"/>
          <cell r="BR938"/>
          <cell r="BS938">
            <v>923</v>
          </cell>
        </row>
        <row r="939">
          <cell r="C939"/>
          <cell r="D939"/>
          <cell r="E939"/>
          <cell r="F939"/>
          <cell r="G939"/>
          <cell r="H939"/>
          <cell r="I939"/>
          <cell r="J939"/>
          <cell r="K939"/>
          <cell r="L939"/>
          <cell r="M939"/>
          <cell r="N939"/>
          <cell r="O939"/>
          <cell r="P939"/>
          <cell r="Q939"/>
          <cell r="R939"/>
          <cell r="S939"/>
          <cell r="T939"/>
          <cell r="U939"/>
          <cell r="V939"/>
          <cell r="W939"/>
          <cell r="X939"/>
          <cell r="Y939" t="str">
            <v/>
          </cell>
          <cell r="Z939"/>
          <cell r="AA939" t="str">
            <v/>
          </cell>
          <cell r="AB939"/>
          <cell r="AC939"/>
          <cell r="AD939"/>
          <cell r="AE939"/>
          <cell r="AF939"/>
          <cell r="AG939"/>
          <cell r="AH939" t="str">
            <v/>
          </cell>
          <cell r="AI939"/>
          <cell r="AJ939"/>
          <cell r="AK939"/>
          <cell r="AL939"/>
          <cell r="AM939"/>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t="str">
            <v/>
          </cell>
          <cell r="BE939" t="str">
            <v/>
          </cell>
          <cell r="BF939">
            <v>0</v>
          </cell>
          <cell r="BG939">
            <v>0</v>
          </cell>
          <cell r="BH939">
            <v>0</v>
          </cell>
          <cell r="BI939">
            <v>0</v>
          </cell>
          <cell r="BJ939">
            <v>0</v>
          </cell>
          <cell r="BK939" t="str">
            <v/>
          </cell>
          <cell r="BL939" t="e">
            <v>#NAME?</v>
          </cell>
          <cell r="BM939"/>
          <cell r="BN939"/>
          <cell r="BO939"/>
          <cell r="BP939" t="str">
            <v/>
          </cell>
          <cell r="BQ939"/>
          <cell r="BR939"/>
          <cell r="BS939">
            <v>924</v>
          </cell>
        </row>
        <row r="940">
          <cell r="C940"/>
          <cell r="D940"/>
          <cell r="E940"/>
          <cell r="F940"/>
          <cell r="G940"/>
          <cell r="H940"/>
          <cell r="I940"/>
          <cell r="J940"/>
          <cell r="K940"/>
          <cell r="L940"/>
          <cell r="M940"/>
          <cell r="N940"/>
          <cell r="O940"/>
          <cell r="P940"/>
          <cell r="Q940"/>
          <cell r="R940"/>
          <cell r="S940"/>
          <cell r="T940"/>
          <cell r="U940"/>
          <cell r="V940"/>
          <cell r="W940"/>
          <cell r="X940"/>
          <cell r="Y940" t="str">
            <v/>
          </cell>
          <cell r="Z940"/>
          <cell r="AA940" t="str">
            <v/>
          </cell>
          <cell r="AB940"/>
          <cell r="AC940"/>
          <cell r="AD940"/>
          <cell r="AE940"/>
          <cell r="AF940"/>
          <cell r="AG940"/>
          <cell r="AH940" t="str">
            <v/>
          </cell>
          <cell r="AI940"/>
          <cell r="AJ940"/>
          <cell r="AK940"/>
          <cell r="AL940"/>
          <cell r="AM940"/>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t="str">
            <v/>
          </cell>
          <cell r="BE940" t="str">
            <v/>
          </cell>
          <cell r="BF940">
            <v>0</v>
          </cell>
          <cell r="BG940">
            <v>0</v>
          </cell>
          <cell r="BH940">
            <v>0</v>
          </cell>
          <cell r="BI940">
            <v>0</v>
          </cell>
          <cell r="BJ940">
            <v>0</v>
          </cell>
          <cell r="BK940" t="str">
            <v/>
          </cell>
          <cell r="BL940" t="e">
            <v>#NAME?</v>
          </cell>
          <cell r="BM940"/>
          <cell r="BN940"/>
          <cell r="BO940"/>
          <cell r="BP940" t="str">
            <v/>
          </cell>
          <cell r="BQ940"/>
          <cell r="BR940"/>
          <cell r="BS940">
            <v>925</v>
          </cell>
        </row>
        <row r="941">
          <cell r="C941"/>
          <cell r="D941"/>
          <cell r="E941"/>
          <cell r="F941"/>
          <cell r="G941"/>
          <cell r="H941"/>
          <cell r="I941"/>
          <cell r="J941"/>
          <cell r="K941"/>
          <cell r="L941"/>
          <cell r="M941"/>
          <cell r="N941"/>
          <cell r="O941"/>
          <cell r="P941"/>
          <cell r="Q941"/>
          <cell r="R941"/>
          <cell r="S941"/>
          <cell r="T941"/>
          <cell r="U941"/>
          <cell r="V941"/>
          <cell r="W941"/>
          <cell r="X941"/>
          <cell r="Y941" t="str">
            <v/>
          </cell>
          <cell r="Z941"/>
          <cell r="AA941" t="str">
            <v/>
          </cell>
          <cell r="AB941"/>
          <cell r="AC941"/>
          <cell r="AD941"/>
          <cell r="AE941"/>
          <cell r="AF941"/>
          <cell r="AG941"/>
          <cell r="AH941" t="str">
            <v/>
          </cell>
          <cell r="AI941"/>
          <cell r="AJ941"/>
          <cell r="AK941"/>
          <cell r="AL941"/>
          <cell r="AM941"/>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t="str">
            <v/>
          </cell>
          <cell r="BE941" t="str">
            <v/>
          </cell>
          <cell r="BF941">
            <v>0</v>
          </cell>
          <cell r="BG941">
            <v>0</v>
          </cell>
          <cell r="BH941">
            <v>0</v>
          </cell>
          <cell r="BI941">
            <v>0</v>
          </cell>
          <cell r="BJ941">
            <v>0</v>
          </cell>
          <cell r="BK941" t="str">
            <v/>
          </cell>
          <cell r="BL941" t="e">
            <v>#NAME?</v>
          </cell>
          <cell r="BM941"/>
          <cell r="BN941"/>
          <cell r="BO941"/>
          <cell r="BP941" t="str">
            <v/>
          </cell>
          <cell r="BQ941"/>
          <cell r="BR941"/>
          <cell r="BS941">
            <v>926</v>
          </cell>
        </row>
        <row r="942">
          <cell r="C942"/>
          <cell r="D942"/>
          <cell r="E942"/>
          <cell r="F942"/>
          <cell r="G942"/>
          <cell r="H942"/>
          <cell r="I942"/>
          <cell r="J942"/>
          <cell r="K942"/>
          <cell r="L942"/>
          <cell r="M942"/>
          <cell r="N942"/>
          <cell r="O942"/>
          <cell r="P942"/>
          <cell r="Q942"/>
          <cell r="R942"/>
          <cell r="S942"/>
          <cell r="T942"/>
          <cell r="U942"/>
          <cell r="V942"/>
          <cell r="W942"/>
          <cell r="X942"/>
          <cell r="Y942" t="str">
            <v/>
          </cell>
          <cell r="Z942"/>
          <cell r="AA942" t="str">
            <v/>
          </cell>
          <cell r="AB942"/>
          <cell r="AC942"/>
          <cell r="AD942"/>
          <cell r="AE942"/>
          <cell r="AF942"/>
          <cell r="AG942"/>
          <cell r="AH942" t="str">
            <v/>
          </cell>
          <cell r="AI942"/>
          <cell r="AJ942"/>
          <cell r="AK942"/>
          <cell r="AL942"/>
          <cell r="AM942"/>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t="str">
            <v/>
          </cell>
          <cell r="BE942" t="str">
            <v/>
          </cell>
          <cell r="BF942">
            <v>0</v>
          </cell>
          <cell r="BG942">
            <v>0</v>
          </cell>
          <cell r="BH942">
            <v>0</v>
          </cell>
          <cell r="BI942">
            <v>0</v>
          </cell>
          <cell r="BJ942">
            <v>0</v>
          </cell>
          <cell r="BK942" t="str">
            <v/>
          </cell>
          <cell r="BL942" t="e">
            <v>#NAME?</v>
          </cell>
          <cell r="BM942"/>
          <cell r="BN942"/>
          <cell r="BO942"/>
          <cell r="BP942" t="str">
            <v/>
          </cell>
          <cell r="BQ942"/>
          <cell r="BR942"/>
          <cell r="BS942">
            <v>927</v>
          </cell>
        </row>
        <row r="943">
          <cell r="C943"/>
          <cell r="D943"/>
          <cell r="E943"/>
          <cell r="F943"/>
          <cell r="G943"/>
          <cell r="H943"/>
          <cell r="I943"/>
          <cell r="J943"/>
          <cell r="K943"/>
          <cell r="L943"/>
          <cell r="M943"/>
          <cell r="N943"/>
          <cell r="O943"/>
          <cell r="P943"/>
          <cell r="Q943"/>
          <cell r="R943"/>
          <cell r="S943"/>
          <cell r="T943"/>
          <cell r="U943"/>
          <cell r="V943"/>
          <cell r="W943"/>
          <cell r="X943"/>
          <cell r="Y943" t="str">
            <v/>
          </cell>
          <cell r="Z943"/>
          <cell r="AA943" t="str">
            <v/>
          </cell>
          <cell r="AB943"/>
          <cell r="AC943"/>
          <cell r="AD943"/>
          <cell r="AE943"/>
          <cell r="AF943"/>
          <cell r="AG943"/>
          <cell r="AH943" t="str">
            <v/>
          </cell>
          <cell r="AI943"/>
          <cell r="AJ943"/>
          <cell r="AK943"/>
          <cell r="AL943"/>
          <cell r="AM943"/>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t="str">
            <v/>
          </cell>
          <cell r="BE943" t="str">
            <v/>
          </cell>
          <cell r="BF943">
            <v>0</v>
          </cell>
          <cell r="BG943">
            <v>0</v>
          </cell>
          <cell r="BH943">
            <v>0</v>
          </cell>
          <cell r="BI943">
            <v>0</v>
          </cell>
          <cell r="BJ943">
            <v>0</v>
          </cell>
          <cell r="BK943" t="str">
            <v/>
          </cell>
          <cell r="BL943" t="e">
            <v>#NAME?</v>
          </cell>
          <cell r="BM943"/>
          <cell r="BN943"/>
          <cell r="BO943"/>
          <cell r="BP943" t="str">
            <v/>
          </cell>
          <cell r="BQ943"/>
          <cell r="BR943"/>
          <cell r="BS943">
            <v>928</v>
          </cell>
        </row>
        <row r="944">
          <cell r="C944"/>
          <cell r="D944"/>
          <cell r="E944"/>
          <cell r="F944"/>
          <cell r="G944"/>
          <cell r="H944"/>
          <cell r="I944"/>
          <cell r="J944"/>
          <cell r="K944"/>
          <cell r="L944"/>
          <cell r="M944"/>
          <cell r="N944"/>
          <cell r="O944"/>
          <cell r="P944"/>
          <cell r="Q944"/>
          <cell r="R944"/>
          <cell r="S944"/>
          <cell r="T944"/>
          <cell r="U944"/>
          <cell r="V944"/>
          <cell r="W944"/>
          <cell r="X944"/>
          <cell r="Y944" t="str">
            <v/>
          </cell>
          <cell r="Z944"/>
          <cell r="AA944" t="str">
            <v/>
          </cell>
          <cell r="AB944"/>
          <cell r="AC944"/>
          <cell r="AD944"/>
          <cell r="AE944"/>
          <cell r="AF944"/>
          <cell r="AG944"/>
          <cell r="AH944" t="str">
            <v/>
          </cell>
          <cell r="AI944"/>
          <cell r="AJ944"/>
          <cell r="AK944"/>
          <cell r="AL944"/>
          <cell r="AM944"/>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t="str">
            <v/>
          </cell>
          <cell r="BE944" t="str">
            <v/>
          </cell>
          <cell r="BF944">
            <v>0</v>
          </cell>
          <cell r="BG944">
            <v>0</v>
          </cell>
          <cell r="BH944">
            <v>0</v>
          </cell>
          <cell r="BI944">
            <v>0</v>
          </cell>
          <cell r="BJ944">
            <v>0</v>
          </cell>
          <cell r="BK944" t="str">
            <v/>
          </cell>
          <cell r="BL944" t="e">
            <v>#NAME?</v>
          </cell>
          <cell r="BM944"/>
          <cell r="BN944"/>
          <cell r="BO944"/>
          <cell r="BP944" t="str">
            <v/>
          </cell>
          <cell r="BQ944"/>
          <cell r="BR944"/>
          <cell r="BS944">
            <v>929</v>
          </cell>
        </row>
        <row r="945">
          <cell r="C945"/>
          <cell r="D945"/>
          <cell r="E945"/>
          <cell r="F945"/>
          <cell r="G945"/>
          <cell r="H945"/>
          <cell r="I945"/>
          <cell r="J945"/>
          <cell r="K945"/>
          <cell r="L945"/>
          <cell r="M945"/>
          <cell r="N945"/>
          <cell r="O945"/>
          <cell r="P945"/>
          <cell r="Q945"/>
          <cell r="R945"/>
          <cell r="S945"/>
          <cell r="T945"/>
          <cell r="U945"/>
          <cell r="V945"/>
          <cell r="W945"/>
          <cell r="X945"/>
          <cell r="Y945" t="str">
            <v/>
          </cell>
          <cell r="Z945"/>
          <cell r="AA945" t="str">
            <v/>
          </cell>
          <cell r="AB945"/>
          <cell r="AC945"/>
          <cell r="AD945"/>
          <cell r="AE945"/>
          <cell r="AF945"/>
          <cell r="AG945"/>
          <cell r="AH945" t="str">
            <v/>
          </cell>
          <cell r="AI945"/>
          <cell r="AJ945"/>
          <cell r="AK945"/>
          <cell r="AL945"/>
          <cell r="AM945"/>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t="str">
            <v/>
          </cell>
          <cell r="BE945" t="str">
            <v/>
          </cell>
          <cell r="BF945">
            <v>0</v>
          </cell>
          <cell r="BG945">
            <v>0</v>
          </cell>
          <cell r="BH945">
            <v>0</v>
          </cell>
          <cell r="BI945">
            <v>0</v>
          </cell>
          <cell r="BJ945">
            <v>0</v>
          </cell>
          <cell r="BK945" t="str">
            <v/>
          </cell>
          <cell r="BL945" t="e">
            <v>#NAME?</v>
          </cell>
          <cell r="BM945"/>
          <cell r="BN945"/>
          <cell r="BO945"/>
          <cell r="BP945" t="str">
            <v/>
          </cell>
          <cell r="BQ945"/>
          <cell r="BR945"/>
          <cell r="BS945">
            <v>930</v>
          </cell>
        </row>
        <row r="946">
          <cell r="C946"/>
          <cell r="D946"/>
          <cell r="E946"/>
          <cell r="F946"/>
          <cell r="G946"/>
          <cell r="H946"/>
          <cell r="I946"/>
          <cell r="J946"/>
          <cell r="K946"/>
          <cell r="L946"/>
          <cell r="M946"/>
          <cell r="N946"/>
          <cell r="O946"/>
          <cell r="P946"/>
          <cell r="Q946"/>
          <cell r="R946"/>
          <cell r="S946"/>
          <cell r="T946"/>
          <cell r="U946"/>
          <cell r="V946"/>
          <cell r="W946"/>
          <cell r="X946"/>
          <cell r="Y946" t="str">
            <v/>
          </cell>
          <cell r="Z946"/>
          <cell r="AA946" t="str">
            <v/>
          </cell>
          <cell r="AB946"/>
          <cell r="AC946"/>
          <cell r="AD946"/>
          <cell r="AE946"/>
          <cell r="AF946"/>
          <cell r="AG946"/>
          <cell r="AH946" t="str">
            <v/>
          </cell>
          <cell r="AI946"/>
          <cell r="AJ946"/>
          <cell r="AK946"/>
          <cell r="AL946"/>
          <cell r="AM946"/>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t="str">
            <v/>
          </cell>
          <cell r="BE946" t="str">
            <v/>
          </cell>
          <cell r="BF946">
            <v>0</v>
          </cell>
          <cell r="BG946">
            <v>0</v>
          </cell>
          <cell r="BH946">
            <v>0</v>
          </cell>
          <cell r="BI946">
            <v>0</v>
          </cell>
          <cell r="BJ946">
            <v>0</v>
          </cell>
          <cell r="BK946" t="str">
            <v/>
          </cell>
          <cell r="BL946" t="e">
            <v>#NAME?</v>
          </cell>
          <cell r="BM946"/>
          <cell r="BN946"/>
          <cell r="BO946"/>
          <cell r="BP946" t="str">
            <v/>
          </cell>
          <cell r="BQ946"/>
          <cell r="BR946"/>
          <cell r="BS946">
            <v>931</v>
          </cell>
        </row>
        <row r="947">
          <cell r="C947"/>
          <cell r="D947"/>
          <cell r="E947"/>
          <cell r="F947"/>
          <cell r="G947"/>
          <cell r="H947"/>
          <cell r="I947"/>
          <cell r="J947"/>
          <cell r="K947"/>
          <cell r="L947"/>
          <cell r="M947"/>
          <cell r="N947"/>
          <cell r="O947"/>
          <cell r="P947"/>
          <cell r="Q947"/>
          <cell r="R947"/>
          <cell r="S947"/>
          <cell r="T947"/>
          <cell r="U947"/>
          <cell r="V947"/>
          <cell r="W947"/>
          <cell r="X947"/>
          <cell r="Y947" t="str">
            <v/>
          </cell>
          <cell r="Z947"/>
          <cell r="AA947" t="str">
            <v/>
          </cell>
          <cell r="AB947"/>
          <cell r="AC947"/>
          <cell r="AD947"/>
          <cell r="AE947"/>
          <cell r="AF947"/>
          <cell r="AG947"/>
          <cell r="AH947" t="str">
            <v/>
          </cell>
          <cell r="AI947"/>
          <cell r="AJ947"/>
          <cell r="AK947"/>
          <cell r="AL947"/>
          <cell r="AM947"/>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t="str">
            <v/>
          </cell>
          <cell r="BE947" t="str">
            <v/>
          </cell>
          <cell r="BF947">
            <v>0</v>
          </cell>
          <cell r="BG947">
            <v>0</v>
          </cell>
          <cell r="BH947">
            <v>0</v>
          </cell>
          <cell r="BI947">
            <v>0</v>
          </cell>
          <cell r="BJ947">
            <v>0</v>
          </cell>
          <cell r="BK947" t="str">
            <v/>
          </cell>
          <cell r="BL947" t="e">
            <v>#NAME?</v>
          </cell>
          <cell r="BM947"/>
          <cell r="BN947"/>
          <cell r="BO947"/>
          <cell r="BP947" t="str">
            <v/>
          </cell>
          <cell r="BQ947"/>
          <cell r="BR947"/>
          <cell r="BS947">
            <v>932</v>
          </cell>
        </row>
        <row r="948">
          <cell r="C948"/>
          <cell r="D948"/>
          <cell r="E948"/>
          <cell r="F948"/>
          <cell r="G948"/>
          <cell r="H948"/>
          <cell r="I948"/>
          <cell r="J948"/>
          <cell r="K948"/>
          <cell r="L948"/>
          <cell r="M948"/>
          <cell r="N948"/>
          <cell r="O948"/>
          <cell r="P948"/>
          <cell r="Q948"/>
          <cell r="R948"/>
          <cell r="S948"/>
          <cell r="T948"/>
          <cell r="U948"/>
          <cell r="V948"/>
          <cell r="W948"/>
          <cell r="X948"/>
          <cell r="Y948" t="str">
            <v/>
          </cell>
          <cell r="Z948"/>
          <cell r="AA948" t="str">
            <v/>
          </cell>
          <cell r="AB948"/>
          <cell r="AC948"/>
          <cell r="AD948"/>
          <cell r="AE948"/>
          <cell r="AF948"/>
          <cell r="AG948"/>
          <cell r="AH948" t="str">
            <v/>
          </cell>
          <cell r="AI948"/>
          <cell r="AJ948"/>
          <cell r="AK948"/>
          <cell r="AL948"/>
          <cell r="AM948"/>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t="str">
            <v/>
          </cell>
          <cell r="BE948" t="str">
            <v/>
          </cell>
          <cell r="BF948">
            <v>0</v>
          </cell>
          <cell r="BG948">
            <v>0</v>
          </cell>
          <cell r="BH948">
            <v>0</v>
          </cell>
          <cell r="BI948">
            <v>0</v>
          </cell>
          <cell r="BJ948">
            <v>0</v>
          </cell>
          <cell r="BK948" t="str">
            <v/>
          </cell>
          <cell r="BL948" t="e">
            <v>#NAME?</v>
          </cell>
          <cell r="BM948"/>
          <cell r="BN948"/>
          <cell r="BO948"/>
          <cell r="BP948" t="str">
            <v/>
          </cell>
          <cell r="BQ948"/>
          <cell r="BR948"/>
          <cell r="BS948">
            <v>933</v>
          </cell>
        </row>
        <row r="949">
          <cell r="C949"/>
          <cell r="D949"/>
          <cell r="E949"/>
          <cell r="F949"/>
          <cell r="G949"/>
          <cell r="H949"/>
          <cell r="I949"/>
          <cell r="J949"/>
          <cell r="K949"/>
          <cell r="L949"/>
          <cell r="M949"/>
          <cell r="N949"/>
          <cell r="O949"/>
          <cell r="P949"/>
          <cell r="Q949"/>
          <cell r="R949"/>
          <cell r="S949"/>
          <cell r="T949"/>
          <cell r="U949"/>
          <cell r="V949"/>
          <cell r="W949"/>
          <cell r="X949"/>
          <cell r="Y949" t="str">
            <v/>
          </cell>
          <cell r="Z949"/>
          <cell r="AA949" t="str">
            <v/>
          </cell>
          <cell r="AB949"/>
          <cell r="AC949"/>
          <cell r="AD949"/>
          <cell r="AE949"/>
          <cell r="AF949"/>
          <cell r="AG949"/>
          <cell r="AH949" t="str">
            <v/>
          </cell>
          <cell r="AI949"/>
          <cell r="AJ949"/>
          <cell r="AK949"/>
          <cell r="AL949"/>
          <cell r="AM949"/>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t="str">
            <v/>
          </cell>
          <cell r="BE949" t="str">
            <v/>
          </cell>
          <cell r="BF949">
            <v>0</v>
          </cell>
          <cell r="BG949">
            <v>0</v>
          </cell>
          <cell r="BH949">
            <v>0</v>
          </cell>
          <cell r="BI949">
            <v>0</v>
          </cell>
          <cell r="BJ949">
            <v>0</v>
          </cell>
          <cell r="BK949" t="str">
            <v/>
          </cell>
          <cell r="BL949" t="e">
            <v>#NAME?</v>
          </cell>
          <cell r="BM949"/>
          <cell r="BN949"/>
          <cell r="BO949"/>
          <cell r="BP949" t="str">
            <v/>
          </cell>
          <cell r="BQ949"/>
          <cell r="BR949"/>
          <cell r="BS949">
            <v>934</v>
          </cell>
        </row>
        <row r="950">
          <cell r="C950"/>
          <cell r="D950"/>
          <cell r="E950"/>
          <cell r="F950"/>
          <cell r="G950"/>
          <cell r="H950"/>
          <cell r="I950"/>
          <cell r="J950"/>
          <cell r="K950"/>
          <cell r="L950"/>
          <cell r="M950"/>
          <cell r="N950"/>
          <cell r="O950"/>
          <cell r="P950"/>
          <cell r="Q950"/>
          <cell r="R950"/>
          <cell r="S950"/>
          <cell r="T950"/>
          <cell r="U950"/>
          <cell r="V950"/>
          <cell r="W950"/>
          <cell r="X950"/>
          <cell r="Y950" t="str">
            <v/>
          </cell>
          <cell r="Z950"/>
          <cell r="AA950" t="str">
            <v/>
          </cell>
          <cell r="AB950"/>
          <cell r="AC950"/>
          <cell r="AD950"/>
          <cell r="AE950"/>
          <cell r="AF950"/>
          <cell r="AG950"/>
          <cell r="AH950" t="str">
            <v/>
          </cell>
          <cell r="AI950"/>
          <cell r="AJ950"/>
          <cell r="AK950"/>
          <cell r="AL950"/>
          <cell r="AM950"/>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t="str">
            <v/>
          </cell>
          <cell r="BE950" t="str">
            <v/>
          </cell>
          <cell r="BF950">
            <v>0</v>
          </cell>
          <cell r="BG950">
            <v>0</v>
          </cell>
          <cell r="BH950">
            <v>0</v>
          </cell>
          <cell r="BI950">
            <v>0</v>
          </cell>
          <cell r="BJ950">
            <v>0</v>
          </cell>
          <cell r="BK950" t="str">
            <v/>
          </cell>
          <cell r="BL950" t="e">
            <v>#NAME?</v>
          </cell>
          <cell r="BM950"/>
          <cell r="BN950"/>
          <cell r="BO950"/>
          <cell r="BP950" t="str">
            <v/>
          </cell>
          <cell r="BQ950"/>
          <cell r="BR950"/>
          <cell r="BS950">
            <v>935</v>
          </cell>
        </row>
        <row r="951">
          <cell r="C951"/>
          <cell r="D951"/>
          <cell r="E951"/>
          <cell r="F951"/>
          <cell r="G951"/>
          <cell r="H951"/>
          <cell r="I951"/>
          <cell r="J951"/>
          <cell r="K951"/>
          <cell r="L951"/>
          <cell r="M951"/>
          <cell r="N951"/>
          <cell r="O951"/>
          <cell r="P951"/>
          <cell r="Q951"/>
          <cell r="R951"/>
          <cell r="S951"/>
          <cell r="T951"/>
          <cell r="U951"/>
          <cell r="V951"/>
          <cell r="W951"/>
          <cell r="X951"/>
          <cell r="Y951" t="str">
            <v/>
          </cell>
          <cell r="Z951"/>
          <cell r="AA951" t="str">
            <v/>
          </cell>
          <cell r="AB951"/>
          <cell r="AC951"/>
          <cell r="AD951"/>
          <cell r="AE951"/>
          <cell r="AF951"/>
          <cell r="AG951"/>
          <cell r="AH951" t="str">
            <v/>
          </cell>
          <cell r="AI951"/>
          <cell r="AJ951"/>
          <cell r="AK951"/>
          <cell r="AL951"/>
          <cell r="AM951"/>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t="str">
            <v/>
          </cell>
          <cell r="BE951" t="str">
            <v/>
          </cell>
          <cell r="BF951">
            <v>0</v>
          </cell>
          <cell r="BG951">
            <v>0</v>
          </cell>
          <cell r="BH951">
            <v>0</v>
          </cell>
          <cell r="BI951">
            <v>0</v>
          </cell>
          <cell r="BJ951">
            <v>0</v>
          </cell>
          <cell r="BK951" t="str">
            <v/>
          </cell>
          <cell r="BL951" t="e">
            <v>#NAME?</v>
          </cell>
          <cell r="BM951"/>
          <cell r="BN951"/>
          <cell r="BO951"/>
          <cell r="BP951" t="str">
            <v/>
          </cell>
          <cell r="BQ951"/>
          <cell r="BR951"/>
          <cell r="BS951">
            <v>936</v>
          </cell>
        </row>
        <row r="952">
          <cell r="C952"/>
          <cell r="D952"/>
          <cell r="E952"/>
          <cell r="F952"/>
          <cell r="G952"/>
          <cell r="H952"/>
          <cell r="I952"/>
          <cell r="J952"/>
          <cell r="K952"/>
          <cell r="L952"/>
          <cell r="M952"/>
          <cell r="N952"/>
          <cell r="O952"/>
          <cell r="P952"/>
          <cell r="Q952"/>
          <cell r="R952"/>
          <cell r="S952"/>
          <cell r="T952"/>
          <cell r="U952"/>
          <cell r="V952"/>
          <cell r="W952"/>
          <cell r="X952"/>
          <cell r="Y952" t="str">
            <v/>
          </cell>
          <cell r="Z952"/>
          <cell r="AA952" t="str">
            <v/>
          </cell>
          <cell r="AB952"/>
          <cell r="AC952"/>
          <cell r="AD952"/>
          <cell r="AE952"/>
          <cell r="AF952"/>
          <cell r="AG952"/>
          <cell r="AH952" t="str">
            <v/>
          </cell>
          <cell r="AI952"/>
          <cell r="AJ952"/>
          <cell r="AK952"/>
          <cell r="AL952"/>
          <cell r="AM952"/>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t="str">
            <v/>
          </cell>
          <cell r="BE952" t="str">
            <v/>
          </cell>
          <cell r="BF952">
            <v>0</v>
          </cell>
          <cell r="BG952">
            <v>0</v>
          </cell>
          <cell r="BH952">
            <v>0</v>
          </cell>
          <cell r="BI952">
            <v>0</v>
          </cell>
          <cell r="BJ952">
            <v>0</v>
          </cell>
          <cell r="BK952" t="str">
            <v/>
          </cell>
          <cell r="BL952" t="e">
            <v>#NAME?</v>
          </cell>
          <cell r="BM952"/>
          <cell r="BN952"/>
          <cell r="BO952"/>
          <cell r="BP952" t="str">
            <v/>
          </cell>
          <cell r="BQ952"/>
          <cell r="BR952"/>
          <cell r="BS952">
            <v>937</v>
          </cell>
        </row>
        <row r="953">
          <cell r="C953"/>
          <cell r="D953"/>
          <cell r="E953"/>
          <cell r="F953"/>
          <cell r="G953"/>
          <cell r="H953"/>
          <cell r="I953"/>
          <cell r="J953"/>
          <cell r="K953"/>
          <cell r="L953"/>
          <cell r="M953"/>
          <cell r="N953"/>
          <cell r="O953"/>
          <cell r="P953"/>
          <cell r="Q953"/>
          <cell r="R953"/>
          <cell r="S953"/>
          <cell r="T953"/>
          <cell r="U953"/>
          <cell r="V953"/>
          <cell r="W953"/>
          <cell r="X953"/>
          <cell r="Y953" t="str">
            <v/>
          </cell>
          <cell r="Z953"/>
          <cell r="AA953" t="str">
            <v/>
          </cell>
          <cell r="AB953"/>
          <cell r="AC953"/>
          <cell r="AD953"/>
          <cell r="AE953"/>
          <cell r="AF953"/>
          <cell r="AG953"/>
          <cell r="AH953" t="str">
            <v/>
          </cell>
          <cell r="AI953"/>
          <cell r="AJ953"/>
          <cell r="AK953"/>
          <cell r="AL953"/>
          <cell r="AM953"/>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t="str">
            <v/>
          </cell>
          <cell r="BE953" t="str">
            <v/>
          </cell>
          <cell r="BF953">
            <v>0</v>
          </cell>
          <cell r="BG953">
            <v>0</v>
          </cell>
          <cell r="BH953">
            <v>0</v>
          </cell>
          <cell r="BI953">
            <v>0</v>
          </cell>
          <cell r="BJ953">
            <v>0</v>
          </cell>
          <cell r="BK953" t="str">
            <v/>
          </cell>
          <cell r="BL953" t="e">
            <v>#NAME?</v>
          </cell>
          <cell r="BM953"/>
          <cell r="BN953"/>
          <cell r="BO953"/>
          <cell r="BP953" t="str">
            <v/>
          </cell>
          <cell r="BQ953"/>
          <cell r="BR953"/>
          <cell r="BS953">
            <v>938</v>
          </cell>
        </row>
        <row r="954">
          <cell r="C954"/>
          <cell r="D954"/>
          <cell r="E954"/>
          <cell r="F954"/>
          <cell r="G954"/>
          <cell r="H954"/>
          <cell r="I954"/>
          <cell r="J954"/>
          <cell r="K954"/>
          <cell r="L954"/>
          <cell r="M954"/>
          <cell r="N954"/>
          <cell r="O954"/>
          <cell r="P954"/>
          <cell r="Q954"/>
          <cell r="R954"/>
          <cell r="S954"/>
          <cell r="T954"/>
          <cell r="U954"/>
          <cell r="V954"/>
          <cell r="W954"/>
          <cell r="X954"/>
          <cell r="Y954" t="str">
            <v/>
          </cell>
          <cell r="Z954"/>
          <cell r="AA954" t="str">
            <v/>
          </cell>
          <cell r="AB954"/>
          <cell r="AC954"/>
          <cell r="AD954"/>
          <cell r="AE954"/>
          <cell r="AF954"/>
          <cell r="AG954"/>
          <cell r="AH954" t="str">
            <v/>
          </cell>
          <cell r="AI954"/>
          <cell r="AJ954"/>
          <cell r="AK954"/>
          <cell r="AL954"/>
          <cell r="AM954"/>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t="str">
            <v/>
          </cell>
          <cell r="BE954" t="str">
            <v/>
          </cell>
          <cell r="BF954">
            <v>0</v>
          </cell>
          <cell r="BG954">
            <v>0</v>
          </cell>
          <cell r="BH954">
            <v>0</v>
          </cell>
          <cell r="BI954">
            <v>0</v>
          </cell>
          <cell r="BJ954">
            <v>0</v>
          </cell>
          <cell r="BK954" t="str">
            <v/>
          </cell>
          <cell r="BL954" t="e">
            <v>#NAME?</v>
          </cell>
          <cell r="BM954"/>
          <cell r="BN954"/>
          <cell r="BO954"/>
          <cell r="BP954" t="str">
            <v/>
          </cell>
          <cell r="BQ954"/>
          <cell r="BR954"/>
          <cell r="BS954">
            <v>939</v>
          </cell>
        </row>
        <row r="955">
          <cell r="C955"/>
          <cell r="D955"/>
          <cell r="E955"/>
          <cell r="F955"/>
          <cell r="G955"/>
          <cell r="H955"/>
          <cell r="I955"/>
          <cell r="J955"/>
          <cell r="K955"/>
          <cell r="L955"/>
          <cell r="M955"/>
          <cell r="N955"/>
          <cell r="O955"/>
          <cell r="P955"/>
          <cell r="Q955"/>
          <cell r="R955"/>
          <cell r="S955"/>
          <cell r="T955"/>
          <cell r="U955"/>
          <cell r="V955"/>
          <cell r="W955"/>
          <cell r="X955"/>
          <cell r="Y955" t="str">
            <v/>
          </cell>
          <cell r="Z955"/>
          <cell r="AA955" t="str">
            <v/>
          </cell>
          <cell r="AB955"/>
          <cell r="AC955"/>
          <cell r="AD955"/>
          <cell r="AE955"/>
          <cell r="AF955"/>
          <cell r="AG955"/>
          <cell r="AH955" t="str">
            <v/>
          </cell>
          <cell r="AI955"/>
          <cell r="AJ955"/>
          <cell r="AK955"/>
          <cell r="AL955"/>
          <cell r="AM955"/>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t="str">
            <v/>
          </cell>
          <cell r="BE955" t="str">
            <v/>
          </cell>
          <cell r="BF955">
            <v>0</v>
          </cell>
          <cell r="BG955">
            <v>0</v>
          </cell>
          <cell r="BH955">
            <v>0</v>
          </cell>
          <cell r="BI955">
            <v>0</v>
          </cell>
          <cell r="BJ955">
            <v>0</v>
          </cell>
          <cell r="BK955" t="str">
            <v/>
          </cell>
          <cell r="BL955" t="e">
            <v>#NAME?</v>
          </cell>
          <cell r="BM955"/>
          <cell r="BN955"/>
          <cell r="BO955"/>
          <cell r="BP955" t="str">
            <v/>
          </cell>
          <cell r="BQ955"/>
          <cell r="BR955"/>
          <cell r="BS955">
            <v>940</v>
          </cell>
        </row>
        <row r="956">
          <cell r="C956"/>
          <cell r="D956"/>
          <cell r="E956"/>
          <cell r="F956"/>
          <cell r="G956"/>
          <cell r="H956"/>
          <cell r="I956"/>
          <cell r="J956"/>
          <cell r="K956"/>
          <cell r="L956"/>
          <cell r="M956"/>
          <cell r="N956"/>
          <cell r="O956"/>
          <cell r="P956"/>
          <cell r="Q956"/>
          <cell r="R956"/>
          <cell r="S956"/>
          <cell r="T956"/>
          <cell r="U956"/>
          <cell r="V956"/>
          <cell r="W956"/>
          <cell r="X956"/>
          <cell r="Y956" t="str">
            <v/>
          </cell>
          <cell r="Z956"/>
          <cell r="AA956" t="str">
            <v/>
          </cell>
          <cell r="AB956"/>
          <cell r="AC956"/>
          <cell r="AD956"/>
          <cell r="AE956"/>
          <cell r="AF956"/>
          <cell r="AG956"/>
          <cell r="AH956" t="str">
            <v/>
          </cell>
          <cell r="AI956"/>
          <cell r="AJ956"/>
          <cell r="AK956"/>
          <cell r="AL956"/>
          <cell r="AM956"/>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t="str">
            <v/>
          </cell>
          <cell r="BE956" t="str">
            <v/>
          </cell>
          <cell r="BF956">
            <v>0</v>
          </cell>
          <cell r="BG956">
            <v>0</v>
          </cell>
          <cell r="BH956">
            <v>0</v>
          </cell>
          <cell r="BI956">
            <v>0</v>
          </cell>
          <cell r="BJ956">
            <v>0</v>
          </cell>
          <cell r="BK956" t="str">
            <v/>
          </cell>
          <cell r="BL956" t="e">
            <v>#NAME?</v>
          </cell>
          <cell r="BM956"/>
          <cell r="BN956"/>
          <cell r="BO956"/>
          <cell r="BP956" t="str">
            <v/>
          </cell>
          <cell r="BQ956"/>
          <cell r="BR956"/>
          <cell r="BS956">
            <v>941</v>
          </cell>
        </row>
        <row r="957">
          <cell r="C957"/>
          <cell r="D957"/>
          <cell r="E957"/>
          <cell r="F957"/>
          <cell r="G957"/>
          <cell r="H957"/>
          <cell r="I957"/>
          <cell r="J957"/>
          <cell r="K957"/>
          <cell r="L957"/>
          <cell r="M957"/>
          <cell r="N957"/>
          <cell r="O957"/>
          <cell r="P957"/>
          <cell r="Q957"/>
          <cell r="R957"/>
          <cell r="S957"/>
          <cell r="T957"/>
          <cell r="U957"/>
          <cell r="V957"/>
          <cell r="W957"/>
          <cell r="X957"/>
          <cell r="Y957" t="str">
            <v/>
          </cell>
          <cell r="Z957"/>
          <cell r="AA957" t="str">
            <v/>
          </cell>
          <cell r="AB957"/>
          <cell r="AC957"/>
          <cell r="AD957"/>
          <cell r="AE957"/>
          <cell r="AF957"/>
          <cell r="AG957"/>
          <cell r="AH957" t="str">
            <v/>
          </cell>
          <cell r="AI957"/>
          <cell r="AJ957"/>
          <cell r="AK957"/>
          <cell r="AL957"/>
          <cell r="AM957"/>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t="str">
            <v/>
          </cell>
          <cell r="BE957" t="str">
            <v/>
          </cell>
          <cell r="BF957">
            <v>0</v>
          </cell>
          <cell r="BG957">
            <v>0</v>
          </cell>
          <cell r="BH957">
            <v>0</v>
          </cell>
          <cell r="BI957">
            <v>0</v>
          </cell>
          <cell r="BJ957">
            <v>0</v>
          </cell>
          <cell r="BK957" t="str">
            <v/>
          </cell>
          <cell r="BL957" t="e">
            <v>#NAME?</v>
          </cell>
          <cell r="BM957"/>
          <cell r="BN957"/>
          <cell r="BO957"/>
          <cell r="BP957" t="str">
            <v/>
          </cell>
          <cell r="BQ957"/>
          <cell r="BR957"/>
          <cell r="BS957">
            <v>942</v>
          </cell>
        </row>
        <row r="958">
          <cell r="C958"/>
          <cell r="D958"/>
          <cell r="E958"/>
          <cell r="F958"/>
          <cell r="G958"/>
          <cell r="H958"/>
          <cell r="I958"/>
          <cell r="J958"/>
          <cell r="K958"/>
          <cell r="L958"/>
          <cell r="M958"/>
          <cell r="N958"/>
          <cell r="O958"/>
          <cell r="P958"/>
          <cell r="Q958"/>
          <cell r="R958"/>
          <cell r="S958"/>
          <cell r="T958"/>
          <cell r="U958"/>
          <cell r="V958"/>
          <cell r="W958"/>
          <cell r="X958"/>
          <cell r="Y958" t="str">
            <v/>
          </cell>
          <cell r="Z958"/>
          <cell r="AA958" t="str">
            <v/>
          </cell>
          <cell r="AB958"/>
          <cell r="AC958"/>
          <cell r="AD958"/>
          <cell r="AE958"/>
          <cell r="AF958"/>
          <cell r="AG958"/>
          <cell r="AH958" t="str">
            <v/>
          </cell>
          <cell r="AI958"/>
          <cell r="AJ958"/>
          <cell r="AK958"/>
          <cell r="AL958"/>
          <cell r="AM958"/>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t="str">
            <v/>
          </cell>
          <cell r="BE958" t="str">
            <v/>
          </cell>
          <cell r="BF958">
            <v>0</v>
          </cell>
          <cell r="BG958">
            <v>0</v>
          </cell>
          <cell r="BH958">
            <v>0</v>
          </cell>
          <cell r="BI958">
            <v>0</v>
          </cell>
          <cell r="BJ958">
            <v>0</v>
          </cell>
          <cell r="BK958" t="str">
            <v/>
          </cell>
          <cell r="BL958" t="e">
            <v>#NAME?</v>
          </cell>
          <cell r="BM958"/>
          <cell r="BN958"/>
          <cell r="BO958"/>
          <cell r="BP958" t="str">
            <v/>
          </cell>
          <cell r="BQ958"/>
          <cell r="BR958"/>
          <cell r="BS958">
            <v>943</v>
          </cell>
        </row>
        <row r="959">
          <cell r="C959"/>
          <cell r="D959"/>
          <cell r="E959"/>
          <cell r="F959"/>
          <cell r="G959"/>
          <cell r="H959"/>
          <cell r="I959"/>
          <cell r="J959"/>
          <cell r="K959"/>
          <cell r="L959"/>
          <cell r="M959"/>
          <cell r="N959"/>
          <cell r="O959"/>
          <cell r="P959"/>
          <cell r="Q959"/>
          <cell r="R959"/>
          <cell r="S959"/>
          <cell r="T959"/>
          <cell r="U959"/>
          <cell r="V959"/>
          <cell r="W959"/>
          <cell r="X959"/>
          <cell r="Y959" t="str">
            <v/>
          </cell>
          <cell r="Z959"/>
          <cell r="AA959" t="str">
            <v/>
          </cell>
          <cell r="AB959"/>
          <cell r="AC959"/>
          <cell r="AD959"/>
          <cell r="AE959"/>
          <cell r="AF959"/>
          <cell r="AG959"/>
          <cell r="AH959" t="str">
            <v/>
          </cell>
          <cell r="AI959"/>
          <cell r="AJ959"/>
          <cell r="AK959"/>
          <cell r="AL959"/>
          <cell r="AM959"/>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t="str">
            <v/>
          </cell>
          <cell r="BE959" t="str">
            <v/>
          </cell>
          <cell r="BF959">
            <v>0</v>
          </cell>
          <cell r="BG959">
            <v>0</v>
          </cell>
          <cell r="BH959">
            <v>0</v>
          </cell>
          <cell r="BI959">
            <v>0</v>
          </cell>
          <cell r="BJ959">
            <v>0</v>
          </cell>
          <cell r="BK959" t="str">
            <v/>
          </cell>
          <cell r="BL959" t="e">
            <v>#NAME?</v>
          </cell>
          <cell r="BM959"/>
          <cell r="BN959"/>
          <cell r="BO959"/>
          <cell r="BP959" t="str">
            <v/>
          </cell>
          <cell r="BQ959"/>
          <cell r="BR959"/>
          <cell r="BS959">
            <v>944</v>
          </cell>
        </row>
        <row r="960">
          <cell r="C960"/>
          <cell r="D960"/>
          <cell r="E960"/>
          <cell r="F960"/>
          <cell r="G960"/>
          <cell r="H960"/>
          <cell r="I960"/>
          <cell r="J960"/>
          <cell r="K960"/>
          <cell r="L960"/>
          <cell r="M960"/>
          <cell r="N960"/>
          <cell r="O960"/>
          <cell r="P960"/>
          <cell r="Q960"/>
          <cell r="R960"/>
          <cell r="S960"/>
          <cell r="T960"/>
          <cell r="U960"/>
          <cell r="V960"/>
          <cell r="W960"/>
          <cell r="X960"/>
          <cell r="Y960" t="str">
            <v/>
          </cell>
          <cell r="Z960"/>
          <cell r="AA960" t="str">
            <v/>
          </cell>
          <cell r="AB960"/>
          <cell r="AC960"/>
          <cell r="AD960"/>
          <cell r="AE960"/>
          <cell r="AF960"/>
          <cell r="AG960"/>
          <cell r="AH960" t="str">
            <v/>
          </cell>
          <cell r="AI960"/>
          <cell r="AJ960"/>
          <cell r="AK960"/>
          <cell r="AL960"/>
          <cell r="AM960"/>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t="str">
            <v/>
          </cell>
          <cell r="BE960" t="str">
            <v/>
          </cell>
          <cell r="BF960">
            <v>0</v>
          </cell>
          <cell r="BG960">
            <v>0</v>
          </cell>
          <cell r="BH960">
            <v>0</v>
          </cell>
          <cell r="BI960">
            <v>0</v>
          </cell>
          <cell r="BJ960">
            <v>0</v>
          </cell>
          <cell r="BK960" t="str">
            <v/>
          </cell>
          <cell r="BL960" t="e">
            <v>#NAME?</v>
          </cell>
          <cell r="BM960"/>
          <cell r="BN960"/>
          <cell r="BO960"/>
          <cell r="BP960" t="str">
            <v/>
          </cell>
          <cell r="BQ960"/>
          <cell r="BR960"/>
          <cell r="BS960">
            <v>945</v>
          </cell>
        </row>
        <row r="961">
          <cell r="C961"/>
          <cell r="D961"/>
          <cell r="E961"/>
          <cell r="F961"/>
          <cell r="G961"/>
          <cell r="H961"/>
          <cell r="I961"/>
          <cell r="J961"/>
          <cell r="K961"/>
          <cell r="L961"/>
          <cell r="M961"/>
          <cell r="N961"/>
          <cell r="O961"/>
          <cell r="P961"/>
          <cell r="Q961"/>
          <cell r="R961"/>
          <cell r="S961"/>
          <cell r="T961"/>
          <cell r="U961"/>
          <cell r="V961"/>
          <cell r="W961"/>
          <cell r="X961"/>
          <cell r="Y961" t="str">
            <v/>
          </cell>
          <cell r="Z961"/>
          <cell r="AA961" t="str">
            <v/>
          </cell>
          <cell r="AB961"/>
          <cell r="AC961"/>
          <cell r="AD961"/>
          <cell r="AE961"/>
          <cell r="AF961"/>
          <cell r="AG961"/>
          <cell r="AH961" t="str">
            <v/>
          </cell>
          <cell r="AI961"/>
          <cell r="AJ961"/>
          <cell r="AK961"/>
          <cell r="AL961"/>
          <cell r="AM961"/>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t="str">
            <v/>
          </cell>
          <cell r="BE961" t="str">
            <v/>
          </cell>
          <cell r="BF961">
            <v>0</v>
          </cell>
          <cell r="BG961">
            <v>0</v>
          </cell>
          <cell r="BH961">
            <v>0</v>
          </cell>
          <cell r="BI961">
            <v>0</v>
          </cell>
          <cell r="BJ961">
            <v>0</v>
          </cell>
          <cell r="BK961" t="str">
            <v/>
          </cell>
          <cell r="BL961" t="e">
            <v>#NAME?</v>
          </cell>
          <cell r="BM961"/>
          <cell r="BN961"/>
          <cell r="BO961"/>
          <cell r="BP961" t="str">
            <v/>
          </cell>
          <cell r="BQ961"/>
          <cell r="BR961"/>
          <cell r="BS961">
            <v>946</v>
          </cell>
        </row>
        <row r="962">
          <cell r="C962"/>
          <cell r="D962"/>
          <cell r="E962"/>
          <cell r="F962"/>
          <cell r="G962"/>
          <cell r="H962"/>
          <cell r="I962"/>
          <cell r="J962"/>
          <cell r="K962"/>
          <cell r="L962"/>
          <cell r="M962"/>
          <cell r="N962"/>
          <cell r="O962"/>
          <cell r="P962"/>
          <cell r="Q962"/>
          <cell r="R962"/>
          <cell r="S962"/>
          <cell r="T962"/>
          <cell r="U962"/>
          <cell r="V962"/>
          <cell r="W962"/>
          <cell r="X962"/>
          <cell r="Y962" t="str">
            <v/>
          </cell>
          <cell r="Z962"/>
          <cell r="AA962" t="str">
            <v/>
          </cell>
          <cell r="AB962"/>
          <cell r="AC962"/>
          <cell r="AD962"/>
          <cell r="AE962"/>
          <cell r="AF962"/>
          <cell r="AG962"/>
          <cell r="AH962" t="str">
            <v/>
          </cell>
          <cell r="AI962"/>
          <cell r="AJ962"/>
          <cell r="AK962"/>
          <cell r="AL962"/>
          <cell r="AM962"/>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t="str">
            <v/>
          </cell>
          <cell r="BE962" t="str">
            <v/>
          </cell>
          <cell r="BF962">
            <v>0</v>
          </cell>
          <cell r="BG962">
            <v>0</v>
          </cell>
          <cell r="BH962">
            <v>0</v>
          </cell>
          <cell r="BI962">
            <v>0</v>
          </cell>
          <cell r="BJ962">
            <v>0</v>
          </cell>
          <cell r="BK962" t="str">
            <v/>
          </cell>
          <cell r="BL962" t="e">
            <v>#NAME?</v>
          </cell>
          <cell r="BM962"/>
          <cell r="BN962"/>
          <cell r="BO962"/>
          <cell r="BP962" t="str">
            <v/>
          </cell>
          <cell r="BQ962"/>
          <cell r="BR962"/>
          <cell r="BS962">
            <v>947</v>
          </cell>
        </row>
        <row r="963">
          <cell r="C963"/>
          <cell r="D963"/>
          <cell r="E963"/>
          <cell r="F963"/>
          <cell r="G963"/>
          <cell r="H963"/>
          <cell r="I963"/>
          <cell r="J963"/>
          <cell r="K963"/>
          <cell r="L963"/>
          <cell r="M963"/>
          <cell r="N963"/>
          <cell r="O963"/>
          <cell r="P963"/>
          <cell r="Q963"/>
          <cell r="R963"/>
          <cell r="S963"/>
          <cell r="T963"/>
          <cell r="U963"/>
          <cell r="V963"/>
          <cell r="W963"/>
          <cell r="X963"/>
          <cell r="Y963" t="str">
            <v/>
          </cell>
          <cell r="Z963"/>
          <cell r="AA963" t="str">
            <v/>
          </cell>
          <cell r="AB963"/>
          <cell r="AC963"/>
          <cell r="AD963"/>
          <cell r="AE963"/>
          <cell r="AF963"/>
          <cell r="AG963"/>
          <cell r="AH963" t="str">
            <v/>
          </cell>
          <cell r="AI963"/>
          <cell r="AJ963"/>
          <cell r="AK963"/>
          <cell r="AL963"/>
          <cell r="AM963"/>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t="str">
            <v/>
          </cell>
          <cell r="BE963" t="str">
            <v/>
          </cell>
          <cell r="BF963">
            <v>0</v>
          </cell>
          <cell r="BG963">
            <v>0</v>
          </cell>
          <cell r="BH963">
            <v>0</v>
          </cell>
          <cell r="BI963">
            <v>0</v>
          </cell>
          <cell r="BJ963">
            <v>0</v>
          </cell>
          <cell r="BK963" t="str">
            <v/>
          </cell>
          <cell r="BL963" t="e">
            <v>#NAME?</v>
          </cell>
          <cell r="BM963"/>
          <cell r="BN963"/>
          <cell r="BO963"/>
          <cell r="BP963" t="str">
            <v/>
          </cell>
          <cell r="BQ963"/>
          <cell r="BR963"/>
          <cell r="BS963">
            <v>948</v>
          </cell>
        </row>
        <row r="964">
          <cell r="C964"/>
          <cell r="D964"/>
          <cell r="E964"/>
          <cell r="F964"/>
          <cell r="G964"/>
          <cell r="H964"/>
          <cell r="I964"/>
          <cell r="J964"/>
          <cell r="K964"/>
          <cell r="L964"/>
          <cell r="M964"/>
          <cell r="N964"/>
          <cell r="O964"/>
          <cell r="P964"/>
          <cell r="Q964"/>
          <cell r="R964"/>
          <cell r="S964"/>
          <cell r="T964"/>
          <cell r="U964"/>
          <cell r="V964"/>
          <cell r="W964"/>
          <cell r="X964"/>
          <cell r="Y964" t="str">
            <v/>
          </cell>
          <cell r="Z964"/>
          <cell r="AA964" t="str">
            <v/>
          </cell>
          <cell r="AB964"/>
          <cell r="AC964"/>
          <cell r="AD964"/>
          <cell r="AE964"/>
          <cell r="AF964"/>
          <cell r="AG964"/>
          <cell r="AH964" t="str">
            <v/>
          </cell>
          <cell r="AI964"/>
          <cell r="AJ964"/>
          <cell r="AK964"/>
          <cell r="AL964"/>
          <cell r="AM964"/>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t="str">
            <v/>
          </cell>
          <cell r="BE964" t="str">
            <v/>
          </cell>
          <cell r="BF964">
            <v>0</v>
          </cell>
          <cell r="BG964">
            <v>0</v>
          </cell>
          <cell r="BH964">
            <v>0</v>
          </cell>
          <cell r="BI964">
            <v>0</v>
          </cell>
          <cell r="BJ964">
            <v>0</v>
          </cell>
          <cell r="BK964" t="str">
            <v/>
          </cell>
          <cell r="BL964" t="e">
            <v>#NAME?</v>
          </cell>
          <cell r="BM964"/>
          <cell r="BN964"/>
          <cell r="BO964"/>
          <cell r="BP964" t="str">
            <v/>
          </cell>
          <cell r="BQ964"/>
          <cell r="BR964"/>
          <cell r="BS964">
            <v>949</v>
          </cell>
        </row>
        <row r="965">
          <cell r="C965"/>
          <cell r="D965"/>
          <cell r="E965"/>
          <cell r="F965"/>
          <cell r="G965"/>
          <cell r="H965"/>
          <cell r="I965"/>
          <cell r="J965"/>
          <cell r="K965"/>
          <cell r="L965"/>
          <cell r="M965"/>
          <cell r="N965"/>
          <cell r="O965"/>
          <cell r="P965"/>
          <cell r="Q965"/>
          <cell r="R965"/>
          <cell r="S965"/>
          <cell r="T965"/>
          <cell r="U965"/>
          <cell r="V965"/>
          <cell r="W965"/>
          <cell r="X965"/>
          <cell r="Y965" t="str">
            <v/>
          </cell>
          <cell r="Z965"/>
          <cell r="AA965" t="str">
            <v/>
          </cell>
          <cell r="AB965"/>
          <cell r="AC965"/>
          <cell r="AD965"/>
          <cell r="AE965"/>
          <cell r="AF965"/>
          <cell r="AG965"/>
          <cell r="AH965" t="str">
            <v/>
          </cell>
          <cell r="AI965"/>
          <cell r="AJ965"/>
          <cell r="AK965"/>
          <cell r="AL965"/>
          <cell r="AM965"/>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t="str">
            <v/>
          </cell>
          <cell r="BE965" t="str">
            <v/>
          </cell>
          <cell r="BF965">
            <v>0</v>
          </cell>
          <cell r="BG965">
            <v>0</v>
          </cell>
          <cell r="BH965">
            <v>0</v>
          </cell>
          <cell r="BI965">
            <v>0</v>
          </cell>
          <cell r="BJ965">
            <v>0</v>
          </cell>
          <cell r="BK965" t="str">
            <v/>
          </cell>
          <cell r="BL965" t="e">
            <v>#NAME?</v>
          </cell>
          <cell r="BM965"/>
          <cell r="BN965"/>
          <cell r="BO965"/>
          <cell r="BP965" t="str">
            <v/>
          </cell>
          <cell r="BQ965"/>
          <cell r="BR965"/>
          <cell r="BS965">
            <v>950</v>
          </cell>
        </row>
        <row r="966">
          <cell r="C966"/>
          <cell r="D966"/>
          <cell r="E966"/>
          <cell r="F966"/>
          <cell r="G966"/>
          <cell r="H966"/>
          <cell r="I966"/>
          <cell r="J966"/>
          <cell r="K966"/>
          <cell r="L966"/>
          <cell r="M966"/>
          <cell r="N966"/>
          <cell r="O966"/>
          <cell r="P966"/>
          <cell r="Q966"/>
          <cell r="R966"/>
          <cell r="S966"/>
          <cell r="T966"/>
          <cell r="U966"/>
          <cell r="V966"/>
          <cell r="W966"/>
          <cell r="X966"/>
          <cell r="Y966" t="str">
            <v/>
          </cell>
          <cell r="Z966"/>
          <cell r="AA966" t="str">
            <v/>
          </cell>
          <cell r="AB966"/>
          <cell r="AC966"/>
          <cell r="AD966"/>
          <cell r="AE966"/>
          <cell r="AF966"/>
          <cell r="AG966"/>
          <cell r="AH966" t="str">
            <v/>
          </cell>
          <cell r="AI966"/>
          <cell r="AJ966"/>
          <cell r="AK966"/>
          <cell r="AL966"/>
          <cell r="AM966"/>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t="str">
            <v/>
          </cell>
          <cell r="BE966" t="str">
            <v/>
          </cell>
          <cell r="BF966">
            <v>0</v>
          </cell>
          <cell r="BG966">
            <v>0</v>
          </cell>
          <cell r="BH966">
            <v>0</v>
          </cell>
          <cell r="BI966">
            <v>0</v>
          </cell>
          <cell r="BJ966">
            <v>0</v>
          </cell>
          <cell r="BK966" t="str">
            <v/>
          </cell>
          <cell r="BL966" t="e">
            <v>#NAME?</v>
          </cell>
          <cell r="BM966"/>
          <cell r="BN966"/>
          <cell r="BO966"/>
          <cell r="BP966" t="str">
            <v/>
          </cell>
          <cell r="BQ966"/>
          <cell r="BR966"/>
          <cell r="BS966">
            <v>951</v>
          </cell>
        </row>
        <row r="967">
          <cell r="C967"/>
          <cell r="D967"/>
          <cell r="E967"/>
          <cell r="F967"/>
          <cell r="G967"/>
          <cell r="H967"/>
          <cell r="I967"/>
          <cell r="J967"/>
          <cell r="K967"/>
          <cell r="L967"/>
          <cell r="M967"/>
          <cell r="N967"/>
          <cell r="O967"/>
          <cell r="P967"/>
          <cell r="Q967"/>
          <cell r="R967"/>
          <cell r="S967"/>
          <cell r="T967"/>
          <cell r="U967"/>
          <cell r="V967"/>
          <cell r="W967"/>
          <cell r="X967"/>
          <cell r="Y967" t="str">
            <v/>
          </cell>
          <cell r="Z967"/>
          <cell r="AA967" t="str">
            <v/>
          </cell>
          <cell r="AB967"/>
          <cell r="AC967"/>
          <cell r="AD967"/>
          <cell r="AE967"/>
          <cell r="AF967"/>
          <cell r="AG967"/>
          <cell r="AH967" t="str">
            <v/>
          </cell>
          <cell r="AI967"/>
          <cell r="AJ967"/>
          <cell r="AK967"/>
          <cell r="AL967"/>
          <cell r="AM967"/>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t="str">
            <v/>
          </cell>
          <cell r="BE967" t="str">
            <v/>
          </cell>
          <cell r="BF967">
            <v>0</v>
          </cell>
          <cell r="BG967">
            <v>0</v>
          </cell>
          <cell r="BH967">
            <v>0</v>
          </cell>
          <cell r="BI967">
            <v>0</v>
          </cell>
          <cell r="BJ967">
            <v>0</v>
          </cell>
          <cell r="BK967" t="str">
            <v/>
          </cell>
          <cell r="BL967" t="e">
            <v>#NAME?</v>
          </cell>
          <cell r="BM967"/>
          <cell r="BN967"/>
          <cell r="BO967"/>
          <cell r="BP967" t="str">
            <v/>
          </cell>
          <cell r="BQ967"/>
          <cell r="BR967"/>
          <cell r="BS967">
            <v>952</v>
          </cell>
        </row>
        <row r="968">
          <cell r="C968"/>
          <cell r="D968"/>
          <cell r="E968"/>
          <cell r="F968"/>
          <cell r="G968"/>
          <cell r="H968"/>
          <cell r="I968"/>
          <cell r="J968"/>
          <cell r="K968"/>
          <cell r="L968"/>
          <cell r="M968"/>
          <cell r="N968"/>
          <cell r="O968"/>
          <cell r="P968"/>
          <cell r="Q968"/>
          <cell r="R968"/>
          <cell r="S968"/>
          <cell r="T968"/>
          <cell r="U968"/>
          <cell r="V968"/>
          <cell r="W968"/>
          <cell r="X968"/>
          <cell r="Y968" t="str">
            <v/>
          </cell>
          <cell r="Z968"/>
          <cell r="AA968" t="str">
            <v/>
          </cell>
          <cell r="AB968"/>
          <cell r="AC968"/>
          <cell r="AD968"/>
          <cell r="AE968"/>
          <cell r="AF968"/>
          <cell r="AG968"/>
          <cell r="AH968" t="str">
            <v/>
          </cell>
          <cell r="AI968"/>
          <cell r="AJ968"/>
          <cell r="AK968"/>
          <cell r="AL968"/>
          <cell r="AM968"/>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t="str">
            <v/>
          </cell>
          <cell r="BE968" t="str">
            <v/>
          </cell>
          <cell r="BF968">
            <v>0</v>
          </cell>
          <cell r="BG968">
            <v>0</v>
          </cell>
          <cell r="BH968">
            <v>0</v>
          </cell>
          <cell r="BI968">
            <v>0</v>
          </cell>
          <cell r="BJ968">
            <v>0</v>
          </cell>
          <cell r="BK968" t="str">
            <v/>
          </cell>
          <cell r="BL968" t="e">
            <v>#NAME?</v>
          </cell>
          <cell r="BM968"/>
          <cell r="BN968"/>
          <cell r="BO968"/>
          <cell r="BP968" t="str">
            <v/>
          </cell>
          <cell r="BQ968"/>
          <cell r="BR968"/>
          <cell r="BS968">
            <v>953</v>
          </cell>
        </row>
        <row r="969">
          <cell r="C969"/>
          <cell r="D969"/>
          <cell r="E969"/>
          <cell r="F969"/>
          <cell r="G969"/>
          <cell r="H969"/>
          <cell r="I969"/>
          <cell r="J969"/>
          <cell r="K969"/>
          <cell r="L969"/>
          <cell r="M969"/>
          <cell r="N969"/>
          <cell r="O969"/>
          <cell r="P969"/>
          <cell r="Q969"/>
          <cell r="R969"/>
          <cell r="S969"/>
          <cell r="T969"/>
          <cell r="U969"/>
          <cell r="V969"/>
          <cell r="W969"/>
          <cell r="X969"/>
          <cell r="Y969" t="str">
            <v/>
          </cell>
          <cell r="Z969"/>
          <cell r="AA969" t="str">
            <v/>
          </cell>
          <cell r="AB969"/>
          <cell r="AC969"/>
          <cell r="AD969"/>
          <cell r="AE969"/>
          <cell r="AF969"/>
          <cell r="AG969"/>
          <cell r="AH969" t="str">
            <v/>
          </cell>
          <cell r="AI969"/>
          <cell r="AJ969"/>
          <cell r="AK969"/>
          <cell r="AL969"/>
          <cell r="AM969"/>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t="str">
            <v/>
          </cell>
          <cell r="BE969" t="str">
            <v/>
          </cell>
          <cell r="BF969">
            <v>0</v>
          </cell>
          <cell r="BG969">
            <v>0</v>
          </cell>
          <cell r="BH969">
            <v>0</v>
          </cell>
          <cell r="BI969">
            <v>0</v>
          </cell>
          <cell r="BJ969">
            <v>0</v>
          </cell>
          <cell r="BK969" t="str">
            <v/>
          </cell>
          <cell r="BL969" t="e">
            <v>#NAME?</v>
          </cell>
          <cell r="BM969"/>
          <cell r="BN969"/>
          <cell r="BO969"/>
          <cell r="BP969" t="str">
            <v/>
          </cell>
          <cell r="BQ969"/>
          <cell r="BR969"/>
          <cell r="BS969">
            <v>954</v>
          </cell>
        </row>
        <row r="970">
          <cell r="C970"/>
          <cell r="D970"/>
          <cell r="E970"/>
          <cell r="F970"/>
          <cell r="G970"/>
          <cell r="H970"/>
          <cell r="I970"/>
          <cell r="J970"/>
          <cell r="K970"/>
          <cell r="L970"/>
          <cell r="M970"/>
          <cell r="N970"/>
          <cell r="O970"/>
          <cell r="P970"/>
          <cell r="Q970"/>
          <cell r="R970"/>
          <cell r="S970"/>
          <cell r="T970"/>
          <cell r="U970"/>
          <cell r="V970"/>
          <cell r="W970"/>
          <cell r="X970"/>
          <cell r="Y970" t="str">
            <v/>
          </cell>
          <cell r="Z970"/>
          <cell r="AA970" t="str">
            <v/>
          </cell>
          <cell r="AB970"/>
          <cell r="AC970"/>
          <cell r="AD970"/>
          <cell r="AE970"/>
          <cell r="AF970"/>
          <cell r="AG970"/>
          <cell r="AH970" t="str">
            <v/>
          </cell>
          <cell r="AI970"/>
          <cell r="AJ970"/>
          <cell r="AK970"/>
          <cell r="AL970"/>
          <cell r="AM970"/>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t="str">
            <v/>
          </cell>
          <cell r="BE970" t="str">
            <v/>
          </cell>
          <cell r="BF970">
            <v>0</v>
          </cell>
          <cell r="BG970">
            <v>0</v>
          </cell>
          <cell r="BH970">
            <v>0</v>
          </cell>
          <cell r="BI970">
            <v>0</v>
          </cell>
          <cell r="BJ970">
            <v>0</v>
          </cell>
          <cell r="BK970" t="str">
            <v/>
          </cell>
          <cell r="BL970" t="e">
            <v>#NAME?</v>
          </cell>
          <cell r="BM970"/>
          <cell r="BN970"/>
          <cell r="BO970"/>
          <cell r="BP970" t="str">
            <v/>
          </cell>
          <cell r="BQ970"/>
          <cell r="BR970"/>
          <cell r="BS970">
            <v>955</v>
          </cell>
        </row>
        <row r="971">
          <cell r="C971"/>
          <cell r="D971"/>
          <cell r="E971"/>
          <cell r="F971"/>
          <cell r="G971"/>
          <cell r="H971"/>
          <cell r="I971"/>
          <cell r="J971"/>
          <cell r="K971"/>
          <cell r="L971"/>
          <cell r="M971"/>
          <cell r="N971"/>
          <cell r="O971"/>
          <cell r="P971"/>
          <cell r="Q971"/>
          <cell r="R971"/>
          <cell r="S971"/>
          <cell r="T971"/>
          <cell r="U971"/>
          <cell r="V971"/>
          <cell r="W971"/>
          <cell r="X971"/>
          <cell r="Y971" t="str">
            <v/>
          </cell>
          <cell r="Z971"/>
          <cell r="AA971" t="str">
            <v/>
          </cell>
          <cell r="AB971"/>
          <cell r="AC971"/>
          <cell r="AD971"/>
          <cell r="AE971"/>
          <cell r="AF971"/>
          <cell r="AG971"/>
          <cell r="AH971" t="str">
            <v/>
          </cell>
          <cell r="AI971"/>
          <cell r="AJ971"/>
          <cell r="AK971"/>
          <cell r="AL971"/>
          <cell r="AM971"/>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t="str">
            <v/>
          </cell>
          <cell r="BE971" t="str">
            <v/>
          </cell>
          <cell r="BF971">
            <v>0</v>
          </cell>
          <cell r="BG971">
            <v>0</v>
          </cell>
          <cell r="BH971">
            <v>0</v>
          </cell>
          <cell r="BI971">
            <v>0</v>
          </cell>
          <cell r="BJ971">
            <v>0</v>
          </cell>
          <cell r="BK971" t="str">
            <v/>
          </cell>
          <cell r="BL971" t="e">
            <v>#NAME?</v>
          </cell>
          <cell r="BM971"/>
          <cell r="BN971"/>
          <cell r="BO971"/>
          <cell r="BP971" t="str">
            <v/>
          </cell>
          <cell r="BQ971"/>
          <cell r="BR971"/>
          <cell r="BS971">
            <v>956</v>
          </cell>
        </row>
        <row r="972">
          <cell r="C972"/>
          <cell r="D972"/>
          <cell r="E972"/>
          <cell r="F972"/>
          <cell r="G972"/>
          <cell r="H972"/>
          <cell r="I972"/>
          <cell r="J972"/>
          <cell r="K972"/>
          <cell r="L972"/>
          <cell r="M972"/>
          <cell r="N972"/>
          <cell r="O972"/>
          <cell r="P972"/>
          <cell r="Q972"/>
          <cell r="R972"/>
          <cell r="S972"/>
          <cell r="T972"/>
          <cell r="U972"/>
          <cell r="V972"/>
          <cell r="W972"/>
          <cell r="X972"/>
          <cell r="Y972" t="str">
            <v/>
          </cell>
          <cell r="Z972"/>
          <cell r="AA972" t="str">
            <v/>
          </cell>
          <cell r="AB972"/>
          <cell r="AC972"/>
          <cell r="AD972"/>
          <cell r="AE972"/>
          <cell r="AF972"/>
          <cell r="AG972"/>
          <cell r="AH972" t="str">
            <v/>
          </cell>
          <cell r="AI972"/>
          <cell r="AJ972"/>
          <cell r="AK972"/>
          <cell r="AL972"/>
          <cell r="AM972"/>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t="str">
            <v/>
          </cell>
          <cell r="BE972" t="str">
            <v/>
          </cell>
          <cell r="BF972">
            <v>0</v>
          </cell>
          <cell r="BG972">
            <v>0</v>
          </cell>
          <cell r="BH972">
            <v>0</v>
          </cell>
          <cell r="BI972">
            <v>0</v>
          </cell>
          <cell r="BJ972">
            <v>0</v>
          </cell>
          <cell r="BK972" t="str">
            <v/>
          </cell>
          <cell r="BL972" t="e">
            <v>#NAME?</v>
          </cell>
          <cell r="BM972"/>
          <cell r="BN972"/>
          <cell r="BO972"/>
          <cell r="BP972" t="str">
            <v/>
          </cell>
          <cell r="BQ972"/>
          <cell r="BR972"/>
          <cell r="BS972">
            <v>957</v>
          </cell>
        </row>
        <row r="973">
          <cell r="C973"/>
          <cell r="D973"/>
          <cell r="E973"/>
          <cell r="F973"/>
          <cell r="G973"/>
          <cell r="H973"/>
          <cell r="I973"/>
          <cell r="J973"/>
          <cell r="K973"/>
          <cell r="L973"/>
          <cell r="M973"/>
          <cell r="N973"/>
          <cell r="O973"/>
          <cell r="P973"/>
          <cell r="Q973"/>
          <cell r="R973"/>
          <cell r="S973"/>
          <cell r="T973"/>
          <cell r="U973"/>
          <cell r="V973"/>
          <cell r="W973"/>
          <cell r="X973"/>
          <cell r="Y973" t="str">
            <v/>
          </cell>
          <cell r="Z973"/>
          <cell r="AA973" t="str">
            <v/>
          </cell>
          <cell r="AB973"/>
          <cell r="AC973"/>
          <cell r="AD973"/>
          <cell r="AE973"/>
          <cell r="AF973"/>
          <cell r="AG973"/>
          <cell r="AH973" t="str">
            <v/>
          </cell>
          <cell r="AI973"/>
          <cell r="AJ973"/>
          <cell r="AK973"/>
          <cell r="AL973"/>
          <cell r="AM973"/>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t="str">
            <v/>
          </cell>
          <cell r="BE973" t="str">
            <v/>
          </cell>
          <cell r="BF973">
            <v>0</v>
          </cell>
          <cell r="BG973">
            <v>0</v>
          </cell>
          <cell r="BH973">
            <v>0</v>
          </cell>
          <cell r="BI973">
            <v>0</v>
          </cell>
          <cell r="BJ973">
            <v>0</v>
          </cell>
          <cell r="BK973" t="str">
            <v/>
          </cell>
          <cell r="BL973" t="e">
            <v>#NAME?</v>
          </cell>
          <cell r="BM973"/>
          <cell r="BN973"/>
          <cell r="BO973"/>
          <cell r="BP973" t="str">
            <v/>
          </cell>
          <cell r="BQ973"/>
          <cell r="BR973"/>
          <cell r="BS973">
            <v>958</v>
          </cell>
        </row>
        <row r="974">
          <cell r="C974"/>
          <cell r="D974"/>
          <cell r="E974"/>
          <cell r="F974"/>
          <cell r="G974"/>
          <cell r="H974"/>
          <cell r="I974"/>
          <cell r="J974"/>
          <cell r="K974"/>
          <cell r="L974"/>
          <cell r="M974"/>
          <cell r="N974"/>
          <cell r="O974"/>
          <cell r="P974"/>
          <cell r="Q974"/>
          <cell r="R974"/>
          <cell r="S974"/>
          <cell r="T974"/>
          <cell r="U974"/>
          <cell r="V974"/>
          <cell r="W974"/>
          <cell r="X974"/>
          <cell r="Y974" t="str">
            <v/>
          </cell>
          <cell r="Z974"/>
          <cell r="AA974" t="str">
            <v/>
          </cell>
          <cell r="AB974"/>
          <cell r="AC974"/>
          <cell r="AD974"/>
          <cell r="AE974"/>
          <cell r="AF974"/>
          <cell r="AG974"/>
          <cell r="AH974" t="str">
            <v/>
          </cell>
          <cell r="AI974"/>
          <cell r="AJ974"/>
          <cell r="AK974"/>
          <cell r="AL974"/>
          <cell r="AM974"/>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t="str">
            <v/>
          </cell>
          <cell r="BE974" t="str">
            <v/>
          </cell>
          <cell r="BF974">
            <v>0</v>
          </cell>
          <cell r="BG974">
            <v>0</v>
          </cell>
          <cell r="BH974">
            <v>0</v>
          </cell>
          <cell r="BI974">
            <v>0</v>
          </cell>
          <cell r="BJ974">
            <v>0</v>
          </cell>
          <cell r="BK974" t="str">
            <v/>
          </cell>
          <cell r="BL974" t="e">
            <v>#NAME?</v>
          </cell>
          <cell r="BM974"/>
          <cell r="BN974"/>
          <cell r="BO974"/>
          <cell r="BP974" t="str">
            <v/>
          </cell>
          <cell r="BQ974"/>
          <cell r="BR974"/>
          <cell r="BS974">
            <v>959</v>
          </cell>
        </row>
        <row r="975">
          <cell r="C975"/>
          <cell r="D975"/>
          <cell r="E975"/>
          <cell r="F975"/>
          <cell r="G975"/>
          <cell r="H975"/>
          <cell r="I975"/>
          <cell r="J975"/>
          <cell r="K975"/>
          <cell r="L975"/>
          <cell r="M975"/>
          <cell r="N975"/>
          <cell r="O975"/>
          <cell r="P975"/>
          <cell r="Q975"/>
          <cell r="R975"/>
          <cell r="S975"/>
          <cell r="T975"/>
          <cell r="U975"/>
          <cell r="V975"/>
          <cell r="W975"/>
          <cell r="X975"/>
          <cell r="Y975" t="str">
            <v/>
          </cell>
          <cell r="Z975"/>
          <cell r="AA975" t="str">
            <v/>
          </cell>
          <cell r="AB975"/>
          <cell r="AC975"/>
          <cell r="AD975"/>
          <cell r="AE975"/>
          <cell r="AF975"/>
          <cell r="AG975"/>
          <cell r="AH975" t="str">
            <v/>
          </cell>
          <cell r="AI975"/>
          <cell r="AJ975"/>
          <cell r="AK975"/>
          <cell r="AL975"/>
          <cell r="AM975"/>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t="str">
            <v/>
          </cell>
          <cell r="BE975" t="str">
            <v/>
          </cell>
          <cell r="BF975">
            <v>0</v>
          </cell>
          <cell r="BG975">
            <v>0</v>
          </cell>
          <cell r="BH975">
            <v>0</v>
          </cell>
          <cell r="BI975">
            <v>0</v>
          </cell>
          <cell r="BJ975">
            <v>0</v>
          </cell>
          <cell r="BK975" t="str">
            <v/>
          </cell>
          <cell r="BL975" t="e">
            <v>#NAME?</v>
          </cell>
          <cell r="BM975"/>
          <cell r="BN975"/>
          <cell r="BO975"/>
          <cell r="BP975" t="str">
            <v/>
          </cell>
          <cell r="BQ975"/>
          <cell r="BR975"/>
          <cell r="BS975">
            <v>960</v>
          </cell>
        </row>
        <row r="976">
          <cell r="C976"/>
          <cell r="D976"/>
          <cell r="E976"/>
          <cell r="F976"/>
          <cell r="G976"/>
          <cell r="H976"/>
          <cell r="I976"/>
          <cell r="J976"/>
          <cell r="K976"/>
          <cell r="L976"/>
          <cell r="M976"/>
          <cell r="N976"/>
          <cell r="O976"/>
          <cell r="P976"/>
          <cell r="Q976"/>
          <cell r="R976"/>
          <cell r="S976"/>
          <cell r="T976"/>
          <cell r="U976"/>
          <cell r="V976"/>
          <cell r="W976"/>
          <cell r="X976"/>
          <cell r="Y976" t="str">
            <v/>
          </cell>
          <cell r="Z976"/>
          <cell r="AA976" t="str">
            <v/>
          </cell>
          <cell r="AB976"/>
          <cell r="AC976"/>
          <cell r="AD976"/>
          <cell r="AE976"/>
          <cell r="AF976"/>
          <cell r="AG976"/>
          <cell r="AH976" t="str">
            <v/>
          </cell>
          <cell r="AI976"/>
          <cell r="AJ976"/>
          <cell r="AK976"/>
          <cell r="AL976"/>
          <cell r="AM976"/>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t="str">
            <v/>
          </cell>
          <cell r="BE976" t="str">
            <v/>
          </cell>
          <cell r="BF976">
            <v>0</v>
          </cell>
          <cell r="BG976">
            <v>0</v>
          </cell>
          <cell r="BH976">
            <v>0</v>
          </cell>
          <cell r="BI976">
            <v>0</v>
          </cell>
          <cell r="BJ976">
            <v>0</v>
          </cell>
          <cell r="BK976" t="str">
            <v/>
          </cell>
          <cell r="BL976" t="e">
            <v>#NAME?</v>
          </cell>
          <cell r="BM976"/>
          <cell r="BN976"/>
          <cell r="BO976"/>
          <cell r="BP976" t="str">
            <v/>
          </cell>
          <cell r="BQ976"/>
          <cell r="BR976"/>
          <cell r="BS976">
            <v>961</v>
          </cell>
        </row>
        <row r="977">
          <cell r="C977"/>
          <cell r="D977"/>
          <cell r="E977"/>
          <cell r="F977"/>
          <cell r="G977"/>
          <cell r="H977"/>
          <cell r="I977"/>
          <cell r="J977"/>
          <cell r="K977"/>
          <cell r="L977"/>
          <cell r="M977"/>
          <cell r="N977"/>
          <cell r="O977"/>
          <cell r="P977"/>
          <cell r="Q977"/>
          <cell r="R977"/>
          <cell r="S977"/>
          <cell r="T977"/>
          <cell r="U977"/>
          <cell r="V977"/>
          <cell r="W977"/>
          <cell r="X977"/>
          <cell r="Y977" t="str">
            <v/>
          </cell>
          <cell r="Z977"/>
          <cell r="AA977" t="str">
            <v/>
          </cell>
          <cell r="AB977"/>
          <cell r="AC977"/>
          <cell r="AD977"/>
          <cell r="AE977"/>
          <cell r="AF977"/>
          <cell r="AG977"/>
          <cell r="AH977" t="str">
            <v/>
          </cell>
          <cell r="AI977"/>
          <cell r="AJ977"/>
          <cell r="AK977"/>
          <cell r="AL977"/>
          <cell r="AM977"/>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t="str">
            <v/>
          </cell>
          <cell r="BE977" t="str">
            <v/>
          </cell>
          <cell r="BF977">
            <v>0</v>
          </cell>
          <cell r="BG977">
            <v>0</v>
          </cell>
          <cell r="BH977">
            <v>0</v>
          </cell>
          <cell r="BI977">
            <v>0</v>
          </cell>
          <cell r="BJ977">
            <v>0</v>
          </cell>
          <cell r="BK977" t="str">
            <v/>
          </cell>
          <cell r="BL977" t="e">
            <v>#NAME?</v>
          </cell>
          <cell r="BM977"/>
          <cell r="BN977"/>
          <cell r="BO977"/>
          <cell r="BP977" t="str">
            <v/>
          </cell>
          <cell r="BQ977"/>
          <cell r="BR977"/>
          <cell r="BS977">
            <v>962</v>
          </cell>
        </row>
        <row r="978">
          <cell r="C978"/>
          <cell r="D978"/>
          <cell r="E978"/>
          <cell r="F978"/>
          <cell r="G978"/>
          <cell r="H978"/>
          <cell r="I978"/>
          <cell r="J978"/>
          <cell r="K978"/>
          <cell r="L978"/>
          <cell r="M978"/>
          <cell r="N978"/>
          <cell r="O978"/>
          <cell r="P978"/>
          <cell r="Q978"/>
          <cell r="R978"/>
          <cell r="S978"/>
          <cell r="T978"/>
          <cell r="U978"/>
          <cell r="V978"/>
          <cell r="W978"/>
          <cell r="X978"/>
          <cell r="Y978" t="str">
            <v/>
          </cell>
          <cell r="Z978"/>
          <cell r="AA978" t="str">
            <v/>
          </cell>
          <cell r="AB978"/>
          <cell r="AC978"/>
          <cell r="AD978"/>
          <cell r="AE978"/>
          <cell r="AF978"/>
          <cell r="AG978"/>
          <cell r="AH978" t="str">
            <v/>
          </cell>
          <cell r="AI978"/>
          <cell r="AJ978"/>
          <cell r="AK978"/>
          <cell r="AL978"/>
          <cell r="AM978"/>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t="str">
            <v/>
          </cell>
          <cell r="BE978" t="str">
            <v/>
          </cell>
          <cell r="BF978">
            <v>0</v>
          </cell>
          <cell r="BG978">
            <v>0</v>
          </cell>
          <cell r="BH978">
            <v>0</v>
          </cell>
          <cell r="BI978">
            <v>0</v>
          </cell>
          <cell r="BJ978">
            <v>0</v>
          </cell>
          <cell r="BK978" t="str">
            <v/>
          </cell>
          <cell r="BL978" t="e">
            <v>#NAME?</v>
          </cell>
          <cell r="BM978"/>
          <cell r="BN978"/>
          <cell r="BO978"/>
          <cell r="BP978" t="str">
            <v/>
          </cell>
          <cell r="BQ978"/>
          <cell r="BR978"/>
          <cell r="BS978">
            <v>963</v>
          </cell>
        </row>
        <row r="979">
          <cell r="C979"/>
          <cell r="D979"/>
          <cell r="E979"/>
          <cell r="F979"/>
          <cell r="G979"/>
          <cell r="H979"/>
          <cell r="I979"/>
          <cell r="J979"/>
          <cell r="K979"/>
          <cell r="L979"/>
          <cell r="M979"/>
          <cell r="N979"/>
          <cell r="O979"/>
          <cell r="P979"/>
          <cell r="Q979"/>
          <cell r="R979"/>
          <cell r="S979"/>
          <cell r="T979"/>
          <cell r="U979"/>
          <cell r="V979"/>
          <cell r="W979"/>
          <cell r="X979"/>
          <cell r="Y979" t="str">
            <v/>
          </cell>
          <cell r="Z979"/>
          <cell r="AA979" t="str">
            <v/>
          </cell>
          <cell r="AB979"/>
          <cell r="AC979"/>
          <cell r="AD979"/>
          <cell r="AE979"/>
          <cell r="AF979"/>
          <cell r="AG979"/>
          <cell r="AH979" t="str">
            <v/>
          </cell>
          <cell r="AI979"/>
          <cell r="AJ979"/>
          <cell r="AK979"/>
          <cell r="AL979"/>
          <cell r="AM979"/>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t="str">
            <v/>
          </cell>
          <cell r="BE979" t="str">
            <v/>
          </cell>
          <cell r="BF979">
            <v>0</v>
          </cell>
          <cell r="BG979">
            <v>0</v>
          </cell>
          <cell r="BH979">
            <v>0</v>
          </cell>
          <cell r="BI979">
            <v>0</v>
          </cell>
          <cell r="BJ979">
            <v>0</v>
          </cell>
          <cell r="BK979" t="str">
            <v/>
          </cell>
          <cell r="BL979" t="e">
            <v>#NAME?</v>
          </cell>
          <cell r="BM979"/>
          <cell r="BN979"/>
          <cell r="BO979"/>
          <cell r="BP979" t="str">
            <v/>
          </cell>
          <cell r="BQ979"/>
          <cell r="BR979"/>
          <cell r="BS979">
            <v>964</v>
          </cell>
        </row>
        <row r="980">
          <cell r="C980"/>
          <cell r="D980"/>
          <cell r="E980"/>
          <cell r="F980"/>
          <cell r="G980"/>
          <cell r="H980"/>
          <cell r="I980"/>
          <cell r="J980"/>
          <cell r="K980"/>
          <cell r="L980"/>
          <cell r="M980"/>
          <cell r="N980"/>
          <cell r="O980"/>
          <cell r="P980"/>
          <cell r="Q980"/>
          <cell r="R980"/>
          <cell r="S980"/>
          <cell r="T980"/>
          <cell r="U980"/>
          <cell r="V980"/>
          <cell r="W980"/>
          <cell r="X980"/>
          <cell r="Y980" t="str">
            <v/>
          </cell>
          <cell r="Z980"/>
          <cell r="AA980" t="str">
            <v/>
          </cell>
          <cell r="AB980"/>
          <cell r="AC980"/>
          <cell r="AD980"/>
          <cell r="AE980"/>
          <cell r="AF980"/>
          <cell r="AG980"/>
          <cell r="AH980" t="str">
            <v/>
          </cell>
          <cell r="AI980"/>
          <cell r="AJ980"/>
          <cell r="AK980"/>
          <cell r="AL980"/>
          <cell r="AM980"/>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t="str">
            <v/>
          </cell>
          <cell r="BE980" t="str">
            <v/>
          </cell>
          <cell r="BF980">
            <v>0</v>
          </cell>
          <cell r="BG980">
            <v>0</v>
          </cell>
          <cell r="BH980">
            <v>0</v>
          </cell>
          <cell r="BI980">
            <v>0</v>
          </cell>
          <cell r="BJ980">
            <v>0</v>
          </cell>
          <cell r="BK980" t="str">
            <v/>
          </cell>
          <cell r="BL980" t="e">
            <v>#NAME?</v>
          </cell>
          <cell r="BM980"/>
          <cell r="BN980"/>
          <cell r="BO980"/>
          <cell r="BP980" t="str">
            <v/>
          </cell>
          <cell r="BQ980"/>
          <cell r="BR980"/>
          <cell r="BS980">
            <v>965</v>
          </cell>
        </row>
        <row r="981">
          <cell r="C981"/>
          <cell r="D981"/>
          <cell r="E981"/>
          <cell r="F981"/>
          <cell r="G981"/>
          <cell r="H981"/>
          <cell r="I981"/>
          <cell r="J981"/>
          <cell r="K981"/>
          <cell r="L981"/>
          <cell r="M981"/>
          <cell r="N981"/>
          <cell r="O981"/>
          <cell r="P981"/>
          <cell r="Q981"/>
          <cell r="R981"/>
          <cell r="S981"/>
          <cell r="T981"/>
          <cell r="U981"/>
          <cell r="V981"/>
          <cell r="W981"/>
          <cell r="X981"/>
          <cell r="Y981" t="str">
            <v/>
          </cell>
          <cell r="Z981"/>
          <cell r="AA981" t="str">
            <v/>
          </cell>
          <cell r="AB981"/>
          <cell r="AC981"/>
          <cell r="AD981"/>
          <cell r="AE981"/>
          <cell r="AF981"/>
          <cell r="AG981"/>
          <cell r="AH981" t="str">
            <v/>
          </cell>
          <cell r="AI981"/>
          <cell r="AJ981"/>
          <cell r="AK981"/>
          <cell r="AL981"/>
          <cell r="AM981"/>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t="str">
            <v/>
          </cell>
          <cell r="BE981" t="str">
            <v/>
          </cell>
          <cell r="BF981">
            <v>0</v>
          </cell>
          <cell r="BG981">
            <v>0</v>
          </cell>
          <cell r="BH981">
            <v>0</v>
          </cell>
          <cell r="BI981">
            <v>0</v>
          </cell>
          <cell r="BJ981">
            <v>0</v>
          </cell>
          <cell r="BK981" t="str">
            <v/>
          </cell>
          <cell r="BL981" t="e">
            <v>#NAME?</v>
          </cell>
          <cell r="BM981"/>
          <cell r="BN981"/>
          <cell r="BO981"/>
          <cell r="BP981" t="str">
            <v/>
          </cell>
          <cell r="BQ981"/>
          <cell r="BR981"/>
          <cell r="BS981">
            <v>966</v>
          </cell>
        </row>
        <row r="982">
          <cell r="C982"/>
          <cell r="D982"/>
          <cell r="E982"/>
          <cell r="F982"/>
          <cell r="G982"/>
          <cell r="H982"/>
          <cell r="I982"/>
          <cell r="J982"/>
          <cell r="K982"/>
          <cell r="L982"/>
          <cell r="M982"/>
          <cell r="N982"/>
          <cell r="O982"/>
          <cell r="P982"/>
          <cell r="Q982"/>
          <cell r="R982"/>
          <cell r="S982"/>
          <cell r="T982"/>
          <cell r="U982"/>
          <cell r="V982"/>
          <cell r="W982"/>
          <cell r="X982"/>
          <cell r="Y982" t="str">
            <v/>
          </cell>
          <cell r="Z982"/>
          <cell r="AA982" t="str">
            <v/>
          </cell>
          <cell r="AB982"/>
          <cell r="AC982"/>
          <cell r="AD982"/>
          <cell r="AE982"/>
          <cell r="AF982"/>
          <cell r="AG982"/>
          <cell r="AH982" t="str">
            <v/>
          </cell>
          <cell r="AI982"/>
          <cell r="AJ982"/>
          <cell r="AK982"/>
          <cell r="AL982"/>
          <cell r="AM982"/>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t="str">
            <v/>
          </cell>
          <cell r="BE982" t="str">
            <v/>
          </cell>
          <cell r="BF982">
            <v>0</v>
          </cell>
          <cell r="BG982">
            <v>0</v>
          </cell>
          <cell r="BH982">
            <v>0</v>
          </cell>
          <cell r="BI982">
            <v>0</v>
          </cell>
          <cell r="BJ982">
            <v>0</v>
          </cell>
          <cell r="BK982" t="str">
            <v/>
          </cell>
          <cell r="BL982" t="e">
            <v>#NAME?</v>
          </cell>
          <cell r="BM982"/>
          <cell r="BN982"/>
          <cell r="BO982"/>
          <cell r="BP982" t="str">
            <v/>
          </cell>
          <cell r="BQ982"/>
          <cell r="BR982"/>
          <cell r="BS982">
            <v>967</v>
          </cell>
        </row>
        <row r="983">
          <cell r="C983"/>
          <cell r="D983"/>
          <cell r="E983"/>
          <cell r="F983"/>
          <cell r="G983"/>
          <cell r="H983"/>
          <cell r="I983"/>
          <cell r="J983"/>
          <cell r="K983"/>
          <cell r="L983"/>
          <cell r="M983"/>
          <cell r="N983"/>
          <cell r="O983"/>
          <cell r="P983"/>
          <cell r="Q983"/>
          <cell r="R983"/>
          <cell r="S983"/>
          <cell r="T983"/>
          <cell r="U983"/>
          <cell r="V983"/>
          <cell r="W983"/>
          <cell r="X983"/>
          <cell r="Y983" t="str">
            <v/>
          </cell>
          <cell r="Z983"/>
          <cell r="AA983" t="str">
            <v/>
          </cell>
          <cell r="AB983"/>
          <cell r="AC983"/>
          <cell r="AD983"/>
          <cell r="AE983"/>
          <cell r="AF983"/>
          <cell r="AG983"/>
          <cell r="AH983" t="str">
            <v/>
          </cell>
          <cell r="AI983"/>
          <cell r="AJ983"/>
          <cell r="AK983"/>
          <cell r="AL983"/>
          <cell r="AM983"/>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t="str">
            <v/>
          </cell>
          <cell r="BE983" t="str">
            <v/>
          </cell>
          <cell r="BF983">
            <v>0</v>
          </cell>
          <cell r="BG983">
            <v>0</v>
          </cell>
          <cell r="BH983">
            <v>0</v>
          </cell>
          <cell r="BI983">
            <v>0</v>
          </cell>
          <cell r="BJ983">
            <v>0</v>
          </cell>
          <cell r="BK983" t="str">
            <v/>
          </cell>
          <cell r="BL983" t="e">
            <v>#NAME?</v>
          </cell>
          <cell r="BM983"/>
          <cell r="BN983"/>
          <cell r="BO983"/>
          <cell r="BP983" t="str">
            <v/>
          </cell>
          <cell r="BQ983"/>
          <cell r="BR983"/>
          <cell r="BS983">
            <v>968</v>
          </cell>
        </row>
        <row r="984">
          <cell r="C984"/>
          <cell r="D984"/>
          <cell r="E984"/>
          <cell r="F984"/>
          <cell r="G984"/>
          <cell r="H984"/>
          <cell r="I984"/>
          <cell r="J984"/>
          <cell r="K984"/>
          <cell r="L984"/>
          <cell r="M984"/>
          <cell r="N984"/>
          <cell r="O984"/>
          <cell r="P984"/>
          <cell r="Q984"/>
          <cell r="R984"/>
          <cell r="S984"/>
          <cell r="T984"/>
          <cell r="U984"/>
          <cell r="V984"/>
          <cell r="W984"/>
          <cell r="X984"/>
          <cell r="Y984" t="str">
            <v/>
          </cell>
          <cell r="Z984"/>
          <cell r="AA984" t="str">
            <v/>
          </cell>
          <cell r="AB984"/>
          <cell r="AC984"/>
          <cell r="AD984"/>
          <cell r="AE984"/>
          <cell r="AF984"/>
          <cell r="AG984"/>
          <cell r="AH984" t="str">
            <v/>
          </cell>
          <cell r="AI984"/>
          <cell r="AJ984"/>
          <cell r="AK984"/>
          <cell r="AL984"/>
          <cell r="AM984"/>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t="str">
            <v/>
          </cell>
          <cell r="BE984" t="str">
            <v/>
          </cell>
          <cell r="BF984">
            <v>0</v>
          </cell>
          <cell r="BG984">
            <v>0</v>
          </cell>
          <cell r="BH984">
            <v>0</v>
          </cell>
          <cell r="BI984">
            <v>0</v>
          </cell>
          <cell r="BJ984">
            <v>0</v>
          </cell>
          <cell r="BK984" t="str">
            <v/>
          </cell>
          <cell r="BL984" t="e">
            <v>#NAME?</v>
          </cell>
          <cell r="BM984"/>
          <cell r="BN984"/>
          <cell r="BO984"/>
          <cell r="BP984" t="str">
            <v/>
          </cell>
          <cell r="BQ984"/>
          <cell r="BR984"/>
          <cell r="BS984">
            <v>969</v>
          </cell>
        </row>
        <row r="985">
          <cell r="C985"/>
          <cell r="D985"/>
          <cell r="E985"/>
          <cell r="F985"/>
          <cell r="G985"/>
          <cell r="H985"/>
          <cell r="I985"/>
          <cell r="J985"/>
          <cell r="K985"/>
          <cell r="L985"/>
          <cell r="M985"/>
          <cell r="N985"/>
          <cell r="O985"/>
          <cell r="P985"/>
          <cell r="Q985"/>
          <cell r="R985"/>
          <cell r="S985"/>
          <cell r="T985"/>
          <cell r="U985"/>
          <cell r="V985"/>
          <cell r="W985"/>
          <cell r="X985"/>
          <cell r="Y985" t="str">
            <v/>
          </cell>
          <cell r="Z985"/>
          <cell r="AA985" t="str">
            <v/>
          </cell>
          <cell r="AB985"/>
          <cell r="AC985"/>
          <cell r="AD985"/>
          <cell r="AE985"/>
          <cell r="AF985"/>
          <cell r="AG985"/>
          <cell r="AH985" t="str">
            <v/>
          </cell>
          <cell r="AI985"/>
          <cell r="AJ985"/>
          <cell r="AK985"/>
          <cell r="AL985"/>
          <cell r="AM985"/>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t="str">
            <v/>
          </cell>
          <cell r="BE985" t="str">
            <v/>
          </cell>
          <cell r="BF985">
            <v>0</v>
          </cell>
          <cell r="BG985">
            <v>0</v>
          </cell>
          <cell r="BH985">
            <v>0</v>
          </cell>
          <cell r="BI985">
            <v>0</v>
          </cell>
          <cell r="BJ985">
            <v>0</v>
          </cell>
          <cell r="BK985" t="str">
            <v/>
          </cell>
          <cell r="BL985" t="e">
            <v>#NAME?</v>
          </cell>
          <cell r="BM985"/>
          <cell r="BN985"/>
          <cell r="BO985"/>
          <cell r="BP985" t="str">
            <v/>
          </cell>
          <cell r="BQ985"/>
          <cell r="BR985"/>
          <cell r="BS985">
            <v>970</v>
          </cell>
        </row>
        <row r="986">
          <cell r="C986"/>
          <cell r="D986"/>
          <cell r="E986"/>
          <cell r="F986"/>
          <cell r="G986"/>
          <cell r="H986"/>
          <cell r="I986"/>
          <cell r="J986"/>
          <cell r="K986"/>
          <cell r="L986"/>
          <cell r="M986"/>
          <cell r="N986"/>
          <cell r="O986"/>
          <cell r="P986"/>
          <cell r="Q986"/>
          <cell r="R986"/>
          <cell r="S986"/>
          <cell r="T986"/>
          <cell r="U986"/>
          <cell r="V986"/>
          <cell r="W986"/>
          <cell r="X986"/>
          <cell r="Y986" t="str">
            <v/>
          </cell>
          <cell r="Z986"/>
          <cell r="AA986" t="str">
            <v/>
          </cell>
          <cell r="AB986"/>
          <cell r="AC986"/>
          <cell r="AD986"/>
          <cell r="AE986"/>
          <cell r="AF986"/>
          <cell r="AG986"/>
          <cell r="AH986" t="str">
            <v/>
          </cell>
          <cell r="AI986"/>
          <cell r="AJ986"/>
          <cell r="AK986"/>
          <cell r="AL986"/>
          <cell r="AM986"/>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t="str">
            <v/>
          </cell>
          <cell r="BE986" t="str">
            <v/>
          </cell>
          <cell r="BF986">
            <v>0</v>
          </cell>
          <cell r="BG986">
            <v>0</v>
          </cell>
          <cell r="BH986">
            <v>0</v>
          </cell>
          <cell r="BI986">
            <v>0</v>
          </cell>
          <cell r="BJ986">
            <v>0</v>
          </cell>
          <cell r="BK986" t="str">
            <v/>
          </cell>
          <cell r="BL986" t="e">
            <v>#NAME?</v>
          </cell>
          <cell r="BM986"/>
          <cell r="BN986"/>
          <cell r="BO986"/>
          <cell r="BP986" t="str">
            <v/>
          </cell>
          <cell r="BQ986"/>
          <cell r="BR986"/>
          <cell r="BS986">
            <v>971</v>
          </cell>
        </row>
        <row r="987">
          <cell r="C987"/>
          <cell r="D987"/>
          <cell r="E987"/>
          <cell r="F987"/>
          <cell r="G987"/>
          <cell r="H987"/>
          <cell r="I987"/>
          <cell r="J987"/>
          <cell r="K987"/>
          <cell r="L987"/>
          <cell r="M987"/>
          <cell r="N987"/>
          <cell r="O987"/>
          <cell r="P987"/>
          <cell r="Q987"/>
          <cell r="R987"/>
          <cell r="S987"/>
          <cell r="T987"/>
          <cell r="U987"/>
          <cell r="V987"/>
          <cell r="W987"/>
          <cell r="X987"/>
          <cell r="Y987" t="str">
            <v/>
          </cell>
          <cell r="Z987"/>
          <cell r="AA987" t="str">
            <v/>
          </cell>
          <cell r="AB987"/>
          <cell r="AC987"/>
          <cell r="AD987"/>
          <cell r="AE987"/>
          <cell r="AF987"/>
          <cell r="AG987"/>
          <cell r="AH987" t="str">
            <v/>
          </cell>
          <cell r="AI987"/>
          <cell r="AJ987"/>
          <cell r="AK987"/>
          <cell r="AL987"/>
          <cell r="AM987"/>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t="str">
            <v/>
          </cell>
          <cell r="BE987" t="str">
            <v/>
          </cell>
          <cell r="BF987">
            <v>0</v>
          </cell>
          <cell r="BG987">
            <v>0</v>
          </cell>
          <cell r="BH987">
            <v>0</v>
          </cell>
          <cell r="BI987">
            <v>0</v>
          </cell>
          <cell r="BJ987">
            <v>0</v>
          </cell>
          <cell r="BK987" t="str">
            <v/>
          </cell>
          <cell r="BL987" t="e">
            <v>#NAME?</v>
          </cell>
          <cell r="BM987"/>
          <cell r="BN987"/>
          <cell r="BO987"/>
          <cell r="BP987" t="str">
            <v/>
          </cell>
          <cell r="BQ987"/>
          <cell r="BR987"/>
          <cell r="BS987">
            <v>972</v>
          </cell>
        </row>
        <row r="988">
          <cell r="C988"/>
          <cell r="D988"/>
          <cell r="E988"/>
          <cell r="F988"/>
          <cell r="G988"/>
          <cell r="H988"/>
          <cell r="I988"/>
          <cell r="J988"/>
          <cell r="K988"/>
          <cell r="L988"/>
          <cell r="M988"/>
          <cell r="N988"/>
          <cell r="O988"/>
          <cell r="P988"/>
          <cell r="Q988"/>
          <cell r="R988"/>
          <cell r="S988"/>
          <cell r="T988"/>
          <cell r="U988"/>
          <cell r="V988"/>
          <cell r="W988"/>
          <cell r="X988"/>
          <cell r="Y988" t="str">
            <v/>
          </cell>
          <cell r="Z988"/>
          <cell r="AA988" t="str">
            <v/>
          </cell>
          <cell r="AB988"/>
          <cell r="AC988"/>
          <cell r="AD988"/>
          <cell r="AE988"/>
          <cell r="AF988"/>
          <cell r="AG988"/>
          <cell r="AH988" t="str">
            <v/>
          </cell>
          <cell r="AI988"/>
          <cell r="AJ988"/>
          <cell r="AK988"/>
          <cell r="AL988"/>
          <cell r="AM988"/>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t="str">
            <v/>
          </cell>
          <cell r="BE988" t="str">
            <v/>
          </cell>
          <cell r="BF988">
            <v>0</v>
          </cell>
          <cell r="BG988">
            <v>0</v>
          </cell>
          <cell r="BH988">
            <v>0</v>
          </cell>
          <cell r="BI988">
            <v>0</v>
          </cell>
          <cell r="BJ988">
            <v>0</v>
          </cell>
          <cell r="BK988" t="str">
            <v/>
          </cell>
          <cell r="BL988" t="e">
            <v>#NAME?</v>
          </cell>
          <cell r="BM988"/>
          <cell r="BN988"/>
          <cell r="BO988"/>
          <cell r="BP988" t="str">
            <v/>
          </cell>
          <cell r="BQ988"/>
          <cell r="BR988"/>
          <cell r="BS988">
            <v>973</v>
          </cell>
        </row>
        <row r="989">
          <cell r="C989"/>
          <cell r="D989"/>
          <cell r="E989"/>
          <cell r="F989"/>
          <cell r="G989"/>
          <cell r="H989"/>
          <cell r="I989"/>
          <cell r="J989"/>
          <cell r="K989"/>
          <cell r="L989"/>
          <cell r="M989"/>
          <cell r="N989"/>
          <cell r="O989"/>
          <cell r="P989"/>
          <cell r="Q989"/>
          <cell r="R989"/>
          <cell r="S989"/>
          <cell r="T989"/>
          <cell r="U989"/>
          <cell r="V989"/>
          <cell r="W989"/>
          <cell r="X989"/>
          <cell r="Y989" t="str">
            <v/>
          </cell>
          <cell r="Z989"/>
          <cell r="AA989" t="str">
            <v/>
          </cell>
          <cell r="AB989"/>
          <cell r="AC989"/>
          <cell r="AD989"/>
          <cell r="AE989"/>
          <cell r="AF989"/>
          <cell r="AG989"/>
          <cell r="AH989" t="str">
            <v/>
          </cell>
          <cell r="AI989"/>
          <cell r="AJ989"/>
          <cell r="AK989"/>
          <cell r="AL989"/>
          <cell r="AM989"/>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t="str">
            <v/>
          </cell>
          <cell r="BE989" t="str">
            <v/>
          </cell>
          <cell r="BF989">
            <v>0</v>
          </cell>
          <cell r="BG989">
            <v>0</v>
          </cell>
          <cell r="BH989">
            <v>0</v>
          </cell>
          <cell r="BI989">
            <v>0</v>
          </cell>
          <cell r="BJ989">
            <v>0</v>
          </cell>
          <cell r="BK989" t="str">
            <v/>
          </cell>
          <cell r="BL989" t="e">
            <v>#NAME?</v>
          </cell>
          <cell r="BM989"/>
          <cell r="BN989"/>
          <cell r="BO989"/>
          <cell r="BP989" t="str">
            <v/>
          </cell>
          <cell r="BQ989"/>
          <cell r="BR989"/>
          <cell r="BS989">
            <v>974</v>
          </cell>
        </row>
        <row r="990">
          <cell r="C990"/>
          <cell r="D990"/>
          <cell r="E990"/>
          <cell r="F990"/>
          <cell r="G990"/>
          <cell r="H990"/>
          <cell r="I990"/>
          <cell r="J990"/>
          <cell r="K990"/>
          <cell r="L990"/>
          <cell r="M990"/>
          <cell r="N990"/>
          <cell r="O990"/>
          <cell r="P990"/>
          <cell r="Q990"/>
          <cell r="R990"/>
          <cell r="S990"/>
          <cell r="T990"/>
          <cell r="U990"/>
          <cell r="V990"/>
          <cell r="W990"/>
          <cell r="X990"/>
          <cell r="Y990" t="str">
            <v/>
          </cell>
          <cell r="Z990"/>
          <cell r="AA990" t="str">
            <v/>
          </cell>
          <cell r="AB990"/>
          <cell r="AC990"/>
          <cell r="AD990"/>
          <cell r="AE990"/>
          <cell r="AF990"/>
          <cell r="AG990"/>
          <cell r="AH990" t="str">
            <v/>
          </cell>
          <cell r="AI990"/>
          <cell r="AJ990"/>
          <cell r="AK990"/>
          <cell r="AL990"/>
          <cell r="AM990"/>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t="str">
            <v/>
          </cell>
          <cell r="BE990" t="str">
            <v/>
          </cell>
          <cell r="BF990">
            <v>0</v>
          </cell>
          <cell r="BG990">
            <v>0</v>
          </cell>
          <cell r="BH990">
            <v>0</v>
          </cell>
          <cell r="BI990">
            <v>0</v>
          </cell>
          <cell r="BJ990">
            <v>0</v>
          </cell>
          <cell r="BK990" t="str">
            <v/>
          </cell>
          <cell r="BL990" t="e">
            <v>#NAME?</v>
          </cell>
          <cell r="BM990"/>
          <cell r="BN990"/>
          <cell r="BO990"/>
          <cell r="BP990" t="str">
            <v/>
          </cell>
          <cell r="BQ990"/>
          <cell r="BR990"/>
          <cell r="BS990">
            <v>975</v>
          </cell>
        </row>
        <row r="991">
          <cell r="C991"/>
          <cell r="D991"/>
          <cell r="E991"/>
          <cell r="F991"/>
          <cell r="G991"/>
          <cell r="H991"/>
          <cell r="I991"/>
          <cell r="J991"/>
          <cell r="K991"/>
          <cell r="L991"/>
          <cell r="M991"/>
          <cell r="N991"/>
          <cell r="O991"/>
          <cell r="P991"/>
          <cell r="Q991"/>
          <cell r="R991"/>
          <cell r="S991"/>
          <cell r="T991"/>
          <cell r="U991"/>
          <cell r="V991"/>
          <cell r="W991"/>
          <cell r="X991"/>
          <cell r="Y991" t="str">
            <v/>
          </cell>
          <cell r="Z991"/>
          <cell r="AA991" t="str">
            <v/>
          </cell>
          <cell r="AB991"/>
          <cell r="AC991"/>
          <cell r="AD991"/>
          <cell r="AE991"/>
          <cell r="AF991"/>
          <cell r="AG991"/>
          <cell r="AH991" t="str">
            <v/>
          </cell>
          <cell r="AI991"/>
          <cell r="AJ991"/>
          <cell r="AK991"/>
          <cell r="AL991"/>
          <cell r="AM991"/>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t="str">
            <v/>
          </cell>
          <cell r="BE991" t="str">
            <v/>
          </cell>
          <cell r="BF991">
            <v>0</v>
          </cell>
          <cell r="BG991">
            <v>0</v>
          </cell>
          <cell r="BH991">
            <v>0</v>
          </cell>
          <cell r="BI991">
            <v>0</v>
          </cell>
          <cell r="BJ991">
            <v>0</v>
          </cell>
          <cell r="BK991" t="str">
            <v/>
          </cell>
          <cell r="BL991" t="e">
            <v>#NAME?</v>
          </cell>
          <cell r="BM991"/>
          <cell r="BN991"/>
          <cell r="BO991"/>
          <cell r="BP991" t="str">
            <v/>
          </cell>
          <cell r="BQ991"/>
          <cell r="BR991"/>
          <cell r="BS991">
            <v>976</v>
          </cell>
        </row>
        <row r="992">
          <cell r="C992"/>
          <cell r="D992"/>
          <cell r="E992"/>
          <cell r="F992"/>
          <cell r="G992"/>
          <cell r="H992"/>
          <cell r="I992"/>
          <cell r="J992"/>
          <cell r="K992"/>
          <cell r="L992"/>
          <cell r="M992"/>
          <cell r="N992"/>
          <cell r="O992"/>
          <cell r="P992"/>
          <cell r="Q992"/>
          <cell r="R992"/>
          <cell r="S992"/>
          <cell r="T992"/>
          <cell r="U992"/>
          <cell r="V992"/>
          <cell r="W992"/>
          <cell r="X992"/>
          <cell r="Y992" t="str">
            <v/>
          </cell>
          <cell r="Z992"/>
          <cell r="AA992" t="str">
            <v/>
          </cell>
          <cell r="AB992"/>
          <cell r="AC992"/>
          <cell r="AD992"/>
          <cell r="AE992"/>
          <cell r="AF992"/>
          <cell r="AG992"/>
          <cell r="AH992" t="str">
            <v/>
          </cell>
          <cell r="AI992"/>
          <cell r="AJ992"/>
          <cell r="AK992"/>
          <cell r="AL992"/>
          <cell r="AM992"/>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t="str">
            <v/>
          </cell>
          <cell r="BE992" t="str">
            <v/>
          </cell>
          <cell r="BF992">
            <v>0</v>
          </cell>
          <cell r="BG992">
            <v>0</v>
          </cell>
          <cell r="BH992">
            <v>0</v>
          </cell>
          <cell r="BI992">
            <v>0</v>
          </cell>
          <cell r="BJ992">
            <v>0</v>
          </cell>
          <cell r="BK992" t="str">
            <v/>
          </cell>
          <cell r="BL992" t="e">
            <v>#NAME?</v>
          </cell>
          <cell r="BM992"/>
          <cell r="BN992"/>
          <cell r="BO992"/>
          <cell r="BP992" t="str">
            <v/>
          </cell>
          <cell r="BQ992"/>
          <cell r="BR992"/>
          <cell r="BS992">
            <v>977</v>
          </cell>
        </row>
        <row r="993">
          <cell r="C993"/>
          <cell r="D993"/>
          <cell r="E993"/>
          <cell r="F993"/>
          <cell r="G993"/>
          <cell r="H993"/>
          <cell r="I993"/>
          <cell r="J993"/>
          <cell r="K993"/>
          <cell r="L993"/>
          <cell r="M993"/>
          <cell r="N993"/>
          <cell r="O993"/>
          <cell r="P993"/>
          <cell r="Q993"/>
          <cell r="R993"/>
          <cell r="S993"/>
          <cell r="T993"/>
          <cell r="U993"/>
          <cell r="V993"/>
          <cell r="W993"/>
          <cell r="X993"/>
          <cell r="Y993" t="str">
            <v/>
          </cell>
          <cell r="Z993"/>
          <cell r="AA993" t="str">
            <v/>
          </cell>
          <cell r="AB993"/>
          <cell r="AC993"/>
          <cell r="AD993"/>
          <cell r="AE993"/>
          <cell r="AF993"/>
          <cell r="AG993"/>
          <cell r="AH993" t="str">
            <v/>
          </cell>
          <cell r="AI993"/>
          <cell r="AJ993"/>
          <cell r="AK993"/>
          <cell r="AL993"/>
          <cell r="AM993"/>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t="str">
            <v/>
          </cell>
          <cell r="BE993" t="str">
            <v/>
          </cell>
          <cell r="BF993">
            <v>0</v>
          </cell>
          <cell r="BG993">
            <v>0</v>
          </cell>
          <cell r="BH993">
            <v>0</v>
          </cell>
          <cell r="BI993">
            <v>0</v>
          </cell>
          <cell r="BJ993">
            <v>0</v>
          </cell>
          <cell r="BK993" t="str">
            <v/>
          </cell>
          <cell r="BL993" t="e">
            <v>#NAME?</v>
          </cell>
          <cell r="BM993"/>
          <cell r="BN993"/>
          <cell r="BO993"/>
          <cell r="BP993" t="str">
            <v/>
          </cell>
          <cell r="BQ993"/>
          <cell r="BR993"/>
          <cell r="BS993">
            <v>978</v>
          </cell>
        </row>
        <row r="994">
          <cell r="C994"/>
          <cell r="D994"/>
          <cell r="E994"/>
          <cell r="F994"/>
          <cell r="G994"/>
          <cell r="H994"/>
          <cell r="I994"/>
          <cell r="J994"/>
          <cell r="K994"/>
          <cell r="L994"/>
          <cell r="M994"/>
          <cell r="N994"/>
          <cell r="O994"/>
          <cell r="P994"/>
          <cell r="Q994"/>
          <cell r="R994"/>
          <cell r="S994"/>
          <cell r="T994"/>
          <cell r="U994"/>
          <cell r="V994"/>
          <cell r="W994"/>
          <cell r="X994"/>
          <cell r="Y994" t="str">
            <v/>
          </cell>
          <cell r="Z994"/>
          <cell r="AA994" t="str">
            <v/>
          </cell>
          <cell r="AB994"/>
          <cell r="AC994"/>
          <cell r="AD994"/>
          <cell r="AE994"/>
          <cell r="AF994"/>
          <cell r="AG994"/>
          <cell r="AH994" t="str">
            <v/>
          </cell>
          <cell r="AI994"/>
          <cell r="AJ994"/>
          <cell r="AK994"/>
          <cell r="AL994"/>
          <cell r="AM994"/>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t="str">
            <v/>
          </cell>
          <cell r="BE994" t="str">
            <v/>
          </cell>
          <cell r="BF994">
            <v>0</v>
          </cell>
          <cell r="BG994">
            <v>0</v>
          </cell>
          <cell r="BH994">
            <v>0</v>
          </cell>
          <cell r="BI994">
            <v>0</v>
          </cell>
          <cell r="BJ994">
            <v>0</v>
          </cell>
          <cell r="BK994" t="str">
            <v/>
          </cell>
          <cell r="BL994" t="e">
            <v>#NAME?</v>
          </cell>
          <cell r="BM994"/>
          <cell r="BN994"/>
          <cell r="BO994"/>
          <cell r="BP994" t="str">
            <v/>
          </cell>
          <cell r="BQ994"/>
          <cell r="BR994"/>
          <cell r="BS994">
            <v>979</v>
          </cell>
        </row>
        <row r="995">
          <cell r="C995"/>
          <cell r="D995"/>
          <cell r="E995"/>
          <cell r="F995"/>
          <cell r="G995"/>
          <cell r="H995"/>
          <cell r="I995"/>
          <cell r="J995"/>
          <cell r="K995"/>
          <cell r="L995"/>
          <cell r="M995"/>
          <cell r="N995"/>
          <cell r="O995"/>
          <cell r="P995"/>
          <cell r="Q995"/>
          <cell r="R995"/>
          <cell r="S995"/>
          <cell r="T995"/>
          <cell r="U995"/>
          <cell r="V995"/>
          <cell r="W995"/>
          <cell r="X995"/>
          <cell r="Y995" t="str">
            <v/>
          </cell>
          <cell r="Z995"/>
          <cell r="AA995" t="str">
            <v/>
          </cell>
          <cell r="AB995"/>
          <cell r="AC995"/>
          <cell r="AD995"/>
          <cell r="AE995"/>
          <cell r="AF995"/>
          <cell r="AG995"/>
          <cell r="AH995" t="str">
            <v/>
          </cell>
          <cell r="AI995"/>
          <cell r="AJ995"/>
          <cell r="AK995"/>
          <cell r="AL995"/>
          <cell r="AM995"/>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t="str">
            <v/>
          </cell>
          <cell r="BE995" t="str">
            <v/>
          </cell>
          <cell r="BF995">
            <v>0</v>
          </cell>
          <cell r="BG995">
            <v>0</v>
          </cell>
          <cell r="BH995">
            <v>0</v>
          </cell>
          <cell r="BI995">
            <v>0</v>
          </cell>
          <cell r="BJ995">
            <v>0</v>
          </cell>
          <cell r="BK995" t="str">
            <v/>
          </cell>
          <cell r="BL995" t="e">
            <v>#NAME?</v>
          </cell>
          <cell r="BM995"/>
          <cell r="BN995"/>
          <cell r="BO995"/>
          <cell r="BP995" t="str">
            <v/>
          </cell>
          <cell r="BQ995"/>
          <cell r="BR995"/>
          <cell r="BS995">
            <v>980</v>
          </cell>
        </row>
        <row r="996">
          <cell r="C996"/>
          <cell r="D996"/>
          <cell r="E996"/>
          <cell r="F996"/>
          <cell r="G996"/>
          <cell r="H996"/>
          <cell r="I996"/>
          <cell r="J996"/>
          <cell r="K996"/>
          <cell r="L996"/>
          <cell r="M996"/>
          <cell r="N996"/>
          <cell r="O996"/>
          <cell r="P996"/>
          <cell r="Q996"/>
          <cell r="R996"/>
          <cell r="S996"/>
          <cell r="T996"/>
          <cell r="U996"/>
          <cell r="V996"/>
          <cell r="W996"/>
          <cell r="X996"/>
          <cell r="Y996" t="str">
            <v/>
          </cell>
          <cell r="Z996"/>
          <cell r="AA996" t="str">
            <v/>
          </cell>
          <cell r="AB996"/>
          <cell r="AC996"/>
          <cell r="AD996"/>
          <cell r="AE996"/>
          <cell r="AF996"/>
          <cell r="AG996"/>
          <cell r="AH996" t="str">
            <v/>
          </cell>
          <cell r="AI996"/>
          <cell r="AJ996"/>
          <cell r="AK996"/>
          <cell r="AL996"/>
          <cell r="AM996"/>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t="str">
            <v/>
          </cell>
          <cell r="BE996" t="str">
            <v/>
          </cell>
          <cell r="BF996">
            <v>0</v>
          </cell>
          <cell r="BG996">
            <v>0</v>
          </cell>
          <cell r="BH996">
            <v>0</v>
          </cell>
          <cell r="BI996">
            <v>0</v>
          </cell>
          <cell r="BJ996">
            <v>0</v>
          </cell>
          <cell r="BK996" t="str">
            <v/>
          </cell>
          <cell r="BL996" t="e">
            <v>#NAME?</v>
          </cell>
          <cell r="BM996"/>
          <cell r="BN996"/>
          <cell r="BO996"/>
          <cell r="BP996" t="str">
            <v/>
          </cell>
          <cell r="BQ996"/>
          <cell r="BR996"/>
          <cell r="BS996">
            <v>981</v>
          </cell>
        </row>
        <row r="997">
          <cell r="C997"/>
          <cell r="D997"/>
          <cell r="E997"/>
          <cell r="F997"/>
          <cell r="G997"/>
          <cell r="H997"/>
          <cell r="I997"/>
          <cell r="J997"/>
          <cell r="K997"/>
          <cell r="L997"/>
          <cell r="M997"/>
          <cell r="N997"/>
          <cell r="O997"/>
          <cell r="P997"/>
          <cell r="Q997"/>
          <cell r="R997"/>
          <cell r="S997"/>
          <cell r="T997"/>
          <cell r="U997"/>
          <cell r="V997"/>
          <cell r="W997"/>
          <cell r="X997"/>
          <cell r="Y997" t="str">
            <v/>
          </cell>
          <cell r="Z997"/>
          <cell r="AA997" t="str">
            <v/>
          </cell>
          <cell r="AB997"/>
          <cell r="AC997"/>
          <cell r="AD997"/>
          <cell r="AE997"/>
          <cell r="AF997"/>
          <cell r="AG997"/>
          <cell r="AH997" t="str">
            <v/>
          </cell>
          <cell r="AI997"/>
          <cell r="AJ997"/>
          <cell r="AK997"/>
          <cell r="AL997"/>
          <cell r="AM997"/>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t="str">
            <v/>
          </cell>
          <cell r="BE997" t="str">
            <v/>
          </cell>
          <cell r="BF997">
            <v>0</v>
          </cell>
          <cell r="BG997">
            <v>0</v>
          </cell>
          <cell r="BH997">
            <v>0</v>
          </cell>
          <cell r="BI997">
            <v>0</v>
          </cell>
          <cell r="BJ997">
            <v>0</v>
          </cell>
          <cell r="BK997" t="str">
            <v/>
          </cell>
          <cell r="BL997" t="e">
            <v>#NAME?</v>
          </cell>
          <cell r="BM997"/>
          <cell r="BN997"/>
          <cell r="BO997"/>
          <cell r="BP997" t="str">
            <v/>
          </cell>
          <cell r="BQ997"/>
          <cell r="BR997"/>
          <cell r="BS997">
            <v>982</v>
          </cell>
        </row>
        <row r="998">
          <cell r="C998"/>
          <cell r="D998"/>
          <cell r="E998"/>
          <cell r="F998"/>
          <cell r="G998"/>
          <cell r="H998"/>
          <cell r="I998"/>
          <cell r="J998"/>
          <cell r="K998"/>
          <cell r="L998"/>
          <cell r="M998"/>
          <cell r="N998"/>
          <cell r="O998"/>
          <cell r="P998"/>
          <cell r="Q998"/>
          <cell r="R998"/>
          <cell r="S998"/>
          <cell r="T998"/>
          <cell r="U998"/>
          <cell r="V998"/>
          <cell r="W998"/>
          <cell r="X998"/>
          <cell r="Y998" t="str">
            <v/>
          </cell>
          <cell r="Z998"/>
          <cell r="AA998" t="str">
            <v/>
          </cell>
          <cell r="AB998"/>
          <cell r="AC998"/>
          <cell r="AD998"/>
          <cell r="AE998"/>
          <cell r="AF998"/>
          <cell r="AG998"/>
          <cell r="AH998" t="str">
            <v/>
          </cell>
          <cell r="AI998"/>
          <cell r="AJ998"/>
          <cell r="AK998"/>
          <cell r="AL998"/>
          <cell r="AM998"/>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t="str">
            <v/>
          </cell>
          <cell r="BE998" t="str">
            <v/>
          </cell>
          <cell r="BF998">
            <v>0</v>
          </cell>
          <cell r="BG998">
            <v>0</v>
          </cell>
          <cell r="BH998">
            <v>0</v>
          </cell>
          <cell r="BI998">
            <v>0</v>
          </cell>
          <cell r="BJ998">
            <v>0</v>
          </cell>
          <cell r="BK998" t="str">
            <v/>
          </cell>
          <cell r="BL998" t="e">
            <v>#NAME?</v>
          </cell>
          <cell r="BM998"/>
          <cell r="BN998"/>
          <cell r="BO998"/>
          <cell r="BP998" t="str">
            <v/>
          </cell>
          <cell r="BQ998"/>
          <cell r="BR998"/>
          <cell r="BS998">
            <v>983</v>
          </cell>
        </row>
        <row r="999">
          <cell r="C999"/>
          <cell r="D999"/>
          <cell r="E999"/>
          <cell r="F999"/>
          <cell r="G999"/>
          <cell r="H999"/>
          <cell r="I999"/>
          <cell r="J999"/>
          <cell r="K999"/>
          <cell r="L999"/>
          <cell r="M999"/>
          <cell r="N999"/>
          <cell r="O999"/>
          <cell r="P999"/>
          <cell r="Q999"/>
          <cell r="R999"/>
          <cell r="S999"/>
          <cell r="T999"/>
          <cell r="U999"/>
          <cell r="V999"/>
          <cell r="W999"/>
          <cell r="X999"/>
          <cell r="Y999" t="str">
            <v/>
          </cell>
          <cell r="Z999"/>
          <cell r="AA999" t="str">
            <v/>
          </cell>
          <cell r="AB999"/>
          <cell r="AC999"/>
          <cell r="AD999"/>
          <cell r="AE999"/>
          <cell r="AF999"/>
          <cell r="AG999"/>
          <cell r="AH999" t="str">
            <v/>
          </cell>
          <cell r="AI999"/>
          <cell r="AJ999"/>
          <cell r="AK999"/>
          <cell r="AL999"/>
          <cell r="AM999"/>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t="str">
            <v/>
          </cell>
          <cell r="BE999" t="str">
            <v/>
          </cell>
          <cell r="BF999">
            <v>0</v>
          </cell>
          <cell r="BG999">
            <v>0</v>
          </cell>
          <cell r="BH999">
            <v>0</v>
          </cell>
          <cell r="BI999">
            <v>0</v>
          </cell>
          <cell r="BJ999">
            <v>0</v>
          </cell>
          <cell r="BK999" t="str">
            <v/>
          </cell>
          <cell r="BL999" t="e">
            <v>#NAME?</v>
          </cell>
          <cell r="BM999"/>
          <cell r="BN999"/>
          <cell r="BO999"/>
          <cell r="BP999" t="str">
            <v/>
          </cell>
          <cell r="BQ999"/>
          <cell r="BR999"/>
          <cell r="BS999">
            <v>984</v>
          </cell>
        </row>
        <row r="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t="str">
            <v/>
          </cell>
          <cell r="Z1000"/>
          <cell r="AA1000" t="str">
            <v/>
          </cell>
          <cell r="AB1000"/>
          <cell r="AC1000"/>
          <cell r="AD1000"/>
          <cell r="AE1000"/>
          <cell r="AF1000"/>
          <cell r="AG1000"/>
          <cell r="AH1000" t="str">
            <v/>
          </cell>
          <cell r="AI1000"/>
          <cell r="AJ1000"/>
          <cell r="AK1000"/>
          <cell r="AL1000"/>
          <cell r="AM1000"/>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t="str">
            <v/>
          </cell>
          <cell r="BE1000" t="str">
            <v/>
          </cell>
          <cell r="BF1000">
            <v>0</v>
          </cell>
          <cell r="BG1000">
            <v>0</v>
          </cell>
          <cell r="BH1000">
            <v>0</v>
          </cell>
          <cell r="BI1000">
            <v>0</v>
          </cell>
          <cell r="BJ1000">
            <v>0</v>
          </cell>
          <cell r="BK1000" t="str">
            <v/>
          </cell>
          <cell r="BL1000" t="e">
            <v>#NAME?</v>
          </cell>
          <cell r="BM1000"/>
          <cell r="BN1000"/>
          <cell r="BO1000"/>
          <cell r="BP1000" t="str">
            <v/>
          </cell>
          <cell r="BQ1000"/>
          <cell r="BR1000"/>
          <cell r="BS1000">
            <v>985</v>
          </cell>
        </row>
        <row r="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t="str">
            <v/>
          </cell>
          <cell r="Z1001"/>
          <cell r="AA1001" t="str">
            <v/>
          </cell>
          <cell r="AB1001"/>
          <cell r="AC1001"/>
          <cell r="AD1001"/>
          <cell r="AE1001"/>
          <cell r="AF1001"/>
          <cell r="AG1001"/>
          <cell r="AH1001" t="str">
            <v/>
          </cell>
          <cell r="AI1001"/>
          <cell r="AJ1001"/>
          <cell r="AK1001"/>
          <cell r="AL1001"/>
          <cell r="AM1001"/>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t="str">
            <v/>
          </cell>
          <cell r="BE1001" t="str">
            <v/>
          </cell>
          <cell r="BF1001">
            <v>0</v>
          </cell>
          <cell r="BG1001">
            <v>0</v>
          </cell>
          <cell r="BH1001">
            <v>0</v>
          </cell>
          <cell r="BI1001">
            <v>0</v>
          </cell>
          <cell r="BJ1001">
            <v>0</v>
          </cell>
          <cell r="BK1001" t="str">
            <v/>
          </cell>
          <cell r="BL1001" t="e">
            <v>#NAME?</v>
          </cell>
          <cell r="BM1001"/>
          <cell r="BN1001"/>
          <cell r="BO1001"/>
          <cell r="BP1001" t="str">
            <v/>
          </cell>
          <cell r="BQ1001"/>
          <cell r="BR1001"/>
          <cell r="BS1001">
            <v>986</v>
          </cell>
        </row>
        <row r="1002">
          <cell r="C1002"/>
          <cell r="D1002"/>
          <cell r="E1002"/>
          <cell r="F1002"/>
          <cell r="G1002"/>
          <cell r="H1002"/>
          <cell r="I1002"/>
          <cell r="J1002"/>
          <cell r="K1002"/>
          <cell r="L1002"/>
          <cell r="M1002"/>
          <cell r="N1002"/>
          <cell r="O1002"/>
          <cell r="P1002"/>
          <cell r="Q1002"/>
          <cell r="R1002"/>
          <cell r="S1002"/>
          <cell r="T1002"/>
          <cell r="U1002"/>
          <cell r="V1002"/>
          <cell r="W1002"/>
          <cell r="X1002"/>
          <cell r="Y1002" t="str">
            <v/>
          </cell>
          <cell r="Z1002"/>
          <cell r="AA1002" t="str">
            <v/>
          </cell>
          <cell r="AB1002"/>
          <cell r="AC1002"/>
          <cell r="AD1002"/>
          <cell r="AE1002"/>
          <cell r="AF1002"/>
          <cell r="AG1002"/>
          <cell r="AH1002" t="str">
            <v/>
          </cell>
          <cell r="AI1002"/>
          <cell r="AJ1002"/>
          <cell r="AK1002"/>
          <cell r="AL1002"/>
          <cell r="AM1002"/>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t="str">
            <v/>
          </cell>
          <cell r="BE1002" t="str">
            <v/>
          </cell>
          <cell r="BF1002">
            <v>0</v>
          </cell>
          <cell r="BG1002">
            <v>0</v>
          </cell>
          <cell r="BH1002">
            <v>0</v>
          </cell>
          <cell r="BI1002">
            <v>0</v>
          </cell>
          <cell r="BJ1002">
            <v>0</v>
          </cell>
          <cell r="BK1002" t="str">
            <v/>
          </cell>
          <cell r="BL1002" t="e">
            <v>#NAME?</v>
          </cell>
          <cell r="BM1002"/>
          <cell r="BN1002"/>
          <cell r="BO1002"/>
          <cell r="BP1002" t="str">
            <v/>
          </cell>
          <cell r="BQ1002"/>
          <cell r="BR1002"/>
          <cell r="BS1002">
            <v>987</v>
          </cell>
        </row>
        <row r="1003">
          <cell r="C1003"/>
          <cell r="D1003"/>
          <cell r="E1003"/>
          <cell r="F1003"/>
          <cell r="G1003"/>
          <cell r="H1003"/>
          <cell r="I1003"/>
          <cell r="J1003"/>
          <cell r="K1003"/>
          <cell r="L1003"/>
          <cell r="M1003"/>
          <cell r="N1003"/>
          <cell r="O1003"/>
          <cell r="P1003"/>
          <cell r="Q1003"/>
          <cell r="R1003"/>
          <cell r="S1003"/>
          <cell r="T1003"/>
          <cell r="U1003"/>
          <cell r="V1003"/>
          <cell r="W1003"/>
          <cell r="X1003"/>
          <cell r="Y1003" t="str">
            <v/>
          </cell>
          <cell r="Z1003"/>
          <cell r="AA1003" t="str">
            <v/>
          </cell>
          <cell r="AB1003"/>
          <cell r="AC1003"/>
          <cell r="AD1003"/>
          <cell r="AE1003"/>
          <cell r="AF1003"/>
          <cell r="AG1003"/>
          <cell r="AH1003" t="str">
            <v/>
          </cell>
          <cell r="AI1003"/>
          <cell r="AJ1003"/>
          <cell r="AK1003"/>
          <cell r="AL1003"/>
          <cell r="AM1003"/>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t="str">
            <v/>
          </cell>
          <cell r="BE1003" t="str">
            <v/>
          </cell>
          <cell r="BF1003">
            <v>0</v>
          </cell>
          <cell r="BG1003">
            <v>0</v>
          </cell>
          <cell r="BH1003">
            <v>0</v>
          </cell>
          <cell r="BI1003">
            <v>0</v>
          </cell>
          <cell r="BJ1003">
            <v>0</v>
          </cell>
          <cell r="BK1003" t="str">
            <v/>
          </cell>
          <cell r="BL1003" t="e">
            <v>#NAME?</v>
          </cell>
          <cell r="BM1003"/>
          <cell r="BN1003"/>
          <cell r="BO1003"/>
          <cell r="BP1003" t="str">
            <v/>
          </cell>
          <cell r="BQ1003"/>
          <cell r="BR1003"/>
          <cell r="BS1003">
            <v>988</v>
          </cell>
        </row>
        <row r="1004">
          <cell r="C1004"/>
          <cell r="D1004"/>
          <cell r="E1004"/>
          <cell r="F1004"/>
          <cell r="G1004"/>
          <cell r="H1004"/>
          <cell r="I1004"/>
          <cell r="J1004"/>
          <cell r="K1004"/>
          <cell r="L1004"/>
          <cell r="M1004"/>
          <cell r="N1004"/>
          <cell r="O1004"/>
          <cell r="P1004"/>
          <cell r="Q1004"/>
          <cell r="R1004"/>
          <cell r="S1004"/>
          <cell r="T1004"/>
          <cell r="U1004"/>
          <cell r="V1004"/>
          <cell r="W1004"/>
          <cell r="X1004"/>
          <cell r="Y1004" t="str">
            <v/>
          </cell>
          <cell r="Z1004"/>
          <cell r="AA1004" t="str">
            <v/>
          </cell>
          <cell r="AB1004"/>
          <cell r="AC1004"/>
          <cell r="AD1004"/>
          <cell r="AE1004"/>
          <cell r="AF1004"/>
          <cell r="AG1004"/>
          <cell r="AH1004" t="str">
            <v/>
          </cell>
          <cell r="AI1004"/>
          <cell r="AJ1004"/>
          <cell r="AK1004"/>
          <cell r="AL1004"/>
          <cell r="AM1004"/>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t="str">
            <v/>
          </cell>
          <cell r="BE1004" t="str">
            <v/>
          </cell>
          <cell r="BF1004">
            <v>0</v>
          </cell>
          <cell r="BG1004">
            <v>0</v>
          </cell>
          <cell r="BH1004">
            <v>0</v>
          </cell>
          <cell r="BI1004">
            <v>0</v>
          </cell>
          <cell r="BJ1004">
            <v>0</v>
          </cell>
          <cell r="BK1004" t="str">
            <v/>
          </cell>
          <cell r="BL1004" t="e">
            <v>#NAME?</v>
          </cell>
          <cell r="BM1004"/>
          <cell r="BN1004"/>
          <cell r="BO1004"/>
          <cell r="BP1004" t="str">
            <v/>
          </cell>
          <cell r="BQ1004"/>
          <cell r="BR1004"/>
          <cell r="BS1004">
            <v>989</v>
          </cell>
        </row>
        <row r="1005">
          <cell r="C1005"/>
          <cell r="D1005"/>
          <cell r="E1005"/>
          <cell r="F1005"/>
          <cell r="G1005"/>
          <cell r="H1005"/>
          <cell r="I1005"/>
          <cell r="J1005"/>
          <cell r="K1005"/>
          <cell r="L1005"/>
          <cell r="M1005"/>
          <cell r="N1005"/>
          <cell r="O1005"/>
          <cell r="P1005"/>
          <cell r="Q1005"/>
          <cell r="R1005"/>
          <cell r="S1005"/>
          <cell r="T1005"/>
          <cell r="U1005"/>
          <cell r="V1005"/>
          <cell r="W1005"/>
          <cell r="X1005"/>
          <cell r="Y1005" t="str">
            <v/>
          </cell>
          <cell r="Z1005"/>
          <cell r="AA1005" t="str">
            <v/>
          </cell>
          <cell r="AB1005"/>
          <cell r="AC1005"/>
          <cell r="AD1005"/>
          <cell r="AE1005"/>
          <cell r="AF1005"/>
          <cell r="AG1005"/>
          <cell r="AH1005" t="str">
            <v/>
          </cell>
          <cell r="AI1005"/>
          <cell r="AJ1005"/>
          <cell r="AK1005"/>
          <cell r="AL1005"/>
          <cell r="AM1005"/>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t="str">
            <v/>
          </cell>
          <cell r="BE1005" t="str">
            <v/>
          </cell>
          <cell r="BF1005">
            <v>0</v>
          </cell>
          <cell r="BG1005">
            <v>0</v>
          </cell>
          <cell r="BH1005">
            <v>0</v>
          </cell>
          <cell r="BI1005">
            <v>0</v>
          </cell>
          <cell r="BJ1005">
            <v>0</v>
          </cell>
          <cell r="BK1005" t="str">
            <v/>
          </cell>
          <cell r="BL1005" t="e">
            <v>#NAME?</v>
          </cell>
          <cell r="BM1005"/>
          <cell r="BN1005"/>
          <cell r="BO1005"/>
          <cell r="BP1005" t="str">
            <v/>
          </cell>
          <cell r="BQ1005"/>
          <cell r="BR1005"/>
          <cell r="BS1005">
            <v>990</v>
          </cell>
        </row>
        <row r="1006">
          <cell r="C1006"/>
          <cell r="D1006"/>
          <cell r="E1006"/>
          <cell r="F1006"/>
          <cell r="G1006"/>
          <cell r="H1006"/>
          <cell r="I1006"/>
          <cell r="J1006"/>
          <cell r="K1006"/>
          <cell r="L1006"/>
          <cell r="M1006"/>
          <cell r="N1006"/>
          <cell r="O1006"/>
          <cell r="P1006"/>
          <cell r="Q1006"/>
          <cell r="R1006"/>
          <cell r="S1006"/>
          <cell r="T1006"/>
          <cell r="U1006"/>
          <cell r="V1006"/>
          <cell r="W1006"/>
          <cell r="X1006"/>
          <cell r="Y1006" t="str">
            <v/>
          </cell>
          <cell r="Z1006"/>
          <cell r="AA1006" t="str">
            <v/>
          </cell>
          <cell r="AB1006"/>
          <cell r="AC1006"/>
          <cell r="AD1006"/>
          <cell r="AE1006"/>
          <cell r="AF1006"/>
          <cell r="AG1006"/>
          <cell r="AH1006" t="str">
            <v/>
          </cell>
          <cell r="AI1006"/>
          <cell r="AJ1006"/>
          <cell r="AK1006"/>
          <cell r="AL1006"/>
          <cell r="AM1006"/>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t="str">
            <v/>
          </cell>
          <cell r="BE1006" t="str">
            <v/>
          </cell>
          <cell r="BF1006">
            <v>0</v>
          </cell>
          <cell r="BG1006">
            <v>0</v>
          </cell>
          <cell r="BH1006">
            <v>0</v>
          </cell>
          <cell r="BI1006">
            <v>0</v>
          </cell>
          <cell r="BJ1006">
            <v>0</v>
          </cell>
          <cell r="BK1006" t="str">
            <v/>
          </cell>
          <cell r="BL1006" t="e">
            <v>#NAME?</v>
          </cell>
          <cell r="BM1006"/>
          <cell r="BN1006"/>
          <cell r="BO1006"/>
          <cell r="BP1006" t="str">
            <v/>
          </cell>
          <cell r="BQ1006"/>
          <cell r="BR1006"/>
          <cell r="BS1006">
            <v>991</v>
          </cell>
        </row>
        <row r="1007">
          <cell r="C1007"/>
          <cell r="D1007"/>
          <cell r="E1007"/>
          <cell r="F1007"/>
          <cell r="G1007"/>
          <cell r="H1007"/>
          <cell r="I1007"/>
          <cell r="J1007"/>
          <cell r="K1007"/>
          <cell r="L1007"/>
          <cell r="M1007"/>
          <cell r="N1007"/>
          <cell r="O1007"/>
          <cell r="P1007"/>
          <cell r="Q1007"/>
          <cell r="R1007"/>
          <cell r="S1007"/>
          <cell r="T1007"/>
          <cell r="U1007"/>
          <cell r="V1007"/>
          <cell r="W1007"/>
          <cell r="X1007"/>
          <cell r="Y1007" t="str">
            <v/>
          </cell>
          <cell r="Z1007"/>
          <cell r="AA1007" t="str">
            <v/>
          </cell>
          <cell r="AB1007"/>
          <cell r="AC1007"/>
          <cell r="AD1007"/>
          <cell r="AE1007"/>
          <cell r="AF1007"/>
          <cell r="AG1007"/>
          <cell r="AH1007" t="str">
            <v/>
          </cell>
          <cell r="AI1007"/>
          <cell r="AJ1007"/>
          <cell r="AK1007"/>
          <cell r="AL1007"/>
          <cell r="AM1007"/>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t="str">
            <v/>
          </cell>
          <cell r="BE1007" t="str">
            <v/>
          </cell>
          <cell r="BF1007">
            <v>0</v>
          </cell>
          <cell r="BG1007">
            <v>0</v>
          </cell>
          <cell r="BH1007">
            <v>0</v>
          </cell>
          <cell r="BI1007">
            <v>0</v>
          </cell>
          <cell r="BJ1007">
            <v>0</v>
          </cell>
          <cell r="BK1007" t="str">
            <v/>
          </cell>
          <cell r="BL1007" t="e">
            <v>#NAME?</v>
          </cell>
          <cell r="BM1007"/>
          <cell r="BN1007"/>
          <cell r="BO1007"/>
          <cell r="BP1007" t="str">
            <v/>
          </cell>
          <cell r="BQ1007"/>
          <cell r="BR1007"/>
          <cell r="BS1007">
            <v>992</v>
          </cell>
        </row>
        <row r="1008">
          <cell r="C1008"/>
          <cell r="D1008"/>
          <cell r="E1008"/>
          <cell r="F1008"/>
          <cell r="G1008"/>
          <cell r="H1008"/>
          <cell r="I1008"/>
          <cell r="J1008"/>
          <cell r="K1008"/>
          <cell r="L1008"/>
          <cell r="M1008"/>
          <cell r="N1008"/>
          <cell r="O1008"/>
          <cell r="P1008"/>
          <cell r="Q1008"/>
          <cell r="R1008"/>
          <cell r="S1008"/>
          <cell r="T1008"/>
          <cell r="U1008"/>
          <cell r="V1008"/>
          <cell r="W1008"/>
          <cell r="X1008"/>
          <cell r="Y1008" t="str">
            <v/>
          </cell>
          <cell r="Z1008"/>
          <cell r="AA1008" t="str">
            <v/>
          </cell>
          <cell r="AB1008"/>
          <cell r="AC1008"/>
          <cell r="AD1008"/>
          <cell r="AE1008"/>
          <cell r="AF1008"/>
          <cell r="AG1008"/>
          <cell r="AH1008" t="str">
            <v/>
          </cell>
          <cell r="AI1008"/>
          <cell r="AJ1008"/>
          <cell r="AK1008"/>
          <cell r="AL1008"/>
          <cell r="AM1008"/>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t="str">
            <v/>
          </cell>
          <cell r="BE1008" t="str">
            <v/>
          </cell>
          <cell r="BF1008">
            <v>0</v>
          </cell>
          <cell r="BG1008">
            <v>0</v>
          </cell>
          <cell r="BH1008">
            <v>0</v>
          </cell>
          <cell r="BI1008">
            <v>0</v>
          </cell>
          <cell r="BJ1008">
            <v>0</v>
          </cell>
          <cell r="BK1008" t="str">
            <v/>
          </cell>
          <cell r="BL1008" t="e">
            <v>#NAME?</v>
          </cell>
          <cell r="BM1008"/>
          <cell r="BN1008"/>
          <cell r="BO1008"/>
          <cell r="BP1008" t="str">
            <v/>
          </cell>
          <cell r="BQ1008"/>
          <cell r="BR1008"/>
          <cell r="BS1008">
            <v>993</v>
          </cell>
        </row>
        <row r="1009">
          <cell r="C1009"/>
          <cell r="D1009"/>
          <cell r="E1009"/>
          <cell r="F1009"/>
          <cell r="G1009"/>
          <cell r="H1009"/>
          <cell r="I1009"/>
          <cell r="J1009"/>
          <cell r="K1009"/>
          <cell r="L1009"/>
          <cell r="M1009"/>
          <cell r="N1009"/>
          <cell r="O1009"/>
          <cell r="P1009"/>
          <cell r="Q1009"/>
          <cell r="R1009"/>
          <cell r="S1009"/>
          <cell r="T1009"/>
          <cell r="U1009"/>
          <cell r="V1009"/>
          <cell r="W1009"/>
          <cell r="X1009"/>
          <cell r="Y1009" t="str">
            <v/>
          </cell>
          <cell r="Z1009"/>
          <cell r="AA1009" t="str">
            <v/>
          </cell>
          <cell r="AB1009"/>
          <cell r="AC1009"/>
          <cell r="AD1009"/>
          <cell r="AE1009"/>
          <cell r="AF1009"/>
          <cell r="AG1009"/>
          <cell r="AH1009" t="str">
            <v/>
          </cell>
          <cell r="AI1009"/>
          <cell r="AJ1009"/>
          <cell r="AK1009"/>
          <cell r="AL1009"/>
          <cell r="AM1009"/>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t="str">
            <v/>
          </cell>
          <cell r="BE1009" t="str">
            <v/>
          </cell>
          <cell r="BF1009">
            <v>0</v>
          </cell>
          <cell r="BG1009">
            <v>0</v>
          </cell>
          <cell r="BH1009">
            <v>0</v>
          </cell>
          <cell r="BI1009">
            <v>0</v>
          </cell>
          <cell r="BJ1009">
            <v>0</v>
          </cell>
          <cell r="BK1009" t="str">
            <v/>
          </cell>
          <cell r="BL1009" t="e">
            <v>#NAME?</v>
          </cell>
          <cell r="BM1009"/>
          <cell r="BN1009"/>
          <cell r="BO1009"/>
          <cell r="BP1009" t="str">
            <v/>
          </cell>
          <cell r="BQ1009"/>
          <cell r="BR1009"/>
          <cell r="BS1009">
            <v>994</v>
          </cell>
        </row>
        <row r="1010">
          <cell r="C1010"/>
          <cell r="D1010"/>
          <cell r="E1010"/>
          <cell r="F1010"/>
          <cell r="G1010"/>
          <cell r="H1010"/>
          <cell r="I1010"/>
          <cell r="J1010"/>
          <cell r="K1010"/>
          <cell r="L1010"/>
          <cell r="M1010"/>
          <cell r="N1010"/>
          <cell r="O1010"/>
          <cell r="P1010"/>
          <cell r="Q1010"/>
          <cell r="R1010"/>
          <cell r="S1010"/>
          <cell r="T1010"/>
          <cell r="U1010"/>
          <cell r="V1010"/>
          <cell r="W1010"/>
          <cell r="X1010"/>
          <cell r="Y1010" t="str">
            <v/>
          </cell>
          <cell r="Z1010"/>
          <cell r="AA1010" t="str">
            <v/>
          </cell>
          <cell r="AB1010"/>
          <cell r="AC1010"/>
          <cell r="AD1010"/>
          <cell r="AE1010"/>
          <cell r="AF1010"/>
          <cell r="AG1010"/>
          <cell r="AH1010" t="str">
            <v/>
          </cell>
          <cell r="AI1010"/>
          <cell r="AJ1010"/>
          <cell r="AK1010"/>
          <cell r="AL1010"/>
          <cell r="AM1010"/>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t="str">
            <v/>
          </cell>
          <cell r="BE1010" t="str">
            <v/>
          </cell>
          <cell r="BF1010">
            <v>0</v>
          </cell>
          <cell r="BG1010">
            <v>0</v>
          </cell>
          <cell r="BH1010">
            <v>0</v>
          </cell>
          <cell r="BI1010">
            <v>0</v>
          </cell>
          <cell r="BJ1010">
            <v>0</v>
          </cell>
          <cell r="BK1010" t="str">
            <v/>
          </cell>
          <cell r="BL1010" t="e">
            <v>#NAME?</v>
          </cell>
          <cell r="BM1010"/>
          <cell r="BN1010"/>
          <cell r="BO1010"/>
          <cell r="BP1010" t="str">
            <v/>
          </cell>
          <cell r="BQ1010"/>
          <cell r="BR1010"/>
          <cell r="BS1010">
            <v>995</v>
          </cell>
        </row>
        <row r="1011">
          <cell r="C1011"/>
          <cell r="D1011"/>
          <cell r="E1011"/>
          <cell r="F1011"/>
          <cell r="G1011"/>
          <cell r="H1011"/>
          <cell r="I1011"/>
          <cell r="J1011"/>
          <cell r="K1011"/>
          <cell r="L1011"/>
          <cell r="M1011"/>
          <cell r="N1011"/>
          <cell r="O1011"/>
          <cell r="P1011"/>
          <cell r="Q1011"/>
          <cell r="R1011"/>
          <cell r="S1011"/>
          <cell r="T1011"/>
          <cell r="U1011"/>
          <cell r="V1011"/>
          <cell r="W1011"/>
          <cell r="X1011"/>
          <cell r="Y1011" t="str">
            <v/>
          </cell>
          <cell r="Z1011"/>
          <cell r="AA1011" t="str">
            <v/>
          </cell>
          <cell r="AB1011"/>
          <cell r="AC1011"/>
          <cell r="AD1011"/>
          <cell r="AE1011"/>
          <cell r="AF1011"/>
          <cell r="AG1011"/>
          <cell r="AH1011" t="str">
            <v/>
          </cell>
          <cell r="AI1011"/>
          <cell r="AJ1011"/>
          <cell r="AK1011"/>
          <cell r="AL1011"/>
          <cell r="AM1011"/>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t="str">
            <v/>
          </cell>
          <cell r="BE1011" t="str">
            <v/>
          </cell>
          <cell r="BF1011">
            <v>0</v>
          </cell>
          <cell r="BG1011">
            <v>0</v>
          </cell>
          <cell r="BH1011">
            <v>0</v>
          </cell>
          <cell r="BI1011">
            <v>0</v>
          </cell>
          <cell r="BJ1011">
            <v>0</v>
          </cell>
          <cell r="BK1011" t="str">
            <v/>
          </cell>
          <cell r="BL1011" t="e">
            <v>#NAME?</v>
          </cell>
          <cell r="BM1011"/>
          <cell r="BN1011"/>
          <cell r="BO1011"/>
          <cell r="BP1011" t="str">
            <v/>
          </cell>
          <cell r="BQ1011"/>
          <cell r="BR1011"/>
          <cell r="BS1011">
            <v>996</v>
          </cell>
        </row>
        <row r="1012">
          <cell r="C1012"/>
          <cell r="D1012"/>
          <cell r="E1012"/>
          <cell r="F1012"/>
          <cell r="G1012"/>
          <cell r="H1012"/>
          <cell r="I1012"/>
          <cell r="J1012"/>
          <cell r="K1012"/>
          <cell r="L1012"/>
          <cell r="M1012"/>
          <cell r="N1012"/>
          <cell r="O1012"/>
          <cell r="P1012"/>
          <cell r="Q1012"/>
          <cell r="R1012"/>
          <cell r="S1012"/>
          <cell r="T1012"/>
          <cell r="U1012"/>
          <cell r="V1012"/>
          <cell r="W1012"/>
          <cell r="X1012"/>
          <cell r="Y1012" t="str">
            <v/>
          </cell>
          <cell r="Z1012"/>
          <cell r="AA1012" t="str">
            <v/>
          </cell>
          <cell r="AB1012"/>
          <cell r="AC1012"/>
          <cell r="AD1012"/>
          <cell r="AE1012"/>
          <cell r="AF1012"/>
          <cell r="AG1012"/>
          <cell r="AH1012" t="str">
            <v/>
          </cell>
          <cell r="AI1012"/>
          <cell r="AJ1012"/>
          <cell r="AK1012"/>
          <cell r="AL1012"/>
          <cell r="AM1012"/>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t="str">
            <v/>
          </cell>
          <cell r="BE1012" t="str">
            <v/>
          </cell>
          <cell r="BF1012">
            <v>0</v>
          </cell>
          <cell r="BG1012">
            <v>0</v>
          </cell>
          <cell r="BH1012">
            <v>0</v>
          </cell>
          <cell r="BI1012">
            <v>0</v>
          </cell>
          <cell r="BJ1012">
            <v>0</v>
          </cell>
          <cell r="BK1012" t="str">
            <v/>
          </cell>
          <cell r="BL1012" t="e">
            <v>#NAME?</v>
          </cell>
          <cell r="BM1012"/>
          <cell r="BN1012"/>
          <cell r="BO1012"/>
          <cell r="BP1012" t="str">
            <v/>
          </cell>
          <cell r="BQ1012"/>
          <cell r="BR1012"/>
          <cell r="BS1012">
            <v>997</v>
          </cell>
        </row>
        <row r="1013">
          <cell r="C1013"/>
          <cell r="D1013"/>
          <cell r="E1013"/>
          <cell r="F1013"/>
          <cell r="G1013"/>
          <cell r="H1013"/>
          <cell r="I1013"/>
          <cell r="J1013"/>
          <cell r="K1013"/>
          <cell r="L1013"/>
          <cell r="M1013"/>
          <cell r="N1013"/>
          <cell r="O1013"/>
          <cell r="P1013"/>
          <cell r="Q1013"/>
          <cell r="R1013"/>
          <cell r="S1013"/>
          <cell r="T1013"/>
          <cell r="U1013"/>
          <cell r="V1013"/>
          <cell r="W1013"/>
          <cell r="X1013"/>
          <cell r="Y1013" t="str">
            <v/>
          </cell>
          <cell r="Z1013"/>
          <cell r="AA1013" t="str">
            <v/>
          </cell>
          <cell r="AB1013"/>
          <cell r="AC1013"/>
          <cell r="AD1013"/>
          <cell r="AE1013"/>
          <cell r="AF1013"/>
          <cell r="AG1013"/>
          <cell r="AH1013" t="str">
            <v/>
          </cell>
          <cell r="AI1013"/>
          <cell r="AJ1013"/>
          <cell r="AK1013"/>
          <cell r="AL1013"/>
          <cell r="AM1013"/>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t="str">
            <v/>
          </cell>
          <cell r="BE1013" t="str">
            <v/>
          </cell>
          <cell r="BF1013">
            <v>0</v>
          </cell>
          <cell r="BG1013">
            <v>0</v>
          </cell>
          <cell r="BH1013">
            <v>0</v>
          </cell>
          <cell r="BI1013">
            <v>0</v>
          </cell>
          <cell r="BJ1013">
            <v>0</v>
          </cell>
          <cell r="BK1013" t="str">
            <v/>
          </cell>
          <cell r="BL1013" t="e">
            <v>#NAME?</v>
          </cell>
          <cell r="BM1013"/>
          <cell r="BN1013"/>
          <cell r="BO1013"/>
          <cell r="BP1013" t="str">
            <v/>
          </cell>
          <cell r="BQ1013"/>
          <cell r="BR1013"/>
          <cell r="BS1013">
            <v>998</v>
          </cell>
        </row>
        <row r="1014">
          <cell r="C1014"/>
          <cell r="D1014"/>
          <cell r="E1014"/>
          <cell r="F1014"/>
          <cell r="G1014"/>
          <cell r="H1014"/>
          <cell r="I1014"/>
          <cell r="J1014"/>
          <cell r="K1014"/>
          <cell r="L1014"/>
          <cell r="M1014"/>
          <cell r="N1014"/>
          <cell r="O1014"/>
          <cell r="P1014"/>
          <cell r="Q1014"/>
          <cell r="R1014"/>
          <cell r="S1014"/>
          <cell r="T1014"/>
          <cell r="U1014"/>
          <cell r="V1014"/>
          <cell r="W1014"/>
          <cell r="X1014"/>
          <cell r="Y1014" t="str">
            <v/>
          </cell>
          <cell r="Z1014"/>
          <cell r="AA1014" t="str">
            <v/>
          </cell>
          <cell r="AB1014"/>
          <cell r="AC1014"/>
          <cell r="AD1014"/>
          <cell r="AE1014"/>
          <cell r="AF1014"/>
          <cell r="AG1014"/>
          <cell r="AH1014" t="str">
            <v/>
          </cell>
          <cell r="AI1014"/>
          <cell r="AJ1014"/>
          <cell r="AK1014"/>
          <cell r="AL1014"/>
          <cell r="AM1014"/>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t="str">
            <v/>
          </cell>
          <cell r="BE1014" t="str">
            <v/>
          </cell>
          <cell r="BF1014">
            <v>0</v>
          </cell>
          <cell r="BG1014">
            <v>0</v>
          </cell>
          <cell r="BH1014">
            <v>0</v>
          </cell>
          <cell r="BI1014">
            <v>0</v>
          </cell>
          <cell r="BJ1014">
            <v>0</v>
          </cell>
          <cell r="BK1014" t="str">
            <v/>
          </cell>
          <cell r="BL1014" t="e">
            <v>#NAME?</v>
          </cell>
          <cell r="BM1014"/>
          <cell r="BN1014"/>
          <cell r="BO1014"/>
          <cell r="BP1014" t="str">
            <v/>
          </cell>
          <cell r="BQ1014"/>
          <cell r="BR1014"/>
          <cell r="BS1014">
            <v>999</v>
          </cell>
        </row>
        <row r="1015">
          <cell r="C1015"/>
          <cell r="D1015"/>
          <cell r="E1015"/>
          <cell r="F1015"/>
          <cell r="G1015"/>
          <cell r="H1015"/>
          <cell r="I1015"/>
          <cell r="J1015"/>
          <cell r="K1015"/>
          <cell r="L1015"/>
          <cell r="M1015"/>
          <cell r="N1015"/>
          <cell r="O1015"/>
          <cell r="P1015"/>
          <cell r="Q1015"/>
          <cell r="R1015"/>
          <cell r="S1015"/>
          <cell r="T1015"/>
          <cell r="U1015"/>
          <cell r="V1015"/>
          <cell r="W1015"/>
          <cell r="X1015"/>
          <cell r="Y1015" t="str">
            <v/>
          </cell>
          <cell r="Z1015"/>
          <cell r="AA1015" t="str">
            <v/>
          </cell>
          <cell r="AB1015"/>
          <cell r="AC1015"/>
          <cell r="AD1015"/>
          <cell r="AE1015"/>
          <cell r="AF1015"/>
          <cell r="AG1015"/>
          <cell r="AH1015" t="str">
            <v/>
          </cell>
          <cell r="AI1015"/>
          <cell r="AJ1015"/>
          <cell r="AK1015"/>
          <cell r="AL1015"/>
          <cell r="AM1015"/>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t="str">
            <v/>
          </cell>
          <cell r="BE1015" t="str">
            <v/>
          </cell>
          <cell r="BF1015">
            <v>0</v>
          </cell>
          <cell r="BG1015">
            <v>0</v>
          </cell>
          <cell r="BH1015">
            <v>0</v>
          </cell>
          <cell r="BI1015">
            <v>0</v>
          </cell>
          <cell r="BJ1015">
            <v>0</v>
          </cell>
          <cell r="BK1015" t="str">
            <v/>
          </cell>
          <cell r="BL1015" t="e">
            <v>#NAME?</v>
          </cell>
          <cell r="BM1015"/>
          <cell r="BN1015"/>
          <cell r="BO1015"/>
          <cell r="BP1015" t="str">
            <v/>
          </cell>
          <cell r="BQ1015"/>
          <cell r="BR1015"/>
          <cell r="BS1015">
            <v>1000</v>
          </cell>
        </row>
      </sheetData>
      <sheetData sheetId="3"/>
      <sheetData sheetId="4"/>
      <sheetData sheetId="5"/>
      <sheetData sheetId="6"/>
      <sheetData sheetId="7">
        <row r="1">
          <cell r="C1"/>
          <cell r="D1"/>
          <cell r="E1"/>
          <cell r="F1" t="str">
            <v>ETAPA 3 (ART. SEXTO TRANSITORIO NUMERAL 3 DEL D.F.L.)
CONCURSO INTERNO DE ENCASILLAMIENTO DE TITULARES DE PLANTA Y A CONTRATA 
PARA PROVEER CARGOS TITULARES DE LA PLANTA DE PROFESIONALES</v>
          </cell>
          <cell r="G1"/>
          <cell r="H1"/>
          <cell r="I1"/>
          <cell r="J1"/>
          <cell r="K1"/>
          <cell r="L1"/>
          <cell r="M1"/>
          <cell r="N1"/>
          <cell r="O1"/>
          <cell r="P1"/>
          <cell r="Q1"/>
          <cell r="R1"/>
          <cell r="S1"/>
          <cell r="T1"/>
          <cell r="U1"/>
          <cell r="V1"/>
          <cell r="W1"/>
          <cell r="X1"/>
          <cell r="Y1"/>
          <cell r="Z1"/>
          <cell r="AA1"/>
          <cell r="AB1"/>
          <cell r="AC1"/>
          <cell r="AD1"/>
          <cell r="AE1"/>
          <cell r="AF1"/>
          <cell r="AG1"/>
          <cell r="AH1"/>
          <cell r="AI1"/>
          <cell r="AJ1"/>
          <cell r="AK1"/>
        </row>
        <row r="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row>
        <row r="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row>
        <row r="4">
          <cell r="C4"/>
          <cell r="D4"/>
          <cell r="E4"/>
          <cell r="F4"/>
          <cell r="G4"/>
          <cell r="H4"/>
          <cell r="I4"/>
          <cell r="J4"/>
          <cell r="K4"/>
          <cell r="L4"/>
          <cell r="M4"/>
          <cell r="N4"/>
          <cell r="O4"/>
          <cell r="P4"/>
          <cell r="Q4"/>
          <cell r="R4"/>
          <cell r="S4"/>
          <cell r="T4"/>
          <cell r="U4"/>
          <cell r="V4"/>
          <cell r="W4"/>
          <cell r="X4"/>
          <cell r="Y4"/>
          <cell r="Z4"/>
          <cell r="AA4"/>
          <cell r="AB4"/>
          <cell r="AC4"/>
          <cell r="AD4"/>
          <cell r="AE4"/>
          <cell r="AF4"/>
          <cell r="AG4"/>
          <cell r="AH4"/>
          <cell r="AI4"/>
          <cell r="AJ4"/>
          <cell r="AK4"/>
        </row>
        <row r="5">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row>
        <row r="6">
          <cell r="C6"/>
          <cell r="D6"/>
          <cell r="E6"/>
          <cell r="F6" t="str">
            <v>APELACIONES
Si el funcionario apela y el Comité de Selección acoge la apelación, por no haber ponderado correctamente los antecedentes, se habilitan las siguientes opciones de ingreso:
a) Antigüedad en años, debiendo registrarse la antigüedad en el SS y en otros SS y en otras instituciones; b) Horas pedagógicas de capacitación, para el registro de horas pedagógicas de capacitación; c) Últimas tres calificaciones.</v>
          </cell>
          <cell r="G6"/>
          <cell r="H6"/>
          <cell r="I6"/>
          <cell r="J6"/>
          <cell r="K6"/>
          <cell r="L6"/>
          <cell r="M6"/>
          <cell r="N6"/>
          <cell r="O6"/>
          <cell r="P6"/>
          <cell r="Q6"/>
          <cell r="R6"/>
          <cell r="S6"/>
          <cell r="T6"/>
          <cell r="U6"/>
          <cell r="V6"/>
          <cell r="W6" t="str">
            <v>FACTOR EXPERIENCIA CALIFICADA COMO PROFESIONAL EN EL SECTOR PÚBLICO</v>
          </cell>
          <cell r="X6"/>
          <cell r="Y6" t="str">
            <v>TOTAL FACTOR EXPERIENCIA CALIFICADA</v>
          </cell>
          <cell r="Z6" t="str">
            <v>CAPACITACIÓN PERTINENTE</v>
          </cell>
          <cell r="AA6"/>
          <cell r="AB6" t="str">
            <v>TOTAL FACTOR CAPACITACIÓN PERTINENTE</v>
          </cell>
          <cell r="AC6" t="str">
            <v>EVALUACIÓN DE DESEMPEÑO</v>
          </cell>
          <cell r="AD6"/>
          <cell r="AE6"/>
          <cell r="AF6"/>
          <cell r="AG6"/>
          <cell r="AH6" t="str">
            <v>TOTAL FACTOR EVALUACIÓN DE DESEMPEÑO</v>
          </cell>
          <cell r="AI6" t="str">
            <v>APTITUDES ESPECÍFICAS PARA EL DESEMPEÑO DE LA FUNCIÓN</v>
          </cell>
          <cell r="AJ6"/>
          <cell r="AK6" t="str">
            <v>TOTAL FACTOR APTITUDES ESPECÍFICAS PARA EL DESEMPEÑO DE LA FUNCIÓN</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row>
        <row r="12">
          <cell r="C12"/>
          <cell r="D12"/>
          <cell r="E12"/>
          <cell r="F12" t="str">
            <v>FUNCIONARIO</v>
          </cell>
          <cell r="G12"/>
          <cell r="H12" t="str">
            <v>COMITÉ DE SELECCIÓN</v>
          </cell>
          <cell r="I12"/>
          <cell r="J12"/>
          <cell r="K12"/>
          <cell r="L12" t="str">
            <v>ANT. PROF. EN S. PÚBLICO</v>
          </cell>
          <cell r="M12"/>
          <cell r="N12"/>
          <cell r="O12" t="str">
            <v>CAPACITACIÓN</v>
          </cell>
          <cell r="P12" t="str">
            <v>CALIFICACIONES</v>
          </cell>
          <cell r="Q12"/>
          <cell r="R12"/>
          <cell r="S12"/>
          <cell r="T12"/>
          <cell r="U12"/>
          <cell r="V12" t="str">
            <v>APTITUD ESPECÍFICA</v>
          </cell>
          <cell r="W12"/>
          <cell r="X12"/>
          <cell r="Y12"/>
          <cell r="Z12"/>
          <cell r="AA12"/>
          <cell r="AB12"/>
          <cell r="AC12"/>
          <cell r="AD12"/>
          <cell r="AE12"/>
          <cell r="AF12"/>
          <cell r="AG12"/>
          <cell r="AH12"/>
          <cell r="AI12"/>
          <cell r="AJ12"/>
          <cell r="AK12"/>
        </row>
        <row r="13">
          <cell r="C13" t="str">
            <v>RUN</v>
          </cell>
          <cell r="D13" t="str">
            <v>DV</v>
          </cell>
          <cell r="E13" t="str">
            <v>G°</v>
          </cell>
          <cell r="F13" t="str">
            <v>FECHA APELACIÓN</v>
          </cell>
          <cell r="G13" t="str">
            <v>APELA</v>
          </cell>
          <cell r="H13" t="str">
            <v>FECHA RESOLUCIÓN APELACIÓN</v>
          </cell>
          <cell r="I13" t="str">
            <v>ACOGE APELACIÓN SI/NO</v>
          </cell>
          <cell r="J13" t="str">
            <v>OBSERVACIÓN</v>
          </cell>
          <cell r="K13" t="str">
            <v>FECHA NOTIFICACIÓN RESOLUCIÓN</v>
          </cell>
          <cell r="L13" t="str">
            <v>AÑOS</v>
          </cell>
          <cell r="M13" t="str">
            <v>MESES</v>
          </cell>
          <cell r="N13" t="str">
            <v>DÍAS</v>
          </cell>
          <cell r="O13" t="str">
            <v>Horas pedagógicas</v>
          </cell>
          <cell r="P13" t="str">
            <v>AÑO 1</v>
          </cell>
          <cell r="Q13" t="str">
            <v>NOTA 1</v>
          </cell>
          <cell r="R13" t="str">
            <v>AÑO 2</v>
          </cell>
          <cell r="S13" t="str">
            <v>NOTA 2</v>
          </cell>
          <cell r="T13" t="str">
            <v>AÑO 3</v>
          </cell>
          <cell r="U13" t="str">
            <v>NOTA 3</v>
          </cell>
          <cell r="V13" t="str">
            <v>Título Educacional</v>
          </cell>
          <cell r="W13" t="str">
            <v>AÑOS</v>
          </cell>
          <cell r="X13" t="str">
            <v xml:space="preserve">PUNTAJE </v>
          </cell>
          <cell r="Y13">
            <v>0.25</v>
          </cell>
          <cell r="Z13" t="str">
            <v>HORAS</v>
          </cell>
          <cell r="AA13" t="str">
            <v>PUNTAJE</v>
          </cell>
          <cell r="AB13">
            <v>0.25</v>
          </cell>
          <cell r="AC13" t="str">
            <v>NOTA 1</v>
          </cell>
          <cell r="AD13" t="str">
            <v>NOTA 2</v>
          </cell>
          <cell r="AE13" t="str">
            <v>NOTA 3</v>
          </cell>
          <cell r="AF13" t="str">
            <v>PROMEDIO</v>
          </cell>
          <cell r="AG13" t="str">
            <v>PUNTAJE</v>
          </cell>
          <cell r="AH13">
            <v>0.25</v>
          </cell>
          <cell r="AI13" t="str">
            <v>TÍTULO EDUCACIONAL</v>
          </cell>
          <cell r="AJ13" t="str">
            <v xml:space="preserve">PUNTAJE </v>
          </cell>
          <cell r="AK13">
            <v>0.25</v>
          </cell>
        </row>
        <row r="14">
          <cell r="C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row>
        <row r="15">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row>
        <row r="16">
          <cell r="C16">
            <v>16468411</v>
          </cell>
          <cell r="D16">
            <v>3</v>
          </cell>
          <cell r="E16">
            <v>16</v>
          </cell>
          <cell r="F16"/>
          <cell r="G16" t="str">
            <v/>
          </cell>
          <cell r="H16"/>
          <cell r="I16"/>
          <cell r="J16"/>
          <cell r="K16"/>
          <cell r="L16"/>
          <cell r="M16"/>
          <cell r="N16"/>
          <cell r="O16"/>
          <cell r="P16"/>
          <cell r="Q16"/>
          <cell r="R16"/>
          <cell r="S16"/>
          <cell r="T16"/>
          <cell r="U16"/>
          <cell r="V16"/>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row>
        <row r="17">
          <cell r="C17">
            <v>15510909</v>
          </cell>
          <cell r="D17">
            <v>2</v>
          </cell>
          <cell r="E17">
            <v>15</v>
          </cell>
          <cell r="F17"/>
          <cell r="G17" t="str">
            <v/>
          </cell>
          <cell r="H17"/>
          <cell r="I17"/>
          <cell r="J17"/>
          <cell r="K17"/>
          <cell r="L17"/>
          <cell r="M17"/>
          <cell r="N17"/>
          <cell r="O17"/>
          <cell r="P17"/>
          <cell r="Q17"/>
          <cell r="R17"/>
          <cell r="S17"/>
          <cell r="T17"/>
          <cell r="U17"/>
          <cell r="V17"/>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row>
        <row r="18">
          <cell r="C18">
            <v>6982770</v>
          </cell>
          <cell r="D18">
            <v>5</v>
          </cell>
          <cell r="E18">
            <v>13</v>
          </cell>
          <cell r="F18"/>
          <cell r="G18" t="str">
            <v/>
          </cell>
          <cell r="H18"/>
          <cell r="I18"/>
          <cell r="J18"/>
          <cell r="K18"/>
          <cell r="L18"/>
          <cell r="M18"/>
          <cell r="N18"/>
          <cell r="O18"/>
          <cell r="P18"/>
          <cell r="Q18"/>
          <cell r="R18"/>
          <cell r="S18"/>
          <cell r="T18"/>
          <cell r="U18"/>
          <cell r="V18"/>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row>
        <row r="19">
          <cell r="C19">
            <v>15694537</v>
          </cell>
          <cell r="D19">
            <v>4</v>
          </cell>
          <cell r="E19">
            <v>15</v>
          </cell>
          <cell r="F19"/>
          <cell r="G19" t="str">
            <v/>
          </cell>
          <cell r="H19"/>
          <cell r="I19"/>
          <cell r="J19"/>
          <cell r="K19"/>
          <cell r="L19"/>
          <cell r="M19"/>
          <cell r="N19"/>
          <cell r="O19"/>
          <cell r="P19"/>
          <cell r="Q19"/>
          <cell r="R19"/>
          <cell r="S19"/>
          <cell r="T19"/>
          <cell r="U19"/>
          <cell r="V19"/>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row>
        <row r="20">
          <cell r="C20">
            <v>16224127</v>
          </cell>
          <cell r="D20">
            <v>3</v>
          </cell>
          <cell r="E20">
            <v>15</v>
          </cell>
          <cell r="F20"/>
          <cell r="G20" t="str">
            <v/>
          </cell>
          <cell r="H20"/>
          <cell r="I20"/>
          <cell r="J20"/>
          <cell r="K20"/>
          <cell r="L20"/>
          <cell r="M20"/>
          <cell r="N20"/>
          <cell r="O20"/>
          <cell r="P20"/>
          <cell r="Q20"/>
          <cell r="R20"/>
          <cell r="S20"/>
          <cell r="T20"/>
          <cell r="U20"/>
          <cell r="V20"/>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row>
        <row r="21">
          <cell r="C21">
            <v>15960876</v>
          </cell>
          <cell r="D21" t="str">
            <v>K</v>
          </cell>
          <cell r="E21">
            <v>15</v>
          </cell>
          <cell r="F21"/>
          <cell r="G21" t="str">
            <v/>
          </cell>
          <cell r="H21"/>
          <cell r="I21"/>
          <cell r="J21"/>
          <cell r="K21"/>
          <cell r="L21"/>
          <cell r="M21"/>
          <cell r="N21"/>
          <cell r="O21"/>
          <cell r="P21"/>
          <cell r="Q21"/>
          <cell r="R21"/>
          <cell r="S21"/>
          <cell r="T21"/>
          <cell r="U21"/>
          <cell r="V21"/>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row>
        <row r="22">
          <cell r="C22">
            <v>10361138</v>
          </cell>
          <cell r="D22">
            <v>5</v>
          </cell>
          <cell r="E22">
            <v>16</v>
          </cell>
          <cell r="F22"/>
          <cell r="G22" t="str">
            <v/>
          </cell>
          <cell r="H22"/>
          <cell r="I22"/>
          <cell r="J22"/>
          <cell r="K22"/>
          <cell r="L22"/>
          <cell r="M22"/>
          <cell r="N22"/>
          <cell r="O22"/>
          <cell r="P22"/>
          <cell r="Q22"/>
          <cell r="R22"/>
          <cell r="S22"/>
          <cell r="T22"/>
          <cell r="U22"/>
          <cell r="V22"/>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row>
        <row r="23">
          <cell r="C23">
            <v>15017519</v>
          </cell>
          <cell r="D23">
            <v>4</v>
          </cell>
          <cell r="E23">
            <v>15</v>
          </cell>
          <cell r="F23"/>
          <cell r="G23" t="str">
            <v/>
          </cell>
          <cell r="H23"/>
          <cell r="I23"/>
          <cell r="J23"/>
          <cell r="K23"/>
          <cell r="L23"/>
          <cell r="M23"/>
          <cell r="N23"/>
          <cell r="O23"/>
          <cell r="P23"/>
          <cell r="Q23"/>
          <cell r="R23"/>
          <cell r="S23"/>
          <cell r="T23"/>
          <cell r="U23"/>
          <cell r="V23"/>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row>
        <row r="24">
          <cell r="C24">
            <v>15696281</v>
          </cell>
          <cell r="D24">
            <v>3</v>
          </cell>
          <cell r="E24">
            <v>15</v>
          </cell>
          <cell r="F24"/>
          <cell r="G24" t="str">
            <v/>
          </cell>
          <cell r="H24"/>
          <cell r="I24"/>
          <cell r="J24"/>
          <cell r="K24"/>
          <cell r="L24"/>
          <cell r="M24"/>
          <cell r="N24"/>
          <cell r="O24"/>
          <cell r="P24"/>
          <cell r="Q24"/>
          <cell r="R24"/>
          <cell r="S24"/>
          <cell r="T24"/>
          <cell r="U24"/>
          <cell r="V24"/>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row>
        <row r="25">
          <cell r="C25">
            <v>15791333</v>
          </cell>
          <cell r="D25">
            <v>6</v>
          </cell>
          <cell r="E25">
            <v>15</v>
          </cell>
          <cell r="F25"/>
          <cell r="G25" t="str">
            <v/>
          </cell>
          <cell r="H25"/>
          <cell r="I25"/>
          <cell r="J25"/>
          <cell r="K25"/>
          <cell r="L25"/>
          <cell r="M25"/>
          <cell r="N25"/>
          <cell r="O25"/>
          <cell r="P25"/>
          <cell r="Q25"/>
          <cell r="R25"/>
          <cell r="S25"/>
          <cell r="T25"/>
          <cell r="U25"/>
          <cell r="V25"/>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row>
        <row r="26">
          <cell r="C26">
            <v>16316701</v>
          </cell>
          <cell r="D26">
            <v>8</v>
          </cell>
          <cell r="E26">
            <v>15</v>
          </cell>
          <cell r="F26"/>
          <cell r="G26" t="str">
            <v/>
          </cell>
          <cell r="H26"/>
          <cell r="I26"/>
          <cell r="J26"/>
          <cell r="K26"/>
          <cell r="L26"/>
          <cell r="M26"/>
          <cell r="N26"/>
          <cell r="O26"/>
          <cell r="P26"/>
          <cell r="Q26"/>
          <cell r="R26"/>
          <cell r="S26"/>
          <cell r="T26"/>
          <cell r="U26"/>
          <cell r="V26"/>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row>
        <row r="27">
          <cell r="C27">
            <v>16770735</v>
          </cell>
          <cell r="D27">
            <v>1</v>
          </cell>
          <cell r="E27">
            <v>16</v>
          </cell>
          <cell r="F27"/>
          <cell r="G27" t="str">
            <v/>
          </cell>
          <cell r="H27"/>
          <cell r="I27"/>
          <cell r="J27"/>
          <cell r="K27"/>
          <cell r="L27"/>
          <cell r="M27"/>
          <cell r="N27"/>
          <cell r="O27"/>
          <cell r="P27"/>
          <cell r="Q27"/>
          <cell r="R27"/>
          <cell r="S27"/>
          <cell r="T27"/>
          <cell r="U27"/>
          <cell r="V27"/>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row>
        <row r="28">
          <cell r="C28">
            <v>15947814</v>
          </cell>
          <cell r="D28">
            <v>9</v>
          </cell>
          <cell r="E28">
            <v>15</v>
          </cell>
          <cell r="F28"/>
          <cell r="G28" t="str">
            <v/>
          </cell>
          <cell r="H28"/>
          <cell r="I28"/>
          <cell r="J28"/>
          <cell r="K28"/>
          <cell r="L28"/>
          <cell r="M28"/>
          <cell r="N28"/>
          <cell r="O28"/>
          <cell r="P28"/>
          <cell r="Q28"/>
          <cell r="R28"/>
          <cell r="S28"/>
          <cell r="T28"/>
          <cell r="U28"/>
          <cell r="V28"/>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row>
        <row r="29">
          <cell r="C29">
            <v>16926975</v>
          </cell>
          <cell r="D29">
            <v>0</v>
          </cell>
          <cell r="E29">
            <v>15</v>
          </cell>
          <cell r="F29"/>
          <cell r="G29" t="str">
            <v/>
          </cell>
          <cell r="H29"/>
          <cell r="I29"/>
          <cell r="J29"/>
          <cell r="K29"/>
          <cell r="L29"/>
          <cell r="M29"/>
          <cell r="N29"/>
          <cell r="O29"/>
          <cell r="P29"/>
          <cell r="Q29"/>
          <cell r="R29"/>
          <cell r="S29"/>
          <cell r="T29"/>
          <cell r="U29"/>
          <cell r="V29"/>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row>
        <row r="30">
          <cell r="C30">
            <v>16225552</v>
          </cell>
          <cell r="D30">
            <v>5</v>
          </cell>
          <cell r="E30">
            <v>16</v>
          </cell>
          <cell r="F30"/>
          <cell r="G30" t="str">
            <v/>
          </cell>
          <cell r="H30"/>
          <cell r="I30"/>
          <cell r="J30"/>
          <cell r="K30"/>
          <cell r="L30"/>
          <cell r="M30"/>
          <cell r="N30"/>
          <cell r="O30"/>
          <cell r="P30"/>
          <cell r="Q30"/>
          <cell r="R30"/>
          <cell r="S30"/>
          <cell r="T30"/>
          <cell r="U30"/>
          <cell r="V30"/>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row>
        <row r="31">
          <cell r="C31">
            <v>17012423</v>
          </cell>
          <cell r="D31">
            <v>5</v>
          </cell>
          <cell r="E31">
            <v>15</v>
          </cell>
          <cell r="F31"/>
          <cell r="G31" t="str">
            <v/>
          </cell>
          <cell r="H31"/>
          <cell r="I31"/>
          <cell r="J31"/>
          <cell r="K31"/>
          <cell r="L31"/>
          <cell r="M31"/>
          <cell r="N31"/>
          <cell r="O31"/>
          <cell r="P31"/>
          <cell r="Q31"/>
          <cell r="R31"/>
          <cell r="S31"/>
          <cell r="T31"/>
          <cell r="U31"/>
          <cell r="V31"/>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row>
        <row r="32">
          <cell r="C32">
            <v>15007810</v>
          </cell>
          <cell r="D32">
            <v>5</v>
          </cell>
          <cell r="E32">
            <v>14</v>
          </cell>
          <cell r="F32"/>
          <cell r="G32" t="str">
            <v/>
          </cell>
          <cell r="H32"/>
          <cell r="I32"/>
          <cell r="J32"/>
          <cell r="K32"/>
          <cell r="L32"/>
          <cell r="M32"/>
          <cell r="N32"/>
          <cell r="O32"/>
          <cell r="P32"/>
          <cell r="Q32"/>
          <cell r="R32"/>
          <cell r="S32"/>
          <cell r="T32"/>
          <cell r="U32"/>
          <cell r="V32"/>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row>
        <row r="33">
          <cell r="C33">
            <v>14103386</v>
          </cell>
          <cell r="D33">
            <v>7</v>
          </cell>
          <cell r="E33">
            <v>15</v>
          </cell>
          <cell r="F33"/>
          <cell r="G33" t="str">
            <v/>
          </cell>
          <cell r="H33"/>
          <cell r="I33"/>
          <cell r="J33"/>
          <cell r="K33"/>
          <cell r="L33"/>
          <cell r="M33"/>
          <cell r="N33"/>
          <cell r="O33"/>
          <cell r="P33"/>
          <cell r="Q33"/>
          <cell r="R33"/>
          <cell r="S33"/>
          <cell r="T33"/>
          <cell r="U33"/>
          <cell r="V33"/>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row>
        <row r="34">
          <cell r="C34">
            <v>13007537</v>
          </cell>
          <cell r="D34">
            <v>1</v>
          </cell>
          <cell r="E34">
            <v>15</v>
          </cell>
          <cell r="F34"/>
          <cell r="G34" t="str">
            <v/>
          </cell>
          <cell r="H34"/>
          <cell r="I34"/>
          <cell r="J34"/>
          <cell r="K34"/>
          <cell r="L34"/>
          <cell r="M34"/>
          <cell r="N34"/>
          <cell r="O34"/>
          <cell r="P34"/>
          <cell r="Q34"/>
          <cell r="R34"/>
          <cell r="S34"/>
          <cell r="T34"/>
          <cell r="U34"/>
          <cell r="V34"/>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row>
        <row r="35">
          <cell r="C35">
            <v>15005367</v>
          </cell>
          <cell r="D35">
            <v>6</v>
          </cell>
          <cell r="E35">
            <v>15</v>
          </cell>
          <cell r="F35"/>
          <cell r="G35" t="str">
            <v/>
          </cell>
          <cell r="H35"/>
          <cell r="I35"/>
          <cell r="J35"/>
          <cell r="K35"/>
          <cell r="L35"/>
          <cell r="M35"/>
          <cell r="N35"/>
          <cell r="O35"/>
          <cell r="P35"/>
          <cell r="Q35"/>
          <cell r="R35"/>
          <cell r="S35"/>
          <cell r="T35"/>
          <cell r="U35"/>
          <cell r="V35"/>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row>
        <row r="36">
          <cell r="C36">
            <v>12834820</v>
          </cell>
          <cell r="D36">
            <v>4</v>
          </cell>
          <cell r="E36">
            <v>16</v>
          </cell>
          <cell r="F36"/>
          <cell r="G36" t="str">
            <v/>
          </cell>
          <cell r="H36"/>
          <cell r="I36"/>
          <cell r="J36"/>
          <cell r="K36"/>
          <cell r="L36"/>
          <cell r="M36"/>
          <cell r="N36"/>
          <cell r="O36"/>
          <cell r="P36"/>
          <cell r="Q36"/>
          <cell r="R36"/>
          <cell r="S36"/>
          <cell r="T36"/>
          <cell r="U36"/>
          <cell r="V36"/>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row>
        <row r="37">
          <cell r="C37">
            <v>13007341</v>
          </cell>
          <cell r="D37">
            <v>7</v>
          </cell>
          <cell r="E37">
            <v>15</v>
          </cell>
          <cell r="F37"/>
          <cell r="G37" t="str">
            <v/>
          </cell>
          <cell r="H37"/>
          <cell r="I37"/>
          <cell r="J37"/>
          <cell r="K37"/>
          <cell r="L37"/>
          <cell r="M37"/>
          <cell r="N37"/>
          <cell r="O37"/>
          <cell r="P37"/>
          <cell r="Q37"/>
          <cell r="R37"/>
          <cell r="S37"/>
          <cell r="T37"/>
          <cell r="U37"/>
          <cell r="V37"/>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row>
        <row r="38">
          <cell r="C38">
            <v>15010088</v>
          </cell>
          <cell r="D38">
            <v>7</v>
          </cell>
          <cell r="E38">
            <v>15</v>
          </cell>
          <cell r="F38"/>
          <cell r="G38" t="str">
            <v/>
          </cell>
          <cell r="H38"/>
          <cell r="I38"/>
          <cell r="J38"/>
          <cell r="K38"/>
          <cell r="L38"/>
          <cell r="M38"/>
          <cell r="N38"/>
          <cell r="O38"/>
          <cell r="P38"/>
          <cell r="Q38"/>
          <cell r="R38"/>
          <cell r="S38"/>
          <cell r="T38"/>
          <cell r="U38"/>
          <cell r="V38"/>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row>
        <row r="39">
          <cell r="C39">
            <v>14103053</v>
          </cell>
          <cell r="D39">
            <v>1</v>
          </cell>
          <cell r="E39">
            <v>12</v>
          </cell>
          <cell r="F39"/>
          <cell r="G39" t="str">
            <v/>
          </cell>
          <cell r="H39"/>
          <cell r="I39"/>
          <cell r="J39"/>
          <cell r="K39"/>
          <cell r="L39"/>
          <cell r="M39"/>
          <cell r="N39"/>
          <cell r="O39"/>
          <cell r="P39"/>
          <cell r="Q39"/>
          <cell r="R39"/>
          <cell r="S39"/>
          <cell r="T39"/>
          <cell r="U39"/>
          <cell r="V39"/>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row>
        <row r="40">
          <cell r="C40">
            <v>12435301</v>
          </cell>
          <cell r="D40">
            <v>7</v>
          </cell>
          <cell r="E40">
            <v>15</v>
          </cell>
          <cell r="F40"/>
          <cell r="G40" t="str">
            <v/>
          </cell>
          <cell r="H40"/>
          <cell r="I40"/>
          <cell r="J40"/>
          <cell r="K40"/>
          <cell r="L40"/>
          <cell r="M40"/>
          <cell r="N40"/>
          <cell r="O40"/>
          <cell r="P40"/>
          <cell r="Q40"/>
          <cell r="R40"/>
          <cell r="S40"/>
          <cell r="T40"/>
          <cell r="U40"/>
          <cell r="V40"/>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C41">
            <v>13006649</v>
          </cell>
          <cell r="D41">
            <v>6</v>
          </cell>
          <cell r="E41">
            <v>15</v>
          </cell>
          <cell r="F41"/>
          <cell r="G41" t="str">
            <v/>
          </cell>
          <cell r="H41"/>
          <cell r="I41"/>
          <cell r="J41"/>
          <cell r="K41"/>
          <cell r="L41"/>
          <cell r="M41"/>
          <cell r="N41"/>
          <cell r="O41"/>
          <cell r="P41"/>
          <cell r="Q41"/>
          <cell r="R41"/>
          <cell r="S41"/>
          <cell r="T41"/>
          <cell r="U41"/>
          <cell r="V41"/>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C42">
            <v>15844492</v>
          </cell>
          <cell r="D42">
            <v>5</v>
          </cell>
          <cell r="E42">
            <v>14</v>
          </cell>
          <cell r="F42"/>
          <cell r="G42" t="str">
            <v/>
          </cell>
          <cell r="H42"/>
          <cell r="I42"/>
          <cell r="J42"/>
          <cell r="K42"/>
          <cell r="L42"/>
          <cell r="M42"/>
          <cell r="N42"/>
          <cell r="O42"/>
          <cell r="P42"/>
          <cell r="Q42"/>
          <cell r="R42"/>
          <cell r="S42"/>
          <cell r="T42"/>
          <cell r="U42"/>
          <cell r="V42"/>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row>
        <row r="43">
          <cell r="C43">
            <v>7995206</v>
          </cell>
          <cell r="D43">
            <v>0</v>
          </cell>
          <cell r="E43">
            <v>18</v>
          </cell>
          <cell r="F43"/>
          <cell r="G43" t="str">
            <v/>
          </cell>
          <cell r="H43"/>
          <cell r="I43"/>
          <cell r="J43"/>
          <cell r="K43"/>
          <cell r="L43"/>
          <cell r="M43"/>
          <cell r="N43"/>
          <cell r="O43"/>
          <cell r="P43"/>
          <cell r="Q43"/>
          <cell r="R43"/>
          <cell r="S43"/>
          <cell r="T43"/>
          <cell r="U43"/>
          <cell r="V43"/>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row>
        <row r="44">
          <cell r="C44">
            <v>11814482</v>
          </cell>
          <cell r="D44">
            <v>1</v>
          </cell>
          <cell r="E44">
            <v>17</v>
          </cell>
          <cell r="F44"/>
          <cell r="G44" t="str">
            <v/>
          </cell>
          <cell r="H44"/>
          <cell r="I44"/>
          <cell r="J44"/>
          <cell r="K44"/>
          <cell r="L44"/>
          <cell r="M44"/>
          <cell r="N44"/>
          <cell r="O44"/>
          <cell r="P44"/>
          <cell r="Q44"/>
          <cell r="R44"/>
          <cell r="S44"/>
          <cell r="T44"/>
          <cell r="U44"/>
          <cell r="V44"/>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row>
        <row r="45">
          <cell r="C45">
            <v>12802071</v>
          </cell>
          <cell r="D45">
            <v>3</v>
          </cell>
          <cell r="E45">
            <v>13</v>
          </cell>
          <cell r="F45"/>
          <cell r="G45" t="str">
            <v/>
          </cell>
          <cell r="H45"/>
          <cell r="I45"/>
          <cell r="J45"/>
          <cell r="K45"/>
          <cell r="L45"/>
          <cell r="M45"/>
          <cell r="N45"/>
          <cell r="O45"/>
          <cell r="P45"/>
          <cell r="Q45"/>
          <cell r="R45"/>
          <cell r="S45"/>
          <cell r="T45"/>
          <cell r="U45"/>
          <cell r="V45"/>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row>
        <row r="46">
          <cell r="C46">
            <v>10038865</v>
          </cell>
          <cell r="D46">
            <v>0</v>
          </cell>
          <cell r="E46">
            <v>17</v>
          </cell>
          <cell r="F46"/>
          <cell r="G46" t="str">
            <v/>
          </cell>
          <cell r="H46"/>
          <cell r="I46"/>
          <cell r="J46"/>
          <cell r="K46"/>
          <cell r="L46"/>
          <cell r="M46"/>
          <cell r="N46"/>
          <cell r="O46"/>
          <cell r="P46"/>
          <cell r="Q46"/>
          <cell r="R46"/>
          <cell r="S46"/>
          <cell r="T46"/>
          <cell r="U46"/>
          <cell r="V46"/>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row>
        <row r="47">
          <cell r="C47">
            <v>16323843</v>
          </cell>
          <cell r="D47">
            <v>8</v>
          </cell>
          <cell r="E47">
            <v>15</v>
          </cell>
          <cell r="F47"/>
          <cell r="G47" t="str">
            <v/>
          </cell>
          <cell r="H47"/>
          <cell r="I47"/>
          <cell r="J47"/>
          <cell r="K47"/>
          <cell r="L47"/>
          <cell r="M47"/>
          <cell r="N47"/>
          <cell r="O47"/>
          <cell r="P47"/>
          <cell r="Q47"/>
          <cell r="R47"/>
          <cell r="S47"/>
          <cell r="T47"/>
          <cell r="U47"/>
          <cell r="V47"/>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row>
        <row r="48">
          <cell r="C48">
            <v>16468504</v>
          </cell>
          <cell r="D48">
            <v>7</v>
          </cell>
          <cell r="E48">
            <v>16</v>
          </cell>
          <cell r="F48"/>
          <cell r="G48" t="str">
            <v/>
          </cell>
          <cell r="H48"/>
          <cell r="I48"/>
          <cell r="J48"/>
          <cell r="K48"/>
          <cell r="L48"/>
          <cell r="M48"/>
          <cell r="N48"/>
          <cell r="O48"/>
          <cell r="P48"/>
          <cell r="Q48"/>
          <cell r="R48"/>
          <cell r="S48"/>
          <cell r="T48"/>
          <cell r="U48"/>
          <cell r="V48"/>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row>
        <row r="49">
          <cell r="C49">
            <v>0</v>
          </cell>
          <cell r="D49">
            <v>0</v>
          </cell>
          <cell r="E49">
            <v>0</v>
          </cell>
          <cell r="F49"/>
          <cell r="G49" t="str">
            <v/>
          </cell>
          <cell r="H49"/>
          <cell r="I49"/>
          <cell r="J49"/>
          <cell r="K49"/>
          <cell r="L49"/>
          <cell r="M49"/>
          <cell r="N49"/>
          <cell r="O49"/>
          <cell r="P49"/>
          <cell r="Q49"/>
          <cell r="R49"/>
          <cell r="S49"/>
          <cell r="T49"/>
          <cell r="U49"/>
          <cell r="V49"/>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row>
        <row r="50">
          <cell r="C50">
            <v>0</v>
          </cell>
          <cell r="D50">
            <v>0</v>
          </cell>
          <cell r="E50">
            <v>0</v>
          </cell>
          <cell r="F50"/>
          <cell r="G50" t="str">
            <v/>
          </cell>
          <cell r="H50"/>
          <cell r="I50"/>
          <cell r="J50"/>
          <cell r="K50"/>
          <cell r="L50"/>
          <cell r="M50"/>
          <cell r="N50"/>
          <cell r="O50"/>
          <cell r="P50"/>
          <cell r="Q50"/>
          <cell r="R50"/>
          <cell r="S50"/>
          <cell r="T50"/>
          <cell r="U50"/>
          <cell r="V50"/>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row>
        <row r="51">
          <cell r="C51">
            <v>0</v>
          </cell>
          <cell r="D51">
            <v>0</v>
          </cell>
          <cell r="E51">
            <v>0</v>
          </cell>
          <cell r="F51"/>
          <cell r="G51" t="str">
            <v/>
          </cell>
          <cell r="H51"/>
          <cell r="I51"/>
          <cell r="J51"/>
          <cell r="K51"/>
          <cell r="L51"/>
          <cell r="M51"/>
          <cell r="N51"/>
          <cell r="O51"/>
          <cell r="P51"/>
          <cell r="Q51"/>
          <cell r="R51"/>
          <cell r="S51"/>
          <cell r="T51"/>
          <cell r="U51"/>
          <cell r="V51"/>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row>
        <row r="52">
          <cell r="C52">
            <v>0</v>
          </cell>
          <cell r="D52">
            <v>0</v>
          </cell>
          <cell r="E52">
            <v>0</v>
          </cell>
          <cell r="F52"/>
          <cell r="G52" t="str">
            <v/>
          </cell>
          <cell r="H52"/>
          <cell r="I52"/>
          <cell r="J52"/>
          <cell r="K52"/>
          <cell r="L52"/>
          <cell r="M52"/>
          <cell r="N52"/>
          <cell r="O52"/>
          <cell r="P52"/>
          <cell r="Q52"/>
          <cell r="R52"/>
          <cell r="S52"/>
          <cell r="T52"/>
          <cell r="U52"/>
          <cell r="V52"/>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row>
        <row r="53">
          <cell r="C53">
            <v>0</v>
          </cell>
          <cell r="D53">
            <v>0</v>
          </cell>
          <cell r="E53">
            <v>0</v>
          </cell>
          <cell r="F53"/>
          <cell r="G53" t="str">
            <v/>
          </cell>
          <cell r="H53"/>
          <cell r="I53"/>
          <cell r="J53"/>
          <cell r="K53"/>
          <cell r="L53"/>
          <cell r="M53"/>
          <cell r="N53"/>
          <cell r="O53"/>
          <cell r="P53"/>
          <cell r="Q53"/>
          <cell r="R53"/>
          <cell r="S53"/>
          <cell r="T53"/>
          <cell r="U53"/>
          <cell r="V53"/>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row>
        <row r="54">
          <cell r="C54">
            <v>0</v>
          </cell>
          <cell r="D54">
            <v>0</v>
          </cell>
          <cell r="E54">
            <v>0</v>
          </cell>
          <cell r="F54"/>
          <cell r="G54" t="str">
            <v/>
          </cell>
          <cell r="H54"/>
          <cell r="I54"/>
          <cell r="J54"/>
          <cell r="K54"/>
          <cell r="L54"/>
          <cell r="M54"/>
          <cell r="N54"/>
          <cell r="O54"/>
          <cell r="P54"/>
          <cell r="Q54"/>
          <cell r="R54"/>
          <cell r="S54"/>
          <cell r="T54"/>
          <cell r="U54"/>
          <cell r="V54"/>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row>
        <row r="55">
          <cell r="C55">
            <v>0</v>
          </cell>
          <cell r="D55">
            <v>0</v>
          </cell>
          <cell r="E55">
            <v>0</v>
          </cell>
          <cell r="F55"/>
          <cell r="G55" t="str">
            <v/>
          </cell>
          <cell r="H55"/>
          <cell r="I55"/>
          <cell r="J55"/>
          <cell r="K55"/>
          <cell r="L55"/>
          <cell r="M55"/>
          <cell r="N55"/>
          <cell r="O55"/>
          <cell r="P55"/>
          <cell r="Q55"/>
          <cell r="R55"/>
          <cell r="S55"/>
          <cell r="T55"/>
          <cell r="U55"/>
          <cell r="V55"/>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row>
        <row r="56">
          <cell r="C56">
            <v>0</v>
          </cell>
          <cell r="D56">
            <v>0</v>
          </cell>
          <cell r="E56">
            <v>0</v>
          </cell>
          <cell r="F56"/>
          <cell r="G56" t="str">
            <v/>
          </cell>
          <cell r="H56"/>
          <cell r="I56"/>
          <cell r="J56"/>
          <cell r="K56"/>
          <cell r="L56"/>
          <cell r="M56"/>
          <cell r="N56"/>
          <cell r="O56"/>
          <cell r="P56"/>
          <cell r="Q56"/>
          <cell r="R56"/>
          <cell r="S56"/>
          <cell r="T56"/>
          <cell r="U56"/>
          <cell r="V56"/>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row>
        <row r="57">
          <cell r="C57">
            <v>0</v>
          </cell>
          <cell r="D57">
            <v>0</v>
          </cell>
          <cell r="E57">
            <v>0</v>
          </cell>
          <cell r="F57"/>
          <cell r="G57" t="str">
            <v/>
          </cell>
          <cell r="H57"/>
          <cell r="I57"/>
          <cell r="J57"/>
          <cell r="K57"/>
          <cell r="L57"/>
          <cell r="M57"/>
          <cell r="N57"/>
          <cell r="O57"/>
          <cell r="P57"/>
          <cell r="Q57"/>
          <cell r="R57"/>
          <cell r="S57"/>
          <cell r="T57"/>
          <cell r="U57"/>
          <cell r="V57"/>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row>
        <row r="58">
          <cell r="C58">
            <v>0</v>
          </cell>
          <cell r="D58">
            <v>0</v>
          </cell>
          <cell r="E58">
            <v>0</v>
          </cell>
          <cell r="F58"/>
          <cell r="G58" t="str">
            <v/>
          </cell>
          <cell r="H58"/>
          <cell r="I58"/>
          <cell r="J58"/>
          <cell r="K58"/>
          <cell r="L58"/>
          <cell r="M58"/>
          <cell r="N58"/>
          <cell r="O58"/>
          <cell r="P58"/>
          <cell r="Q58"/>
          <cell r="R58"/>
          <cell r="S58"/>
          <cell r="T58"/>
          <cell r="U58"/>
          <cell r="V58"/>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row>
        <row r="59">
          <cell r="C59">
            <v>0</v>
          </cell>
          <cell r="D59">
            <v>0</v>
          </cell>
          <cell r="E59">
            <v>0</v>
          </cell>
          <cell r="F59"/>
          <cell r="G59" t="str">
            <v/>
          </cell>
          <cell r="H59"/>
          <cell r="I59"/>
          <cell r="J59"/>
          <cell r="K59"/>
          <cell r="L59"/>
          <cell r="M59"/>
          <cell r="N59"/>
          <cell r="O59"/>
          <cell r="P59"/>
          <cell r="Q59"/>
          <cell r="R59"/>
          <cell r="S59"/>
          <cell r="T59"/>
          <cell r="U59"/>
          <cell r="V59"/>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row>
        <row r="60">
          <cell r="C60">
            <v>0</v>
          </cell>
          <cell r="D60">
            <v>0</v>
          </cell>
          <cell r="E60">
            <v>0</v>
          </cell>
          <cell r="F60"/>
          <cell r="G60" t="str">
            <v/>
          </cell>
          <cell r="H60"/>
          <cell r="I60"/>
          <cell r="J60"/>
          <cell r="K60"/>
          <cell r="L60"/>
          <cell r="M60"/>
          <cell r="N60"/>
          <cell r="O60"/>
          <cell r="P60"/>
          <cell r="Q60"/>
          <cell r="R60"/>
          <cell r="S60"/>
          <cell r="T60"/>
          <cell r="U60"/>
          <cell r="V60"/>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row>
        <row r="61">
          <cell r="C61">
            <v>0</v>
          </cell>
          <cell r="D61">
            <v>0</v>
          </cell>
          <cell r="E61">
            <v>0</v>
          </cell>
          <cell r="F61"/>
          <cell r="G61" t="str">
            <v/>
          </cell>
          <cell r="H61"/>
          <cell r="I61"/>
          <cell r="J61"/>
          <cell r="K61"/>
          <cell r="L61"/>
          <cell r="M61"/>
          <cell r="N61"/>
          <cell r="O61"/>
          <cell r="P61"/>
          <cell r="Q61"/>
          <cell r="R61"/>
          <cell r="S61"/>
          <cell r="T61"/>
          <cell r="U61"/>
          <cell r="V61"/>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row>
        <row r="62">
          <cell r="C62">
            <v>0</v>
          </cell>
          <cell r="D62">
            <v>0</v>
          </cell>
          <cell r="E62">
            <v>0</v>
          </cell>
          <cell r="F62"/>
          <cell r="G62" t="str">
            <v/>
          </cell>
          <cell r="H62"/>
          <cell r="I62"/>
          <cell r="J62"/>
          <cell r="K62"/>
          <cell r="L62"/>
          <cell r="M62"/>
          <cell r="N62"/>
          <cell r="O62"/>
          <cell r="P62"/>
          <cell r="Q62"/>
          <cell r="R62"/>
          <cell r="S62"/>
          <cell r="T62"/>
          <cell r="U62"/>
          <cell r="V62"/>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row>
        <row r="63">
          <cell r="C63">
            <v>0</v>
          </cell>
          <cell r="D63">
            <v>0</v>
          </cell>
          <cell r="E63">
            <v>0</v>
          </cell>
          <cell r="F63"/>
          <cell r="G63" t="str">
            <v/>
          </cell>
          <cell r="H63"/>
          <cell r="I63"/>
          <cell r="J63"/>
          <cell r="K63"/>
          <cell r="L63"/>
          <cell r="M63"/>
          <cell r="N63"/>
          <cell r="O63"/>
          <cell r="P63"/>
          <cell r="Q63"/>
          <cell r="R63"/>
          <cell r="S63"/>
          <cell r="T63"/>
          <cell r="U63"/>
          <cell r="V63"/>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row>
        <row r="64">
          <cell r="C64">
            <v>0</v>
          </cell>
          <cell r="D64">
            <v>0</v>
          </cell>
          <cell r="E64">
            <v>0</v>
          </cell>
          <cell r="F64"/>
          <cell r="G64" t="str">
            <v/>
          </cell>
          <cell r="H64"/>
          <cell r="I64"/>
          <cell r="J64"/>
          <cell r="K64"/>
          <cell r="L64"/>
          <cell r="M64"/>
          <cell r="N64"/>
          <cell r="O64"/>
          <cell r="P64"/>
          <cell r="Q64"/>
          <cell r="R64"/>
          <cell r="S64"/>
          <cell r="T64"/>
          <cell r="U64"/>
          <cell r="V64"/>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row>
        <row r="65">
          <cell r="C65">
            <v>0</v>
          </cell>
          <cell r="D65">
            <v>0</v>
          </cell>
          <cell r="E65">
            <v>0</v>
          </cell>
          <cell r="F65"/>
          <cell r="G65" t="str">
            <v/>
          </cell>
          <cell r="H65"/>
          <cell r="I65"/>
          <cell r="J65"/>
          <cell r="K65"/>
          <cell r="L65"/>
          <cell r="M65"/>
          <cell r="N65"/>
          <cell r="O65"/>
          <cell r="P65"/>
          <cell r="Q65"/>
          <cell r="R65"/>
          <cell r="S65"/>
          <cell r="T65"/>
          <cell r="U65"/>
          <cell r="V65"/>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row>
        <row r="66">
          <cell r="C66">
            <v>0</v>
          </cell>
          <cell r="D66">
            <v>0</v>
          </cell>
          <cell r="E66">
            <v>0</v>
          </cell>
          <cell r="F66"/>
          <cell r="G66" t="str">
            <v/>
          </cell>
          <cell r="H66"/>
          <cell r="I66"/>
          <cell r="J66"/>
          <cell r="K66"/>
          <cell r="L66"/>
          <cell r="M66"/>
          <cell r="N66"/>
          <cell r="O66"/>
          <cell r="P66"/>
          <cell r="Q66"/>
          <cell r="R66"/>
          <cell r="S66"/>
          <cell r="T66"/>
          <cell r="U66"/>
          <cell r="V66"/>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row>
        <row r="67">
          <cell r="C67">
            <v>0</v>
          </cell>
          <cell r="D67">
            <v>0</v>
          </cell>
          <cell r="E67">
            <v>0</v>
          </cell>
          <cell r="F67"/>
          <cell r="G67" t="str">
            <v/>
          </cell>
          <cell r="H67"/>
          <cell r="I67"/>
          <cell r="J67"/>
          <cell r="K67"/>
          <cell r="L67"/>
          <cell r="M67"/>
          <cell r="N67"/>
          <cell r="O67"/>
          <cell r="P67"/>
          <cell r="Q67"/>
          <cell r="R67"/>
          <cell r="S67"/>
          <cell r="T67"/>
          <cell r="U67"/>
          <cell r="V67"/>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row>
        <row r="68">
          <cell r="C68">
            <v>0</v>
          </cell>
          <cell r="D68">
            <v>0</v>
          </cell>
          <cell r="E68">
            <v>0</v>
          </cell>
          <cell r="F68"/>
          <cell r="G68" t="str">
            <v/>
          </cell>
          <cell r="H68"/>
          <cell r="I68"/>
          <cell r="J68"/>
          <cell r="K68"/>
          <cell r="L68"/>
          <cell r="M68"/>
          <cell r="N68"/>
          <cell r="O68"/>
          <cell r="P68"/>
          <cell r="Q68"/>
          <cell r="R68"/>
          <cell r="S68"/>
          <cell r="T68"/>
          <cell r="U68"/>
          <cell r="V68"/>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row>
        <row r="69">
          <cell r="C69">
            <v>0</v>
          </cell>
          <cell r="D69">
            <v>0</v>
          </cell>
          <cell r="E69">
            <v>0</v>
          </cell>
          <cell r="F69"/>
          <cell r="G69" t="str">
            <v/>
          </cell>
          <cell r="H69"/>
          <cell r="I69"/>
          <cell r="J69"/>
          <cell r="K69"/>
          <cell r="L69"/>
          <cell r="M69"/>
          <cell r="N69"/>
          <cell r="O69"/>
          <cell r="P69"/>
          <cell r="Q69"/>
          <cell r="R69"/>
          <cell r="S69"/>
          <cell r="T69"/>
          <cell r="U69"/>
          <cell r="V69"/>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row>
        <row r="70">
          <cell r="C70">
            <v>0</v>
          </cell>
          <cell r="D70">
            <v>0</v>
          </cell>
          <cell r="E70">
            <v>0</v>
          </cell>
          <cell r="F70"/>
          <cell r="G70" t="str">
            <v/>
          </cell>
          <cell r="H70"/>
          <cell r="I70"/>
          <cell r="J70"/>
          <cell r="K70"/>
          <cell r="L70"/>
          <cell r="M70"/>
          <cell r="N70"/>
          <cell r="O70"/>
          <cell r="P70"/>
          <cell r="Q70"/>
          <cell r="R70"/>
          <cell r="S70"/>
          <cell r="T70"/>
          <cell r="U70"/>
          <cell r="V70"/>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row>
        <row r="71">
          <cell r="C71">
            <v>0</v>
          </cell>
          <cell r="D71">
            <v>0</v>
          </cell>
          <cell r="E71">
            <v>0</v>
          </cell>
          <cell r="F71"/>
          <cell r="G71" t="str">
            <v/>
          </cell>
          <cell r="H71"/>
          <cell r="I71"/>
          <cell r="J71"/>
          <cell r="K71"/>
          <cell r="L71"/>
          <cell r="M71"/>
          <cell r="N71"/>
          <cell r="O71"/>
          <cell r="P71"/>
          <cell r="Q71"/>
          <cell r="R71"/>
          <cell r="S71"/>
          <cell r="T71"/>
          <cell r="U71"/>
          <cell r="V71"/>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row>
        <row r="72">
          <cell r="C72">
            <v>0</v>
          </cell>
          <cell r="D72">
            <v>0</v>
          </cell>
          <cell r="E72">
            <v>0</v>
          </cell>
          <cell r="F72"/>
          <cell r="G72" t="str">
            <v/>
          </cell>
          <cell r="H72"/>
          <cell r="I72"/>
          <cell r="J72"/>
          <cell r="K72"/>
          <cell r="L72"/>
          <cell r="M72"/>
          <cell r="N72"/>
          <cell r="O72"/>
          <cell r="P72"/>
          <cell r="Q72"/>
          <cell r="R72"/>
          <cell r="S72"/>
          <cell r="T72"/>
          <cell r="U72"/>
          <cell r="V72"/>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row>
        <row r="73">
          <cell r="C73">
            <v>0</v>
          </cell>
          <cell r="D73">
            <v>0</v>
          </cell>
          <cell r="E73">
            <v>0</v>
          </cell>
          <cell r="F73"/>
          <cell r="G73" t="str">
            <v/>
          </cell>
          <cell r="H73"/>
          <cell r="I73"/>
          <cell r="J73"/>
          <cell r="K73"/>
          <cell r="L73"/>
          <cell r="M73"/>
          <cell r="N73"/>
          <cell r="O73"/>
          <cell r="P73"/>
          <cell r="Q73"/>
          <cell r="R73"/>
          <cell r="S73"/>
          <cell r="T73"/>
          <cell r="U73"/>
          <cell r="V73"/>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row>
        <row r="74">
          <cell r="C74">
            <v>0</v>
          </cell>
          <cell r="D74">
            <v>0</v>
          </cell>
          <cell r="E74">
            <v>0</v>
          </cell>
          <cell r="F74"/>
          <cell r="G74" t="str">
            <v/>
          </cell>
          <cell r="H74"/>
          <cell r="I74"/>
          <cell r="J74"/>
          <cell r="K74"/>
          <cell r="L74"/>
          <cell r="M74"/>
          <cell r="N74"/>
          <cell r="O74"/>
          <cell r="P74"/>
          <cell r="Q74"/>
          <cell r="R74"/>
          <cell r="S74"/>
          <cell r="T74"/>
          <cell r="U74"/>
          <cell r="V74"/>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row>
        <row r="75">
          <cell r="C75">
            <v>0</v>
          </cell>
          <cell r="D75">
            <v>0</v>
          </cell>
          <cell r="E75">
            <v>0</v>
          </cell>
          <cell r="F75"/>
          <cell r="G75" t="str">
            <v/>
          </cell>
          <cell r="H75"/>
          <cell r="I75"/>
          <cell r="J75"/>
          <cell r="K75"/>
          <cell r="L75"/>
          <cell r="M75"/>
          <cell r="N75"/>
          <cell r="O75"/>
          <cell r="P75"/>
          <cell r="Q75"/>
          <cell r="R75"/>
          <cell r="S75"/>
          <cell r="T75"/>
          <cell r="U75"/>
          <cell r="V75"/>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row>
        <row r="76">
          <cell r="C76">
            <v>0</v>
          </cell>
          <cell r="D76">
            <v>0</v>
          </cell>
          <cell r="E76">
            <v>0</v>
          </cell>
          <cell r="F76"/>
          <cell r="G76" t="str">
            <v/>
          </cell>
          <cell r="H76"/>
          <cell r="I76"/>
          <cell r="J76"/>
          <cell r="K76"/>
          <cell r="L76"/>
          <cell r="M76"/>
          <cell r="N76"/>
          <cell r="O76"/>
          <cell r="P76"/>
          <cell r="Q76"/>
          <cell r="R76"/>
          <cell r="S76"/>
          <cell r="T76"/>
          <cell r="U76"/>
          <cell r="V76"/>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row>
        <row r="77">
          <cell r="C77">
            <v>0</v>
          </cell>
          <cell r="D77">
            <v>0</v>
          </cell>
          <cell r="E77">
            <v>0</v>
          </cell>
          <cell r="F77"/>
          <cell r="G77" t="str">
            <v/>
          </cell>
          <cell r="H77"/>
          <cell r="I77"/>
          <cell r="J77"/>
          <cell r="K77"/>
          <cell r="L77"/>
          <cell r="M77"/>
          <cell r="N77"/>
          <cell r="O77"/>
          <cell r="P77"/>
          <cell r="Q77"/>
          <cell r="R77"/>
          <cell r="S77"/>
          <cell r="T77"/>
          <cell r="U77"/>
          <cell r="V77"/>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row>
        <row r="78">
          <cell r="C78">
            <v>0</v>
          </cell>
          <cell r="D78">
            <v>0</v>
          </cell>
          <cell r="E78">
            <v>0</v>
          </cell>
          <cell r="F78"/>
          <cell r="G78" t="str">
            <v/>
          </cell>
          <cell r="H78"/>
          <cell r="I78"/>
          <cell r="J78"/>
          <cell r="K78"/>
          <cell r="L78"/>
          <cell r="M78"/>
          <cell r="N78"/>
          <cell r="O78"/>
          <cell r="P78"/>
          <cell r="Q78"/>
          <cell r="R78"/>
          <cell r="S78"/>
          <cell r="T78"/>
          <cell r="U78"/>
          <cell r="V78"/>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row>
        <row r="79">
          <cell r="C79">
            <v>0</v>
          </cell>
          <cell r="D79">
            <v>0</v>
          </cell>
          <cell r="E79">
            <v>0</v>
          </cell>
          <cell r="F79"/>
          <cell r="G79" t="str">
            <v/>
          </cell>
          <cell r="H79"/>
          <cell r="I79"/>
          <cell r="J79"/>
          <cell r="K79"/>
          <cell r="L79"/>
          <cell r="M79"/>
          <cell r="N79"/>
          <cell r="O79"/>
          <cell r="P79"/>
          <cell r="Q79"/>
          <cell r="R79"/>
          <cell r="S79"/>
          <cell r="T79"/>
          <cell r="U79"/>
          <cell r="V79"/>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row>
        <row r="80">
          <cell r="C80">
            <v>0</v>
          </cell>
          <cell r="D80">
            <v>0</v>
          </cell>
          <cell r="E80">
            <v>0</v>
          </cell>
          <cell r="F80"/>
          <cell r="G80" t="str">
            <v/>
          </cell>
          <cell r="H80"/>
          <cell r="I80"/>
          <cell r="J80"/>
          <cell r="K80"/>
          <cell r="L80"/>
          <cell r="M80"/>
          <cell r="N80"/>
          <cell r="O80"/>
          <cell r="P80"/>
          <cell r="Q80"/>
          <cell r="R80"/>
          <cell r="S80"/>
          <cell r="T80"/>
          <cell r="U80"/>
          <cell r="V80"/>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row>
        <row r="81">
          <cell r="C81">
            <v>0</v>
          </cell>
          <cell r="D81">
            <v>0</v>
          </cell>
          <cell r="E81">
            <v>0</v>
          </cell>
          <cell r="F81"/>
          <cell r="G81" t="str">
            <v/>
          </cell>
          <cell r="H81"/>
          <cell r="I81"/>
          <cell r="J81"/>
          <cell r="K81"/>
          <cell r="L81"/>
          <cell r="M81"/>
          <cell r="N81"/>
          <cell r="O81"/>
          <cell r="P81"/>
          <cell r="Q81"/>
          <cell r="R81"/>
          <cell r="S81"/>
          <cell r="T81"/>
          <cell r="U81"/>
          <cell r="V81"/>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row>
        <row r="82">
          <cell r="C82">
            <v>0</v>
          </cell>
          <cell r="D82">
            <v>0</v>
          </cell>
          <cell r="E82">
            <v>0</v>
          </cell>
          <cell r="F82"/>
          <cell r="G82" t="str">
            <v/>
          </cell>
          <cell r="H82"/>
          <cell r="I82"/>
          <cell r="J82"/>
          <cell r="K82"/>
          <cell r="L82"/>
          <cell r="M82"/>
          <cell r="N82"/>
          <cell r="O82"/>
          <cell r="P82"/>
          <cell r="Q82"/>
          <cell r="R82"/>
          <cell r="S82"/>
          <cell r="T82"/>
          <cell r="U82"/>
          <cell r="V82"/>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row>
        <row r="83">
          <cell r="C83">
            <v>0</v>
          </cell>
          <cell r="D83">
            <v>0</v>
          </cell>
          <cell r="E83">
            <v>0</v>
          </cell>
          <cell r="F83"/>
          <cell r="G83" t="str">
            <v/>
          </cell>
          <cell r="H83"/>
          <cell r="I83"/>
          <cell r="J83"/>
          <cell r="K83"/>
          <cell r="L83"/>
          <cell r="M83"/>
          <cell r="N83"/>
          <cell r="O83"/>
          <cell r="P83"/>
          <cell r="Q83"/>
          <cell r="R83"/>
          <cell r="S83"/>
          <cell r="T83"/>
          <cell r="U83"/>
          <cell r="V83"/>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row>
        <row r="84">
          <cell r="C84">
            <v>0</v>
          </cell>
          <cell r="D84">
            <v>0</v>
          </cell>
          <cell r="E84">
            <v>0</v>
          </cell>
          <cell r="F84"/>
          <cell r="G84" t="str">
            <v/>
          </cell>
          <cell r="H84"/>
          <cell r="I84"/>
          <cell r="J84"/>
          <cell r="K84"/>
          <cell r="L84"/>
          <cell r="M84"/>
          <cell r="N84"/>
          <cell r="O84"/>
          <cell r="P84"/>
          <cell r="Q84"/>
          <cell r="R84"/>
          <cell r="S84"/>
          <cell r="T84"/>
          <cell r="U84"/>
          <cell r="V84"/>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row>
        <row r="85">
          <cell r="C85">
            <v>0</v>
          </cell>
          <cell r="D85">
            <v>0</v>
          </cell>
          <cell r="E85">
            <v>0</v>
          </cell>
          <cell r="F85"/>
          <cell r="G85" t="str">
            <v/>
          </cell>
          <cell r="H85"/>
          <cell r="I85"/>
          <cell r="J85"/>
          <cell r="K85"/>
          <cell r="L85"/>
          <cell r="M85"/>
          <cell r="N85"/>
          <cell r="O85"/>
          <cell r="P85"/>
          <cell r="Q85"/>
          <cell r="R85"/>
          <cell r="S85"/>
          <cell r="T85"/>
          <cell r="U85"/>
          <cell r="V85"/>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row>
        <row r="86">
          <cell r="C86">
            <v>0</v>
          </cell>
          <cell r="D86">
            <v>0</v>
          </cell>
          <cell r="E86">
            <v>0</v>
          </cell>
          <cell r="F86"/>
          <cell r="G86" t="str">
            <v/>
          </cell>
          <cell r="H86"/>
          <cell r="I86"/>
          <cell r="J86"/>
          <cell r="K86"/>
          <cell r="L86"/>
          <cell r="M86"/>
          <cell r="N86"/>
          <cell r="O86"/>
          <cell r="P86"/>
          <cell r="Q86"/>
          <cell r="R86"/>
          <cell r="S86"/>
          <cell r="T86"/>
          <cell r="U86"/>
          <cell r="V86"/>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row>
        <row r="87">
          <cell r="C87">
            <v>0</v>
          </cell>
          <cell r="D87">
            <v>0</v>
          </cell>
          <cell r="E87">
            <v>0</v>
          </cell>
          <cell r="F87"/>
          <cell r="G87" t="str">
            <v/>
          </cell>
          <cell r="H87"/>
          <cell r="I87"/>
          <cell r="J87"/>
          <cell r="K87"/>
          <cell r="L87"/>
          <cell r="M87"/>
          <cell r="N87"/>
          <cell r="O87"/>
          <cell r="P87"/>
          <cell r="Q87"/>
          <cell r="R87"/>
          <cell r="S87"/>
          <cell r="T87"/>
          <cell r="U87"/>
          <cell r="V87"/>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row>
        <row r="88">
          <cell r="C88">
            <v>0</v>
          </cell>
          <cell r="D88">
            <v>0</v>
          </cell>
          <cell r="E88">
            <v>0</v>
          </cell>
          <cell r="F88"/>
          <cell r="G88" t="str">
            <v/>
          </cell>
          <cell r="H88"/>
          <cell r="I88"/>
          <cell r="J88"/>
          <cell r="K88"/>
          <cell r="L88"/>
          <cell r="M88"/>
          <cell r="N88"/>
          <cell r="O88"/>
          <cell r="P88"/>
          <cell r="Q88"/>
          <cell r="R88"/>
          <cell r="S88"/>
          <cell r="T88"/>
          <cell r="U88"/>
          <cell r="V88"/>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row>
        <row r="89">
          <cell r="C89">
            <v>0</v>
          </cell>
          <cell r="D89">
            <v>0</v>
          </cell>
          <cell r="E89">
            <v>0</v>
          </cell>
          <cell r="F89"/>
          <cell r="G89" t="str">
            <v/>
          </cell>
          <cell r="H89"/>
          <cell r="I89"/>
          <cell r="J89"/>
          <cell r="K89"/>
          <cell r="L89"/>
          <cell r="M89"/>
          <cell r="N89"/>
          <cell r="O89"/>
          <cell r="P89"/>
          <cell r="Q89"/>
          <cell r="R89"/>
          <cell r="S89"/>
          <cell r="T89"/>
          <cell r="U89"/>
          <cell r="V89"/>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row>
        <row r="90">
          <cell r="C90">
            <v>0</v>
          </cell>
          <cell r="D90">
            <v>0</v>
          </cell>
          <cell r="E90">
            <v>0</v>
          </cell>
          <cell r="F90"/>
          <cell r="G90" t="str">
            <v/>
          </cell>
          <cell r="H90"/>
          <cell r="I90"/>
          <cell r="J90"/>
          <cell r="K90"/>
          <cell r="L90"/>
          <cell r="M90"/>
          <cell r="N90"/>
          <cell r="O90"/>
          <cell r="P90"/>
          <cell r="Q90"/>
          <cell r="R90"/>
          <cell r="S90"/>
          <cell r="T90"/>
          <cell r="U90"/>
          <cell r="V90"/>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row>
        <row r="91">
          <cell r="C91">
            <v>0</v>
          </cell>
          <cell r="D91">
            <v>0</v>
          </cell>
          <cell r="E91">
            <v>0</v>
          </cell>
          <cell r="F91"/>
          <cell r="G91" t="str">
            <v/>
          </cell>
          <cell r="H91"/>
          <cell r="I91"/>
          <cell r="J91"/>
          <cell r="K91"/>
          <cell r="L91"/>
          <cell r="M91"/>
          <cell r="N91"/>
          <cell r="O91"/>
          <cell r="P91"/>
          <cell r="Q91"/>
          <cell r="R91"/>
          <cell r="S91"/>
          <cell r="T91"/>
          <cell r="U91"/>
          <cell r="V91"/>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row>
        <row r="92">
          <cell r="C92">
            <v>0</v>
          </cell>
          <cell r="D92">
            <v>0</v>
          </cell>
          <cell r="E92">
            <v>0</v>
          </cell>
          <cell r="F92"/>
          <cell r="G92" t="str">
            <v/>
          </cell>
          <cell r="H92"/>
          <cell r="I92"/>
          <cell r="J92"/>
          <cell r="K92"/>
          <cell r="L92"/>
          <cell r="M92"/>
          <cell r="N92"/>
          <cell r="O92"/>
          <cell r="P92"/>
          <cell r="Q92"/>
          <cell r="R92"/>
          <cell r="S92"/>
          <cell r="T92"/>
          <cell r="U92"/>
          <cell r="V92"/>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row>
        <row r="93">
          <cell r="C93">
            <v>0</v>
          </cell>
          <cell r="D93">
            <v>0</v>
          </cell>
          <cell r="E93">
            <v>0</v>
          </cell>
          <cell r="F93"/>
          <cell r="G93" t="str">
            <v/>
          </cell>
          <cell r="H93"/>
          <cell r="I93"/>
          <cell r="J93"/>
          <cell r="K93"/>
          <cell r="L93"/>
          <cell r="M93"/>
          <cell r="N93"/>
          <cell r="O93"/>
          <cell r="P93"/>
          <cell r="Q93"/>
          <cell r="R93"/>
          <cell r="S93"/>
          <cell r="T93"/>
          <cell r="U93"/>
          <cell r="V93"/>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row>
        <row r="94">
          <cell r="C94">
            <v>0</v>
          </cell>
          <cell r="D94">
            <v>0</v>
          </cell>
          <cell r="E94">
            <v>0</v>
          </cell>
          <cell r="F94"/>
          <cell r="G94" t="str">
            <v/>
          </cell>
          <cell r="H94"/>
          <cell r="I94"/>
          <cell r="J94"/>
          <cell r="K94"/>
          <cell r="L94"/>
          <cell r="M94"/>
          <cell r="N94"/>
          <cell r="O94"/>
          <cell r="P94"/>
          <cell r="Q94"/>
          <cell r="R94"/>
          <cell r="S94"/>
          <cell r="T94"/>
          <cell r="U94"/>
          <cell r="V94"/>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row>
        <row r="95">
          <cell r="C95">
            <v>0</v>
          </cell>
          <cell r="D95">
            <v>0</v>
          </cell>
          <cell r="E95">
            <v>0</v>
          </cell>
          <cell r="F95"/>
          <cell r="G95" t="str">
            <v/>
          </cell>
          <cell r="H95"/>
          <cell r="I95"/>
          <cell r="J95"/>
          <cell r="K95"/>
          <cell r="L95"/>
          <cell r="M95"/>
          <cell r="N95"/>
          <cell r="O95"/>
          <cell r="P95"/>
          <cell r="Q95"/>
          <cell r="R95"/>
          <cell r="S95"/>
          <cell r="T95"/>
          <cell r="U95"/>
          <cell r="V95"/>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row>
        <row r="96">
          <cell r="C96">
            <v>0</v>
          </cell>
          <cell r="D96">
            <v>0</v>
          </cell>
          <cell r="E96">
            <v>0</v>
          </cell>
          <cell r="F96"/>
          <cell r="G96" t="str">
            <v/>
          </cell>
          <cell r="H96"/>
          <cell r="I96"/>
          <cell r="J96"/>
          <cell r="K96"/>
          <cell r="L96"/>
          <cell r="M96"/>
          <cell r="N96"/>
          <cell r="O96"/>
          <cell r="P96"/>
          <cell r="Q96"/>
          <cell r="R96"/>
          <cell r="S96"/>
          <cell r="T96"/>
          <cell r="U96"/>
          <cell r="V96"/>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row>
        <row r="97">
          <cell r="C97">
            <v>0</v>
          </cell>
          <cell r="D97">
            <v>0</v>
          </cell>
          <cell r="E97">
            <v>0</v>
          </cell>
          <cell r="F97"/>
          <cell r="G97" t="str">
            <v/>
          </cell>
          <cell r="H97"/>
          <cell r="I97"/>
          <cell r="J97"/>
          <cell r="K97"/>
          <cell r="L97"/>
          <cell r="M97"/>
          <cell r="N97"/>
          <cell r="O97"/>
          <cell r="P97"/>
          <cell r="Q97"/>
          <cell r="R97"/>
          <cell r="S97"/>
          <cell r="T97"/>
          <cell r="U97"/>
          <cell r="V97"/>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row>
        <row r="98">
          <cell r="C98">
            <v>0</v>
          </cell>
          <cell r="D98">
            <v>0</v>
          </cell>
          <cell r="E98">
            <v>0</v>
          </cell>
          <cell r="F98"/>
          <cell r="G98" t="str">
            <v/>
          </cell>
          <cell r="H98"/>
          <cell r="I98"/>
          <cell r="J98"/>
          <cell r="K98"/>
          <cell r="L98"/>
          <cell r="M98"/>
          <cell r="N98"/>
          <cell r="O98"/>
          <cell r="P98"/>
          <cell r="Q98"/>
          <cell r="R98"/>
          <cell r="S98"/>
          <cell r="T98"/>
          <cell r="U98"/>
          <cell r="V98"/>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row>
        <row r="99">
          <cell r="C99">
            <v>0</v>
          </cell>
          <cell r="D99">
            <v>0</v>
          </cell>
          <cell r="E99">
            <v>0</v>
          </cell>
          <cell r="F99"/>
          <cell r="G99" t="str">
            <v/>
          </cell>
          <cell r="H99"/>
          <cell r="I99"/>
          <cell r="J99"/>
          <cell r="K99"/>
          <cell r="L99"/>
          <cell r="M99"/>
          <cell r="N99"/>
          <cell r="O99"/>
          <cell r="P99"/>
          <cell r="Q99"/>
          <cell r="R99"/>
          <cell r="S99"/>
          <cell r="T99"/>
          <cell r="U99"/>
          <cell r="V99"/>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row>
        <row r="100">
          <cell r="C100">
            <v>0</v>
          </cell>
          <cell r="D100">
            <v>0</v>
          </cell>
          <cell r="E100">
            <v>0</v>
          </cell>
          <cell r="F100"/>
          <cell r="G100" t="str">
            <v/>
          </cell>
          <cell r="H100"/>
          <cell r="I100"/>
          <cell r="J100"/>
          <cell r="K100"/>
          <cell r="L100"/>
          <cell r="M100"/>
          <cell r="N100"/>
          <cell r="O100"/>
          <cell r="P100"/>
          <cell r="Q100"/>
          <cell r="R100"/>
          <cell r="S100"/>
          <cell r="T100"/>
          <cell r="U100"/>
          <cell r="V100"/>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row>
        <row r="101">
          <cell r="C101">
            <v>0</v>
          </cell>
          <cell r="D101">
            <v>0</v>
          </cell>
          <cell r="E101">
            <v>0</v>
          </cell>
          <cell r="F101"/>
          <cell r="G101" t="str">
            <v/>
          </cell>
          <cell r="H101"/>
          <cell r="I101"/>
          <cell r="J101"/>
          <cell r="K101"/>
          <cell r="L101"/>
          <cell r="M101"/>
          <cell r="N101"/>
          <cell r="O101"/>
          <cell r="P101"/>
          <cell r="Q101"/>
          <cell r="R101"/>
          <cell r="S101"/>
          <cell r="T101"/>
          <cell r="U101"/>
          <cell r="V101"/>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row>
        <row r="102">
          <cell r="C102">
            <v>0</v>
          </cell>
          <cell r="D102">
            <v>0</v>
          </cell>
          <cell r="E102">
            <v>0</v>
          </cell>
          <cell r="F102"/>
          <cell r="G102" t="str">
            <v/>
          </cell>
          <cell r="H102"/>
          <cell r="I102"/>
          <cell r="J102"/>
          <cell r="K102"/>
          <cell r="L102"/>
          <cell r="M102"/>
          <cell r="N102"/>
          <cell r="O102"/>
          <cell r="P102"/>
          <cell r="Q102"/>
          <cell r="R102"/>
          <cell r="S102"/>
          <cell r="T102"/>
          <cell r="U102"/>
          <cell r="V102"/>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row>
        <row r="103">
          <cell r="C103">
            <v>0</v>
          </cell>
          <cell r="D103">
            <v>0</v>
          </cell>
          <cell r="E103">
            <v>0</v>
          </cell>
          <cell r="F103"/>
          <cell r="G103" t="str">
            <v/>
          </cell>
          <cell r="H103"/>
          <cell r="I103"/>
          <cell r="J103"/>
          <cell r="K103"/>
          <cell r="L103"/>
          <cell r="M103"/>
          <cell r="N103"/>
          <cell r="O103"/>
          <cell r="P103"/>
          <cell r="Q103"/>
          <cell r="R103"/>
          <cell r="S103"/>
          <cell r="T103"/>
          <cell r="U103"/>
          <cell r="V103"/>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row>
        <row r="104">
          <cell r="C104">
            <v>0</v>
          </cell>
          <cell r="D104">
            <v>0</v>
          </cell>
          <cell r="E104">
            <v>0</v>
          </cell>
          <cell r="F104"/>
          <cell r="G104" t="str">
            <v/>
          </cell>
          <cell r="H104"/>
          <cell r="I104"/>
          <cell r="J104"/>
          <cell r="K104"/>
          <cell r="L104"/>
          <cell r="M104"/>
          <cell r="N104"/>
          <cell r="O104"/>
          <cell r="P104"/>
          <cell r="Q104"/>
          <cell r="R104"/>
          <cell r="S104"/>
          <cell r="T104"/>
          <cell r="U104"/>
          <cell r="V104"/>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row>
        <row r="105">
          <cell r="C105">
            <v>0</v>
          </cell>
          <cell r="D105">
            <v>0</v>
          </cell>
          <cell r="E105">
            <v>0</v>
          </cell>
          <cell r="F105"/>
          <cell r="G105" t="str">
            <v/>
          </cell>
          <cell r="H105"/>
          <cell r="I105"/>
          <cell r="J105"/>
          <cell r="K105"/>
          <cell r="L105"/>
          <cell r="M105"/>
          <cell r="N105"/>
          <cell r="O105"/>
          <cell r="P105"/>
          <cell r="Q105"/>
          <cell r="R105"/>
          <cell r="S105"/>
          <cell r="T105"/>
          <cell r="U105"/>
          <cell r="V105"/>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6">
          <cell r="C106">
            <v>0</v>
          </cell>
          <cell r="D106">
            <v>0</v>
          </cell>
          <cell r="E106">
            <v>0</v>
          </cell>
          <cell r="F106"/>
          <cell r="G106" t="str">
            <v/>
          </cell>
          <cell r="H106"/>
          <cell r="I106"/>
          <cell r="J106"/>
          <cell r="K106"/>
          <cell r="L106"/>
          <cell r="M106"/>
          <cell r="N106"/>
          <cell r="O106"/>
          <cell r="P106"/>
          <cell r="Q106"/>
          <cell r="R106"/>
          <cell r="S106"/>
          <cell r="T106"/>
          <cell r="U106"/>
          <cell r="V106"/>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row>
        <row r="107">
          <cell r="C107">
            <v>0</v>
          </cell>
          <cell r="D107">
            <v>0</v>
          </cell>
          <cell r="E107">
            <v>0</v>
          </cell>
          <cell r="F107"/>
          <cell r="G107" t="str">
            <v/>
          </cell>
          <cell r="H107"/>
          <cell r="I107"/>
          <cell r="J107"/>
          <cell r="K107"/>
          <cell r="L107"/>
          <cell r="M107"/>
          <cell r="N107"/>
          <cell r="O107"/>
          <cell r="P107"/>
          <cell r="Q107"/>
          <cell r="R107"/>
          <cell r="S107"/>
          <cell r="T107"/>
          <cell r="U107"/>
          <cell r="V107"/>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row>
        <row r="108">
          <cell r="C108">
            <v>0</v>
          </cell>
          <cell r="D108">
            <v>0</v>
          </cell>
          <cell r="E108">
            <v>0</v>
          </cell>
          <cell r="F108"/>
          <cell r="G108" t="str">
            <v/>
          </cell>
          <cell r="H108"/>
          <cell r="I108"/>
          <cell r="J108"/>
          <cell r="K108"/>
          <cell r="L108"/>
          <cell r="M108"/>
          <cell r="N108"/>
          <cell r="O108"/>
          <cell r="P108"/>
          <cell r="Q108"/>
          <cell r="R108"/>
          <cell r="S108"/>
          <cell r="T108"/>
          <cell r="U108"/>
          <cell r="V108"/>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row>
        <row r="109">
          <cell r="C109">
            <v>0</v>
          </cell>
          <cell r="D109">
            <v>0</v>
          </cell>
          <cell r="E109">
            <v>0</v>
          </cell>
          <cell r="F109"/>
          <cell r="G109" t="str">
            <v/>
          </cell>
          <cell r="H109"/>
          <cell r="I109"/>
          <cell r="J109"/>
          <cell r="K109"/>
          <cell r="L109"/>
          <cell r="M109"/>
          <cell r="N109"/>
          <cell r="O109"/>
          <cell r="P109"/>
          <cell r="Q109"/>
          <cell r="R109"/>
          <cell r="S109"/>
          <cell r="T109"/>
          <cell r="U109"/>
          <cell r="V109"/>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row>
        <row r="110">
          <cell r="C110">
            <v>0</v>
          </cell>
          <cell r="D110">
            <v>0</v>
          </cell>
          <cell r="E110">
            <v>0</v>
          </cell>
          <cell r="F110"/>
          <cell r="G110" t="str">
            <v/>
          </cell>
          <cell r="H110"/>
          <cell r="I110"/>
          <cell r="J110"/>
          <cell r="K110"/>
          <cell r="L110"/>
          <cell r="M110"/>
          <cell r="N110"/>
          <cell r="O110"/>
          <cell r="P110"/>
          <cell r="Q110"/>
          <cell r="R110"/>
          <cell r="S110"/>
          <cell r="T110"/>
          <cell r="U110"/>
          <cell r="V110"/>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row>
        <row r="111">
          <cell r="C111">
            <v>0</v>
          </cell>
          <cell r="D111">
            <v>0</v>
          </cell>
          <cell r="E111">
            <v>0</v>
          </cell>
          <cell r="F111"/>
          <cell r="G111" t="str">
            <v/>
          </cell>
          <cell r="H111"/>
          <cell r="I111"/>
          <cell r="J111"/>
          <cell r="K111"/>
          <cell r="L111"/>
          <cell r="M111"/>
          <cell r="N111"/>
          <cell r="O111"/>
          <cell r="P111"/>
          <cell r="Q111"/>
          <cell r="R111"/>
          <cell r="S111"/>
          <cell r="T111"/>
          <cell r="U111"/>
          <cell r="V111"/>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row>
        <row r="112">
          <cell r="C112">
            <v>0</v>
          </cell>
          <cell r="D112">
            <v>0</v>
          </cell>
          <cell r="E112">
            <v>0</v>
          </cell>
          <cell r="F112"/>
          <cell r="G112" t="str">
            <v/>
          </cell>
          <cell r="H112"/>
          <cell r="I112"/>
          <cell r="J112"/>
          <cell r="K112"/>
          <cell r="L112"/>
          <cell r="M112"/>
          <cell r="N112"/>
          <cell r="O112"/>
          <cell r="P112"/>
          <cell r="Q112"/>
          <cell r="R112"/>
          <cell r="S112"/>
          <cell r="T112"/>
          <cell r="U112"/>
          <cell r="V112"/>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row>
        <row r="113">
          <cell r="C113">
            <v>0</v>
          </cell>
          <cell r="D113">
            <v>0</v>
          </cell>
          <cell r="E113">
            <v>0</v>
          </cell>
          <cell r="F113"/>
          <cell r="G113" t="str">
            <v/>
          </cell>
          <cell r="H113"/>
          <cell r="I113"/>
          <cell r="J113"/>
          <cell r="K113"/>
          <cell r="L113"/>
          <cell r="M113"/>
          <cell r="N113"/>
          <cell r="O113"/>
          <cell r="P113"/>
          <cell r="Q113"/>
          <cell r="R113"/>
          <cell r="S113"/>
          <cell r="T113"/>
          <cell r="U113"/>
          <cell r="V113"/>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row>
        <row r="114">
          <cell r="C114">
            <v>0</v>
          </cell>
          <cell r="D114">
            <v>0</v>
          </cell>
          <cell r="E114">
            <v>0</v>
          </cell>
          <cell r="F114"/>
          <cell r="G114" t="str">
            <v/>
          </cell>
          <cell r="H114"/>
          <cell r="I114"/>
          <cell r="J114"/>
          <cell r="K114"/>
          <cell r="L114"/>
          <cell r="M114"/>
          <cell r="N114"/>
          <cell r="O114"/>
          <cell r="P114"/>
          <cell r="Q114"/>
          <cell r="R114"/>
          <cell r="S114"/>
          <cell r="T114"/>
          <cell r="U114"/>
          <cell r="V114"/>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row>
        <row r="115">
          <cell r="C115">
            <v>0</v>
          </cell>
          <cell r="D115">
            <v>0</v>
          </cell>
          <cell r="E115">
            <v>0</v>
          </cell>
          <cell r="F115"/>
          <cell r="G115" t="str">
            <v/>
          </cell>
          <cell r="H115"/>
          <cell r="I115"/>
          <cell r="J115"/>
          <cell r="K115"/>
          <cell r="L115"/>
          <cell r="M115"/>
          <cell r="N115"/>
          <cell r="O115"/>
          <cell r="P115"/>
          <cell r="Q115"/>
          <cell r="R115"/>
          <cell r="S115"/>
          <cell r="T115"/>
          <cell r="U115"/>
          <cell r="V115"/>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C116">
            <v>0</v>
          </cell>
          <cell r="D116">
            <v>0</v>
          </cell>
          <cell r="E116">
            <v>0</v>
          </cell>
          <cell r="F116"/>
          <cell r="G116" t="str">
            <v/>
          </cell>
          <cell r="H116"/>
          <cell r="I116"/>
          <cell r="J116"/>
          <cell r="K116"/>
          <cell r="L116"/>
          <cell r="M116"/>
          <cell r="N116"/>
          <cell r="O116"/>
          <cell r="P116"/>
          <cell r="Q116"/>
          <cell r="R116"/>
          <cell r="S116"/>
          <cell r="T116"/>
          <cell r="U116"/>
          <cell r="V116"/>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row>
        <row r="117">
          <cell r="C117">
            <v>0</v>
          </cell>
          <cell r="D117">
            <v>0</v>
          </cell>
          <cell r="E117">
            <v>0</v>
          </cell>
          <cell r="F117"/>
          <cell r="G117" t="str">
            <v/>
          </cell>
          <cell r="H117"/>
          <cell r="I117"/>
          <cell r="J117"/>
          <cell r="K117"/>
          <cell r="L117"/>
          <cell r="M117"/>
          <cell r="N117"/>
          <cell r="O117"/>
          <cell r="P117"/>
          <cell r="Q117"/>
          <cell r="R117"/>
          <cell r="S117"/>
          <cell r="T117"/>
          <cell r="U117"/>
          <cell r="V117"/>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row>
        <row r="118">
          <cell r="C118">
            <v>0</v>
          </cell>
          <cell r="D118">
            <v>0</v>
          </cell>
          <cell r="E118">
            <v>0</v>
          </cell>
          <cell r="F118"/>
          <cell r="G118" t="str">
            <v/>
          </cell>
          <cell r="H118"/>
          <cell r="I118"/>
          <cell r="J118"/>
          <cell r="K118"/>
          <cell r="L118"/>
          <cell r="M118"/>
          <cell r="N118"/>
          <cell r="O118"/>
          <cell r="P118"/>
          <cell r="Q118"/>
          <cell r="R118"/>
          <cell r="S118"/>
          <cell r="T118"/>
          <cell r="U118"/>
          <cell r="V118"/>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row>
        <row r="119">
          <cell r="C119">
            <v>0</v>
          </cell>
          <cell r="D119">
            <v>0</v>
          </cell>
          <cell r="E119">
            <v>0</v>
          </cell>
          <cell r="F119"/>
          <cell r="G119" t="str">
            <v/>
          </cell>
          <cell r="H119"/>
          <cell r="I119"/>
          <cell r="J119"/>
          <cell r="K119"/>
          <cell r="L119"/>
          <cell r="M119"/>
          <cell r="N119"/>
          <cell r="O119"/>
          <cell r="P119"/>
          <cell r="Q119"/>
          <cell r="R119"/>
          <cell r="S119"/>
          <cell r="T119"/>
          <cell r="U119"/>
          <cell r="V119"/>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row>
        <row r="120">
          <cell r="C120">
            <v>0</v>
          </cell>
          <cell r="D120">
            <v>0</v>
          </cell>
          <cell r="E120">
            <v>0</v>
          </cell>
          <cell r="F120"/>
          <cell r="G120" t="str">
            <v/>
          </cell>
          <cell r="H120"/>
          <cell r="I120"/>
          <cell r="J120"/>
          <cell r="K120"/>
          <cell r="L120"/>
          <cell r="M120"/>
          <cell r="N120"/>
          <cell r="O120"/>
          <cell r="P120"/>
          <cell r="Q120"/>
          <cell r="R120"/>
          <cell r="S120"/>
          <cell r="T120"/>
          <cell r="U120"/>
          <cell r="V120"/>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row>
        <row r="121">
          <cell r="C121">
            <v>0</v>
          </cell>
          <cell r="D121">
            <v>0</v>
          </cell>
          <cell r="E121">
            <v>0</v>
          </cell>
          <cell r="F121"/>
          <cell r="G121" t="str">
            <v/>
          </cell>
          <cell r="H121"/>
          <cell r="I121"/>
          <cell r="J121"/>
          <cell r="K121"/>
          <cell r="L121"/>
          <cell r="M121"/>
          <cell r="N121"/>
          <cell r="O121"/>
          <cell r="P121"/>
          <cell r="Q121"/>
          <cell r="R121"/>
          <cell r="S121"/>
          <cell r="T121"/>
          <cell r="U121"/>
          <cell r="V121"/>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row>
        <row r="122">
          <cell r="C122">
            <v>0</v>
          </cell>
          <cell r="D122">
            <v>0</v>
          </cell>
          <cell r="E122">
            <v>0</v>
          </cell>
          <cell r="F122"/>
          <cell r="G122" t="str">
            <v/>
          </cell>
          <cell r="H122"/>
          <cell r="I122"/>
          <cell r="J122"/>
          <cell r="K122"/>
          <cell r="L122"/>
          <cell r="M122"/>
          <cell r="N122"/>
          <cell r="O122"/>
          <cell r="P122"/>
          <cell r="Q122"/>
          <cell r="R122"/>
          <cell r="S122"/>
          <cell r="T122"/>
          <cell r="U122"/>
          <cell r="V122"/>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row>
        <row r="123">
          <cell r="C123">
            <v>0</v>
          </cell>
          <cell r="D123">
            <v>0</v>
          </cell>
          <cell r="E123">
            <v>0</v>
          </cell>
          <cell r="F123"/>
          <cell r="G123" t="str">
            <v/>
          </cell>
          <cell r="H123"/>
          <cell r="I123"/>
          <cell r="J123"/>
          <cell r="K123"/>
          <cell r="L123"/>
          <cell r="M123"/>
          <cell r="N123"/>
          <cell r="O123"/>
          <cell r="P123"/>
          <cell r="Q123"/>
          <cell r="R123"/>
          <cell r="S123"/>
          <cell r="T123"/>
          <cell r="U123"/>
          <cell r="V123"/>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row>
        <row r="124">
          <cell r="C124">
            <v>0</v>
          </cell>
          <cell r="D124">
            <v>0</v>
          </cell>
          <cell r="E124">
            <v>0</v>
          </cell>
          <cell r="F124"/>
          <cell r="G124" t="str">
            <v/>
          </cell>
          <cell r="H124"/>
          <cell r="I124"/>
          <cell r="J124"/>
          <cell r="K124"/>
          <cell r="L124"/>
          <cell r="M124"/>
          <cell r="N124"/>
          <cell r="O124"/>
          <cell r="P124"/>
          <cell r="Q124"/>
          <cell r="R124"/>
          <cell r="S124"/>
          <cell r="T124"/>
          <cell r="U124"/>
          <cell r="V124"/>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row>
        <row r="125">
          <cell r="C125">
            <v>0</v>
          </cell>
          <cell r="D125">
            <v>0</v>
          </cell>
          <cell r="E125">
            <v>0</v>
          </cell>
          <cell r="F125"/>
          <cell r="G125" t="str">
            <v/>
          </cell>
          <cell r="H125"/>
          <cell r="I125"/>
          <cell r="J125"/>
          <cell r="K125"/>
          <cell r="L125"/>
          <cell r="M125"/>
          <cell r="N125"/>
          <cell r="O125"/>
          <cell r="P125"/>
          <cell r="Q125"/>
          <cell r="R125"/>
          <cell r="S125"/>
          <cell r="T125"/>
          <cell r="U125"/>
          <cell r="V125"/>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row>
        <row r="126">
          <cell r="C126">
            <v>0</v>
          </cell>
          <cell r="D126">
            <v>0</v>
          </cell>
          <cell r="E126">
            <v>0</v>
          </cell>
          <cell r="F126"/>
          <cell r="G126" t="str">
            <v/>
          </cell>
          <cell r="H126"/>
          <cell r="I126"/>
          <cell r="J126"/>
          <cell r="K126"/>
          <cell r="L126"/>
          <cell r="M126"/>
          <cell r="N126"/>
          <cell r="O126"/>
          <cell r="P126"/>
          <cell r="Q126"/>
          <cell r="R126"/>
          <cell r="S126"/>
          <cell r="T126"/>
          <cell r="U126"/>
          <cell r="V126"/>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row>
        <row r="127">
          <cell r="C127">
            <v>0</v>
          </cell>
          <cell r="D127">
            <v>0</v>
          </cell>
          <cell r="E127">
            <v>0</v>
          </cell>
          <cell r="F127"/>
          <cell r="G127" t="str">
            <v/>
          </cell>
          <cell r="H127"/>
          <cell r="I127"/>
          <cell r="J127"/>
          <cell r="K127"/>
          <cell r="L127"/>
          <cell r="M127"/>
          <cell r="N127"/>
          <cell r="O127"/>
          <cell r="P127"/>
          <cell r="Q127"/>
          <cell r="R127"/>
          <cell r="S127"/>
          <cell r="T127"/>
          <cell r="U127"/>
          <cell r="V127"/>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row>
        <row r="128">
          <cell r="C128">
            <v>0</v>
          </cell>
          <cell r="D128">
            <v>0</v>
          </cell>
          <cell r="E128">
            <v>0</v>
          </cell>
          <cell r="F128"/>
          <cell r="G128" t="str">
            <v/>
          </cell>
          <cell r="H128"/>
          <cell r="I128"/>
          <cell r="J128"/>
          <cell r="K128"/>
          <cell r="L128"/>
          <cell r="M128"/>
          <cell r="N128"/>
          <cell r="O128"/>
          <cell r="P128"/>
          <cell r="Q128"/>
          <cell r="R128"/>
          <cell r="S128"/>
          <cell r="T128"/>
          <cell r="U128"/>
          <cell r="V128"/>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row>
        <row r="129">
          <cell r="C129">
            <v>0</v>
          </cell>
          <cell r="D129">
            <v>0</v>
          </cell>
          <cell r="E129">
            <v>0</v>
          </cell>
          <cell r="F129"/>
          <cell r="G129" t="str">
            <v/>
          </cell>
          <cell r="H129"/>
          <cell r="I129"/>
          <cell r="J129"/>
          <cell r="K129"/>
          <cell r="L129"/>
          <cell r="M129"/>
          <cell r="N129"/>
          <cell r="O129"/>
          <cell r="P129"/>
          <cell r="Q129"/>
          <cell r="R129"/>
          <cell r="S129"/>
          <cell r="T129"/>
          <cell r="U129"/>
          <cell r="V129"/>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row>
        <row r="130">
          <cell r="C130">
            <v>0</v>
          </cell>
          <cell r="D130">
            <v>0</v>
          </cell>
          <cell r="E130">
            <v>0</v>
          </cell>
          <cell r="F130"/>
          <cell r="G130" t="str">
            <v/>
          </cell>
          <cell r="H130"/>
          <cell r="I130"/>
          <cell r="J130"/>
          <cell r="K130"/>
          <cell r="L130"/>
          <cell r="M130"/>
          <cell r="N130"/>
          <cell r="O130"/>
          <cell r="P130"/>
          <cell r="Q130"/>
          <cell r="R130"/>
          <cell r="S130"/>
          <cell r="T130"/>
          <cell r="U130"/>
          <cell r="V130"/>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row>
        <row r="131">
          <cell r="C131">
            <v>0</v>
          </cell>
          <cell r="D131">
            <v>0</v>
          </cell>
          <cell r="E131">
            <v>0</v>
          </cell>
          <cell r="F131"/>
          <cell r="G131" t="str">
            <v/>
          </cell>
          <cell r="H131"/>
          <cell r="I131"/>
          <cell r="J131"/>
          <cell r="K131"/>
          <cell r="L131"/>
          <cell r="M131"/>
          <cell r="N131"/>
          <cell r="O131"/>
          <cell r="P131"/>
          <cell r="Q131"/>
          <cell r="R131"/>
          <cell r="S131"/>
          <cell r="T131"/>
          <cell r="U131"/>
          <cell r="V131"/>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row>
        <row r="132">
          <cell r="C132">
            <v>0</v>
          </cell>
          <cell r="D132">
            <v>0</v>
          </cell>
          <cell r="E132">
            <v>0</v>
          </cell>
          <cell r="F132"/>
          <cell r="G132" t="str">
            <v/>
          </cell>
          <cell r="H132"/>
          <cell r="I132"/>
          <cell r="J132"/>
          <cell r="K132"/>
          <cell r="L132"/>
          <cell r="M132"/>
          <cell r="N132"/>
          <cell r="O132"/>
          <cell r="P132"/>
          <cell r="Q132"/>
          <cell r="R132"/>
          <cell r="S132"/>
          <cell r="T132"/>
          <cell r="U132"/>
          <cell r="V132"/>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row>
        <row r="133">
          <cell r="C133">
            <v>0</v>
          </cell>
          <cell r="D133">
            <v>0</v>
          </cell>
          <cell r="E133">
            <v>0</v>
          </cell>
          <cell r="F133"/>
          <cell r="G133" t="str">
            <v/>
          </cell>
          <cell r="H133"/>
          <cell r="I133"/>
          <cell r="J133"/>
          <cell r="K133"/>
          <cell r="L133"/>
          <cell r="M133"/>
          <cell r="N133"/>
          <cell r="O133"/>
          <cell r="P133"/>
          <cell r="Q133"/>
          <cell r="R133"/>
          <cell r="S133"/>
          <cell r="T133"/>
          <cell r="U133"/>
          <cell r="V133"/>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row>
        <row r="134">
          <cell r="C134">
            <v>0</v>
          </cell>
          <cell r="D134">
            <v>0</v>
          </cell>
          <cell r="E134">
            <v>0</v>
          </cell>
          <cell r="F134"/>
          <cell r="G134" t="str">
            <v/>
          </cell>
          <cell r="H134"/>
          <cell r="I134"/>
          <cell r="J134"/>
          <cell r="K134"/>
          <cell r="L134"/>
          <cell r="M134"/>
          <cell r="N134"/>
          <cell r="O134"/>
          <cell r="P134"/>
          <cell r="Q134"/>
          <cell r="R134"/>
          <cell r="S134"/>
          <cell r="T134"/>
          <cell r="U134"/>
          <cell r="V134"/>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row>
        <row r="135">
          <cell r="C135">
            <v>0</v>
          </cell>
          <cell r="D135">
            <v>0</v>
          </cell>
          <cell r="E135">
            <v>0</v>
          </cell>
          <cell r="F135"/>
          <cell r="G135" t="str">
            <v/>
          </cell>
          <cell r="H135"/>
          <cell r="I135"/>
          <cell r="J135"/>
          <cell r="K135"/>
          <cell r="L135"/>
          <cell r="M135"/>
          <cell r="N135"/>
          <cell r="O135"/>
          <cell r="P135"/>
          <cell r="Q135"/>
          <cell r="R135"/>
          <cell r="S135"/>
          <cell r="T135"/>
          <cell r="U135"/>
          <cell r="V135"/>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row>
        <row r="136">
          <cell r="C136">
            <v>0</v>
          </cell>
          <cell r="D136">
            <v>0</v>
          </cell>
          <cell r="E136">
            <v>0</v>
          </cell>
          <cell r="F136"/>
          <cell r="G136" t="str">
            <v/>
          </cell>
          <cell r="H136"/>
          <cell r="I136"/>
          <cell r="J136"/>
          <cell r="K136"/>
          <cell r="L136"/>
          <cell r="M136"/>
          <cell r="N136"/>
          <cell r="O136"/>
          <cell r="P136"/>
          <cell r="Q136"/>
          <cell r="R136"/>
          <cell r="S136"/>
          <cell r="T136"/>
          <cell r="U136"/>
          <cell r="V136"/>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row>
        <row r="137">
          <cell r="C137">
            <v>0</v>
          </cell>
          <cell r="D137">
            <v>0</v>
          </cell>
          <cell r="E137">
            <v>0</v>
          </cell>
          <cell r="F137"/>
          <cell r="G137" t="str">
            <v/>
          </cell>
          <cell r="H137"/>
          <cell r="I137"/>
          <cell r="J137"/>
          <cell r="K137"/>
          <cell r="L137"/>
          <cell r="M137"/>
          <cell r="N137"/>
          <cell r="O137"/>
          <cell r="P137"/>
          <cell r="Q137"/>
          <cell r="R137"/>
          <cell r="S137"/>
          <cell r="T137"/>
          <cell r="U137"/>
          <cell r="V137"/>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row>
        <row r="138">
          <cell r="C138">
            <v>0</v>
          </cell>
          <cell r="D138">
            <v>0</v>
          </cell>
          <cell r="E138">
            <v>0</v>
          </cell>
          <cell r="F138"/>
          <cell r="G138" t="str">
            <v/>
          </cell>
          <cell r="H138"/>
          <cell r="I138"/>
          <cell r="J138"/>
          <cell r="K138"/>
          <cell r="L138"/>
          <cell r="M138"/>
          <cell r="N138"/>
          <cell r="O138"/>
          <cell r="P138"/>
          <cell r="Q138"/>
          <cell r="R138"/>
          <cell r="S138"/>
          <cell r="T138"/>
          <cell r="U138"/>
          <cell r="V138"/>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row>
        <row r="139">
          <cell r="C139">
            <v>0</v>
          </cell>
          <cell r="D139">
            <v>0</v>
          </cell>
          <cell r="E139">
            <v>0</v>
          </cell>
          <cell r="F139"/>
          <cell r="G139" t="str">
            <v/>
          </cell>
          <cell r="H139"/>
          <cell r="I139"/>
          <cell r="J139"/>
          <cell r="K139"/>
          <cell r="L139"/>
          <cell r="M139"/>
          <cell r="N139"/>
          <cell r="O139"/>
          <cell r="P139"/>
          <cell r="Q139"/>
          <cell r="R139"/>
          <cell r="S139"/>
          <cell r="T139"/>
          <cell r="U139"/>
          <cell r="V139"/>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row>
        <row r="140">
          <cell r="C140">
            <v>0</v>
          </cell>
          <cell r="D140">
            <v>0</v>
          </cell>
          <cell r="E140">
            <v>0</v>
          </cell>
          <cell r="F140"/>
          <cell r="G140" t="str">
            <v/>
          </cell>
          <cell r="H140"/>
          <cell r="I140"/>
          <cell r="J140"/>
          <cell r="K140"/>
          <cell r="L140"/>
          <cell r="M140"/>
          <cell r="N140"/>
          <cell r="O140"/>
          <cell r="P140"/>
          <cell r="Q140"/>
          <cell r="R140"/>
          <cell r="S140"/>
          <cell r="T140"/>
          <cell r="U140"/>
          <cell r="V140"/>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row>
        <row r="141">
          <cell r="C141">
            <v>0</v>
          </cell>
          <cell r="D141">
            <v>0</v>
          </cell>
          <cell r="E141">
            <v>0</v>
          </cell>
          <cell r="F141"/>
          <cell r="G141" t="str">
            <v/>
          </cell>
          <cell r="H141"/>
          <cell r="I141"/>
          <cell r="J141"/>
          <cell r="K141"/>
          <cell r="L141"/>
          <cell r="M141"/>
          <cell r="N141"/>
          <cell r="O141"/>
          <cell r="P141"/>
          <cell r="Q141"/>
          <cell r="R141"/>
          <cell r="S141"/>
          <cell r="T141"/>
          <cell r="U141"/>
          <cell r="V141"/>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row>
        <row r="142">
          <cell r="C142">
            <v>0</v>
          </cell>
          <cell r="D142">
            <v>0</v>
          </cell>
          <cell r="E142">
            <v>0</v>
          </cell>
          <cell r="F142"/>
          <cell r="G142" t="str">
            <v/>
          </cell>
          <cell r="H142"/>
          <cell r="I142"/>
          <cell r="J142"/>
          <cell r="K142"/>
          <cell r="L142"/>
          <cell r="M142"/>
          <cell r="N142"/>
          <cell r="O142"/>
          <cell r="P142"/>
          <cell r="Q142"/>
          <cell r="R142"/>
          <cell r="S142"/>
          <cell r="T142"/>
          <cell r="U142"/>
          <cell r="V142"/>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row>
        <row r="143">
          <cell r="C143">
            <v>0</v>
          </cell>
          <cell r="D143">
            <v>0</v>
          </cell>
          <cell r="E143">
            <v>0</v>
          </cell>
          <cell r="F143"/>
          <cell r="G143" t="str">
            <v/>
          </cell>
          <cell r="H143"/>
          <cell r="I143"/>
          <cell r="J143"/>
          <cell r="K143"/>
          <cell r="L143"/>
          <cell r="M143"/>
          <cell r="N143"/>
          <cell r="O143"/>
          <cell r="P143"/>
          <cell r="Q143"/>
          <cell r="R143"/>
          <cell r="S143"/>
          <cell r="T143"/>
          <cell r="U143"/>
          <cell r="V143"/>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row>
        <row r="144">
          <cell r="C144">
            <v>0</v>
          </cell>
          <cell r="D144">
            <v>0</v>
          </cell>
          <cell r="E144">
            <v>0</v>
          </cell>
          <cell r="F144"/>
          <cell r="G144" t="str">
            <v/>
          </cell>
          <cell r="H144"/>
          <cell r="I144"/>
          <cell r="J144"/>
          <cell r="K144"/>
          <cell r="L144"/>
          <cell r="M144"/>
          <cell r="N144"/>
          <cell r="O144"/>
          <cell r="P144"/>
          <cell r="Q144"/>
          <cell r="R144"/>
          <cell r="S144"/>
          <cell r="T144"/>
          <cell r="U144"/>
          <cell r="V144"/>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row>
        <row r="145">
          <cell r="C145">
            <v>0</v>
          </cell>
          <cell r="D145">
            <v>0</v>
          </cell>
          <cell r="E145">
            <v>0</v>
          </cell>
          <cell r="F145"/>
          <cell r="G145" t="str">
            <v/>
          </cell>
          <cell r="H145"/>
          <cell r="I145"/>
          <cell r="J145"/>
          <cell r="K145"/>
          <cell r="L145"/>
          <cell r="M145"/>
          <cell r="N145"/>
          <cell r="O145"/>
          <cell r="P145"/>
          <cell r="Q145"/>
          <cell r="R145"/>
          <cell r="S145"/>
          <cell r="T145"/>
          <cell r="U145"/>
          <cell r="V145"/>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row>
        <row r="146">
          <cell r="C146">
            <v>0</v>
          </cell>
          <cell r="D146">
            <v>0</v>
          </cell>
          <cell r="E146">
            <v>0</v>
          </cell>
          <cell r="F146"/>
          <cell r="G146" t="str">
            <v/>
          </cell>
          <cell r="H146"/>
          <cell r="I146"/>
          <cell r="J146"/>
          <cell r="K146"/>
          <cell r="L146"/>
          <cell r="M146"/>
          <cell r="N146"/>
          <cell r="O146"/>
          <cell r="P146"/>
          <cell r="Q146"/>
          <cell r="R146"/>
          <cell r="S146"/>
          <cell r="T146"/>
          <cell r="U146"/>
          <cell r="V146"/>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row>
        <row r="147">
          <cell r="C147">
            <v>0</v>
          </cell>
          <cell r="D147">
            <v>0</v>
          </cell>
          <cell r="E147">
            <v>0</v>
          </cell>
          <cell r="F147"/>
          <cell r="G147" t="str">
            <v/>
          </cell>
          <cell r="H147"/>
          <cell r="I147"/>
          <cell r="J147"/>
          <cell r="K147"/>
          <cell r="L147"/>
          <cell r="M147"/>
          <cell r="N147"/>
          <cell r="O147"/>
          <cell r="P147"/>
          <cell r="Q147"/>
          <cell r="R147"/>
          <cell r="S147"/>
          <cell r="T147"/>
          <cell r="U147"/>
          <cell r="V147"/>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row>
        <row r="148">
          <cell r="C148">
            <v>0</v>
          </cell>
          <cell r="D148">
            <v>0</v>
          </cell>
          <cell r="E148">
            <v>0</v>
          </cell>
          <cell r="F148"/>
          <cell r="G148" t="str">
            <v/>
          </cell>
          <cell r="H148"/>
          <cell r="I148"/>
          <cell r="J148"/>
          <cell r="K148"/>
          <cell r="L148"/>
          <cell r="M148"/>
          <cell r="N148"/>
          <cell r="O148"/>
          <cell r="P148"/>
          <cell r="Q148"/>
          <cell r="R148"/>
          <cell r="S148"/>
          <cell r="T148"/>
          <cell r="U148"/>
          <cell r="V148"/>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row>
        <row r="149">
          <cell r="C149">
            <v>0</v>
          </cell>
          <cell r="D149">
            <v>0</v>
          </cell>
          <cell r="E149">
            <v>0</v>
          </cell>
          <cell r="F149"/>
          <cell r="G149" t="str">
            <v/>
          </cell>
          <cell r="H149"/>
          <cell r="I149"/>
          <cell r="J149"/>
          <cell r="K149"/>
          <cell r="L149"/>
          <cell r="M149"/>
          <cell r="N149"/>
          <cell r="O149"/>
          <cell r="P149"/>
          <cell r="Q149"/>
          <cell r="R149"/>
          <cell r="S149"/>
          <cell r="T149"/>
          <cell r="U149"/>
          <cell r="V149"/>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row>
        <row r="150">
          <cell r="C150">
            <v>0</v>
          </cell>
          <cell r="D150">
            <v>0</v>
          </cell>
          <cell r="E150">
            <v>0</v>
          </cell>
          <cell r="F150"/>
          <cell r="G150" t="str">
            <v/>
          </cell>
          <cell r="H150"/>
          <cell r="I150"/>
          <cell r="J150"/>
          <cell r="K150"/>
          <cell r="L150"/>
          <cell r="M150"/>
          <cell r="N150"/>
          <cell r="O150"/>
          <cell r="P150"/>
          <cell r="Q150"/>
          <cell r="R150"/>
          <cell r="S150"/>
          <cell r="T150"/>
          <cell r="U150"/>
          <cell r="V150"/>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row>
        <row r="151">
          <cell r="C151">
            <v>0</v>
          </cell>
          <cell r="D151">
            <v>0</v>
          </cell>
          <cell r="E151">
            <v>0</v>
          </cell>
          <cell r="F151"/>
          <cell r="G151" t="str">
            <v/>
          </cell>
          <cell r="H151"/>
          <cell r="I151"/>
          <cell r="J151"/>
          <cell r="K151"/>
          <cell r="L151"/>
          <cell r="M151"/>
          <cell r="N151"/>
          <cell r="O151"/>
          <cell r="P151"/>
          <cell r="Q151"/>
          <cell r="R151"/>
          <cell r="S151"/>
          <cell r="T151"/>
          <cell r="U151"/>
          <cell r="V151"/>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row>
        <row r="152">
          <cell r="C152">
            <v>0</v>
          </cell>
          <cell r="D152">
            <v>0</v>
          </cell>
          <cell r="E152">
            <v>0</v>
          </cell>
          <cell r="F152"/>
          <cell r="G152" t="str">
            <v/>
          </cell>
          <cell r="H152"/>
          <cell r="I152"/>
          <cell r="J152"/>
          <cell r="K152"/>
          <cell r="L152"/>
          <cell r="M152"/>
          <cell r="N152"/>
          <cell r="O152"/>
          <cell r="P152"/>
          <cell r="Q152"/>
          <cell r="R152"/>
          <cell r="S152"/>
          <cell r="T152"/>
          <cell r="U152"/>
          <cell r="V152"/>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row>
        <row r="153">
          <cell r="C153">
            <v>0</v>
          </cell>
          <cell r="D153">
            <v>0</v>
          </cell>
          <cell r="E153">
            <v>0</v>
          </cell>
          <cell r="F153"/>
          <cell r="G153" t="str">
            <v/>
          </cell>
          <cell r="H153"/>
          <cell r="I153"/>
          <cell r="J153"/>
          <cell r="K153"/>
          <cell r="L153"/>
          <cell r="M153"/>
          <cell r="N153"/>
          <cell r="O153"/>
          <cell r="P153"/>
          <cell r="Q153"/>
          <cell r="R153"/>
          <cell r="S153"/>
          <cell r="T153"/>
          <cell r="U153"/>
          <cell r="V153"/>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row>
        <row r="154">
          <cell r="C154">
            <v>0</v>
          </cell>
          <cell r="D154">
            <v>0</v>
          </cell>
          <cell r="E154">
            <v>0</v>
          </cell>
          <cell r="F154"/>
          <cell r="G154" t="str">
            <v/>
          </cell>
          <cell r="H154"/>
          <cell r="I154"/>
          <cell r="J154"/>
          <cell r="K154"/>
          <cell r="L154"/>
          <cell r="M154"/>
          <cell r="N154"/>
          <cell r="O154"/>
          <cell r="P154"/>
          <cell r="Q154"/>
          <cell r="R154"/>
          <cell r="S154"/>
          <cell r="T154"/>
          <cell r="U154"/>
          <cell r="V154"/>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row>
        <row r="155">
          <cell r="C155">
            <v>0</v>
          </cell>
          <cell r="D155">
            <v>0</v>
          </cell>
          <cell r="E155">
            <v>0</v>
          </cell>
          <cell r="F155"/>
          <cell r="G155" t="str">
            <v/>
          </cell>
          <cell r="H155"/>
          <cell r="I155"/>
          <cell r="J155"/>
          <cell r="K155"/>
          <cell r="L155"/>
          <cell r="M155"/>
          <cell r="N155"/>
          <cell r="O155"/>
          <cell r="P155"/>
          <cell r="Q155"/>
          <cell r="R155"/>
          <cell r="S155"/>
          <cell r="T155"/>
          <cell r="U155"/>
          <cell r="V155"/>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row>
        <row r="156">
          <cell r="C156">
            <v>0</v>
          </cell>
          <cell r="D156">
            <v>0</v>
          </cell>
          <cell r="E156">
            <v>0</v>
          </cell>
          <cell r="F156"/>
          <cell r="G156" t="str">
            <v/>
          </cell>
          <cell r="H156"/>
          <cell r="I156"/>
          <cell r="J156"/>
          <cell r="K156"/>
          <cell r="L156"/>
          <cell r="M156"/>
          <cell r="N156"/>
          <cell r="O156"/>
          <cell r="P156"/>
          <cell r="Q156"/>
          <cell r="R156"/>
          <cell r="S156"/>
          <cell r="T156"/>
          <cell r="U156"/>
          <cell r="V156"/>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row>
        <row r="157">
          <cell r="C157">
            <v>0</v>
          </cell>
          <cell r="D157">
            <v>0</v>
          </cell>
          <cell r="E157">
            <v>0</v>
          </cell>
          <cell r="F157"/>
          <cell r="G157" t="str">
            <v/>
          </cell>
          <cell r="H157"/>
          <cell r="I157"/>
          <cell r="J157"/>
          <cell r="K157"/>
          <cell r="L157"/>
          <cell r="M157"/>
          <cell r="N157"/>
          <cell r="O157"/>
          <cell r="P157"/>
          <cell r="Q157"/>
          <cell r="R157"/>
          <cell r="S157"/>
          <cell r="T157"/>
          <cell r="U157"/>
          <cell r="V157"/>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row>
        <row r="158">
          <cell r="C158">
            <v>0</v>
          </cell>
          <cell r="D158">
            <v>0</v>
          </cell>
          <cell r="E158">
            <v>0</v>
          </cell>
          <cell r="F158"/>
          <cell r="G158" t="str">
            <v/>
          </cell>
          <cell r="H158"/>
          <cell r="I158"/>
          <cell r="J158"/>
          <cell r="K158"/>
          <cell r="L158"/>
          <cell r="M158"/>
          <cell r="N158"/>
          <cell r="O158"/>
          <cell r="P158"/>
          <cell r="Q158"/>
          <cell r="R158"/>
          <cell r="S158"/>
          <cell r="T158"/>
          <cell r="U158"/>
          <cell r="V158"/>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row>
        <row r="159">
          <cell r="C159">
            <v>0</v>
          </cell>
          <cell r="D159">
            <v>0</v>
          </cell>
          <cell r="E159">
            <v>0</v>
          </cell>
          <cell r="F159"/>
          <cell r="G159" t="str">
            <v/>
          </cell>
          <cell r="H159"/>
          <cell r="I159"/>
          <cell r="J159"/>
          <cell r="K159"/>
          <cell r="L159"/>
          <cell r="M159"/>
          <cell r="N159"/>
          <cell r="O159"/>
          <cell r="P159"/>
          <cell r="Q159"/>
          <cell r="R159"/>
          <cell r="S159"/>
          <cell r="T159"/>
          <cell r="U159"/>
          <cell r="V159"/>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row>
        <row r="160">
          <cell r="C160">
            <v>0</v>
          </cell>
          <cell r="D160">
            <v>0</v>
          </cell>
          <cell r="E160">
            <v>0</v>
          </cell>
          <cell r="F160"/>
          <cell r="G160" t="str">
            <v/>
          </cell>
          <cell r="H160"/>
          <cell r="I160"/>
          <cell r="J160"/>
          <cell r="K160"/>
          <cell r="L160"/>
          <cell r="M160"/>
          <cell r="N160"/>
          <cell r="O160"/>
          <cell r="P160"/>
          <cell r="Q160"/>
          <cell r="R160"/>
          <cell r="S160"/>
          <cell r="T160"/>
          <cell r="U160"/>
          <cell r="V160"/>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row>
        <row r="161">
          <cell r="C161">
            <v>0</v>
          </cell>
          <cell r="D161">
            <v>0</v>
          </cell>
          <cell r="E161">
            <v>0</v>
          </cell>
          <cell r="F161"/>
          <cell r="G161" t="str">
            <v/>
          </cell>
          <cell r="H161"/>
          <cell r="I161"/>
          <cell r="J161"/>
          <cell r="K161"/>
          <cell r="L161"/>
          <cell r="M161"/>
          <cell r="N161"/>
          <cell r="O161"/>
          <cell r="P161"/>
          <cell r="Q161"/>
          <cell r="R161"/>
          <cell r="S161"/>
          <cell r="T161"/>
          <cell r="U161"/>
          <cell r="V161"/>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row>
        <row r="162">
          <cell r="C162">
            <v>0</v>
          </cell>
          <cell r="D162">
            <v>0</v>
          </cell>
          <cell r="E162">
            <v>0</v>
          </cell>
          <cell r="F162"/>
          <cell r="G162" t="str">
            <v/>
          </cell>
          <cell r="H162"/>
          <cell r="I162"/>
          <cell r="J162"/>
          <cell r="K162"/>
          <cell r="L162"/>
          <cell r="M162"/>
          <cell r="N162"/>
          <cell r="O162"/>
          <cell r="P162"/>
          <cell r="Q162"/>
          <cell r="R162"/>
          <cell r="S162"/>
          <cell r="T162"/>
          <cell r="U162"/>
          <cell r="V162"/>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row>
        <row r="163">
          <cell r="C163">
            <v>0</v>
          </cell>
          <cell r="D163">
            <v>0</v>
          </cell>
          <cell r="E163">
            <v>0</v>
          </cell>
          <cell r="F163"/>
          <cell r="G163" t="str">
            <v/>
          </cell>
          <cell r="H163"/>
          <cell r="I163"/>
          <cell r="J163"/>
          <cell r="K163"/>
          <cell r="L163"/>
          <cell r="M163"/>
          <cell r="N163"/>
          <cell r="O163"/>
          <cell r="P163"/>
          <cell r="Q163"/>
          <cell r="R163"/>
          <cell r="S163"/>
          <cell r="T163"/>
          <cell r="U163"/>
          <cell r="V163"/>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row>
        <row r="164">
          <cell r="C164">
            <v>0</v>
          </cell>
          <cell r="D164">
            <v>0</v>
          </cell>
          <cell r="E164">
            <v>0</v>
          </cell>
          <cell r="F164"/>
          <cell r="G164" t="str">
            <v/>
          </cell>
          <cell r="H164"/>
          <cell r="I164"/>
          <cell r="J164"/>
          <cell r="K164"/>
          <cell r="L164"/>
          <cell r="M164"/>
          <cell r="N164"/>
          <cell r="O164"/>
          <cell r="P164"/>
          <cell r="Q164"/>
          <cell r="R164"/>
          <cell r="S164"/>
          <cell r="T164"/>
          <cell r="U164"/>
          <cell r="V164"/>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row>
        <row r="165">
          <cell r="C165">
            <v>0</v>
          </cell>
          <cell r="D165">
            <v>0</v>
          </cell>
          <cell r="E165">
            <v>0</v>
          </cell>
          <cell r="F165"/>
          <cell r="G165" t="str">
            <v/>
          </cell>
          <cell r="H165"/>
          <cell r="I165"/>
          <cell r="J165"/>
          <cell r="K165"/>
          <cell r="L165"/>
          <cell r="M165"/>
          <cell r="N165"/>
          <cell r="O165"/>
          <cell r="P165"/>
          <cell r="Q165"/>
          <cell r="R165"/>
          <cell r="S165"/>
          <cell r="T165"/>
          <cell r="U165"/>
          <cell r="V165"/>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row>
        <row r="166">
          <cell r="C166">
            <v>0</v>
          </cell>
          <cell r="D166">
            <v>0</v>
          </cell>
          <cell r="E166">
            <v>0</v>
          </cell>
          <cell r="F166"/>
          <cell r="G166" t="str">
            <v/>
          </cell>
          <cell r="H166"/>
          <cell r="I166"/>
          <cell r="J166"/>
          <cell r="K166"/>
          <cell r="L166"/>
          <cell r="M166"/>
          <cell r="N166"/>
          <cell r="O166"/>
          <cell r="P166"/>
          <cell r="Q166"/>
          <cell r="R166"/>
          <cell r="S166"/>
          <cell r="T166"/>
          <cell r="U166"/>
          <cell r="V166"/>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row>
        <row r="167">
          <cell r="C167">
            <v>0</v>
          </cell>
          <cell r="D167">
            <v>0</v>
          </cell>
          <cell r="E167">
            <v>0</v>
          </cell>
          <cell r="F167"/>
          <cell r="G167" t="str">
            <v/>
          </cell>
          <cell r="H167"/>
          <cell r="I167"/>
          <cell r="J167"/>
          <cell r="K167"/>
          <cell r="L167"/>
          <cell r="M167"/>
          <cell r="N167"/>
          <cell r="O167"/>
          <cell r="P167"/>
          <cell r="Q167"/>
          <cell r="R167"/>
          <cell r="S167"/>
          <cell r="T167"/>
          <cell r="U167"/>
          <cell r="V167"/>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row>
        <row r="168">
          <cell r="C168">
            <v>0</v>
          </cell>
          <cell r="D168">
            <v>0</v>
          </cell>
          <cell r="E168">
            <v>0</v>
          </cell>
          <cell r="F168"/>
          <cell r="G168" t="str">
            <v/>
          </cell>
          <cell r="H168"/>
          <cell r="I168"/>
          <cell r="J168"/>
          <cell r="K168"/>
          <cell r="L168"/>
          <cell r="M168"/>
          <cell r="N168"/>
          <cell r="O168"/>
          <cell r="P168"/>
          <cell r="Q168"/>
          <cell r="R168"/>
          <cell r="S168"/>
          <cell r="T168"/>
          <cell r="U168"/>
          <cell r="V168"/>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row>
        <row r="169">
          <cell r="C169">
            <v>0</v>
          </cell>
          <cell r="D169">
            <v>0</v>
          </cell>
          <cell r="E169">
            <v>0</v>
          </cell>
          <cell r="F169"/>
          <cell r="G169" t="str">
            <v/>
          </cell>
          <cell r="H169"/>
          <cell r="I169"/>
          <cell r="J169"/>
          <cell r="K169"/>
          <cell r="L169"/>
          <cell r="M169"/>
          <cell r="N169"/>
          <cell r="O169"/>
          <cell r="P169"/>
          <cell r="Q169"/>
          <cell r="R169"/>
          <cell r="S169"/>
          <cell r="T169"/>
          <cell r="U169"/>
          <cell r="V169"/>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row>
        <row r="170">
          <cell r="C170">
            <v>0</v>
          </cell>
          <cell r="D170">
            <v>0</v>
          </cell>
          <cell r="E170">
            <v>0</v>
          </cell>
          <cell r="F170"/>
          <cell r="G170" t="str">
            <v/>
          </cell>
          <cell r="H170"/>
          <cell r="I170"/>
          <cell r="J170"/>
          <cell r="K170"/>
          <cell r="L170"/>
          <cell r="M170"/>
          <cell r="N170"/>
          <cell r="O170"/>
          <cell r="P170"/>
          <cell r="Q170"/>
          <cell r="R170"/>
          <cell r="S170"/>
          <cell r="T170"/>
          <cell r="U170"/>
          <cell r="V170"/>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row>
        <row r="171">
          <cell r="C171">
            <v>0</v>
          </cell>
          <cell r="D171">
            <v>0</v>
          </cell>
          <cell r="E171">
            <v>0</v>
          </cell>
          <cell r="F171"/>
          <cell r="G171" t="str">
            <v/>
          </cell>
          <cell r="H171"/>
          <cell r="I171"/>
          <cell r="J171"/>
          <cell r="K171"/>
          <cell r="L171"/>
          <cell r="M171"/>
          <cell r="N171"/>
          <cell r="O171"/>
          <cell r="P171"/>
          <cell r="Q171"/>
          <cell r="R171"/>
          <cell r="S171"/>
          <cell r="T171"/>
          <cell r="U171"/>
          <cell r="V171"/>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row>
        <row r="172">
          <cell r="C172">
            <v>0</v>
          </cell>
          <cell r="D172">
            <v>0</v>
          </cell>
          <cell r="E172">
            <v>0</v>
          </cell>
          <cell r="F172"/>
          <cell r="G172" t="str">
            <v/>
          </cell>
          <cell r="H172"/>
          <cell r="I172"/>
          <cell r="J172"/>
          <cell r="K172"/>
          <cell r="L172"/>
          <cell r="M172"/>
          <cell r="N172"/>
          <cell r="O172"/>
          <cell r="P172"/>
          <cell r="Q172"/>
          <cell r="R172"/>
          <cell r="S172"/>
          <cell r="T172"/>
          <cell r="U172"/>
          <cell r="V172"/>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row>
        <row r="173">
          <cell r="C173">
            <v>0</v>
          </cell>
          <cell r="D173">
            <v>0</v>
          </cell>
          <cell r="E173">
            <v>0</v>
          </cell>
          <cell r="F173"/>
          <cell r="G173" t="str">
            <v/>
          </cell>
          <cell r="H173"/>
          <cell r="I173"/>
          <cell r="J173"/>
          <cell r="K173"/>
          <cell r="L173"/>
          <cell r="M173"/>
          <cell r="N173"/>
          <cell r="O173"/>
          <cell r="P173"/>
          <cell r="Q173"/>
          <cell r="R173"/>
          <cell r="S173"/>
          <cell r="T173"/>
          <cell r="U173"/>
          <cell r="V173"/>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row>
        <row r="174">
          <cell r="C174">
            <v>0</v>
          </cell>
          <cell r="D174">
            <v>0</v>
          </cell>
          <cell r="E174">
            <v>0</v>
          </cell>
          <cell r="F174"/>
          <cell r="G174" t="str">
            <v/>
          </cell>
          <cell r="H174"/>
          <cell r="I174"/>
          <cell r="J174"/>
          <cell r="K174"/>
          <cell r="L174"/>
          <cell r="M174"/>
          <cell r="N174"/>
          <cell r="O174"/>
          <cell r="P174"/>
          <cell r="Q174"/>
          <cell r="R174"/>
          <cell r="S174"/>
          <cell r="T174"/>
          <cell r="U174"/>
          <cell r="V174"/>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row>
        <row r="175">
          <cell r="C175">
            <v>0</v>
          </cell>
          <cell r="D175">
            <v>0</v>
          </cell>
          <cell r="E175">
            <v>0</v>
          </cell>
          <cell r="F175"/>
          <cell r="G175" t="str">
            <v/>
          </cell>
          <cell r="H175"/>
          <cell r="I175"/>
          <cell r="J175"/>
          <cell r="K175"/>
          <cell r="L175"/>
          <cell r="M175"/>
          <cell r="N175"/>
          <cell r="O175"/>
          <cell r="P175"/>
          <cell r="Q175"/>
          <cell r="R175"/>
          <cell r="S175"/>
          <cell r="T175"/>
          <cell r="U175"/>
          <cell r="V175"/>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row>
        <row r="176">
          <cell r="C176">
            <v>0</v>
          </cell>
          <cell r="D176">
            <v>0</v>
          </cell>
          <cell r="E176">
            <v>0</v>
          </cell>
          <cell r="F176"/>
          <cell r="G176" t="str">
            <v/>
          </cell>
          <cell r="H176"/>
          <cell r="I176"/>
          <cell r="J176"/>
          <cell r="K176"/>
          <cell r="L176"/>
          <cell r="M176"/>
          <cell r="N176"/>
          <cell r="O176"/>
          <cell r="P176"/>
          <cell r="Q176"/>
          <cell r="R176"/>
          <cell r="S176"/>
          <cell r="T176"/>
          <cell r="U176"/>
          <cell r="V176"/>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row>
        <row r="177">
          <cell r="C177">
            <v>0</v>
          </cell>
          <cell r="D177">
            <v>0</v>
          </cell>
          <cell r="E177">
            <v>0</v>
          </cell>
          <cell r="F177"/>
          <cell r="G177" t="str">
            <v/>
          </cell>
          <cell r="H177"/>
          <cell r="I177"/>
          <cell r="J177"/>
          <cell r="K177"/>
          <cell r="L177"/>
          <cell r="M177"/>
          <cell r="N177"/>
          <cell r="O177"/>
          <cell r="P177"/>
          <cell r="Q177"/>
          <cell r="R177"/>
          <cell r="S177"/>
          <cell r="T177"/>
          <cell r="U177"/>
          <cell r="V177"/>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row>
        <row r="178">
          <cell r="C178">
            <v>0</v>
          </cell>
          <cell r="D178">
            <v>0</v>
          </cell>
          <cell r="E178">
            <v>0</v>
          </cell>
          <cell r="F178"/>
          <cell r="G178" t="str">
            <v/>
          </cell>
          <cell r="H178"/>
          <cell r="I178"/>
          <cell r="J178"/>
          <cell r="K178"/>
          <cell r="L178"/>
          <cell r="M178"/>
          <cell r="N178"/>
          <cell r="O178"/>
          <cell r="P178"/>
          <cell r="Q178"/>
          <cell r="R178"/>
          <cell r="S178"/>
          <cell r="T178"/>
          <cell r="U178"/>
          <cell r="V178"/>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row>
        <row r="179">
          <cell r="C179">
            <v>0</v>
          </cell>
          <cell r="D179">
            <v>0</v>
          </cell>
          <cell r="E179">
            <v>0</v>
          </cell>
          <cell r="F179"/>
          <cell r="G179" t="str">
            <v/>
          </cell>
          <cell r="H179"/>
          <cell r="I179"/>
          <cell r="J179"/>
          <cell r="K179"/>
          <cell r="L179"/>
          <cell r="M179"/>
          <cell r="N179"/>
          <cell r="O179"/>
          <cell r="P179"/>
          <cell r="Q179"/>
          <cell r="R179"/>
          <cell r="S179"/>
          <cell r="T179"/>
          <cell r="U179"/>
          <cell r="V179"/>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row>
        <row r="180">
          <cell r="C180">
            <v>0</v>
          </cell>
          <cell r="D180">
            <v>0</v>
          </cell>
          <cell r="E180">
            <v>0</v>
          </cell>
          <cell r="F180"/>
          <cell r="G180" t="str">
            <v/>
          </cell>
          <cell r="H180"/>
          <cell r="I180"/>
          <cell r="J180"/>
          <cell r="K180"/>
          <cell r="L180"/>
          <cell r="M180"/>
          <cell r="N180"/>
          <cell r="O180"/>
          <cell r="P180"/>
          <cell r="Q180"/>
          <cell r="R180"/>
          <cell r="S180"/>
          <cell r="T180"/>
          <cell r="U180"/>
          <cell r="V180"/>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row>
        <row r="181">
          <cell r="C181">
            <v>0</v>
          </cell>
          <cell r="D181">
            <v>0</v>
          </cell>
          <cell r="E181">
            <v>0</v>
          </cell>
          <cell r="F181"/>
          <cell r="G181" t="str">
            <v/>
          </cell>
          <cell r="H181"/>
          <cell r="I181"/>
          <cell r="J181"/>
          <cell r="K181"/>
          <cell r="L181"/>
          <cell r="M181"/>
          <cell r="N181"/>
          <cell r="O181"/>
          <cell r="P181"/>
          <cell r="Q181"/>
          <cell r="R181"/>
          <cell r="S181"/>
          <cell r="T181"/>
          <cell r="U181"/>
          <cell r="V181"/>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row>
        <row r="182">
          <cell r="C182">
            <v>0</v>
          </cell>
          <cell r="D182">
            <v>0</v>
          </cell>
          <cell r="E182">
            <v>0</v>
          </cell>
          <cell r="F182"/>
          <cell r="G182" t="str">
            <v/>
          </cell>
          <cell r="H182"/>
          <cell r="I182"/>
          <cell r="J182"/>
          <cell r="K182"/>
          <cell r="L182"/>
          <cell r="M182"/>
          <cell r="N182"/>
          <cell r="O182"/>
          <cell r="P182"/>
          <cell r="Q182"/>
          <cell r="R182"/>
          <cell r="S182"/>
          <cell r="T182"/>
          <cell r="U182"/>
          <cell r="V182"/>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row>
        <row r="183">
          <cell r="C183">
            <v>0</v>
          </cell>
          <cell r="D183">
            <v>0</v>
          </cell>
          <cell r="E183">
            <v>0</v>
          </cell>
          <cell r="F183"/>
          <cell r="G183" t="str">
            <v/>
          </cell>
          <cell r="H183"/>
          <cell r="I183"/>
          <cell r="J183"/>
          <cell r="K183"/>
          <cell r="L183"/>
          <cell r="M183"/>
          <cell r="N183"/>
          <cell r="O183"/>
          <cell r="P183"/>
          <cell r="Q183"/>
          <cell r="R183"/>
          <cell r="S183"/>
          <cell r="T183"/>
          <cell r="U183"/>
          <cell r="V183"/>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row>
        <row r="184">
          <cell r="C184">
            <v>0</v>
          </cell>
          <cell r="D184">
            <v>0</v>
          </cell>
          <cell r="E184">
            <v>0</v>
          </cell>
          <cell r="F184"/>
          <cell r="G184" t="str">
            <v/>
          </cell>
          <cell r="H184"/>
          <cell r="I184"/>
          <cell r="J184"/>
          <cell r="K184"/>
          <cell r="L184"/>
          <cell r="M184"/>
          <cell r="N184"/>
          <cell r="O184"/>
          <cell r="P184"/>
          <cell r="Q184"/>
          <cell r="R184"/>
          <cell r="S184"/>
          <cell r="T184"/>
          <cell r="U184"/>
          <cell r="V184"/>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row>
        <row r="185">
          <cell r="C185">
            <v>0</v>
          </cell>
          <cell r="D185">
            <v>0</v>
          </cell>
          <cell r="E185">
            <v>0</v>
          </cell>
          <cell r="F185"/>
          <cell r="G185" t="str">
            <v/>
          </cell>
          <cell r="H185"/>
          <cell r="I185"/>
          <cell r="J185"/>
          <cell r="K185"/>
          <cell r="L185"/>
          <cell r="M185"/>
          <cell r="N185"/>
          <cell r="O185"/>
          <cell r="P185"/>
          <cell r="Q185"/>
          <cell r="R185"/>
          <cell r="S185"/>
          <cell r="T185"/>
          <cell r="U185"/>
          <cell r="V185"/>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row>
        <row r="186">
          <cell r="C186">
            <v>0</v>
          </cell>
          <cell r="D186">
            <v>0</v>
          </cell>
          <cell r="E186">
            <v>0</v>
          </cell>
          <cell r="F186"/>
          <cell r="G186" t="str">
            <v/>
          </cell>
          <cell r="H186"/>
          <cell r="I186"/>
          <cell r="J186"/>
          <cell r="K186"/>
          <cell r="L186"/>
          <cell r="M186"/>
          <cell r="N186"/>
          <cell r="O186"/>
          <cell r="P186"/>
          <cell r="Q186"/>
          <cell r="R186"/>
          <cell r="S186"/>
          <cell r="T186"/>
          <cell r="U186"/>
          <cell r="V186"/>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row>
        <row r="187">
          <cell r="C187">
            <v>0</v>
          </cell>
          <cell r="D187">
            <v>0</v>
          </cell>
          <cell r="E187">
            <v>0</v>
          </cell>
          <cell r="F187"/>
          <cell r="G187" t="str">
            <v/>
          </cell>
          <cell r="H187"/>
          <cell r="I187"/>
          <cell r="J187"/>
          <cell r="K187"/>
          <cell r="L187"/>
          <cell r="M187"/>
          <cell r="N187"/>
          <cell r="O187"/>
          <cell r="P187"/>
          <cell r="Q187"/>
          <cell r="R187"/>
          <cell r="S187"/>
          <cell r="T187"/>
          <cell r="U187"/>
          <cell r="V187"/>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row>
        <row r="188">
          <cell r="C188">
            <v>0</v>
          </cell>
          <cell r="D188">
            <v>0</v>
          </cell>
          <cell r="E188">
            <v>0</v>
          </cell>
          <cell r="F188"/>
          <cell r="G188" t="str">
            <v/>
          </cell>
          <cell r="H188"/>
          <cell r="I188"/>
          <cell r="J188"/>
          <cell r="K188"/>
          <cell r="L188"/>
          <cell r="M188"/>
          <cell r="N188"/>
          <cell r="O188"/>
          <cell r="P188"/>
          <cell r="Q188"/>
          <cell r="R188"/>
          <cell r="S188"/>
          <cell r="T188"/>
          <cell r="U188"/>
          <cell r="V188"/>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row>
        <row r="189">
          <cell r="C189">
            <v>0</v>
          </cell>
          <cell r="D189">
            <v>0</v>
          </cell>
          <cell r="E189">
            <v>0</v>
          </cell>
          <cell r="F189"/>
          <cell r="G189" t="str">
            <v/>
          </cell>
          <cell r="H189"/>
          <cell r="I189"/>
          <cell r="J189"/>
          <cell r="K189"/>
          <cell r="L189"/>
          <cell r="M189"/>
          <cell r="N189"/>
          <cell r="O189"/>
          <cell r="P189"/>
          <cell r="Q189"/>
          <cell r="R189"/>
          <cell r="S189"/>
          <cell r="T189"/>
          <cell r="U189"/>
          <cell r="V189"/>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row>
        <row r="190">
          <cell r="C190">
            <v>0</v>
          </cell>
          <cell r="D190">
            <v>0</v>
          </cell>
          <cell r="E190">
            <v>0</v>
          </cell>
          <cell r="F190"/>
          <cell r="G190" t="str">
            <v/>
          </cell>
          <cell r="H190"/>
          <cell r="I190"/>
          <cell r="J190"/>
          <cell r="K190"/>
          <cell r="L190"/>
          <cell r="M190"/>
          <cell r="N190"/>
          <cell r="O190"/>
          <cell r="P190"/>
          <cell r="Q190"/>
          <cell r="R190"/>
          <cell r="S190"/>
          <cell r="T190"/>
          <cell r="U190"/>
          <cell r="V190"/>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row>
        <row r="191">
          <cell r="C191">
            <v>0</v>
          </cell>
          <cell r="D191">
            <v>0</v>
          </cell>
          <cell r="E191">
            <v>0</v>
          </cell>
          <cell r="F191"/>
          <cell r="G191" t="str">
            <v/>
          </cell>
          <cell r="H191"/>
          <cell r="I191"/>
          <cell r="J191"/>
          <cell r="K191"/>
          <cell r="L191"/>
          <cell r="M191"/>
          <cell r="N191"/>
          <cell r="O191"/>
          <cell r="P191"/>
          <cell r="Q191"/>
          <cell r="R191"/>
          <cell r="S191"/>
          <cell r="T191"/>
          <cell r="U191"/>
          <cell r="V191"/>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row>
        <row r="192">
          <cell r="C192">
            <v>0</v>
          </cell>
          <cell r="D192">
            <v>0</v>
          </cell>
          <cell r="E192">
            <v>0</v>
          </cell>
          <cell r="F192"/>
          <cell r="G192" t="str">
            <v/>
          </cell>
          <cell r="H192"/>
          <cell r="I192"/>
          <cell r="J192"/>
          <cell r="K192"/>
          <cell r="L192"/>
          <cell r="M192"/>
          <cell r="N192"/>
          <cell r="O192"/>
          <cell r="P192"/>
          <cell r="Q192"/>
          <cell r="R192"/>
          <cell r="S192"/>
          <cell r="T192"/>
          <cell r="U192"/>
          <cell r="V192"/>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row>
        <row r="193">
          <cell r="C193">
            <v>0</v>
          </cell>
          <cell r="D193">
            <v>0</v>
          </cell>
          <cell r="E193">
            <v>0</v>
          </cell>
          <cell r="F193"/>
          <cell r="G193" t="str">
            <v/>
          </cell>
          <cell r="H193"/>
          <cell r="I193"/>
          <cell r="J193"/>
          <cell r="K193"/>
          <cell r="L193"/>
          <cell r="M193"/>
          <cell r="N193"/>
          <cell r="O193"/>
          <cell r="P193"/>
          <cell r="Q193"/>
          <cell r="R193"/>
          <cell r="S193"/>
          <cell r="T193"/>
          <cell r="U193"/>
          <cell r="V193"/>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row>
        <row r="194">
          <cell r="C194">
            <v>0</v>
          </cell>
          <cell r="D194">
            <v>0</v>
          </cell>
          <cell r="E194">
            <v>0</v>
          </cell>
          <cell r="F194"/>
          <cell r="G194" t="str">
            <v/>
          </cell>
          <cell r="H194"/>
          <cell r="I194"/>
          <cell r="J194"/>
          <cell r="K194"/>
          <cell r="L194"/>
          <cell r="M194"/>
          <cell r="N194"/>
          <cell r="O194"/>
          <cell r="P194"/>
          <cell r="Q194"/>
          <cell r="R194"/>
          <cell r="S194"/>
          <cell r="T194"/>
          <cell r="U194"/>
          <cell r="V194"/>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row>
        <row r="195">
          <cell r="C195">
            <v>0</v>
          </cell>
          <cell r="D195">
            <v>0</v>
          </cell>
          <cell r="E195">
            <v>0</v>
          </cell>
          <cell r="F195"/>
          <cell r="G195" t="str">
            <v/>
          </cell>
          <cell r="H195"/>
          <cell r="I195"/>
          <cell r="J195"/>
          <cell r="K195"/>
          <cell r="L195"/>
          <cell r="M195"/>
          <cell r="N195"/>
          <cell r="O195"/>
          <cell r="P195"/>
          <cell r="Q195"/>
          <cell r="R195"/>
          <cell r="S195"/>
          <cell r="T195"/>
          <cell r="U195"/>
          <cell r="V195"/>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row>
        <row r="196">
          <cell r="C196">
            <v>0</v>
          </cell>
          <cell r="D196">
            <v>0</v>
          </cell>
          <cell r="E196">
            <v>0</v>
          </cell>
          <cell r="F196"/>
          <cell r="G196" t="str">
            <v/>
          </cell>
          <cell r="H196"/>
          <cell r="I196"/>
          <cell r="J196"/>
          <cell r="K196"/>
          <cell r="L196"/>
          <cell r="M196"/>
          <cell r="N196"/>
          <cell r="O196"/>
          <cell r="P196"/>
          <cell r="Q196"/>
          <cell r="R196"/>
          <cell r="S196"/>
          <cell r="T196"/>
          <cell r="U196"/>
          <cell r="V196"/>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row>
        <row r="197">
          <cell r="C197">
            <v>0</v>
          </cell>
          <cell r="D197">
            <v>0</v>
          </cell>
          <cell r="E197">
            <v>0</v>
          </cell>
          <cell r="F197"/>
          <cell r="G197" t="str">
            <v/>
          </cell>
          <cell r="H197"/>
          <cell r="I197"/>
          <cell r="J197"/>
          <cell r="K197"/>
          <cell r="L197"/>
          <cell r="M197"/>
          <cell r="N197"/>
          <cell r="O197"/>
          <cell r="P197"/>
          <cell r="Q197"/>
          <cell r="R197"/>
          <cell r="S197"/>
          <cell r="T197"/>
          <cell r="U197"/>
          <cell r="V197"/>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row>
        <row r="198">
          <cell r="C198">
            <v>0</v>
          </cell>
          <cell r="D198">
            <v>0</v>
          </cell>
          <cell r="E198">
            <v>0</v>
          </cell>
          <cell r="F198"/>
          <cell r="G198" t="str">
            <v/>
          </cell>
          <cell r="H198"/>
          <cell r="I198"/>
          <cell r="J198"/>
          <cell r="K198"/>
          <cell r="L198"/>
          <cell r="M198"/>
          <cell r="N198"/>
          <cell r="O198"/>
          <cell r="P198"/>
          <cell r="Q198"/>
          <cell r="R198"/>
          <cell r="S198"/>
          <cell r="T198"/>
          <cell r="U198"/>
          <cell r="V198"/>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row>
        <row r="199">
          <cell r="C199">
            <v>0</v>
          </cell>
          <cell r="D199">
            <v>0</v>
          </cell>
          <cell r="E199">
            <v>0</v>
          </cell>
          <cell r="F199"/>
          <cell r="G199" t="str">
            <v/>
          </cell>
          <cell r="H199"/>
          <cell r="I199"/>
          <cell r="J199"/>
          <cell r="K199"/>
          <cell r="L199"/>
          <cell r="M199"/>
          <cell r="N199"/>
          <cell r="O199"/>
          <cell r="P199"/>
          <cell r="Q199"/>
          <cell r="R199"/>
          <cell r="S199"/>
          <cell r="T199"/>
          <cell r="U199"/>
          <cell r="V199"/>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row>
        <row r="200">
          <cell r="C200">
            <v>0</v>
          </cell>
          <cell r="D200">
            <v>0</v>
          </cell>
          <cell r="E200">
            <v>0</v>
          </cell>
          <cell r="F200"/>
          <cell r="G200" t="str">
            <v/>
          </cell>
          <cell r="H200"/>
          <cell r="I200"/>
          <cell r="J200"/>
          <cell r="K200"/>
          <cell r="L200"/>
          <cell r="M200"/>
          <cell r="N200"/>
          <cell r="O200"/>
          <cell r="P200"/>
          <cell r="Q200"/>
          <cell r="R200"/>
          <cell r="S200"/>
          <cell r="T200"/>
          <cell r="U200"/>
          <cell r="V200"/>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row>
        <row r="201">
          <cell r="C201">
            <v>0</v>
          </cell>
          <cell r="D201">
            <v>0</v>
          </cell>
          <cell r="E201">
            <v>0</v>
          </cell>
          <cell r="F201"/>
          <cell r="G201" t="str">
            <v/>
          </cell>
          <cell r="H201"/>
          <cell r="I201"/>
          <cell r="J201"/>
          <cell r="K201"/>
          <cell r="L201"/>
          <cell r="M201"/>
          <cell r="N201"/>
          <cell r="O201"/>
          <cell r="P201"/>
          <cell r="Q201"/>
          <cell r="R201"/>
          <cell r="S201"/>
          <cell r="T201"/>
          <cell r="U201"/>
          <cell r="V201"/>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row>
        <row r="202">
          <cell r="C202">
            <v>0</v>
          </cell>
          <cell r="D202">
            <v>0</v>
          </cell>
          <cell r="E202">
            <v>0</v>
          </cell>
          <cell r="F202"/>
          <cell r="G202" t="str">
            <v/>
          </cell>
          <cell r="H202"/>
          <cell r="I202"/>
          <cell r="J202"/>
          <cell r="K202"/>
          <cell r="L202"/>
          <cell r="M202"/>
          <cell r="N202"/>
          <cell r="O202"/>
          <cell r="P202"/>
          <cell r="Q202"/>
          <cell r="R202"/>
          <cell r="S202"/>
          <cell r="T202"/>
          <cell r="U202"/>
          <cell r="V202"/>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row>
        <row r="203">
          <cell r="C203">
            <v>0</v>
          </cell>
          <cell r="D203">
            <v>0</v>
          </cell>
          <cell r="E203">
            <v>0</v>
          </cell>
          <cell r="F203"/>
          <cell r="G203" t="str">
            <v/>
          </cell>
          <cell r="H203"/>
          <cell r="I203"/>
          <cell r="J203"/>
          <cell r="K203"/>
          <cell r="L203"/>
          <cell r="M203"/>
          <cell r="N203"/>
          <cell r="O203"/>
          <cell r="P203"/>
          <cell r="Q203"/>
          <cell r="R203"/>
          <cell r="S203"/>
          <cell r="T203"/>
          <cell r="U203"/>
          <cell r="V203"/>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row>
        <row r="204">
          <cell r="C204">
            <v>0</v>
          </cell>
          <cell r="D204">
            <v>0</v>
          </cell>
          <cell r="E204">
            <v>0</v>
          </cell>
          <cell r="F204"/>
          <cell r="G204" t="str">
            <v/>
          </cell>
          <cell r="H204"/>
          <cell r="I204"/>
          <cell r="J204"/>
          <cell r="K204"/>
          <cell r="L204"/>
          <cell r="M204"/>
          <cell r="N204"/>
          <cell r="O204"/>
          <cell r="P204"/>
          <cell r="Q204"/>
          <cell r="R204"/>
          <cell r="S204"/>
          <cell r="T204"/>
          <cell r="U204"/>
          <cell r="V204"/>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row>
        <row r="205">
          <cell r="C205">
            <v>0</v>
          </cell>
          <cell r="D205">
            <v>0</v>
          </cell>
          <cell r="E205">
            <v>0</v>
          </cell>
          <cell r="F205"/>
          <cell r="G205" t="str">
            <v/>
          </cell>
          <cell r="H205"/>
          <cell r="I205"/>
          <cell r="J205"/>
          <cell r="K205"/>
          <cell r="L205"/>
          <cell r="M205"/>
          <cell r="N205"/>
          <cell r="O205"/>
          <cell r="P205"/>
          <cell r="Q205"/>
          <cell r="R205"/>
          <cell r="S205"/>
          <cell r="T205"/>
          <cell r="U205"/>
          <cell r="V205"/>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row>
        <row r="206">
          <cell r="C206">
            <v>0</v>
          </cell>
          <cell r="D206">
            <v>0</v>
          </cell>
          <cell r="E206">
            <v>0</v>
          </cell>
          <cell r="F206"/>
          <cell r="G206" t="str">
            <v/>
          </cell>
          <cell r="H206"/>
          <cell r="I206"/>
          <cell r="J206"/>
          <cell r="K206"/>
          <cell r="L206"/>
          <cell r="M206"/>
          <cell r="N206"/>
          <cell r="O206"/>
          <cell r="P206"/>
          <cell r="Q206"/>
          <cell r="R206"/>
          <cell r="S206"/>
          <cell r="T206"/>
          <cell r="U206"/>
          <cell r="V206"/>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row>
        <row r="207">
          <cell r="C207">
            <v>0</v>
          </cell>
          <cell r="D207">
            <v>0</v>
          </cell>
          <cell r="E207">
            <v>0</v>
          </cell>
          <cell r="F207"/>
          <cell r="G207" t="str">
            <v/>
          </cell>
          <cell r="H207"/>
          <cell r="I207"/>
          <cell r="J207"/>
          <cell r="K207"/>
          <cell r="L207"/>
          <cell r="M207"/>
          <cell r="N207"/>
          <cell r="O207"/>
          <cell r="P207"/>
          <cell r="Q207"/>
          <cell r="R207"/>
          <cell r="S207"/>
          <cell r="T207"/>
          <cell r="U207"/>
          <cell r="V207"/>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row>
        <row r="208">
          <cell r="C208">
            <v>0</v>
          </cell>
          <cell r="D208">
            <v>0</v>
          </cell>
          <cell r="E208">
            <v>0</v>
          </cell>
          <cell r="F208"/>
          <cell r="G208" t="str">
            <v/>
          </cell>
          <cell r="H208"/>
          <cell r="I208"/>
          <cell r="J208"/>
          <cell r="K208"/>
          <cell r="L208"/>
          <cell r="M208"/>
          <cell r="N208"/>
          <cell r="O208"/>
          <cell r="P208"/>
          <cell r="Q208"/>
          <cell r="R208"/>
          <cell r="S208"/>
          <cell r="T208"/>
          <cell r="U208"/>
          <cell r="V208"/>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row>
        <row r="209">
          <cell r="C209">
            <v>0</v>
          </cell>
          <cell r="D209">
            <v>0</v>
          </cell>
          <cell r="E209">
            <v>0</v>
          </cell>
          <cell r="F209"/>
          <cell r="G209" t="str">
            <v/>
          </cell>
          <cell r="H209"/>
          <cell r="I209"/>
          <cell r="J209"/>
          <cell r="K209"/>
          <cell r="L209"/>
          <cell r="M209"/>
          <cell r="N209"/>
          <cell r="O209"/>
          <cell r="P209"/>
          <cell r="Q209"/>
          <cell r="R209"/>
          <cell r="S209"/>
          <cell r="T209"/>
          <cell r="U209"/>
          <cell r="V209"/>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row>
        <row r="210">
          <cell r="C210">
            <v>0</v>
          </cell>
          <cell r="D210">
            <v>0</v>
          </cell>
          <cell r="E210">
            <v>0</v>
          </cell>
          <cell r="F210"/>
          <cell r="G210" t="str">
            <v/>
          </cell>
          <cell r="H210"/>
          <cell r="I210"/>
          <cell r="J210"/>
          <cell r="K210"/>
          <cell r="L210"/>
          <cell r="M210"/>
          <cell r="N210"/>
          <cell r="O210"/>
          <cell r="P210"/>
          <cell r="Q210"/>
          <cell r="R210"/>
          <cell r="S210"/>
          <cell r="T210"/>
          <cell r="U210"/>
          <cell r="V210"/>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row>
        <row r="211">
          <cell r="C211">
            <v>0</v>
          </cell>
          <cell r="D211">
            <v>0</v>
          </cell>
          <cell r="E211">
            <v>0</v>
          </cell>
          <cell r="F211"/>
          <cell r="G211" t="str">
            <v/>
          </cell>
          <cell r="H211"/>
          <cell r="I211"/>
          <cell r="J211"/>
          <cell r="K211"/>
          <cell r="L211"/>
          <cell r="M211"/>
          <cell r="N211"/>
          <cell r="O211"/>
          <cell r="P211"/>
          <cell r="Q211"/>
          <cell r="R211"/>
          <cell r="S211"/>
          <cell r="T211"/>
          <cell r="U211"/>
          <cell r="V211"/>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row>
        <row r="212">
          <cell r="C212">
            <v>0</v>
          </cell>
          <cell r="D212">
            <v>0</v>
          </cell>
          <cell r="E212">
            <v>0</v>
          </cell>
          <cell r="F212"/>
          <cell r="G212" t="str">
            <v/>
          </cell>
          <cell r="H212"/>
          <cell r="I212"/>
          <cell r="J212"/>
          <cell r="K212"/>
          <cell r="L212"/>
          <cell r="M212"/>
          <cell r="N212"/>
          <cell r="O212"/>
          <cell r="P212"/>
          <cell r="Q212"/>
          <cell r="R212"/>
          <cell r="S212"/>
          <cell r="T212"/>
          <cell r="U212"/>
          <cell r="V212"/>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row>
        <row r="213">
          <cell r="C213">
            <v>0</v>
          </cell>
          <cell r="D213">
            <v>0</v>
          </cell>
          <cell r="E213">
            <v>0</v>
          </cell>
          <cell r="F213"/>
          <cell r="G213" t="str">
            <v/>
          </cell>
          <cell r="H213"/>
          <cell r="I213"/>
          <cell r="J213"/>
          <cell r="K213"/>
          <cell r="L213"/>
          <cell r="M213"/>
          <cell r="N213"/>
          <cell r="O213"/>
          <cell r="P213"/>
          <cell r="Q213"/>
          <cell r="R213"/>
          <cell r="S213"/>
          <cell r="T213"/>
          <cell r="U213"/>
          <cell r="V213"/>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row>
        <row r="214">
          <cell r="C214">
            <v>0</v>
          </cell>
          <cell r="D214">
            <v>0</v>
          </cell>
          <cell r="E214">
            <v>0</v>
          </cell>
          <cell r="F214"/>
          <cell r="G214" t="str">
            <v/>
          </cell>
          <cell r="H214"/>
          <cell r="I214"/>
          <cell r="J214"/>
          <cell r="K214"/>
          <cell r="L214"/>
          <cell r="M214"/>
          <cell r="N214"/>
          <cell r="O214"/>
          <cell r="P214"/>
          <cell r="Q214"/>
          <cell r="R214"/>
          <cell r="S214"/>
          <cell r="T214"/>
          <cell r="U214"/>
          <cell r="V214"/>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row>
        <row r="215">
          <cell r="C215">
            <v>0</v>
          </cell>
          <cell r="D215">
            <v>0</v>
          </cell>
          <cell r="E215">
            <v>0</v>
          </cell>
          <cell r="F215"/>
          <cell r="G215" t="str">
            <v/>
          </cell>
          <cell r="H215"/>
          <cell r="I215"/>
          <cell r="J215"/>
          <cell r="K215"/>
          <cell r="L215"/>
          <cell r="M215"/>
          <cell r="N215"/>
          <cell r="O215"/>
          <cell r="P215"/>
          <cell r="Q215"/>
          <cell r="R215"/>
          <cell r="S215"/>
          <cell r="T215"/>
          <cell r="U215"/>
          <cell r="V215"/>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row>
        <row r="216">
          <cell r="C216">
            <v>0</v>
          </cell>
          <cell r="D216">
            <v>0</v>
          </cell>
          <cell r="E216">
            <v>0</v>
          </cell>
          <cell r="F216"/>
          <cell r="G216" t="str">
            <v/>
          </cell>
          <cell r="H216"/>
          <cell r="I216"/>
          <cell r="J216"/>
          <cell r="K216"/>
          <cell r="L216"/>
          <cell r="M216"/>
          <cell r="N216"/>
          <cell r="O216"/>
          <cell r="P216"/>
          <cell r="Q216"/>
          <cell r="R216"/>
          <cell r="S216"/>
          <cell r="T216"/>
          <cell r="U216"/>
          <cell r="V216"/>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row>
        <row r="217">
          <cell r="C217">
            <v>0</v>
          </cell>
          <cell r="D217">
            <v>0</v>
          </cell>
          <cell r="E217">
            <v>0</v>
          </cell>
          <cell r="F217"/>
          <cell r="G217" t="str">
            <v/>
          </cell>
          <cell r="H217"/>
          <cell r="I217"/>
          <cell r="J217"/>
          <cell r="K217"/>
          <cell r="L217"/>
          <cell r="M217"/>
          <cell r="N217"/>
          <cell r="O217"/>
          <cell r="P217"/>
          <cell r="Q217"/>
          <cell r="R217"/>
          <cell r="S217"/>
          <cell r="T217"/>
          <cell r="U217"/>
          <cell r="V217"/>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row>
        <row r="218">
          <cell r="C218">
            <v>0</v>
          </cell>
          <cell r="D218">
            <v>0</v>
          </cell>
          <cell r="E218">
            <v>0</v>
          </cell>
          <cell r="F218"/>
          <cell r="G218" t="str">
            <v/>
          </cell>
          <cell r="H218"/>
          <cell r="I218"/>
          <cell r="J218"/>
          <cell r="K218"/>
          <cell r="L218"/>
          <cell r="M218"/>
          <cell r="N218"/>
          <cell r="O218"/>
          <cell r="P218"/>
          <cell r="Q218"/>
          <cell r="R218"/>
          <cell r="S218"/>
          <cell r="T218"/>
          <cell r="U218"/>
          <cell r="V218"/>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row>
        <row r="219">
          <cell r="C219">
            <v>0</v>
          </cell>
          <cell r="D219">
            <v>0</v>
          </cell>
          <cell r="E219">
            <v>0</v>
          </cell>
          <cell r="F219"/>
          <cell r="G219" t="str">
            <v/>
          </cell>
          <cell r="H219"/>
          <cell r="I219"/>
          <cell r="J219"/>
          <cell r="K219"/>
          <cell r="L219"/>
          <cell r="M219"/>
          <cell r="N219"/>
          <cell r="O219"/>
          <cell r="P219"/>
          <cell r="Q219"/>
          <cell r="R219"/>
          <cell r="S219"/>
          <cell r="T219"/>
          <cell r="U219"/>
          <cell r="V219"/>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row>
        <row r="220">
          <cell r="C220">
            <v>0</v>
          </cell>
          <cell r="D220">
            <v>0</v>
          </cell>
          <cell r="E220">
            <v>0</v>
          </cell>
          <cell r="F220"/>
          <cell r="G220" t="str">
            <v/>
          </cell>
          <cell r="H220"/>
          <cell r="I220"/>
          <cell r="J220"/>
          <cell r="K220"/>
          <cell r="L220"/>
          <cell r="M220"/>
          <cell r="N220"/>
          <cell r="O220"/>
          <cell r="P220"/>
          <cell r="Q220"/>
          <cell r="R220"/>
          <cell r="S220"/>
          <cell r="T220"/>
          <cell r="U220"/>
          <cell r="V220"/>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row>
        <row r="221">
          <cell r="C221">
            <v>0</v>
          </cell>
          <cell r="D221">
            <v>0</v>
          </cell>
          <cell r="E221">
            <v>0</v>
          </cell>
          <cell r="F221"/>
          <cell r="G221" t="str">
            <v/>
          </cell>
          <cell r="H221"/>
          <cell r="I221"/>
          <cell r="J221"/>
          <cell r="K221"/>
          <cell r="L221"/>
          <cell r="M221"/>
          <cell r="N221"/>
          <cell r="O221"/>
          <cell r="P221"/>
          <cell r="Q221"/>
          <cell r="R221"/>
          <cell r="S221"/>
          <cell r="T221"/>
          <cell r="U221"/>
          <cell r="V221"/>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row>
        <row r="222">
          <cell r="C222">
            <v>0</v>
          </cell>
          <cell r="D222">
            <v>0</v>
          </cell>
          <cell r="E222">
            <v>0</v>
          </cell>
          <cell r="F222"/>
          <cell r="G222" t="str">
            <v/>
          </cell>
          <cell r="H222"/>
          <cell r="I222"/>
          <cell r="J222"/>
          <cell r="K222"/>
          <cell r="L222"/>
          <cell r="M222"/>
          <cell r="N222"/>
          <cell r="O222"/>
          <cell r="P222"/>
          <cell r="Q222"/>
          <cell r="R222"/>
          <cell r="S222"/>
          <cell r="T222"/>
          <cell r="U222"/>
          <cell r="V222"/>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row>
        <row r="223">
          <cell r="C223">
            <v>0</v>
          </cell>
          <cell r="D223">
            <v>0</v>
          </cell>
          <cell r="E223">
            <v>0</v>
          </cell>
          <cell r="F223"/>
          <cell r="G223" t="str">
            <v/>
          </cell>
          <cell r="H223"/>
          <cell r="I223"/>
          <cell r="J223"/>
          <cell r="K223"/>
          <cell r="L223"/>
          <cell r="M223"/>
          <cell r="N223"/>
          <cell r="O223"/>
          <cell r="P223"/>
          <cell r="Q223"/>
          <cell r="R223"/>
          <cell r="S223"/>
          <cell r="T223"/>
          <cell r="U223"/>
          <cell r="V223"/>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row>
        <row r="224">
          <cell r="C224">
            <v>0</v>
          </cell>
          <cell r="D224">
            <v>0</v>
          </cell>
          <cell r="E224">
            <v>0</v>
          </cell>
          <cell r="F224"/>
          <cell r="G224" t="str">
            <v/>
          </cell>
          <cell r="H224"/>
          <cell r="I224"/>
          <cell r="J224"/>
          <cell r="K224"/>
          <cell r="L224"/>
          <cell r="M224"/>
          <cell r="N224"/>
          <cell r="O224"/>
          <cell r="P224"/>
          <cell r="Q224"/>
          <cell r="R224"/>
          <cell r="S224"/>
          <cell r="T224"/>
          <cell r="U224"/>
          <cell r="V224"/>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row>
        <row r="225">
          <cell r="C225">
            <v>0</v>
          </cell>
          <cell r="D225">
            <v>0</v>
          </cell>
          <cell r="E225">
            <v>0</v>
          </cell>
          <cell r="F225"/>
          <cell r="G225" t="str">
            <v/>
          </cell>
          <cell r="H225"/>
          <cell r="I225"/>
          <cell r="J225"/>
          <cell r="K225"/>
          <cell r="L225"/>
          <cell r="M225"/>
          <cell r="N225"/>
          <cell r="O225"/>
          <cell r="P225"/>
          <cell r="Q225"/>
          <cell r="R225"/>
          <cell r="S225"/>
          <cell r="T225"/>
          <cell r="U225"/>
          <cell r="V225"/>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row>
        <row r="226">
          <cell r="C226">
            <v>0</v>
          </cell>
          <cell r="D226">
            <v>0</v>
          </cell>
          <cell r="E226">
            <v>0</v>
          </cell>
          <cell r="F226"/>
          <cell r="G226" t="str">
            <v/>
          </cell>
          <cell r="H226"/>
          <cell r="I226"/>
          <cell r="J226"/>
          <cell r="K226"/>
          <cell r="L226"/>
          <cell r="M226"/>
          <cell r="N226"/>
          <cell r="O226"/>
          <cell r="P226"/>
          <cell r="Q226"/>
          <cell r="R226"/>
          <cell r="S226"/>
          <cell r="T226"/>
          <cell r="U226"/>
          <cell r="V226"/>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row>
        <row r="227">
          <cell r="C227">
            <v>0</v>
          </cell>
          <cell r="D227">
            <v>0</v>
          </cell>
          <cell r="E227">
            <v>0</v>
          </cell>
          <cell r="F227"/>
          <cell r="G227" t="str">
            <v/>
          </cell>
          <cell r="H227"/>
          <cell r="I227"/>
          <cell r="J227"/>
          <cell r="K227"/>
          <cell r="L227"/>
          <cell r="M227"/>
          <cell r="N227"/>
          <cell r="O227"/>
          <cell r="P227"/>
          <cell r="Q227"/>
          <cell r="R227"/>
          <cell r="S227"/>
          <cell r="T227"/>
          <cell r="U227"/>
          <cell r="V227"/>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row>
        <row r="228">
          <cell r="C228">
            <v>0</v>
          </cell>
          <cell r="D228">
            <v>0</v>
          </cell>
          <cell r="E228">
            <v>0</v>
          </cell>
          <cell r="F228"/>
          <cell r="G228" t="str">
            <v/>
          </cell>
          <cell r="H228"/>
          <cell r="I228"/>
          <cell r="J228"/>
          <cell r="K228"/>
          <cell r="L228"/>
          <cell r="M228"/>
          <cell r="N228"/>
          <cell r="O228"/>
          <cell r="P228"/>
          <cell r="Q228"/>
          <cell r="R228"/>
          <cell r="S228"/>
          <cell r="T228"/>
          <cell r="U228"/>
          <cell r="V228"/>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row>
        <row r="229">
          <cell r="C229">
            <v>0</v>
          </cell>
          <cell r="D229">
            <v>0</v>
          </cell>
          <cell r="E229">
            <v>0</v>
          </cell>
          <cell r="F229"/>
          <cell r="G229" t="str">
            <v/>
          </cell>
          <cell r="H229"/>
          <cell r="I229"/>
          <cell r="J229"/>
          <cell r="K229"/>
          <cell r="L229"/>
          <cell r="M229"/>
          <cell r="N229"/>
          <cell r="O229"/>
          <cell r="P229"/>
          <cell r="Q229"/>
          <cell r="R229"/>
          <cell r="S229"/>
          <cell r="T229"/>
          <cell r="U229"/>
          <cell r="V229"/>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row>
        <row r="230">
          <cell r="C230">
            <v>0</v>
          </cell>
          <cell r="D230">
            <v>0</v>
          </cell>
          <cell r="E230">
            <v>0</v>
          </cell>
          <cell r="F230"/>
          <cell r="G230" t="str">
            <v/>
          </cell>
          <cell r="H230"/>
          <cell r="I230"/>
          <cell r="J230"/>
          <cell r="K230"/>
          <cell r="L230"/>
          <cell r="M230"/>
          <cell r="N230"/>
          <cell r="O230"/>
          <cell r="P230"/>
          <cell r="Q230"/>
          <cell r="R230"/>
          <cell r="S230"/>
          <cell r="T230"/>
          <cell r="U230"/>
          <cell r="V230"/>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row>
        <row r="231">
          <cell r="C231">
            <v>0</v>
          </cell>
          <cell r="D231">
            <v>0</v>
          </cell>
          <cell r="E231">
            <v>0</v>
          </cell>
          <cell r="F231"/>
          <cell r="G231" t="str">
            <v/>
          </cell>
          <cell r="H231"/>
          <cell r="I231"/>
          <cell r="J231"/>
          <cell r="K231"/>
          <cell r="L231"/>
          <cell r="M231"/>
          <cell r="N231"/>
          <cell r="O231"/>
          <cell r="P231"/>
          <cell r="Q231"/>
          <cell r="R231"/>
          <cell r="S231"/>
          <cell r="T231"/>
          <cell r="U231"/>
          <cell r="V231"/>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row>
        <row r="232">
          <cell r="C232">
            <v>0</v>
          </cell>
          <cell r="D232">
            <v>0</v>
          </cell>
          <cell r="E232">
            <v>0</v>
          </cell>
          <cell r="F232"/>
          <cell r="G232" t="str">
            <v/>
          </cell>
          <cell r="H232"/>
          <cell r="I232"/>
          <cell r="J232"/>
          <cell r="K232"/>
          <cell r="L232"/>
          <cell r="M232"/>
          <cell r="N232"/>
          <cell r="O232"/>
          <cell r="P232"/>
          <cell r="Q232"/>
          <cell r="R232"/>
          <cell r="S232"/>
          <cell r="T232"/>
          <cell r="U232"/>
          <cell r="V232"/>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row>
        <row r="233">
          <cell r="C233">
            <v>0</v>
          </cell>
          <cell r="D233">
            <v>0</v>
          </cell>
          <cell r="E233">
            <v>0</v>
          </cell>
          <cell r="F233"/>
          <cell r="G233" t="str">
            <v/>
          </cell>
          <cell r="H233"/>
          <cell r="I233"/>
          <cell r="J233"/>
          <cell r="K233"/>
          <cell r="L233"/>
          <cell r="M233"/>
          <cell r="N233"/>
          <cell r="O233"/>
          <cell r="P233"/>
          <cell r="Q233"/>
          <cell r="R233"/>
          <cell r="S233"/>
          <cell r="T233"/>
          <cell r="U233"/>
          <cell r="V233"/>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row>
        <row r="234">
          <cell r="C234">
            <v>0</v>
          </cell>
          <cell r="D234">
            <v>0</v>
          </cell>
          <cell r="E234">
            <v>0</v>
          </cell>
          <cell r="F234"/>
          <cell r="G234" t="str">
            <v/>
          </cell>
          <cell r="H234"/>
          <cell r="I234"/>
          <cell r="J234"/>
          <cell r="K234"/>
          <cell r="L234"/>
          <cell r="M234"/>
          <cell r="N234"/>
          <cell r="O234"/>
          <cell r="P234"/>
          <cell r="Q234"/>
          <cell r="R234"/>
          <cell r="S234"/>
          <cell r="T234"/>
          <cell r="U234"/>
          <cell r="V234"/>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row>
        <row r="235">
          <cell r="C235">
            <v>0</v>
          </cell>
          <cell r="D235">
            <v>0</v>
          </cell>
          <cell r="E235">
            <v>0</v>
          </cell>
          <cell r="F235"/>
          <cell r="G235" t="str">
            <v/>
          </cell>
          <cell r="H235"/>
          <cell r="I235"/>
          <cell r="J235"/>
          <cell r="K235"/>
          <cell r="L235"/>
          <cell r="M235"/>
          <cell r="N235"/>
          <cell r="O235"/>
          <cell r="P235"/>
          <cell r="Q235"/>
          <cell r="R235"/>
          <cell r="S235"/>
          <cell r="T235"/>
          <cell r="U235"/>
          <cell r="V235"/>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row>
        <row r="236">
          <cell r="C236">
            <v>0</v>
          </cell>
          <cell r="D236">
            <v>0</v>
          </cell>
          <cell r="E236">
            <v>0</v>
          </cell>
          <cell r="F236"/>
          <cell r="G236" t="str">
            <v/>
          </cell>
          <cell r="H236"/>
          <cell r="I236"/>
          <cell r="J236"/>
          <cell r="K236"/>
          <cell r="L236"/>
          <cell r="M236"/>
          <cell r="N236"/>
          <cell r="O236"/>
          <cell r="P236"/>
          <cell r="Q236"/>
          <cell r="R236"/>
          <cell r="S236"/>
          <cell r="T236"/>
          <cell r="U236"/>
          <cell r="V236"/>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row>
        <row r="237">
          <cell r="C237">
            <v>0</v>
          </cell>
          <cell r="D237">
            <v>0</v>
          </cell>
          <cell r="E237">
            <v>0</v>
          </cell>
          <cell r="F237"/>
          <cell r="G237" t="str">
            <v/>
          </cell>
          <cell r="H237"/>
          <cell r="I237"/>
          <cell r="J237"/>
          <cell r="K237"/>
          <cell r="L237"/>
          <cell r="M237"/>
          <cell r="N237"/>
          <cell r="O237"/>
          <cell r="P237"/>
          <cell r="Q237"/>
          <cell r="R237"/>
          <cell r="S237"/>
          <cell r="T237"/>
          <cell r="U237"/>
          <cell r="V237"/>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row>
        <row r="238">
          <cell r="C238">
            <v>0</v>
          </cell>
          <cell r="D238">
            <v>0</v>
          </cell>
          <cell r="E238">
            <v>0</v>
          </cell>
          <cell r="F238"/>
          <cell r="G238" t="str">
            <v/>
          </cell>
          <cell r="H238"/>
          <cell r="I238"/>
          <cell r="J238"/>
          <cell r="K238"/>
          <cell r="L238"/>
          <cell r="M238"/>
          <cell r="N238"/>
          <cell r="O238"/>
          <cell r="P238"/>
          <cell r="Q238"/>
          <cell r="R238"/>
          <cell r="S238"/>
          <cell r="T238"/>
          <cell r="U238"/>
          <cell r="V238"/>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row>
        <row r="239">
          <cell r="C239">
            <v>0</v>
          </cell>
          <cell r="D239">
            <v>0</v>
          </cell>
          <cell r="E239">
            <v>0</v>
          </cell>
          <cell r="F239"/>
          <cell r="G239" t="str">
            <v/>
          </cell>
          <cell r="H239"/>
          <cell r="I239"/>
          <cell r="J239"/>
          <cell r="K239"/>
          <cell r="L239"/>
          <cell r="M239"/>
          <cell r="N239"/>
          <cell r="O239"/>
          <cell r="P239"/>
          <cell r="Q239"/>
          <cell r="R239"/>
          <cell r="S239"/>
          <cell r="T239"/>
          <cell r="U239"/>
          <cell r="V239"/>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row>
        <row r="240">
          <cell r="C240">
            <v>0</v>
          </cell>
          <cell r="D240">
            <v>0</v>
          </cell>
          <cell r="E240">
            <v>0</v>
          </cell>
          <cell r="F240"/>
          <cell r="G240" t="str">
            <v/>
          </cell>
          <cell r="H240"/>
          <cell r="I240"/>
          <cell r="J240"/>
          <cell r="K240"/>
          <cell r="L240"/>
          <cell r="M240"/>
          <cell r="N240"/>
          <cell r="O240"/>
          <cell r="P240"/>
          <cell r="Q240"/>
          <cell r="R240"/>
          <cell r="S240"/>
          <cell r="T240"/>
          <cell r="U240"/>
          <cell r="V240"/>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row>
        <row r="241">
          <cell r="C241">
            <v>0</v>
          </cell>
          <cell r="D241">
            <v>0</v>
          </cell>
          <cell r="E241">
            <v>0</v>
          </cell>
          <cell r="F241"/>
          <cell r="G241" t="str">
            <v/>
          </cell>
          <cell r="H241"/>
          <cell r="I241"/>
          <cell r="J241"/>
          <cell r="K241"/>
          <cell r="L241"/>
          <cell r="M241"/>
          <cell r="N241"/>
          <cell r="O241"/>
          <cell r="P241"/>
          <cell r="Q241"/>
          <cell r="R241"/>
          <cell r="S241"/>
          <cell r="T241"/>
          <cell r="U241"/>
          <cell r="V241"/>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row>
        <row r="242">
          <cell r="C242">
            <v>0</v>
          </cell>
          <cell r="D242">
            <v>0</v>
          </cell>
          <cell r="E242">
            <v>0</v>
          </cell>
          <cell r="F242"/>
          <cell r="G242" t="str">
            <v/>
          </cell>
          <cell r="H242"/>
          <cell r="I242"/>
          <cell r="J242"/>
          <cell r="K242"/>
          <cell r="L242"/>
          <cell r="M242"/>
          <cell r="N242"/>
          <cell r="O242"/>
          <cell r="P242"/>
          <cell r="Q242"/>
          <cell r="R242"/>
          <cell r="S242"/>
          <cell r="T242"/>
          <cell r="U242"/>
          <cell r="V242"/>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row>
        <row r="243">
          <cell r="C243">
            <v>0</v>
          </cell>
          <cell r="D243">
            <v>0</v>
          </cell>
          <cell r="E243">
            <v>0</v>
          </cell>
          <cell r="F243"/>
          <cell r="G243" t="str">
            <v/>
          </cell>
          <cell r="H243"/>
          <cell r="I243"/>
          <cell r="J243"/>
          <cell r="K243"/>
          <cell r="L243"/>
          <cell r="M243"/>
          <cell r="N243"/>
          <cell r="O243"/>
          <cell r="P243"/>
          <cell r="Q243"/>
          <cell r="R243"/>
          <cell r="S243"/>
          <cell r="T243"/>
          <cell r="U243"/>
          <cell r="V243"/>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row>
        <row r="244">
          <cell r="C244">
            <v>0</v>
          </cell>
          <cell r="D244">
            <v>0</v>
          </cell>
          <cell r="E244">
            <v>0</v>
          </cell>
          <cell r="F244"/>
          <cell r="G244" t="str">
            <v/>
          </cell>
          <cell r="H244"/>
          <cell r="I244"/>
          <cell r="J244"/>
          <cell r="K244"/>
          <cell r="L244"/>
          <cell r="M244"/>
          <cell r="N244"/>
          <cell r="O244"/>
          <cell r="P244"/>
          <cell r="Q244"/>
          <cell r="R244"/>
          <cell r="S244"/>
          <cell r="T244"/>
          <cell r="U244"/>
          <cell r="V244"/>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row>
        <row r="245">
          <cell r="C245">
            <v>0</v>
          </cell>
          <cell r="D245">
            <v>0</v>
          </cell>
          <cell r="E245">
            <v>0</v>
          </cell>
          <cell r="F245"/>
          <cell r="G245" t="str">
            <v/>
          </cell>
          <cell r="H245"/>
          <cell r="I245"/>
          <cell r="J245"/>
          <cell r="K245"/>
          <cell r="L245"/>
          <cell r="M245"/>
          <cell r="N245"/>
          <cell r="O245"/>
          <cell r="P245"/>
          <cell r="Q245"/>
          <cell r="R245"/>
          <cell r="S245"/>
          <cell r="T245"/>
          <cell r="U245"/>
          <cell r="V245"/>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row>
        <row r="246">
          <cell r="C246">
            <v>0</v>
          </cell>
          <cell r="D246">
            <v>0</v>
          </cell>
          <cell r="E246">
            <v>0</v>
          </cell>
          <cell r="F246"/>
          <cell r="G246" t="str">
            <v/>
          </cell>
          <cell r="H246"/>
          <cell r="I246"/>
          <cell r="J246"/>
          <cell r="K246"/>
          <cell r="L246"/>
          <cell r="M246"/>
          <cell r="N246"/>
          <cell r="O246"/>
          <cell r="P246"/>
          <cell r="Q246"/>
          <cell r="R246"/>
          <cell r="S246"/>
          <cell r="T246"/>
          <cell r="U246"/>
          <cell r="V246"/>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row>
        <row r="247">
          <cell r="C247">
            <v>0</v>
          </cell>
          <cell r="D247">
            <v>0</v>
          </cell>
          <cell r="E247">
            <v>0</v>
          </cell>
          <cell r="F247"/>
          <cell r="G247" t="str">
            <v/>
          </cell>
          <cell r="H247"/>
          <cell r="I247"/>
          <cell r="J247"/>
          <cell r="K247"/>
          <cell r="L247"/>
          <cell r="M247"/>
          <cell r="N247"/>
          <cell r="O247"/>
          <cell r="P247"/>
          <cell r="Q247"/>
          <cell r="R247"/>
          <cell r="S247"/>
          <cell r="T247"/>
          <cell r="U247"/>
          <cell r="V247"/>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row>
        <row r="248">
          <cell r="C248">
            <v>0</v>
          </cell>
          <cell r="D248">
            <v>0</v>
          </cell>
          <cell r="E248">
            <v>0</v>
          </cell>
          <cell r="F248"/>
          <cell r="G248" t="str">
            <v/>
          </cell>
          <cell r="H248"/>
          <cell r="I248"/>
          <cell r="J248"/>
          <cell r="K248"/>
          <cell r="L248"/>
          <cell r="M248"/>
          <cell r="N248"/>
          <cell r="O248"/>
          <cell r="P248"/>
          <cell r="Q248"/>
          <cell r="R248"/>
          <cell r="S248"/>
          <cell r="T248"/>
          <cell r="U248"/>
          <cell r="V248"/>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row>
        <row r="249">
          <cell r="C249">
            <v>0</v>
          </cell>
          <cell r="D249">
            <v>0</v>
          </cell>
          <cell r="E249">
            <v>0</v>
          </cell>
          <cell r="F249"/>
          <cell r="G249" t="str">
            <v/>
          </cell>
          <cell r="H249"/>
          <cell r="I249"/>
          <cell r="J249"/>
          <cell r="K249"/>
          <cell r="L249"/>
          <cell r="M249"/>
          <cell r="N249"/>
          <cell r="O249"/>
          <cell r="P249"/>
          <cell r="Q249"/>
          <cell r="R249"/>
          <cell r="S249"/>
          <cell r="T249"/>
          <cell r="U249"/>
          <cell r="V249"/>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row>
        <row r="250">
          <cell r="C250">
            <v>0</v>
          </cell>
          <cell r="D250">
            <v>0</v>
          </cell>
          <cell r="E250">
            <v>0</v>
          </cell>
          <cell r="F250"/>
          <cell r="G250" t="str">
            <v/>
          </cell>
          <cell r="H250"/>
          <cell r="I250"/>
          <cell r="J250"/>
          <cell r="K250"/>
          <cell r="L250"/>
          <cell r="M250"/>
          <cell r="N250"/>
          <cell r="O250"/>
          <cell r="P250"/>
          <cell r="Q250"/>
          <cell r="R250"/>
          <cell r="S250"/>
          <cell r="T250"/>
          <cell r="U250"/>
          <cell r="V250"/>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row>
        <row r="251">
          <cell r="C251">
            <v>0</v>
          </cell>
          <cell r="D251">
            <v>0</v>
          </cell>
          <cell r="E251">
            <v>0</v>
          </cell>
          <cell r="F251"/>
          <cell r="G251" t="str">
            <v/>
          </cell>
          <cell r="H251"/>
          <cell r="I251"/>
          <cell r="J251"/>
          <cell r="K251"/>
          <cell r="L251"/>
          <cell r="M251"/>
          <cell r="N251"/>
          <cell r="O251"/>
          <cell r="P251"/>
          <cell r="Q251"/>
          <cell r="R251"/>
          <cell r="S251"/>
          <cell r="T251"/>
          <cell r="U251"/>
          <cell r="V251"/>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row>
        <row r="252">
          <cell r="C252">
            <v>0</v>
          </cell>
          <cell r="D252">
            <v>0</v>
          </cell>
          <cell r="E252">
            <v>0</v>
          </cell>
          <cell r="F252"/>
          <cell r="G252" t="str">
            <v/>
          </cell>
          <cell r="H252"/>
          <cell r="I252"/>
          <cell r="J252"/>
          <cell r="K252"/>
          <cell r="L252"/>
          <cell r="M252"/>
          <cell r="N252"/>
          <cell r="O252"/>
          <cell r="P252"/>
          <cell r="Q252"/>
          <cell r="R252"/>
          <cell r="S252"/>
          <cell r="T252"/>
          <cell r="U252"/>
          <cell r="V252"/>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row>
        <row r="253">
          <cell r="C253">
            <v>0</v>
          </cell>
          <cell r="D253">
            <v>0</v>
          </cell>
          <cell r="E253">
            <v>0</v>
          </cell>
          <cell r="F253"/>
          <cell r="G253" t="str">
            <v/>
          </cell>
          <cell r="H253"/>
          <cell r="I253"/>
          <cell r="J253"/>
          <cell r="K253"/>
          <cell r="L253"/>
          <cell r="M253"/>
          <cell r="N253"/>
          <cell r="O253"/>
          <cell r="P253"/>
          <cell r="Q253"/>
          <cell r="R253"/>
          <cell r="S253"/>
          <cell r="T253"/>
          <cell r="U253"/>
          <cell r="V253"/>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row>
        <row r="254">
          <cell r="C254">
            <v>0</v>
          </cell>
          <cell r="D254">
            <v>0</v>
          </cell>
          <cell r="E254">
            <v>0</v>
          </cell>
          <cell r="F254"/>
          <cell r="G254" t="str">
            <v/>
          </cell>
          <cell r="H254"/>
          <cell r="I254"/>
          <cell r="J254"/>
          <cell r="K254"/>
          <cell r="L254"/>
          <cell r="M254"/>
          <cell r="N254"/>
          <cell r="O254"/>
          <cell r="P254"/>
          <cell r="Q254"/>
          <cell r="R254"/>
          <cell r="S254"/>
          <cell r="T254"/>
          <cell r="U254"/>
          <cell r="V254"/>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row>
        <row r="255">
          <cell r="C255">
            <v>0</v>
          </cell>
          <cell r="D255">
            <v>0</v>
          </cell>
          <cell r="E255">
            <v>0</v>
          </cell>
          <cell r="F255"/>
          <cell r="G255" t="str">
            <v/>
          </cell>
          <cell r="H255"/>
          <cell r="I255"/>
          <cell r="J255"/>
          <cell r="K255"/>
          <cell r="L255"/>
          <cell r="M255"/>
          <cell r="N255"/>
          <cell r="O255"/>
          <cell r="P255"/>
          <cell r="Q255"/>
          <cell r="R255"/>
          <cell r="S255"/>
          <cell r="T255"/>
          <cell r="U255"/>
          <cell r="V255"/>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row>
        <row r="256">
          <cell r="C256">
            <v>0</v>
          </cell>
          <cell r="D256">
            <v>0</v>
          </cell>
          <cell r="E256">
            <v>0</v>
          </cell>
          <cell r="F256"/>
          <cell r="G256" t="str">
            <v/>
          </cell>
          <cell r="H256"/>
          <cell r="I256"/>
          <cell r="J256"/>
          <cell r="K256"/>
          <cell r="L256"/>
          <cell r="M256"/>
          <cell r="N256"/>
          <cell r="O256"/>
          <cell r="P256"/>
          <cell r="Q256"/>
          <cell r="R256"/>
          <cell r="S256"/>
          <cell r="T256"/>
          <cell r="U256"/>
          <cell r="V256"/>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row>
        <row r="257">
          <cell r="C257">
            <v>0</v>
          </cell>
          <cell r="D257">
            <v>0</v>
          </cell>
          <cell r="E257">
            <v>0</v>
          </cell>
          <cell r="F257"/>
          <cell r="G257" t="str">
            <v/>
          </cell>
          <cell r="H257"/>
          <cell r="I257"/>
          <cell r="J257"/>
          <cell r="K257"/>
          <cell r="L257"/>
          <cell r="M257"/>
          <cell r="N257"/>
          <cell r="O257"/>
          <cell r="P257"/>
          <cell r="Q257"/>
          <cell r="R257"/>
          <cell r="S257"/>
          <cell r="T257"/>
          <cell r="U257"/>
          <cell r="V257"/>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row>
        <row r="258">
          <cell r="C258">
            <v>0</v>
          </cell>
          <cell r="D258">
            <v>0</v>
          </cell>
          <cell r="E258">
            <v>0</v>
          </cell>
          <cell r="F258"/>
          <cell r="G258" t="str">
            <v/>
          </cell>
          <cell r="H258"/>
          <cell r="I258"/>
          <cell r="J258"/>
          <cell r="K258"/>
          <cell r="L258"/>
          <cell r="M258"/>
          <cell r="N258"/>
          <cell r="O258"/>
          <cell r="P258"/>
          <cell r="Q258"/>
          <cell r="R258"/>
          <cell r="S258"/>
          <cell r="T258"/>
          <cell r="U258"/>
          <cell r="V258"/>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row>
        <row r="259">
          <cell r="C259">
            <v>0</v>
          </cell>
          <cell r="D259">
            <v>0</v>
          </cell>
          <cell r="E259">
            <v>0</v>
          </cell>
          <cell r="F259"/>
          <cell r="G259" t="str">
            <v/>
          </cell>
          <cell r="H259"/>
          <cell r="I259"/>
          <cell r="J259"/>
          <cell r="K259"/>
          <cell r="L259"/>
          <cell r="M259"/>
          <cell r="N259"/>
          <cell r="O259"/>
          <cell r="P259"/>
          <cell r="Q259"/>
          <cell r="R259"/>
          <cell r="S259"/>
          <cell r="T259"/>
          <cell r="U259"/>
          <cell r="V259"/>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row>
        <row r="260">
          <cell r="C260">
            <v>0</v>
          </cell>
          <cell r="D260">
            <v>0</v>
          </cell>
          <cell r="E260">
            <v>0</v>
          </cell>
          <cell r="F260"/>
          <cell r="G260" t="str">
            <v/>
          </cell>
          <cell r="H260"/>
          <cell r="I260"/>
          <cell r="J260"/>
          <cell r="K260"/>
          <cell r="L260"/>
          <cell r="M260"/>
          <cell r="N260"/>
          <cell r="O260"/>
          <cell r="P260"/>
          <cell r="Q260"/>
          <cell r="R260"/>
          <cell r="S260"/>
          <cell r="T260"/>
          <cell r="U260"/>
          <cell r="V260"/>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row>
        <row r="261">
          <cell r="C261">
            <v>0</v>
          </cell>
          <cell r="D261">
            <v>0</v>
          </cell>
          <cell r="E261">
            <v>0</v>
          </cell>
          <cell r="F261"/>
          <cell r="G261" t="str">
            <v/>
          </cell>
          <cell r="H261"/>
          <cell r="I261"/>
          <cell r="J261"/>
          <cell r="K261"/>
          <cell r="L261"/>
          <cell r="M261"/>
          <cell r="N261"/>
          <cell r="O261"/>
          <cell r="P261"/>
          <cell r="Q261"/>
          <cell r="R261"/>
          <cell r="S261"/>
          <cell r="T261"/>
          <cell r="U261"/>
          <cell r="V261"/>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row>
        <row r="262">
          <cell r="C262">
            <v>0</v>
          </cell>
          <cell r="D262">
            <v>0</v>
          </cell>
          <cell r="E262">
            <v>0</v>
          </cell>
          <cell r="F262"/>
          <cell r="G262" t="str">
            <v/>
          </cell>
          <cell r="H262"/>
          <cell r="I262"/>
          <cell r="J262"/>
          <cell r="K262"/>
          <cell r="L262"/>
          <cell r="M262"/>
          <cell r="N262"/>
          <cell r="O262"/>
          <cell r="P262"/>
          <cell r="Q262"/>
          <cell r="R262"/>
          <cell r="S262"/>
          <cell r="T262"/>
          <cell r="U262"/>
          <cell r="V262"/>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row>
        <row r="263">
          <cell r="C263">
            <v>0</v>
          </cell>
          <cell r="D263">
            <v>0</v>
          </cell>
          <cell r="E263">
            <v>0</v>
          </cell>
          <cell r="F263"/>
          <cell r="G263" t="str">
            <v/>
          </cell>
          <cell r="H263"/>
          <cell r="I263"/>
          <cell r="J263"/>
          <cell r="K263"/>
          <cell r="L263"/>
          <cell r="M263"/>
          <cell r="N263"/>
          <cell r="O263"/>
          <cell r="P263"/>
          <cell r="Q263"/>
          <cell r="R263"/>
          <cell r="S263"/>
          <cell r="T263"/>
          <cell r="U263"/>
          <cell r="V263"/>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row>
        <row r="264">
          <cell r="C264">
            <v>0</v>
          </cell>
          <cell r="D264">
            <v>0</v>
          </cell>
          <cell r="E264">
            <v>0</v>
          </cell>
          <cell r="F264"/>
          <cell r="G264" t="str">
            <v/>
          </cell>
          <cell r="H264"/>
          <cell r="I264"/>
          <cell r="J264"/>
          <cell r="K264"/>
          <cell r="L264"/>
          <cell r="M264"/>
          <cell r="N264"/>
          <cell r="O264"/>
          <cell r="P264"/>
          <cell r="Q264"/>
          <cell r="R264"/>
          <cell r="S264"/>
          <cell r="T264"/>
          <cell r="U264"/>
          <cell r="V264"/>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row>
        <row r="265">
          <cell r="C265">
            <v>0</v>
          </cell>
          <cell r="D265">
            <v>0</v>
          </cell>
          <cell r="E265">
            <v>0</v>
          </cell>
          <cell r="F265"/>
          <cell r="G265" t="str">
            <v/>
          </cell>
          <cell r="H265"/>
          <cell r="I265"/>
          <cell r="J265"/>
          <cell r="K265"/>
          <cell r="L265"/>
          <cell r="M265"/>
          <cell r="N265"/>
          <cell r="O265"/>
          <cell r="P265"/>
          <cell r="Q265"/>
          <cell r="R265"/>
          <cell r="S265"/>
          <cell r="T265"/>
          <cell r="U265"/>
          <cell r="V265"/>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row>
        <row r="266">
          <cell r="C266">
            <v>0</v>
          </cell>
          <cell r="D266">
            <v>0</v>
          </cell>
          <cell r="E266">
            <v>0</v>
          </cell>
          <cell r="F266"/>
          <cell r="G266" t="str">
            <v/>
          </cell>
          <cell r="H266"/>
          <cell r="I266"/>
          <cell r="J266"/>
          <cell r="K266"/>
          <cell r="L266"/>
          <cell r="M266"/>
          <cell r="N266"/>
          <cell r="O266"/>
          <cell r="P266"/>
          <cell r="Q266"/>
          <cell r="R266"/>
          <cell r="S266"/>
          <cell r="T266"/>
          <cell r="U266"/>
          <cell r="V266"/>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row>
        <row r="267">
          <cell r="C267">
            <v>0</v>
          </cell>
          <cell r="D267">
            <v>0</v>
          </cell>
          <cell r="E267">
            <v>0</v>
          </cell>
          <cell r="F267"/>
          <cell r="G267" t="str">
            <v/>
          </cell>
          <cell r="H267"/>
          <cell r="I267"/>
          <cell r="J267"/>
          <cell r="K267"/>
          <cell r="L267"/>
          <cell r="M267"/>
          <cell r="N267"/>
          <cell r="O267"/>
          <cell r="P267"/>
          <cell r="Q267"/>
          <cell r="R267"/>
          <cell r="S267"/>
          <cell r="T267"/>
          <cell r="U267"/>
          <cell r="V267"/>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row>
        <row r="268">
          <cell r="C268">
            <v>0</v>
          </cell>
          <cell r="D268">
            <v>0</v>
          </cell>
          <cell r="E268">
            <v>0</v>
          </cell>
          <cell r="F268"/>
          <cell r="G268" t="str">
            <v/>
          </cell>
          <cell r="H268"/>
          <cell r="I268"/>
          <cell r="J268"/>
          <cell r="K268"/>
          <cell r="L268"/>
          <cell r="M268"/>
          <cell r="N268"/>
          <cell r="O268"/>
          <cell r="P268"/>
          <cell r="Q268"/>
          <cell r="R268"/>
          <cell r="S268"/>
          <cell r="T268"/>
          <cell r="U268"/>
          <cell r="V268"/>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row>
        <row r="269">
          <cell r="C269">
            <v>0</v>
          </cell>
          <cell r="D269">
            <v>0</v>
          </cell>
          <cell r="E269">
            <v>0</v>
          </cell>
          <cell r="F269"/>
          <cell r="G269" t="str">
            <v/>
          </cell>
          <cell r="H269"/>
          <cell r="I269"/>
          <cell r="J269"/>
          <cell r="K269"/>
          <cell r="L269"/>
          <cell r="M269"/>
          <cell r="N269"/>
          <cell r="O269"/>
          <cell r="P269"/>
          <cell r="Q269"/>
          <cell r="R269"/>
          <cell r="S269"/>
          <cell r="T269"/>
          <cell r="U269"/>
          <cell r="V269"/>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row>
        <row r="270">
          <cell r="C270">
            <v>0</v>
          </cell>
          <cell r="D270">
            <v>0</v>
          </cell>
          <cell r="E270">
            <v>0</v>
          </cell>
          <cell r="F270"/>
          <cell r="G270" t="str">
            <v/>
          </cell>
          <cell r="H270"/>
          <cell r="I270"/>
          <cell r="J270"/>
          <cell r="K270"/>
          <cell r="L270"/>
          <cell r="M270"/>
          <cell r="N270"/>
          <cell r="O270"/>
          <cell r="P270"/>
          <cell r="Q270"/>
          <cell r="R270"/>
          <cell r="S270"/>
          <cell r="T270"/>
          <cell r="U270"/>
          <cell r="V270"/>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row>
        <row r="271">
          <cell r="C271">
            <v>0</v>
          </cell>
          <cell r="D271">
            <v>0</v>
          </cell>
          <cell r="E271">
            <v>0</v>
          </cell>
          <cell r="F271"/>
          <cell r="G271" t="str">
            <v/>
          </cell>
          <cell r="H271"/>
          <cell r="I271"/>
          <cell r="J271"/>
          <cell r="K271"/>
          <cell r="L271"/>
          <cell r="M271"/>
          <cell r="N271"/>
          <cell r="O271"/>
          <cell r="P271"/>
          <cell r="Q271"/>
          <cell r="R271"/>
          <cell r="S271"/>
          <cell r="T271"/>
          <cell r="U271"/>
          <cell r="V271"/>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row>
        <row r="272">
          <cell r="C272">
            <v>0</v>
          </cell>
          <cell r="D272">
            <v>0</v>
          </cell>
          <cell r="E272">
            <v>0</v>
          </cell>
          <cell r="F272"/>
          <cell r="G272" t="str">
            <v/>
          </cell>
          <cell r="H272"/>
          <cell r="I272"/>
          <cell r="J272"/>
          <cell r="K272"/>
          <cell r="L272"/>
          <cell r="M272"/>
          <cell r="N272"/>
          <cell r="O272"/>
          <cell r="P272"/>
          <cell r="Q272"/>
          <cell r="R272"/>
          <cell r="S272"/>
          <cell r="T272"/>
          <cell r="U272"/>
          <cell r="V272"/>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row>
        <row r="273">
          <cell r="C273">
            <v>0</v>
          </cell>
          <cell r="D273">
            <v>0</v>
          </cell>
          <cell r="E273">
            <v>0</v>
          </cell>
          <cell r="F273"/>
          <cell r="G273" t="str">
            <v/>
          </cell>
          <cell r="H273"/>
          <cell r="I273"/>
          <cell r="J273"/>
          <cell r="K273"/>
          <cell r="L273"/>
          <cell r="M273"/>
          <cell r="N273"/>
          <cell r="O273"/>
          <cell r="P273"/>
          <cell r="Q273"/>
          <cell r="R273"/>
          <cell r="S273"/>
          <cell r="T273"/>
          <cell r="U273"/>
          <cell r="V273"/>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row>
        <row r="274">
          <cell r="C274">
            <v>0</v>
          </cell>
          <cell r="D274">
            <v>0</v>
          </cell>
          <cell r="E274">
            <v>0</v>
          </cell>
          <cell r="F274"/>
          <cell r="G274" t="str">
            <v/>
          </cell>
          <cell r="H274"/>
          <cell r="I274"/>
          <cell r="J274"/>
          <cell r="K274"/>
          <cell r="L274"/>
          <cell r="M274"/>
          <cell r="N274"/>
          <cell r="O274"/>
          <cell r="P274"/>
          <cell r="Q274"/>
          <cell r="R274"/>
          <cell r="S274"/>
          <cell r="T274"/>
          <cell r="U274"/>
          <cell r="V274"/>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row>
        <row r="275">
          <cell r="C275">
            <v>0</v>
          </cell>
          <cell r="D275">
            <v>0</v>
          </cell>
          <cell r="E275">
            <v>0</v>
          </cell>
          <cell r="F275"/>
          <cell r="G275" t="str">
            <v/>
          </cell>
          <cell r="H275"/>
          <cell r="I275"/>
          <cell r="J275"/>
          <cell r="K275"/>
          <cell r="L275"/>
          <cell r="M275"/>
          <cell r="N275"/>
          <cell r="O275"/>
          <cell r="P275"/>
          <cell r="Q275"/>
          <cell r="R275"/>
          <cell r="S275"/>
          <cell r="T275"/>
          <cell r="U275"/>
          <cell r="V275"/>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row>
        <row r="276">
          <cell r="C276">
            <v>0</v>
          </cell>
          <cell r="D276">
            <v>0</v>
          </cell>
          <cell r="E276">
            <v>0</v>
          </cell>
          <cell r="F276"/>
          <cell r="G276" t="str">
            <v/>
          </cell>
          <cell r="H276"/>
          <cell r="I276"/>
          <cell r="J276"/>
          <cell r="K276"/>
          <cell r="L276"/>
          <cell r="M276"/>
          <cell r="N276"/>
          <cell r="O276"/>
          <cell r="P276"/>
          <cell r="Q276"/>
          <cell r="R276"/>
          <cell r="S276"/>
          <cell r="T276"/>
          <cell r="U276"/>
          <cell r="V276"/>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row>
        <row r="277">
          <cell r="C277">
            <v>0</v>
          </cell>
          <cell r="D277">
            <v>0</v>
          </cell>
          <cell r="E277">
            <v>0</v>
          </cell>
          <cell r="F277"/>
          <cell r="G277" t="str">
            <v/>
          </cell>
          <cell r="H277"/>
          <cell r="I277"/>
          <cell r="J277"/>
          <cell r="K277"/>
          <cell r="L277"/>
          <cell r="M277"/>
          <cell r="N277"/>
          <cell r="O277"/>
          <cell r="P277"/>
          <cell r="Q277"/>
          <cell r="R277"/>
          <cell r="S277"/>
          <cell r="T277"/>
          <cell r="U277"/>
          <cell r="V277"/>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row>
        <row r="278">
          <cell r="C278">
            <v>0</v>
          </cell>
          <cell r="D278">
            <v>0</v>
          </cell>
          <cell r="E278">
            <v>0</v>
          </cell>
          <cell r="F278"/>
          <cell r="G278" t="str">
            <v/>
          </cell>
          <cell r="H278"/>
          <cell r="I278"/>
          <cell r="J278"/>
          <cell r="K278"/>
          <cell r="L278"/>
          <cell r="M278"/>
          <cell r="N278"/>
          <cell r="O278"/>
          <cell r="P278"/>
          <cell r="Q278"/>
          <cell r="R278"/>
          <cell r="S278"/>
          <cell r="T278"/>
          <cell r="U278"/>
          <cell r="V278"/>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row>
        <row r="279">
          <cell r="C279">
            <v>0</v>
          </cell>
          <cell r="D279">
            <v>0</v>
          </cell>
          <cell r="E279">
            <v>0</v>
          </cell>
          <cell r="F279"/>
          <cell r="G279" t="str">
            <v/>
          </cell>
          <cell r="H279"/>
          <cell r="I279"/>
          <cell r="J279"/>
          <cell r="K279"/>
          <cell r="L279"/>
          <cell r="M279"/>
          <cell r="N279"/>
          <cell r="O279"/>
          <cell r="P279"/>
          <cell r="Q279"/>
          <cell r="R279"/>
          <cell r="S279"/>
          <cell r="T279"/>
          <cell r="U279"/>
          <cell r="V279"/>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row>
        <row r="280">
          <cell r="C280">
            <v>0</v>
          </cell>
          <cell r="D280">
            <v>0</v>
          </cell>
          <cell r="E280">
            <v>0</v>
          </cell>
          <cell r="F280"/>
          <cell r="G280" t="str">
            <v/>
          </cell>
          <cell r="H280"/>
          <cell r="I280"/>
          <cell r="J280"/>
          <cell r="K280"/>
          <cell r="L280"/>
          <cell r="M280"/>
          <cell r="N280"/>
          <cell r="O280"/>
          <cell r="P280"/>
          <cell r="Q280"/>
          <cell r="R280"/>
          <cell r="S280"/>
          <cell r="T280"/>
          <cell r="U280"/>
          <cell r="V280"/>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row>
        <row r="281">
          <cell r="C281">
            <v>0</v>
          </cell>
          <cell r="D281">
            <v>0</v>
          </cell>
          <cell r="E281">
            <v>0</v>
          </cell>
          <cell r="F281"/>
          <cell r="G281" t="str">
            <v/>
          </cell>
          <cell r="H281"/>
          <cell r="I281"/>
          <cell r="J281"/>
          <cell r="K281"/>
          <cell r="L281"/>
          <cell r="M281"/>
          <cell r="N281"/>
          <cell r="O281"/>
          <cell r="P281"/>
          <cell r="Q281"/>
          <cell r="R281"/>
          <cell r="S281"/>
          <cell r="T281"/>
          <cell r="U281"/>
          <cell r="V281"/>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row>
        <row r="282">
          <cell r="C282">
            <v>0</v>
          </cell>
          <cell r="D282">
            <v>0</v>
          </cell>
          <cell r="E282">
            <v>0</v>
          </cell>
          <cell r="F282"/>
          <cell r="G282" t="str">
            <v/>
          </cell>
          <cell r="H282"/>
          <cell r="I282"/>
          <cell r="J282"/>
          <cell r="K282"/>
          <cell r="L282"/>
          <cell r="M282"/>
          <cell r="N282"/>
          <cell r="O282"/>
          <cell r="P282"/>
          <cell r="Q282"/>
          <cell r="R282"/>
          <cell r="S282"/>
          <cell r="T282"/>
          <cell r="U282"/>
          <cell r="V282"/>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row>
        <row r="283">
          <cell r="C283">
            <v>0</v>
          </cell>
          <cell r="D283">
            <v>0</v>
          </cell>
          <cell r="E283">
            <v>0</v>
          </cell>
          <cell r="F283"/>
          <cell r="G283" t="str">
            <v/>
          </cell>
          <cell r="H283"/>
          <cell r="I283"/>
          <cell r="J283"/>
          <cell r="K283"/>
          <cell r="L283"/>
          <cell r="M283"/>
          <cell r="N283"/>
          <cell r="O283"/>
          <cell r="P283"/>
          <cell r="Q283"/>
          <cell r="R283"/>
          <cell r="S283"/>
          <cell r="T283"/>
          <cell r="U283"/>
          <cell r="V283"/>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row>
        <row r="284">
          <cell r="C284">
            <v>0</v>
          </cell>
          <cell r="D284">
            <v>0</v>
          </cell>
          <cell r="E284">
            <v>0</v>
          </cell>
          <cell r="F284"/>
          <cell r="G284" t="str">
            <v/>
          </cell>
          <cell r="H284"/>
          <cell r="I284"/>
          <cell r="J284"/>
          <cell r="K284"/>
          <cell r="L284"/>
          <cell r="M284"/>
          <cell r="N284"/>
          <cell r="O284"/>
          <cell r="P284"/>
          <cell r="Q284"/>
          <cell r="R284"/>
          <cell r="S284"/>
          <cell r="T284"/>
          <cell r="U284"/>
          <cell r="V284"/>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C285">
            <v>0</v>
          </cell>
          <cell r="D285">
            <v>0</v>
          </cell>
          <cell r="E285">
            <v>0</v>
          </cell>
          <cell r="F285"/>
          <cell r="G285" t="str">
            <v/>
          </cell>
          <cell r="H285"/>
          <cell r="I285"/>
          <cell r="J285"/>
          <cell r="K285"/>
          <cell r="L285"/>
          <cell r="M285"/>
          <cell r="N285"/>
          <cell r="O285"/>
          <cell r="P285"/>
          <cell r="Q285"/>
          <cell r="R285"/>
          <cell r="S285"/>
          <cell r="T285"/>
          <cell r="U285"/>
          <cell r="V285"/>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row>
        <row r="286">
          <cell r="C286">
            <v>0</v>
          </cell>
          <cell r="D286">
            <v>0</v>
          </cell>
          <cell r="E286">
            <v>0</v>
          </cell>
          <cell r="F286"/>
          <cell r="G286" t="str">
            <v/>
          </cell>
          <cell r="H286"/>
          <cell r="I286"/>
          <cell r="J286"/>
          <cell r="K286"/>
          <cell r="L286"/>
          <cell r="M286"/>
          <cell r="N286"/>
          <cell r="O286"/>
          <cell r="P286"/>
          <cell r="Q286"/>
          <cell r="R286"/>
          <cell r="S286"/>
          <cell r="T286"/>
          <cell r="U286"/>
          <cell r="V286"/>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row>
        <row r="287">
          <cell r="C287">
            <v>0</v>
          </cell>
          <cell r="D287">
            <v>0</v>
          </cell>
          <cell r="E287">
            <v>0</v>
          </cell>
          <cell r="F287"/>
          <cell r="G287" t="str">
            <v/>
          </cell>
          <cell r="H287"/>
          <cell r="I287"/>
          <cell r="J287"/>
          <cell r="K287"/>
          <cell r="L287"/>
          <cell r="M287"/>
          <cell r="N287"/>
          <cell r="O287"/>
          <cell r="P287"/>
          <cell r="Q287"/>
          <cell r="R287"/>
          <cell r="S287"/>
          <cell r="T287"/>
          <cell r="U287"/>
          <cell r="V287"/>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row>
        <row r="288">
          <cell r="C288">
            <v>0</v>
          </cell>
          <cell r="D288">
            <v>0</v>
          </cell>
          <cell r="E288">
            <v>0</v>
          </cell>
          <cell r="F288"/>
          <cell r="G288" t="str">
            <v/>
          </cell>
          <cell r="H288"/>
          <cell r="I288"/>
          <cell r="J288"/>
          <cell r="K288"/>
          <cell r="L288"/>
          <cell r="M288"/>
          <cell r="N288"/>
          <cell r="O288"/>
          <cell r="P288"/>
          <cell r="Q288"/>
          <cell r="R288"/>
          <cell r="S288"/>
          <cell r="T288"/>
          <cell r="U288"/>
          <cell r="V288"/>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row>
        <row r="289">
          <cell r="C289">
            <v>0</v>
          </cell>
          <cell r="D289">
            <v>0</v>
          </cell>
          <cell r="E289">
            <v>0</v>
          </cell>
          <cell r="F289"/>
          <cell r="G289" t="str">
            <v/>
          </cell>
          <cell r="H289"/>
          <cell r="I289"/>
          <cell r="J289"/>
          <cell r="K289"/>
          <cell r="L289"/>
          <cell r="M289"/>
          <cell r="N289"/>
          <cell r="O289"/>
          <cell r="P289"/>
          <cell r="Q289"/>
          <cell r="R289"/>
          <cell r="S289"/>
          <cell r="T289"/>
          <cell r="U289"/>
          <cell r="V289"/>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row>
        <row r="290">
          <cell r="C290">
            <v>0</v>
          </cell>
          <cell r="D290">
            <v>0</v>
          </cell>
          <cell r="E290">
            <v>0</v>
          </cell>
          <cell r="F290"/>
          <cell r="G290" t="str">
            <v/>
          </cell>
          <cell r="H290"/>
          <cell r="I290"/>
          <cell r="J290"/>
          <cell r="K290"/>
          <cell r="L290"/>
          <cell r="M290"/>
          <cell r="N290"/>
          <cell r="O290"/>
          <cell r="P290"/>
          <cell r="Q290"/>
          <cell r="R290"/>
          <cell r="S290"/>
          <cell r="T290"/>
          <cell r="U290"/>
          <cell r="V290"/>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row>
        <row r="291">
          <cell r="C291">
            <v>0</v>
          </cell>
          <cell r="D291">
            <v>0</v>
          </cell>
          <cell r="E291">
            <v>0</v>
          </cell>
          <cell r="F291"/>
          <cell r="G291" t="str">
            <v/>
          </cell>
          <cell r="H291"/>
          <cell r="I291"/>
          <cell r="J291"/>
          <cell r="K291"/>
          <cell r="L291"/>
          <cell r="M291"/>
          <cell r="N291"/>
          <cell r="O291"/>
          <cell r="P291"/>
          <cell r="Q291"/>
          <cell r="R291"/>
          <cell r="S291"/>
          <cell r="T291"/>
          <cell r="U291"/>
          <cell r="V291"/>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row>
        <row r="292">
          <cell r="C292">
            <v>0</v>
          </cell>
          <cell r="D292">
            <v>0</v>
          </cell>
          <cell r="E292">
            <v>0</v>
          </cell>
          <cell r="F292"/>
          <cell r="G292" t="str">
            <v/>
          </cell>
          <cell r="H292"/>
          <cell r="I292"/>
          <cell r="J292"/>
          <cell r="K292"/>
          <cell r="L292"/>
          <cell r="M292"/>
          <cell r="N292"/>
          <cell r="O292"/>
          <cell r="P292"/>
          <cell r="Q292"/>
          <cell r="R292"/>
          <cell r="S292"/>
          <cell r="T292"/>
          <cell r="U292"/>
          <cell r="V292"/>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row>
        <row r="293">
          <cell r="C293">
            <v>0</v>
          </cell>
          <cell r="D293">
            <v>0</v>
          </cell>
          <cell r="E293">
            <v>0</v>
          </cell>
          <cell r="F293"/>
          <cell r="G293" t="str">
            <v/>
          </cell>
          <cell r="H293"/>
          <cell r="I293"/>
          <cell r="J293"/>
          <cell r="K293"/>
          <cell r="L293"/>
          <cell r="M293"/>
          <cell r="N293"/>
          <cell r="O293"/>
          <cell r="P293"/>
          <cell r="Q293"/>
          <cell r="R293"/>
          <cell r="S293"/>
          <cell r="T293"/>
          <cell r="U293"/>
          <cell r="V293"/>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row>
        <row r="294">
          <cell r="C294">
            <v>0</v>
          </cell>
          <cell r="D294">
            <v>0</v>
          </cell>
          <cell r="E294">
            <v>0</v>
          </cell>
          <cell r="F294"/>
          <cell r="G294" t="str">
            <v/>
          </cell>
          <cell r="H294"/>
          <cell r="I294"/>
          <cell r="J294"/>
          <cell r="K294"/>
          <cell r="L294"/>
          <cell r="M294"/>
          <cell r="N294"/>
          <cell r="O294"/>
          <cell r="P294"/>
          <cell r="Q294"/>
          <cell r="R294"/>
          <cell r="S294"/>
          <cell r="T294"/>
          <cell r="U294"/>
          <cell r="V294"/>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row>
        <row r="295">
          <cell r="C295">
            <v>0</v>
          </cell>
          <cell r="D295">
            <v>0</v>
          </cell>
          <cell r="E295">
            <v>0</v>
          </cell>
          <cell r="F295"/>
          <cell r="G295" t="str">
            <v/>
          </cell>
          <cell r="H295"/>
          <cell r="I295"/>
          <cell r="J295"/>
          <cell r="K295"/>
          <cell r="L295"/>
          <cell r="M295"/>
          <cell r="N295"/>
          <cell r="O295"/>
          <cell r="P295"/>
          <cell r="Q295"/>
          <cell r="R295"/>
          <cell r="S295"/>
          <cell r="T295"/>
          <cell r="U295"/>
          <cell r="V295"/>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row>
        <row r="296">
          <cell r="C296">
            <v>0</v>
          </cell>
          <cell r="D296">
            <v>0</v>
          </cell>
          <cell r="E296">
            <v>0</v>
          </cell>
          <cell r="F296"/>
          <cell r="G296" t="str">
            <v/>
          </cell>
          <cell r="H296"/>
          <cell r="I296"/>
          <cell r="J296"/>
          <cell r="K296"/>
          <cell r="L296"/>
          <cell r="M296"/>
          <cell r="N296"/>
          <cell r="O296"/>
          <cell r="P296"/>
          <cell r="Q296"/>
          <cell r="R296"/>
          <cell r="S296"/>
          <cell r="T296"/>
          <cell r="U296"/>
          <cell r="V296"/>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row>
        <row r="297">
          <cell r="C297">
            <v>0</v>
          </cell>
          <cell r="D297">
            <v>0</v>
          </cell>
          <cell r="E297">
            <v>0</v>
          </cell>
          <cell r="F297"/>
          <cell r="G297" t="str">
            <v/>
          </cell>
          <cell r="H297"/>
          <cell r="I297"/>
          <cell r="J297"/>
          <cell r="K297"/>
          <cell r="L297"/>
          <cell r="M297"/>
          <cell r="N297"/>
          <cell r="O297"/>
          <cell r="P297"/>
          <cell r="Q297"/>
          <cell r="R297"/>
          <cell r="S297"/>
          <cell r="T297"/>
          <cell r="U297"/>
          <cell r="V297"/>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row>
        <row r="298">
          <cell r="C298">
            <v>0</v>
          </cell>
          <cell r="D298">
            <v>0</v>
          </cell>
          <cell r="E298">
            <v>0</v>
          </cell>
          <cell r="F298"/>
          <cell r="G298" t="str">
            <v/>
          </cell>
          <cell r="H298"/>
          <cell r="I298"/>
          <cell r="J298"/>
          <cell r="K298"/>
          <cell r="L298"/>
          <cell r="M298"/>
          <cell r="N298"/>
          <cell r="O298"/>
          <cell r="P298"/>
          <cell r="Q298"/>
          <cell r="R298"/>
          <cell r="S298"/>
          <cell r="T298"/>
          <cell r="U298"/>
          <cell r="V298"/>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row>
        <row r="299">
          <cell r="C299">
            <v>0</v>
          </cell>
          <cell r="D299">
            <v>0</v>
          </cell>
          <cell r="E299">
            <v>0</v>
          </cell>
          <cell r="F299"/>
          <cell r="G299" t="str">
            <v/>
          </cell>
          <cell r="H299"/>
          <cell r="I299"/>
          <cell r="J299"/>
          <cell r="K299"/>
          <cell r="L299"/>
          <cell r="M299"/>
          <cell r="N299"/>
          <cell r="O299"/>
          <cell r="P299"/>
          <cell r="Q299"/>
          <cell r="R299"/>
          <cell r="S299"/>
          <cell r="T299"/>
          <cell r="U299"/>
          <cell r="V299"/>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row>
        <row r="300">
          <cell r="C300">
            <v>0</v>
          </cell>
          <cell r="D300">
            <v>0</v>
          </cell>
          <cell r="E300">
            <v>0</v>
          </cell>
          <cell r="F300"/>
          <cell r="G300" t="str">
            <v/>
          </cell>
          <cell r="H300"/>
          <cell r="I300"/>
          <cell r="J300"/>
          <cell r="K300"/>
          <cell r="L300"/>
          <cell r="M300"/>
          <cell r="N300"/>
          <cell r="O300"/>
          <cell r="P300"/>
          <cell r="Q300"/>
          <cell r="R300"/>
          <cell r="S300"/>
          <cell r="T300"/>
          <cell r="U300"/>
          <cell r="V300"/>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row>
        <row r="301">
          <cell r="C301">
            <v>0</v>
          </cell>
          <cell r="D301">
            <v>0</v>
          </cell>
          <cell r="E301">
            <v>0</v>
          </cell>
          <cell r="F301"/>
          <cell r="G301" t="str">
            <v/>
          </cell>
          <cell r="H301"/>
          <cell r="I301"/>
          <cell r="J301"/>
          <cell r="K301"/>
          <cell r="L301"/>
          <cell r="M301"/>
          <cell r="N301"/>
          <cell r="O301"/>
          <cell r="P301"/>
          <cell r="Q301"/>
          <cell r="R301"/>
          <cell r="S301"/>
          <cell r="T301"/>
          <cell r="U301"/>
          <cell r="V301"/>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row>
        <row r="302">
          <cell r="C302">
            <v>0</v>
          </cell>
          <cell r="D302">
            <v>0</v>
          </cell>
          <cell r="E302">
            <v>0</v>
          </cell>
          <cell r="F302"/>
          <cell r="G302" t="str">
            <v/>
          </cell>
          <cell r="H302"/>
          <cell r="I302"/>
          <cell r="J302"/>
          <cell r="K302"/>
          <cell r="L302"/>
          <cell r="M302"/>
          <cell r="N302"/>
          <cell r="O302"/>
          <cell r="P302"/>
          <cell r="Q302"/>
          <cell r="R302"/>
          <cell r="S302"/>
          <cell r="T302"/>
          <cell r="U302"/>
          <cell r="V302"/>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row>
        <row r="303">
          <cell r="C303">
            <v>0</v>
          </cell>
          <cell r="D303">
            <v>0</v>
          </cell>
          <cell r="E303">
            <v>0</v>
          </cell>
          <cell r="F303"/>
          <cell r="G303" t="str">
            <v/>
          </cell>
          <cell r="H303"/>
          <cell r="I303"/>
          <cell r="J303"/>
          <cell r="K303"/>
          <cell r="L303"/>
          <cell r="M303"/>
          <cell r="N303"/>
          <cell r="O303"/>
          <cell r="P303"/>
          <cell r="Q303"/>
          <cell r="R303"/>
          <cell r="S303"/>
          <cell r="T303"/>
          <cell r="U303"/>
          <cell r="V303"/>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row>
        <row r="304">
          <cell r="C304">
            <v>0</v>
          </cell>
          <cell r="D304">
            <v>0</v>
          </cell>
          <cell r="E304">
            <v>0</v>
          </cell>
          <cell r="F304"/>
          <cell r="G304" t="str">
            <v/>
          </cell>
          <cell r="H304"/>
          <cell r="I304"/>
          <cell r="J304"/>
          <cell r="K304"/>
          <cell r="L304"/>
          <cell r="M304"/>
          <cell r="N304"/>
          <cell r="O304"/>
          <cell r="P304"/>
          <cell r="Q304"/>
          <cell r="R304"/>
          <cell r="S304"/>
          <cell r="T304"/>
          <cell r="U304"/>
          <cell r="V304"/>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row>
        <row r="305">
          <cell r="C305">
            <v>0</v>
          </cell>
          <cell r="D305">
            <v>0</v>
          </cell>
          <cell r="E305">
            <v>0</v>
          </cell>
          <cell r="F305"/>
          <cell r="G305" t="str">
            <v/>
          </cell>
          <cell r="H305"/>
          <cell r="I305"/>
          <cell r="J305"/>
          <cell r="K305"/>
          <cell r="L305"/>
          <cell r="M305"/>
          <cell r="N305"/>
          <cell r="O305"/>
          <cell r="P305"/>
          <cell r="Q305"/>
          <cell r="R305"/>
          <cell r="S305"/>
          <cell r="T305"/>
          <cell r="U305"/>
          <cell r="V305"/>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row>
        <row r="306">
          <cell r="C306">
            <v>0</v>
          </cell>
          <cell r="D306">
            <v>0</v>
          </cell>
          <cell r="E306">
            <v>0</v>
          </cell>
          <cell r="F306"/>
          <cell r="G306" t="str">
            <v/>
          </cell>
          <cell r="H306"/>
          <cell r="I306"/>
          <cell r="J306"/>
          <cell r="K306"/>
          <cell r="L306"/>
          <cell r="M306"/>
          <cell r="N306"/>
          <cell r="O306"/>
          <cell r="P306"/>
          <cell r="Q306"/>
          <cell r="R306"/>
          <cell r="S306"/>
          <cell r="T306"/>
          <cell r="U306"/>
          <cell r="V306"/>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row>
        <row r="307">
          <cell r="C307">
            <v>0</v>
          </cell>
          <cell r="D307">
            <v>0</v>
          </cell>
          <cell r="E307">
            <v>0</v>
          </cell>
          <cell r="F307"/>
          <cell r="G307" t="str">
            <v/>
          </cell>
          <cell r="H307"/>
          <cell r="I307"/>
          <cell r="J307"/>
          <cell r="K307"/>
          <cell r="L307"/>
          <cell r="M307"/>
          <cell r="N307"/>
          <cell r="O307"/>
          <cell r="P307"/>
          <cell r="Q307"/>
          <cell r="R307"/>
          <cell r="S307"/>
          <cell r="T307"/>
          <cell r="U307"/>
          <cell r="V307"/>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row>
        <row r="308">
          <cell r="C308">
            <v>0</v>
          </cell>
          <cell r="D308">
            <v>0</v>
          </cell>
          <cell r="E308">
            <v>0</v>
          </cell>
          <cell r="F308"/>
          <cell r="G308" t="str">
            <v/>
          </cell>
          <cell r="H308"/>
          <cell r="I308"/>
          <cell r="J308"/>
          <cell r="K308"/>
          <cell r="L308"/>
          <cell r="M308"/>
          <cell r="N308"/>
          <cell r="O308"/>
          <cell r="P308"/>
          <cell r="Q308"/>
          <cell r="R308"/>
          <cell r="S308"/>
          <cell r="T308"/>
          <cell r="U308"/>
          <cell r="V308"/>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row>
        <row r="309">
          <cell r="C309">
            <v>0</v>
          </cell>
          <cell r="D309">
            <v>0</v>
          </cell>
          <cell r="E309">
            <v>0</v>
          </cell>
          <cell r="F309"/>
          <cell r="G309" t="str">
            <v/>
          </cell>
          <cell r="H309"/>
          <cell r="I309"/>
          <cell r="J309"/>
          <cell r="K309"/>
          <cell r="L309"/>
          <cell r="M309"/>
          <cell r="N309"/>
          <cell r="O309"/>
          <cell r="P309"/>
          <cell r="Q309"/>
          <cell r="R309"/>
          <cell r="S309"/>
          <cell r="T309"/>
          <cell r="U309"/>
          <cell r="V309"/>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row>
        <row r="310">
          <cell r="C310">
            <v>0</v>
          </cell>
          <cell r="D310">
            <v>0</v>
          </cell>
          <cell r="E310">
            <v>0</v>
          </cell>
          <cell r="F310"/>
          <cell r="G310" t="str">
            <v/>
          </cell>
          <cell r="H310"/>
          <cell r="I310"/>
          <cell r="J310"/>
          <cell r="K310"/>
          <cell r="L310"/>
          <cell r="M310"/>
          <cell r="N310"/>
          <cell r="O310"/>
          <cell r="P310"/>
          <cell r="Q310"/>
          <cell r="R310"/>
          <cell r="S310"/>
          <cell r="T310"/>
          <cell r="U310"/>
          <cell r="V310"/>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row>
        <row r="311">
          <cell r="C311">
            <v>0</v>
          </cell>
          <cell r="D311">
            <v>0</v>
          </cell>
          <cell r="E311">
            <v>0</v>
          </cell>
          <cell r="F311"/>
          <cell r="G311" t="str">
            <v/>
          </cell>
          <cell r="H311"/>
          <cell r="I311"/>
          <cell r="J311"/>
          <cell r="K311"/>
          <cell r="L311"/>
          <cell r="M311"/>
          <cell r="N311"/>
          <cell r="O311"/>
          <cell r="P311"/>
          <cell r="Q311"/>
          <cell r="R311"/>
          <cell r="S311"/>
          <cell r="T311"/>
          <cell r="U311"/>
          <cell r="V311"/>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row>
        <row r="312">
          <cell r="C312">
            <v>0</v>
          </cell>
          <cell r="D312">
            <v>0</v>
          </cell>
          <cell r="E312">
            <v>0</v>
          </cell>
          <cell r="F312"/>
          <cell r="G312" t="str">
            <v/>
          </cell>
          <cell r="H312"/>
          <cell r="I312"/>
          <cell r="J312"/>
          <cell r="K312"/>
          <cell r="L312"/>
          <cell r="M312"/>
          <cell r="N312"/>
          <cell r="O312"/>
          <cell r="P312"/>
          <cell r="Q312"/>
          <cell r="R312"/>
          <cell r="S312"/>
          <cell r="T312"/>
          <cell r="U312"/>
          <cell r="V312"/>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row>
        <row r="313">
          <cell r="C313">
            <v>0</v>
          </cell>
          <cell r="D313">
            <v>0</v>
          </cell>
          <cell r="E313">
            <v>0</v>
          </cell>
          <cell r="F313"/>
          <cell r="G313" t="str">
            <v/>
          </cell>
          <cell r="H313"/>
          <cell r="I313"/>
          <cell r="J313"/>
          <cell r="K313"/>
          <cell r="L313"/>
          <cell r="M313"/>
          <cell r="N313"/>
          <cell r="O313"/>
          <cell r="P313"/>
          <cell r="Q313"/>
          <cell r="R313"/>
          <cell r="S313"/>
          <cell r="T313"/>
          <cell r="U313"/>
          <cell r="V313"/>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row>
        <row r="314">
          <cell r="C314">
            <v>0</v>
          </cell>
          <cell r="D314">
            <v>0</v>
          </cell>
          <cell r="E314">
            <v>0</v>
          </cell>
          <cell r="F314"/>
          <cell r="G314" t="str">
            <v/>
          </cell>
          <cell r="H314"/>
          <cell r="I314"/>
          <cell r="J314"/>
          <cell r="K314"/>
          <cell r="L314"/>
          <cell r="M314"/>
          <cell r="N314"/>
          <cell r="O314"/>
          <cell r="P314"/>
          <cell r="Q314"/>
          <cell r="R314"/>
          <cell r="S314"/>
          <cell r="T314"/>
          <cell r="U314"/>
          <cell r="V314"/>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row>
        <row r="315">
          <cell r="C315">
            <v>0</v>
          </cell>
          <cell r="D315">
            <v>0</v>
          </cell>
          <cell r="E315">
            <v>0</v>
          </cell>
          <cell r="F315"/>
          <cell r="G315" t="str">
            <v/>
          </cell>
          <cell r="H315"/>
          <cell r="I315"/>
          <cell r="J315"/>
          <cell r="K315"/>
          <cell r="L315"/>
          <cell r="M315"/>
          <cell r="N315"/>
          <cell r="O315"/>
          <cell r="P315"/>
          <cell r="Q315"/>
          <cell r="R315"/>
          <cell r="S315"/>
          <cell r="T315"/>
          <cell r="U315"/>
          <cell r="V315"/>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row>
        <row r="316">
          <cell r="C316">
            <v>0</v>
          </cell>
          <cell r="D316">
            <v>0</v>
          </cell>
          <cell r="E316">
            <v>0</v>
          </cell>
          <cell r="F316"/>
          <cell r="G316" t="str">
            <v/>
          </cell>
          <cell r="H316"/>
          <cell r="I316"/>
          <cell r="J316"/>
          <cell r="K316"/>
          <cell r="L316"/>
          <cell r="M316"/>
          <cell r="N316"/>
          <cell r="O316"/>
          <cell r="P316"/>
          <cell r="Q316"/>
          <cell r="R316"/>
          <cell r="S316"/>
          <cell r="T316"/>
          <cell r="U316"/>
          <cell r="V316"/>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row>
        <row r="317">
          <cell r="C317">
            <v>0</v>
          </cell>
          <cell r="D317">
            <v>0</v>
          </cell>
          <cell r="E317">
            <v>0</v>
          </cell>
          <cell r="F317"/>
          <cell r="G317" t="str">
            <v/>
          </cell>
          <cell r="H317"/>
          <cell r="I317"/>
          <cell r="J317"/>
          <cell r="K317"/>
          <cell r="L317"/>
          <cell r="M317"/>
          <cell r="N317"/>
          <cell r="O317"/>
          <cell r="P317"/>
          <cell r="Q317"/>
          <cell r="R317"/>
          <cell r="S317"/>
          <cell r="T317"/>
          <cell r="U317"/>
          <cell r="V317"/>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row>
        <row r="318">
          <cell r="C318">
            <v>0</v>
          </cell>
          <cell r="D318">
            <v>0</v>
          </cell>
          <cell r="E318">
            <v>0</v>
          </cell>
          <cell r="F318"/>
          <cell r="G318" t="str">
            <v/>
          </cell>
          <cell r="H318"/>
          <cell r="I318"/>
          <cell r="J318"/>
          <cell r="K318"/>
          <cell r="L318"/>
          <cell r="M318"/>
          <cell r="N318"/>
          <cell r="O318"/>
          <cell r="P318"/>
          <cell r="Q318"/>
          <cell r="R318"/>
          <cell r="S318"/>
          <cell r="T318"/>
          <cell r="U318"/>
          <cell r="V318"/>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row>
        <row r="319">
          <cell r="C319">
            <v>0</v>
          </cell>
          <cell r="D319">
            <v>0</v>
          </cell>
          <cell r="E319">
            <v>0</v>
          </cell>
          <cell r="F319"/>
          <cell r="G319" t="str">
            <v/>
          </cell>
          <cell r="H319"/>
          <cell r="I319"/>
          <cell r="J319"/>
          <cell r="K319"/>
          <cell r="L319"/>
          <cell r="M319"/>
          <cell r="N319"/>
          <cell r="O319"/>
          <cell r="P319"/>
          <cell r="Q319"/>
          <cell r="R319"/>
          <cell r="S319"/>
          <cell r="T319"/>
          <cell r="U319"/>
          <cell r="V319"/>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row>
        <row r="320">
          <cell r="C320">
            <v>0</v>
          </cell>
          <cell r="D320">
            <v>0</v>
          </cell>
          <cell r="E320">
            <v>0</v>
          </cell>
          <cell r="F320"/>
          <cell r="G320" t="str">
            <v/>
          </cell>
          <cell r="H320"/>
          <cell r="I320"/>
          <cell r="J320"/>
          <cell r="K320"/>
          <cell r="L320"/>
          <cell r="M320"/>
          <cell r="N320"/>
          <cell r="O320"/>
          <cell r="P320"/>
          <cell r="Q320"/>
          <cell r="R320"/>
          <cell r="S320"/>
          <cell r="T320"/>
          <cell r="U320"/>
          <cell r="V320"/>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row>
        <row r="321">
          <cell r="C321">
            <v>0</v>
          </cell>
          <cell r="D321">
            <v>0</v>
          </cell>
          <cell r="E321">
            <v>0</v>
          </cell>
          <cell r="F321"/>
          <cell r="G321" t="str">
            <v/>
          </cell>
          <cell r="H321"/>
          <cell r="I321"/>
          <cell r="J321"/>
          <cell r="K321"/>
          <cell r="L321"/>
          <cell r="M321"/>
          <cell r="N321"/>
          <cell r="O321"/>
          <cell r="P321"/>
          <cell r="Q321"/>
          <cell r="R321"/>
          <cell r="S321"/>
          <cell r="T321"/>
          <cell r="U321"/>
          <cell r="V321"/>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row>
        <row r="322">
          <cell r="C322">
            <v>0</v>
          </cell>
          <cell r="D322">
            <v>0</v>
          </cell>
          <cell r="E322">
            <v>0</v>
          </cell>
          <cell r="F322"/>
          <cell r="G322" t="str">
            <v/>
          </cell>
          <cell r="H322"/>
          <cell r="I322"/>
          <cell r="J322"/>
          <cell r="K322"/>
          <cell r="L322"/>
          <cell r="M322"/>
          <cell r="N322"/>
          <cell r="O322"/>
          <cell r="P322"/>
          <cell r="Q322"/>
          <cell r="R322"/>
          <cell r="S322"/>
          <cell r="T322"/>
          <cell r="U322"/>
          <cell r="V322"/>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row>
        <row r="323">
          <cell r="C323">
            <v>0</v>
          </cell>
          <cell r="D323">
            <v>0</v>
          </cell>
          <cell r="E323">
            <v>0</v>
          </cell>
          <cell r="F323"/>
          <cell r="G323" t="str">
            <v/>
          </cell>
          <cell r="H323"/>
          <cell r="I323"/>
          <cell r="J323"/>
          <cell r="K323"/>
          <cell r="L323"/>
          <cell r="M323"/>
          <cell r="N323"/>
          <cell r="O323"/>
          <cell r="P323"/>
          <cell r="Q323"/>
          <cell r="R323"/>
          <cell r="S323"/>
          <cell r="T323"/>
          <cell r="U323"/>
          <cell r="V323"/>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row>
        <row r="324">
          <cell r="C324">
            <v>0</v>
          </cell>
          <cell r="D324">
            <v>0</v>
          </cell>
          <cell r="E324">
            <v>0</v>
          </cell>
          <cell r="F324"/>
          <cell r="G324" t="str">
            <v/>
          </cell>
          <cell r="H324"/>
          <cell r="I324"/>
          <cell r="J324"/>
          <cell r="K324"/>
          <cell r="L324"/>
          <cell r="M324"/>
          <cell r="N324"/>
          <cell r="O324"/>
          <cell r="P324"/>
          <cell r="Q324"/>
          <cell r="R324"/>
          <cell r="S324"/>
          <cell r="T324"/>
          <cell r="U324"/>
          <cell r="V324"/>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row>
        <row r="325">
          <cell r="C325">
            <v>0</v>
          </cell>
          <cell r="D325">
            <v>0</v>
          </cell>
          <cell r="E325">
            <v>0</v>
          </cell>
          <cell r="F325"/>
          <cell r="G325" t="str">
            <v/>
          </cell>
          <cell r="H325"/>
          <cell r="I325"/>
          <cell r="J325"/>
          <cell r="K325"/>
          <cell r="L325"/>
          <cell r="M325"/>
          <cell r="N325"/>
          <cell r="O325"/>
          <cell r="P325"/>
          <cell r="Q325"/>
          <cell r="R325"/>
          <cell r="S325"/>
          <cell r="T325"/>
          <cell r="U325"/>
          <cell r="V325"/>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row>
        <row r="326">
          <cell r="C326">
            <v>0</v>
          </cell>
          <cell r="D326">
            <v>0</v>
          </cell>
          <cell r="E326">
            <v>0</v>
          </cell>
          <cell r="F326"/>
          <cell r="G326" t="str">
            <v/>
          </cell>
          <cell r="H326"/>
          <cell r="I326"/>
          <cell r="J326"/>
          <cell r="K326"/>
          <cell r="L326"/>
          <cell r="M326"/>
          <cell r="N326"/>
          <cell r="O326"/>
          <cell r="P326"/>
          <cell r="Q326"/>
          <cell r="R326"/>
          <cell r="S326"/>
          <cell r="T326"/>
          <cell r="U326"/>
          <cell r="V326"/>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row>
        <row r="327">
          <cell r="C327">
            <v>0</v>
          </cell>
          <cell r="D327">
            <v>0</v>
          </cell>
          <cell r="E327">
            <v>0</v>
          </cell>
          <cell r="F327"/>
          <cell r="G327" t="str">
            <v/>
          </cell>
          <cell r="H327"/>
          <cell r="I327"/>
          <cell r="J327"/>
          <cell r="K327"/>
          <cell r="L327"/>
          <cell r="M327"/>
          <cell r="N327"/>
          <cell r="O327"/>
          <cell r="P327"/>
          <cell r="Q327"/>
          <cell r="R327"/>
          <cell r="S327"/>
          <cell r="T327"/>
          <cell r="U327"/>
          <cell r="V327"/>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row>
        <row r="328">
          <cell r="C328">
            <v>0</v>
          </cell>
          <cell r="D328">
            <v>0</v>
          </cell>
          <cell r="E328">
            <v>0</v>
          </cell>
          <cell r="F328"/>
          <cell r="G328" t="str">
            <v/>
          </cell>
          <cell r="H328"/>
          <cell r="I328"/>
          <cell r="J328"/>
          <cell r="K328"/>
          <cell r="L328"/>
          <cell r="M328"/>
          <cell r="N328"/>
          <cell r="O328"/>
          <cell r="P328"/>
          <cell r="Q328"/>
          <cell r="R328"/>
          <cell r="S328"/>
          <cell r="T328"/>
          <cell r="U328"/>
          <cell r="V328"/>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row>
        <row r="329">
          <cell r="C329">
            <v>0</v>
          </cell>
          <cell r="D329">
            <v>0</v>
          </cell>
          <cell r="E329">
            <v>0</v>
          </cell>
          <cell r="F329"/>
          <cell r="G329" t="str">
            <v/>
          </cell>
          <cell r="H329"/>
          <cell r="I329"/>
          <cell r="J329"/>
          <cell r="K329"/>
          <cell r="L329"/>
          <cell r="M329"/>
          <cell r="N329"/>
          <cell r="O329"/>
          <cell r="P329"/>
          <cell r="Q329"/>
          <cell r="R329"/>
          <cell r="S329"/>
          <cell r="T329"/>
          <cell r="U329"/>
          <cell r="V329"/>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row>
        <row r="330">
          <cell r="C330">
            <v>0</v>
          </cell>
          <cell r="D330">
            <v>0</v>
          </cell>
          <cell r="E330">
            <v>0</v>
          </cell>
          <cell r="F330"/>
          <cell r="G330" t="str">
            <v/>
          </cell>
          <cell r="H330"/>
          <cell r="I330"/>
          <cell r="J330"/>
          <cell r="K330"/>
          <cell r="L330"/>
          <cell r="M330"/>
          <cell r="N330"/>
          <cell r="O330"/>
          <cell r="P330"/>
          <cell r="Q330"/>
          <cell r="R330"/>
          <cell r="S330"/>
          <cell r="T330"/>
          <cell r="U330"/>
          <cell r="V330"/>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row>
        <row r="331">
          <cell r="C331">
            <v>0</v>
          </cell>
          <cell r="D331">
            <v>0</v>
          </cell>
          <cell r="E331">
            <v>0</v>
          </cell>
          <cell r="F331"/>
          <cell r="G331" t="str">
            <v/>
          </cell>
          <cell r="H331"/>
          <cell r="I331"/>
          <cell r="J331"/>
          <cell r="K331"/>
          <cell r="L331"/>
          <cell r="M331"/>
          <cell r="N331"/>
          <cell r="O331"/>
          <cell r="P331"/>
          <cell r="Q331"/>
          <cell r="R331"/>
          <cell r="S331"/>
          <cell r="T331"/>
          <cell r="U331"/>
          <cell r="V331"/>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row>
        <row r="332">
          <cell r="C332">
            <v>0</v>
          </cell>
          <cell r="D332">
            <v>0</v>
          </cell>
          <cell r="E332">
            <v>0</v>
          </cell>
          <cell r="F332"/>
          <cell r="G332" t="str">
            <v/>
          </cell>
          <cell r="H332"/>
          <cell r="I332"/>
          <cell r="J332"/>
          <cell r="K332"/>
          <cell r="L332"/>
          <cell r="M332"/>
          <cell r="N332"/>
          <cell r="O332"/>
          <cell r="P332"/>
          <cell r="Q332"/>
          <cell r="R332"/>
          <cell r="S332"/>
          <cell r="T332"/>
          <cell r="U332"/>
          <cell r="V332"/>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row>
        <row r="333">
          <cell r="C333">
            <v>0</v>
          </cell>
          <cell r="D333">
            <v>0</v>
          </cell>
          <cell r="E333">
            <v>0</v>
          </cell>
          <cell r="F333"/>
          <cell r="G333" t="str">
            <v/>
          </cell>
          <cell r="H333"/>
          <cell r="I333"/>
          <cell r="J333"/>
          <cell r="K333"/>
          <cell r="L333"/>
          <cell r="M333"/>
          <cell r="N333"/>
          <cell r="O333"/>
          <cell r="P333"/>
          <cell r="Q333"/>
          <cell r="R333"/>
          <cell r="S333"/>
          <cell r="T333"/>
          <cell r="U333"/>
          <cell r="V333"/>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row>
        <row r="334">
          <cell r="C334">
            <v>0</v>
          </cell>
          <cell r="D334">
            <v>0</v>
          </cell>
          <cell r="E334">
            <v>0</v>
          </cell>
          <cell r="F334"/>
          <cell r="G334" t="str">
            <v/>
          </cell>
          <cell r="H334"/>
          <cell r="I334"/>
          <cell r="J334"/>
          <cell r="K334"/>
          <cell r="L334"/>
          <cell r="M334"/>
          <cell r="N334"/>
          <cell r="O334"/>
          <cell r="P334"/>
          <cell r="Q334"/>
          <cell r="R334"/>
          <cell r="S334"/>
          <cell r="T334"/>
          <cell r="U334"/>
          <cell r="V334"/>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row>
        <row r="335">
          <cell r="C335">
            <v>0</v>
          </cell>
          <cell r="D335">
            <v>0</v>
          </cell>
          <cell r="E335">
            <v>0</v>
          </cell>
          <cell r="F335"/>
          <cell r="G335" t="str">
            <v/>
          </cell>
          <cell r="H335"/>
          <cell r="I335"/>
          <cell r="J335"/>
          <cell r="K335"/>
          <cell r="L335"/>
          <cell r="M335"/>
          <cell r="N335"/>
          <cell r="O335"/>
          <cell r="P335"/>
          <cell r="Q335"/>
          <cell r="R335"/>
          <cell r="S335"/>
          <cell r="T335"/>
          <cell r="U335"/>
          <cell r="V335"/>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row>
        <row r="336">
          <cell r="C336">
            <v>0</v>
          </cell>
          <cell r="D336">
            <v>0</v>
          </cell>
          <cell r="E336">
            <v>0</v>
          </cell>
          <cell r="F336"/>
          <cell r="G336" t="str">
            <v/>
          </cell>
          <cell r="H336"/>
          <cell r="I336"/>
          <cell r="J336"/>
          <cell r="K336"/>
          <cell r="L336"/>
          <cell r="M336"/>
          <cell r="N336"/>
          <cell r="O336"/>
          <cell r="P336"/>
          <cell r="Q336"/>
          <cell r="R336"/>
          <cell r="S336"/>
          <cell r="T336"/>
          <cell r="U336"/>
          <cell r="V336"/>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row>
        <row r="337">
          <cell r="C337">
            <v>0</v>
          </cell>
          <cell r="D337">
            <v>0</v>
          </cell>
          <cell r="E337">
            <v>0</v>
          </cell>
          <cell r="F337"/>
          <cell r="G337" t="str">
            <v/>
          </cell>
          <cell r="H337"/>
          <cell r="I337"/>
          <cell r="J337"/>
          <cell r="K337"/>
          <cell r="L337"/>
          <cell r="M337"/>
          <cell r="N337"/>
          <cell r="O337"/>
          <cell r="P337"/>
          <cell r="Q337"/>
          <cell r="R337"/>
          <cell r="S337"/>
          <cell r="T337"/>
          <cell r="U337"/>
          <cell r="V337"/>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row>
        <row r="338">
          <cell r="C338">
            <v>0</v>
          </cell>
          <cell r="D338">
            <v>0</v>
          </cell>
          <cell r="E338">
            <v>0</v>
          </cell>
          <cell r="F338"/>
          <cell r="G338" t="str">
            <v/>
          </cell>
          <cell r="H338"/>
          <cell r="I338"/>
          <cell r="J338"/>
          <cell r="K338"/>
          <cell r="L338"/>
          <cell r="M338"/>
          <cell r="N338"/>
          <cell r="O338"/>
          <cell r="P338"/>
          <cell r="Q338"/>
          <cell r="R338"/>
          <cell r="S338"/>
          <cell r="T338"/>
          <cell r="U338"/>
          <cell r="V338"/>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row>
        <row r="339">
          <cell r="C339">
            <v>0</v>
          </cell>
          <cell r="D339">
            <v>0</v>
          </cell>
          <cell r="E339">
            <v>0</v>
          </cell>
          <cell r="F339"/>
          <cell r="G339" t="str">
            <v/>
          </cell>
          <cell r="H339"/>
          <cell r="I339"/>
          <cell r="J339"/>
          <cell r="K339"/>
          <cell r="L339"/>
          <cell r="M339"/>
          <cell r="N339"/>
          <cell r="O339"/>
          <cell r="P339"/>
          <cell r="Q339"/>
          <cell r="R339"/>
          <cell r="S339"/>
          <cell r="T339"/>
          <cell r="U339"/>
          <cell r="V339"/>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row>
        <row r="340">
          <cell r="C340">
            <v>0</v>
          </cell>
          <cell r="D340">
            <v>0</v>
          </cell>
          <cell r="E340">
            <v>0</v>
          </cell>
          <cell r="F340"/>
          <cell r="G340" t="str">
            <v/>
          </cell>
          <cell r="H340"/>
          <cell r="I340"/>
          <cell r="J340"/>
          <cell r="K340"/>
          <cell r="L340"/>
          <cell r="M340"/>
          <cell r="N340"/>
          <cell r="O340"/>
          <cell r="P340"/>
          <cell r="Q340"/>
          <cell r="R340"/>
          <cell r="S340"/>
          <cell r="T340"/>
          <cell r="U340"/>
          <cell r="V340"/>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row>
        <row r="341">
          <cell r="C341">
            <v>0</v>
          </cell>
          <cell r="D341">
            <v>0</v>
          </cell>
          <cell r="E341">
            <v>0</v>
          </cell>
          <cell r="F341"/>
          <cell r="G341" t="str">
            <v/>
          </cell>
          <cell r="H341"/>
          <cell r="I341"/>
          <cell r="J341"/>
          <cell r="K341"/>
          <cell r="L341"/>
          <cell r="M341"/>
          <cell r="N341"/>
          <cell r="O341"/>
          <cell r="P341"/>
          <cell r="Q341"/>
          <cell r="R341"/>
          <cell r="S341"/>
          <cell r="T341"/>
          <cell r="U341"/>
          <cell r="V341"/>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row>
        <row r="342">
          <cell r="C342">
            <v>0</v>
          </cell>
          <cell r="D342">
            <v>0</v>
          </cell>
          <cell r="E342">
            <v>0</v>
          </cell>
          <cell r="F342"/>
          <cell r="G342" t="str">
            <v/>
          </cell>
          <cell r="H342"/>
          <cell r="I342"/>
          <cell r="J342"/>
          <cell r="K342"/>
          <cell r="L342"/>
          <cell r="M342"/>
          <cell r="N342"/>
          <cell r="O342"/>
          <cell r="P342"/>
          <cell r="Q342"/>
          <cell r="R342"/>
          <cell r="S342"/>
          <cell r="T342"/>
          <cell r="U342"/>
          <cell r="V342"/>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row>
        <row r="343">
          <cell r="C343">
            <v>0</v>
          </cell>
          <cell r="D343">
            <v>0</v>
          </cell>
          <cell r="E343">
            <v>0</v>
          </cell>
          <cell r="F343"/>
          <cell r="G343" t="str">
            <v/>
          </cell>
          <cell r="H343"/>
          <cell r="I343"/>
          <cell r="J343"/>
          <cell r="K343"/>
          <cell r="L343"/>
          <cell r="M343"/>
          <cell r="N343"/>
          <cell r="O343"/>
          <cell r="P343"/>
          <cell r="Q343"/>
          <cell r="R343"/>
          <cell r="S343"/>
          <cell r="T343"/>
          <cell r="U343"/>
          <cell r="V343"/>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row>
        <row r="344">
          <cell r="C344">
            <v>0</v>
          </cell>
          <cell r="D344">
            <v>0</v>
          </cell>
          <cell r="E344">
            <v>0</v>
          </cell>
          <cell r="F344"/>
          <cell r="G344" t="str">
            <v/>
          </cell>
          <cell r="H344"/>
          <cell r="I344"/>
          <cell r="J344"/>
          <cell r="K344"/>
          <cell r="L344"/>
          <cell r="M344"/>
          <cell r="N344"/>
          <cell r="O344"/>
          <cell r="P344"/>
          <cell r="Q344"/>
          <cell r="R344"/>
          <cell r="S344"/>
          <cell r="T344"/>
          <cell r="U344"/>
          <cell r="V344"/>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row>
        <row r="345">
          <cell r="C345">
            <v>0</v>
          </cell>
          <cell r="D345">
            <v>0</v>
          </cell>
          <cell r="E345">
            <v>0</v>
          </cell>
          <cell r="F345"/>
          <cell r="G345" t="str">
            <v/>
          </cell>
          <cell r="H345"/>
          <cell r="I345"/>
          <cell r="J345"/>
          <cell r="K345"/>
          <cell r="L345"/>
          <cell r="M345"/>
          <cell r="N345"/>
          <cell r="O345"/>
          <cell r="P345"/>
          <cell r="Q345"/>
          <cell r="R345"/>
          <cell r="S345"/>
          <cell r="T345"/>
          <cell r="U345"/>
          <cell r="V345"/>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row>
        <row r="346">
          <cell r="C346">
            <v>0</v>
          </cell>
          <cell r="D346">
            <v>0</v>
          </cell>
          <cell r="E346">
            <v>0</v>
          </cell>
          <cell r="F346"/>
          <cell r="G346" t="str">
            <v/>
          </cell>
          <cell r="H346"/>
          <cell r="I346"/>
          <cell r="J346"/>
          <cell r="K346"/>
          <cell r="L346"/>
          <cell r="M346"/>
          <cell r="N346"/>
          <cell r="O346"/>
          <cell r="P346"/>
          <cell r="Q346"/>
          <cell r="R346"/>
          <cell r="S346"/>
          <cell r="T346"/>
          <cell r="U346"/>
          <cell r="V346"/>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row>
        <row r="347">
          <cell r="C347">
            <v>0</v>
          </cell>
          <cell r="D347">
            <v>0</v>
          </cell>
          <cell r="E347">
            <v>0</v>
          </cell>
          <cell r="F347"/>
          <cell r="G347" t="str">
            <v/>
          </cell>
          <cell r="H347"/>
          <cell r="I347"/>
          <cell r="J347"/>
          <cell r="K347"/>
          <cell r="L347"/>
          <cell r="M347"/>
          <cell r="N347"/>
          <cell r="O347"/>
          <cell r="P347"/>
          <cell r="Q347"/>
          <cell r="R347"/>
          <cell r="S347"/>
          <cell r="T347"/>
          <cell r="U347"/>
          <cell r="V347"/>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row>
        <row r="348">
          <cell r="C348">
            <v>0</v>
          </cell>
          <cell r="D348">
            <v>0</v>
          </cell>
          <cell r="E348">
            <v>0</v>
          </cell>
          <cell r="F348"/>
          <cell r="G348" t="str">
            <v/>
          </cell>
          <cell r="H348"/>
          <cell r="I348"/>
          <cell r="J348"/>
          <cell r="K348"/>
          <cell r="L348"/>
          <cell r="M348"/>
          <cell r="N348"/>
          <cell r="O348"/>
          <cell r="P348"/>
          <cell r="Q348"/>
          <cell r="R348"/>
          <cell r="S348"/>
          <cell r="T348"/>
          <cell r="U348"/>
          <cell r="V348"/>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row>
        <row r="349">
          <cell r="C349">
            <v>0</v>
          </cell>
          <cell r="D349">
            <v>0</v>
          </cell>
          <cell r="E349">
            <v>0</v>
          </cell>
          <cell r="F349"/>
          <cell r="G349" t="str">
            <v/>
          </cell>
          <cell r="H349"/>
          <cell r="I349"/>
          <cell r="J349"/>
          <cell r="K349"/>
          <cell r="L349"/>
          <cell r="M349"/>
          <cell r="N349"/>
          <cell r="O349"/>
          <cell r="P349"/>
          <cell r="Q349"/>
          <cell r="R349"/>
          <cell r="S349"/>
          <cell r="T349"/>
          <cell r="U349"/>
          <cell r="V349"/>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row>
        <row r="350">
          <cell r="C350">
            <v>0</v>
          </cell>
          <cell r="D350">
            <v>0</v>
          </cell>
          <cell r="E350">
            <v>0</v>
          </cell>
          <cell r="F350"/>
          <cell r="G350" t="str">
            <v/>
          </cell>
          <cell r="H350"/>
          <cell r="I350"/>
          <cell r="J350"/>
          <cell r="K350"/>
          <cell r="L350"/>
          <cell r="M350"/>
          <cell r="N350"/>
          <cell r="O350"/>
          <cell r="P350"/>
          <cell r="Q350"/>
          <cell r="R350"/>
          <cell r="S350"/>
          <cell r="T350"/>
          <cell r="U350"/>
          <cell r="V350"/>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row>
        <row r="351">
          <cell r="C351">
            <v>0</v>
          </cell>
          <cell r="D351">
            <v>0</v>
          </cell>
          <cell r="E351">
            <v>0</v>
          </cell>
          <cell r="F351"/>
          <cell r="G351" t="str">
            <v/>
          </cell>
          <cell r="H351"/>
          <cell r="I351"/>
          <cell r="J351"/>
          <cell r="K351"/>
          <cell r="L351"/>
          <cell r="M351"/>
          <cell r="N351"/>
          <cell r="O351"/>
          <cell r="P351"/>
          <cell r="Q351"/>
          <cell r="R351"/>
          <cell r="S351"/>
          <cell r="T351"/>
          <cell r="U351"/>
          <cell r="V351"/>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row>
        <row r="352">
          <cell r="C352">
            <v>0</v>
          </cell>
          <cell r="D352">
            <v>0</v>
          </cell>
          <cell r="E352">
            <v>0</v>
          </cell>
          <cell r="F352"/>
          <cell r="G352" t="str">
            <v/>
          </cell>
          <cell r="H352"/>
          <cell r="I352"/>
          <cell r="J352"/>
          <cell r="K352"/>
          <cell r="L352"/>
          <cell r="M352"/>
          <cell r="N352"/>
          <cell r="O352"/>
          <cell r="P352"/>
          <cell r="Q352"/>
          <cell r="R352"/>
          <cell r="S352"/>
          <cell r="T352"/>
          <cell r="U352"/>
          <cell r="V352"/>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row>
        <row r="353">
          <cell r="C353">
            <v>0</v>
          </cell>
          <cell r="D353">
            <v>0</v>
          </cell>
          <cell r="E353">
            <v>0</v>
          </cell>
          <cell r="F353"/>
          <cell r="G353" t="str">
            <v/>
          </cell>
          <cell r="H353"/>
          <cell r="I353"/>
          <cell r="J353"/>
          <cell r="K353"/>
          <cell r="L353"/>
          <cell r="M353"/>
          <cell r="N353"/>
          <cell r="O353"/>
          <cell r="P353"/>
          <cell r="Q353"/>
          <cell r="R353"/>
          <cell r="S353"/>
          <cell r="T353"/>
          <cell r="U353"/>
          <cell r="V353"/>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row>
        <row r="354">
          <cell r="C354">
            <v>0</v>
          </cell>
          <cell r="D354">
            <v>0</v>
          </cell>
          <cell r="E354">
            <v>0</v>
          </cell>
          <cell r="F354"/>
          <cell r="G354" t="str">
            <v/>
          </cell>
          <cell r="H354"/>
          <cell r="I354"/>
          <cell r="J354"/>
          <cell r="K354"/>
          <cell r="L354"/>
          <cell r="M354"/>
          <cell r="N354"/>
          <cell r="O354"/>
          <cell r="P354"/>
          <cell r="Q354"/>
          <cell r="R354"/>
          <cell r="S354"/>
          <cell r="T354"/>
          <cell r="U354"/>
          <cell r="V354"/>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row>
        <row r="355">
          <cell r="C355">
            <v>0</v>
          </cell>
          <cell r="D355">
            <v>0</v>
          </cell>
          <cell r="E355">
            <v>0</v>
          </cell>
          <cell r="F355"/>
          <cell r="G355" t="str">
            <v/>
          </cell>
          <cell r="H355"/>
          <cell r="I355"/>
          <cell r="J355"/>
          <cell r="K355"/>
          <cell r="L355"/>
          <cell r="M355"/>
          <cell r="N355"/>
          <cell r="O355"/>
          <cell r="P355"/>
          <cell r="Q355"/>
          <cell r="R355"/>
          <cell r="S355"/>
          <cell r="T355"/>
          <cell r="U355"/>
          <cell r="V355"/>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row>
        <row r="356">
          <cell r="C356">
            <v>0</v>
          </cell>
          <cell r="D356">
            <v>0</v>
          </cell>
          <cell r="E356">
            <v>0</v>
          </cell>
          <cell r="F356"/>
          <cell r="G356" t="str">
            <v/>
          </cell>
          <cell r="H356"/>
          <cell r="I356"/>
          <cell r="J356"/>
          <cell r="K356"/>
          <cell r="L356"/>
          <cell r="M356"/>
          <cell r="N356"/>
          <cell r="O356"/>
          <cell r="P356"/>
          <cell r="Q356"/>
          <cell r="R356"/>
          <cell r="S356"/>
          <cell r="T356"/>
          <cell r="U356"/>
          <cell r="V356"/>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row>
        <row r="357">
          <cell r="C357">
            <v>0</v>
          </cell>
          <cell r="D357">
            <v>0</v>
          </cell>
          <cell r="E357">
            <v>0</v>
          </cell>
          <cell r="F357"/>
          <cell r="G357" t="str">
            <v/>
          </cell>
          <cell r="H357"/>
          <cell r="I357"/>
          <cell r="J357"/>
          <cell r="K357"/>
          <cell r="L357"/>
          <cell r="M357"/>
          <cell r="N357"/>
          <cell r="O357"/>
          <cell r="P357"/>
          <cell r="Q357"/>
          <cell r="R357"/>
          <cell r="S357"/>
          <cell r="T357"/>
          <cell r="U357"/>
          <cell r="V357"/>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row>
        <row r="358">
          <cell r="C358">
            <v>0</v>
          </cell>
          <cell r="D358">
            <v>0</v>
          </cell>
          <cell r="E358">
            <v>0</v>
          </cell>
          <cell r="F358"/>
          <cell r="G358" t="str">
            <v/>
          </cell>
          <cell r="H358"/>
          <cell r="I358"/>
          <cell r="J358"/>
          <cell r="K358"/>
          <cell r="L358"/>
          <cell r="M358"/>
          <cell r="N358"/>
          <cell r="O358"/>
          <cell r="P358"/>
          <cell r="Q358"/>
          <cell r="R358"/>
          <cell r="S358"/>
          <cell r="T358"/>
          <cell r="U358"/>
          <cell r="V358"/>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row>
        <row r="359">
          <cell r="C359">
            <v>0</v>
          </cell>
          <cell r="D359">
            <v>0</v>
          </cell>
          <cell r="E359">
            <v>0</v>
          </cell>
          <cell r="F359"/>
          <cell r="G359" t="str">
            <v/>
          </cell>
          <cell r="H359"/>
          <cell r="I359"/>
          <cell r="J359"/>
          <cell r="K359"/>
          <cell r="L359"/>
          <cell r="M359"/>
          <cell r="N359"/>
          <cell r="O359"/>
          <cell r="P359"/>
          <cell r="Q359"/>
          <cell r="R359"/>
          <cell r="S359"/>
          <cell r="T359"/>
          <cell r="U359"/>
          <cell r="V359"/>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row>
        <row r="360">
          <cell r="C360">
            <v>0</v>
          </cell>
          <cell r="D360">
            <v>0</v>
          </cell>
          <cell r="E360">
            <v>0</v>
          </cell>
          <cell r="F360"/>
          <cell r="G360" t="str">
            <v/>
          </cell>
          <cell r="H360"/>
          <cell r="I360"/>
          <cell r="J360"/>
          <cell r="K360"/>
          <cell r="L360"/>
          <cell r="M360"/>
          <cell r="N360"/>
          <cell r="O360"/>
          <cell r="P360"/>
          <cell r="Q360"/>
          <cell r="R360"/>
          <cell r="S360"/>
          <cell r="T360"/>
          <cell r="U360"/>
          <cell r="V360"/>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row>
        <row r="361">
          <cell r="C361">
            <v>0</v>
          </cell>
          <cell r="D361">
            <v>0</v>
          </cell>
          <cell r="E361">
            <v>0</v>
          </cell>
          <cell r="F361"/>
          <cell r="G361" t="str">
            <v/>
          </cell>
          <cell r="H361"/>
          <cell r="I361"/>
          <cell r="J361"/>
          <cell r="K361"/>
          <cell r="L361"/>
          <cell r="M361"/>
          <cell r="N361"/>
          <cell r="O361"/>
          <cell r="P361"/>
          <cell r="Q361"/>
          <cell r="R361"/>
          <cell r="S361"/>
          <cell r="T361"/>
          <cell r="U361"/>
          <cell r="V361"/>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row>
        <row r="362">
          <cell r="C362">
            <v>0</v>
          </cell>
          <cell r="D362">
            <v>0</v>
          </cell>
          <cell r="E362">
            <v>0</v>
          </cell>
          <cell r="F362"/>
          <cell r="G362" t="str">
            <v/>
          </cell>
          <cell r="H362"/>
          <cell r="I362"/>
          <cell r="J362"/>
          <cell r="K362"/>
          <cell r="L362"/>
          <cell r="M362"/>
          <cell r="N362"/>
          <cell r="O362"/>
          <cell r="P362"/>
          <cell r="Q362"/>
          <cell r="R362"/>
          <cell r="S362"/>
          <cell r="T362"/>
          <cell r="U362"/>
          <cell r="V362"/>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row>
        <row r="363">
          <cell r="C363">
            <v>0</v>
          </cell>
          <cell r="D363">
            <v>0</v>
          </cell>
          <cell r="E363">
            <v>0</v>
          </cell>
          <cell r="F363"/>
          <cell r="G363" t="str">
            <v/>
          </cell>
          <cell r="H363"/>
          <cell r="I363"/>
          <cell r="J363"/>
          <cell r="K363"/>
          <cell r="L363"/>
          <cell r="M363"/>
          <cell r="N363"/>
          <cell r="O363"/>
          <cell r="P363"/>
          <cell r="Q363"/>
          <cell r="R363"/>
          <cell r="S363"/>
          <cell r="T363"/>
          <cell r="U363"/>
          <cell r="V363"/>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row>
        <row r="364">
          <cell r="C364">
            <v>0</v>
          </cell>
          <cell r="D364">
            <v>0</v>
          </cell>
          <cell r="E364">
            <v>0</v>
          </cell>
          <cell r="F364"/>
          <cell r="G364" t="str">
            <v/>
          </cell>
          <cell r="H364"/>
          <cell r="I364"/>
          <cell r="J364"/>
          <cell r="K364"/>
          <cell r="L364"/>
          <cell r="M364"/>
          <cell r="N364"/>
          <cell r="O364"/>
          <cell r="P364"/>
          <cell r="Q364"/>
          <cell r="R364"/>
          <cell r="S364"/>
          <cell r="T364"/>
          <cell r="U364"/>
          <cell r="V364"/>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row>
        <row r="365">
          <cell r="C365">
            <v>0</v>
          </cell>
          <cell r="D365">
            <v>0</v>
          </cell>
          <cell r="E365">
            <v>0</v>
          </cell>
          <cell r="F365"/>
          <cell r="G365" t="str">
            <v/>
          </cell>
          <cell r="H365"/>
          <cell r="I365"/>
          <cell r="J365"/>
          <cell r="K365"/>
          <cell r="L365"/>
          <cell r="M365"/>
          <cell r="N365"/>
          <cell r="O365"/>
          <cell r="P365"/>
          <cell r="Q365"/>
          <cell r="R365"/>
          <cell r="S365"/>
          <cell r="T365"/>
          <cell r="U365"/>
          <cell r="V365"/>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row>
        <row r="366">
          <cell r="C366">
            <v>0</v>
          </cell>
          <cell r="D366">
            <v>0</v>
          </cell>
          <cell r="E366">
            <v>0</v>
          </cell>
          <cell r="F366"/>
          <cell r="G366" t="str">
            <v/>
          </cell>
          <cell r="H366"/>
          <cell r="I366"/>
          <cell r="J366"/>
          <cell r="K366"/>
          <cell r="L366"/>
          <cell r="M366"/>
          <cell r="N366"/>
          <cell r="O366"/>
          <cell r="P366"/>
          <cell r="Q366"/>
          <cell r="R366"/>
          <cell r="S366"/>
          <cell r="T366"/>
          <cell r="U366"/>
          <cell r="V366"/>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row>
        <row r="367">
          <cell r="C367">
            <v>0</v>
          </cell>
          <cell r="D367">
            <v>0</v>
          </cell>
          <cell r="E367">
            <v>0</v>
          </cell>
          <cell r="F367"/>
          <cell r="G367" t="str">
            <v/>
          </cell>
          <cell r="H367"/>
          <cell r="I367"/>
          <cell r="J367"/>
          <cell r="K367"/>
          <cell r="L367"/>
          <cell r="M367"/>
          <cell r="N367"/>
          <cell r="O367"/>
          <cell r="P367"/>
          <cell r="Q367"/>
          <cell r="R367"/>
          <cell r="S367"/>
          <cell r="T367"/>
          <cell r="U367"/>
          <cell r="V367"/>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row>
        <row r="368">
          <cell r="C368">
            <v>0</v>
          </cell>
          <cell r="D368">
            <v>0</v>
          </cell>
          <cell r="E368">
            <v>0</v>
          </cell>
          <cell r="F368"/>
          <cell r="G368" t="str">
            <v/>
          </cell>
          <cell r="H368"/>
          <cell r="I368"/>
          <cell r="J368"/>
          <cell r="K368"/>
          <cell r="L368"/>
          <cell r="M368"/>
          <cell r="N368"/>
          <cell r="O368"/>
          <cell r="P368"/>
          <cell r="Q368"/>
          <cell r="R368"/>
          <cell r="S368"/>
          <cell r="T368"/>
          <cell r="U368"/>
          <cell r="V368"/>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row>
        <row r="369">
          <cell r="C369">
            <v>0</v>
          </cell>
          <cell r="D369">
            <v>0</v>
          </cell>
          <cell r="E369">
            <v>0</v>
          </cell>
          <cell r="F369"/>
          <cell r="G369" t="str">
            <v/>
          </cell>
          <cell r="H369"/>
          <cell r="I369"/>
          <cell r="J369"/>
          <cell r="K369"/>
          <cell r="L369"/>
          <cell r="M369"/>
          <cell r="N369"/>
          <cell r="O369"/>
          <cell r="P369"/>
          <cell r="Q369"/>
          <cell r="R369"/>
          <cell r="S369"/>
          <cell r="T369"/>
          <cell r="U369"/>
          <cell r="V369"/>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row>
        <row r="370">
          <cell r="C370">
            <v>0</v>
          </cell>
          <cell r="D370">
            <v>0</v>
          </cell>
          <cell r="E370">
            <v>0</v>
          </cell>
          <cell r="F370"/>
          <cell r="G370" t="str">
            <v/>
          </cell>
          <cell r="H370"/>
          <cell r="I370"/>
          <cell r="J370"/>
          <cell r="K370"/>
          <cell r="L370"/>
          <cell r="M370"/>
          <cell r="N370"/>
          <cell r="O370"/>
          <cell r="P370"/>
          <cell r="Q370"/>
          <cell r="R370"/>
          <cell r="S370"/>
          <cell r="T370"/>
          <cell r="U370"/>
          <cell r="V370"/>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row>
        <row r="371">
          <cell r="C371">
            <v>0</v>
          </cell>
          <cell r="D371">
            <v>0</v>
          </cell>
          <cell r="E371">
            <v>0</v>
          </cell>
          <cell r="F371"/>
          <cell r="G371" t="str">
            <v/>
          </cell>
          <cell r="H371"/>
          <cell r="I371"/>
          <cell r="J371"/>
          <cell r="K371"/>
          <cell r="L371"/>
          <cell r="M371"/>
          <cell r="N371"/>
          <cell r="O371"/>
          <cell r="P371"/>
          <cell r="Q371"/>
          <cell r="R371"/>
          <cell r="S371"/>
          <cell r="T371"/>
          <cell r="U371"/>
          <cell r="V371"/>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row>
        <row r="372">
          <cell r="C372">
            <v>0</v>
          </cell>
          <cell r="D372">
            <v>0</v>
          </cell>
          <cell r="E372">
            <v>0</v>
          </cell>
          <cell r="F372"/>
          <cell r="G372" t="str">
            <v/>
          </cell>
          <cell r="H372"/>
          <cell r="I372"/>
          <cell r="J372"/>
          <cell r="K372"/>
          <cell r="L372"/>
          <cell r="M372"/>
          <cell r="N372"/>
          <cell r="O372"/>
          <cell r="P372"/>
          <cell r="Q372"/>
          <cell r="R372"/>
          <cell r="S372"/>
          <cell r="T372"/>
          <cell r="U372"/>
          <cell r="V372"/>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row>
        <row r="373">
          <cell r="C373">
            <v>0</v>
          </cell>
          <cell r="D373">
            <v>0</v>
          </cell>
          <cell r="E373">
            <v>0</v>
          </cell>
          <cell r="F373"/>
          <cell r="G373" t="str">
            <v/>
          </cell>
          <cell r="H373"/>
          <cell r="I373"/>
          <cell r="J373"/>
          <cell r="K373"/>
          <cell r="L373"/>
          <cell r="M373"/>
          <cell r="N373"/>
          <cell r="O373"/>
          <cell r="P373"/>
          <cell r="Q373"/>
          <cell r="R373"/>
          <cell r="S373"/>
          <cell r="T373"/>
          <cell r="U373"/>
          <cell r="V373"/>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row>
        <row r="374">
          <cell r="C374">
            <v>0</v>
          </cell>
          <cell r="D374">
            <v>0</v>
          </cell>
          <cell r="E374">
            <v>0</v>
          </cell>
          <cell r="F374"/>
          <cell r="G374" t="str">
            <v/>
          </cell>
          <cell r="H374"/>
          <cell r="I374"/>
          <cell r="J374"/>
          <cell r="K374"/>
          <cell r="L374"/>
          <cell r="M374"/>
          <cell r="N374"/>
          <cell r="O374"/>
          <cell r="P374"/>
          <cell r="Q374"/>
          <cell r="R374"/>
          <cell r="S374"/>
          <cell r="T374"/>
          <cell r="U374"/>
          <cell r="V374"/>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row>
        <row r="375">
          <cell r="C375">
            <v>0</v>
          </cell>
          <cell r="D375">
            <v>0</v>
          </cell>
          <cell r="E375">
            <v>0</v>
          </cell>
          <cell r="F375"/>
          <cell r="G375" t="str">
            <v/>
          </cell>
          <cell r="H375"/>
          <cell r="I375"/>
          <cell r="J375"/>
          <cell r="K375"/>
          <cell r="L375"/>
          <cell r="M375"/>
          <cell r="N375"/>
          <cell r="O375"/>
          <cell r="P375"/>
          <cell r="Q375"/>
          <cell r="R375"/>
          <cell r="S375"/>
          <cell r="T375"/>
          <cell r="U375"/>
          <cell r="V375"/>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row>
        <row r="376">
          <cell r="C376">
            <v>0</v>
          </cell>
          <cell r="D376">
            <v>0</v>
          </cell>
          <cell r="E376">
            <v>0</v>
          </cell>
          <cell r="F376"/>
          <cell r="G376" t="str">
            <v/>
          </cell>
          <cell r="H376"/>
          <cell r="I376"/>
          <cell r="J376"/>
          <cell r="K376"/>
          <cell r="L376"/>
          <cell r="M376"/>
          <cell r="N376"/>
          <cell r="O376"/>
          <cell r="P376"/>
          <cell r="Q376"/>
          <cell r="R376"/>
          <cell r="S376"/>
          <cell r="T376"/>
          <cell r="U376"/>
          <cell r="V376"/>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row>
        <row r="377">
          <cell r="C377">
            <v>0</v>
          </cell>
          <cell r="D377">
            <v>0</v>
          </cell>
          <cell r="E377">
            <v>0</v>
          </cell>
          <cell r="F377"/>
          <cell r="G377" t="str">
            <v/>
          </cell>
          <cell r="H377"/>
          <cell r="I377"/>
          <cell r="J377"/>
          <cell r="K377"/>
          <cell r="L377"/>
          <cell r="M377"/>
          <cell r="N377"/>
          <cell r="O377"/>
          <cell r="P377"/>
          <cell r="Q377"/>
          <cell r="R377"/>
          <cell r="S377"/>
          <cell r="T377"/>
          <cell r="U377"/>
          <cell r="V377"/>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row>
        <row r="378">
          <cell r="C378">
            <v>0</v>
          </cell>
          <cell r="D378">
            <v>0</v>
          </cell>
          <cell r="E378">
            <v>0</v>
          </cell>
          <cell r="F378"/>
          <cell r="G378" t="str">
            <v/>
          </cell>
          <cell r="H378"/>
          <cell r="I378"/>
          <cell r="J378"/>
          <cell r="K378"/>
          <cell r="L378"/>
          <cell r="M378"/>
          <cell r="N378"/>
          <cell r="O378"/>
          <cell r="P378"/>
          <cell r="Q378"/>
          <cell r="R378"/>
          <cell r="S378"/>
          <cell r="T378"/>
          <cell r="U378"/>
          <cell r="V378"/>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row>
        <row r="379">
          <cell r="C379">
            <v>0</v>
          </cell>
          <cell r="D379">
            <v>0</v>
          </cell>
          <cell r="E379">
            <v>0</v>
          </cell>
          <cell r="F379"/>
          <cell r="G379" t="str">
            <v/>
          </cell>
          <cell r="H379"/>
          <cell r="I379"/>
          <cell r="J379"/>
          <cell r="K379"/>
          <cell r="L379"/>
          <cell r="M379"/>
          <cell r="N379"/>
          <cell r="O379"/>
          <cell r="P379"/>
          <cell r="Q379"/>
          <cell r="R379"/>
          <cell r="S379"/>
          <cell r="T379"/>
          <cell r="U379"/>
          <cell r="V379"/>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row>
        <row r="380">
          <cell r="C380">
            <v>0</v>
          </cell>
          <cell r="D380">
            <v>0</v>
          </cell>
          <cell r="E380">
            <v>0</v>
          </cell>
          <cell r="F380"/>
          <cell r="G380" t="str">
            <v/>
          </cell>
          <cell r="H380"/>
          <cell r="I380"/>
          <cell r="J380"/>
          <cell r="K380"/>
          <cell r="L380"/>
          <cell r="M380"/>
          <cell r="N380"/>
          <cell r="O380"/>
          <cell r="P380"/>
          <cell r="Q380"/>
          <cell r="R380"/>
          <cell r="S380"/>
          <cell r="T380"/>
          <cell r="U380"/>
          <cell r="V380"/>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row>
        <row r="381">
          <cell r="C381">
            <v>0</v>
          </cell>
          <cell r="D381">
            <v>0</v>
          </cell>
          <cell r="E381">
            <v>0</v>
          </cell>
          <cell r="F381"/>
          <cell r="G381" t="str">
            <v/>
          </cell>
          <cell r="H381"/>
          <cell r="I381"/>
          <cell r="J381"/>
          <cell r="K381"/>
          <cell r="L381"/>
          <cell r="M381"/>
          <cell r="N381"/>
          <cell r="O381"/>
          <cell r="P381"/>
          <cell r="Q381"/>
          <cell r="R381"/>
          <cell r="S381"/>
          <cell r="T381"/>
          <cell r="U381"/>
          <cell r="V381"/>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row>
        <row r="382">
          <cell r="C382">
            <v>0</v>
          </cell>
          <cell r="D382">
            <v>0</v>
          </cell>
          <cell r="E382">
            <v>0</v>
          </cell>
          <cell r="F382"/>
          <cell r="G382" t="str">
            <v/>
          </cell>
          <cell r="H382"/>
          <cell r="I382"/>
          <cell r="J382"/>
          <cell r="K382"/>
          <cell r="L382"/>
          <cell r="M382"/>
          <cell r="N382"/>
          <cell r="O382"/>
          <cell r="P382"/>
          <cell r="Q382"/>
          <cell r="R382"/>
          <cell r="S382"/>
          <cell r="T382"/>
          <cell r="U382"/>
          <cell r="V382"/>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row>
        <row r="383">
          <cell r="C383">
            <v>0</v>
          </cell>
          <cell r="D383">
            <v>0</v>
          </cell>
          <cell r="E383">
            <v>0</v>
          </cell>
          <cell r="F383"/>
          <cell r="G383" t="str">
            <v/>
          </cell>
          <cell r="H383"/>
          <cell r="I383"/>
          <cell r="J383"/>
          <cell r="K383"/>
          <cell r="L383"/>
          <cell r="M383"/>
          <cell r="N383"/>
          <cell r="O383"/>
          <cell r="P383"/>
          <cell r="Q383"/>
          <cell r="R383"/>
          <cell r="S383"/>
          <cell r="T383"/>
          <cell r="U383"/>
          <cell r="V383"/>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row>
        <row r="384">
          <cell r="C384">
            <v>0</v>
          </cell>
          <cell r="D384">
            <v>0</v>
          </cell>
          <cell r="E384">
            <v>0</v>
          </cell>
          <cell r="F384"/>
          <cell r="G384" t="str">
            <v/>
          </cell>
          <cell r="H384"/>
          <cell r="I384"/>
          <cell r="J384"/>
          <cell r="K384"/>
          <cell r="L384"/>
          <cell r="M384"/>
          <cell r="N384"/>
          <cell r="O384"/>
          <cell r="P384"/>
          <cell r="Q384"/>
          <cell r="R384"/>
          <cell r="S384"/>
          <cell r="T384"/>
          <cell r="U384"/>
          <cell r="V384"/>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row>
        <row r="385">
          <cell r="C385">
            <v>0</v>
          </cell>
          <cell r="D385">
            <v>0</v>
          </cell>
          <cell r="E385">
            <v>0</v>
          </cell>
          <cell r="F385"/>
          <cell r="G385" t="str">
            <v/>
          </cell>
          <cell r="H385"/>
          <cell r="I385"/>
          <cell r="J385"/>
          <cell r="K385"/>
          <cell r="L385"/>
          <cell r="M385"/>
          <cell r="N385"/>
          <cell r="O385"/>
          <cell r="P385"/>
          <cell r="Q385"/>
          <cell r="R385"/>
          <cell r="S385"/>
          <cell r="T385"/>
          <cell r="U385"/>
          <cell r="V385"/>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row>
        <row r="386">
          <cell r="C386">
            <v>0</v>
          </cell>
          <cell r="D386">
            <v>0</v>
          </cell>
          <cell r="E386">
            <v>0</v>
          </cell>
          <cell r="F386"/>
          <cell r="G386" t="str">
            <v/>
          </cell>
          <cell r="H386"/>
          <cell r="I386"/>
          <cell r="J386"/>
          <cell r="K386"/>
          <cell r="L386"/>
          <cell r="M386"/>
          <cell r="N386"/>
          <cell r="O386"/>
          <cell r="P386"/>
          <cell r="Q386"/>
          <cell r="R386"/>
          <cell r="S386"/>
          <cell r="T386"/>
          <cell r="U386"/>
          <cell r="V386"/>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row>
        <row r="387">
          <cell r="C387">
            <v>0</v>
          </cell>
          <cell r="D387">
            <v>0</v>
          </cell>
          <cell r="E387">
            <v>0</v>
          </cell>
          <cell r="F387"/>
          <cell r="G387" t="str">
            <v/>
          </cell>
          <cell r="H387"/>
          <cell r="I387"/>
          <cell r="J387"/>
          <cell r="K387"/>
          <cell r="L387"/>
          <cell r="M387"/>
          <cell r="N387"/>
          <cell r="O387"/>
          <cell r="P387"/>
          <cell r="Q387"/>
          <cell r="R387"/>
          <cell r="S387"/>
          <cell r="T387"/>
          <cell r="U387"/>
          <cell r="V387"/>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row>
        <row r="388">
          <cell r="C388">
            <v>0</v>
          </cell>
          <cell r="D388">
            <v>0</v>
          </cell>
          <cell r="E388">
            <v>0</v>
          </cell>
          <cell r="F388"/>
          <cell r="G388" t="str">
            <v/>
          </cell>
          <cell r="H388"/>
          <cell r="I388"/>
          <cell r="J388"/>
          <cell r="K388"/>
          <cell r="L388"/>
          <cell r="M388"/>
          <cell r="N388"/>
          <cell r="O388"/>
          <cell r="P388"/>
          <cell r="Q388"/>
          <cell r="R388"/>
          <cell r="S388"/>
          <cell r="T388"/>
          <cell r="U388"/>
          <cell r="V388"/>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row>
        <row r="389">
          <cell r="C389">
            <v>0</v>
          </cell>
          <cell r="D389">
            <v>0</v>
          </cell>
          <cell r="E389">
            <v>0</v>
          </cell>
          <cell r="F389"/>
          <cell r="G389" t="str">
            <v/>
          </cell>
          <cell r="H389"/>
          <cell r="I389"/>
          <cell r="J389"/>
          <cell r="K389"/>
          <cell r="L389"/>
          <cell r="M389"/>
          <cell r="N389"/>
          <cell r="O389"/>
          <cell r="P389"/>
          <cell r="Q389"/>
          <cell r="R389"/>
          <cell r="S389"/>
          <cell r="T389"/>
          <cell r="U389"/>
          <cell r="V389"/>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row>
        <row r="390">
          <cell r="C390">
            <v>0</v>
          </cell>
          <cell r="D390">
            <v>0</v>
          </cell>
          <cell r="E390">
            <v>0</v>
          </cell>
          <cell r="F390"/>
          <cell r="G390" t="str">
            <v/>
          </cell>
          <cell r="H390"/>
          <cell r="I390"/>
          <cell r="J390"/>
          <cell r="K390"/>
          <cell r="L390"/>
          <cell r="M390"/>
          <cell r="N390"/>
          <cell r="O390"/>
          <cell r="P390"/>
          <cell r="Q390"/>
          <cell r="R390"/>
          <cell r="S390"/>
          <cell r="T390"/>
          <cell r="U390"/>
          <cell r="V390"/>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row>
        <row r="391">
          <cell r="C391">
            <v>0</v>
          </cell>
          <cell r="D391">
            <v>0</v>
          </cell>
          <cell r="E391">
            <v>0</v>
          </cell>
          <cell r="F391"/>
          <cell r="G391" t="str">
            <v/>
          </cell>
          <cell r="H391"/>
          <cell r="I391"/>
          <cell r="J391"/>
          <cell r="K391"/>
          <cell r="L391"/>
          <cell r="M391"/>
          <cell r="N391"/>
          <cell r="O391"/>
          <cell r="P391"/>
          <cell r="Q391"/>
          <cell r="R391"/>
          <cell r="S391"/>
          <cell r="T391"/>
          <cell r="U391"/>
          <cell r="V391"/>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row>
        <row r="392">
          <cell r="C392">
            <v>0</v>
          </cell>
          <cell r="D392">
            <v>0</v>
          </cell>
          <cell r="E392">
            <v>0</v>
          </cell>
          <cell r="F392"/>
          <cell r="G392" t="str">
            <v/>
          </cell>
          <cell r="H392"/>
          <cell r="I392"/>
          <cell r="J392"/>
          <cell r="K392"/>
          <cell r="L392"/>
          <cell r="M392"/>
          <cell r="N392"/>
          <cell r="O392"/>
          <cell r="P392"/>
          <cell r="Q392"/>
          <cell r="R392"/>
          <cell r="S392"/>
          <cell r="T392"/>
          <cell r="U392"/>
          <cell r="V392"/>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row>
        <row r="393">
          <cell r="C393">
            <v>0</v>
          </cell>
          <cell r="D393">
            <v>0</v>
          </cell>
          <cell r="E393">
            <v>0</v>
          </cell>
          <cell r="F393"/>
          <cell r="G393" t="str">
            <v/>
          </cell>
          <cell r="H393"/>
          <cell r="I393"/>
          <cell r="J393"/>
          <cell r="K393"/>
          <cell r="L393"/>
          <cell r="M393"/>
          <cell r="N393"/>
          <cell r="O393"/>
          <cell r="P393"/>
          <cell r="Q393"/>
          <cell r="R393"/>
          <cell r="S393"/>
          <cell r="T393"/>
          <cell r="U393"/>
          <cell r="V393"/>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row>
        <row r="394">
          <cell r="C394">
            <v>0</v>
          </cell>
          <cell r="D394">
            <v>0</v>
          </cell>
          <cell r="E394">
            <v>0</v>
          </cell>
          <cell r="F394"/>
          <cell r="G394" t="str">
            <v/>
          </cell>
          <cell r="H394"/>
          <cell r="I394"/>
          <cell r="J394"/>
          <cell r="K394"/>
          <cell r="L394"/>
          <cell r="M394"/>
          <cell r="N394"/>
          <cell r="O394"/>
          <cell r="P394"/>
          <cell r="Q394"/>
          <cell r="R394"/>
          <cell r="S394"/>
          <cell r="T394"/>
          <cell r="U394"/>
          <cell r="V394"/>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row>
        <row r="395">
          <cell r="C395">
            <v>0</v>
          </cell>
          <cell r="D395">
            <v>0</v>
          </cell>
          <cell r="E395">
            <v>0</v>
          </cell>
          <cell r="F395"/>
          <cell r="G395" t="str">
            <v/>
          </cell>
          <cell r="H395"/>
          <cell r="I395"/>
          <cell r="J395"/>
          <cell r="K395"/>
          <cell r="L395"/>
          <cell r="M395"/>
          <cell r="N395"/>
          <cell r="O395"/>
          <cell r="P395"/>
          <cell r="Q395"/>
          <cell r="R395"/>
          <cell r="S395"/>
          <cell r="T395"/>
          <cell r="U395"/>
          <cell r="V395"/>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row>
        <row r="396">
          <cell r="C396">
            <v>0</v>
          </cell>
          <cell r="D396">
            <v>0</v>
          </cell>
          <cell r="E396">
            <v>0</v>
          </cell>
          <cell r="F396"/>
          <cell r="G396" t="str">
            <v/>
          </cell>
          <cell r="H396"/>
          <cell r="I396"/>
          <cell r="J396"/>
          <cell r="K396"/>
          <cell r="L396"/>
          <cell r="M396"/>
          <cell r="N396"/>
          <cell r="O396"/>
          <cell r="P396"/>
          <cell r="Q396"/>
          <cell r="R396"/>
          <cell r="S396"/>
          <cell r="T396"/>
          <cell r="U396"/>
          <cell r="V396"/>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row>
        <row r="397">
          <cell r="C397">
            <v>0</v>
          </cell>
          <cell r="D397">
            <v>0</v>
          </cell>
          <cell r="E397">
            <v>0</v>
          </cell>
          <cell r="F397"/>
          <cell r="G397" t="str">
            <v/>
          </cell>
          <cell r="H397"/>
          <cell r="I397"/>
          <cell r="J397"/>
          <cell r="K397"/>
          <cell r="L397"/>
          <cell r="M397"/>
          <cell r="N397"/>
          <cell r="O397"/>
          <cell r="P397"/>
          <cell r="Q397"/>
          <cell r="R397"/>
          <cell r="S397"/>
          <cell r="T397"/>
          <cell r="U397"/>
          <cell r="V397"/>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row>
        <row r="398">
          <cell r="C398">
            <v>0</v>
          </cell>
          <cell r="D398">
            <v>0</v>
          </cell>
          <cell r="E398">
            <v>0</v>
          </cell>
          <cell r="F398"/>
          <cell r="G398" t="str">
            <v/>
          </cell>
          <cell r="H398"/>
          <cell r="I398"/>
          <cell r="J398"/>
          <cell r="K398"/>
          <cell r="L398"/>
          <cell r="M398"/>
          <cell r="N398"/>
          <cell r="O398"/>
          <cell r="P398"/>
          <cell r="Q398"/>
          <cell r="R398"/>
          <cell r="S398"/>
          <cell r="T398"/>
          <cell r="U398"/>
          <cell r="V398"/>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row>
        <row r="399">
          <cell r="C399">
            <v>0</v>
          </cell>
          <cell r="D399">
            <v>0</v>
          </cell>
          <cell r="E399">
            <v>0</v>
          </cell>
          <cell r="F399"/>
          <cell r="G399" t="str">
            <v/>
          </cell>
          <cell r="H399"/>
          <cell r="I399"/>
          <cell r="J399"/>
          <cell r="K399"/>
          <cell r="L399"/>
          <cell r="M399"/>
          <cell r="N399"/>
          <cell r="O399"/>
          <cell r="P399"/>
          <cell r="Q399"/>
          <cell r="R399"/>
          <cell r="S399"/>
          <cell r="T399"/>
          <cell r="U399"/>
          <cell r="V399"/>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row>
        <row r="400">
          <cell r="C400">
            <v>0</v>
          </cell>
          <cell r="D400">
            <v>0</v>
          </cell>
          <cell r="E400">
            <v>0</v>
          </cell>
          <cell r="F400"/>
          <cell r="G400" t="str">
            <v/>
          </cell>
          <cell r="H400"/>
          <cell r="I400"/>
          <cell r="J400"/>
          <cell r="K400"/>
          <cell r="L400"/>
          <cell r="M400"/>
          <cell r="N400"/>
          <cell r="O400"/>
          <cell r="P400"/>
          <cell r="Q400"/>
          <cell r="R400"/>
          <cell r="S400"/>
          <cell r="T400"/>
          <cell r="U400"/>
          <cell r="V400"/>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row>
        <row r="401">
          <cell r="C401">
            <v>0</v>
          </cell>
          <cell r="D401">
            <v>0</v>
          </cell>
          <cell r="E401">
            <v>0</v>
          </cell>
          <cell r="F401"/>
          <cell r="G401" t="str">
            <v/>
          </cell>
          <cell r="H401"/>
          <cell r="I401"/>
          <cell r="J401"/>
          <cell r="K401"/>
          <cell r="L401"/>
          <cell r="M401"/>
          <cell r="N401"/>
          <cell r="O401"/>
          <cell r="P401"/>
          <cell r="Q401"/>
          <cell r="R401"/>
          <cell r="S401"/>
          <cell r="T401"/>
          <cell r="U401"/>
          <cell r="V401"/>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row>
        <row r="402">
          <cell r="C402">
            <v>0</v>
          </cell>
          <cell r="D402">
            <v>0</v>
          </cell>
          <cell r="E402">
            <v>0</v>
          </cell>
          <cell r="F402"/>
          <cell r="G402" t="str">
            <v/>
          </cell>
          <cell r="H402"/>
          <cell r="I402"/>
          <cell r="J402"/>
          <cell r="K402"/>
          <cell r="L402"/>
          <cell r="M402"/>
          <cell r="N402"/>
          <cell r="O402"/>
          <cell r="P402"/>
          <cell r="Q402"/>
          <cell r="R402"/>
          <cell r="S402"/>
          <cell r="T402"/>
          <cell r="U402"/>
          <cell r="V402"/>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row>
        <row r="403">
          <cell r="C403">
            <v>0</v>
          </cell>
          <cell r="D403">
            <v>0</v>
          </cell>
          <cell r="E403">
            <v>0</v>
          </cell>
          <cell r="F403"/>
          <cell r="G403" t="str">
            <v/>
          </cell>
          <cell r="H403"/>
          <cell r="I403"/>
          <cell r="J403"/>
          <cell r="K403"/>
          <cell r="L403"/>
          <cell r="M403"/>
          <cell r="N403"/>
          <cell r="O403"/>
          <cell r="P403"/>
          <cell r="Q403"/>
          <cell r="R403"/>
          <cell r="S403"/>
          <cell r="T403"/>
          <cell r="U403"/>
          <cell r="V403"/>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row>
        <row r="404">
          <cell r="C404">
            <v>0</v>
          </cell>
          <cell r="D404">
            <v>0</v>
          </cell>
          <cell r="E404">
            <v>0</v>
          </cell>
          <cell r="F404"/>
          <cell r="G404" t="str">
            <v/>
          </cell>
          <cell r="H404"/>
          <cell r="I404"/>
          <cell r="J404"/>
          <cell r="K404"/>
          <cell r="L404"/>
          <cell r="M404"/>
          <cell r="N404"/>
          <cell r="O404"/>
          <cell r="P404"/>
          <cell r="Q404"/>
          <cell r="R404"/>
          <cell r="S404"/>
          <cell r="T404"/>
          <cell r="U404"/>
          <cell r="V404"/>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row>
        <row r="405">
          <cell r="C405">
            <v>0</v>
          </cell>
          <cell r="D405">
            <v>0</v>
          </cell>
          <cell r="E405">
            <v>0</v>
          </cell>
          <cell r="F405"/>
          <cell r="G405" t="str">
            <v/>
          </cell>
          <cell r="H405"/>
          <cell r="I405"/>
          <cell r="J405"/>
          <cell r="K405"/>
          <cell r="L405"/>
          <cell r="M405"/>
          <cell r="N405"/>
          <cell r="O405"/>
          <cell r="P405"/>
          <cell r="Q405"/>
          <cell r="R405"/>
          <cell r="S405"/>
          <cell r="T405"/>
          <cell r="U405"/>
          <cell r="V405"/>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row>
        <row r="406">
          <cell r="C406">
            <v>0</v>
          </cell>
          <cell r="D406">
            <v>0</v>
          </cell>
          <cell r="E406">
            <v>0</v>
          </cell>
          <cell r="F406"/>
          <cell r="G406" t="str">
            <v/>
          </cell>
          <cell r="H406"/>
          <cell r="I406"/>
          <cell r="J406"/>
          <cell r="K406"/>
          <cell r="L406"/>
          <cell r="M406"/>
          <cell r="N406"/>
          <cell r="O406"/>
          <cell r="P406"/>
          <cell r="Q406"/>
          <cell r="R406"/>
          <cell r="S406"/>
          <cell r="T406"/>
          <cell r="U406"/>
          <cell r="V406"/>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row>
        <row r="407">
          <cell r="C407">
            <v>0</v>
          </cell>
          <cell r="D407">
            <v>0</v>
          </cell>
          <cell r="E407">
            <v>0</v>
          </cell>
          <cell r="F407"/>
          <cell r="G407" t="str">
            <v/>
          </cell>
          <cell r="H407"/>
          <cell r="I407"/>
          <cell r="J407"/>
          <cell r="K407"/>
          <cell r="L407"/>
          <cell r="M407"/>
          <cell r="N407"/>
          <cell r="O407"/>
          <cell r="P407"/>
          <cell r="Q407"/>
          <cell r="R407"/>
          <cell r="S407"/>
          <cell r="T407"/>
          <cell r="U407"/>
          <cell r="V407"/>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row>
        <row r="408">
          <cell r="C408">
            <v>0</v>
          </cell>
          <cell r="D408">
            <v>0</v>
          </cell>
          <cell r="E408">
            <v>0</v>
          </cell>
          <cell r="F408"/>
          <cell r="G408" t="str">
            <v/>
          </cell>
          <cell r="H408"/>
          <cell r="I408"/>
          <cell r="J408"/>
          <cell r="K408"/>
          <cell r="L408"/>
          <cell r="M408"/>
          <cell r="N408"/>
          <cell r="O408"/>
          <cell r="P408"/>
          <cell r="Q408"/>
          <cell r="R408"/>
          <cell r="S408"/>
          <cell r="T408"/>
          <cell r="U408"/>
          <cell r="V408"/>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row>
        <row r="409">
          <cell r="C409">
            <v>0</v>
          </cell>
          <cell r="D409">
            <v>0</v>
          </cell>
          <cell r="E409">
            <v>0</v>
          </cell>
          <cell r="F409"/>
          <cell r="G409" t="str">
            <v/>
          </cell>
          <cell r="H409"/>
          <cell r="I409"/>
          <cell r="J409"/>
          <cell r="K409"/>
          <cell r="L409"/>
          <cell r="M409"/>
          <cell r="N409"/>
          <cell r="O409"/>
          <cell r="P409"/>
          <cell r="Q409"/>
          <cell r="R409"/>
          <cell r="S409"/>
          <cell r="T409"/>
          <cell r="U409"/>
          <cell r="V409"/>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row>
        <row r="410">
          <cell r="C410">
            <v>0</v>
          </cell>
          <cell r="D410">
            <v>0</v>
          </cell>
          <cell r="E410">
            <v>0</v>
          </cell>
          <cell r="F410"/>
          <cell r="G410" t="str">
            <v/>
          </cell>
          <cell r="H410"/>
          <cell r="I410"/>
          <cell r="J410"/>
          <cell r="K410"/>
          <cell r="L410"/>
          <cell r="M410"/>
          <cell r="N410"/>
          <cell r="O410"/>
          <cell r="P410"/>
          <cell r="Q410"/>
          <cell r="R410"/>
          <cell r="S410"/>
          <cell r="T410"/>
          <cell r="U410"/>
          <cell r="V410"/>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row>
        <row r="411">
          <cell r="C411">
            <v>0</v>
          </cell>
          <cell r="D411">
            <v>0</v>
          </cell>
          <cell r="E411">
            <v>0</v>
          </cell>
          <cell r="F411"/>
          <cell r="G411" t="str">
            <v/>
          </cell>
          <cell r="H411"/>
          <cell r="I411"/>
          <cell r="J411"/>
          <cell r="K411"/>
          <cell r="L411"/>
          <cell r="M411"/>
          <cell r="N411"/>
          <cell r="O411"/>
          <cell r="P411"/>
          <cell r="Q411"/>
          <cell r="R411"/>
          <cell r="S411"/>
          <cell r="T411"/>
          <cell r="U411"/>
          <cell r="V411"/>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row>
        <row r="412">
          <cell r="C412">
            <v>0</v>
          </cell>
          <cell r="D412">
            <v>0</v>
          </cell>
          <cell r="E412">
            <v>0</v>
          </cell>
          <cell r="F412"/>
          <cell r="G412" t="str">
            <v/>
          </cell>
          <cell r="H412"/>
          <cell r="I412"/>
          <cell r="J412"/>
          <cell r="K412"/>
          <cell r="L412"/>
          <cell r="M412"/>
          <cell r="N412"/>
          <cell r="O412"/>
          <cell r="P412"/>
          <cell r="Q412"/>
          <cell r="R412"/>
          <cell r="S412"/>
          <cell r="T412"/>
          <cell r="U412"/>
          <cell r="V412"/>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row>
        <row r="413">
          <cell r="C413">
            <v>0</v>
          </cell>
          <cell r="D413">
            <v>0</v>
          </cell>
          <cell r="E413">
            <v>0</v>
          </cell>
          <cell r="F413"/>
          <cell r="G413" t="str">
            <v/>
          </cell>
          <cell r="H413"/>
          <cell r="I413"/>
          <cell r="J413"/>
          <cell r="K413"/>
          <cell r="L413"/>
          <cell r="M413"/>
          <cell r="N413"/>
          <cell r="O413"/>
          <cell r="P413"/>
          <cell r="Q413"/>
          <cell r="R413"/>
          <cell r="S413"/>
          <cell r="T413"/>
          <cell r="U413"/>
          <cell r="V413"/>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row>
        <row r="414">
          <cell r="C414">
            <v>0</v>
          </cell>
          <cell r="D414">
            <v>0</v>
          </cell>
          <cell r="E414">
            <v>0</v>
          </cell>
          <cell r="F414"/>
          <cell r="G414" t="str">
            <v/>
          </cell>
          <cell r="H414"/>
          <cell r="I414"/>
          <cell r="J414"/>
          <cell r="K414"/>
          <cell r="L414"/>
          <cell r="M414"/>
          <cell r="N414"/>
          <cell r="O414"/>
          <cell r="P414"/>
          <cell r="Q414"/>
          <cell r="R414"/>
          <cell r="S414"/>
          <cell r="T414"/>
          <cell r="U414"/>
          <cell r="V414"/>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row>
        <row r="415">
          <cell r="C415">
            <v>0</v>
          </cell>
          <cell r="D415">
            <v>0</v>
          </cell>
          <cell r="E415">
            <v>0</v>
          </cell>
          <cell r="F415"/>
          <cell r="G415" t="str">
            <v/>
          </cell>
          <cell r="H415"/>
          <cell r="I415"/>
          <cell r="J415"/>
          <cell r="K415"/>
          <cell r="L415"/>
          <cell r="M415"/>
          <cell r="N415"/>
          <cell r="O415"/>
          <cell r="P415"/>
          <cell r="Q415"/>
          <cell r="R415"/>
          <cell r="S415"/>
          <cell r="T415"/>
          <cell r="U415"/>
          <cell r="V415"/>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row>
        <row r="416">
          <cell r="C416">
            <v>0</v>
          </cell>
          <cell r="D416">
            <v>0</v>
          </cell>
          <cell r="E416">
            <v>0</v>
          </cell>
          <cell r="F416"/>
          <cell r="G416" t="str">
            <v/>
          </cell>
          <cell r="H416"/>
          <cell r="I416"/>
          <cell r="J416"/>
          <cell r="K416"/>
          <cell r="L416"/>
          <cell r="M416"/>
          <cell r="N416"/>
          <cell r="O416"/>
          <cell r="P416"/>
          <cell r="Q416"/>
          <cell r="R416"/>
          <cell r="S416"/>
          <cell r="T416"/>
          <cell r="U416"/>
          <cell r="V416"/>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row>
        <row r="417">
          <cell r="C417">
            <v>0</v>
          </cell>
          <cell r="D417">
            <v>0</v>
          </cell>
          <cell r="E417">
            <v>0</v>
          </cell>
          <cell r="F417"/>
          <cell r="G417" t="str">
            <v/>
          </cell>
          <cell r="H417"/>
          <cell r="I417"/>
          <cell r="J417"/>
          <cell r="K417"/>
          <cell r="L417"/>
          <cell r="M417"/>
          <cell r="N417"/>
          <cell r="O417"/>
          <cell r="P417"/>
          <cell r="Q417"/>
          <cell r="R417"/>
          <cell r="S417"/>
          <cell r="T417"/>
          <cell r="U417"/>
          <cell r="V417"/>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row>
        <row r="418">
          <cell r="C418">
            <v>0</v>
          </cell>
          <cell r="D418">
            <v>0</v>
          </cell>
          <cell r="E418">
            <v>0</v>
          </cell>
          <cell r="F418"/>
          <cell r="G418" t="str">
            <v/>
          </cell>
          <cell r="H418"/>
          <cell r="I418"/>
          <cell r="J418"/>
          <cell r="K418"/>
          <cell r="L418"/>
          <cell r="M418"/>
          <cell r="N418"/>
          <cell r="O418"/>
          <cell r="P418"/>
          <cell r="Q418"/>
          <cell r="R418"/>
          <cell r="S418"/>
          <cell r="T418"/>
          <cell r="U418"/>
          <cell r="V418"/>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row>
        <row r="419">
          <cell r="C419">
            <v>0</v>
          </cell>
          <cell r="D419">
            <v>0</v>
          </cell>
          <cell r="E419">
            <v>0</v>
          </cell>
          <cell r="F419"/>
          <cell r="G419" t="str">
            <v/>
          </cell>
          <cell r="H419"/>
          <cell r="I419"/>
          <cell r="J419"/>
          <cell r="K419"/>
          <cell r="L419"/>
          <cell r="M419"/>
          <cell r="N419"/>
          <cell r="O419"/>
          <cell r="P419"/>
          <cell r="Q419"/>
          <cell r="R419"/>
          <cell r="S419"/>
          <cell r="T419"/>
          <cell r="U419"/>
          <cell r="V419"/>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row>
        <row r="420">
          <cell r="C420">
            <v>0</v>
          </cell>
          <cell r="D420">
            <v>0</v>
          </cell>
          <cell r="E420">
            <v>0</v>
          </cell>
          <cell r="F420"/>
          <cell r="G420" t="str">
            <v/>
          </cell>
          <cell r="H420"/>
          <cell r="I420"/>
          <cell r="J420"/>
          <cell r="K420"/>
          <cell r="L420"/>
          <cell r="M420"/>
          <cell r="N420"/>
          <cell r="O420"/>
          <cell r="P420"/>
          <cell r="Q420"/>
          <cell r="R420"/>
          <cell r="S420"/>
          <cell r="T420"/>
          <cell r="U420"/>
          <cell r="V420"/>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row>
        <row r="421">
          <cell r="C421">
            <v>0</v>
          </cell>
          <cell r="D421">
            <v>0</v>
          </cell>
          <cell r="E421">
            <v>0</v>
          </cell>
          <cell r="F421"/>
          <cell r="G421" t="str">
            <v/>
          </cell>
          <cell r="H421"/>
          <cell r="I421"/>
          <cell r="J421"/>
          <cell r="K421"/>
          <cell r="L421"/>
          <cell r="M421"/>
          <cell r="N421"/>
          <cell r="O421"/>
          <cell r="P421"/>
          <cell r="Q421"/>
          <cell r="R421"/>
          <cell r="S421"/>
          <cell r="T421"/>
          <cell r="U421"/>
          <cell r="V421"/>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row>
        <row r="422">
          <cell r="C422">
            <v>0</v>
          </cell>
          <cell r="D422">
            <v>0</v>
          </cell>
          <cell r="E422">
            <v>0</v>
          </cell>
          <cell r="F422"/>
          <cell r="G422" t="str">
            <v/>
          </cell>
          <cell r="H422"/>
          <cell r="I422"/>
          <cell r="J422"/>
          <cell r="K422"/>
          <cell r="L422"/>
          <cell r="M422"/>
          <cell r="N422"/>
          <cell r="O422"/>
          <cell r="P422"/>
          <cell r="Q422"/>
          <cell r="R422"/>
          <cell r="S422"/>
          <cell r="T422"/>
          <cell r="U422"/>
          <cell r="V422"/>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row>
        <row r="423">
          <cell r="C423">
            <v>0</v>
          </cell>
          <cell r="D423">
            <v>0</v>
          </cell>
          <cell r="E423">
            <v>0</v>
          </cell>
          <cell r="F423"/>
          <cell r="G423" t="str">
            <v/>
          </cell>
          <cell r="H423"/>
          <cell r="I423"/>
          <cell r="J423"/>
          <cell r="K423"/>
          <cell r="L423"/>
          <cell r="M423"/>
          <cell r="N423"/>
          <cell r="O423"/>
          <cell r="P423"/>
          <cell r="Q423"/>
          <cell r="R423"/>
          <cell r="S423"/>
          <cell r="T423"/>
          <cell r="U423"/>
          <cell r="V423"/>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row>
        <row r="424">
          <cell r="C424">
            <v>0</v>
          </cell>
          <cell r="D424">
            <v>0</v>
          </cell>
          <cell r="E424">
            <v>0</v>
          </cell>
          <cell r="F424"/>
          <cell r="G424" t="str">
            <v/>
          </cell>
          <cell r="H424"/>
          <cell r="I424"/>
          <cell r="J424"/>
          <cell r="K424"/>
          <cell r="L424"/>
          <cell r="M424"/>
          <cell r="N424"/>
          <cell r="O424"/>
          <cell r="P424"/>
          <cell r="Q424"/>
          <cell r="R424"/>
          <cell r="S424"/>
          <cell r="T424"/>
          <cell r="U424"/>
          <cell r="V424"/>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row>
        <row r="425">
          <cell r="C425">
            <v>0</v>
          </cell>
          <cell r="D425">
            <v>0</v>
          </cell>
          <cell r="E425">
            <v>0</v>
          </cell>
          <cell r="F425"/>
          <cell r="G425" t="str">
            <v/>
          </cell>
          <cell r="H425"/>
          <cell r="I425"/>
          <cell r="J425"/>
          <cell r="K425"/>
          <cell r="L425"/>
          <cell r="M425"/>
          <cell r="N425"/>
          <cell r="O425"/>
          <cell r="P425"/>
          <cell r="Q425"/>
          <cell r="R425"/>
          <cell r="S425"/>
          <cell r="T425"/>
          <cell r="U425"/>
          <cell r="V425"/>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row>
        <row r="426">
          <cell r="C426">
            <v>0</v>
          </cell>
          <cell r="D426">
            <v>0</v>
          </cell>
          <cell r="E426">
            <v>0</v>
          </cell>
          <cell r="F426"/>
          <cell r="G426" t="str">
            <v/>
          </cell>
          <cell r="H426"/>
          <cell r="I426"/>
          <cell r="J426"/>
          <cell r="K426"/>
          <cell r="L426"/>
          <cell r="M426"/>
          <cell r="N426"/>
          <cell r="O426"/>
          <cell r="P426"/>
          <cell r="Q426"/>
          <cell r="R426"/>
          <cell r="S426"/>
          <cell r="T426"/>
          <cell r="U426"/>
          <cell r="V426"/>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row>
        <row r="427">
          <cell r="C427">
            <v>0</v>
          </cell>
          <cell r="D427">
            <v>0</v>
          </cell>
          <cell r="E427">
            <v>0</v>
          </cell>
          <cell r="F427"/>
          <cell r="G427" t="str">
            <v/>
          </cell>
          <cell r="H427"/>
          <cell r="I427"/>
          <cell r="J427"/>
          <cell r="K427"/>
          <cell r="L427"/>
          <cell r="M427"/>
          <cell r="N427"/>
          <cell r="O427"/>
          <cell r="P427"/>
          <cell r="Q427"/>
          <cell r="R427"/>
          <cell r="S427"/>
          <cell r="T427"/>
          <cell r="U427"/>
          <cell r="V427"/>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row>
        <row r="428">
          <cell r="C428">
            <v>0</v>
          </cell>
          <cell r="D428">
            <v>0</v>
          </cell>
          <cell r="E428">
            <v>0</v>
          </cell>
          <cell r="F428"/>
          <cell r="G428" t="str">
            <v/>
          </cell>
          <cell r="H428"/>
          <cell r="I428"/>
          <cell r="J428"/>
          <cell r="K428"/>
          <cell r="L428"/>
          <cell r="M428"/>
          <cell r="N428"/>
          <cell r="O428"/>
          <cell r="P428"/>
          <cell r="Q428"/>
          <cell r="R428"/>
          <cell r="S428"/>
          <cell r="T428"/>
          <cell r="U428"/>
          <cell r="V428"/>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row>
        <row r="429">
          <cell r="C429">
            <v>0</v>
          </cell>
          <cell r="D429">
            <v>0</v>
          </cell>
          <cell r="E429">
            <v>0</v>
          </cell>
          <cell r="F429"/>
          <cell r="G429" t="str">
            <v/>
          </cell>
          <cell r="H429"/>
          <cell r="I429"/>
          <cell r="J429"/>
          <cell r="K429"/>
          <cell r="L429"/>
          <cell r="M429"/>
          <cell r="N429"/>
          <cell r="O429"/>
          <cell r="P429"/>
          <cell r="Q429"/>
          <cell r="R429"/>
          <cell r="S429"/>
          <cell r="T429"/>
          <cell r="U429"/>
          <cell r="V429"/>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row>
        <row r="430">
          <cell r="C430">
            <v>0</v>
          </cell>
          <cell r="D430">
            <v>0</v>
          </cell>
          <cell r="E430">
            <v>0</v>
          </cell>
          <cell r="F430"/>
          <cell r="G430" t="str">
            <v/>
          </cell>
          <cell r="H430"/>
          <cell r="I430"/>
          <cell r="J430"/>
          <cell r="K430"/>
          <cell r="L430"/>
          <cell r="M430"/>
          <cell r="N430"/>
          <cell r="O430"/>
          <cell r="P430"/>
          <cell r="Q430"/>
          <cell r="R430"/>
          <cell r="S430"/>
          <cell r="T430"/>
          <cell r="U430"/>
          <cell r="V430"/>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row>
        <row r="431">
          <cell r="C431">
            <v>0</v>
          </cell>
          <cell r="D431">
            <v>0</v>
          </cell>
          <cell r="E431">
            <v>0</v>
          </cell>
          <cell r="F431"/>
          <cell r="G431" t="str">
            <v/>
          </cell>
          <cell r="H431"/>
          <cell r="I431"/>
          <cell r="J431"/>
          <cell r="K431"/>
          <cell r="L431"/>
          <cell r="M431"/>
          <cell r="N431"/>
          <cell r="O431"/>
          <cell r="P431"/>
          <cell r="Q431"/>
          <cell r="R431"/>
          <cell r="S431"/>
          <cell r="T431"/>
          <cell r="U431"/>
          <cell r="V431"/>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row>
        <row r="432">
          <cell r="C432">
            <v>0</v>
          </cell>
          <cell r="D432">
            <v>0</v>
          </cell>
          <cell r="E432">
            <v>0</v>
          </cell>
          <cell r="F432"/>
          <cell r="G432" t="str">
            <v/>
          </cell>
          <cell r="H432"/>
          <cell r="I432"/>
          <cell r="J432"/>
          <cell r="K432"/>
          <cell r="L432"/>
          <cell r="M432"/>
          <cell r="N432"/>
          <cell r="O432"/>
          <cell r="P432"/>
          <cell r="Q432"/>
          <cell r="R432"/>
          <cell r="S432"/>
          <cell r="T432"/>
          <cell r="U432"/>
          <cell r="V432"/>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row>
        <row r="433">
          <cell r="C433">
            <v>0</v>
          </cell>
          <cell r="D433">
            <v>0</v>
          </cell>
          <cell r="E433">
            <v>0</v>
          </cell>
          <cell r="F433"/>
          <cell r="G433" t="str">
            <v/>
          </cell>
          <cell r="H433"/>
          <cell r="I433"/>
          <cell r="J433"/>
          <cell r="K433"/>
          <cell r="L433"/>
          <cell r="M433"/>
          <cell r="N433"/>
          <cell r="O433"/>
          <cell r="P433"/>
          <cell r="Q433"/>
          <cell r="R433"/>
          <cell r="S433"/>
          <cell r="T433"/>
          <cell r="U433"/>
          <cell r="V433"/>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row>
        <row r="434">
          <cell r="C434">
            <v>0</v>
          </cell>
          <cell r="D434">
            <v>0</v>
          </cell>
          <cell r="E434">
            <v>0</v>
          </cell>
          <cell r="F434"/>
          <cell r="G434" t="str">
            <v/>
          </cell>
          <cell r="H434"/>
          <cell r="I434"/>
          <cell r="J434"/>
          <cell r="K434"/>
          <cell r="L434"/>
          <cell r="M434"/>
          <cell r="N434"/>
          <cell r="O434"/>
          <cell r="P434"/>
          <cell r="Q434"/>
          <cell r="R434"/>
          <cell r="S434"/>
          <cell r="T434"/>
          <cell r="U434"/>
          <cell r="V434"/>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row>
        <row r="435">
          <cell r="C435">
            <v>0</v>
          </cell>
          <cell r="D435">
            <v>0</v>
          </cell>
          <cell r="E435">
            <v>0</v>
          </cell>
          <cell r="F435"/>
          <cell r="G435" t="str">
            <v/>
          </cell>
          <cell r="H435"/>
          <cell r="I435"/>
          <cell r="J435"/>
          <cell r="K435"/>
          <cell r="L435"/>
          <cell r="M435"/>
          <cell r="N435"/>
          <cell r="O435"/>
          <cell r="P435"/>
          <cell r="Q435"/>
          <cell r="R435"/>
          <cell r="S435"/>
          <cell r="T435"/>
          <cell r="U435"/>
          <cell r="V435"/>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row>
        <row r="436">
          <cell r="C436">
            <v>0</v>
          </cell>
          <cell r="D436">
            <v>0</v>
          </cell>
          <cell r="E436">
            <v>0</v>
          </cell>
          <cell r="F436"/>
          <cell r="G436" t="str">
            <v/>
          </cell>
          <cell r="H436"/>
          <cell r="I436"/>
          <cell r="J436"/>
          <cell r="K436"/>
          <cell r="L436"/>
          <cell r="M436"/>
          <cell r="N436"/>
          <cell r="O436"/>
          <cell r="P436"/>
          <cell r="Q436"/>
          <cell r="R436"/>
          <cell r="S436"/>
          <cell r="T436"/>
          <cell r="U436"/>
          <cell r="V436"/>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row>
        <row r="437">
          <cell r="C437">
            <v>0</v>
          </cell>
          <cell r="D437">
            <v>0</v>
          </cell>
          <cell r="E437">
            <v>0</v>
          </cell>
          <cell r="F437"/>
          <cell r="G437" t="str">
            <v/>
          </cell>
          <cell r="H437"/>
          <cell r="I437"/>
          <cell r="J437"/>
          <cell r="K437"/>
          <cell r="L437"/>
          <cell r="M437"/>
          <cell r="N437"/>
          <cell r="O437"/>
          <cell r="P437"/>
          <cell r="Q437"/>
          <cell r="R437"/>
          <cell r="S437"/>
          <cell r="T437"/>
          <cell r="U437"/>
          <cell r="V437"/>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row>
        <row r="438">
          <cell r="C438">
            <v>0</v>
          </cell>
          <cell r="D438">
            <v>0</v>
          </cell>
          <cell r="E438">
            <v>0</v>
          </cell>
          <cell r="F438"/>
          <cell r="G438" t="str">
            <v/>
          </cell>
          <cell r="H438"/>
          <cell r="I438"/>
          <cell r="J438"/>
          <cell r="K438"/>
          <cell r="L438"/>
          <cell r="M438"/>
          <cell r="N438"/>
          <cell r="O438"/>
          <cell r="P438"/>
          <cell r="Q438"/>
          <cell r="R438"/>
          <cell r="S438"/>
          <cell r="T438"/>
          <cell r="U438"/>
          <cell r="V438"/>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row>
        <row r="439">
          <cell r="C439">
            <v>0</v>
          </cell>
          <cell r="D439">
            <v>0</v>
          </cell>
          <cell r="E439">
            <v>0</v>
          </cell>
          <cell r="F439"/>
          <cell r="G439" t="str">
            <v/>
          </cell>
          <cell r="H439"/>
          <cell r="I439"/>
          <cell r="J439"/>
          <cell r="K439"/>
          <cell r="L439"/>
          <cell r="M439"/>
          <cell r="N439"/>
          <cell r="O439"/>
          <cell r="P439"/>
          <cell r="Q439"/>
          <cell r="R439"/>
          <cell r="S439"/>
          <cell r="T439"/>
          <cell r="U439"/>
          <cell r="V439"/>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row>
        <row r="440">
          <cell r="C440">
            <v>0</v>
          </cell>
          <cell r="D440">
            <v>0</v>
          </cell>
          <cell r="E440">
            <v>0</v>
          </cell>
          <cell r="F440"/>
          <cell r="G440" t="str">
            <v/>
          </cell>
          <cell r="H440"/>
          <cell r="I440"/>
          <cell r="J440"/>
          <cell r="K440"/>
          <cell r="L440"/>
          <cell r="M440"/>
          <cell r="N440"/>
          <cell r="O440"/>
          <cell r="P440"/>
          <cell r="Q440"/>
          <cell r="R440"/>
          <cell r="S440"/>
          <cell r="T440"/>
          <cell r="U440"/>
          <cell r="V440"/>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row>
        <row r="441">
          <cell r="C441">
            <v>0</v>
          </cell>
          <cell r="D441">
            <v>0</v>
          </cell>
          <cell r="E441">
            <v>0</v>
          </cell>
          <cell r="F441"/>
          <cell r="G441" t="str">
            <v/>
          </cell>
          <cell r="H441"/>
          <cell r="I441"/>
          <cell r="J441"/>
          <cell r="K441"/>
          <cell r="L441"/>
          <cell r="M441"/>
          <cell r="N441"/>
          <cell r="O441"/>
          <cell r="P441"/>
          <cell r="Q441"/>
          <cell r="R441"/>
          <cell r="S441"/>
          <cell r="T441"/>
          <cell r="U441"/>
          <cell r="V441"/>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row>
        <row r="442">
          <cell r="C442">
            <v>0</v>
          </cell>
          <cell r="D442">
            <v>0</v>
          </cell>
          <cell r="E442">
            <v>0</v>
          </cell>
          <cell r="F442"/>
          <cell r="G442" t="str">
            <v/>
          </cell>
          <cell r="H442"/>
          <cell r="I442"/>
          <cell r="J442"/>
          <cell r="K442"/>
          <cell r="L442"/>
          <cell r="M442"/>
          <cell r="N442"/>
          <cell r="O442"/>
          <cell r="P442"/>
          <cell r="Q442"/>
          <cell r="R442"/>
          <cell r="S442"/>
          <cell r="T442"/>
          <cell r="U442"/>
          <cell r="V442"/>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row>
        <row r="443">
          <cell r="C443">
            <v>0</v>
          </cell>
          <cell r="D443">
            <v>0</v>
          </cell>
          <cell r="E443">
            <v>0</v>
          </cell>
          <cell r="F443"/>
          <cell r="G443" t="str">
            <v/>
          </cell>
          <cell r="H443"/>
          <cell r="I443"/>
          <cell r="J443"/>
          <cell r="K443"/>
          <cell r="L443"/>
          <cell r="M443"/>
          <cell r="N443"/>
          <cell r="O443"/>
          <cell r="P443"/>
          <cell r="Q443"/>
          <cell r="R443"/>
          <cell r="S443"/>
          <cell r="T443"/>
          <cell r="U443"/>
          <cell r="V443"/>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row>
        <row r="444">
          <cell r="C444">
            <v>0</v>
          </cell>
          <cell r="D444">
            <v>0</v>
          </cell>
          <cell r="E444">
            <v>0</v>
          </cell>
          <cell r="F444"/>
          <cell r="G444" t="str">
            <v/>
          </cell>
          <cell r="H444"/>
          <cell r="I444"/>
          <cell r="J444"/>
          <cell r="K444"/>
          <cell r="L444"/>
          <cell r="M444"/>
          <cell r="N444"/>
          <cell r="O444"/>
          <cell r="P444"/>
          <cell r="Q444"/>
          <cell r="R444"/>
          <cell r="S444"/>
          <cell r="T444"/>
          <cell r="U444"/>
          <cell r="V444"/>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row>
        <row r="445">
          <cell r="C445">
            <v>0</v>
          </cell>
          <cell r="D445">
            <v>0</v>
          </cell>
          <cell r="E445">
            <v>0</v>
          </cell>
          <cell r="F445"/>
          <cell r="G445" t="str">
            <v/>
          </cell>
          <cell r="H445"/>
          <cell r="I445"/>
          <cell r="J445"/>
          <cell r="K445"/>
          <cell r="L445"/>
          <cell r="M445"/>
          <cell r="N445"/>
          <cell r="O445"/>
          <cell r="P445"/>
          <cell r="Q445"/>
          <cell r="R445"/>
          <cell r="S445"/>
          <cell r="T445"/>
          <cell r="U445"/>
          <cell r="V445"/>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row>
        <row r="446">
          <cell r="C446">
            <v>0</v>
          </cell>
          <cell r="D446">
            <v>0</v>
          </cell>
          <cell r="E446">
            <v>0</v>
          </cell>
          <cell r="F446"/>
          <cell r="G446" t="str">
            <v/>
          </cell>
          <cell r="H446"/>
          <cell r="I446"/>
          <cell r="J446"/>
          <cell r="K446"/>
          <cell r="L446"/>
          <cell r="M446"/>
          <cell r="N446"/>
          <cell r="O446"/>
          <cell r="P446"/>
          <cell r="Q446"/>
          <cell r="R446"/>
          <cell r="S446"/>
          <cell r="T446"/>
          <cell r="U446"/>
          <cell r="V446"/>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row>
        <row r="447">
          <cell r="C447">
            <v>0</v>
          </cell>
          <cell r="D447">
            <v>0</v>
          </cell>
          <cell r="E447">
            <v>0</v>
          </cell>
          <cell r="F447"/>
          <cell r="G447" t="str">
            <v/>
          </cell>
          <cell r="H447"/>
          <cell r="I447"/>
          <cell r="J447"/>
          <cell r="K447"/>
          <cell r="L447"/>
          <cell r="M447"/>
          <cell r="N447"/>
          <cell r="O447"/>
          <cell r="P447"/>
          <cell r="Q447"/>
          <cell r="R447"/>
          <cell r="S447"/>
          <cell r="T447"/>
          <cell r="U447"/>
          <cell r="V447"/>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row>
        <row r="448">
          <cell r="C448">
            <v>0</v>
          </cell>
          <cell r="D448">
            <v>0</v>
          </cell>
          <cell r="E448">
            <v>0</v>
          </cell>
          <cell r="F448"/>
          <cell r="G448" t="str">
            <v/>
          </cell>
          <cell r="H448"/>
          <cell r="I448"/>
          <cell r="J448"/>
          <cell r="K448"/>
          <cell r="L448"/>
          <cell r="M448"/>
          <cell r="N448"/>
          <cell r="O448"/>
          <cell r="P448"/>
          <cell r="Q448"/>
          <cell r="R448"/>
          <cell r="S448"/>
          <cell r="T448"/>
          <cell r="U448"/>
          <cell r="V448"/>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row>
        <row r="449">
          <cell r="C449">
            <v>0</v>
          </cell>
          <cell r="D449">
            <v>0</v>
          </cell>
          <cell r="E449">
            <v>0</v>
          </cell>
          <cell r="F449"/>
          <cell r="G449" t="str">
            <v/>
          </cell>
          <cell r="H449"/>
          <cell r="I449"/>
          <cell r="J449"/>
          <cell r="K449"/>
          <cell r="L449"/>
          <cell r="M449"/>
          <cell r="N449"/>
          <cell r="O449"/>
          <cell r="P449"/>
          <cell r="Q449"/>
          <cell r="R449"/>
          <cell r="S449"/>
          <cell r="T449"/>
          <cell r="U449"/>
          <cell r="V449"/>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row>
        <row r="450">
          <cell r="C450">
            <v>0</v>
          </cell>
          <cell r="D450">
            <v>0</v>
          </cell>
          <cell r="E450">
            <v>0</v>
          </cell>
          <cell r="F450"/>
          <cell r="G450" t="str">
            <v/>
          </cell>
          <cell r="H450"/>
          <cell r="I450"/>
          <cell r="J450"/>
          <cell r="K450"/>
          <cell r="L450"/>
          <cell r="M450"/>
          <cell r="N450"/>
          <cell r="O450"/>
          <cell r="P450"/>
          <cell r="Q450"/>
          <cell r="R450"/>
          <cell r="S450"/>
          <cell r="T450"/>
          <cell r="U450"/>
          <cell r="V450"/>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row>
        <row r="451">
          <cell r="C451">
            <v>0</v>
          </cell>
          <cell r="D451">
            <v>0</v>
          </cell>
          <cell r="E451">
            <v>0</v>
          </cell>
          <cell r="F451"/>
          <cell r="G451" t="str">
            <v/>
          </cell>
          <cell r="H451"/>
          <cell r="I451"/>
          <cell r="J451"/>
          <cell r="K451"/>
          <cell r="L451"/>
          <cell r="M451"/>
          <cell r="N451"/>
          <cell r="O451"/>
          <cell r="P451"/>
          <cell r="Q451"/>
          <cell r="R451"/>
          <cell r="S451"/>
          <cell r="T451"/>
          <cell r="U451"/>
          <cell r="V451"/>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row>
        <row r="452">
          <cell r="C452">
            <v>0</v>
          </cell>
          <cell r="D452">
            <v>0</v>
          </cell>
          <cell r="E452">
            <v>0</v>
          </cell>
          <cell r="F452"/>
          <cell r="G452" t="str">
            <v/>
          </cell>
          <cell r="H452"/>
          <cell r="I452"/>
          <cell r="J452"/>
          <cell r="K452"/>
          <cell r="L452"/>
          <cell r="M452"/>
          <cell r="N452"/>
          <cell r="O452"/>
          <cell r="P452"/>
          <cell r="Q452"/>
          <cell r="R452"/>
          <cell r="S452"/>
          <cell r="T452"/>
          <cell r="U452"/>
          <cell r="V452"/>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row>
        <row r="453">
          <cell r="C453">
            <v>0</v>
          </cell>
          <cell r="D453">
            <v>0</v>
          </cell>
          <cell r="E453">
            <v>0</v>
          </cell>
          <cell r="F453"/>
          <cell r="G453" t="str">
            <v/>
          </cell>
          <cell r="H453"/>
          <cell r="I453"/>
          <cell r="J453"/>
          <cell r="K453"/>
          <cell r="L453"/>
          <cell r="M453"/>
          <cell r="N453"/>
          <cell r="O453"/>
          <cell r="P453"/>
          <cell r="Q453"/>
          <cell r="R453"/>
          <cell r="S453"/>
          <cell r="T453"/>
          <cell r="U453"/>
          <cell r="V453"/>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row>
        <row r="454">
          <cell r="C454">
            <v>0</v>
          </cell>
          <cell r="D454">
            <v>0</v>
          </cell>
          <cell r="E454">
            <v>0</v>
          </cell>
          <cell r="F454"/>
          <cell r="G454" t="str">
            <v/>
          </cell>
          <cell r="H454"/>
          <cell r="I454"/>
          <cell r="J454"/>
          <cell r="K454"/>
          <cell r="L454"/>
          <cell r="M454"/>
          <cell r="N454"/>
          <cell r="O454"/>
          <cell r="P454"/>
          <cell r="Q454"/>
          <cell r="R454"/>
          <cell r="S454"/>
          <cell r="T454"/>
          <cell r="U454"/>
          <cell r="V454"/>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row>
        <row r="455">
          <cell r="C455">
            <v>0</v>
          </cell>
          <cell r="D455">
            <v>0</v>
          </cell>
          <cell r="E455">
            <v>0</v>
          </cell>
          <cell r="F455"/>
          <cell r="G455" t="str">
            <v/>
          </cell>
          <cell r="H455"/>
          <cell r="I455"/>
          <cell r="J455"/>
          <cell r="K455"/>
          <cell r="L455"/>
          <cell r="M455"/>
          <cell r="N455"/>
          <cell r="O455"/>
          <cell r="P455"/>
          <cell r="Q455"/>
          <cell r="R455"/>
          <cell r="S455"/>
          <cell r="T455"/>
          <cell r="U455"/>
          <cell r="V455"/>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row>
        <row r="456">
          <cell r="C456">
            <v>0</v>
          </cell>
          <cell r="D456">
            <v>0</v>
          </cell>
          <cell r="E456">
            <v>0</v>
          </cell>
          <cell r="F456"/>
          <cell r="G456" t="str">
            <v/>
          </cell>
          <cell r="H456"/>
          <cell r="I456"/>
          <cell r="J456"/>
          <cell r="K456"/>
          <cell r="L456"/>
          <cell r="M456"/>
          <cell r="N456"/>
          <cell r="O456"/>
          <cell r="P456"/>
          <cell r="Q456"/>
          <cell r="R456"/>
          <cell r="S456"/>
          <cell r="T456"/>
          <cell r="U456"/>
          <cell r="V456"/>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row>
        <row r="457">
          <cell r="C457">
            <v>0</v>
          </cell>
          <cell r="D457">
            <v>0</v>
          </cell>
          <cell r="E457">
            <v>0</v>
          </cell>
          <cell r="F457"/>
          <cell r="G457" t="str">
            <v/>
          </cell>
          <cell r="H457"/>
          <cell r="I457"/>
          <cell r="J457"/>
          <cell r="K457"/>
          <cell r="L457"/>
          <cell r="M457"/>
          <cell r="N457"/>
          <cell r="O457"/>
          <cell r="P457"/>
          <cell r="Q457"/>
          <cell r="R457"/>
          <cell r="S457"/>
          <cell r="T457"/>
          <cell r="U457"/>
          <cell r="V457"/>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row>
        <row r="458">
          <cell r="C458">
            <v>0</v>
          </cell>
          <cell r="D458">
            <v>0</v>
          </cell>
          <cell r="E458">
            <v>0</v>
          </cell>
          <cell r="F458"/>
          <cell r="G458" t="str">
            <v/>
          </cell>
          <cell r="H458"/>
          <cell r="I458"/>
          <cell r="J458"/>
          <cell r="K458"/>
          <cell r="L458"/>
          <cell r="M458"/>
          <cell r="N458"/>
          <cell r="O458"/>
          <cell r="P458"/>
          <cell r="Q458"/>
          <cell r="R458"/>
          <cell r="S458"/>
          <cell r="T458"/>
          <cell r="U458"/>
          <cell r="V458"/>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row>
        <row r="459">
          <cell r="C459">
            <v>0</v>
          </cell>
          <cell r="D459">
            <v>0</v>
          </cell>
          <cell r="E459">
            <v>0</v>
          </cell>
          <cell r="F459"/>
          <cell r="G459" t="str">
            <v/>
          </cell>
          <cell r="H459"/>
          <cell r="I459"/>
          <cell r="J459"/>
          <cell r="K459"/>
          <cell r="L459"/>
          <cell r="M459"/>
          <cell r="N459"/>
          <cell r="O459"/>
          <cell r="P459"/>
          <cell r="Q459"/>
          <cell r="R459"/>
          <cell r="S459"/>
          <cell r="T459"/>
          <cell r="U459"/>
          <cell r="V459"/>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row>
        <row r="460">
          <cell r="C460">
            <v>0</v>
          </cell>
          <cell r="D460">
            <v>0</v>
          </cell>
          <cell r="E460">
            <v>0</v>
          </cell>
          <cell r="F460"/>
          <cell r="G460" t="str">
            <v/>
          </cell>
          <cell r="H460"/>
          <cell r="I460"/>
          <cell r="J460"/>
          <cell r="K460"/>
          <cell r="L460"/>
          <cell r="M460"/>
          <cell r="N460"/>
          <cell r="O460"/>
          <cell r="P460"/>
          <cell r="Q460"/>
          <cell r="R460"/>
          <cell r="S460"/>
          <cell r="T460"/>
          <cell r="U460"/>
          <cell r="V460"/>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row>
        <row r="461">
          <cell r="C461">
            <v>0</v>
          </cell>
          <cell r="D461">
            <v>0</v>
          </cell>
          <cell r="E461">
            <v>0</v>
          </cell>
          <cell r="F461"/>
          <cell r="G461" t="str">
            <v/>
          </cell>
          <cell r="H461"/>
          <cell r="I461"/>
          <cell r="J461"/>
          <cell r="K461"/>
          <cell r="L461"/>
          <cell r="M461"/>
          <cell r="N461"/>
          <cell r="O461"/>
          <cell r="P461"/>
          <cell r="Q461"/>
          <cell r="R461"/>
          <cell r="S461"/>
          <cell r="T461"/>
          <cell r="U461"/>
          <cell r="V461"/>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row>
        <row r="462">
          <cell r="C462">
            <v>0</v>
          </cell>
          <cell r="D462">
            <v>0</v>
          </cell>
          <cell r="E462">
            <v>0</v>
          </cell>
          <cell r="F462"/>
          <cell r="G462" t="str">
            <v/>
          </cell>
          <cell r="H462"/>
          <cell r="I462"/>
          <cell r="J462"/>
          <cell r="K462"/>
          <cell r="L462"/>
          <cell r="M462"/>
          <cell r="N462"/>
          <cell r="O462"/>
          <cell r="P462"/>
          <cell r="Q462"/>
          <cell r="R462"/>
          <cell r="S462"/>
          <cell r="T462"/>
          <cell r="U462"/>
          <cell r="V462"/>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row>
        <row r="463">
          <cell r="C463">
            <v>0</v>
          </cell>
          <cell r="D463">
            <v>0</v>
          </cell>
          <cell r="E463">
            <v>0</v>
          </cell>
          <cell r="F463"/>
          <cell r="G463" t="str">
            <v/>
          </cell>
          <cell r="H463"/>
          <cell r="I463"/>
          <cell r="J463"/>
          <cell r="K463"/>
          <cell r="L463"/>
          <cell r="M463"/>
          <cell r="N463"/>
          <cell r="O463"/>
          <cell r="P463"/>
          <cell r="Q463"/>
          <cell r="R463"/>
          <cell r="S463"/>
          <cell r="T463"/>
          <cell r="U463"/>
          <cell r="V463"/>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row>
        <row r="464">
          <cell r="C464">
            <v>0</v>
          </cell>
          <cell r="D464">
            <v>0</v>
          </cell>
          <cell r="E464">
            <v>0</v>
          </cell>
          <cell r="F464"/>
          <cell r="G464" t="str">
            <v/>
          </cell>
          <cell r="H464"/>
          <cell r="I464"/>
          <cell r="J464"/>
          <cell r="K464"/>
          <cell r="L464"/>
          <cell r="M464"/>
          <cell r="N464"/>
          <cell r="O464"/>
          <cell r="P464"/>
          <cell r="Q464"/>
          <cell r="R464"/>
          <cell r="S464"/>
          <cell r="T464"/>
          <cell r="U464"/>
          <cell r="V464"/>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row>
        <row r="465">
          <cell r="C465">
            <v>0</v>
          </cell>
          <cell r="D465">
            <v>0</v>
          </cell>
          <cell r="E465">
            <v>0</v>
          </cell>
          <cell r="F465"/>
          <cell r="G465" t="str">
            <v/>
          </cell>
          <cell r="H465"/>
          <cell r="I465"/>
          <cell r="J465"/>
          <cell r="K465"/>
          <cell r="L465"/>
          <cell r="M465"/>
          <cell r="N465"/>
          <cell r="O465"/>
          <cell r="P465"/>
          <cell r="Q465"/>
          <cell r="R465"/>
          <cell r="S465"/>
          <cell r="T465"/>
          <cell r="U465"/>
          <cell r="V465"/>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row>
        <row r="466">
          <cell r="C466">
            <v>0</v>
          </cell>
          <cell r="D466">
            <v>0</v>
          </cell>
          <cell r="E466">
            <v>0</v>
          </cell>
          <cell r="F466"/>
          <cell r="G466" t="str">
            <v/>
          </cell>
          <cell r="H466"/>
          <cell r="I466"/>
          <cell r="J466"/>
          <cell r="K466"/>
          <cell r="L466"/>
          <cell r="M466"/>
          <cell r="N466"/>
          <cell r="O466"/>
          <cell r="P466"/>
          <cell r="Q466"/>
          <cell r="R466"/>
          <cell r="S466"/>
          <cell r="T466"/>
          <cell r="U466"/>
          <cell r="V466"/>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row>
        <row r="467">
          <cell r="C467">
            <v>0</v>
          </cell>
          <cell r="D467">
            <v>0</v>
          </cell>
          <cell r="E467">
            <v>0</v>
          </cell>
          <cell r="F467"/>
          <cell r="G467" t="str">
            <v/>
          </cell>
          <cell r="H467"/>
          <cell r="I467"/>
          <cell r="J467"/>
          <cell r="K467"/>
          <cell r="L467"/>
          <cell r="M467"/>
          <cell r="N467"/>
          <cell r="O467"/>
          <cell r="P467"/>
          <cell r="Q467"/>
          <cell r="R467"/>
          <cell r="S467"/>
          <cell r="T467"/>
          <cell r="U467"/>
          <cell r="V467"/>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row>
        <row r="468">
          <cell r="C468">
            <v>0</v>
          </cell>
          <cell r="D468">
            <v>0</v>
          </cell>
          <cell r="E468">
            <v>0</v>
          </cell>
          <cell r="F468"/>
          <cell r="G468" t="str">
            <v/>
          </cell>
          <cell r="H468"/>
          <cell r="I468"/>
          <cell r="J468"/>
          <cell r="K468"/>
          <cell r="L468"/>
          <cell r="M468"/>
          <cell r="N468"/>
          <cell r="O468"/>
          <cell r="P468"/>
          <cell r="Q468"/>
          <cell r="R468"/>
          <cell r="S468"/>
          <cell r="T468"/>
          <cell r="U468"/>
          <cell r="V468"/>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row>
        <row r="469">
          <cell r="C469">
            <v>0</v>
          </cell>
          <cell r="D469">
            <v>0</v>
          </cell>
          <cell r="E469">
            <v>0</v>
          </cell>
          <cell r="F469"/>
          <cell r="G469" t="str">
            <v/>
          </cell>
          <cell r="H469"/>
          <cell r="I469"/>
          <cell r="J469"/>
          <cell r="K469"/>
          <cell r="L469"/>
          <cell r="M469"/>
          <cell r="N469"/>
          <cell r="O469"/>
          <cell r="P469"/>
          <cell r="Q469"/>
          <cell r="R469"/>
          <cell r="S469"/>
          <cell r="T469"/>
          <cell r="U469"/>
          <cell r="V469"/>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row>
        <row r="470">
          <cell r="C470">
            <v>0</v>
          </cell>
          <cell r="D470">
            <v>0</v>
          </cell>
          <cell r="E470">
            <v>0</v>
          </cell>
          <cell r="F470"/>
          <cell r="G470" t="str">
            <v/>
          </cell>
          <cell r="H470"/>
          <cell r="I470"/>
          <cell r="J470"/>
          <cell r="K470"/>
          <cell r="L470"/>
          <cell r="M470"/>
          <cell r="N470"/>
          <cell r="O470"/>
          <cell r="P470"/>
          <cell r="Q470"/>
          <cell r="R470"/>
          <cell r="S470"/>
          <cell r="T470"/>
          <cell r="U470"/>
          <cell r="V470"/>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row>
        <row r="471">
          <cell r="C471">
            <v>0</v>
          </cell>
          <cell r="D471">
            <v>0</v>
          </cell>
          <cell r="E471">
            <v>0</v>
          </cell>
          <cell r="F471"/>
          <cell r="G471" t="str">
            <v/>
          </cell>
          <cell r="H471"/>
          <cell r="I471"/>
          <cell r="J471"/>
          <cell r="K471"/>
          <cell r="L471"/>
          <cell r="M471"/>
          <cell r="N471"/>
          <cell r="O471"/>
          <cell r="P471"/>
          <cell r="Q471"/>
          <cell r="R471"/>
          <cell r="S471"/>
          <cell r="T471"/>
          <cell r="U471"/>
          <cell r="V471"/>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row>
        <row r="472">
          <cell r="C472">
            <v>0</v>
          </cell>
          <cell r="D472">
            <v>0</v>
          </cell>
          <cell r="E472">
            <v>0</v>
          </cell>
          <cell r="F472"/>
          <cell r="G472" t="str">
            <v/>
          </cell>
          <cell r="H472"/>
          <cell r="I472"/>
          <cell r="J472"/>
          <cell r="K472"/>
          <cell r="L472"/>
          <cell r="M472"/>
          <cell r="N472"/>
          <cell r="O472"/>
          <cell r="P472"/>
          <cell r="Q472"/>
          <cell r="R472"/>
          <cell r="S472"/>
          <cell r="T472"/>
          <cell r="U472"/>
          <cell r="V472"/>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row>
        <row r="473">
          <cell r="C473">
            <v>0</v>
          </cell>
          <cell r="D473">
            <v>0</v>
          </cell>
          <cell r="E473">
            <v>0</v>
          </cell>
          <cell r="F473"/>
          <cell r="G473" t="str">
            <v/>
          </cell>
          <cell r="H473"/>
          <cell r="I473"/>
          <cell r="J473"/>
          <cell r="K473"/>
          <cell r="L473"/>
          <cell r="M473"/>
          <cell r="N473"/>
          <cell r="O473"/>
          <cell r="P473"/>
          <cell r="Q473"/>
          <cell r="R473"/>
          <cell r="S473"/>
          <cell r="T473"/>
          <cell r="U473"/>
          <cell r="V473"/>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row>
        <row r="474">
          <cell r="C474">
            <v>0</v>
          </cell>
          <cell r="D474">
            <v>0</v>
          </cell>
          <cell r="E474">
            <v>0</v>
          </cell>
          <cell r="F474"/>
          <cell r="G474" t="str">
            <v/>
          </cell>
          <cell r="H474"/>
          <cell r="I474"/>
          <cell r="J474"/>
          <cell r="K474"/>
          <cell r="L474"/>
          <cell r="M474"/>
          <cell r="N474"/>
          <cell r="O474"/>
          <cell r="P474"/>
          <cell r="Q474"/>
          <cell r="R474"/>
          <cell r="S474"/>
          <cell r="T474"/>
          <cell r="U474"/>
          <cell r="V474"/>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row>
        <row r="475">
          <cell r="C475">
            <v>0</v>
          </cell>
          <cell r="D475">
            <v>0</v>
          </cell>
          <cell r="E475">
            <v>0</v>
          </cell>
          <cell r="F475"/>
          <cell r="G475" t="str">
            <v/>
          </cell>
          <cell r="H475"/>
          <cell r="I475"/>
          <cell r="J475"/>
          <cell r="K475"/>
          <cell r="L475"/>
          <cell r="M475"/>
          <cell r="N475"/>
          <cell r="O475"/>
          <cell r="P475"/>
          <cell r="Q475"/>
          <cell r="R475"/>
          <cell r="S475"/>
          <cell r="T475"/>
          <cell r="U475"/>
          <cell r="V475"/>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row>
        <row r="476">
          <cell r="C476">
            <v>0</v>
          </cell>
          <cell r="D476">
            <v>0</v>
          </cell>
          <cell r="E476">
            <v>0</v>
          </cell>
          <cell r="F476"/>
          <cell r="G476" t="str">
            <v/>
          </cell>
          <cell r="H476"/>
          <cell r="I476"/>
          <cell r="J476"/>
          <cell r="K476"/>
          <cell r="L476"/>
          <cell r="M476"/>
          <cell r="N476"/>
          <cell r="O476"/>
          <cell r="P476"/>
          <cell r="Q476"/>
          <cell r="R476"/>
          <cell r="S476"/>
          <cell r="T476"/>
          <cell r="U476"/>
          <cell r="V476"/>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row>
        <row r="477">
          <cell r="C477">
            <v>0</v>
          </cell>
          <cell r="D477">
            <v>0</v>
          </cell>
          <cell r="E477">
            <v>0</v>
          </cell>
          <cell r="F477"/>
          <cell r="G477" t="str">
            <v/>
          </cell>
          <cell r="H477"/>
          <cell r="I477"/>
          <cell r="J477"/>
          <cell r="K477"/>
          <cell r="L477"/>
          <cell r="M477"/>
          <cell r="N477"/>
          <cell r="O477"/>
          <cell r="P477"/>
          <cell r="Q477"/>
          <cell r="R477"/>
          <cell r="S477"/>
          <cell r="T477"/>
          <cell r="U477"/>
          <cell r="V477"/>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row>
        <row r="478">
          <cell r="C478">
            <v>0</v>
          </cell>
          <cell r="D478">
            <v>0</v>
          </cell>
          <cell r="E478">
            <v>0</v>
          </cell>
          <cell r="F478"/>
          <cell r="G478" t="str">
            <v/>
          </cell>
          <cell r="H478"/>
          <cell r="I478"/>
          <cell r="J478"/>
          <cell r="K478"/>
          <cell r="L478"/>
          <cell r="M478"/>
          <cell r="N478"/>
          <cell r="O478"/>
          <cell r="P478"/>
          <cell r="Q478"/>
          <cell r="R478"/>
          <cell r="S478"/>
          <cell r="T478"/>
          <cell r="U478"/>
          <cell r="V478"/>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row>
        <row r="479">
          <cell r="C479">
            <v>0</v>
          </cell>
          <cell r="D479">
            <v>0</v>
          </cell>
          <cell r="E479">
            <v>0</v>
          </cell>
          <cell r="F479"/>
          <cell r="G479" t="str">
            <v/>
          </cell>
          <cell r="H479"/>
          <cell r="I479"/>
          <cell r="J479"/>
          <cell r="K479"/>
          <cell r="L479"/>
          <cell r="M479"/>
          <cell r="N479"/>
          <cell r="O479"/>
          <cell r="P479"/>
          <cell r="Q479"/>
          <cell r="R479"/>
          <cell r="S479"/>
          <cell r="T479"/>
          <cell r="U479"/>
          <cell r="V479"/>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row>
        <row r="480">
          <cell r="C480">
            <v>0</v>
          </cell>
          <cell r="D480">
            <v>0</v>
          </cell>
          <cell r="E480">
            <v>0</v>
          </cell>
          <cell r="F480"/>
          <cell r="G480" t="str">
            <v/>
          </cell>
          <cell r="H480"/>
          <cell r="I480"/>
          <cell r="J480"/>
          <cell r="K480"/>
          <cell r="L480"/>
          <cell r="M480"/>
          <cell r="N480"/>
          <cell r="O480"/>
          <cell r="P480"/>
          <cell r="Q480"/>
          <cell r="R480"/>
          <cell r="S480"/>
          <cell r="T480"/>
          <cell r="U480"/>
          <cell r="V480"/>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row>
        <row r="481">
          <cell r="C481">
            <v>0</v>
          </cell>
          <cell r="D481">
            <v>0</v>
          </cell>
          <cell r="E481">
            <v>0</v>
          </cell>
          <cell r="F481"/>
          <cell r="G481" t="str">
            <v/>
          </cell>
          <cell r="H481"/>
          <cell r="I481"/>
          <cell r="J481"/>
          <cell r="K481"/>
          <cell r="L481"/>
          <cell r="M481"/>
          <cell r="N481"/>
          <cell r="O481"/>
          <cell r="P481"/>
          <cell r="Q481"/>
          <cell r="R481"/>
          <cell r="S481"/>
          <cell r="T481"/>
          <cell r="U481"/>
          <cell r="V481"/>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row>
        <row r="482">
          <cell r="C482">
            <v>0</v>
          </cell>
          <cell r="D482">
            <v>0</v>
          </cell>
          <cell r="E482">
            <v>0</v>
          </cell>
          <cell r="F482"/>
          <cell r="G482" t="str">
            <v/>
          </cell>
          <cell r="H482"/>
          <cell r="I482"/>
          <cell r="J482"/>
          <cell r="K482"/>
          <cell r="L482"/>
          <cell r="M482"/>
          <cell r="N482"/>
          <cell r="O482"/>
          <cell r="P482"/>
          <cell r="Q482"/>
          <cell r="R482"/>
          <cell r="S482"/>
          <cell r="T482"/>
          <cell r="U482"/>
          <cell r="V482"/>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row>
        <row r="483">
          <cell r="C483">
            <v>0</v>
          </cell>
          <cell r="D483">
            <v>0</v>
          </cell>
          <cell r="E483">
            <v>0</v>
          </cell>
          <cell r="F483"/>
          <cell r="G483" t="str">
            <v/>
          </cell>
          <cell r="H483"/>
          <cell r="I483"/>
          <cell r="J483"/>
          <cell r="K483"/>
          <cell r="L483"/>
          <cell r="M483"/>
          <cell r="N483"/>
          <cell r="O483"/>
          <cell r="P483"/>
          <cell r="Q483"/>
          <cell r="R483"/>
          <cell r="S483"/>
          <cell r="T483"/>
          <cell r="U483"/>
          <cell r="V483"/>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row>
        <row r="484">
          <cell r="C484">
            <v>0</v>
          </cell>
          <cell r="D484">
            <v>0</v>
          </cell>
          <cell r="E484">
            <v>0</v>
          </cell>
          <cell r="F484"/>
          <cell r="G484" t="str">
            <v/>
          </cell>
          <cell r="H484"/>
          <cell r="I484"/>
          <cell r="J484"/>
          <cell r="K484"/>
          <cell r="L484"/>
          <cell r="M484"/>
          <cell r="N484"/>
          <cell r="O484"/>
          <cell r="P484"/>
          <cell r="Q484"/>
          <cell r="R484"/>
          <cell r="S484"/>
          <cell r="T484"/>
          <cell r="U484"/>
          <cell r="V484"/>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row>
        <row r="485">
          <cell r="C485">
            <v>0</v>
          </cell>
          <cell r="D485">
            <v>0</v>
          </cell>
          <cell r="E485">
            <v>0</v>
          </cell>
          <cell r="F485"/>
          <cell r="G485" t="str">
            <v/>
          </cell>
          <cell r="H485"/>
          <cell r="I485"/>
          <cell r="J485"/>
          <cell r="K485"/>
          <cell r="L485"/>
          <cell r="M485"/>
          <cell r="N485"/>
          <cell r="O485"/>
          <cell r="P485"/>
          <cell r="Q485"/>
          <cell r="R485"/>
          <cell r="S485"/>
          <cell r="T485"/>
          <cell r="U485"/>
          <cell r="V485"/>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row>
        <row r="486">
          <cell r="C486">
            <v>0</v>
          </cell>
          <cell r="D486">
            <v>0</v>
          </cell>
          <cell r="E486">
            <v>0</v>
          </cell>
          <cell r="F486"/>
          <cell r="G486" t="str">
            <v/>
          </cell>
          <cell r="H486"/>
          <cell r="I486"/>
          <cell r="J486"/>
          <cell r="K486"/>
          <cell r="L486"/>
          <cell r="M486"/>
          <cell r="N486"/>
          <cell r="O486"/>
          <cell r="P486"/>
          <cell r="Q486"/>
          <cell r="R486"/>
          <cell r="S486"/>
          <cell r="T486"/>
          <cell r="U486"/>
          <cell r="V486"/>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row>
        <row r="487">
          <cell r="C487">
            <v>0</v>
          </cell>
          <cell r="D487">
            <v>0</v>
          </cell>
          <cell r="E487">
            <v>0</v>
          </cell>
          <cell r="F487"/>
          <cell r="G487" t="str">
            <v/>
          </cell>
          <cell r="H487"/>
          <cell r="I487"/>
          <cell r="J487"/>
          <cell r="K487"/>
          <cell r="L487"/>
          <cell r="M487"/>
          <cell r="N487"/>
          <cell r="O487"/>
          <cell r="P487"/>
          <cell r="Q487"/>
          <cell r="R487"/>
          <cell r="S487"/>
          <cell r="T487"/>
          <cell r="U487"/>
          <cell r="V487"/>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row>
        <row r="488">
          <cell r="C488">
            <v>0</v>
          </cell>
          <cell r="D488">
            <v>0</v>
          </cell>
          <cell r="E488">
            <v>0</v>
          </cell>
          <cell r="F488"/>
          <cell r="G488" t="str">
            <v/>
          </cell>
          <cell r="H488"/>
          <cell r="I488"/>
          <cell r="J488"/>
          <cell r="K488"/>
          <cell r="L488"/>
          <cell r="M488"/>
          <cell r="N488"/>
          <cell r="O488"/>
          <cell r="P488"/>
          <cell r="Q488"/>
          <cell r="R488"/>
          <cell r="S488"/>
          <cell r="T488"/>
          <cell r="U488"/>
          <cell r="V488"/>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row>
        <row r="489">
          <cell r="C489">
            <v>0</v>
          </cell>
          <cell r="D489">
            <v>0</v>
          </cell>
          <cell r="E489">
            <v>0</v>
          </cell>
          <cell r="F489"/>
          <cell r="G489" t="str">
            <v/>
          </cell>
          <cell r="H489"/>
          <cell r="I489"/>
          <cell r="J489"/>
          <cell r="K489"/>
          <cell r="L489"/>
          <cell r="M489"/>
          <cell r="N489"/>
          <cell r="O489"/>
          <cell r="P489"/>
          <cell r="Q489"/>
          <cell r="R489"/>
          <cell r="S489"/>
          <cell r="T489"/>
          <cell r="U489"/>
          <cell r="V489"/>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row>
        <row r="490">
          <cell r="C490">
            <v>0</v>
          </cell>
          <cell r="D490">
            <v>0</v>
          </cell>
          <cell r="E490">
            <v>0</v>
          </cell>
          <cell r="F490"/>
          <cell r="G490" t="str">
            <v/>
          </cell>
          <cell r="H490"/>
          <cell r="I490"/>
          <cell r="J490"/>
          <cell r="K490"/>
          <cell r="L490"/>
          <cell r="M490"/>
          <cell r="N490"/>
          <cell r="O490"/>
          <cell r="P490"/>
          <cell r="Q490"/>
          <cell r="R490"/>
          <cell r="S490"/>
          <cell r="T490"/>
          <cell r="U490"/>
          <cell r="V490"/>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row>
        <row r="491">
          <cell r="C491">
            <v>0</v>
          </cell>
          <cell r="D491">
            <v>0</v>
          </cell>
          <cell r="E491">
            <v>0</v>
          </cell>
          <cell r="F491"/>
          <cell r="G491" t="str">
            <v/>
          </cell>
          <cell r="H491"/>
          <cell r="I491"/>
          <cell r="J491"/>
          <cell r="K491"/>
          <cell r="L491"/>
          <cell r="M491"/>
          <cell r="N491"/>
          <cell r="O491"/>
          <cell r="P491"/>
          <cell r="Q491"/>
          <cell r="R491"/>
          <cell r="S491"/>
          <cell r="T491"/>
          <cell r="U491"/>
          <cell r="V491"/>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row>
        <row r="492">
          <cell r="C492">
            <v>0</v>
          </cell>
          <cell r="D492">
            <v>0</v>
          </cell>
          <cell r="E492">
            <v>0</v>
          </cell>
          <cell r="F492"/>
          <cell r="G492" t="str">
            <v/>
          </cell>
          <cell r="H492"/>
          <cell r="I492"/>
          <cell r="J492"/>
          <cell r="K492"/>
          <cell r="L492"/>
          <cell r="M492"/>
          <cell r="N492"/>
          <cell r="O492"/>
          <cell r="P492"/>
          <cell r="Q492"/>
          <cell r="R492"/>
          <cell r="S492"/>
          <cell r="T492"/>
          <cell r="U492"/>
          <cell r="V492"/>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row>
        <row r="493">
          <cell r="C493">
            <v>0</v>
          </cell>
          <cell r="D493">
            <v>0</v>
          </cell>
          <cell r="E493">
            <v>0</v>
          </cell>
          <cell r="F493"/>
          <cell r="G493" t="str">
            <v/>
          </cell>
          <cell r="H493"/>
          <cell r="I493"/>
          <cell r="J493"/>
          <cell r="K493"/>
          <cell r="L493"/>
          <cell r="M493"/>
          <cell r="N493"/>
          <cell r="O493"/>
          <cell r="P493"/>
          <cell r="Q493"/>
          <cell r="R493"/>
          <cell r="S493"/>
          <cell r="T493"/>
          <cell r="U493"/>
          <cell r="V493"/>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row>
        <row r="494">
          <cell r="C494">
            <v>0</v>
          </cell>
          <cell r="D494">
            <v>0</v>
          </cell>
          <cell r="E494">
            <v>0</v>
          </cell>
          <cell r="F494"/>
          <cell r="G494" t="str">
            <v/>
          </cell>
          <cell r="H494"/>
          <cell r="I494"/>
          <cell r="J494"/>
          <cell r="K494"/>
          <cell r="L494"/>
          <cell r="M494"/>
          <cell r="N494"/>
          <cell r="O494"/>
          <cell r="P494"/>
          <cell r="Q494"/>
          <cell r="R494"/>
          <cell r="S494"/>
          <cell r="T494"/>
          <cell r="U494"/>
          <cell r="V494"/>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row>
        <row r="495">
          <cell r="C495">
            <v>0</v>
          </cell>
          <cell r="D495">
            <v>0</v>
          </cell>
          <cell r="E495">
            <v>0</v>
          </cell>
          <cell r="F495"/>
          <cell r="G495" t="str">
            <v/>
          </cell>
          <cell r="H495"/>
          <cell r="I495"/>
          <cell r="J495"/>
          <cell r="K495"/>
          <cell r="L495"/>
          <cell r="M495"/>
          <cell r="N495"/>
          <cell r="O495"/>
          <cell r="P495"/>
          <cell r="Q495"/>
          <cell r="R495"/>
          <cell r="S495"/>
          <cell r="T495"/>
          <cell r="U495"/>
          <cell r="V495"/>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row>
        <row r="496">
          <cell r="C496">
            <v>0</v>
          </cell>
          <cell r="D496">
            <v>0</v>
          </cell>
          <cell r="E496">
            <v>0</v>
          </cell>
          <cell r="F496"/>
          <cell r="G496" t="str">
            <v/>
          </cell>
          <cell r="H496"/>
          <cell r="I496"/>
          <cell r="J496"/>
          <cell r="K496"/>
          <cell r="L496"/>
          <cell r="M496"/>
          <cell r="N496"/>
          <cell r="O496"/>
          <cell r="P496"/>
          <cell r="Q496"/>
          <cell r="R496"/>
          <cell r="S496"/>
          <cell r="T496"/>
          <cell r="U496"/>
          <cell r="V496"/>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row>
        <row r="497">
          <cell r="C497">
            <v>0</v>
          </cell>
          <cell r="D497">
            <v>0</v>
          </cell>
          <cell r="E497">
            <v>0</v>
          </cell>
          <cell r="F497"/>
          <cell r="G497" t="str">
            <v/>
          </cell>
          <cell r="H497"/>
          <cell r="I497"/>
          <cell r="J497"/>
          <cell r="K497"/>
          <cell r="L497"/>
          <cell r="M497"/>
          <cell r="N497"/>
          <cell r="O497"/>
          <cell r="P497"/>
          <cell r="Q497"/>
          <cell r="R497"/>
          <cell r="S497"/>
          <cell r="T497"/>
          <cell r="U497"/>
          <cell r="V497"/>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row>
        <row r="498">
          <cell r="C498">
            <v>0</v>
          </cell>
          <cell r="D498">
            <v>0</v>
          </cell>
          <cell r="E498">
            <v>0</v>
          </cell>
          <cell r="F498"/>
          <cell r="G498" t="str">
            <v/>
          </cell>
          <cell r="H498"/>
          <cell r="I498"/>
          <cell r="J498"/>
          <cell r="K498"/>
          <cell r="L498"/>
          <cell r="M498"/>
          <cell r="N498"/>
          <cell r="O498"/>
          <cell r="P498"/>
          <cell r="Q498"/>
          <cell r="R498"/>
          <cell r="S498"/>
          <cell r="T498"/>
          <cell r="U498"/>
          <cell r="V498"/>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row>
        <row r="499">
          <cell r="C499">
            <v>0</v>
          </cell>
          <cell r="D499">
            <v>0</v>
          </cell>
          <cell r="E499">
            <v>0</v>
          </cell>
          <cell r="F499"/>
          <cell r="G499" t="str">
            <v/>
          </cell>
          <cell r="H499"/>
          <cell r="I499"/>
          <cell r="J499"/>
          <cell r="K499"/>
          <cell r="L499"/>
          <cell r="M499"/>
          <cell r="N499"/>
          <cell r="O499"/>
          <cell r="P499"/>
          <cell r="Q499"/>
          <cell r="R499"/>
          <cell r="S499"/>
          <cell r="T499"/>
          <cell r="U499"/>
          <cell r="V499"/>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row>
        <row r="500">
          <cell r="C500">
            <v>0</v>
          </cell>
          <cell r="D500">
            <v>0</v>
          </cell>
          <cell r="E500">
            <v>0</v>
          </cell>
          <cell r="F500"/>
          <cell r="G500" t="str">
            <v/>
          </cell>
          <cell r="H500"/>
          <cell r="I500"/>
          <cell r="J500"/>
          <cell r="K500"/>
          <cell r="L500"/>
          <cell r="M500"/>
          <cell r="N500"/>
          <cell r="O500"/>
          <cell r="P500"/>
          <cell r="Q500"/>
          <cell r="R500"/>
          <cell r="S500"/>
          <cell r="T500"/>
          <cell r="U500"/>
          <cell r="V500"/>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row>
        <row r="501">
          <cell r="C501">
            <v>0</v>
          </cell>
          <cell r="D501">
            <v>0</v>
          </cell>
          <cell r="E501">
            <v>0</v>
          </cell>
          <cell r="F501"/>
          <cell r="G501" t="str">
            <v/>
          </cell>
          <cell r="H501"/>
          <cell r="I501"/>
          <cell r="J501"/>
          <cell r="K501"/>
          <cell r="L501"/>
          <cell r="M501"/>
          <cell r="N501"/>
          <cell r="O501"/>
          <cell r="P501"/>
          <cell r="Q501"/>
          <cell r="R501"/>
          <cell r="S501"/>
          <cell r="T501"/>
          <cell r="U501"/>
          <cell r="V501"/>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row>
        <row r="502">
          <cell r="C502">
            <v>0</v>
          </cell>
          <cell r="D502">
            <v>0</v>
          </cell>
          <cell r="E502">
            <v>0</v>
          </cell>
          <cell r="F502"/>
          <cell r="G502" t="str">
            <v/>
          </cell>
          <cell r="H502"/>
          <cell r="I502"/>
          <cell r="J502"/>
          <cell r="K502"/>
          <cell r="L502"/>
          <cell r="M502"/>
          <cell r="N502"/>
          <cell r="O502"/>
          <cell r="P502"/>
          <cell r="Q502"/>
          <cell r="R502"/>
          <cell r="S502"/>
          <cell r="T502"/>
          <cell r="U502"/>
          <cell r="V502"/>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row>
        <row r="503">
          <cell r="C503">
            <v>0</v>
          </cell>
          <cell r="D503">
            <v>0</v>
          </cell>
          <cell r="E503">
            <v>0</v>
          </cell>
          <cell r="F503"/>
          <cell r="G503" t="str">
            <v/>
          </cell>
          <cell r="H503"/>
          <cell r="I503"/>
          <cell r="J503"/>
          <cell r="K503"/>
          <cell r="L503"/>
          <cell r="M503"/>
          <cell r="N503"/>
          <cell r="O503"/>
          <cell r="P503"/>
          <cell r="Q503"/>
          <cell r="R503"/>
          <cell r="S503"/>
          <cell r="T503"/>
          <cell r="U503"/>
          <cell r="V503"/>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row>
        <row r="504">
          <cell r="C504">
            <v>0</v>
          </cell>
          <cell r="D504">
            <v>0</v>
          </cell>
          <cell r="E504">
            <v>0</v>
          </cell>
          <cell r="F504"/>
          <cell r="G504" t="str">
            <v/>
          </cell>
          <cell r="H504"/>
          <cell r="I504"/>
          <cell r="J504"/>
          <cell r="K504"/>
          <cell r="L504"/>
          <cell r="M504"/>
          <cell r="N504"/>
          <cell r="O504"/>
          <cell r="P504"/>
          <cell r="Q504"/>
          <cell r="R504"/>
          <cell r="S504"/>
          <cell r="T504"/>
          <cell r="U504"/>
          <cell r="V504"/>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row>
        <row r="505">
          <cell r="C505">
            <v>0</v>
          </cell>
          <cell r="D505">
            <v>0</v>
          </cell>
          <cell r="E505">
            <v>0</v>
          </cell>
          <cell r="F505"/>
          <cell r="G505" t="str">
            <v/>
          </cell>
          <cell r="H505"/>
          <cell r="I505"/>
          <cell r="J505"/>
          <cell r="K505"/>
          <cell r="L505"/>
          <cell r="M505"/>
          <cell r="N505"/>
          <cell r="O505"/>
          <cell r="P505"/>
          <cell r="Q505"/>
          <cell r="R505"/>
          <cell r="S505"/>
          <cell r="T505"/>
          <cell r="U505"/>
          <cell r="V505"/>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row>
        <row r="506">
          <cell r="C506">
            <v>0</v>
          </cell>
          <cell r="D506">
            <v>0</v>
          </cell>
          <cell r="E506">
            <v>0</v>
          </cell>
          <cell r="F506"/>
          <cell r="G506" t="str">
            <v/>
          </cell>
          <cell r="H506"/>
          <cell r="I506"/>
          <cell r="J506"/>
          <cell r="K506"/>
          <cell r="L506"/>
          <cell r="M506"/>
          <cell r="N506"/>
          <cell r="O506"/>
          <cell r="P506"/>
          <cell r="Q506"/>
          <cell r="R506"/>
          <cell r="S506"/>
          <cell r="T506"/>
          <cell r="U506"/>
          <cell r="V506"/>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row>
        <row r="507">
          <cell r="C507">
            <v>0</v>
          </cell>
          <cell r="D507">
            <v>0</v>
          </cell>
          <cell r="E507">
            <v>0</v>
          </cell>
          <cell r="F507"/>
          <cell r="G507" t="str">
            <v/>
          </cell>
          <cell r="H507"/>
          <cell r="I507"/>
          <cell r="J507"/>
          <cell r="K507"/>
          <cell r="L507"/>
          <cell r="M507"/>
          <cell r="N507"/>
          <cell r="O507"/>
          <cell r="P507"/>
          <cell r="Q507"/>
          <cell r="R507"/>
          <cell r="S507"/>
          <cell r="T507"/>
          <cell r="U507"/>
          <cell r="V507"/>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row>
        <row r="508">
          <cell r="C508">
            <v>0</v>
          </cell>
          <cell r="D508">
            <v>0</v>
          </cell>
          <cell r="E508">
            <v>0</v>
          </cell>
          <cell r="F508"/>
          <cell r="G508" t="str">
            <v/>
          </cell>
          <cell r="H508"/>
          <cell r="I508"/>
          <cell r="J508"/>
          <cell r="K508"/>
          <cell r="L508"/>
          <cell r="M508"/>
          <cell r="N508"/>
          <cell r="O508"/>
          <cell r="P508"/>
          <cell r="Q508"/>
          <cell r="R508"/>
          <cell r="S508"/>
          <cell r="T508"/>
          <cell r="U508"/>
          <cell r="V508"/>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row>
        <row r="509">
          <cell r="C509">
            <v>0</v>
          </cell>
          <cell r="D509">
            <v>0</v>
          </cell>
          <cell r="E509">
            <v>0</v>
          </cell>
          <cell r="F509"/>
          <cell r="G509" t="str">
            <v/>
          </cell>
          <cell r="H509"/>
          <cell r="I509"/>
          <cell r="J509"/>
          <cell r="K509"/>
          <cell r="L509"/>
          <cell r="M509"/>
          <cell r="N509"/>
          <cell r="O509"/>
          <cell r="P509"/>
          <cell r="Q509"/>
          <cell r="R509"/>
          <cell r="S509"/>
          <cell r="T509"/>
          <cell r="U509"/>
          <cell r="V509"/>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row>
        <row r="510">
          <cell r="C510">
            <v>0</v>
          </cell>
          <cell r="D510">
            <v>0</v>
          </cell>
          <cell r="E510">
            <v>0</v>
          </cell>
          <cell r="F510"/>
          <cell r="G510" t="str">
            <v/>
          </cell>
          <cell r="H510"/>
          <cell r="I510"/>
          <cell r="J510"/>
          <cell r="K510"/>
          <cell r="L510"/>
          <cell r="M510"/>
          <cell r="N510"/>
          <cell r="O510"/>
          <cell r="P510"/>
          <cell r="Q510"/>
          <cell r="R510"/>
          <cell r="S510"/>
          <cell r="T510"/>
          <cell r="U510"/>
          <cell r="V510"/>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row>
        <row r="511">
          <cell r="C511">
            <v>0</v>
          </cell>
          <cell r="D511">
            <v>0</v>
          </cell>
          <cell r="E511">
            <v>0</v>
          </cell>
          <cell r="F511"/>
          <cell r="G511" t="str">
            <v/>
          </cell>
          <cell r="H511"/>
          <cell r="I511"/>
          <cell r="J511"/>
          <cell r="K511"/>
          <cell r="L511"/>
          <cell r="M511"/>
          <cell r="N511"/>
          <cell r="O511"/>
          <cell r="P511"/>
          <cell r="Q511"/>
          <cell r="R511"/>
          <cell r="S511"/>
          <cell r="T511"/>
          <cell r="U511"/>
          <cell r="V511"/>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row>
        <row r="512">
          <cell r="C512">
            <v>0</v>
          </cell>
          <cell r="D512">
            <v>0</v>
          </cell>
          <cell r="E512">
            <v>0</v>
          </cell>
          <cell r="F512"/>
          <cell r="G512" t="str">
            <v/>
          </cell>
          <cell r="H512"/>
          <cell r="I512"/>
          <cell r="J512"/>
          <cell r="K512"/>
          <cell r="L512"/>
          <cell r="M512"/>
          <cell r="N512"/>
          <cell r="O512"/>
          <cell r="P512"/>
          <cell r="Q512"/>
          <cell r="R512"/>
          <cell r="S512"/>
          <cell r="T512"/>
          <cell r="U512"/>
          <cell r="V512"/>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row>
        <row r="513">
          <cell r="C513">
            <v>0</v>
          </cell>
          <cell r="D513">
            <v>0</v>
          </cell>
          <cell r="E513">
            <v>0</v>
          </cell>
          <cell r="F513"/>
          <cell r="G513" t="str">
            <v/>
          </cell>
          <cell r="H513"/>
          <cell r="I513"/>
          <cell r="J513"/>
          <cell r="K513"/>
          <cell r="L513"/>
          <cell r="M513"/>
          <cell r="N513"/>
          <cell r="O513"/>
          <cell r="P513"/>
          <cell r="Q513"/>
          <cell r="R513"/>
          <cell r="S513"/>
          <cell r="T513"/>
          <cell r="U513"/>
          <cell r="V513"/>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row>
        <row r="514">
          <cell r="C514">
            <v>0</v>
          </cell>
          <cell r="D514">
            <v>0</v>
          </cell>
          <cell r="E514">
            <v>0</v>
          </cell>
          <cell r="F514"/>
          <cell r="G514" t="str">
            <v/>
          </cell>
          <cell r="H514"/>
          <cell r="I514"/>
          <cell r="J514"/>
          <cell r="K514"/>
          <cell r="L514"/>
          <cell r="M514"/>
          <cell r="N514"/>
          <cell r="O514"/>
          <cell r="P514"/>
          <cell r="Q514"/>
          <cell r="R514"/>
          <cell r="S514"/>
          <cell r="T514"/>
          <cell r="U514"/>
          <cell r="V514"/>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row>
        <row r="515">
          <cell r="C515">
            <v>0</v>
          </cell>
          <cell r="D515">
            <v>0</v>
          </cell>
          <cell r="E515">
            <v>0</v>
          </cell>
          <cell r="F515"/>
          <cell r="G515" t="str">
            <v/>
          </cell>
          <cell r="H515"/>
          <cell r="I515"/>
          <cell r="J515"/>
          <cell r="K515"/>
          <cell r="L515"/>
          <cell r="M515"/>
          <cell r="N515"/>
          <cell r="O515"/>
          <cell r="P515"/>
          <cell r="Q515"/>
          <cell r="R515"/>
          <cell r="S515"/>
          <cell r="T515"/>
          <cell r="U515"/>
          <cell r="V515"/>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row>
        <row r="516">
          <cell r="C516">
            <v>0</v>
          </cell>
          <cell r="D516">
            <v>0</v>
          </cell>
          <cell r="E516">
            <v>0</v>
          </cell>
          <cell r="F516"/>
          <cell r="G516" t="str">
            <v/>
          </cell>
          <cell r="H516"/>
          <cell r="I516"/>
          <cell r="J516"/>
          <cell r="K516"/>
          <cell r="L516"/>
          <cell r="M516"/>
          <cell r="N516"/>
          <cell r="O516"/>
          <cell r="P516"/>
          <cell r="Q516"/>
          <cell r="R516"/>
          <cell r="S516"/>
          <cell r="T516"/>
          <cell r="U516"/>
          <cell r="V516"/>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row>
        <row r="517">
          <cell r="C517">
            <v>0</v>
          </cell>
          <cell r="D517">
            <v>0</v>
          </cell>
          <cell r="E517">
            <v>0</v>
          </cell>
          <cell r="F517"/>
          <cell r="G517" t="str">
            <v/>
          </cell>
          <cell r="H517"/>
          <cell r="I517"/>
          <cell r="J517"/>
          <cell r="K517"/>
          <cell r="L517"/>
          <cell r="M517"/>
          <cell r="N517"/>
          <cell r="O517"/>
          <cell r="P517"/>
          <cell r="Q517"/>
          <cell r="R517"/>
          <cell r="S517"/>
          <cell r="T517"/>
          <cell r="U517"/>
          <cell r="V517"/>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row>
        <row r="518">
          <cell r="C518">
            <v>0</v>
          </cell>
          <cell r="D518">
            <v>0</v>
          </cell>
          <cell r="E518">
            <v>0</v>
          </cell>
          <cell r="F518"/>
          <cell r="G518" t="str">
            <v/>
          </cell>
          <cell r="H518"/>
          <cell r="I518"/>
          <cell r="J518"/>
          <cell r="K518"/>
          <cell r="L518"/>
          <cell r="M518"/>
          <cell r="N518"/>
          <cell r="O518"/>
          <cell r="P518"/>
          <cell r="Q518"/>
          <cell r="R518"/>
          <cell r="S518"/>
          <cell r="T518"/>
          <cell r="U518"/>
          <cell r="V518"/>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row>
        <row r="519">
          <cell r="C519">
            <v>0</v>
          </cell>
          <cell r="D519">
            <v>0</v>
          </cell>
          <cell r="E519">
            <v>0</v>
          </cell>
          <cell r="F519"/>
          <cell r="G519" t="str">
            <v/>
          </cell>
          <cell r="H519"/>
          <cell r="I519"/>
          <cell r="J519"/>
          <cell r="K519"/>
          <cell r="L519"/>
          <cell r="M519"/>
          <cell r="N519"/>
          <cell r="O519"/>
          <cell r="P519"/>
          <cell r="Q519"/>
          <cell r="R519"/>
          <cell r="S519"/>
          <cell r="T519"/>
          <cell r="U519"/>
          <cell r="V519"/>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row>
        <row r="520">
          <cell r="C520">
            <v>0</v>
          </cell>
          <cell r="D520">
            <v>0</v>
          </cell>
          <cell r="E520">
            <v>0</v>
          </cell>
          <cell r="F520"/>
          <cell r="G520" t="str">
            <v/>
          </cell>
          <cell r="H520"/>
          <cell r="I520"/>
          <cell r="J520"/>
          <cell r="K520"/>
          <cell r="L520"/>
          <cell r="M520"/>
          <cell r="N520"/>
          <cell r="O520"/>
          <cell r="P520"/>
          <cell r="Q520"/>
          <cell r="R520"/>
          <cell r="S520"/>
          <cell r="T520"/>
          <cell r="U520"/>
          <cell r="V520"/>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row>
        <row r="521">
          <cell r="C521">
            <v>0</v>
          </cell>
          <cell r="D521">
            <v>0</v>
          </cell>
          <cell r="E521">
            <v>0</v>
          </cell>
          <cell r="F521"/>
          <cell r="G521" t="str">
            <v/>
          </cell>
          <cell r="H521"/>
          <cell r="I521"/>
          <cell r="J521"/>
          <cell r="K521"/>
          <cell r="L521"/>
          <cell r="M521"/>
          <cell r="N521"/>
          <cell r="O521"/>
          <cell r="P521"/>
          <cell r="Q521"/>
          <cell r="R521"/>
          <cell r="S521"/>
          <cell r="T521"/>
          <cell r="U521"/>
          <cell r="V521"/>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row>
        <row r="522">
          <cell r="C522">
            <v>0</v>
          </cell>
          <cell r="D522">
            <v>0</v>
          </cell>
          <cell r="E522">
            <v>0</v>
          </cell>
          <cell r="F522"/>
          <cell r="G522" t="str">
            <v/>
          </cell>
          <cell r="H522"/>
          <cell r="I522"/>
          <cell r="J522"/>
          <cell r="K522"/>
          <cell r="L522"/>
          <cell r="M522"/>
          <cell r="N522"/>
          <cell r="O522"/>
          <cell r="P522"/>
          <cell r="Q522"/>
          <cell r="R522"/>
          <cell r="S522"/>
          <cell r="T522"/>
          <cell r="U522"/>
          <cell r="V522"/>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row>
        <row r="523">
          <cell r="C523">
            <v>0</v>
          </cell>
          <cell r="D523">
            <v>0</v>
          </cell>
          <cell r="E523">
            <v>0</v>
          </cell>
          <cell r="F523"/>
          <cell r="G523" t="str">
            <v/>
          </cell>
          <cell r="H523"/>
          <cell r="I523"/>
          <cell r="J523"/>
          <cell r="K523"/>
          <cell r="L523"/>
          <cell r="M523"/>
          <cell r="N523"/>
          <cell r="O523"/>
          <cell r="P523"/>
          <cell r="Q523"/>
          <cell r="R523"/>
          <cell r="S523"/>
          <cell r="T523"/>
          <cell r="U523"/>
          <cell r="V523"/>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row>
        <row r="524">
          <cell r="C524">
            <v>0</v>
          </cell>
          <cell r="D524">
            <v>0</v>
          </cell>
          <cell r="E524">
            <v>0</v>
          </cell>
          <cell r="F524"/>
          <cell r="G524" t="str">
            <v/>
          </cell>
          <cell r="H524"/>
          <cell r="I524"/>
          <cell r="J524"/>
          <cell r="K524"/>
          <cell r="L524"/>
          <cell r="M524"/>
          <cell r="N524"/>
          <cell r="O524"/>
          <cell r="P524"/>
          <cell r="Q524"/>
          <cell r="R524"/>
          <cell r="S524"/>
          <cell r="T524"/>
          <cell r="U524"/>
          <cell r="V524"/>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row>
        <row r="525">
          <cell r="C525">
            <v>0</v>
          </cell>
          <cell r="D525">
            <v>0</v>
          </cell>
          <cell r="E525">
            <v>0</v>
          </cell>
          <cell r="F525"/>
          <cell r="G525" t="str">
            <v/>
          </cell>
          <cell r="H525"/>
          <cell r="I525"/>
          <cell r="J525"/>
          <cell r="K525"/>
          <cell r="L525"/>
          <cell r="M525"/>
          <cell r="N525"/>
          <cell r="O525"/>
          <cell r="P525"/>
          <cell r="Q525"/>
          <cell r="R525"/>
          <cell r="S525"/>
          <cell r="T525"/>
          <cell r="U525"/>
          <cell r="V525"/>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row>
        <row r="526">
          <cell r="C526">
            <v>0</v>
          </cell>
          <cell r="D526">
            <v>0</v>
          </cell>
          <cell r="E526">
            <v>0</v>
          </cell>
          <cell r="F526"/>
          <cell r="G526" t="str">
            <v/>
          </cell>
          <cell r="H526"/>
          <cell r="I526"/>
          <cell r="J526"/>
          <cell r="K526"/>
          <cell r="L526"/>
          <cell r="M526"/>
          <cell r="N526"/>
          <cell r="O526"/>
          <cell r="P526"/>
          <cell r="Q526"/>
          <cell r="R526"/>
          <cell r="S526"/>
          <cell r="T526"/>
          <cell r="U526"/>
          <cell r="V526"/>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row>
        <row r="527">
          <cell r="C527">
            <v>0</v>
          </cell>
          <cell r="D527">
            <v>0</v>
          </cell>
          <cell r="E527">
            <v>0</v>
          </cell>
          <cell r="F527"/>
          <cell r="G527" t="str">
            <v/>
          </cell>
          <cell r="H527"/>
          <cell r="I527"/>
          <cell r="J527"/>
          <cell r="K527"/>
          <cell r="L527"/>
          <cell r="M527"/>
          <cell r="N527"/>
          <cell r="O527"/>
          <cell r="P527"/>
          <cell r="Q527"/>
          <cell r="R527"/>
          <cell r="S527"/>
          <cell r="T527"/>
          <cell r="U527"/>
          <cell r="V527"/>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row>
        <row r="528">
          <cell r="C528">
            <v>0</v>
          </cell>
          <cell r="D528">
            <v>0</v>
          </cell>
          <cell r="E528">
            <v>0</v>
          </cell>
          <cell r="F528"/>
          <cell r="G528" t="str">
            <v/>
          </cell>
          <cell r="H528"/>
          <cell r="I528"/>
          <cell r="J528"/>
          <cell r="K528"/>
          <cell r="L528"/>
          <cell r="M528"/>
          <cell r="N528"/>
          <cell r="O528"/>
          <cell r="P528"/>
          <cell r="Q528"/>
          <cell r="R528"/>
          <cell r="S528"/>
          <cell r="T528"/>
          <cell r="U528"/>
          <cell r="V528"/>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row>
        <row r="529">
          <cell r="C529">
            <v>0</v>
          </cell>
          <cell r="D529">
            <v>0</v>
          </cell>
          <cell r="E529">
            <v>0</v>
          </cell>
          <cell r="F529"/>
          <cell r="G529" t="str">
            <v/>
          </cell>
          <cell r="H529"/>
          <cell r="I529"/>
          <cell r="J529"/>
          <cell r="K529"/>
          <cell r="L529"/>
          <cell r="M529"/>
          <cell r="N529"/>
          <cell r="O529"/>
          <cell r="P529"/>
          <cell r="Q529"/>
          <cell r="R529"/>
          <cell r="S529"/>
          <cell r="T529"/>
          <cell r="U529"/>
          <cell r="V529"/>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row>
        <row r="530">
          <cell r="C530">
            <v>0</v>
          </cell>
          <cell r="D530">
            <v>0</v>
          </cell>
          <cell r="E530">
            <v>0</v>
          </cell>
          <cell r="F530"/>
          <cell r="G530" t="str">
            <v/>
          </cell>
          <cell r="H530"/>
          <cell r="I530"/>
          <cell r="J530"/>
          <cell r="K530"/>
          <cell r="L530"/>
          <cell r="M530"/>
          <cell r="N530"/>
          <cell r="O530"/>
          <cell r="P530"/>
          <cell r="Q530"/>
          <cell r="R530"/>
          <cell r="S530"/>
          <cell r="T530"/>
          <cell r="U530"/>
          <cell r="V530"/>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row>
        <row r="531">
          <cell r="C531">
            <v>0</v>
          </cell>
          <cell r="D531">
            <v>0</v>
          </cell>
          <cell r="E531">
            <v>0</v>
          </cell>
          <cell r="F531"/>
          <cell r="G531" t="str">
            <v/>
          </cell>
          <cell r="H531"/>
          <cell r="I531"/>
          <cell r="J531"/>
          <cell r="K531"/>
          <cell r="L531"/>
          <cell r="M531"/>
          <cell r="N531"/>
          <cell r="O531"/>
          <cell r="P531"/>
          <cell r="Q531"/>
          <cell r="R531"/>
          <cell r="S531"/>
          <cell r="T531"/>
          <cell r="U531"/>
          <cell r="V531"/>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row>
        <row r="532">
          <cell r="C532">
            <v>0</v>
          </cell>
          <cell r="D532">
            <v>0</v>
          </cell>
          <cell r="E532">
            <v>0</v>
          </cell>
          <cell r="F532"/>
          <cell r="G532" t="str">
            <v/>
          </cell>
          <cell r="H532"/>
          <cell r="I532"/>
          <cell r="J532"/>
          <cell r="K532"/>
          <cell r="L532"/>
          <cell r="M532"/>
          <cell r="N532"/>
          <cell r="O532"/>
          <cell r="P532"/>
          <cell r="Q532"/>
          <cell r="R532"/>
          <cell r="S532"/>
          <cell r="T532"/>
          <cell r="U532"/>
          <cell r="V532"/>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row>
        <row r="533">
          <cell r="C533">
            <v>0</v>
          </cell>
          <cell r="D533">
            <v>0</v>
          </cell>
          <cell r="E533">
            <v>0</v>
          </cell>
          <cell r="F533"/>
          <cell r="G533" t="str">
            <v/>
          </cell>
          <cell r="H533"/>
          <cell r="I533"/>
          <cell r="J533"/>
          <cell r="K533"/>
          <cell r="L533"/>
          <cell r="M533"/>
          <cell r="N533"/>
          <cell r="O533"/>
          <cell r="P533"/>
          <cell r="Q533"/>
          <cell r="R533"/>
          <cell r="S533"/>
          <cell r="T533"/>
          <cell r="U533"/>
          <cell r="V533"/>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row>
        <row r="534">
          <cell r="C534">
            <v>0</v>
          </cell>
          <cell r="D534">
            <v>0</v>
          </cell>
          <cell r="E534">
            <v>0</v>
          </cell>
          <cell r="F534"/>
          <cell r="G534" t="str">
            <v/>
          </cell>
          <cell r="H534"/>
          <cell r="I534"/>
          <cell r="J534"/>
          <cell r="K534"/>
          <cell r="L534"/>
          <cell r="M534"/>
          <cell r="N534"/>
          <cell r="O534"/>
          <cell r="P534"/>
          <cell r="Q534"/>
          <cell r="R534"/>
          <cell r="S534"/>
          <cell r="T534"/>
          <cell r="U534"/>
          <cell r="V534"/>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row>
        <row r="535">
          <cell r="C535">
            <v>0</v>
          </cell>
          <cell r="D535">
            <v>0</v>
          </cell>
          <cell r="E535">
            <v>0</v>
          </cell>
          <cell r="F535"/>
          <cell r="G535" t="str">
            <v/>
          </cell>
          <cell r="H535"/>
          <cell r="I535"/>
          <cell r="J535"/>
          <cell r="K535"/>
          <cell r="L535"/>
          <cell r="M535"/>
          <cell r="N535"/>
          <cell r="O535"/>
          <cell r="P535"/>
          <cell r="Q535"/>
          <cell r="R535"/>
          <cell r="S535"/>
          <cell r="T535"/>
          <cell r="U535"/>
          <cell r="V535"/>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row>
        <row r="536">
          <cell r="C536">
            <v>0</v>
          </cell>
          <cell r="D536">
            <v>0</v>
          </cell>
          <cell r="E536">
            <v>0</v>
          </cell>
          <cell r="F536"/>
          <cell r="G536" t="str">
            <v/>
          </cell>
          <cell r="H536"/>
          <cell r="I536"/>
          <cell r="J536"/>
          <cell r="K536"/>
          <cell r="L536"/>
          <cell r="M536"/>
          <cell r="N536"/>
          <cell r="O536"/>
          <cell r="P536"/>
          <cell r="Q536"/>
          <cell r="R536"/>
          <cell r="S536"/>
          <cell r="T536"/>
          <cell r="U536"/>
          <cell r="V536"/>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row>
        <row r="537">
          <cell r="C537">
            <v>0</v>
          </cell>
          <cell r="D537">
            <v>0</v>
          </cell>
          <cell r="E537">
            <v>0</v>
          </cell>
          <cell r="F537"/>
          <cell r="G537" t="str">
            <v/>
          </cell>
          <cell r="H537"/>
          <cell r="I537"/>
          <cell r="J537"/>
          <cell r="K537"/>
          <cell r="L537"/>
          <cell r="M537"/>
          <cell r="N537"/>
          <cell r="O537"/>
          <cell r="P537"/>
          <cell r="Q537"/>
          <cell r="R537"/>
          <cell r="S537"/>
          <cell r="T537"/>
          <cell r="U537"/>
          <cell r="V537"/>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row>
        <row r="538">
          <cell r="C538">
            <v>0</v>
          </cell>
          <cell r="D538">
            <v>0</v>
          </cell>
          <cell r="E538">
            <v>0</v>
          </cell>
          <cell r="F538"/>
          <cell r="G538" t="str">
            <v/>
          </cell>
          <cell r="H538"/>
          <cell r="I538"/>
          <cell r="J538"/>
          <cell r="K538"/>
          <cell r="L538"/>
          <cell r="M538"/>
          <cell r="N538"/>
          <cell r="O538"/>
          <cell r="P538"/>
          <cell r="Q538"/>
          <cell r="R538"/>
          <cell r="S538"/>
          <cell r="T538"/>
          <cell r="U538"/>
          <cell r="V538"/>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row>
        <row r="539">
          <cell r="C539">
            <v>0</v>
          </cell>
          <cell r="D539">
            <v>0</v>
          </cell>
          <cell r="E539">
            <v>0</v>
          </cell>
          <cell r="F539"/>
          <cell r="G539" t="str">
            <v/>
          </cell>
          <cell r="H539"/>
          <cell r="I539"/>
          <cell r="J539"/>
          <cell r="K539"/>
          <cell r="L539"/>
          <cell r="M539"/>
          <cell r="N539"/>
          <cell r="O539"/>
          <cell r="P539"/>
          <cell r="Q539"/>
          <cell r="R539"/>
          <cell r="S539"/>
          <cell r="T539"/>
          <cell r="U539"/>
          <cell r="V539"/>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row>
        <row r="540">
          <cell r="C540">
            <v>0</v>
          </cell>
          <cell r="D540">
            <v>0</v>
          </cell>
          <cell r="E540">
            <v>0</v>
          </cell>
          <cell r="F540"/>
          <cell r="G540" t="str">
            <v/>
          </cell>
          <cell r="H540"/>
          <cell r="I540"/>
          <cell r="J540"/>
          <cell r="K540"/>
          <cell r="L540"/>
          <cell r="M540"/>
          <cell r="N540"/>
          <cell r="O540"/>
          <cell r="P540"/>
          <cell r="Q540"/>
          <cell r="R540"/>
          <cell r="S540"/>
          <cell r="T540"/>
          <cell r="U540"/>
          <cell r="V540"/>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row>
        <row r="541">
          <cell r="C541">
            <v>0</v>
          </cell>
          <cell r="D541">
            <v>0</v>
          </cell>
          <cell r="E541">
            <v>0</v>
          </cell>
          <cell r="F541"/>
          <cell r="G541" t="str">
            <v/>
          </cell>
          <cell r="H541"/>
          <cell r="I541"/>
          <cell r="J541"/>
          <cell r="K541"/>
          <cell r="L541"/>
          <cell r="M541"/>
          <cell r="N541"/>
          <cell r="O541"/>
          <cell r="P541"/>
          <cell r="Q541"/>
          <cell r="R541"/>
          <cell r="S541"/>
          <cell r="T541"/>
          <cell r="U541"/>
          <cell r="V541"/>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row>
        <row r="542">
          <cell r="C542">
            <v>0</v>
          </cell>
          <cell r="D542">
            <v>0</v>
          </cell>
          <cell r="E542">
            <v>0</v>
          </cell>
          <cell r="F542"/>
          <cell r="G542" t="str">
            <v/>
          </cell>
          <cell r="H542"/>
          <cell r="I542"/>
          <cell r="J542"/>
          <cell r="K542"/>
          <cell r="L542"/>
          <cell r="M542"/>
          <cell r="N542"/>
          <cell r="O542"/>
          <cell r="P542"/>
          <cell r="Q542"/>
          <cell r="R542"/>
          <cell r="S542"/>
          <cell r="T542"/>
          <cell r="U542"/>
          <cell r="V542"/>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row>
        <row r="543">
          <cell r="C543">
            <v>0</v>
          </cell>
          <cell r="D543">
            <v>0</v>
          </cell>
          <cell r="E543">
            <v>0</v>
          </cell>
          <cell r="F543"/>
          <cell r="G543" t="str">
            <v/>
          </cell>
          <cell r="H543"/>
          <cell r="I543"/>
          <cell r="J543"/>
          <cell r="K543"/>
          <cell r="L543"/>
          <cell r="M543"/>
          <cell r="N543"/>
          <cell r="O543"/>
          <cell r="P543"/>
          <cell r="Q543"/>
          <cell r="R543"/>
          <cell r="S543"/>
          <cell r="T543"/>
          <cell r="U543"/>
          <cell r="V543"/>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row>
        <row r="544">
          <cell r="C544">
            <v>0</v>
          </cell>
          <cell r="D544">
            <v>0</v>
          </cell>
          <cell r="E544">
            <v>0</v>
          </cell>
          <cell r="F544"/>
          <cell r="G544" t="str">
            <v/>
          </cell>
          <cell r="H544"/>
          <cell r="I544"/>
          <cell r="J544"/>
          <cell r="K544"/>
          <cell r="L544"/>
          <cell r="M544"/>
          <cell r="N544"/>
          <cell r="O544"/>
          <cell r="P544"/>
          <cell r="Q544"/>
          <cell r="R544"/>
          <cell r="S544"/>
          <cell r="T544"/>
          <cell r="U544"/>
          <cell r="V544"/>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row>
        <row r="545">
          <cell r="C545">
            <v>0</v>
          </cell>
          <cell r="D545">
            <v>0</v>
          </cell>
          <cell r="E545">
            <v>0</v>
          </cell>
          <cell r="F545"/>
          <cell r="G545" t="str">
            <v/>
          </cell>
          <cell r="H545"/>
          <cell r="I545"/>
          <cell r="J545"/>
          <cell r="K545"/>
          <cell r="L545"/>
          <cell r="M545"/>
          <cell r="N545"/>
          <cell r="O545"/>
          <cell r="P545"/>
          <cell r="Q545"/>
          <cell r="R545"/>
          <cell r="S545"/>
          <cell r="T545"/>
          <cell r="U545"/>
          <cell r="V545"/>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row>
        <row r="546">
          <cell r="C546">
            <v>0</v>
          </cell>
          <cell r="D546">
            <v>0</v>
          </cell>
          <cell r="E546">
            <v>0</v>
          </cell>
          <cell r="F546"/>
          <cell r="G546" t="str">
            <v/>
          </cell>
          <cell r="H546"/>
          <cell r="I546"/>
          <cell r="J546"/>
          <cell r="K546"/>
          <cell r="L546"/>
          <cell r="M546"/>
          <cell r="N546"/>
          <cell r="O546"/>
          <cell r="P546"/>
          <cell r="Q546"/>
          <cell r="R546"/>
          <cell r="S546"/>
          <cell r="T546"/>
          <cell r="U546"/>
          <cell r="V546"/>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row>
        <row r="547">
          <cell r="C547">
            <v>0</v>
          </cell>
          <cell r="D547">
            <v>0</v>
          </cell>
          <cell r="E547">
            <v>0</v>
          </cell>
          <cell r="F547"/>
          <cell r="G547" t="str">
            <v/>
          </cell>
          <cell r="H547"/>
          <cell r="I547"/>
          <cell r="J547"/>
          <cell r="K547"/>
          <cell r="L547"/>
          <cell r="M547"/>
          <cell r="N547"/>
          <cell r="O547"/>
          <cell r="P547"/>
          <cell r="Q547"/>
          <cell r="R547"/>
          <cell r="S547"/>
          <cell r="T547"/>
          <cell r="U547"/>
          <cell r="V547"/>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row>
        <row r="548">
          <cell r="C548">
            <v>0</v>
          </cell>
          <cell r="D548">
            <v>0</v>
          </cell>
          <cell r="E548">
            <v>0</v>
          </cell>
          <cell r="F548"/>
          <cell r="G548" t="str">
            <v/>
          </cell>
          <cell r="H548"/>
          <cell r="I548"/>
          <cell r="J548"/>
          <cell r="K548"/>
          <cell r="L548"/>
          <cell r="M548"/>
          <cell r="N548"/>
          <cell r="O548"/>
          <cell r="P548"/>
          <cell r="Q548"/>
          <cell r="R548"/>
          <cell r="S548"/>
          <cell r="T548"/>
          <cell r="U548"/>
          <cell r="V548"/>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row>
        <row r="549">
          <cell r="C549">
            <v>0</v>
          </cell>
          <cell r="D549">
            <v>0</v>
          </cell>
          <cell r="E549">
            <v>0</v>
          </cell>
          <cell r="F549"/>
          <cell r="G549" t="str">
            <v/>
          </cell>
          <cell r="H549"/>
          <cell r="I549"/>
          <cell r="J549"/>
          <cell r="K549"/>
          <cell r="L549"/>
          <cell r="M549"/>
          <cell r="N549"/>
          <cell r="O549"/>
          <cell r="P549"/>
          <cell r="Q549"/>
          <cell r="R549"/>
          <cell r="S549"/>
          <cell r="T549"/>
          <cell r="U549"/>
          <cell r="V549"/>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row>
        <row r="550">
          <cell r="C550">
            <v>0</v>
          </cell>
          <cell r="D550">
            <v>0</v>
          </cell>
          <cell r="E550">
            <v>0</v>
          </cell>
          <cell r="F550"/>
          <cell r="G550" t="str">
            <v/>
          </cell>
          <cell r="H550"/>
          <cell r="I550"/>
          <cell r="J550"/>
          <cell r="K550"/>
          <cell r="L550"/>
          <cell r="M550"/>
          <cell r="N550"/>
          <cell r="O550"/>
          <cell r="P550"/>
          <cell r="Q550"/>
          <cell r="R550"/>
          <cell r="S550"/>
          <cell r="T550"/>
          <cell r="U550"/>
          <cell r="V550"/>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row>
        <row r="551">
          <cell r="C551">
            <v>0</v>
          </cell>
          <cell r="D551">
            <v>0</v>
          </cell>
          <cell r="E551">
            <v>0</v>
          </cell>
          <cell r="F551"/>
          <cell r="G551" t="str">
            <v/>
          </cell>
          <cell r="H551"/>
          <cell r="I551"/>
          <cell r="J551"/>
          <cell r="K551"/>
          <cell r="L551"/>
          <cell r="M551"/>
          <cell r="N551"/>
          <cell r="O551"/>
          <cell r="P551"/>
          <cell r="Q551"/>
          <cell r="R551"/>
          <cell r="S551"/>
          <cell r="T551"/>
          <cell r="U551"/>
          <cell r="V551"/>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row>
        <row r="552">
          <cell r="C552">
            <v>0</v>
          </cell>
          <cell r="D552">
            <v>0</v>
          </cell>
          <cell r="E552">
            <v>0</v>
          </cell>
          <cell r="F552"/>
          <cell r="G552" t="str">
            <v/>
          </cell>
          <cell r="H552"/>
          <cell r="I552"/>
          <cell r="J552"/>
          <cell r="K552"/>
          <cell r="L552"/>
          <cell r="M552"/>
          <cell r="N552"/>
          <cell r="O552"/>
          <cell r="P552"/>
          <cell r="Q552"/>
          <cell r="R552"/>
          <cell r="S552"/>
          <cell r="T552"/>
          <cell r="U552"/>
          <cell r="V552"/>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row>
        <row r="553">
          <cell r="C553">
            <v>0</v>
          </cell>
          <cell r="D553">
            <v>0</v>
          </cell>
          <cell r="E553">
            <v>0</v>
          </cell>
          <cell r="F553"/>
          <cell r="G553" t="str">
            <v/>
          </cell>
          <cell r="H553"/>
          <cell r="I553"/>
          <cell r="J553"/>
          <cell r="K553"/>
          <cell r="L553"/>
          <cell r="M553"/>
          <cell r="N553"/>
          <cell r="O553"/>
          <cell r="P553"/>
          <cell r="Q553"/>
          <cell r="R553"/>
          <cell r="S553"/>
          <cell r="T553"/>
          <cell r="U553"/>
          <cell r="V553"/>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row>
        <row r="554">
          <cell r="C554">
            <v>0</v>
          </cell>
          <cell r="D554">
            <v>0</v>
          </cell>
          <cell r="E554">
            <v>0</v>
          </cell>
          <cell r="F554"/>
          <cell r="G554" t="str">
            <v/>
          </cell>
          <cell r="H554"/>
          <cell r="I554"/>
          <cell r="J554"/>
          <cell r="K554"/>
          <cell r="L554"/>
          <cell r="M554"/>
          <cell r="N554"/>
          <cell r="O554"/>
          <cell r="P554"/>
          <cell r="Q554"/>
          <cell r="R554"/>
          <cell r="S554"/>
          <cell r="T554"/>
          <cell r="U554"/>
          <cell r="V554"/>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row>
        <row r="555">
          <cell r="C555">
            <v>0</v>
          </cell>
          <cell r="D555">
            <v>0</v>
          </cell>
          <cell r="E555">
            <v>0</v>
          </cell>
          <cell r="F555"/>
          <cell r="G555" t="str">
            <v/>
          </cell>
          <cell r="H555"/>
          <cell r="I555"/>
          <cell r="J555"/>
          <cell r="K555"/>
          <cell r="L555"/>
          <cell r="M555"/>
          <cell r="N555"/>
          <cell r="O555"/>
          <cell r="P555"/>
          <cell r="Q555"/>
          <cell r="R555"/>
          <cell r="S555"/>
          <cell r="T555"/>
          <cell r="U555"/>
          <cell r="V555"/>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row>
        <row r="556">
          <cell r="C556">
            <v>0</v>
          </cell>
          <cell r="D556">
            <v>0</v>
          </cell>
          <cell r="E556">
            <v>0</v>
          </cell>
          <cell r="F556"/>
          <cell r="G556" t="str">
            <v/>
          </cell>
          <cell r="H556"/>
          <cell r="I556"/>
          <cell r="J556"/>
          <cell r="K556"/>
          <cell r="L556"/>
          <cell r="M556"/>
          <cell r="N556"/>
          <cell r="O556"/>
          <cell r="P556"/>
          <cell r="Q556"/>
          <cell r="R556"/>
          <cell r="S556"/>
          <cell r="T556"/>
          <cell r="U556"/>
          <cell r="V556"/>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row>
        <row r="557">
          <cell r="C557">
            <v>0</v>
          </cell>
          <cell r="D557">
            <v>0</v>
          </cell>
          <cell r="E557">
            <v>0</v>
          </cell>
          <cell r="F557"/>
          <cell r="G557" t="str">
            <v/>
          </cell>
          <cell r="H557"/>
          <cell r="I557"/>
          <cell r="J557"/>
          <cell r="K557"/>
          <cell r="L557"/>
          <cell r="M557"/>
          <cell r="N557"/>
          <cell r="O557"/>
          <cell r="P557"/>
          <cell r="Q557"/>
          <cell r="R557"/>
          <cell r="S557"/>
          <cell r="T557"/>
          <cell r="U557"/>
          <cell r="V557"/>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row>
        <row r="558">
          <cell r="C558">
            <v>0</v>
          </cell>
          <cell r="D558">
            <v>0</v>
          </cell>
          <cell r="E558">
            <v>0</v>
          </cell>
          <cell r="F558"/>
          <cell r="G558" t="str">
            <v/>
          </cell>
          <cell r="H558"/>
          <cell r="I558"/>
          <cell r="J558"/>
          <cell r="K558"/>
          <cell r="L558"/>
          <cell r="M558"/>
          <cell r="N558"/>
          <cell r="O558"/>
          <cell r="P558"/>
          <cell r="Q558"/>
          <cell r="R558"/>
          <cell r="S558"/>
          <cell r="T558"/>
          <cell r="U558"/>
          <cell r="V558"/>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row>
        <row r="559">
          <cell r="C559">
            <v>0</v>
          </cell>
          <cell r="D559">
            <v>0</v>
          </cell>
          <cell r="E559">
            <v>0</v>
          </cell>
          <cell r="F559"/>
          <cell r="G559" t="str">
            <v/>
          </cell>
          <cell r="H559"/>
          <cell r="I559"/>
          <cell r="J559"/>
          <cell r="K559"/>
          <cell r="L559"/>
          <cell r="M559"/>
          <cell r="N559"/>
          <cell r="O559"/>
          <cell r="P559"/>
          <cell r="Q559"/>
          <cell r="R559"/>
          <cell r="S559"/>
          <cell r="T559"/>
          <cell r="U559"/>
          <cell r="V559"/>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row>
        <row r="560">
          <cell r="C560">
            <v>0</v>
          </cell>
          <cell r="D560">
            <v>0</v>
          </cell>
          <cell r="E560">
            <v>0</v>
          </cell>
          <cell r="F560"/>
          <cell r="G560" t="str">
            <v/>
          </cell>
          <cell r="H560"/>
          <cell r="I560"/>
          <cell r="J560"/>
          <cell r="K560"/>
          <cell r="L560"/>
          <cell r="M560"/>
          <cell r="N560"/>
          <cell r="O560"/>
          <cell r="P560"/>
          <cell r="Q560"/>
          <cell r="R560"/>
          <cell r="S560"/>
          <cell r="T560"/>
          <cell r="U560"/>
          <cell r="V560"/>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row>
        <row r="561">
          <cell r="C561">
            <v>0</v>
          </cell>
          <cell r="D561">
            <v>0</v>
          </cell>
          <cell r="E561">
            <v>0</v>
          </cell>
          <cell r="F561"/>
          <cell r="G561" t="str">
            <v/>
          </cell>
          <cell r="H561"/>
          <cell r="I561"/>
          <cell r="J561"/>
          <cell r="K561"/>
          <cell r="L561"/>
          <cell r="M561"/>
          <cell r="N561"/>
          <cell r="O561"/>
          <cell r="P561"/>
          <cell r="Q561"/>
          <cell r="R561"/>
          <cell r="S561"/>
          <cell r="T561"/>
          <cell r="U561"/>
          <cell r="V561"/>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row>
        <row r="562">
          <cell r="C562">
            <v>0</v>
          </cell>
          <cell r="D562">
            <v>0</v>
          </cell>
          <cell r="E562">
            <v>0</v>
          </cell>
          <cell r="F562"/>
          <cell r="G562" t="str">
            <v/>
          </cell>
          <cell r="H562"/>
          <cell r="I562"/>
          <cell r="J562"/>
          <cell r="K562"/>
          <cell r="L562"/>
          <cell r="M562"/>
          <cell r="N562"/>
          <cell r="O562"/>
          <cell r="P562"/>
          <cell r="Q562"/>
          <cell r="R562"/>
          <cell r="S562"/>
          <cell r="T562"/>
          <cell r="U562"/>
          <cell r="V562"/>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row>
        <row r="563">
          <cell r="C563">
            <v>0</v>
          </cell>
          <cell r="D563">
            <v>0</v>
          </cell>
          <cell r="E563">
            <v>0</v>
          </cell>
          <cell r="F563"/>
          <cell r="G563" t="str">
            <v/>
          </cell>
          <cell r="H563"/>
          <cell r="I563"/>
          <cell r="J563"/>
          <cell r="K563"/>
          <cell r="L563"/>
          <cell r="M563"/>
          <cell r="N563"/>
          <cell r="O563"/>
          <cell r="P563"/>
          <cell r="Q563"/>
          <cell r="R563"/>
          <cell r="S563"/>
          <cell r="T563"/>
          <cell r="U563"/>
          <cell r="V563"/>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row>
        <row r="564">
          <cell r="C564">
            <v>0</v>
          </cell>
          <cell r="D564">
            <v>0</v>
          </cell>
          <cell r="E564">
            <v>0</v>
          </cell>
          <cell r="F564"/>
          <cell r="G564" t="str">
            <v/>
          </cell>
          <cell r="H564"/>
          <cell r="I564"/>
          <cell r="J564"/>
          <cell r="K564"/>
          <cell r="L564"/>
          <cell r="M564"/>
          <cell r="N564"/>
          <cell r="O564"/>
          <cell r="P564"/>
          <cell r="Q564"/>
          <cell r="R564"/>
          <cell r="S564"/>
          <cell r="T564"/>
          <cell r="U564"/>
          <cell r="V564"/>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row>
        <row r="565">
          <cell r="C565">
            <v>0</v>
          </cell>
          <cell r="D565">
            <v>0</v>
          </cell>
          <cell r="E565">
            <v>0</v>
          </cell>
          <cell r="F565"/>
          <cell r="G565" t="str">
            <v/>
          </cell>
          <cell r="H565"/>
          <cell r="I565"/>
          <cell r="J565"/>
          <cell r="K565"/>
          <cell r="L565"/>
          <cell r="M565"/>
          <cell r="N565"/>
          <cell r="O565"/>
          <cell r="P565"/>
          <cell r="Q565"/>
          <cell r="R565"/>
          <cell r="S565"/>
          <cell r="T565"/>
          <cell r="U565"/>
          <cell r="V565"/>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row>
        <row r="566">
          <cell r="C566">
            <v>0</v>
          </cell>
          <cell r="D566">
            <v>0</v>
          </cell>
          <cell r="E566">
            <v>0</v>
          </cell>
          <cell r="F566"/>
          <cell r="G566" t="str">
            <v/>
          </cell>
          <cell r="H566"/>
          <cell r="I566"/>
          <cell r="J566"/>
          <cell r="K566"/>
          <cell r="L566"/>
          <cell r="M566"/>
          <cell r="N566"/>
          <cell r="O566"/>
          <cell r="P566"/>
          <cell r="Q566"/>
          <cell r="R566"/>
          <cell r="S566"/>
          <cell r="T566"/>
          <cell r="U566"/>
          <cell r="V566"/>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row>
        <row r="567">
          <cell r="C567">
            <v>0</v>
          </cell>
          <cell r="D567">
            <v>0</v>
          </cell>
          <cell r="E567">
            <v>0</v>
          </cell>
          <cell r="F567"/>
          <cell r="G567" t="str">
            <v/>
          </cell>
          <cell r="H567"/>
          <cell r="I567"/>
          <cell r="J567"/>
          <cell r="K567"/>
          <cell r="L567"/>
          <cell r="M567"/>
          <cell r="N567"/>
          <cell r="O567"/>
          <cell r="P567"/>
          <cell r="Q567"/>
          <cell r="R567"/>
          <cell r="S567"/>
          <cell r="T567"/>
          <cell r="U567"/>
          <cell r="V567"/>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row>
        <row r="568">
          <cell r="C568">
            <v>0</v>
          </cell>
          <cell r="D568">
            <v>0</v>
          </cell>
          <cell r="E568">
            <v>0</v>
          </cell>
          <cell r="F568"/>
          <cell r="G568" t="str">
            <v/>
          </cell>
          <cell r="H568"/>
          <cell r="I568"/>
          <cell r="J568"/>
          <cell r="K568"/>
          <cell r="L568"/>
          <cell r="M568"/>
          <cell r="N568"/>
          <cell r="O568"/>
          <cell r="P568"/>
          <cell r="Q568"/>
          <cell r="R568"/>
          <cell r="S568"/>
          <cell r="T568"/>
          <cell r="U568"/>
          <cell r="V568"/>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row>
        <row r="569">
          <cell r="C569">
            <v>0</v>
          </cell>
          <cell r="D569">
            <v>0</v>
          </cell>
          <cell r="E569">
            <v>0</v>
          </cell>
          <cell r="F569"/>
          <cell r="G569" t="str">
            <v/>
          </cell>
          <cell r="H569"/>
          <cell r="I569"/>
          <cell r="J569"/>
          <cell r="K569"/>
          <cell r="L569"/>
          <cell r="M569"/>
          <cell r="N569"/>
          <cell r="O569"/>
          <cell r="P569"/>
          <cell r="Q569"/>
          <cell r="R569"/>
          <cell r="S569"/>
          <cell r="T569"/>
          <cell r="U569"/>
          <cell r="V569"/>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row>
        <row r="570">
          <cell r="C570">
            <v>0</v>
          </cell>
          <cell r="D570">
            <v>0</v>
          </cell>
          <cell r="E570">
            <v>0</v>
          </cell>
          <cell r="F570"/>
          <cell r="G570" t="str">
            <v/>
          </cell>
          <cell r="H570"/>
          <cell r="I570"/>
          <cell r="J570"/>
          <cell r="K570"/>
          <cell r="L570"/>
          <cell r="M570"/>
          <cell r="N570"/>
          <cell r="O570"/>
          <cell r="P570"/>
          <cell r="Q570"/>
          <cell r="R570"/>
          <cell r="S570"/>
          <cell r="T570"/>
          <cell r="U570"/>
          <cell r="V570"/>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row>
        <row r="571">
          <cell r="C571">
            <v>0</v>
          </cell>
          <cell r="D571">
            <v>0</v>
          </cell>
          <cell r="E571">
            <v>0</v>
          </cell>
          <cell r="F571"/>
          <cell r="G571" t="str">
            <v/>
          </cell>
          <cell r="H571"/>
          <cell r="I571"/>
          <cell r="J571"/>
          <cell r="K571"/>
          <cell r="L571"/>
          <cell r="M571"/>
          <cell r="N571"/>
          <cell r="O571"/>
          <cell r="P571"/>
          <cell r="Q571"/>
          <cell r="R571"/>
          <cell r="S571"/>
          <cell r="T571"/>
          <cell r="U571"/>
          <cell r="V571"/>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row>
        <row r="572">
          <cell r="C572">
            <v>0</v>
          </cell>
          <cell r="D572">
            <v>0</v>
          </cell>
          <cell r="E572">
            <v>0</v>
          </cell>
          <cell r="F572"/>
          <cell r="G572" t="str">
            <v/>
          </cell>
          <cell r="H572"/>
          <cell r="I572"/>
          <cell r="J572"/>
          <cell r="K572"/>
          <cell r="L572"/>
          <cell r="M572"/>
          <cell r="N572"/>
          <cell r="O572"/>
          <cell r="P572"/>
          <cell r="Q572"/>
          <cell r="R572"/>
          <cell r="S572"/>
          <cell r="T572"/>
          <cell r="U572"/>
          <cell r="V572"/>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row>
        <row r="573">
          <cell r="C573">
            <v>0</v>
          </cell>
          <cell r="D573">
            <v>0</v>
          </cell>
          <cell r="E573">
            <v>0</v>
          </cell>
          <cell r="F573"/>
          <cell r="G573" t="str">
            <v/>
          </cell>
          <cell r="H573"/>
          <cell r="I573"/>
          <cell r="J573"/>
          <cell r="K573"/>
          <cell r="L573"/>
          <cell r="M573"/>
          <cell r="N573"/>
          <cell r="O573"/>
          <cell r="P573"/>
          <cell r="Q573"/>
          <cell r="R573"/>
          <cell r="S573"/>
          <cell r="T573"/>
          <cell r="U573"/>
          <cell r="V573"/>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row>
        <row r="574">
          <cell r="C574">
            <v>0</v>
          </cell>
          <cell r="D574">
            <v>0</v>
          </cell>
          <cell r="E574">
            <v>0</v>
          </cell>
          <cell r="F574"/>
          <cell r="G574" t="str">
            <v/>
          </cell>
          <cell r="H574"/>
          <cell r="I574"/>
          <cell r="J574"/>
          <cell r="K574"/>
          <cell r="L574"/>
          <cell r="M574"/>
          <cell r="N574"/>
          <cell r="O574"/>
          <cell r="P574"/>
          <cell r="Q574"/>
          <cell r="R574"/>
          <cell r="S574"/>
          <cell r="T574"/>
          <cell r="U574"/>
          <cell r="V574"/>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row>
        <row r="575">
          <cell r="C575">
            <v>0</v>
          </cell>
          <cell r="D575">
            <v>0</v>
          </cell>
          <cell r="E575">
            <v>0</v>
          </cell>
          <cell r="F575"/>
          <cell r="G575" t="str">
            <v/>
          </cell>
          <cell r="H575"/>
          <cell r="I575"/>
          <cell r="J575"/>
          <cell r="K575"/>
          <cell r="L575"/>
          <cell r="M575"/>
          <cell r="N575"/>
          <cell r="O575"/>
          <cell r="P575"/>
          <cell r="Q575"/>
          <cell r="R575"/>
          <cell r="S575"/>
          <cell r="T575"/>
          <cell r="U575"/>
          <cell r="V575"/>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row>
        <row r="576">
          <cell r="C576">
            <v>0</v>
          </cell>
          <cell r="D576">
            <v>0</v>
          </cell>
          <cell r="E576">
            <v>0</v>
          </cell>
          <cell r="F576"/>
          <cell r="G576" t="str">
            <v/>
          </cell>
          <cell r="H576"/>
          <cell r="I576"/>
          <cell r="J576"/>
          <cell r="K576"/>
          <cell r="L576"/>
          <cell r="M576"/>
          <cell r="N576"/>
          <cell r="O576"/>
          <cell r="P576"/>
          <cell r="Q576"/>
          <cell r="R576"/>
          <cell r="S576"/>
          <cell r="T576"/>
          <cell r="U576"/>
          <cell r="V576"/>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row>
        <row r="577">
          <cell r="C577">
            <v>0</v>
          </cell>
          <cell r="D577">
            <v>0</v>
          </cell>
          <cell r="E577">
            <v>0</v>
          </cell>
          <cell r="F577"/>
          <cell r="G577" t="str">
            <v/>
          </cell>
          <cell r="H577"/>
          <cell r="I577"/>
          <cell r="J577"/>
          <cell r="K577"/>
          <cell r="L577"/>
          <cell r="M577"/>
          <cell r="N577"/>
          <cell r="O577"/>
          <cell r="P577"/>
          <cell r="Q577"/>
          <cell r="R577"/>
          <cell r="S577"/>
          <cell r="T577"/>
          <cell r="U577"/>
          <cell r="V577"/>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row>
        <row r="578">
          <cell r="C578">
            <v>0</v>
          </cell>
          <cell r="D578">
            <v>0</v>
          </cell>
          <cell r="E578">
            <v>0</v>
          </cell>
          <cell r="F578"/>
          <cell r="G578" t="str">
            <v/>
          </cell>
          <cell r="H578"/>
          <cell r="I578"/>
          <cell r="J578"/>
          <cell r="K578"/>
          <cell r="L578"/>
          <cell r="M578"/>
          <cell r="N578"/>
          <cell r="O578"/>
          <cell r="P578"/>
          <cell r="Q578"/>
          <cell r="R578"/>
          <cell r="S578"/>
          <cell r="T578"/>
          <cell r="U578"/>
          <cell r="V578"/>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row>
        <row r="579">
          <cell r="C579">
            <v>0</v>
          </cell>
          <cell r="D579">
            <v>0</v>
          </cell>
          <cell r="E579">
            <v>0</v>
          </cell>
          <cell r="F579"/>
          <cell r="G579" t="str">
            <v/>
          </cell>
          <cell r="H579"/>
          <cell r="I579"/>
          <cell r="J579"/>
          <cell r="K579"/>
          <cell r="L579"/>
          <cell r="M579"/>
          <cell r="N579"/>
          <cell r="O579"/>
          <cell r="P579"/>
          <cell r="Q579"/>
          <cell r="R579"/>
          <cell r="S579"/>
          <cell r="T579"/>
          <cell r="U579"/>
          <cell r="V579"/>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row>
        <row r="580">
          <cell r="C580">
            <v>0</v>
          </cell>
          <cell r="D580">
            <v>0</v>
          </cell>
          <cell r="E580">
            <v>0</v>
          </cell>
          <cell r="F580"/>
          <cell r="G580" t="str">
            <v/>
          </cell>
          <cell r="H580"/>
          <cell r="I580"/>
          <cell r="J580"/>
          <cell r="K580"/>
          <cell r="L580"/>
          <cell r="M580"/>
          <cell r="N580"/>
          <cell r="O580"/>
          <cell r="P580"/>
          <cell r="Q580"/>
          <cell r="R580"/>
          <cell r="S580"/>
          <cell r="T580"/>
          <cell r="U580"/>
          <cell r="V580"/>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row>
        <row r="581">
          <cell r="C581">
            <v>0</v>
          </cell>
          <cell r="D581">
            <v>0</v>
          </cell>
          <cell r="E581">
            <v>0</v>
          </cell>
          <cell r="F581"/>
          <cell r="G581" t="str">
            <v/>
          </cell>
          <cell r="H581"/>
          <cell r="I581"/>
          <cell r="J581"/>
          <cell r="K581"/>
          <cell r="L581"/>
          <cell r="M581"/>
          <cell r="N581"/>
          <cell r="O581"/>
          <cell r="P581"/>
          <cell r="Q581"/>
          <cell r="R581"/>
          <cell r="S581"/>
          <cell r="T581"/>
          <cell r="U581"/>
          <cell r="V581"/>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row>
        <row r="582">
          <cell r="C582">
            <v>0</v>
          </cell>
          <cell r="D582">
            <v>0</v>
          </cell>
          <cell r="E582">
            <v>0</v>
          </cell>
          <cell r="F582"/>
          <cell r="G582" t="str">
            <v/>
          </cell>
          <cell r="H582"/>
          <cell r="I582"/>
          <cell r="J582"/>
          <cell r="K582"/>
          <cell r="L582"/>
          <cell r="M582"/>
          <cell r="N582"/>
          <cell r="O582"/>
          <cell r="P582"/>
          <cell r="Q582"/>
          <cell r="R582"/>
          <cell r="S582"/>
          <cell r="T582"/>
          <cell r="U582"/>
          <cell r="V582"/>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row>
        <row r="583">
          <cell r="C583">
            <v>0</v>
          </cell>
          <cell r="D583">
            <v>0</v>
          </cell>
          <cell r="E583">
            <v>0</v>
          </cell>
          <cell r="F583"/>
          <cell r="G583" t="str">
            <v/>
          </cell>
          <cell r="H583"/>
          <cell r="I583"/>
          <cell r="J583"/>
          <cell r="K583"/>
          <cell r="L583"/>
          <cell r="M583"/>
          <cell r="N583"/>
          <cell r="O583"/>
          <cell r="P583"/>
          <cell r="Q583"/>
          <cell r="R583"/>
          <cell r="S583"/>
          <cell r="T583"/>
          <cell r="U583"/>
          <cell r="V583"/>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row>
        <row r="584">
          <cell r="C584">
            <v>0</v>
          </cell>
          <cell r="D584">
            <v>0</v>
          </cell>
          <cell r="E584">
            <v>0</v>
          </cell>
          <cell r="F584"/>
          <cell r="G584" t="str">
            <v/>
          </cell>
          <cell r="H584"/>
          <cell r="I584"/>
          <cell r="J584"/>
          <cell r="K584"/>
          <cell r="L584"/>
          <cell r="M584"/>
          <cell r="N584"/>
          <cell r="O584"/>
          <cell r="P584"/>
          <cell r="Q584"/>
          <cell r="R584"/>
          <cell r="S584"/>
          <cell r="T584"/>
          <cell r="U584"/>
          <cell r="V584"/>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row>
        <row r="585">
          <cell r="C585">
            <v>0</v>
          </cell>
          <cell r="D585">
            <v>0</v>
          </cell>
          <cell r="E585">
            <v>0</v>
          </cell>
          <cell r="F585"/>
          <cell r="G585" t="str">
            <v/>
          </cell>
          <cell r="H585"/>
          <cell r="I585"/>
          <cell r="J585"/>
          <cell r="K585"/>
          <cell r="L585"/>
          <cell r="M585"/>
          <cell r="N585"/>
          <cell r="O585"/>
          <cell r="P585"/>
          <cell r="Q585"/>
          <cell r="R585"/>
          <cell r="S585"/>
          <cell r="T585"/>
          <cell r="U585"/>
          <cell r="V585"/>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row>
        <row r="586">
          <cell r="C586">
            <v>0</v>
          </cell>
          <cell r="D586">
            <v>0</v>
          </cell>
          <cell r="E586">
            <v>0</v>
          </cell>
          <cell r="F586"/>
          <cell r="G586" t="str">
            <v/>
          </cell>
          <cell r="H586"/>
          <cell r="I586"/>
          <cell r="J586"/>
          <cell r="K586"/>
          <cell r="L586"/>
          <cell r="M586"/>
          <cell r="N586"/>
          <cell r="O586"/>
          <cell r="P586"/>
          <cell r="Q586"/>
          <cell r="R586"/>
          <cell r="S586"/>
          <cell r="T586"/>
          <cell r="U586"/>
          <cell r="V586"/>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row>
        <row r="587">
          <cell r="C587">
            <v>0</v>
          </cell>
          <cell r="D587">
            <v>0</v>
          </cell>
          <cell r="E587">
            <v>0</v>
          </cell>
          <cell r="F587"/>
          <cell r="G587" t="str">
            <v/>
          </cell>
          <cell r="H587"/>
          <cell r="I587"/>
          <cell r="J587"/>
          <cell r="K587"/>
          <cell r="L587"/>
          <cell r="M587"/>
          <cell r="N587"/>
          <cell r="O587"/>
          <cell r="P587"/>
          <cell r="Q587"/>
          <cell r="R587"/>
          <cell r="S587"/>
          <cell r="T587"/>
          <cell r="U587"/>
          <cell r="V587"/>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row>
        <row r="588">
          <cell r="C588">
            <v>0</v>
          </cell>
          <cell r="D588">
            <v>0</v>
          </cell>
          <cell r="E588">
            <v>0</v>
          </cell>
          <cell r="F588"/>
          <cell r="G588" t="str">
            <v/>
          </cell>
          <cell r="H588"/>
          <cell r="I588"/>
          <cell r="J588"/>
          <cell r="K588"/>
          <cell r="L588"/>
          <cell r="M588"/>
          <cell r="N588"/>
          <cell r="O588"/>
          <cell r="P588"/>
          <cell r="Q588"/>
          <cell r="R588"/>
          <cell r="S588"/>
          <cell r="T588"/>
          <cell r="U588"/>
          <cell r="V588"/>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row>
        <row r="589">
          <cell r="C589">
            <v>0</v>
          </cell>
          <cell r="D589">
            <v>0</v>
          </cell>
          <cell r="E589">
            <v>0</v>
          </cell>
          <cell r="F589"/>
          <cell r="G589" t="str">
            <v/>
          </cell>
          <cell r="H589"/>
          <cell r="I589"/>
          <cell r="J589"/>
          <cell r="K589"/>
          <cell r="L589"/>
          <cell r="M589"/>
          <cell r="N589"/>
          <cell r="O589"/>
          <cell r="P589"/>
          <cell r="Q589"/>
          <cell r="R589"/>
          <cell r="S589"/>
          <cell r="T589"/>
          <cell r="U589"/>
          <cell r="V589"/>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row>
        <row r="590">
          <cell r="C590">
            <v>0</v>
          </cell>
          <cell r="D590">
            <v>0</v>
          </cell>
          <cell r="E590">
            <v>0</v>
          </cell>
          <cell r="F590"/>
          <cell r="G590" t="str">
            <v/>
          </cell>
          <cell r="H590"/>
          <cell r="I590"/>
          <cell r="J590"/>
          <cell r="K590"/>
          <cell r="L590"/>
          <cell r="M590"/>
          <cell r="N590"/>
          <cell r="O590"/>
          <cell r="P590"/>
          <cell r="Q590"/>
          <cell r="R590"/>
          <cell r="S590"/>
          <cell r="T590"/>
          <cell r="U590"/>
          <cell r="V590"/>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row>
        <row r="591">
          <cell r="C591">
            <v>0</v>
          </cell>
          <cell r="D591">
            <v>0</v>
          </cell>
          <cell r="E591">
            <v>0</v>
          </cell>
          <cell r="F591"/>
          <cell r="G591" t="str">
            <v/>
          </cell>
          <cell r="H591"/>
          <cell r="I591"/>
          <cell r="J591"/>
          <cell r="K591"/>
          <cell r="L591"/>
          <cell r="M591"/>
          <cell r="N591"/>
          <cell r="O591"/>
          <cell r="P591"/>
          <cell r="Q591"/>
          <cell r="R591"/>
          <cell r="S591"/>
          <cell r="T591"/>
          <cell r="U591"/>
          <cell r="V591"/>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row>
        <row r="592">
          <cell r="C592">
            <v>0</v>
          </cell>
          <cell r="D592">
            <v>0</v>
          </cell>
          <cell r="E592">
            <v>0</v>
          </cell>
          <cell r="F592"/>
          <cell r="G592" t="str">
            <v/>
          </cell>
          <cell r="H592"/>
          <cell r="I592"/>
          <cell r="J592"/>
          <cell r="K592"/>
          <cell r="L592"/>
          <cell r="M592"/>
          <cell r="N592"/>
          <cell r="O592"/>
          <cell r="P592"/>
          <cell r="Q592"/>
          <cell r="R592"/>
          <cell r="S592"/>
          <cell r="T592"/>
          <cell r="U592"/>
          <cell r="V592"/>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row>
        <row r="593">
          <cell r="C593">
            <v>0</v>
          </cell>
          <cell r="D593">
            <v>0</v>
          </cell>
          <cell r="E593">
            <v>0</v>
          </cell>
          <cell r="F593"/>
          <cell r="G593" t="str">
            <v/>
          </cell>
          <cell r="H593"/>
          <cell r="I593"/>
          <cell r="J593"/>
          <cell r="K593"/>
          <cell r="L593"/>
          <cell r="M593"/>
          <cell r="N593"/>
          <cell r="O593"/>
          <cell r="P593"/>
          <cell r="Q593"/>
          <cell r="R593"/>
          <cell r="S593"/>
          <cell r="T593"/>
          <cell r="U593"/>
          <cell r="V593"/>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row>
        <row r="594">
          <cell r="C594">
            <v>0</v>
          </cell>
          <cell r="D594">
            <v>0</v>
          </cell>
          <cell r="E594">
            <v>0</v>
          </cell>
          <cell r="F594"/>
          <cell r="G594" t="str">
            <v/>
          </cell>
          <cell r="H594"/>
          <cell r="I594"/>
          <cell r="J594"/>
          <cell r="K594"/>
          <cell r="L594"/>
          <cell r="M594"/>
          <cell r="N594"/>
          <cell r="O594"/>
          <cell r="P594"/>
          <cell r="Q594"/>
          <cell r="R594"/>
          <cell r="S594"/>
          <cell r="T594"/>
          <cell r="U594"/>
          <cell r="V594"/>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row>
        <row r="595">
          <cell r="C595">
            <v>0</v>
          </cell>
          <cell r="D595">
            <v>0</v>
          </cell>
          <cell r="E595">
            <v>0</v>
          </cell>
          <cell r="F595"/>
          <cell r="G595" t="str">
            <v/>
          </cell>
          <cell r="H595"/>
          <cell r="I595"/>
          <cell r="J595"/>
          <cell r="K595"/>
          <cell r="L595"/>
          <cell r="M595"/>
          <cell r="N595"/>
          <cell r="O595"/>
          <cell r="P595"/>
          <cell r="Q595"/>
          <cell r="R595"/>
          <cell r="S595"/>
          <cell r="T595"/>
          <cell r="U595"/>
          <cell r="V595"/>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row>
        <row r="596">
          <cell r="C596">
            <v>0</v>
          </cell>
          <cell r="D596">
            <v>0</v>
          </cell>
          <cell r="E596">
            <v>0</v>
          </cell>
          <cell r="F596"/>
          <cell r="G596" t="str">
            <v/>
          </cell>
          <cell r="H596"/>
          <cell r="I596"/>
          <cell r="J596"/>
          <cell r="K596"/>
          <cell r="L596"/>
          <cell r="M596"/>
          <cell r="N596"/>
          <cell r="O596"/>
          <cell r="P596"/>
          <cell r="Q596"/>
          <cell r="R596"/>
          <cell r="S596"/>
          <cell r="T596"/>
          <cell r="U596"/>
          <cell r="V596"/>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row>
        <row r="597">
          <cell r="C597">
            <v>0</v>
          </cell>
          <cell r="D597">
            <v>0</v>
          </cell>
          <cell r="E597">
            <v>0</v>
          </cell>
          <cell r="F597"/>
          <cell r="G597" t="str">
            <v/>
          </cell>
          <cell r="H597"/>
          <cell r="I597"/>
          <cell r="J597"/>
          <cell r="K597"/>
          <cell r="L597"/>
          <cell r="M597"/>
          <cell r="N597"/>
          <cell r="O597"/>
          <cell r="P597"/>
          <cell r="Q597"/>
          <cell r="R597"/>
          <cell r="S597"/>
          <cell r="T597"/>
          <cell r="U597"/>
          <cell r="V597"/>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row>
        <row r="598">
          <cell r="C598">
            <v>0</v>
          </cell>
          <cell r="D598">
            <v>0</v>
          </cell>
          <cell r="E598">
            <v>0</v>
          </cell>
          <cell r="F598"/>
          <cell r="G598" t="str">
            <v/>
          </cell>
          <cell r="H598"/>
          <cell r="I598"/>
          <cell r="J598"/>
          <cell r="K598"/>
          <cell r="L598"/>
          <cell r="M598"/>
          <cell r="N598"/>
          <cell r="O598"/>
          <cell r="P598"/>
          <cell r="Q598"/>
          <cell r="R598"/>
          <cell r="S598"/>
          <cell r="T598"/>
          <cell r="U598"/>
          <cell r="V598"/>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row>
        <row r="599">
          <cell r="C599">
            <v>0</v>
          </cell>
          <cell r="D599">
            <v>0</v>
          </cell>
          <cell r="E599">
            <v>0</v>
          </cell>
          <cell r="F599"/>
          <cell r="G599" t="str">
            <v/>
          </cell>
          <cell r="H599"/>
          <cell r="I599"/>
          <cell r="J599"/>
          <cell r="K599"/>
          <cell r="L599"/>
          <cell r="M599"/>
          <cell r="N599"/>
          <cell r="O599"/>
          <cell r="P599"/>
          <cell r="Q599"/>
          <cell r="R599"/>
          <cell r="S599"/>
          <cell r="T599"/>
          <cell r="U599"/>
          <cell r="V599"/>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row>
        <row r="600">
          <cell r="C600">
            <v>0</v>
          </cell>
          <cell r="D600">
            <v>0</v>
          </cell>
          <cell r="E600">
            <v>0</v>
          </cell>
          <cell r="F600"/>
          <cell r="G600" t="str">
            <v/>
          </cell>
          <cell r="H600"/>
          <cell r="I600"/>
          <cell r="J600"/>
          <cell r="K600"/>
          <cell r="L600"/>
          <cell r="M600"/>
          <cell r="N600"/>
          <cell r="O600"/>
          <cell r="P600"/>
          <cell r="Q600"/>
          <cell r="R600"/>
          <cell r="S600"/>
          <cell r="T600"/>
          <cell r="U600"/>
          <cell r="V600"/>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row>
        <row r="601">
          <cell r="C601">
            <v>0</v>
          </cell>
          <cell r="D601">
            <v>0</v>
          </cell>
          <cell r="E601">
            <v>0</v>
          </cell>
          <cell r="F601"/>
          <cell r="G601" t="str">
            <v/>
          </cell>
          <cell r="H601"/>
          <cell r="I601"/>
          <cell r="J601"/>
          <cell r="K601"/>
          <cell r="L601"/>
          <cell r="M601"/>
          <cell r="N601"/>
          <cell r="O601"/>
          <cell r="P601"/>
          <cell r="Q601"/>
          <cell r="R601"/>
          <cell r="S601"/>
          <cell r="T601"/>
          <cell r="U601"/>
          <cell r="V601"/>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row>
        <row r="602">
          <cell r="C602">
            <v>0</v>
          </cell>
          <cell r="D602">
            <v>0</v>
          </cell>
          <cell r="E602">
            <v>0</v>
          </cell>
          <cell r="F602"/>
          <cell r="G602" t="str">
            <v/>
          </cell>
          <cell r="H602"/>
          <cell r="I602"/>
          <cell r="J602"/>
          <cell r="K602"/>
          <cell r="L602"/>
          <cell r="M602"/>
          <cell r="N602"/>
          <cell r="O602"/>
          <cell r="P602"/>
          <cell r="Q602"/>
          <cell r="R602"/>
          <cell r="S602"/>
          <cell r="T602"/>
          <cell r="U602"/>
          <cell r="V602"/>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row>
        <row r="603">
          <cell r="C603">
            <v>0</v>
          </cell>
          <cell r="D603">
            <v>0</v>
          </cell>
          <cell r="E603">
            <v>0</v>
          </cell>
          <cell r="F603"/>
          <cell r="G603" t="str">
            <v/>
          </cell>
          <cell r="H603"/>
          <cell r="I603"/>
          <cell r="J603"/>
          <cell r="K603"/>
          <cell r="L603"/>
          <cell r="M603"/>
          <cell r="N603"/>
          <cell r="O603"/>
          <cell r="P603"/>
          <cell r="Q603"/>
          <cell r="R603"/>
          <cell r="S603"/>
          <cell r="T603"/>
          <cell r="U603"/>
          <cell r="V603"/>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row>
        <row r="604">
          <cell r="C604">
            <v>0</v>
          </cell>
          <cell r="D604">
            <v>0</v>
          </cell>
          <cell r="E604">
            <v>0</v>
          </cell>
          <cell r="F604"/>
          <cell r="G604" t="str">
            <v/>
          </cell>
          <cell r="H604"/>
          <cell r="I604"/>
          <cell r="J604"/>
          <cell r="K604"/>
          <cell r="L604"/>
          <cell r="M604"/>
          <cell r="N604"/>
          <cell r="O604"/>
          <cell r="P604"/>
          <cell r="Q604"/>
          <cell r="R604"/>
          <cell r="S604"/>
          <cell r="T604"/>
          <cell r="U604"/>
          <cell r="V604"/>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row>
        <row r="605">
          <cell r="C605">
            <v>0</v>
          </cell>
          <cell r="D605">
            <v>0</v>
          </cell>
          <cell r="E605">
            <v>0</v>
          </cell>
          <cell r="F605"/>
          <cell r="G605" t="str">
            <v/>
          </cell>
          <cell r="H605"/>
          <cell r="I605"/>
          <cell r="J605"/>
          <cell r="K605"/>
          <cell r="L605"/>
          <cell r="M605"/>
          <cell r="N605"/>
          <cell r="O605"/>
          <cell r="P605"/>
          <cell r="Q605"/>
          <cell r="R605"/>
          <cell r="S605"/>
          <cell r="T605"/>
          <cell r="U605"/>
          <cell r="V605"/>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row>
        <row r="606">
          <cell r="C606">
            <v>0</v>
          </cell>
          <cell r="D606">
            <v>0</v>
          </cell>
          <cell r="E606">
            <v>0</v>
          </cell>
          <cell r="F606"/>
          <cell r="G606" t="str">
            <v/>
          </cell>
          <cell r="H606"/>
          <cell r="I606"/>
          <cell r="J606"/>
          <cell r="K606"/>
          <cell r="L606"/>
          <cell r="M606"/>
          <cell r="N606"/>
          <cell r="O606"/>
          <cell r="P606"/>
          <cell r="Q606"/>
          <cell r="R606"/>
          <cell r="S606"/>
          <cell r="T606"/>
          <cell r="U606"/>
          <cell r="V606"/>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row>
        <row r="607">
          <cell r="C607">
            <v>0</v>
          </cell>
          <cell r="D607">
            <v>0</v>
          </cell>
          <cell r="E607">
            <v>0</v>
          </cell>
          <cell r="F607"/>
          <cell r="G607" t="str">
            <v/>
          </cell>
          <cell r="H607"/>
          <cell r="I607"/>
          <cell r="J607"/>
          <cell r="K607"/>
          <cell r="L607"/>
          <cell r="M607"/>
          <cell r="N607"/>
          <cell r="O607"/>
          <cell r="P607"/>
          <cell r="Q607"/>
          <cell r="R607"/>
          <cell r="S607"/>
          <cell r="T607"/>
          <cell r="U607"/>
          <cell r="V607"/>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row>
        <row r="608">
          <cell r="C608">
            <v>0</v>
          </cell>
          <cell r="D608">
            <v>0</v>
          </cell>
          <cell r="E608">
            <v>0</v>
          </cell>
          <cell r="F608"/>
          <cell r="G608" t="str">
            <v/>
          </cell>
          <cell r="H608"/>
          <cell r="I608"/>
          <cell r="J608"/>
          <cell r="K608"/>
          <cell r="L608"/>
          <cell r="M608"/>
          <cell r="N608"/>
          <cell r="O608"/>
          <cell r="P608"/>
          <cell r="Q608"/>
          <cell r="R608"/>
          <cell r="S608"/>
          <cell r="T608"/>
          <cell r="U608"/>
          <cell r="V608"/>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row>
        <row r="609">
          <cell r="C609">
            <v>0</v>
          </cell>
          <cell r="D609">
            <v>0</v>
          </cell>
          <cell r="E609">
            <v>0</v>
          </cell>
          <cell r="F609"/>
          <cell r="G609" t="str">
            <v/>
          </cell>
          <cell r="H609"/>
          <cell r="I609"/>
          <cell r="J609"/>
          <cell r="K609"/>
          <cell r="L609"/>
          <cell r="M609"/>
          <cell r="N609"/>
          <cell r="O609"/>
          <cell r="P609"/>
          <cell r="Q609"/>
          <cell r="R609"/>
          <cell r="S609"/>
          <cell r="T609"/>
          <cell r="U609"/>
          <cell r="V609"/>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row>
        <row r="610">
          <cell r="C610">
            <v>0</v>
          </cell>
          <cell r="D610">
            <v>0</v>
          </cell>
          <cell r="E610">
            <v>0</v>
          </cell>
          <cell r="F610"/>
          <cell r="G610" t="str">
            <v/>
          </cell>
          <cell r="H610"/>
          <cell r="I610"/>
          <cell r="J610"/>
          <cell r="K610"/>
          <cell r="L610"/>
          <cell r="M610"/>
          <cell r="N610"/>
          <cell r="O610"/>
          <cell r="P610"/>
          <cell r="Q610"/>
          <cell r="R610"/>
          <cell r="S610"/>
          <cell r="T610"/>
          <cell r="U610"/>
          <cell r="V610"/>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row>
        <row r="611">
          <cell r="C611">
            <v>0</v>
          </cell>
          <cell r="D611">
            <v>0</v>
          </cell>
          <cell r="E611">
            <v>0</v>
          </cell>
          <cell r="F611"/>
          <cell r="G611" t="str">
            <v/>
          </cell>
          <cell r="H611"/>
          <cell r="I611"/>
          <cell r="J611"/>
          <cell r="K611"/>
          <cell r="L611"/>
          <cell r="M611"/>
          <cell r="N611"/>
          <cell r="O611"/>
          <cell r="P611"/>
          <cell r="Q611"/>
          <cell r="R611"/>
          <cell r="S611"/>
          <cell r="T611"/>
          <cell r="U611"/>
          <cell r="V611"/>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row>
        <row r="612">
          <cell r="C612">
            <v>0</v>
          </cell>
          <cell r="D612">
            <v>0</v>
          </cell>
          <cell r="E612">
            <v>0</v>
          </cell>
          <cell r="F612"/>
          <cell r="G612" t="str">
            <v/>
          </cell>
          <cell r="H612"/>
          <cell r="I612"/>
          <cell r="J612"/>
          <cell r="K612"/>
          <cell r="L612"/>
          <cell r="M612"/>
          <cell r="N612"/>
          <cell r="O612"/>
          <cell r="P612"/>
          <cell r="Q612"/>
          <cell r="R612"/>
          <cell r="S612"/>
          <cell r="T612"/>
          <cell r="U612"/>
          <cell r="V612"/>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row>
        <row r="613">
          <cell r="C613">
            <v>0</v>
          </cell>
          <cell r="D613">
            <v>0</v>
          </cell>
          <cell r="E613">
            <v>0</v>
          </cell>
          <cell r="F613"/>
          <cell r="G613" t="str">
            <v/>
          </cell>
          <cell r="H613"/>
          <cell r="I613"/>
          <cell r="J613"/>
          <cell r="K613"/>
          <cell r="L613"/>
          <cell r="M613"/>
          <cell r="N613"/>
          <cell r="O613"/>
          <cell r="P613"/>
          <cell r="Q613"/>
          <cell r="R613"/>
          <cell r="S613"/>
          <cell r="T613"/>
          <cell r="U613"/>
          <cell r="V613"/>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row>
        <row r="614">
          <cell r="C614">
            <v>0</v>
          </cell>
          <cell r="D614">
            <v>0</v>
          </cell>
          <cell r="E614">
            <v>0</v>
          </cell>
          <cell r="F614"/>
          <cell r="G614" t="str">
            <v/>
          </cell>
          <cell r="H614"/>
          <cell r="I614"/>
          <cell r="J614"/>
          <cell r="K614"/>
          <cell r="L614"/>
          <cell r="M614"/>
          <cell r="N614"/>
          <cell r="O614"/>
          <cell r="P614"/>
          <cell r="Q614"/>
          <cell r="R614"/>
          <cell r="S614"/>
          <cell r="T614"/>
          <cell r="U614"/>
          <cell r="V614"/>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row>
        <row r="615">
          <cell r="C615">
            <v>0</v>
          </cell>
          <cell r="D615">
            <v>0</v>
          </cell>
          <cell r="E615">
            <v>0</v>
          </cell>
          <cell r="F615"/>
          <cell r="G615" t="str">
            <v/>
          </cell>
          <cell r="H615"/>
          <cell r="I615"/>
          <cell r="J615"/>
          <cell r="K615"/>
          <cell r="L615"/>
          <cell r="M615"/>
          <cell r="N615"/>
          <cell r="O615"/>
          <cell r="P615"/>
          <cell r="Q615"/>
          <cell r="R615"/>
          <cell r="S615"/>
          <cell r="T615"/>
          <cell r="U615"/>
          <cell r="V615"/>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row>
        <row r="616">
          <cell r="C616">
            <v>0</v>
          </cell>
          <cell r="D616">
            <v>0</v>
          </cell>
          <cell r="E616">
            <v>0</v>
          </cell>
          <cell r="F616"/>
          <cell r="G616" t="str">
            <v/>
          </cell>
          <cell r="H616"/>
          <cell r="I616"/>
          <cell r="J616"/>
          <cell r="K616"/>
          <cell r="L616"/>
          <cell r="M616"/>
          <cell r="N616"/>
          <cell r="O616"/>
          <cell r="P616"/>
          <cell r="Q616"/>
          <cell r="R616"/>
          <cell r="S616"/>
          <cell r="T616"/>
          <cell r="U616"/>
          <cell r="V616"/>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row>
        <row r="617">
          <cell r="C617">
            <v>0</v>
          </cell>
          <cell r="D617">
            <v>0</v>
          </cell>
          <cell r="E617">
            <v>0</v>
          </cell>
          <cell r="F617"/>
          <cell r="G617" t="str">
            <v/>
          </cell>
          <cell r="H617"/>
          <cell r="I617"/>
          <cell r="J617"/>
          <cell r="K617"/>
          <cell r="L617"/>
          <cell r="M617"/>
          <cell r="N617"/>
          <cell r="O617"/>
          <cell r="P617"/>
          <cell r="Q617"/>
          <cell r="R617"/>
          <cell r="S617"/>
          <cell r="T617"/>
          <cell r="U617"/>
          <cell r="V617"/>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row>
        <row r="618">
          <cell r="C618">
            <v>0</v>
          </cell>
          <cell r="D618">
            <v>0</v>
          </cell>
          <cell r="E618">
            <v>0</v>
          </cell>
          <cell r="F618"/>
          <cell r="G618" t="str">
            <v/>
          </cell>
          <cell r="H618"/>
          <cell r="I618"/>
          <cell r="J618"/>
          <cell r="K618"/>
          <cell r="L618"/>
          <cell r="M618"/>
          <cell r="N618"/>
          <cell r="O618"/>
          <cell r="P618"/>
          <cell r="Q618"/>
          <cell r="R618"/>
          <cell r="S618"/>
          <cell r="T618"/>
          <cell r="U618"/>
          <cell r="V618"/>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row>
        <row r="619">
          <cell r="C619">
            <v>0</v>
          </cell>
          <cell r="D619">
            <v>0</v>
          </cell>
          <cell r="E619">
            <v>0</v>
          </cell>
          <cell r="F619"/>
          <cell r="G619" t="str">
            <v/>
          </cell>
          <cell r="H619"/>
          <cell r="I619"/>
          <cell r="J619"/>
          <cell r="K619"/>
          <cell r="L619"/>
          <cell r="M619"/>
          <cell r="N619"/>
          <cell r="O619"/>
          <cell r="P619"/>
          <cell r="Q619"/>
          <cell r="R619"/>
          <cell r="S619"/>
          <cell r="T619"/>
          <cell r="U619"/>
          <cell r="V619"/>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row>
        <row r="620">
          <cell r="C620">
            <v>0</v>
          </cell>
          <cell r="D620">
            <v>0</v>
          </cell>
          <cell r="E620">
            <v>0</v>
          </cell>
          <cell r="F620"/>
          <cell r="G620" t="str">
            <v/>
          </cell>
          <cell r="H620"/>
          <cell r="I620"/>
          <cell r="J620"/>
          <cell r="K620"/>
          <cell r="L620"/>
          <cell r="M620"/>
          <cell r="N620"/>
          <cell r="O620"/>
          <cell r="P620"/>
          <cell r="Q620"/>
          <cell r="R620"/>
          <cell r="S620"/>
          <cell r="T620"/>
          <cell r="U620"/>
          <cell r="V620"/>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row>
        <row r="621">
          <cell r="C621">
            <v>0</v>
          </cell>
          <cell r="D621">
            <v>0</v>
          </cell>
          <cell r="E621">
            <v>0</v>
          </cell>
          <cell r="F621"/>
          <cell r="G621" t="str">
            <v/>
          </cell>
          <cell r="H621"/>
          <cell r="I621"/>
          <cell r="J621"/>
          <cell r="K621"/>
          <cell r="L621"/>
          <cell r="M621"/>
          <cell r="N621"/>
          <cell r="O621"/>
          <cell r="P621"/>
          <cell r="Q621"/>
          <cell r="R621"/>
          <cell r="S621"/>
          <cell r="T621"/>
          <cell r="U621"/>
          <cell r="V621"/>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row>
        <row r="622">
          <cell r="C622">
            <v>0</v>
          </cell>
          <cell r="D622">
            <v>0</v>
          </cell>
          <cell r="E622">
            <v>0</v>
          </cell>
          <cell r="F622"/>
          <cell r="G622" t="str">
            <v/>
          </cell>
          <cell r="H622"/>
          <cell r="I622"/>
          <cell r="J622"/>
          <cell r="K622"/>
          <cell r="L622"/>
          <cell r="M622"/>
          <cell r="N622"/>
          <cell r="O622"/>
          <cell r="P622"/>
          <cell r="Q622"/>
          <cell r="R622"/>
          <cell r="S622"/>
          <cell r="T622"/>
          <cell r="U622"/>
          <cell r="V622"/>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row>
        <row r="623">
          <cell r="C623">
            <v>0</v>
          </cell>
          <cell r="D623">
            <v>0</v>
          </cell>
          <cell r="E623">
            <v>0</v>
          </cell>
          <cell r="F623"/>
          <cell r="G623" t="str">
            <v/>
          </cell>
          <cell r="H623"/>
          <cell r="I623"/>
          <cell r="J623"/>
          <cell r="K623"/>
          <cell r="L623"/>
          <cell r="M623"/>
          <cell r="N623"/>
          <cell r="O623"/>
          <cell r="P623"/>
          <cell r="Q623"/>
          <cell r="R623"/>
          <cell r="S623"/>
          <cell r="T623"/>
          <cell r="U623"/>
          <cell r="V623"/>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row>
        <row r="624">
          <cell r="C624">
            <v>0</v>
          </cell>
          <cell r="D624">
            <v>0</v>
          </cell>
          <cell r="E624">
            <v>0</v>
          </cell>
          <cell r="F624"/>
          <cell r="G624" t="str">
            <v/>
          </cell>
          <cell r="H624"/>
          <cell r="I624"/>
          <cell r="J624"/>
          <cell r="K624"/>
          <cell r="L624"/>
          <cell r="M624"/>
          <cell r="N624"/>
          <cell r="O624"/>
          <cell r="P624"/>
          <cell r="Q624"/>
          <cell r="R624"/>
          <cell r="S624"/>
          <cell r="T624"/>
          <cell r="U624"/>
          <cell r="V624"/>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row>
        <row r="625">
          <cell r="C625">
            <v>0</v>
          </cell>
          <cell r="D625">
            <v>0</v>
          </cell>
          <cell r="E625">
            <v>0</v>
          </cell>
          <cell r="F625"/>
          <cell r="G625" t="str">
            <v/>
          </cell>
          <cell r="H625"/>
          <cell r="I625"/>
          <cell r="J625"/>
          <cell r="K625"/>
          <cell r="L625"/>
          <cell r="M625"/>
          <cell r="N625"/>
          <cell r="O625"/>
          <cell r="P625"/>
          <cell r="Q625"/>
          <cell r="R625"/>
          <cell r="S625"/>
          <cell r="T625"/>
          <cell r="U625"/>
          <cell r="V625"/>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row>
        <row r="626">
          <cell r="C626">
            <v>0</v>
          </cell>
          <cell r="D626">
            <v>0</v>
          </cell>
          <cell r="E626">
            <v>0</v>
          </cell>
          <cell r="F626"/>
          <cell r="G626" t="str">
            <v/>
          </cell>
          <cell r="H626"/>
          <cell r="I626"/>
          <cell r="J626"/>
          <cell r="K626"/>
          <cell r="L626"/>
          <cell r="M626"/>
          <cell r="N626"/>
          <cell r="O626"/>
          <cell r="P626"/>
          <cell r="Q626"/>
          <cell r="R626"/>
          <cell r="S626"/>
          <cell r="T626"/>
          <cell r="U626"/>
          <cell r="V626"/>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row>
        <row r="627">
          <cell r="C627">
            <v>0</v>
          </cell>
          <cell r="D627">
            <v>0</v>
          </cell>
          <cell r="E627">
            <v>0</v>
          </cell>
          <cell r="F627"/>
          <cell r="G627" t="str">
            <v/>
          </cell>
          <cell r="H627"/>
          <cell r="I627"/>
          <cell r="J627"/>
          <cell r="K627"/>
          <cell r="L627"/>
          <cell r="M627"/>
          <cell r="N627"/>
          <cell r="O627"/>
          <cell r="P627"/>
          <cell r="Q627"/>
          <cell r="R627"/>
          <cell r="S627"/>
          <cell r="T627"/>
          <cell r="U627"/>
          <cell r="V627"/>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row>
        <row r="628">
          <cell r="C628">
            <v>0</v>
          </cell>
          <cell r="D628">
            <v>0</v>
          </cell>
          <cell r="E628">
            <v>0</v>
          </cell>
          <cell r="F628"/>
          <cell r="G628" t="str">
            <v/>
          </cell>
          <cell r="H628"/>
          <cell r="I628"/>
          <cell r="J628"/>
          <cell r="K628"/>
          <cell r="L628"/>
          <cell r="M628"/>
          <cell r="N628"/>
          <cell r="O628"/>
          <cell r="P628"/>
          <cell r="Q628"/>
          <cell r="R628"/>
          <cell r="S628"/>
          <cell r="T628"/>
          <cell r="U628"/>
          <cell r="V628"/>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row>
        <row r="629">
          <cell r="C629">
            <v>0</v>
          </cell>
          <cell r="D629">
            <v>0</v>
          </cell>
          <cell r="E629">
            <v>0</v>
          </cell>
          <cell r="F629"/>
          <cell r="G629" t="str">
            <v/>
          </cell>
          <cell r="H629"/>
          <cell r="I629"/>
          <cell r="J629"/>
          <cell r="K629"/>
          <cell r="L629"/>
          <cell r="M629"/>
          <cell r="N629"/>
          <cell r="O629"/>
          <cell r="P629"/>
          <cell r="Q629"/>
          <cell r="R629"/>
          <cell r="S629"/>
          <cell r="T629"/>
          <cell r="U629"/>
          <cell r="V629"/>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row>
        <row r="630">
          <cell r="C630">
            <v>0</v>
          </cell>
          <cell r="D630">
            <v>0</v>
          </cell>
          <cell r="E630">
            <v>0</v>
          </cell>
          <cell r="F630"/>
          <cell r="G630" t="str">
            <v/>
          </cell>
          <cell r="H630"/>
          <cell r="I630"/>
          <cell r="J630"/>
          <cell r="K630"/>
          <cell r="L630"/>
          <cell r="M630"/>
          <cell r="N630"/>
          <cell r="O630"/>
          <cell r="P630"/>
          <cell r="Q630"/>
          <cell r="R630"/>
          <cell r="S630"/>
          <cell r="T630"/>
          <cell r="U630"/>
          <cell r="V630"/>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row>
        <row r="631">
          <cell r="C631">
            <v>0</v>
          </cell>
          <cell r="D631">
            <v>0</v>
          </cell>
          <cell r="E631">
            <v>0</v>
          </cell>
          <cell r="F631"/>
          <cell r="G631" t="str">
            <v/>
          </cell>
          <cell r="H631"/>
          <cell r="I631"/>
          <cell r="J631"/>
          <cell r="K631"/>
          <cell r="L631"/>
          <cell r="M631"/>
          <cell r="N631"/>
          <cell r="O631"/>
          <cell r="P631"/>
          <cell r="Q631"/>
          <cell r="R631"/>
          <cell r="S631"/>
          <cell r="T631"/>
          <cell r="U631"/>
          <cell r="V631"/>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row>
        <row r="632">
          <cell r="C632">
            <v>0</v>
          </cell>
          <cell r="D632">
            <v>0</v>
          </cell>
          <cell r="E632">
            <v>0</v>
          </cell>
          <cell r="F632"/>
          <cell r="G632" t="str">
            <v/>
          </cell>
          <cell r="H632"/>
          <cell r="I632"/>
          <cell r="J632"/>
          <cell r="K632"/>
          <cell r="L632"/>
          <cell r="M632"/>
          <cell r="N632"/>
          <cell r="O632"/>
          <cell r="P632"/>
          <cell r="Q632"/>
          <cell r="R632"/>
          <cell r="S632"/>
          <cell r="T632"/>
          <cell r="U632"/>
          <cell r="V632"/>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row>
        <row r="633">
          <cell r="C633">
            <v>0</v>
          </cell>
          <cell r="D633">
            <v>0</v>
          </cell>
          <cell r="E633">
            <v>0</v>
          </cell>
          <cell r="F633"/>
          <cell r="G633" t="str">
            <v/>
          </cell>
          <cell r="H633"/>
          <cell r="I633"/>
          <cell r="J633"/>
          <cell r="K633"/>
          <cell r="L633"/>
          <cell r="M633"/>
          <cell r="N633"/>
          <cell r="O633"/>
          <cell r="P633"/>
          <cell r="Q633"/>
          <cell r="R633"/>
          <cell r="S633"/>
          <cell r="T633"/>
          <cell r="U633"/>
          <cell r="V633"/>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row>
        <row r="634">
          <cell r="C634">
            <v>0</v>
          </cell>
          <cell r="D634">
            <v>0</v>
          </cell>
          <cell r="E634">
            <v>0</v>
          </cell>
          <cell r="F634"/>
          <cell r="G634" t="str">
            <v/>
          </cell>
          <cell r="H634"/>
          <cell r="I634"/>
          <cell r="J634"/>
          <cell r="K634"/>
          <cell r="L634"/>
          <cell r="M634"/>
          <cell r="N634"/>
          <cell r="O634"/>
          <cell r="P634"/>
          <cell r="Q634"/>
          <cell r="R634"/>
          <cell r="S634"/>
          <cell r="T634"/>
          <cell r="U634"/>
          <cell r="V634"/>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row>
        <row r="635">
          <cell r="C635">
            <v>0</v>
          </cell>
          <cell r="D635">
            <v>0</v>
          </cell>
          <cell r="E635">
            <v>0</v>
          </cell>
          <cell r="F635"/>
          <cell r="G635" t="str">
            <v/>
          </cell>
          <cell r="H635"/>
          <cell r="I635"/>
          <cell r="J635"/>
          <cell r="K635"/>
          <cell r="L635"/>
          <cell r="M635"/>
          <cell r="N635"/>
          <cell r="O635"/>
          <cell r="P635"/>
          <cell r="Q635"/>
          <cell r="R635"/>
          <cell r="S635"/>
          <cell r="T635"/>
          <cell r="U635"/>
          <cell r="V635"/>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row>
        <row r="636">
          <cell r="C636">
            <v>0</v>
          </cell>
          <cell r="D636">
            <v>0</v>
          </cell>
          <cell r="E636">
            <v>0</v>
          </cell>
          <cell r="F636"/>
          <cell r="G636" t="str">
            <v/>
          </cell>
          <cell r="H636"/>
          <cell r="I636"/>
          <cell r="J636"/>
          <cell r="K636"/>
          <cell r="L636"/>
          <cell r="M636"/>
          <cell r="N636"/>
          <cell r="O636"/>
          <cell r="P636"/>
          <cell r="Q636"/>
          <cell r="R636"/>
          <cell r="S636"/>
          <cell r="T636"/>
          <cell r="U636"/>
          <cell r="V636"/>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row>
        <row r="637">
          <cell r="C637">
            <v>0</v>
          </cell>
          <cell r="D637">
            <v>0</v>
          </cell>
          <cell r="E637">
            <v>0</v>
          </cell>
          <cell r="F637"/>
          <cell r="G637" t="str">
            <v/>
          </cell>
          <cell r="H637"/>
          <cell r="I637"/>
          <cell r="J637"/>
          <cell r="K637"/>
          <cell r="L637"/>
          <cell r="M637"/>
          <cell r="N637"/>
          <cell r="O637"/>
          <cell r="P637"/>
          <cell r="Q637"/>
          <cell r="R637"/>
          <cell r="S637"/>
          <cell r="T637"/>
          <cell r="U637"/>
          <cell r="V637"/>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row>
        <row r="638">
          <cell r="C638">
            <v>0</v>
          </cell>
          <cell r="D638">
            <v>0</v>
          </cell>
          <cell r="E638">
            <v>0</v>
          </cell>
          <cell r="F638"/>
          <cell r="G638" t="str">
            <v/>
          </cell>
          <cell r="H638"/>
          <cell r="I638"/>
          <cell r="J638"/>
          <cell r="K638"/>
          <cell r="L638"/>
          <cell r="M638"/>
          <cell r="N638"/>
          <cell r="O638"/>
          <cell r="P638"/>
          <cell r="Q638"/>
          <cell r="R638"/>
          <cell r="S638"/>
          <cell r="T638"/>
          <cell r="U638"/>
          <cell r="V638"/>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row>
        <row r="639">
          <cell r="C639">
            <v>0</v>
          </cell>
          <cell r="D639">
            <v>0</v>
          </cell>
          <cell r="E639">
            <v>0</v>
          </cell>
          <cell r="F639"/>
          <cell r="G639" t="str">
            <v/>
          </cell>
          <cell r="H639"/>
          <cell r="I639"/>
          <cell r="J639"/>
          <cell r="K639"/>
          <cell r="L639"/>
          <cell r="M639"/>
          <cell r="N639"/>
          <cell r="O639"/>
          <cell r="P639"/>
          <cell r="Q639"/>
          <cell r="R639"/>
          <cell r="S639"/>
          <cell r="T639"/>
          <cell r="U639"/>
          <cell r="V639"/>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row>
        <row r="640">
          <cell r="C640">
            <v>0</v>
          </cell>
          <cell r="D640">
            <v>0</v>
          </cell>
          <cell r="E640">
            <v>0</v>
          </cell>
          <cell r="F640"/>
          <cell r="G640" t="str">
            <v/>
          </cell>
          <cell r="H640"/>
          <cell r="I640"/>
          <cell r="J640"/>
          <cell r="K640"/>
          <cell r="L640"/>
          <cell r="M640"/>
          <cell r="N640"/>
          <cell r="O640"/>
          <cell r="P640"/>
          <cell r="Q640"/>
          <cell r="R640"/>
          <cell r="S640"/>
          <cell r="T640"/>
          <cell r="U640"/>
          <cell r="V640"/>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row>
        <row r="641">
          <cell r="C641">
            <v>0</v>
          </cell>
          <cell r="D641">
            <v>0</v>
          </cell>
          <cell r="E641">
            <v>0</v>
          </cell>
          <cell r="F641"/>
          <cell r="G641" t="str">
            <v/>
          </cell>
          <cell r="H641"/>
          <cell r="I641"/>
          <cell r="J641"/>
          <cell r="K641"/>
          <cell r="L641"/>
          <cell r="M641"/>
          <cell r="N641"/>
          <cell r="O641"/>
          <cell r="P641"/>
          <cell r="Q641"/>
          <cell r="R641"/>
          <cell r="S641"/>
          <cell r="T641"/>
          <cell r="U641"/>
          <cell r="V641"/>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row>
        <row r="642">
          <cell r="C642">
            <v>0</v>
          </cell>
          <cell r="D642">
            <v>0</v>
          </cell>
          <cell r="E642">
            <v>0</v>
          </cell>
          <cell r="F642"/>
          <cell r="G642" t="str">
            <v/>
          </cell>
          <cell r="H642"/>
          <cell r="I642"/>
          <cell r="J642"/>
          <cell r="K642"/>
          <cell r="L642"/>
          <cell r="M642"/>
          <cell r="N642"/>
          <cell r="O642"/>
          <cell r="P642"/>
          <cell r="Q642"/>
          <cell r="R642"/>
          <cell r="S642"/>
          <cell r="T642"/>
          <cell r="U642"/>
          <cell r="V642"/>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row>
        <row r="643">
          <cell r="C643">
            <v>0</v>
          </cell>
          <cell r="D643">
            <v>0</v>
          </cell>
          <cell r="E643">
            <v>0</v>
          </cell>
          <cell r="F643"/>
          <cell r="G643" t="str">
            <v/>
          </cell>
          <cell r="H643"/>
          <cell r="I643"/>
          <cell r="J643"/>
          <cell r="K643"/>
          <cell r="L643"/>
          <cell r="M643"/>
          <cell r="N643"/>
          <cell r="O643"/>
          <cell r="P643"/>
          <cell r="Q643"/>
          <cell r="R643"/>
          <cell r="S643"/>
          <cell r="T643"/>
          <cell r="U643"/>
          <cell r="V643"/>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row>
        <row r="644">
          <cell r="C644">
            <v>0</v>
          </cell>
          <cell r="D644">
            <v>0</v>
          </cell>
          <cell r="E644">
            <v>0</v>
          </cell>
          <cell r="F644"/>
          <cell r="G644" t="str">
            <v/>
          </cell>
          <cell r="H644"/>
          <cell r="I644"/>
          <cell r="J644"/>
          <cell r="K644"/>
          <cell r="L644"/>
          <cell r="M644"/>
          <cell r="N644"/>
          <cell r="O644"/>
          <cell r="P644"/>
          <cell r="Q644"/>
          <cell r="R644"/>
          <cell r="S644"/>
          <cell r="T644"/>
          <cell r="U644"/>
          <cell r="V644"/>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row>
        <row r="645">
          <cell r="C645">
            <v>0</v>
          </cell>
          <cell r="D645">
            <v>0</v>
          </cell>
          <cell r="E645">
            <v>0</v>
          </cell>
          <cell r="F645"/>
          <cell r="G645" t="str">
            <v/>
          </cell>
          <cell r="H645"/>
          <cell r="I645"/>
          <cell r="J645"/>
          <cell r="K645"/>
          <cell r="L645"/>
          <cell r="M645"/>
          <cell r="N645"/>
          <cell r="O645"/>
          <cell r="P645"/>
          <cell r="Q645"/>
          <cell r="R645"/>
          <cell r="S645"/>
          <cell r="T645"/>
          <cell r="U645"/>
          <cell r="V645"/>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row>
        <row r="646">
          <cell r="C646">
            <v>0</v>
          </cell>
          <cell r="D646">
            <v>0</v>
          </cell>
          <cell r="E646">
            <v>0</v>
          </cell>
          <cell r="F646"/>
          <cell r="G646" t="str">
            <v/>
          </cell>
          <cell r="H646"/>
          <cell r="I646"/>
          <cell r="J646"/>
          <cell r="K646"/>
          <cell r="L646"/>
          <cell r="M646"/>
          <cell r="N646"/>
          <cell r="O646"/>
          <cell r="P646"/>
          <cell r="Q646"/>
          <cell r="R646"/>
          <cell r="S646"/>
          <cell r="T646"/>
          <cell r="U646"/>
          <cell r="V646"/>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row>
        <row r="647">
          <cell r="C647">
            <v>0</v>
          </cell>
          <cell r="D647">
            <v>0</v>
          </cell>
          <cell r="E647">
            <v>0</v>
          </cell>
          <cell r="F647"/>
          <cell r="G647" t="str">
            <v/>
          </cell>
          <cell r="H647"/>
          <cell r="I647"/>
          <cell r="J647"/>
          <cell r="K647"/>
          <cell r="L647"/>
          <cell r="M647"/>
          <cell r="N647"/>
          <cell r="O647"/>
          <cell r="P647"/>
          <cell r="Q647"/>
          <cell r="R647"/>
          <cell r="S647"/>
          <cell r="T647"/>
          <cell r="U647"/>
          <cell r="V647"/>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row>
        <row r="648">
          <cell r="C648">
            <v>0</v>
          </cell>
          <cell r="D648">
            <v>0</v>
          </cell>
          <cell r="E648">
            <v>0</v>
          </cell>
          <cell r="F648"/>
          <cell r="G648" t="str">
            <v/>
          </cell>
          <cell r="H648"/>
          <cell r="I648"/>
          <cell r="J648"/>
          <cell r="K648"/>
          <cell r="L648"/>
          <cell r="M648"/>
          <cell r="N648"/>
          <cell r="O648"/>
          <cell r="P648"/>
          <cell r="Q648"/>
          <cell r="R648"/>
          <cell r="S648"/>
          <cell r="T648"/>
          <cell r="U648"/>
          <cell r="V648"/>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row>
        <row r="649">
          <cell r="C649">
            <v>0</v>
          </cell>
          <cell r="D649">
            <v>0</v>
          </cell>
          <cell r="E649">
            <v>0</v>
          </cell>
          <cell r="F649"/>
          <cell r="G649" t="str">
            <v/>
          </cell>
          <cell r="H649"/>
          <cell r="I649"/>
          <cell r="J649"/>
          <cell r="K649"/>
          <cell r="L649"/>
          <cell r="M649"/>
          <cell r="N649"/>
          <cell r="O649"/>
          <cell r="P649"/>
          <cell r="Q649"/>
          <cell r="R649"/>
          <cell r="S649"/>
          <cell r="T649"/>
          <cell r="U649"/>
          <cell r="V649"/>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row>
        <row r="650">
          <cell r="C650">
            <v>0</v>
          </cell>
          <cell r="D650">
            <v>0</v>
          </cell>
          <cell r="E650">
            <v>0</v>
          </cell>
          <cell r="F650"/>
          <cell r="G650" t="str">
            <v/>
          </cell>
          <cell r="H650"/>
          <cell r="I650"/>
          <cell r="J650"/>
          <cell r="K650"/>
          <cell r="L650"/>
          <cell r="M650"/>
          <cell r="N650"/>
          <cell r="O650"/>
          <cell r="P650"/>
          <cell r="Q650"/>
          <cell r="R650"/>
          <cell r="S650"/>
          <cell r="T650"/>
          <cell r="U650"/>
          <cell r="V650"/>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row>
        <row r="651">
          <cell r="C651">
            <v>0</v>
          </cell>
          <cell r="D651">
            <v>0</v>
          </cell>
          <cell r="E651">
            <v>0</v>
          </cell>
          <cell r="F651"/>
          <cell r="G651" t="str">
            <v/>
          </cell>
          <cell r="H651"/>
          <cell r="I651"/>
          <cell r="J651"/>
          <cell r="K651"/>
          <cell r="L651"/>
          <cell r="M651"/>
          <cell r="N651"/>
          <cell r="O651"/>
          <cell r="P651"/>
          <cell r="Q651"/>
          <cell r="R651"/>
          <cell r="S651"/>
          <cell r="T651"/>
          <cell r="U651"/>
          <cell r="V651"/>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row>
        <row r="652">
          <cell r="C652">
            <v>0</v>
          </cell>
          <cell r="D652">
            <v>0</v>
          </cell>
          <cell r="E652">
            <v>0</v>
          </cell>
          <cell r="F652"/>
          <cell r="G652" t="str">
            <v/>
          </cell>
          <cell r="H652"/>
          <cell r="I652"/>
          <cell r="J652"/>
          <cell r="K652"/>
          <cell r="L652"/>
          <cell r="M652"/>
          <cell r="N652"/>
          <cell r="O652"/>
          <cell r="P652"/>
          <cell r="Q652"/>
          <cell r="R652"/>
          <cell r="S652"/>
          <cell r="T652"/>
          <cell r="U652"/>
          <cell r="V652"/>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row>
        <row r="653">
          <cell r="C653">
            <v>0</v>
          </cell>
          <cell r="D653">
            <v>0</v>
          </cell>
          <cell r="E653">
            <v>0</v>
          </cell>
          <cell r="F653"/>
          <cell r="G653" t="str">
            <v/>
          </cell>
          <cell r="H653"/>
          <cell r="I653"/>
          <cell r="J653"/>
          <cell r="K653"/>
          <cell r="L653"/>
          <cell r="M653"/>
          <cell r="N653"/>
          <cell r="O653"/>
          <cell r="P653"/>
          <cell r="Q653"/>
          <cell r="R653"/>
          <cell r="S653"/>
          <cell r="T653"/>
          <cell r="U653"/>
          <cell r="V653"/>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row>
        <row r="654">
          <cell r="C654">
            <v>0</v>
          </cell>
          <cell r="D654">
            <v>0</v>
          </cell>
          <cell r="E654">
            <v>0</v>
          </cell>
          <cell r="F654"/>
          <cell r="G654" t="str">
            <v/>
          </cell>
          <cell r="H654"/>
          <cell r="I654"/>
          <cell r="J654"/>
          <cell r="K654"/>
          <cell r="L654"/>
          <cell r="M654"/>
          <cell r="N654"/>
          <cell r="O654"/>
          <cell r="P654"/>
          <cell r="Q654"/>
          <cell r="R654"/>
          <cell r="S654"/>
          <cell r="T654"/>
          <cell r="U654"/>
          <cell r="V654"/>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row>
        <row r="655">
          <cell r="C655">
            <v>0</v>
          </cell>
          <cell r="D655">
            <v>0</v>
          </cell>
          <cell r="E655">
            <v>0</v>
          </cell>
          <cell r="F655"/>
          <cell r="G655" t="str">
            <v/>
          </cell>
          <cell r="H655"/>
          <cell r="I655"/>
          <cell r="J655"/>
          <cell r="K655"/>
          <cell r="L655"/>
          <cell r="M655"/>
          <cell r="N655"/>
          <cell r="O655"/>
          <cell r="P655"/>
          <cell r="Q655"/>
          <cell r="R655"/>
          <cell r="S655"/>
          <cell r="T655"/>
          <cell r="U655"/>
          <cell r="V655"/>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row>
        <row r="656">
          <cell r="C656">
            <v>0</v>
          </cell>
          <cell r="D656">
            <v>0</v>
          </cell>
          <cell r="E656">
            <v>0</v>
          </cell>
          <cell r="F656"/>
          <cell r="G656" t="str">
            <v/>
          </cell>
          <cell r="H656"/>
          <cell r="I656"/>
          <cell r="J656"/>
          <cell r="K656"/>
          <cell r="L656"/>
          <cell r="M656"/>
          <cell r="N656"/>
          <cell r="O656"/>
          <cell r="P656"/>
          <cell r="Q656"/>
          <cell r="R656"/>
          <cell r="S656"/>
          <cell r="T656"/>
          <cell r="U656"/>
          <cell r="V656"/>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row>
        <row r="657">
          <cell r="C657">
            <v>0</v>
          </cell>
          <cell r="D657">
            <v>0</v>
          </cell>
          <cell r="E657">
            <v>0</v>
          </cell>
          <cell r="F657"/>
          <cell r="G657" t="str">
            <v/>
          </cell>
          <cell r="H657"/>
          <cell r="I657"/>
          <cell r="J657"/>
          <cell r="K657"/>
          <cell r="L657"/>
          <cell r="M657"/>
          <cell r="N657"/>
          <cell r="O657"/>
          <cell r="P657"/>
          <cell r="Q657"/>
          <cell r="R657"/>
          <cell r="S657"/>
          <cell r="T657"/>
          <cell r="U657"/>
          <cell r="V657"/>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row>
        <row r="658">
          <cell r="C658">
            <v>0</v>
          </cell>
          <cell r="D658">
            <v>0</v>
          </cell>
          <cell r="E658">
            <v>0</v>
          </cell>
          <cell r="F658"/>
          <cell r="G658" t="str">
            <v/>
          </cell>
          <cell r="H658"/>
          <cell r="I658"/>
          <cell r="J658"/>
          <cell r="K658"/>
          <cell r="L658"/>
          <cell r="M658"/>
          <cell r="N658"/>
          <cell r="O658"/>
          <cell r="P658"/>
          <cell r="Q658"/>
          <cell r="R658"/>
          <cell r="S658"/>
          <cell r="T658"/>
          <cell r="U658"/>
          <cell r="V658"/>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row>
        <row r="659">
          <cell r="C659">
            <v>0</v>
          </cell>
          <cell r="D659">
            <v>0</v>
          </cell>
          <cell r="E659">
            <v>0</v>
          </cell>
          <cell r="F659"/>
          <cell r="G659" t="str">
            <v/>
          </cell>
          <cell r="H659"/>
          <cell r="I659"/>
          <cell r="J659"/>
          <cell r="K659"/>
          <cell r="L659"/>
          <cell r="M659"/>
          <cell r="N659"/>
          <cell r="O659"/>
          <cell r="P659"/>
          <cell r="Q659"/>
          <cell r="R659"/>
          <cell r="S659"/>
          <cell r="T659"/>
          <cell r="U659"/>
          <cell r="V659"/>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row>
        <row r="660">
          <cell r="C660">
            <v>0</v>
          </cell>
          <cell r="D660">
            <v>0</v>
          </cell>
          <cell r="E660">
            <v>0</v>
          </cell>
          <cell r="F660"/>
          <cell r="G660" t="str">
            <v/>
          </cell>
          <cell r="H660"/>
          <cell r="I660"/>
          <cell r="J660"/>
          <cell r="K660"/>
          <cell r="L660"/>
          <cell r="M660"/>
          <cell r="N660"/>
          <cell r="O660"/>
          <cell r="P660"/>
          <cell r="Q660"/>
          <cell r="R660"/>
          <cell r="S660"/>
          <cell r="T660"/>
          <cell r="U660"/>
          <cell r="V660"/>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row>
        <row r="661">
          <cell r="C661">
            <v>0</v>
          </cell>
          <cell r="D661">
            <v>0</v>
          </cell>
          <cell r="E661">
            <v>0</v>
          </cell>
          <cell r="F661"/>
          <cell r="G661" t="str">
            <v/>
          </cell>
          <cell r="H661"/>
          <cell r="I661"/>
          <cell r="J661"/>
          <cell r="K661"/>
          <cell r="L661"/>
          <cell r="M661"/>
          <cell r="N661"/>
          <cell r="O661"/>
          <cell r="P661"/>
          <cell r="Q661"/>
          <cell r="R661"/>
          <cell r="S661"/>
          <cell r="T661"/>
          <cell r="U661"/>
          <cell r="V661"/>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row>
        <row r="662">
          <cell r="C662">
            <v>0</v>
          </cell>
          <cell r="D662">
            <v>0</v>
          </cell>
          <cell r="E662">
            <v>0</v>
          </cell>
          <cell r="F662"/>
          <cell r="G662" t="str">
            <v/>
          </cell>
          <cell r="H662"/>
          <cell r="I662"/>
          <cell r="J662"/>
          <cell r="K662"/>
          <cell r="L662"/>
          <cell r="M662"/>
          <cell r="N662"/>
          <cell r="O662"/>
          <cell r="P662"/>
          <cell r="Q662"/>
          <cell r="R662"/>
          <cell r="S662"/>
          <cell r="T662"/>
          <cell r="U662"/>
          <cell r="V662"/>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row>
        <row r="663">
          <cell r="C663">
            <v>0</v>
          </cell>
          <cell r="D663">
            <v>0</v>
          </cell>
          <cell r="E663">
            <v>0</v>
          </cell>
          <cell r="F663"/>
          <cell r="G663" t="str">
            <v/>
          </cell>
          <cell r="H663"/>
          <cell r="I663"/>
          <cell r="J663"/>
          <cell r="K663"/>
          <cell r="L663"/>
          <cell r="M663"/>
          <cell r="N663"/>
          <cell r="O663"/>
          <cell r="P663"/>
          <cell r="Q663"/>
          <cell r="R663"/>
          <cell r="S663"/>
          <cell r="T663"/>
          <cell r="U663"/>
          <cell r="V663"/>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row>
        <row r="664">
          <cell r="C664">
            <v>0</v>
          </cell>
          <cell r="D664">
            <v>0</v>
          </cell>
          <cell r="E664">
            <v>0</v>
          </cell>
          <cell r="F664"/>
          <cell r="G664" t="str">
            <v/>
          </cell>
          <cell r="H664"/>
          <cell r="I664"/>
          <cell r="J664"/>
          <cell r="K664"/>
          <cell r="L664"/>
          <cell r="M664"/>
          <cell r="N664"/>
          <cell r="O664"/>
          <cell r="P664"/>
          <cell r="Q664"/>
          <cell r="R664"/>
          <cell r="S664"/>
          <cell r="T664"/>
          <cell r="U664"/>
          <cell r="V664"/>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row>
        <row r="665">
          <cell r="C665">
            <v>0</v>
          </cell>
          <cell r="D665">
            <v>0</v>
          </cell>
          <cell r="E665">
            <v>0</v>
          </cell>
          <cell r="F665"/>
          <cell r="G665" t="str">
            <v/>
          </cell>
          <cell r="H665"/>
          <cell r="I665"/>
          <cell r="J665"/>
          <cell r="K665"/>
          <cell r="L665"/>
          <cell r="M665"/>
          <cell r="N665"/>
          <cell r="O665"/>
          <cell r="P665"/>
          <cell r="Q665"/>
          <cell r="R665"/>
          <cell r="S665"/>
          <cell r="T665"/>
          <cell r="U665"/>
          <cell r="V665"/>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row>
        <row r="666">
          <cell r="C666">
            <v>0</v>
          </cell>
          <cell r="D666">
            <v>0</v>
          </cell>
          <cell r="E666">
            <v>0</v>
          </cell>
          <cell r="F666"/>
          <cell r="G666" t="str">
            <v/>
          </cell>
          <cell r="H666"/>
          <cell r="I666"/>
          <cell r="J666"/>
          <cell r="K666"/>
          <cell r="L666"/>
          <cell r="M666"/>
          <cell r="N666"/>
          <cell r="O666"/>
          <cell r="P666"/>
          <cell r="Q666"/>
          <cell r="R666"/>
          <cell r="S666"/>
          <cell r="T666"/>
          <cell r="U666"/>
          <cell r="V666"/>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row>
        <row r="667">
          <cell r="C667">
            <v>0</v>
          </cell>
          <cell r="D667">
            <v>0</v>
          </cell>
          <cell r="E667">
            <v>0</v>
          </cell>
          <cell r="F667"/>
          <cell r="G667" t="str">
            <v/>
          </cell>
          <cell r="H667"/>
          <cell r="I667"/>
          <cell r="J667"/>
          <cell r="K667"/>
          <cell r="L667"/>
          <cell r="M667"/>
          <cell r="N667"/>
          <cell r="O667"/>
          <cell r="P667"/>
          <cell r="Q667"/>
          <cell r="R667"/>
          <cell r="S667"/>
          <cell r="T667"/>
          <cell r="U667"/>
          <cell r="V667"/>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row>
        <row r="668">
          <cell r="C668">
            <v>0</v>
          </cell>
          <cell r="D668">
            <v>0</v>
          </cell>
          <cell r="E668">
            <v>0</v>
          </cell>
          <cell r="F668"/>
          <cell r="G668" t="str">
            <v/>
          </cell>
          <cell r="H668"/>
          <cell r="I668"/>
          <cell r="J668"/>
          <cell r="K668"/>
          <cell r="L668"/>
          <cell r="M668"/>
          <cell r="N668"/>
          <cell r="O668"/>
          <cell r="P668"/>
          <cell r="Q668"/>
          <cell r="R668"/>
          <cell r="S668"/>
          <cell r="T668"/>
          <cell r="U668"/>
          <cell r="V668"/>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row>
        <row r="669">
          <cell r="C669">
            <v>0</v>
          </cell>
          <cell r="D669">
            <v>0</v>
          </cell>
          <cell r="E669">
            <v>0</v>
          </cell>
          <cell r="F669"/>
          <cell r="G669" t="str">
            <v/>
          </cell>
          <cell r="H669"/>
          <cell r="I669"/>
          <cell r="J669"/>
          <cell r="K669"/>
          <cell r="L669"/>
          <cell r="M669"/>
          <cell r="N669"/>
          <cell r="O669"/>
          <cell r="P669"/>
          <cell r="Q669"/>
          <cell r="R669"/>
          <cell r="S669"/>
          <cell r="T669"/>
          <cell r="U669"/>
          <cell r="V669"/>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row>
        <row r="670">
          <cell r="C670">
            <v>0</v>
          </cell>
          <cell r="D670">
            <v>0</v>
          </cell>
          <cell r="E670">
            <v>0</v>
          </cell>
          <cell r="F670"/>
          <cell r="G670" t="str">
            <v/>
          </cell>
          <cell r="H670"/>
          <cell r="I670"/>
          <cell r="J670"/>
          <cell r="K670"/>
          <cell r="L670"/>
          <cell r="M670"/>
          <cell r="N670"/>
          <cell r="O670"/>
          <cell r="P670"/>
          <cell r="Q670"/>
          <cell r="R670"/>
          <cell r="S670"/>
          <cell r="T670"/>
          <cell r="U670"/>
          <cell r="V670"/>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row>
        <row r="671">
          <cell r="C671">
            <v>0</v>
          </cell>
          <cell r="D671">
            <v>0</v>
          </cell>
          <cell r="E671">
            <v>0</v>
          </cell>
          <cell r="F671"/>
          <cell r="G671" t="str">
            <v/>
          </cell>
          <cell r="H671"/>
          <cell r="I671"/>
          <cell r="J671"/>
          <cell r="K671"/>
          <cell r="L671"/>
          <cell r="M671"/>
          <cell r="N671"/>
          <cell r="O671"/>
          <cell r="P671"/>
          <cell r="Q671"/>
          <cell r="R671"/>
          <cell r="S671"/>
          <cell r="T671"/>
          <cell r="U671"/>
          <cell r="V671"/>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row>
        <row r="672">
          <cell r="C672">
            <v>0</v>
          </cell>
          <cell r="D672">
            <v>0</v>
          </cell>
          <cell r="E672">
            <v>0</v>
          </cell>
          <cell r="F672"/>
          <cell r="G672" t="str">
            <v/>
          </cell>
          <cell r="H672"/>
          <cell r="I672"/>
          <cell r="J672"/>
          <cell r="K672"/>
          <cell r="L672"/>
          <cell r="M672"/>
          <cell r="N672"/>
          <cell r="O672"/>
          <cell r="P672"/>
          <cell r="Q672"/>
          <cell r="R672"/>
          <cell r="S672"/>
          <cell r="T672"/>
          <cell r="U672"/>
          <cell r="V672"/>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row>
        <row r="673">
          <cell r="C673">
            <v>0</v>
          </cell>
          <cell r="D673">
            <v>0</v>
          </cell>
          <cell r="E673">
            <v>0</v>
          </cell>
          <cell r="F673"/>
          <cell r="G673" t="str">
            <v/>
          </cell>
          <cell r="H673"/>
          <cell r="I673"/>
          <cell r="J673"/>
          <cell r="K673"/>
          <cell r="L673"/>
          <cell r="M673"/>
          <cell r="N673"/>
          <cell r="O673"/>
          <cell r="P673"/>
          <cell r="Q673"/>
          <cell r="R673"/>
          <cell r="S673"/>
          <cell r="T673"/>
          <cell r="U673"/>
          <cell r="V673"/>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row>
        <row r="674">
          <cell r="C674">
            <v>0</v>
          </cell>
          <cell r="D674">
            <v>0</v>
          </cell>
          <cell r="E674">
            <v>0</v>
          </cell>
          <cell r="F674"/>
          <cell r="G674" t="str">
            <v/>
          </cell>
          <cell r="H674"/>
          <cell r="I674"/>
          <cell r="J674"/>
          <cell r="K674"/>
          <cell r="L674"/>
          <cell r="M674"/>
          <cell r="N674"/>
          <cell r="O674"/>
          <cell r="P674"/>
          <cell r="Q674"/>
          <cell r="R674"/>
          <cell r="S674"/>
          <cell r="T674"/>
          <cell r="U674"/>
          <cell r="V674"/>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row>
        <row r="675">
          <cell r="C675">
            <v>0</v>
          </cell>
          <cell r="D675">
            <v>0</v>
          </cell>
          <cell r="E675">
            <v>0</v>
          </cell>
          <cell r="F675"/>
          <cell r="G675" t="str">
            <v/>
          </cell>
          <cell r="H675"/>
          <cell r="I675"/>
          <cell r="J675"/>
          <cell r="K675"/>
          <cell r="L675"/>
          <cell r="M675"/>
          <cell r="N675"/>
          <cell r="O675"/>
          <cell r="P675"/>
          <cell r="Q675"/>
          <cell r="R675"/>
          <cell r="S675"/>
          <cell r="T675"/>
          <cell r="U675"/>
          <cell r="V675"/>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row>
        <row r="676">
          <cell r="C676">
            <v>0</v>
          </cell>
          <cell r="D676">
            <v>0</v>
          </cell>
          <cell r="E676">
            <v>0</v>
          </cell>
          <cell r="F676"/>
          <cell r="G676" t="str">
            <v/>
          </cell>
          <cell r="H676"/>
          <cell r="I676"/>
          <cell r="J676"/>
          <cell r="K676"/>
          <cell r="L676"/>
          <cell r="M676"/>
          <cell r="N676"/>
          <cell r="O676"/>
          <cell r="P676"/>
          <cell r="Q676"/>
          <cell r="R676"/>
          <cell r="S676"/>
          <cell r="T676"/>
          <cell r="U676"/>
          <cell r="V676"/>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row>
        <row r="677">
          <cell r="C677">
            <v>0</v>
          </cell>
          <cell r="D677">
            <v>0</v>
          </cell>
          <cell r="E677">
            <v>0</v>
          </cell>
          <cell r="F677"/>
          <cell r="G677" t="str">
            <v/>
          </cell>
          <cell r="H677"/>
          <cell r="I677"/>
          <cell r="J677"/>
          <cell r="K677"/>
          <cell r="L677"/>
          <cell r="M677"/>
          <cell r="N677"/>
          <cell r="O677"/>
          <cell r="P677"/>
          <cell r="Q677"/>
          <cell r="R677"/>
          <cell r="S677"/>
          <cell r="T677"/>
          <cell r="U677"/>
          <cell r="V677"/>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row>
        <row r="678">
          <cell r="C678">
            <v>0</v>
          </cell>
          <cell r="D678">
            <v>0</v>
          </cell>
          <cell r="E678">
            <v>0</v>
          </cell>
          <cell r="F678"/>
          <cell r="G678" t="str">
            <v/>
          </cell>
          <cell r="H678"/>
          <cell r="I678"/>
          <cell r="J678"/>
          <cell r="K678"/>
          <cell r="L678"/>
          <cell r="M678"/>
          <cell r="N678"/>
          <cell r="O678"/>
          <cell r="P678"/>
          <cell r="Q678"/>
          <cell r="R678"/>
          <cell r="S678"/>
          <cell r="T678"/>
          <cell r="U678"/>
          <cell r="V678"/>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row>
        <row r="679">
          <cell r="C679">
            <v>0</v>
          </cell>
          <cell r="D679">
            <v>0</v>
          </cell>
          <cell r="E679">
            <v>0</v>
          </cell>
          <cell r="F679"/>
          <cell r="G679" t="str">
            <v/>
          </cell>
          <cell r="H679"/>
          <cell r="I679"/>
          <cell r="J679"/>
          <cell r="K679"/>
          <cell r="L679"/>
          <cell r="M679"/>
          <cell r="N679"/>
          <cell r="O679"/>
          <cell r="P679"/>
          <cell r="Q679"/>
          <cell r="R679"/>
          <cell r="S679"/>
          <cell r="T679"/>
          <cell r="U679"/>
          <cell r="V679"/>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row>
        <row r="680">
          <cell r="C680">
            <v>0</v>
          </cell>
          <cell r="D680">
            <v>0</v>
          </cell>
          <cell r="E680">
            <v>0</v>
          </cell>
          <cell r="F680"/>
          <cell r="G680" t="str">
            <v/>
          </cell>
          <cell r="H680"/>
          <cell r="I680"/>
          <cell r="J680"/>
          <cell r="K680"/>
          <cell r="L680"/>
          <cell r="M680"/>
          <cell r="N680"/>
          <cell r="O680"/>
          <cell r="P680"/>
          <cell r="Q680"/>
          <cell r="R680"/>
          <cell r="S680"/>
          <cell r="T680"/>
          <cell r="U680"/>
          <cell r="V680"/>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row>
        <row r="681">
          <cell r="C681">
            <v>0</v>
          </cell>
          <cell r="D681">
            <v>0</v>
          </cell>
          <cell r="E681">
            <v>0</v>
          </cell>
          <cell r="F681"/>
          <cell r="G681" t="str">
            <v/>
          </cell>
          <cell r="H681"/>
          <cell r="I681"/>
          <cell r="J681"/>
          <cell r="K681"/>
          <cell r="L681"/>
          <cell r="M681"/>
          <cell r="N681"/>
          <cell r="O681"/>
          <cell r="P681"/>
          <cell r="Q681"/>
          <cell r="R681"/>
          <cell r="S681"/>
          <cell r="T681"/>
          <cell r="U681"/>
          <cell r="V681"/>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row>
        <row r="682">
          <cell r="C682">
            <v>0</v>
          </cell>
          <cell r="D682">
            <v>0</v>
          </cell>
          <cell r="E682">
            <v>0</v>
          </cell>
          <cell r="F682"/>
          <cell r="G682" t="str">
            <v/>
          </cell>
          <cell r="H682"/>
          <cell r="I682"/>
          <cell r="J682"/>
          <cell r="K682"/>
          <cell r="L682"/>
          <cell r="M682"/>
          <cell r="N682"/>
          <cell r="O682"/>
          <cell r="P682"/>
          <cell r="Q682"/>
          <cell r="R682"/>
          <cell r="S682"/>
          <cell r="T682"/>
          <cell r="U682"/>
          <cell r="V682"/>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row>
        <row r="683">
          <cell r="C683">
            <v>0</v>
          </cell>
          <cell r="D683">
            <v>0</v>
          </cell>
          <cell r="E683">
            <v>0</v>
          </cell>
          <cell r="F683"/>
          <cell r="G683" t="str">
            <v/>
          </cell>
          <cell r="H683"/>
          <cell r="I683"/>
          <cell r="J683"/>
          <cell r="K683"/>
          <cell r="L683"/>
          <cell r="M683"/>
          <cell r="N683"/>
          <cell r="O683"/>
          <cell r="P683"/>
          <cell r="Q683"/>
          <cell r="R683"/>
          <cell r="S683"/>
          <cell r="T683"/>
          <cell r="U683"/>
          <cell r="V683"/>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row>
        <row r="684">
          <cell r="C684">
            <v>0</v>
          </cell>
          <cell r="D684">
            <v>0</v>
          </cell>
          <cell r="E684">
            <v>0</v>
          </cell>
          <cell r="F684"/>
          <cell r="G684" t="str">
            <v/>
          </cell>
          <cell r="H684"/>
          <cell r="I684"/>
          <cell r="J684"/>
          <cell r="K684"/>
          <cell r="L684"/>
          <cell r="M684"/>
          <cell r="N684"/>
          <cell r="O684"/>
          <cell r="P684"/>
          <cell r="Q684"/>
          <cell r="R684"/>
          <cell r="S684"/>
          <cell r="T684"/>
          <cell r="U684"/>
          <cell r="V684"/>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row>
        <row r="685">
          <cell r="C685">
            <v>0</v>
          </cell>
          <cell r="D685">
            <v>0</v>
          </cell>
          <cell r="E685">
            <v>0</v>
          </cell>
          <cell r="F685"/>
          <cell r="G685" t="str">
            <v/>
          </cell>
          <cell r="H685"/>
          <cell r="I685"/>
          <cell r="J685"/>
          <cell r="K685"/>
          <cell r="L685"/>
          <cell r="M685"/>
          <cell r="N685"/>
          <cell r="O685"/>
          <cell r="P685"/>
          <cell r="Q685"/>
          <cell r="R685"/>
          <cell r="S685"/>
          <cell r="T685"/>
          <cell r="U685"/>
          <cell r="V685"/>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row>
        <row r="686">
          <cell r="C686">
            <v>0</v>
          </cell>
          <cell r="D686">
            <v>0</v>
          </cell>
          <cell r="E686">
            <v>0</v>
          </cell>
          <cell r="F686"/>
          <cell r="G686" t="str">
            <v/>
          </cell>
          <cell r="H686"/>
          <cell r="I686"/>
          <cell r="J686"/>
          <cell r="K686"/>
          <cell r="L686"/>
          <cell r="M686"/>
          <cell r="N686"/>
          <cell r="O686"/>
          <cell r="P686"/>
          <cell r="Q686"/>
          <cell r="R686"/>
          <cell r="S686"/>
          <cell r="T686"/>
          <cell r="U686"/>
          <cell r="V686"/>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row>
        <row r="687">
          <cell r="C687">
            <v>0</v>
          </cell>
          <cell r="D687">
            <v>0</v>
          </cell>
          <cell r="E687">
            <v>0</v>
          </cell>
          <cell r="F687"/>
          <cell r="G687" t="str">
            <v/>
          </cell>
          <cell r="H687"/>
          <cell r="I687"/>
          <cell r="J687"/>
          <cell r="K687"/>
          <cell r="L687"/>
          <cell r="M687"/>
          <cell r="N687"/>
          <cell r="O687"/>
          <cell r="P687"/>
          <cell r="Q687"/>
          <cell r="R687"/>
          <cell r="S687"/>
          <cell r="T687"/>
          <cell r="U687"/>
          <cell r="V687"/>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row>
        <row r="688">
          <cell r="C688">
            <v>0</v>
          </cell>
          <cell r="D688">
            <v>0</v>
          </cell>
          <cell r="E688">
            <v>0</v>
          </cell>
          <cell r="F688"/>
          <cell r="G688" t="str">
            <v/>
          </cell>
          <cell r="H688"/>
          <cell r="I688"/>
          <cell r="J688"/>
          <cell r="K688"/>
          <cell r="L688"/>
          <cell r="M688"/>
          <cell r="N688"/>
          <cell r="O688"/>
          <cell r="P688"/>
          <cell r="Q688"/>
          <cell r="R688"/>
          <cell r="S688"/>
          <cell r="T688"/>
          <cell r="U688"/>
          <cell r="V688"/>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row>
        <row r="689">
          <cell r="C689">
            <v>0</v>
          </cell>
          <cell r="D689">
            <v>0</v>
          </cell>
          <cell r="E689">
            <v>0</v>
          </cell>
          <cell r="F689"/>
          <cell r="G689" t="str">
            <v/>
          </cell>
          <cell r="H689"/>
          <cell r="I689"/>
          <cell r="J689"/>
          <cell r="K689"/>
          <cell r="L689"/>
          <cell r="M689"/>
          <cell r="N689"/>
          <cell r="O689"/>
          <cell r="P689"/>
          <cell r="Q689"/>
          <cell r="R689"/>
          <cell r="S689"/>
          <cell r="T689"/>
          <cell r="U689"/>
          <cell r="V689"/>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row>
        <row r="690">
          <cell r="C690">
            <v>0</v>
          </cell>
          <cell r="D690">
            <v>0</v>
          </cell>
          <cell r="E690">
            <v>0</v>
          </cell>
          <cell r="F690"/>
          <cell r="G690" t="str">
            <v/>
          </cell>
          <cell r="H690"/>
          <cell r="I690"/>
          <cell r="J690"/>
          <cell r="K690"/>
          <cell r="L690"/>
          <cell r="M690"/>
          <cell r="N690"/>
          <cell r="O690"/>
          <cell r="P690"/>
          <cell r="Q690"/>
          <cell r="R690"/>
          <cell r="S690"/>
          <cell r="T690"/>
          <cell r="U690"/>
          <cell r="V690"/>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row>
        <row r="691">
          <cell r="C691">
            <v>0</v>
          </cell>
          <cell r="D691">
            <v>0</v>
          </cell>
          <cell r="E691">
            <v>0</v>
          </cell>
          <cell r="F691"/>
          <cell r="G691" t="str">
            <v/>
          </cell>
          <cell r="H691"/>
          <cell r="I691"/>
          <cell r="J691"/>
          <cell r="K691"/>
          <cell r="L691"/>
          <cell r="M691"/>
          <cell r="N691"/>
          <cell r="O691"/>
          <cell r="P691"/>
          <cell r="Q691"/>
          <cell r="R691"/>
          <cell r="S691"/>
          <cell r="T691"/>
          <cell r="U691"/>
          <cell r="V691"/>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row>
        <row r="692">
          <cell r="C692">
            <v>0</v>
          </cell>
          <cell r="D692">
            <v>0</v>
          </cell>
          <cell r="E692">
            <v>0</v>
          </cell>
          <cell r="F692"/>
          <cell r="G692" t="str">
            <v/>
          </cell>
          <cell r="H692"/>
          <cell r="I692"/>
          <cell r="J692"/>
          <cell r="K692"/>
          <cell r="L692"/>
          <cell r="M692"/>
          <cell r="N692"/>
          <cell r="O692"/>
          <cell r="P692"/>
          <cell r="Q692"/>
          <cell r="R692"/>
          <cell r="S692"/>
          <cell r="T692"/>
          <cell r="U692"/>
          <cell r="V692"/>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row>
        <row r="693">
          <cell r="C693">
            <v>0</v>
          </cell>
          <cell r="D693">
            <v>0</v>
          </cell>
          <cell r="E693">
            <v>0</v>
          </cell>
          <cell r="F693"/>
          <cell r="G693" t="str">
            <v/>
          </cell>
          <cell r="H693"/>
          <cell r="I693"/>
          <cell r="J693"/>
          <cell r="K693"/>
          <cell r="L693"/>
          <cell r="M693"/>
          <cell r="N693"/>
          <cell r="O693"/>
          <cell r="P693"/>
          <cell r="Q693"/>
          <cell r="R693"/>
          <cell r="S693"/>
          <cell r="T693"/>
          <cell r="U693"/>
          <cell r="V693"/>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row>
        <row r="694">
          <cell r="C694">
            <v>0</v>
          </cell>
          <cell r="D694">
            <v>0</v>
          </cell>
          <cell r="E694">
            <v>0</v>
          </cell>
          <cell r="F694"/>
          <cell r="G694" t="str">
            <v/>
          </cell>
          <cell r="H694"/>
          <cell r="I694"/>
          <cell r="J694"/>
          <cell r="K694"/>
          <cell r="L694"/>
          <cell r="M694"/>
          <cell r="N694"/>
          <cell r="O694"/>
          <cell r="P694"/>
          <cell r="Q694"/>
          <cell r="R694"/>
          <cell r="S694"/>
          <cell r="T694"/>
          <cell r="U694"/>
          <cell r="V694"/>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row>
        <row r="695">
          <cell r="C695">
            <v>0</v>
          </cell>
          <cell r="D695">
            <v>0</v>
          </cell>
          <cell r="E695">
            <v>0</v>
          </cell>
          <cell r="F695"/>
          <cell r="G695" t="str">
            <v/>
          </cell>
          <cell r="H695"/>
          <cell r="I695"/>
          <cell r="J695"/>
          <cell r="K695"/>
          <cell r="L695"/>
          <cell r="M695"/>
          <cell r="N695"/>
          <cell r="O695"/>
          <cell r="P695"/>
          <cell r="Q695"/>
          <cell r="R695"/>
          <cell r="S695"/>
          <cell r="T695"/>
          <cell r="U695"/>
          <cell r="V695"/>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row>
        <row r="696">
          <cell r="C696">
            <v>0</v>
          </cell>
          <cell r="D696">
            <v>0</v>
          </cell>
          <cell r="E696">
            <v>0</v>
          </cell>
          <cell r="F696"/>
          <cell r="G696" t="str">
            <v/>
          </cell>
          <cell r="H696"/>
          <cell r="I696"/>
          <cell r="J696"/>
          <cell r="K696"/>
          <cell r="L696"/>
          <cell r="M696"/>
          <cell r="N696"/>
          <cell r="O696"/>
          <cell r="P696"/>
          <cell r="Q696"/>
          <cell r="R696"/>
          <cell r="S696"/>
          <cell r="T696"/>
          <cell r="U696"/>
          <cell r="V696"/>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row>
        <row r="697">
          <cell r="C697">
            <v>0</v>
          </cell>
          <cell r="D697">
            <v>0</v>
          </cell>
          <cell r="E697">
            <v>0</v>
          </cell>
          <cell r="F697"/>
          <cell r="G697" t="str">
            <v/>
          </cell>
          <cell r="H697"/>
          <cell r="I697"/>
          <cell r="J697"/>
          <cell r="K697"/>
          <cell r="L697"/>
          <cell r="M697"/>
          <cell r="N697"/>
          <cell r="O697"/>
          <cell r="P697"/>
          <cell r="Q697"/>
          <cell r="R697"/>
          <cell r="S697"/>
          <cell r="T697"/>
          <cell r="U697"/>
          <cell r="V697"/>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row>
        <row r="698">
          <cell r="C698">
            <v>0</v>
          </cell>
          <cell r="D698">
            <v>0</v>
          </cell>
          <cell r="E698">
            <v>0</v>
          </cell>
          <cell r="F698"/>
          <cell r="G698" t="str">
            <v/>
          </cell>
          <cell r="H698"/>
          <cell r="I698"/>
          <cell r="J698"/>
          <cell r="K698"/>
          <cell r="L698"/>
          <cell r="M698"/>
          <cell r="N698"/>
          <cell r="O698"/>
          <cell r="P698"/>
          <cell r="Q698"/>
          <cell r="R698"/>
          <cell r="S698"/>
          <cell r="T698"/>
          <cell r="U698"/>
          <cell r="V698"/>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row>
        <row r="699">
          <cell r="C699">
            <v>0</v>
          </cell>
          <cell r="D699">
            <v>0</v>
          </cell>
          <cell r="E699">
            <v>0</v>
          </cell>
          <cell r="F699"/>
          <cell r="G699" t="str">
            <v/>
          </cell>
          <cell r="H699"/>
          <cell r="I699"/>
          <cell r="J699"/>
          <cell r="K699"/>
          <cell r="L699"/>
          <cell r="M699"/>
          <cell r="N699"/>
          <cell r="O699"/>
          <cell r="P699"/>
          <cell r="Q699"/>
          <cell r="R699"/>
          <cell r="S699"/>
          <cell r="T699"/>
          <cell r="U699"/>
          <cell r="V699"/>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row>
        <row r="700">
          <cell r="C700">
            <v>0</v>
          </cell>
          <cell r="D700">
            <v>0</v>
          </cell>
          <cell r="E700">
            <v>0</v>
          </cell>
          <cell r="F700"/>
          <cell r="G700" t="str">
            <v/>
          </cell>
          <cell r="H700"/>
          <cell r="I700"/>
          <cell r="J700"/>
          <cell r="K700"/>
          <cell r="L700"/>
          <cell r="M700"/>
          <cell r="N700"/>
          <cell r="O700"/>
          <cell r="P700"/>
          <cell r="Q700"/>
          <cell r="R700"/>
          <cell r="S700"/>
          <cell r="T700"/>
          <cell r="U700"/>
          <cell r="V700"/>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row>
        <row r="701">
          <cell r="C701">
            <v>0</v>
          </cell>
          <cell r="D701">
            <v>0</v>
          </cell>
          <cell r="E701">
            <v>0</v>
          </cell>
          <cell r="F701"/>
          <cell r="G701" t="str">
            <v/>
          </cell>
          <cell r="H701"/>
          <cell r="I701"/>
          <cell r="J701"/>
          <cell r="K701"/>
          <cell r="L701"/>
          <cell r="M701"/>
          <cell r="N701"/>
          <cell r="O701"/>
          <cell r="P701"/>
          <cell r="Q701"/>
          <cell r="R701"/>
          <cell r="S701"/>
          <cell r="T701"/>
          <cell r="U701"/>
          <cell r="V701"/>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row>
        <row r="702">
          <cell r="C702">
            <v>0</v>
          </cell>
          <cell r="D702">
            <v>0</v>
          </cell>
          <cell r="E702">
            <v>0</v>
          </cell>
          <cell r="F702"/>
          <cell r="G702" t="str">
            <v/>
          </cell>
          <cell r="H702"/>
          <cell r="I702"/>
          <cell r="J702"/>
          <cell r="K702"/>
          <cell r="L702"/>
          <cell r="M702"/>
          <cell r="N702"/>
          <cell r="O702"/>
          <cell r="P702"/>
          <cell r="Q702"/>
          <cell r="R702"/>
          <cell r="S702"/>
          <cell r="T702"/>
          <cell r="U702"/>
          <cell r="V702"/>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row>
        <row r="703">
          <cell r="C703">
            <v>0</v>
          </cell>
          <cell r="D703">
            <v>0</v>
          </cell>
          <cell r="E703">
            <v>0</v>
          </cell>
          <cell r="F703"/>
          <cell r="G703" t="str">
            <v/>
          </cell>
          <cell r="H703"/>
          <cell r="I703"/>
          <cell r="J703"/>
          <cell r="K703"/>
          <cell r="L703"/>
          <cell r="M703"/>
          <cell r="N703"/>
          <cell r="O703"/>
          <cell r="P703"/>
          <cell r="Q703"/>
          <cell r="R703"/>
          <cell r="S703"/>
          <cell r="T703"/>
          <cell r="U703"/>
          <cell r="V703"/>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row>
        <row r="704">
          <cell r="C704">
            <v>0</v>
          </cell>
          <cell r="D704">
            <v>0</v>
          </cell>
          <cell r="E704">
            <v>0</v>
          </cell>
          <cell r="F704"/>
          <cell r="G704" t="str">
            <v/>
          </cell>
          <cell r="H704"/>
          <cell r="I704"/>
          <cell r="J704"/>
          <cell r="K704"/>
          <cell r="L704"/>
          <cell r="M704"/>
          <cell r="N704"/>
          <cell r="O704"/>
          <cell r="P704"/>
          <cell r="Q704"/>
          <cell r="R704"/>
          <cell r="S704"/>
          <cell r="T704"/>
          <cell r="U704"/>
          <cell r="V704"/>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row>
        <row r="705">
          <cell r="C705">
            <v>0</v>
          </cell>
          <cell r="D705">
            <v>0</v>
          </cell>
          <cell r="E705">
            <v>0</v>
          </cell>
          <cell r="F705"/>
          <cell r="G705" t="str">
            <v/>
          </cell>
          <cell r="H705"/>
          <cell r="I705"/>
          <cell r="J705"/>
          <cell r="K705"/>
          <cell r="L705"/>
          <cell r="M705"/>
          <cell r="N705"/>
          <cell r="O705"/>
          <cell r="P705"/>
          <cell r="Q705"/>
          <cell r="R705"/>
          <cell r="S705"/>
          <cell r="T705"/>
          <cell r="U705"/>
          <cell r="V705"/>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row>
        <row r="706">
          <cell r="C706">
            <v>0</v>
          </cell>
          <cell r="D706">
            <v>0</v>
          </cell>
          <cell r="E706">
            <v>0</v>
          </cell>
          <cell r="F706"/>
          <cell r="G706" t="str">
            <v/>
          </cell>
          <cell r="H706"/>
          <cell r="I706"/>
          <cell r="J706"/>
          <cell r="K706"/>
          <cell r="L706"/>
          <cell r="M706"/>
          <cell r="N706"/>
          <cell r="O706"/>
          <cell r="P706"/>
          <cell r="Q706"/>
          <cell r="R706"/>
          <cell r="S706"/>
          <cell r="T706"/>
          <cell r="U706"/>
          <cell r="V706"/>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row>
        <row r="707">
          <cell r="C707">
            <v>0</v>
          </cell>
          <cell r="D707">
            <v>0</v>
          </cell>
          <cell r="E707">
            <v>0</v>
          </cell>
          <cell r="F707"/>
          <cell r="G707" t="str">
            <v/>
          </cell>
          <cell r="H707"/>
          <cell r="I707"/>
          <cell r="J707"/>
          <cell r="K707"/>
          <cell r="L707"/>
          <cell r="M707"/>
          <cell r="N707"/>
          <cell r="O707"/>
          <cell r="P707"/>
          <cell r="Q707"/>
          <cell r="R707"/>
          <cell r="S707"/>
          <cell r="T707"/>
          <cell r="U707"/>
          <cell r="V707"/>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row>
        <row r="708">
          <cell r="C708">
            <v>0</v>
          </cell>
          <cell r="D708">
            <v>0</v>
          </cell>
          <cell r="E708">
            <v>0</v>
          </cell>
          <cell r="F708"/>
          <cell r="G708" t="str">
            <v/>
          </cell>
          <cell r="H708"/>
          <cell r="I708"/>
          <cell r="J708"/>
          <cell r="K708"/>
          <cell r="L708"/>
          <cell r="M708"/>
          <cell r="N708"/>
          <cell r="O708"/>
          <cell r="P708"/>
          <cell r="Q708"/>
          <cell r="R708"/>
          <cell r="S708"/>
          <cell r="T708"/>
          <cell r="U708"/>
          <cell r="V708"/>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row>
        <row r="709">
          <cell r="C709">
            <v>0</v>
          </cell>
          <cell r="D709">
            <v>0</v>
          </cell>
          <cell r="E709">
            <v>0</v>
          </cell>
          <cell r="F709"/>
          <cell r="G709" t="str">
            <v/>
          </cell>
          <cell r="H709"/>
          <cell r="I709"/>
          <cell r="J709"/>
          <cell r="K709"/>
          <cell r="L709"/>
          <cell r="M709"/>
          <cell r="N709"/>
          <cell r="O709"/>
          <cell r="P709"/>
          <cell r="Q709"/>
          <cell r="R709"/>
          <cell r="S709"/>
          <cell r="T709"/>
          <cell r="U709"/>
          <cell r="V709"/>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row>
        <row r="710">
          <cell r="C710">
            <v>0</v>
          </cell>
          <cell r="D710">
            <v>0</v>
          </cell>
          <cell r="E710">
            <v>0</v>
          </cell>
          <cell r="F710"/>
          <cell r="G710" t="str">
            <v/>
          </cell>
          <cell r="H710"/>
          <cell r="I710"/>
          <cell r="J710"/>
          <cell r="K710"/>
          <cell r="L710"/>
          <cell r="M710"/>
          <cell r="N710"/>
          <cell r="O710"/>
          <cell r="P710"/>
          <cell r="Q710"/>
          <cell r="R710"/>
          <cell r="S710"/>
          <cell r="T710"/>
          <cell r="U710"/>
          <cell r="V710"/>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row>
        <row r="711">
          <cell r="C711">
            <v>0</v>
          </cell>
          <cell r="D711">
            <v>0</v>
          </cell>
          <cell r="E711">
            <v>0</v>
          </cell>
          <cell r="F711"/>
          <cell r="G711" t="str">
            <v/>
          </cell>
          <cell r="H711"/>
          <cell r="I711"/>
          <cell r="J711"/>
          <cell r="K711"/>
          <cell r="L711"/>
          <cell r="M711"/>
          <cell r="N711"/>
          <cell r="O711"/>
          <cell r="P711"/>
          <cell r="Q711"/>
          <cell r="R711"/>
          <cell r="S711"/>
          <cell r="T711"/>
          <cell r="U711"/>
          <cell r="V711"/>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row>
        <row r="712">
          <cell r="C712">
            <v>0</v>
          </cell>
          <cell r="D712">
            <v>0</v>
          </cell>
          <cell r="E712">
            <v>0</v>
          </cell>
          <cell r="F712"/>
          <cell r="G712" t="str">
            <v/>
          </cell>
          <cell r="H712"/>
          <cell r="I712"/>
          <cell r="J712"/>
          <cell r="K712"/>
          <cell r="L712"/>
          <cell r="M712"/>
          <cell r="N712"/>
          <cell r="O712"/>
          <cell r="P712"/>
          <cell r="Q712"/>
          <cell r="R712"/>
          <cell r="S712"/>
          <cell r="T712"/>
          <cell r="U712"/>
          <cell r="V712"/>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row>
        <row r="713">
          <cell r="C713">
            <v>0</v>
          </cell>
          <cell r="D713">
            <v>0</v>
          </cell>
          <cell r="E713">
            <v>0</v>
          </cell>
          <cell r="F713"/>
          <cell r="G713" t="str">
            <v/>
          </cell>
          <cell r="H713"/>
          <cell r="I713"/>
          <cell r="J713"/>
          <cell r="K713"/>
          <cell r="L713"/>
          <cell r="M713"/>
          <cell r="N713"/>
          <cell r="O713"/>
          <cell r="P713"/>
          <cell r="Q713"/>
          <cell r="R713"/>
          <cell r="S713"/>
          <cell r="T713"/>
          <cell r="U713"/>
          <cell r="V713"/>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row>
        <row r="714">
          <cell r="C714">
            <v>0</v>
          </cell>
          <cell r="D714">
            <v>0</v>
          </cell>
          <cell r="E714">
            <v>0</v>
          </cell>
          <cell r="F714"/>
          <cell r="G714" t="str">
            <v/>
          </cell>
          <cell r="H714"/>
          <cell r="I714"/>
          <cell r="J714"/>
          <cell r="K714"/>
          <cell r="L714"/>
          <cell r="M714"/>
          <cell r="N714"/>
          <cell r="O714"/>
          <cell r="P714"/>
          <cell r="Q714"/>
          <cell r="R714"/>
          <cell r="S714"/>
          <cell r="T714"/>
          <cell r="U714"/>
          <cell r="V714"/>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row>
        <row r="715">
          <cell r="C715">
            <v>0</v>
          </cell>
          <cell r="D715">
            <v>0</v>
          </cell>
          <cell r="E715">
            <v>0</v>
          </cell>
          <cell r="F715"/>
          <cell r="G715" t="str">
            <v/>
          </cell>
          <cell r="H715"/>
          <cell r="I715"/>
          <cell r="J715"/>
          <cell r="K715"/>
          <cell r="L715"/>
          <cell r="M715"/>
          <cell r="N715"/>
          <cell r="O715"/>
          <cell r="P715"/>
          <cell r="Q715"/>
          <cell r="R715"/>
          <cell r="S715"/>
          <cell r="T715"/>
          <cell r="U715"/>
          <cell r="V715"/>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row>
        <row r="716">
          <cell r="C716">
            <v>0</v>
          </cell>
          <cell r="D716">
            <v>0</v>
          </cell>
          <cell r="E716">
            <v>0</v>
          </cell>
          <cell r="F716"/>
          <cell r="G716" t="str">
            <v/>
          </cell>
          <cell r="H716"/>
          <cell r="I716"/>
          <cell r="J716"/>
          <cell r="K716"/>
          <cell r="L716"/>
          <cell r="M716"/>
          <cell r="N716"/>
          <cell r="O716"/>
          <cell r="P716"/>
          <cell r="Q716"/>
          <cell r="R716"/>
          <cell r="S716"/>
          <cell r="T716"/>
          <cell r="U716"/>
          <cell r="V716"/>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row>
        <row r="717">
          <cell r="C717">
            <v>0</v>
          </cell>
          <cell r="D717">
            <v>0</v>
          </cell>
          <cell r="E717">
            <v>0</v>
          </cell>
          <cell r="F717"/>
          <cell r="G717" t="str">
            <v/>
          </cell>
          <cell r="H717"/>
          <cell r="I717"/>
          <cell r="J717"/>
          <cell r="K717"/>
          <cell r="L717"/>
          <cell r="M717"/>
          <cell r="N717"/>
          <cell r="O717"/>
          <cell r="P717"/>
          <cell r="Q717"/>
          <cell r="R717"/>
          <cell r="S717"/>
          <cell r="T717"/>
          <cell r="U717"/>
          <cell r="V717"/>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row>
        <row r="718">
          <cell r="C718">
            <v>0</v>
          </cell>
          <cell r="D718">
            <v>0</v>
          </cell>
          <cell r="E718">
            <v>0</v>
          </cell>
          <cell r="F718"/>
          <cell r="G718" t="str">
            <v/>
          </cell>
          <cell r="H718"/>
          <cell r="I718"/>
          <cell r="J718"/>
          <cell r="K718"/>
          <cell r="L718"/>
          <cell r="M718"/>
          <cell r="N718"/>
          <cell r="O718"/>
          <cell r="P718"/>
          <cell r="Q718"/>
          <cell r="R718"/>
          <cell r="S718"/>
          <cell r="T718"/>
          <cell r="U718"/>
          <cell r="V718"/>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row>
        <row r="719">
          <cell r="C719">
            <v>0</v>
          </cell>
          <cell r="D719">
            <v>0</v>
          </cell>
          <cell r="E719">
            <v>0</v>
          </cell>
          <cell r="F719"/>
          <cell r="G719" t="str">
            <v/>
          </cell>
          <cell r="H719"/>
          <cell r="I719"/>
          <cell r="J719"/>
          <cell r="K719"/>
          <cell r="L719"/>
          <cell r="M719"/>
          <cell r="N719"/>
          <cell r="O719"/>
          <cell r="P719"/>
          <cell r="Q719"/>
          <cell r="R719"/>
          <cell r="S719"/>
          <cell r="T719"/>
          <cell r="U719"/>
          <cell r="V719"/>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row>
        <row r="720">
          <cell r="C720">
            <v>0</v>
          </cell>
          <cell r="D720">
            <v>0</v>
          </cell>
          <cell r="E720">
            <v>0</v>
          </cell>
          <cell r="F720"/>
          <cell r="G720" t="str">
            <v/>
          </cell>
          <cell r="H720"/>
          <cell r="I720"/>
          <cell r="J720"/>
          <cell r="K720"/>
          <cell r="L720"/>
          <cell r="M720"/>
          <cell r="N720"/>
          <cell r="O720"/>
          <cell r="P720"/>
          <cell r="Q720"/>
          <cell r="R720"/>
          <cell r="S720"/>
          <cell r="T720"/>
          <cell r="U720"/>
          <cell r="V720"/>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row>
        <row r="721">
          <cell r="C721">
            <v>0</v>
          </cell>
          <cell r="D721">
            <v>0</v>
          </cell>
          <cell r="E721">
            <v>0</v>
          </cell>
          <cell r="F721"/>
          <cell r="G721" t="str">
            <v/>
          </cell>
          <cell r="H721"/>
          <cell r="I721"/>
          <cell r="J721"/>
          <cell r="K721"/>
          <cell r="L721"/>
          <cell r="M721"/>
          <cell r="N721"/>
          <cell r="O721"/>
          <cell r="P721"/>
          <cell r="Q721"/>
          <cell r="R721"/>
          <cell r="S721"/>
          <cell r="T721"/>
          <cell r="U721"/>
          <cell r="V721"/>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row>
        <row r="722">
          <cell r="C722">
            <v>0</v>
          </cell>
          <cell r="D722">
            <v>0</v>
          </cell>
          <cell r="E722">
            <v>0</v>
          </cell>
          <cell r="F722"/>
          <cell r="G722" t="str">
            <v/>
          </cell>
          <cell r="H722"/>
          <cell r="I722"/>
          <cell r="J722"/>
          <cell r="K722"/>
          <cell r="L722"/>
          <cell r="M722"/>
          <cell r="N722"/>
          <cell r="O722"/>
          <cell r="P722"/>
          <cell r="Q722"/>
          <cell r="R722"/>
          <cell r="S722"/>
          <cell r="T722"/>
          <cell r="U722"/>
          <cell r="V722"/>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row>
        <row r="723">
          <cell r="C723">
            <v>0</v>
          </cell>
          <cell r="D723">
            <v>0</v>
          </cell>
          <cell r="E723">
            <v>0</v>
          </cell>
          <cell r="F723"/>
          <cell r="G723" t="str">
            <v/>
          </cell>
          <cell r="H723"/>
          <cell r="I723"/>
          <cell r="J723"/>
          <cell r="K723"/>
          <cell r="L723"/>
          <cell r="M723"/>
          <cell r="N723"/>
          <cell r="O723"/>
          <cell r="P723"/>
          <cell r="Q723"/>
          <cell r="R723"/>
          <cell r="S723"/>
          <cell r="T723"/>
          <cell r="U723"/>
          <cell r="V723"/>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row>
        <row r="724">
          <cell r="C724">
            <v>0</v>
          </cell>
          <cell r="D724">
            <v>0</v>
          </cell>
          <cell r="E724">
            <v>0</v>
          </cell>
          <cell r="F724"/>
          <cell r="G724" t="str">
            <v/>
          </cell>
          <cell r="H724"/>
          <cell r="I724"/>
          <cell r="J724"/>
          <cell r="K724"/>
          <cell r="L724"/>
          <cell r="M724"/>
          <cell r="N724"/>
          <cell r="O724"/>
          <cell r="P724"/>
          <cell r="Q724"/>
          <cell r="R724"/>
          <cell r="S724"/>
          <cell r="T724"/>
          <cell r="U724"/>
          <cell r="V724"/>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row>
        <row r="725">
          <cell r="C725">
            <v>0</v>
          </cell>
          <cell r="D725">
            <v>0</v>
          </cell>
          <cell r="E725">
            <v>0</v>
          </cell>
          <cell r="F725"/>
          <cell r="G725" t="str">
            <v/>
          </cell>
          <cell r="H725"/>
          <cell r="I725"/>
          <cell r="J725"/>
          <cell r="K725"/>
          <cell r="L725"/>
          <cell r="M725"/>
          <cell r="N725"/>
          <cell r="O725"/>
          <cell r="P725"/>
          <cell r="Q725"/>
          <cell r="R725"/>
          <cell r="S725"/>
          <cell r="T725"/>
          <cell r="U725"/>
          <cell r="V725"/>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row>
        <row r="726">
          <cell r="C726">
            <v>0</v>
          </cell>
          <cell r="D726">
            <v>0</v>
          </cell>
          <cell r="E726">
            <v>0</v>
          </cell>
          <cell r="F726"/>
          <cell r="G726" t="str">
            <v/>
          </cell>
          <cell r="H726"/>
          <cell r="I726"/>
          <cell r="J726"/>
          <cell r="K726"/>
          <cell r="L726"/>
          <cell r="M726"/>
          <cell r="N726"/>
          <cell r="O726"/>
          <cell r="P726"/>
          <cell r="Q726"/>
          <cell r="R726"/>
          <cell r="S726"/>
          <cell r="T726"/>
          <cell r="U726"/>
          <cell r="V726"/>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row>
        <row r="727">
          <cell r="C727">
            <v>0</v>
          </cell>
          <cell r="D727">
            <v>0</v>
          </cell>
          <cell r="E727">
            <v>0</v>
          </cell>
          <cell r="F727"/>
          <cell r="G727" t="str">
            <v/>
          </cell>
          <cell r="H727"/>
          <cell r="I727"/>
          <cell r="J727"/>
          <cell r="K727"/>
          <cell r="L727"/>
          <cell r="M727"/>
          <cell r="N727"/>
          <cell r="O727"/>
          <cell r="P727"/>
          <cell r="Q727"/>
          <cell r="R727"/>
          <cell r="S727"/>
          <cell r="T727"/>
          <cell r="U727"/>
          <cell r="V727"/>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row>
        <row r="728">
          <cell r="C728">
            <v>0</v>
          </cell>
          <cell r="D728">
            <v>0</v>
          </cell>
          <cell r="E728">
            <v>0</v>
          </cell>
          <cell r="F728"/>
          <cell r="G728" t="str">
            <v/>
          </cell>
          <cell r="H728"/>
          <cell r="I728"/>
          <cell r="J728"/>
          <cell r="K728"/>
          <cell r="L728"/>
          <cell r="M728"/>
          <cell r="N728"/>
          <cell r="O728"/>
          <cell r="P728"/>
          <cell r="Q728"/>
          <cell r="R728"/>
          <cell r="S728"/>
          <cell r="T728"/>
          <cell r="U728"/>
          <cell r="V728"/>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row>
        <row r="729">
          <cell r="C729">
            <v>0</v>
          </cell>
          <cell r="D729">
            <v>0</v>
          </cell>
          <cell r="E729">
            <v>0</v>
          </cell>
          <cell r="F729"/>
          <cell r="G729" t="str">
            <v/>
          </cell>
          <cell r="H729"/>
          <cell r="I729"/>
          <cell r="J729"/>
          <cell r="K729"/>
          <cell r="L729"/>
          <cell r="M729"/>
          <cell r="N729"/>
          <cell r="O729"/>
          <cell r="P729"/>
          <cell r="Q729"/>
          <cell r="R729"/>
          <cell r="S729"/>
          <cell r="T729"/>
          <cell r="U729"/>
          <cell r="V729"/>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row>
        <row r="730">
          <cell r="C730">
            <v>0</v>
          </cell>
          <cell r="D730">
            <v>0</v>
          </cell>
          <cell r="E730">
            <v>0</v>
          </cell>
          <cell r="F730"/>
          <cell r="G730" t="str">
            <v/>
          </cell>
          <cell r="H730"/>
          <cell r="I730"/>
          <cell r="J730"/>
          <cell r="K730"/>
          <cell r="L730"/>
          <cell r="M730"/>
          <cell r="N730"/>
          <cell r="O730"/>
          <cell r="P730"/>
          <cell r="Q730"/>
          <cell r="R730"/>
          <cell r="S730"/>
          <cell r="T730"/>
          <cell r="U730"/>
          <cell r="V730"/>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row>
        <row r="731">
          <cell r="C731">
            <v>0</v>
          </cell>
          <cell r="D731">
            <v>0</v>
          </cell>
          <cell r="E731">
            <v>0</v>
          </cell>
          <cell r="F731"/>
          <cell r="G731" t="str">
            <v/>
          </cell>
          <cell r="H731"/>
          <cell r="I731"/>
          <cell r="J731"/>
          <cell r="K731"/>
          <cell r="L731"/>
          <cell r="M731"/>
          <cell r="N731"/>
          <cell r="O731"/>
          <cell r="P731"/>
          <cell r="Q731"/>
          <cell r="R731"/>
          <cell r="S731"/>
          <cell r="T731"/>
          <cell r="U731"/>
          <cell r="V731"/>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row>
        <row r="732">
          <cell r="C732">
            <v>0</v>
          </cell>
          <cell r="D732">
            <v>0</v>
          </cell>
          <cell r="E732">
            <v>0</v>
          </cell>
          <cell r="F732"/>
          <cell r="G732" t="str">
            <v/>
          </cell>
          <cell r="H732"/>
          <cell r="I732"/>
          <cell r="J732"/>
          <cell r="K732"/>
          <cell r="L732"/>
          <cell r="M732"/>
          <cell r="N732"/>
          <cell r="O732"/>
          <cell r="P732"/>
          <cell r="Q732"/>
          <cell r="R732"/>
          <cell r="S732"/>
          <cell r="T732"/>
          <cell r="U732"/>
          <cell r="V732"/>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row>
        <row r="733">
          <cell r="C733">
            <v>0</v>
          </cell>
          <cell r="D733">
            <v>0</v>
          </cell>
          <cell r="E733">
            <v>0</v>
          </cell>
          <cell r="F733"/>
          <cell r="G733" t="str">
            <v/>
          </cell>
          <cell r="H733"/>
          <cell r="I733"/>
          <cell r="J733"/>
          <cell r="K733"/>
          <cell r="L733"/>
          <cell r="M733"/>
          <cell r="N733"/>
          <cell r="O733"/>
          <cell r="P733"/>
          <cell r="Q733"/>
          <cell r="R733"/>
          <cell r="S733"/>
          <cell r="T733"/>
          <cell r="U733"/>
          <cell r="V733"/>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row>
        <row r="734">
          <cell r="C734">
            <v>0</v>
          </cell>
          <cell r="D734">
            <v>0</v>
          </cell>
          <cell r="E734">
            <v>0</v>
          </cell>
          <cell r="F734"/>
          <cell r="G734" t="str">
            <v/>
          </cell>
          <cell r="H734"/>
          <cell r="I734"/>
          <cell r="J734"/>
          <cell r="K734"/>
          <cell r="L734"/>
          <cell r="M734"/>
          <cell r="N734"/>
          <cell r="O734"/>
          <cell r="P734"/>
          <cell r="Q734"/>
          <cell r="R734"/>
          <cell r="S734"/>
          <cell r="T734"/>
          <cell r="U734"/>
          <cell r="V734"/>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row>
        <row r="735">
          <cell r="C735">
            <v>0</v>
          </cell>
          <cell r="D735">
            <v>0</v>
          </cell>
          <cell r="E735">
            <v>0</v>
          </cell>
          <cell r="F735"/>
          <cell r="G735" t="str">
            <v/>
          </cell>
          <cell r="H735"/>
          <cell r="I735"/>
          <cell r="J735"/>
          <cell r="K735"/>
          <cell r="L735"/>
          <cell r="M735"/>
          <cell r="N735"/>
          <cell r="O735"/>
          <cell r="P735"/>
          <cell r="Q735"/>
          <cell r="R735"/>
          <cell r="S735"/>
          <cell r="T735"/>
          <cell r="U735"/>
          <cell r="V735"/>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row>
        <row r="736">
          <cell r="C736">
            <v>0</v>
          </cell>
          <cell r="D736">
            <v>0</v>
          </cell>
          <cell r="E736">
            <v>0</v>
          </cell>
          <cell r="F736"/>
          <cell r="G736" t="str">
            <v/>
          </cell>
          <cell r="H736"/>
          <cell r="I736"/>
          <cell r="J736"/>
          <cell r="K736"/>
          <cell r="L736"/>
          <cell r="M736"/>
          <cell r="N736"/>
          <cell r="O736"/>
          <cell r="P736"/>
          <cell r="Q736"/>
          <cell r="R736"/>
          <cell r="S736"/>
          <cell r="T736"/>
          <cell r="U736"/>
          <cell r="V736"/>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row>
        <row r="737">
          <cell r="C737">
            <v>0</v>
          </cell>
          <cell r="D737">
            <v>0</v>
          </cell>
          <cell r="E737">
            <v>0</v>
          </cell>
          <cell r="F737"/>
          <cell r="G737" t="str">
            <v/>
          </cell>
          <cell r="H737"/>
          <cell r="I737"/>
          <cell r="J737"/>
          <cell r="K737"/>
          <cell r="L737"/>
          <cell r="M737"/>
          <cell r="N737"/>
          <cell r="O737"/>
          <cell r="P737"/>
          <cell r="Q737"/>
          <cell r="R737"/>
          <cell r="S737"/>
          <cell r="T737"/>
          <cell r="U737"/>
          <cell r="V737"/>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row>
        <row r="738">
          <cell r="C738">
            <v>0</v>
          </cell>
          <cell r="D738">
            <v>0</v>
          </cell>
          <cell r="E738">
            <v>0</v>
          </cell>
          <cell r="F738"/>
          <cell r="G738" t="str">
            <v/>
          </cell>
          <cell r="H738"/>
          <cell r="I738"/>
          <cell r="J738"/>
          <cell r="K738"/>
          <cell r="L738"/>
          <cell r="M738"/>
          <cell r="N738"/>
          <cell r="O738"/>
          <cell r="P738"/>
          <cell r="Q738"/>
          <cell r="R738"/>
          <cell r="S738"/>
          <cell r="T738"/>
          <cell r="U738"/>
          <cell r="V738"/>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row>
        <row r="739">
          <cell r="C739">
            <v>0</v>
          </cell>
          <cell r="D739">
            <v>0</v>
          </cell>
          <cell r="E739">
            <v>0</v>
          </cell>
          <cell r="F739"/>
          <cell r="G739" t="str">
            <v/>
          </cell>
          <cell r="H739"/>
          <cell r="I739"/>
          <cell r="J739"/>
          <cell r="K739"/>
          <cell r="L739"/>
          <cell r="M739"/>
          <cell r="N739"/>
          <cell r="O739"/>
          <cell r="P739"/>
          <cell r="Q739"/>
          <cell r="R739"/>
          <cell r="S739"/>
          <cell r="T739"/>
          <cell r="U739"/>
          <cell r="V739"/>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row>
        <row r="740">
          <cell r="C740">
            <v>0</v>
          </cell>
          <cell r="D740">
            <v>0</v>
          </cell>
          <cell r="E740">
            <v>0</v>
          </cell>
          <cell r="F740"/>
          <cell r="G740" t="str">
            <v/>
          </cell>
          <cell r="H740"/>
          <cell r="I740"/>
          <cell r="J740"/>
          <cell r="K740"/>
          <cell r="L740"/>
          <cell r="M740"/>
          <cell r="N740"/>
          <cell r="O740"/>
          <cell r="P740"/>
          <cell r="Q740"/>
          <cell r="R740"/>
          <cell r="S740"/>
          <cell r="T740"/>
          <cell r="U740"/>
          <cell r="V740"/>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row>
        <row r="741">
          <cell r="C741">
            <v>0</v>
          </cell>
          <cell r="D741">
            <v>0</v>
          </cell>
          <cell r="E741">
            <v>0</v>
          </cell>
          <cell r="F741"/>
          <cell r="G741" t="str">
            <v/>
          </cell>
          <cell r="H741"/>
          <cell r="I741"/>
          <cell r="J741"/>
          <cell r="K741"/>
          <cell r="L741"/>
          <cell r="M741"/>
          <cell r="N741"/>
          <cell r="O741"/>
          <cell r="P741"/>
          <cell r="Q741"/>
          <cell r="R741"/>
          <cell r="S741"/>
          <cell r="T741"/>
          <cell r="U741"/>
          <cell r="V741"/>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row>
        <row r="742">
          <cell r="C742">
            <v>0</v>
          </cell>
          <cell r="D742">
            <v>0</v>
          </cell>
          <cell r="E742">
            <v>0</v>
          </cell>
          <cell r="F742"/>
          <cell r="G742" t="str">
            <v/>
          </cell>
          <cell r="H742"/>
          <cell r="I742"/>
          <cell r="J742"/>
          <cell r="K742"/>
          <cell r="L742"/>
          <cell r="M742"/>
          <cell r="N742"/>
          <cell r="O742"/>
          <cell r="P742"/>
          <cell r="Q742"/>
          <cell r="R742"/>
          <cell r="S742"/>
          <cell r="T742"/>
          <cell r="U742"/>
          <cell r="V742"/>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row>
        <row r="743">
          <cell r="C743">
            <v>0</v>
          </cell>
          <cell r="D743">
            <v>0</v>
          </cell>
          <cell r="E743">
            <v>0</v>
          </cell>
          <cell r="F743"/>
          <cell r="G743" t="str">
            <v/>
          </cell>
          <cell r="H743"/>
          <cell r="I743"/>
          <cell r="J743"/>
          <cell r="K743"/>
          <cell r="L743"/>
          <cell r="M743"/>
          <cell r="N743"/>
          <cell r="O743"/>
          <cell r="P743"/>
          <cell r="Q743"/>
          <cell r="R743"/>
          <cell r="S743"/>
          <cell r="T743"/>
          <cell r="U743"/>
          <cell r="V743"/>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row>
        <row r="744">
          <cell r="C744">
            <v>0</v>
          </cell>
          <cell r="D744">
            <v>0</v>
          </cell>
          <cell r="E744">
            <v>0</v>
          </cell>
          <cell r="F744"/>
          <cell r="G744" t="str">
            <v/>
          </cell>
          <cell r="H744"/>
          <cell r="I744"/>
          <cell r="J744"/>
          <cell r="K744"/>
          <cell r="L744"/>
          <cell r="M744"/>
          <cell r="N744"/>
          <cell r="O744"/>
          <cell r="P744"/>
          <cell r="Q744"/>
          <cell r="R744"/>
          <cell r="S744"/>
          <cell r="T744"/>
          <cell r="U744"/>
          <cell r="V744"/>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row>
        <row r="745">
          <cell r="C745">
            <v>0</v>
          </cell>
          <cell r="D745">
            <v>0</v>
          </cell>
          <cell r="E745">
            <v>0</v>
          </cell>
          <cell r="F745"/>
          <cell r="G745" t="str">
            <v/>
          </cell>
          <cell r="H745"/>
          <cell r="I745"/>
          <cell r="J745"/>
          <cell r="K745"/>
          <cell r="L745"/>
          <cell r="M745"/>
          <cell r="N745"/>
          <cell r="O745"/>
          <cell r="P745"/>
          <cell r="Q745"/>
          <cell r="R745"/>
          <cell r="S745"/>
          <cell r="T745"/>
          <cell r="U745"/>
          <cell r="V745"/>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row>
        <row r="746">
          <cell r="C746">
            <v>0</v>
          </cell>
          <cell r="D746">
            <v>0</v>
          </cell>
          <cell r="E746">
            <v>0</v>
          </cell>
          <cell r="F746"/>
          <cell r="G746" t="str">
            <v/>
          </cell>
          <cell r="H746"/>
          <cell r="I746"/>
          <cell r="J746"/>
          <cell r="K746"/>
          <cell r="L746"/>
          <cell r="M746"/>
          <cell r="N746"/>
          <cell r="O746"/>
          <cell r="P746"/>
          <cell r="Q746"/>
          <cell r="R746"/>
          <cell r="S746"/>
          <cell r="T746"/>
          <cell r="U746"/>
          <cell r="V746"/>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row>
        <row r="747">
          <cell r="C747">
            <v>0</v>
          </cell>
          <cell r="D747">
            <v>0</v>
          </cell>
          <cell r="E747">
            <v>0</v>
          </cell>
          <cell r="F747"/>
          <cell r="G747" t="str">
            <v/>
          </cell>
          <cell r="H747"/>
          <cell r="I747"/>
          <cell r="J747"/>
          <cell r="K747"/>
          <cell r="L747"/>
          <cell r="M747"/>
          <cell r="N747"/>
          <cell r="O747"/>
          <cell r="P747"/>
          <cell r="Q747"/>
          <cell r="R747"/>
          <cell r="S747"/>
          <cell r="T747"/>
          <cell r="U747"/>
          <cell r="V747"/>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row>
        <row r="748">
          <cell r="C748">
            <v>0</v>
          </cell>
          <cell r="D748">
            <v>0</v>
          </cell>
          <cell r="E748">
            <v>0</v>
          </cell>
          <cell r="F748"/>
          <cell r="G748" t="str">
            <v/>
          </cell>
          <cell r="H748"/>
          <cell r="I748"/>
          <cell r="J748"/>
          <cell r="K748"/>
          <cell r="L748"/>
          <cell r="M748"/>
          <cell r="N748"/>
          <cell r="O748"/>
          <cell r="P748"/>
          <cell r="Q748"/>
          <cell r="R748"/>
          <cell r="S748"/>
          <cell r="T748"/>
          <cell r="U748"/>
          <cell r="V748"/>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row>
        <row r="749">
          <cell r="C749">
            <v>0</v>
          </cell>
          <cell r="D749">
            <v>0</v>
          </cell>
          <cell r="E749">
            <v>0</v>
          </cell>
          <cell r="F749"/>
          <cell r="G749" t="str">
            <v/>
          </cell>
          <cell r="H749"/>
          <cell r="I749"/>
          <cell r="J749"/>
          <cell r="K749"/>
          <cell r="L749"/>
          <cell r="M749"/>
          <cell r="N749"/>
          <cell r="O749"/>
          <cell r="P749"/>
          <cell r="Q749"/>
          <cell r="R749"/>
          <cell r="S749"/>
          <cell r="T749"/>
          <cell r="U749"/>
          <cell r="V749"/>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row>
        <row r="750">
          <cell r="C750">
            <v>0</v>
          </cell>
          <cell r="D750">
            <v>0</v>
          </cell>
          <cell r="E750">
            <v>0</v>
          </cell>
          <cell r="F750"/>
          <cell r="G750" t="str">
            <v/>
          </cell>
          <cell r="H750"/>
          <cell r="I750"/>
          <cell r="J750"/>
          <cell r="K750"/>
          <cell r="L750"/>
          <cell r="M750"/>
          <cell r="N750"/>
          <cell r="O750"/>
          <cell r="P750"/>
          <cell r="Q750"/>
          <cell r="R750"/>
          <cell r="S750"/>
          <cell r="T750"/>
          <cell r="U750"/>
          <cell r="V750"/>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row>
        <row r="751">
          <cell r="C751">
            <v>0</v>
          </cell>
          <cell r="D751">
            <v>0</v>
          </cell>
          <cell r="E751">
            <v>0</v>
          </cell>
          <cell r="F751"/>
          <cell r="G751" t="str">
            <v/>
          </cell>
          <cell r="H751"/>
          <cell r="I751"/>
          <cell r="J751"/>
          <cell r="K751"/>
          <cell r="L751"/>
          <cell r="M751"/>
          <cell r="N751"/>
          <cell r="O751"/>
          <cell r="P751"/>
          <cell r="Q751"/>
          <cell r="R751"/>
          <cell r="S751"/>
          <cell r="T751"/>
          <cell r="U751"/>
          <cell r="V751"/>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row>
        <row r="752">
          <cell r="C752">
            <v>0</v>
          </cell>
          <cell r="D752">
            <v>0</v>
          </cell>
          <cell r="E752">
            <v>0</v>
          </cell>
          <cell r="F752"/>
          <cell r="G752" t="str">
            <v/>
          </cell>
          <cell r="H752"/>
          <cell r="I752"/>
          <cell r="J752"/>
          <cell r="K752"/>
          <cell r="L752"/>
          <cell r="M752"/>
          <cell r="N752"/>
          <cell r="O752"/>
          <cell r="P752"/>
          <cell r="Q752"/>
          <cell r="R752"/>
          <cell r="S752"/>
          <cell r="T752"/>
          <cell r="U752"/>
          <cell r="V752"/>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row>
        <row r="753">
          <cell r="C753">
            <v>0</v>
          </cell>
          <cell r="D753">
            <v>0</v>
          </cell>
          <cell r="E753">
            <v>0</v>
          </cell>
          <cell r="F753"/>
          <cell r="G753" t="str">
            <v/>
          </cell>
          <cell r="H753"/>
          <cell r="I753"/>
          <cell r="J753"/>
          <cell r="K753"/>
          <cell r="L753"/>
          <cell r="M753"/>
          <cell r="N753"/>
          <cell r="O753"/>
          <cell r="P753"/>
          <cell r="Q753"/>
          <cell r="R753"/>
          <cell r="S753"/>
          <cell r="T753"/>
          <cell r="U753"/>
          <cell r="V753"/>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row>
        <row r="754">
          <cell r="C754">
            <v>0</v>
          </cell>
          <cell r="D754">
            <v>0</v>
          </cell>
          <cell r="E754">
            <v>0</v>
          </cell>
          <cell r="F754"/>
          <cell r="G754" t="str">
            <v/>
          </cell>
          <cell r="H754"/>
          <cell r="I754"/>
          <cell r="J754"/>
          <cell r="K754"/>
          <cell r="L754"/>
          <cell r="M754"/>
          <cell r="N754"/>
          <cell r="O754"/>
          <cell r="P754"/>
          <cell r="Q754"/>
          <cell r="R754"/>
          <cell r="S754"/>
          <cell r="T754"/>
          <cell r="U754"/>
          <cell r="V754"/>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row>
        <row r="755">
          <cell r="C755">
            <v>0</v>
          </cell>
          <cell r="D755">
            <v>0</v>
          </cell>
          <cell r="E755">
            <v>0</v>
          </cell>
          <cell r="F755"/>
          <cell r="G755" t="str">
            <v/>
          </cell>
          <cell r="H755"/>
          <cell r="I755"/>
          <cell r="J755"/>
          <cell r="K755"/>
          <cell r="L755"/>
          <cell r="M755"/>
          <cell r="N755"/>
          <cell r="O755"/>
          <cell r="P755"/>
          <cell r="Q755"/>
          <cell r="R755"/>
          <cell r="S755"/>
          <cell r="T755"/>
          <cell r="U755"/>
          <cell r="V755"/>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row>
        <row r="756">
          <cell r="C756">
            <v>0</v>
          </cell>
          <cell r="D756">
            <v>0</v>
          </cell>
          <cell r="E756">
            <v>0</v>
          </cell>
          <cell r="F756"/>
          <cell r="G756" t="str">
            <v/>
          </cell>
          <cell r="H756"/>
          <cell r="I756"/>
          <cell r="J756"/>
          <cell r="K756"/>
          <cell r="L756"/>
          <cell r="M756"/>
          <cell r="N756"/>
          <cell r="O756"/>
          <cell r="P756"/>
          <cell r="Q756"/>
          <cell r="R756"/>
          <cell r="S756"/>
          <cell r="T756"/>
          <cell r="U756"/>
          <cell r="V756"/>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row>
        <row r="757">
          <cell r="C757">
            <v>0</v>
          </cell>
          <cell r="D757">
            <v>0</v>
          </cell>
          <cell r="E757">
            <v>0</v>
          </cell>
          <cell r="F757"/>
          <cell r="G757" t="str">
            <v/>
          </cell>
          <cell r="H757"/>
          <cell r="I757"/>
          <cell r="J757"/>
          <cell r="K757"/>
          <cell r="L757"/>
          <cell r="M757"/>
          <cell r="N757"/>
          <cell r="O757"/>
          <cell r="P757"/>
          <cell r="Q757"/>
          <cell r="R757"/>
          <cell r="S757"/>
          <cell r="T757"/>
          <cell r="U757"/>
          <cell r="V757"/>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row>
        <row r="758">
          <cell r="C758">
            <v>0</v>
          </cell>
          <cell r="D758">
            <v>0</v>
          </cell>
          <cell r="E758">
            <v>0</v>
          </cell>
          <cell r="F758"/>
          <cell r="G758" t="str">
            <v/>
          </cell>
          <cell r="H758"/>
          <cell r="I758"/>
          <cell r="J758"/>
          <cell r="K758"/>
          <cell r="L758"/>
          <cell r="M758"/>
          <cell r="N758"/>
          <cell r="O758"/>
          <cell r="P758"/>
          <cell r="Q758"/>
          <cell r="R758"/>
          <cell r="S758"/>
          <cell r="T758"/>
          <cell r="U758"/>
          <cell r="V758"/>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row>
        <row r="759">
          <cell r="C759">
            <v>0</v>
          </cell>
          <cell r="D759">
            <v>0</v>
          </cell>
          <cell r="E759">
            <v>0</v>
          </cell>
          <cell r="F759"/>
          <cell r="G759" t="str">
            <v/>
          </cell>
          <cell r="H759"/>
          <cell r="I759"/>
          <cell r="J759"/>
          <cell r="K759"/>
          <cell r="L759"/>
          <cell r="M759"/>
          <cell r="N759"/>
          <cell r="O759"/>
          <cell r="P759"/>
          <cell r="Q759"/>
          <cell r="R759"/>
          <cell r="S759"/>
          <cell r="T759"/>
          <cell r="U759"/>
          <cell r="V759"/>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row>
        <row r="760">
          <cell r="C760">
            <v>0</v>
          </cell>
          <cell r="D760">
            <v>0</v>
          </cell>
          <cell r="E760">
            <v>0</v>
          </cell>
          <cell r="F760"/>
          <cell r="G760" t="str">
            <v/>
          </cell>
          <cell r="H760"/>
          <cell r="I760"/>
          <cell r="J760"/>
          <cell r="K760"/>
          <cell r="L760"/>
          <cell r="M760"/>
          <cell r="N760"/>
          <cell r="O760"/>
          <cell r="P760"/>
          <cell r="Q760"/>
          <cell r="R760"/>
          <cell r="S760"/>
          <cell r="T760"/>
          <cell r="U760"/>
          <cell r="V760"/>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row>
        <row r="761">
          <cell r="C761">
            <v>0</v>
          </cell>
          <cell r="D761">
            <v>0</v>
          </cell>
          <cell r="E761">
            <v>0</v>
          </cell>
          <cell r="F761"/>
          <cell r="G761" t="str">
            <v/>
          </cell>
          <cell r="H761"/>
          <cell r="I761"/>
          <cell r="J761"/>
          <cell r="K761"/>
          <cell r="L761"/>
          <cell r="M761"/>
          <cell r="N761"/>
          <cell r="O761"/>
          <cell r="P761"/>
          <cell r="Q761"/>
          <cell r="R761"/>
          <cell r="S761"/>
          <cell r="T761"/>
          <cell r="U761"/>
          <cell r="V761"/>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row>
        <row r="762">
          <cell r="C762">
            <v>0</v>
          </cell>
          <cell r="D762">
            <v>0</v>
          </cell>
          <cell r="E762">
            <v>0</v>
          </cell>
          <cell r="F762"/>
          <cell r="G762" t="str">
            <v/>
          </cell>
          <cell r="H762"/>
          <cell r="I762"/>
          <cell r="J762"/>
          <cell r="K762"/>
          <cell r="L762"/>
          <cell r="M762"/>
          <cell r="N762"/>
          <cell r="O762"/>
          <cell r="P762"/>
          <cell r="Q762"/>
          <cell r="R762"/>
          <cell r="S762"/>
          <cell r="T762"/>
          <cell r="U762"/>
          <cell r="V762"/>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row>
        <row r="763">
          <cell r="C763">
            <v>0</v>
          </cell>
          <cell r="D763">
            <v>0</v>
          </cell>
          <cell r="E763">
            <v>0</v>
          </cell>
          <cell r="F763"/>
          <cell r="G763" t="str">
            <v/>
          </cell>
          <cell r="H763"/>
          <cell r="I763"/>
          <cell r="J763"/>
          <cell r="K763"/>
          <cell r="L763"/>
          <cell r="M763"/>
          <cell r="N763"/>
          <cell r="O763"/>
          <cell r="P763"/>
          <cell r="Q763"/>
          <cell r="R763"/>
          <cell r="S763"/>
          <cell r="T763"/>
          <cell r="U763"/>
          <cell r="V763"/>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row>
        <row r="764">
          <cell r="C764">
            <v>0</v>
          </cell>
          <cell r="D764">
            <v>0</v>
          </cell>
          <cell r="E764">
            <v>0</v>
          </cell>
          <cell r="F764"/>
          <cell r="G764" t="str">
            <v/>
          </cell>
          <cell r="H764"/>
          <cell r="I764"/>
          <cell r="J764"/>
          <cell r="K764"/>
          <cell r="L764"/>
          <cell r="M764"/>
          <cell r="N764"/>
          <cell r="O764"/>
          <cell r="P764"/>
          <cell r="Q764"/>
          <cell r="R764"/>
          <cell r="S764"/>
          <cell r="T764"/>
          <cell r="U764"/>
          <cell r="V764"/>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row>
        <row r="765">
          <cell r="C765">
            <v>0</v>
          </cell>
          <cell r="D765">
            <v>0</v>
          </cell>
          <cell r="E765">
            <v>0</v>
          </cell>
          <cell r="F765"/>
          <cell r="G765" t="str">
            <v/>
          </cell>
          <cell r="H765"/>
          <cell r="I765"/>
          <cell r="J765"/>
          <cell r="K765"/>
          <cell r="L765"/>
          <cell r="M765"/>
          <cell r="N765"/>
          <cell r="O765"/>
          <cell r="P765"/>
          <cell r="Q765"/>
          <cell r="R765"/>
          <cell r="S765"/>
          <cell r="T765"/>
          <cell r="U765"/>
          <cell r="V765"/>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row>
        <row r="766">
          <cell r="C766">
            <v>0</v>
          </cell>
          <cell r="D766">
            <v>0</v>
          </cell>
          <cell r="E766">
            <v>0</v>
          </cell>
          <cell r="F766"/>
          <cell r="G766" t="str">
            <v/>
          </cell>
          <cell r="H766"/>
          <cell r="I766"/>
          <cell r="J766"/>
          <cell r="K766"/>
          <cell r="L766"/>
          <cell r="M766"/>
          <cell r="N766"/>
          <cell r="O766"/>
          <cell r="P766"/>
          <cell r="Q766"/>
          <cell r="R766"/>
          <cell r="S766"/>
          <cell r="T766"/>
          <cell r="U766"/>
          <cell r="V766"/>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row>
        <row r="767">
          <cell r="C767">
            <v>0</v>
          </cell>
          <cell r="D767">
            <v>0</v>
          </cell>
          <cell r="E767">
            <v>0</v>
          </cell>
          <cell r="F767"/>
          <cell r="G767" t="str">
            <v/>
          </cell>
          <cell r="H767"/>
          <cell r="I767"/>
          <cell r="J767"/>
          <cell r="K767"/>
          <cell r="L767"/>
          <cell r="M767"/>
          <cell r="N767"/>
          <cell r="O767"/>
          <cell r="P767"/>
          <cell r="Q767"/>
          <cell r="R767"/>
          <cell r="S767"/>
          <cell r="T767"/>
          <cell r="U767"/>
          <cell r="V767"/>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row>
        <row r="768">
          <cell r="C768">
            <v>0</v>
          </cell>
          <cell r="D768">
            <v>0</v>
          </cell>
          <cell r="E768">
            <v>0</v>
          </cell>
          <cell r="F768"/>
          <cell r="G768" t="str">
            <v/>
          </cell>
          <cell r="H768"/>
          <cell r="I768"/>
          <cell r="J768"/>
          <cell r="K768"/>
          <cell r="L768"/>
          <cell r="M768"/>
          <cell r="N768"/>
          <cell r="O768"/>
          <cell r="P768"/>
          <cell r="Q768"/>
          <cell r="R768"/>
          <cell r="S768"/>
          <cell r="T768"/>
          <cell r="U768"/>
          <cell r="V768"/>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row>
        <row r="769">
          <cell r="C769">
            <v>0</v>
          </cell>
          <cell r="D769">
            <v>0</v>
          </cell>
          <cell r="E769">
            <v>0</v>
          </cell>
          <cell r="F769"/>
          <cell r="G769" t="str">
            <v/>
          </cell>
          <cell r="H769"/>
          <cell r="I769"/>
          <cell r="J769"/>
          <cell r="K769"/>
          <cell r="L769"/>
          <cell r="M769"/>
          <cell r="N769"/>
          <cell r="O769"/>
          <cell r="P769"/>
          <cell r="Q769"/>
          <cell r="R769"/>
          <cell r="S769"/>
          <cell r="T769"/>
          <cell r="U769"/>
          <cell r="V769"/>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row>
        <row r="770">
          <cell r="C770">
            <v>0</v>
          </cell>
          <cell r="D770">
            <v>0</v>
          </cell>
          <cell r="E770">
            <v>0</v>
          </cell>
          <cell r="F770"/>
          <cell r="G770" t="str">
            <v/>
          </cell>
          <cell r="H770"/>
          <cell r="I770"/>
          <cell r="J770"/>
          <cell r="K770"/>
          <cell r="L770"/>
          <cell r="M770"/>
          <cell r="N770"/>
          <cell r="O770"/>
          <cell r="P770"/>
          <cell r="Q770"/>
          <cell r="R770"/>
          <cell r="S770"/>
          <cell r="T770"/>
          <cell r="U770"/>
          <cell r="V770"/>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row>
        <row r="771">
          <cell r="C771">
            <v>0</v>
          </cell>
          <cell r="D771">
            <v>0</v>
          </cell>
          <cell r="E771">
            <v>0</v>
          </cell>
          <cell r="F771"/>
          <cell r="G771" t="str">
            <v/>
          </cell>
          <cell r="H771"/>
          <cell r="I771"/>
          <cell r="J771"/>
          <cell r="K771"/>
          <cell r="L771"/>
          <cell r="M771"/>
          <cell r="N771"/>
          <cell r="O771"/>
          <cell r="P771"/>
          <cell r="Q771"/>
          <cell r="R771"/>
          <cell r="S771"/>
          <cell r="T771"/>
          <cell r="U771"/>
          <cell r="V771"/>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row>
        <row r="772">
          <cell r="C772">
            <v>0</v>
          </cell>
          <cell r="D772">
            <v>0</v>
          </cell>
          <cell r="E772">
            <v>0</v>
          </cell>
          <cell r="F772"/>
          <cell r="G772" t="str">
            <v/>
          </cell>
          <cell r="H772"/>
          <cell r="I772"/>
          <cell r="J772"/>
          <cell r="K772"/>
          <cell r="L772"/>
          <cell r="M772"/>
          <cell r="N772"/>
          <cell r="O772"/>
          <cell r="P772"/>
          <cell r="Q772"/>
          <cell r="R772"/>
          <cell r="S772"/>
          <cell r="T772"/>
          <cell r="U772"/>
          <cell r="V772"/>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row>
        <row r="773">
          <cell r="C773">
            <v>0</v>
          </cell>
          <cell r="D773">
            <v>0</v>
          </cell>
          <cell r="E773">
            <v>0</v>
          </cell>
          <cell r="F773"/>
          <cell r="G773" t="str">
            <v/>
          </cell>
          <cell r="H773"/>
          <cell r="I773"/>
          <cell r="J773"/>
          <cell r="K773"/>
          <cell r="L773"/>
          <cell r="M773"/>
          <cell r="N773"/>
          <cell r="O773"/>
          <cell r="P773"/>
          <cell r="Q773"/>
          <cell r="R773"/>
          <cell r="S773"/>
          <cell r="T773"/>
          <cell r="U773"/>
          <cell r="V773"/>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row>
        <row r="774">
          <cell r="C774">
            <v>0</v>
          </cell>
          <cell r="D774">
            <v>0</v>
          </cell>
          <cell r="E774">
            <v>0</v>
          </cell>
          <cell r="F774"/>
          <cell r="G774" t="str">
            <v/>
          </cell>
          <cell r="H774"/>
          <cell r="I774"/>
          <cell r="J774"/>
          <cell r="K774"/>
          <cell r="L774"/>
          <cell r="M774"/>
          <cell r="N774"/>
          <cell r="O774"/>
          <cell r="P774"/>
          <cell r="Q774"/>
          <cell r="R774"/>
          <cell r="S774"/>
          <cell r="T774"/>
          <cell r="U774"/>
          <cell r="V774"/>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row>
        <row r="775">
          <cell r="C775">
            <v>0</v>
          </cell>
          <cell r="D775">
            <v>0</v>
          </cell>
          <cell r="E775">
            <v>0</v>
          </cell>
          <cell r="F775"/>
          <cell r="G775" t="str">
            <v/>
          </cell>
          <cell r="H775"/>
          <cell r="I775"/>
          <cell r="J775"/>
          <cell r="K775"/>
          <cell r="L775"/>
          <cell r="M775"/>
          <cell r="N775"/>
          <cell r="O775"/>
          <cell r="P775"/>
          <cell r="Q775"/>
          <cell r="R775"/>
          <cell r="S775"/>
          <cell r="T775"/>
          <cell r="U775"/>
          <cell r="V775"/>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row>
        <row r="776">
          <cell r="C776">
            <v>0</v>
          </cell>
          <cell r="D776">
            <v>0</v>
          </cell>
          <cell r="E776">
            <v>0</v>
          </cell>
          <cell r="F776"/>
          <cell r="G776" t="str">
            <v/>
          </cell>
          <cell r="H776"/>
          <cell r="I776"/>
          <cell r="J776"/>
          <cell r="K776"/>
          <cell r="L776"/>
          <cell r="M776"/>
          <cell r="N776"/>
          <cell r="O776"/>
          <cell r="P776"/>
          <cell r="Q776"/>
          <cell r="R776"/>
          <cell r="S776"/>
          <cell r="T776"/>
          <cell r="U776"/>
          <cell r="V776"/>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row>
        <row r="777">
          <cell r="C777">
            <v>0</v>
          </cell>
          <cell r="D777">
            <v>0</v>
          </cell>
          <cell r="E777">
            <v>0</v>
          </cell>
          <cell r="F777"/>
          <cell r="G777" t="str">
            <v/>
          </cell>
          <cell r="H777"/>
          <cell r="I777"/>
          <cell r="J777"/>
          <cell r="K777"/>
          <cell r="L777"/>
          <cell r="M777"/>
          <cell r="N777"/>
          <cell r="O777"/>
          <cell r="P777"/>
          <cell r="Q777"/>
          <cell r="R777"/>
          <cell r="S777"/>
          <cell r="T777"/>
          <cell r="U777"/>
          <cell r="V777"/>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row>
        <row r="778">
          <cell r="C778">
            <v>0</v>
          </cell>
          <cell r="D778">
            <v>0</v>
          </cell>
          <cell r="E778">
            <v>0</v>
          </cell>
          <cell r="F778"/>
          <cell r="G778" t="str">
            <v/>
          </cell>
          <cell r="H778"/>
          <cell r="I778"/>
          <cell r="J778"/>
          <cell r="K778"/>
          <cell r="L778"/>
          <cell r="M778"/>
          <cell r="N778"/>
          <cell r="O778"/>
          <cell r="P778"/>
          <cell r="Q778"/>
          <cell r="R778"/>
          <cell r="S778"/>
          <cell r="T778"/>
          <cell r="U778"/>
          <cell r="V778"/>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row>
        <row r="779">
          <cell r="C779">
            <v>0</v>
          </cell>
          <cell r="D779">
            <v>0</v>
          </cell>
          <cell r="E779">
            <v>0</v>
          </cell>
          <cell r="F779"/>
          <cell r="G779" t="str">
            <v/>
          </cell>
          <cell r="H779"/>
          <cell r="I779"/>
          <cell r="J779"/>
          <cell r="K779"/>
          <cell r="L779"/>
          <cell r="M779"/>
          <cell r="N779"/>
          <cell r="O779"/>
          <cell r="P779"/>
          <cell r="Q779"/>
          <cell r="R779"/>
          <cell r="S779"/>
          <cell r="T779"/>
          <cell r="U779"/>
          <cell r="V779"/>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row>
        <row r="780">
          <cell r="C780">
            <v>0</v>
          </cell>
          <cell r="D780">
            <v>0</v>
          </cell>
          <cell r="E780">
            <v>0</v>
          </cell>
          <cell r="F780"/>
          <cell r="G780" t="str">
            <v/>
          </cell>
          <cell r="H780"/>
          <cell r="I780"/>
          <cell r="J780"/>
          <cell r="K780"/>
          <cell r="L780"/>
          <cell r="M780"/>
          <cell r="N780"/>
          <cell r="O780"/>
          <cell r="P780"/>
          <cell r="Q780"/>
          <cell r="R780"/>
          <cell r="S780"/>
          <cell r="T780"/>
          <cell r="U780"/>
          <cell r="V780"/>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row>
        <row r="781">
          <cell r="C781">
            <v>0</v>
          </cell>
          <cell r="D781">
            <v>0</v>
          </cell>
          <cell r="E781">
            <v>0</v>
          </cell>
          <cell r="F781"/>
          <cell r="G781" t="str">
            <v/>
          </cell>
          <cell r="H781"/>
          <cell r="I781"/>
          <cell r="J781"/>
          <cell r="K781"/>
          <cell r="L781"/>
          <cell r="M781"/>
          <cell r="N781"/>
          <cell r="O781"/>
          <cell r="P781"/>
          <cell r="Q781"/>
          <cell r="R781"/>
          <cell r="S781"/>
          <cell r="T781"/>
          <cell r="U781"/>
          <cell r="V781"/>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row>
        <row r="782">
          <cell r="C782">
            <v>0</v>
          </cell>
          <cell r="D782">
            <v>0</v>
          </cell>
          <cell r="E782">
            <v>0</v>
          </cell>
          <cell r="F782"/>
          <cell r="G782" t="str">
            <v/>
          </cell>
          <cell r="H782"/>
          <cell r="I782"/>
          <cell r="J782"/>
          <cell r="K782"/>
          <cell r="L782"/>
          <cell r="M782"/>
          <cell r="N782"/>
          <cell r="O782"/>
          <cell r="P782"/>
          <cell r="Q782"/>
          <cell r="R782"/>
          <cell r="S782"/>
          <cell r="T782"/>
          <cell r="U782"/>
          <cell r="V782"/>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row>
        <row r="783">
          <cell r="C783">
            <v>0</v>
          </cell>
          <cell r="D783">
            <v>0</v>
          </cell>
          <cell r="E783">
            <v>0</v>
          </cell>
          <cell r="F783"/>
          <cell r="G783" t="str">
            <v/>
          </cell>
          <cell r="H783"/>
          <cell r="I783"/>
          <cell r="J783"/>
          <cell r="K783"/>
          <cell r="L783"/>
          <cell r="M783"/>
          <cell r="N783"/>
          <cell r="O783"/>
          <cell r="P783"/>
          <cell r="Q783"/>
          <cell r="R783"/>
          <cell r="S783"/>
          <cell r="T783"/>
          <cell r="U783"/>
          <cell r="V783"/>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row>
        <row r="784">
          <cell r="C784">
            <v>0</v>
          </cell>
          <cell r="D784">
            <v>0</v>
          </cell>
          <cell r="E784">
            <v>0</v>
          </cell>
          <cell r="F784"/>
          <cell r="G784" t="str">
            <v/>
          </cell>
          <cell r="H784"/>
          <cell r="I784"/>
          <cell r="J784"/>
          <cell r="K784"/>
          <cell r="L784"/>
          <cell r="M784"/>
          <cell r="N784"/>
          <cell r="O784"/>
          <cell r="P784"/>
          <cell r="Q784"/>
          <cell r="R784"/>
          <cell r="S784"/>
          <cell r="T784"/>
          <cell r="U784"/>
          <cell r="V784"/>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row>
        <row r="785">
          <cell r="C785">
            <v>0</v>
          </cell>
          <cell r="D785">
            <v>0</v>
          </cell>
          <cell r="E785">
            <v>0</v>
          </cell>
          <cell r="F785"/>
          <cell r="G785" t="str">
            <v/>
          </cell>
          <cell r="H785"/>
          <cell r="I785"/>
          <cell r="J785"/>
          <cell r="K785"/>
          <cell r="L785"/>
          <cell r="M785"/>
          <cell r="N785"/>
          <cell r="O785"/>
          <cell r="P785"/>
          <cell r="Q785"/>
          <cell r="R785"/>
          <cell r="S785"/>
          <cell r="T785"/>
          <cell r="U785"/>
          <cell r="V785"/>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row>
        <row r="786">
          <cell r="C786">
            <v>0</v>
          </cell>
          <cell r="D786">
            <v>0</v>
          </cell>
          <cell r="E786">
            <v>0</v>
          </cell>
          <cell r="F786"/>
          <cell r="G786" t="str">
            <v/>
          </cell>
          <cell r="H786"/>
          <cell r="I786"/>
          <cell r="J786"/>
          <cell r="K786"/>
          <cell r="L786"/>
          <cell r="M786"/>
          <cell r="N786"/>
          <cell r="O786"/>
          <cell r="P786"/>
          <cell r="Q786"/>
          <cell r="R786"/>
          <cell r="S786"/>
          <cell r="T786"/>
          <cell r="U786"/>
          <cell r="V786"/>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row>
        <row r="787">
          <cell r="C787">
            <v>0</v>
          </cell>
          <cell r="D787">
            <v>0</v>
          </cell>
          <cell r="E787">
            <v>0</v>
          </cell>
          <cell r="F787"/>
          <cell r="G787" t="str">
            <v/>
          </cell>
          <cell r="H787"/>
          <cell r="I787"/>
          <cell r="J787"/>
          <cell r="K787"/>
          <cell r="L787"/>
          <cell r="M787"/>
          <cell r="N787"/>
          <cell r="O787"/>
          <cell r="P787"/>
          <cell r="Q787"/>
          <cell r="R787"/>
          <cell r="S787"/>
          <cell r="T787"/>
          <cell r="U787"/>
          <cell r="V787"/>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row>
        <row r="788">
          <cell r="C788">
            <v>0</v>
          </cell>
          <cell r="D788">
            <v>0</v>
          </cell>
          <cell r="E788">
            <v>0</v>
          </cell>
          <cell r="F788"/>
          <cell r="G788" t="str">
            <v/>
          </cell>
          <cell r="H788"/>
          <cell r="I788"/>
          <cell r="J788"/>
          <cell r="K788"/>
          <cell r="L788"/>
          <cell r="M788"/>
          <cell r="N788"/>
          <cell r="O788"/>
          <cell r="P788"/>
          <cell r="Q788"/>
          <cell r="R788"/>
          <cell r="S788"/>
          <cell r="T788"/>
          <cell r="U788"/>
          <cell r="V788"/>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row>
        <row r="789">
          <cell r="C789">
            <v>0</v>
          </cell>
          <cell r="D789">
            <v>0</v>
          </cell>
          <cell r="E789">
            <v>0</v>
          </cell>
          <cell r="F789"/>
          <cell r="G789" t="str">
            <v/>
          </cell>
          <cell r="H789"/>
          <cell r="I789"/>
          <cell r="J789"/>
          <cell r="K789"/>
          <cell r="L789"/>
          <cell r="M789"/>
          <cell r="N789"/>
          <cell r="O789"/>
          <cell r="P789"/>
          <cell r="Q789"/>
          <cell r="R789"/>
          <cell r="S789"/>
          <cell r="T789"/>
          <cell r="U789"/>
          <cell r="V789"/>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row>
        <row r="790">
          <cell r="C790">
            <v>0</v>
          </cell>
          <cell r="D790">
            <v>0</v>
          </cell>
          <cell r="E790">
            <v>0</v>
          </cell>
          <cell r="F790"/>
          <cell r="G790" t="str">
            <v/>
          </cell>
          <cell r="H790"/>
          <cell r="I790"/>
          <cell r="J790"/>
          <cell r="K790"/>
          <cell r="L790"/>
          <cell r="M790"/>
          <cell r="N790"/>
          <cell r="O790"/>
          <cell r="P790"/>
          <cell r="Q790"/>
          <cell r="R790"/>
          <cell r="S790"/>
          <cell r="T790"/>
          <cell r="U790"/>
          <cell r="V790"/>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row>
        <row r="791">
          <cell r="C791">
            <v>0</v>
          </cell>
          <cell r="D791">
            <v>0</v>
          </cell>
          <cell r="E791">
            <v>0</v>
          </cell>
          <cell r="F791"/>
          <cell r="G791" t="str">
            <v/>
          </cell>
          <cell r="H791"/>
          <cell r="I791"/>
          <cell r="J791"/>
          <cell r="K791"/>
          <cell r="L791"/>
          <cell r="M791"/>
          <cell r="N791"/>
          <cell r="O791"/>
          <cell r="P791"/>
          <cell r="Q791"/>
          <cell r="R791"/>
          <cell r="S791"/>
          <cell r="T791"/>
          <cell r="U791"/>
          <cell r="V791"/>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row>
        <row r="792">
          <cell r="C792">
            <v>0</v>
          </cell>
          <cell r="D792">
            <v>0</v>
          </cell>
          <cell r="E792">
            <v>0</v>
          </cell>
          <cell r="F792"/>
          <cell r="G792" t="str">
            <v/>
          </cell>
          <cell r="H792"/>
          <cell r="I792"/>
          <cell r="J792"/>
          <cell r="K792"/>
          <cell r="L792"/>
          <cell r="M792"/>
          <cell r="N792"/>
          <cell r="O792"/>
          <cell r="P792"/>
          <cell r="Q792"/>
          <cell r="R792"/>
          <cell r="S792"/>
          <cell r="T792"/>
          <cell r="U792"/>
          <cell r="V792"/>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row>
        <row r="793">
          <cell r="C793">
            <v>0</v>
          </cell>
          <cell r="D793">
            <v>0</v>
          </cell>
          <cell r="E793">
            <v>0</v>
          </cell>
          <cell r="F793"/>
          <cell r="G793" t="str">
            <v/>
          </cell>
          <cell r="H793"/>
          <cell r="I793"/>
          <cell r="J793"/>
          <cell r="K793"/>
          <cell r="L793"/>
          <cell r="M793"/>
          <cell r="N793"/>
          <cell r="O793"/>
          <cell r="P793"/>
          <cell r="Q793"/>
          <cell r="R793"/>
          <cell r="S793"/>
          <cell r="T793"/>
          <cell r="U793"/>
          <cell r="V793"/>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row>
        <row r="794">
          <cell r="C794">
            <v>0</v>
          </cell>
          <cell r="D794">
            <v>0</v>
          </cell>
          <cell r="E794">
            <v>0</v>
          </cell>
          <cell r="F794"/>
          <cell r="G794" t="str">
            <v/>
          </cell>
          <cell r="H794"/>
          <cell r="I794"/>
          <cell r="J794"/>
          <cell r="K794"/>
          <cell r="L794"/>
          <cell r="M794"/>
          <cell r="N794"/>
          <cell r="O794"/>
          <cell r="P794"/>
          <cell r="Q794"/>
          <cell r="R794"/>
          <cell r="S794"/>
          <cell r="T794"/>
          <cell r="U794"/>
          <cell r="V794"/>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row>
        <row r="795">
          <cell r="C795">
            <v>0</v>
          </cell>
          <cell r="D795">
            <v>0</v>
          </cell>
          <cell r="E795">
            <v>0</v>
          </cell>
          <cell r="F795"/>
          <cell r="G795" t="str">
            <v/>
          </cell>
          <cell r="H795"/>
          <cell r="I795"/>
          <cell r="J795"/>
          <cell r="K795"/>
          <cell r="L795"/>
          <cell r="M795"/>
          <cell r="N795"/>
          <cell r="O795"/>
          <cell r="P795"/>
          <cell r="Q795"/>
          <cell r="R795"/>
          <cell r="S795"/>
          <cell r="T795"/>
          <cell r="U795"/>
          <cell r="V795"/>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row>
        <row r="796">
          <cell r="C796">
            <v>0</v>
          </cell>
          <cell r="D796">
            <v>0</v>
          </cell>
          <cell r="E796">
            <v>0</v>
          </cell>
          <cell r="F796"/>
          <cell r="G796" t="str">
            <v/>
          </cell>
          <cell r="H796"/>
          <cell r="I796"/>
          <cell r="J796"/>
          <cell r="K796"/>
          <cell r="L796"/>
          <cell r="M796"/>
          <cell r="N796"/>
          <cell r="O796"/>
          <cell r="P796"/>
          <cell r="Q796"/>
          <cell r="R796"/>
          <cell r="S796"/>
          <cell r="T796"/>
          <cell r="U796"/>
          <cell r="V796"/>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row>
        <row r="797">
          <cell r="C797">
            <v>0</v>
          </cell>
          <cell r="D797">
            <v>0</v>
          </cell>
          <cell r="E797">
            <v>0</v>
          </cell>
          <cell r="F797"/>
          <cell r="G797" t="str">
            <v/>
          </cell>
          <cell r="H797"/>
          <cell r="I797"/>
          <cell r="J797"/>
          <cell r="K797"/>
          <cell r="L797"/>
          <cell r="M797"/>
          <cell r="N797"/>
          <cell r="O797"/>
          <cell r="P797"/>
          <cell r="Q797"/>
          <cell r="R797"/>
          <cell r="S797"/>
          <cell r="T797"/>
          <cell r="U797"/>
          <cell r="V797"/>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row>
        <row r="798">
          <cell r="C798">
            <v>0</v>
          </cell>
          <cell r="D798">
            <v>0</v>
          </cell>
          <cell r="E798">
            <v>0</v>
          </cell>
          <cell r="F798"/>
          <cell r="G798" t="str">
            <v/>
          </cell>
          <cell r="H798"/>
          <cell r="I798"/>
          <cell r="J798"/>
          <cell r="K798"/>
          <cell r="L798"/>
          <cell r="M798"/>
          <cell r="N798"/>
          <cell r="O798"/>
          <cell r="P798"/>
          <cell r="Q798"/>
          <cell r="R798"/>
          <cell r="S798"/>
          <cell r="T798"/>
          <cell r="U798"/>
          <cell r="V798"/>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row>
        <row r="799">
          <cell r="C799">
            <v>0</v>
          </cell>
          <cell r="D799">
            <v>0</v>
          </cell>
          <cell r="E799">
            <v>0</v>
          </cell>
          <cell r="F799"/>
          <cell r="G799" t="str">
            <v/>
          </cell>
          <cell r="H799"/>
          <cell r="I799"/>
          <cell r="J799"/>
          <cell r="K799"/>
          <cell r="L799"/>
          <cell r="M799"/>
          <cell r="N799"/>
          <cell r="O799"/>
          <cell r="P799"/>
          <cell r="Q799"/>
          <cell r="R799"/>
          <cell r="S799"/>
          <cell r="T799"/>
          <cell r="U799"/>
          <cell r="V799"/>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row>
        <row r="800">
          <cell r="C800">
            <v>0</v>
          </cell>
          <cell r="D800">
            <v>0</v>
          </cell>
          <cell r="E800">
            <v>0</v>
          </cell>
          <cell r="F800"/>
          <cell r="G800" t="str">
            <v/>
          </cell>
          <cell r="H800"/>
          <cell r="I800"/>
          <cell r="J800"/>
          <cell r="K800"/>
          <cell r="L800"/>
          <cell r="M800"/>
          <cell r="N800"/>
          <cell r="O800"/>
          <cell r="P800"/>
          <cell r="Q800"/>
          <cell r="R800"/>
          <cell r="S800"/>
          <cell r="T800"/>
          <cell r="U800"/>
          <cell r="V800"/>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row>
        <row r="801">
          <cell r="C801">
            <v>0</v>
          </cell>
          <cell r="D801">
            <v>0</v>
          </cell>
          <cell r="E801">
            <v>0</v>
          </cell>
          <cell r="F801"/>
          <cell r="G801" t="str">
            <v/>
          </cell>
          <cell r="H801"/>
          <cell r="I801"/>
          <cell r="J801"/>
          <cell r="K801"/>
          <cell r="L801"/>
          <cell r="M801"/>
          <cell r="N801"/>
          <cell r="O801"/>
          <cell r="P801"/>
          <cell r="Q801"/>
          <cell r="R801"/>
          <cell r="S801"/>
          <cell r="T801"/>
          <cell r="U801"/>
          <cell r="V801"/>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row>
        <row r="802">
          <cell r="C802">
            <v>0</v>
          </cell>
          <cell r="D802">
            <v>0</v>
          </cell>
          <cell r="E802">
            <v>0</v>
          </cell>
          <cell r="F802"/>
          <cell r="G802" t="str">
            <v/>
          </cell>
          <cell r="H802"/>
          <cell r="I802"/>
          <cell r="J802"/>
          <cell r="K802"/>
          <cell r="L802"/>
          <cell r="M802"/>
          <cell r="N802"/>
          <cell r="O802"/>
          <cell r="P802"/>
          <cell r="Q802"/>
          <cell r="R802"/>
          <cell r="S802"/>
          <cell r="T802"/>
          <cell r="U802"/>
          <cell r="V802"/>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row>
        <row r="803">
          <cell r="C803">
            <v>0</v>
          </cell>
          <cell r="D803">
            <v>0</v>
          </cell>
          <cell r="E803">
            <v>0</v>
          </cell>
          <cell r="F803"/>
          <cell r="G803" t="str">
            <v/>
          </cell>
          <cell r="H803"/>
          <cell r="I803"/>
          <cell r="J803"/>
          <cell r="K803"/>
          <cell r="L803"/>
          <cell r="M803"/>
          <cell r="N803"/>
          <cell r="O803"/>
          <cell r="P803"/>
          <cell r="Q803"/>
          <cell r="R803"/>
          <cell r="S803"/>
          <cell r="T803"/>
          <cell r="U803"/>
          <cell r="V803"/>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row>
        <row r="804">
          <cell r="C804">
            <v>0</v>
          </cell>
          <cell r="D804">
            <v>0</v>
          </cell>
          <cell r="E804">
            <v>0</v>
          </cell>
          <cell r="F804"/>
          <cell r="G804" t="str">
            <v/>
          </cell>
          <cell r="H804"/>
          <cell r="I804"/>
          <cell r="J804"/>
          <cell r="K804"/>
          <cell r="L804"/>
          <cell r="M804"/>
          <cell r="N804"/>
          <cell r="O804"/>
          <cell r="P804"/>
          <cell r="Q804"/>
          <cell r="R804"/>
          <cell r="S804"/>
          <cell r="T804"/>
          <cell r="U804"/>
          <cell r="V804"/>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row>
        <row r="805">
          <cell r="C805">
            <v>0</v>
          </cell>
          <cell r="D805">
            <v>0</v>
          </cell>
          <cell r="E805">
            <v>0</v>
          </cell>
          <cell r="F805"/>
          <cell r="G805" t="str">
            <v/>
          </cell>
          <cell r="H805"/>
          <cell r="I805"/>
          <cell r="J805"/>
          <cell r="K805"/>
          <cell r="L805"/>
          <cell r="M805"/>
          <cell r="N805"/>
          <cell r="O805"/>
          <cell r="P805"/>
          <cell r="Q805"/>
          <cell r="R805"/>
          <cell r="S805"/>
          <cell r="T805"/>
          <cell r="U805"/>
          <cell r="V805"/>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row>
        <row r="806">
          <cell r="C806">
            <v>0</v>
          </cell>
          <cell r="D806">
            <v>0</v>
          </cell>
          <cell r="E806">
            <v>0</v>
          </cell>
          <cell r="F806"/>
          <cell r="G806" t="str">
            <v/>
          </cell>
          <cell r="H806"/>
          <cell r="I806"/>
          <cell r="J806"/>
          <cell r="K806"/>
          <cell r="L806"/>
          <cell r="M806"/>
          <cell r="N806"/>
          <cell r="O806"/>
          <cell r="P806"/>
          <cell r="Q806"/>
          <cell r="R806"/>
          <cell r="S806"/>
          <cell r="T806"/>
          <cell r="U806"/>
          <cell r="V806"/>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row>
        <row r="807">
          <cell r="C807">
            <v>0</v>
          </cell>
          <cell r="D807">
            <v>0</v>
          </cell>
          <cell r="E807">
            <v>0</v>
          </cell>
          <cell r="F807"/>
          <cell r="G807" t="str">
            <v/>
          </cell>
          <cell r="H807"/>
          <cell r="I807"/>
          <cell r="J807"/>
          <cell r="K807"/>
          <cell r="L807"/>
          <cell r="M807"/>
          <cell r="N807"/>
          <cell r="O807"/>
          <cell r="P807"/>
          <cell r="Q807"/>
          <cell r="R807"/>
          <cell r="S807"/>
          <cell r="T807"/>
          <cell r="U807"/>
          <cell r="V807"/>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row>
        <row r="808">
          <cell r="C808">
            <v>0</v>
          </cell>
          <cell r="D808">
            <v>0</v>
          </cell>
          <cell r="E808">
            <v>0</v>
          </cell>
          <cell r="F808"/>
          <cell r="G808" t="str">
            <v/>
          </cell>
          <cell r="H808"/>
          <cell r="I808"/>
          <cell r="J808"/>
          <cell r="K808"/>
          <cell r="L808"/>
          <cell r="M808"/>
          <cell r="N808"/>
          <cell r="O808"/>
          <cell r="P808"/>
          <cell r="Q808"/>
          <cell r="R808"/>
          <cell r="S808"/>
          <cell r="T808"/>
          <cell r="U808"/>
          <cell r="V808"/>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row>
        <row r="809">
          <cell r="C809">
            <v>0</v>
          </cell>
          <cell r="D809">
            <v>0</v>
          </cell>
          <cell r="E809">
            <v>0</v>
          </cell>
          <cell r="F809"/>
          <cell r="G809" t="str">
            <v/>
          </cell>
          <cell r="H809"/>
          <cell r="I809"/>
          <cell r="J809"/>
          <cell r="K809"/>
          <cell r="L809"/>
          <cell r="M809"/>
          <cell r="N809"/>
          <cell r="O809"/>
          <cell r="P809"/>
          <cell r="Q809"/>
          <cell r="R809"/>
          <cell r="S809"/>
          <cell r="T809"/>
          <cell r="U809"/>
          <cell r="V809"/>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row>
        <row r="810">
          <cell r="C810">
            <v>0</v>
          </cell>
          <cell r="D810">
            <v>0</v>
          </cell>
          <cell r="E810">
            <v>0</v>
          </cell>
          <cell r="F810"/>
          <cell r="G810" t="str">
            <v/>
          </cell>
          <cell r="H810"/>
          <cell r="I810"/>
          <cell r="J810"/>
          <cell r="K810"/>
          <cell r="L810"/>
          <cell r="M810"/>
          <cell r="N810"/>
          <cell r="O810"/>
          <cell r="P810"/>
          <cell r="Q810"/>
          <cell r="R810"/>
          <cell r="S810"/>
          <cell r="T810"/>
          <cell r="U810"/>
          <cell r="V810"/>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row>
        <row r="811">
          <cell r="C811">
            <v>0</v>
          </cell>
          <cell r="D811">
            <v>0</v>
          </cell>
          <cell r="E811">
            <v>0</v>
          </cell>
          <cell r="F811"/>
          <cell r="G811" t="str">
            <v/>
          </cell>
          <cell r="H811"/>
          <cell r="I811"/>
          <cell r="J811"/>
          <cell r="K811"/>
          <cell r="L811"/>
          <cell r="M811"/>
          <cell r="N811"/>
          <cell r="O811"/>
          <cell r="P811"/>
          <cell r="Q811"/>
          <cell r="R811"/>
          <cell r="S811"/>
          <cell r="T811"/>
          <cell r="U811"/>
          <cell r="V811"/>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row>
        <row r="812">
          <cell r="C812">
            <v>0</v>
          </cell>
          <cell r="D812">
            <v>0</v>
          </cell>
          <cell r="E812">
            <v>0</v>
          </cell>
          <cell r="F812"/>
          <cell r="G812" t="str">
            <v/>
          </cell>
          <cell r="H812"/>
          <cell r="I812"/>
          <cell r="J812"/>
          <cell r="K812"/>
          <cell r="L812"/>
          <cell r="M812"/>
          <cell r="N812"/>
          <cell r="O812"/>
          <cell r="P812"/>
          <cell r="Q812"/>
          <cell r="R812"/>
          <cell r="S812"/>
          <cell r="T812"/>
          <cell r="U812"/>
          <cell r="V812"/>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row>
        <row r="813">
          <cell r="C813">
            <v>0</v>
          </cell>
          <cell r="D813">
            <v>0</v>
          </cell>
          <cell r="E813">
            <v>0</v>
          </cell>
          <cell r="F813"/>
          <cell r="G813" t="str">
            <v/>
          </cell>
          <cell r="H813"/>
          <cell r="I813"/>
          <cell r="J813"/>
          <cell r="K813"/>
          <cell r="L813"/>
          <cell r="M813"/>
          <cell r="N813"/>
          <cell r="O813"/>
          <cell r="P813"/>
          <cell r="Q813"/>
          <cell r="R813"/>
          <cell r="S813"/>
          <cell r="T813"/>
          <cell r="U813"/>
          <cell r="V813"/>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row>
        <row r="814">
          <cell r="C814">
            <v>0</v>
          </cell>
          <cell r="D814">
            <v>0</v>
          </cell>
          <cell r="E814">
            <v>0</v>
          </cell>
          <cell r="F814"/>
          <cell r="G814" t="str">
            <v/>
          </cell>
          <cell r="H814"/>
          <cell r="I814"/>
          <cell r="J814"/>
          <cell r="K814"/>
          <cell r="L814"/>
          <cell r="M814"/>
          <cell r="N814"/>
          <cell r="O814"/>
          <cell r="P814"/>
          <cell r="Q814"/>
          <cell r="R814"/>
          <cell r="S814"/>
          <cell r="T814"/>
          <cell r="U814"/>
          <cell r="V814"/>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row>
        <row r="815">
          <cell r="C815">
            <v>0</v>
          </cell>
          <cell r="D815">
            <v>0</v>
          </cell>
          <cell r="E815">
            <v>0</v>
          </cell>
          <cell r="F815"/>
          <cell r="G815" t="str">
            <v/>
          </cell>
          <cell r="H815"/>
          <cell r="I815"/>
          <cell r="J815"/>
          <cell r="K815"/>
          <cell r="L815"/>
          <cell r="M815"/>
          <cell r="N815"/>
          <cell r="O815"/>
          <cell r="P815"/>
          <cell r="Q815"/>
          <cell r="R815"/>
          <cell r="S815"/>
          <cell r="T815"/>
          <cell r="U815"/>
          <cell r="V815"/>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row>
        <row r="816">
          <cell r="C816">
            <v>0</v>
          </cell>
          <cell r="D816">
            <v>0</v>
          </cell>
          <cell r="E816">
            <v>0</v>
          </cell>
          <cell r="F816"/>
          <cell r="G816" t="str">
            <v/>
          </cell>
          <cell r="H816"/>
          <cell r="I816"/>
          <cell r="J816"/>
          <cell r="K816"/>
          <cell r="L816"/>
          <cell r="M816"/>
          <cell r="N816"/>
          <cell r="O816"/>
          <cell r="P816"/>
          <cell r="Q816"/>
          <cell r="R816"/>
          <cell r="S816"/>
          <cell r="T816"/>
          <cell r="U816"/>
          <cell r="V816"/>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row>
        <row r="817">
          <cell r="C817">
            <v>0</v>
          </cell>
          <cell r="D817">
            <v>0</v>
          </cell>
          <cell r="E817">
            <v>0</v>
          </cell>
          <cell r="F817"/>
          <cell r="G817" t="str">
            <v/>
          </cell>
          <cell r="H817"/>
          <cell r="I817"/>
          <cell r="J817"/>
          <cell r="K817"/>
          <cell r="L817"/>
          <cell r="M817"/>
          <cell r="N817"/>
          <cell r="O817"/>
          <cell r="P817"/>
          <cell r="Q817"/>
          <cell r="R817"/>
          <cell r="S817"/>
          <cell r="T817"/>
          <cell r="U817"/>
          <cell r="V817"/>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row>
        <row r="818">
          <cell r="C818">
            <v>0</v>
          </cell>
          <cell r="D818">
            <v>0</v>
          </cell>
          <cell r="E818">
            <v>0</v>
          </cell>
          <cell r="F818"/>
          <cell r="G818" t="str">
            <v/>
          </cell>
          <cell r="H818"/>
          <cell r="I818"/>
          <cell r="J818"/>
          <cell r="K818"/>
          <cell r="L818"/>
          <cell r="M818"/>
          <cell r="N818"/>
          <cell r="O818"/>
          <cell r="P818"/>
          <cell r="Q818"/>
          <cell r="R818"/>
          <cell r="S818"/>
          <cell r="T818"/>
          <cell r="U818"/>
          <cell r="V818"/>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row>
        <row r="819">
          <cell r="C819">
            <v>0</v>
          </cell>
          <cell r="D819">
            <v>0</v>
          </cell>
          <cell r="E819">
            <v>0</v>
          </cell>
          <cell r="F819"/>
          <cell r="G819" t="str">
            <v/>
          </cell>
          <cell r="H819"/>
          <cell r="I819"/>
          <cell r="J819"/>
          <cell r="K819"/>
          <cell r="L819"/>
          <cell r="M819"/>
          <cell r="N819"/>
          <cell r="O819"/>
          <cell r="P819"/>
          <cell r="Q819"/>
          <cell r="R819"/>
          <cell r="S819"/>
          <cell r="T819"/>
          <cell r="U819"/>
          <cell r="V819"/>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row>
        <row r="820">
          <cell r="C820">
            <v>0</v>
          </cell>
          <cell r="D820">
            <v>0</v>
          </cell>
          <cell r="E820">
            <v>0</v>
          </cell>
          <cell r="F820"/>
          <cell r="G820" t="str">
            <v/>
          </cell>
          <cell r="H820"/>
          <cell r="I820"/>
          <cell r="J820"/>
          <cell r="K820"/>
          <cell r="L820"/>
          <cell r="M820"/>
          <cell r="N820"/>
          <cell r="O820"/>
          <cell r="P820"/>
          <cell r="Q820"/>
          <cell r="R820"/>
          <cell r="S820"/>
          <cell r="T820"/>
          <cell r="U820"/>
          <cell r="V820"/>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row>
        <row r="821">
          <cell r="C821">
            <v>0</v>
          </cell>
          <cell r="D821">
            <v>0</v>
          </cell>
          <cell r="E821">
            <v>0</v>
          </cell>
          <cell r="F821"/>
          <cell r="G821" t="str">
            <v/>
          </cell>
          <cell r="H821"/>
          <cell r="I821"/>
          <cell r="J821"/>
          <cell r="K821"/>
          <cell r="L821"/>
          <cell r="M821"/>
          <cell r="N821"/>
          <cell r="O821"/>
          <cell r="P821"/>
          <cell r="Q821"/>
          <cell r="R821"/>
          <cell r="S821"/>
          <cell r="T821"/>
          <cell r="U821"/>
          <cell r="V821"/>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row>
        <row r="822">
          <cell r="C822">
            <v>0</v>
          </cell>
          <cell r="D822">
            <v>0</v>
          </cell>
          <cell r="E822">
            <v>0</v>
          </cell>
          <cell r="F822"/>
          <cell r="G822" t="str">
            <v/>
          </cell>
          <cell r="H822"/>
          <cell r="I822"/>
          <cell r="J822"/>
          <cell r="K822"/>
          <cell r="L822"/>
          <cell r="M822"/>
          <cell r="N822"/>
          <cell r="O822"/>
          <cell r="P822"/>
          <cell r="Q822"/>
          <cell r="R822"/>
          <cell r="S822"/>
          <cell r="T822"/>
          <cell r="U822"/>
          <cell r="V822"/>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row>
        <row r="823">
          <cell r="C823">
            <v>0</v>
          </cell>
          <cell r="D823">
            <v>0</v>
          </cell>
          <cell r="E823">
            <v>0</v>
          </cell>
          <cell r="F823"/>
          <cell r="G823" t="str">
            <v/>
          </cell>
          <cell r="H823"/>
          <cell r="I823"/>
          <cell r="J823"/>
          <cell r="K823"/>
          <cell r="L823"/>
          <cell r="M823"/>
          <cell r="N823"/>
          <cell r="O823"/>
          <cell r="P823"/>
          <cell r="Q823"/>
          <cell r="R823"/>
          <cell r="S823"/>
          <cell r="T823"/>
          <cell r="U823"/>
          <cell r="V823"/>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row>
        <row r="824">
          <cell r="C824">
            <v>0</v>
          </cell>
          <cell r="D824">
            <v>0</v>
          </cell>
          <cell r="E824">
            <v>0</v>
          </cell>
          <cell r="F824"/>
          <cell r="G824" t="str">
            <v/>
          </cell>
          <cell r="H824"/>
          <cell r="I824"/>
          <cell r="J824"/>
          <cell r="K824"/>
          <cell r="L824"/>
          <cell r="M824"/>
          <cell r="N824"/>
          <cell r="O824"/>
          <cell r="P824"/>
          <cell r="Q824"/>
          <cell r="R824"/>
          <cell r="S824"/>
          <cell r="T824"/>
          <cell r="U824"/>
          <cell r="V824"/>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row>
        <row r="825">
          <cell r="C825">
            <v>0</v>
          </cell>
          <cell r="D825">
            <v>0</v>
          </cell>
          <cell r="E825">
            <v>0</v>
          </cell>
          <cell r="F825"/>
          <cell r="G825" t="str">
            <v/>
          </cell>
          <cell r="H825"/>
          <cell r="I825"/>
          <cell r="J825"/>
          <cell r="K825"/>
          <cell r="L825"/>
          <cell r="M825"/>
          <cell r="N825"/>
          <cell r="O825"/>
          <cell r="P825"/>
          <cell r="Q825"/>
          <cell r="R825"/>
          <cell r="S825"/>
          <cell r="T825"/>
          <cell r="U825"/>
          <cell r="V825"/>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row>
        <row r="826">
          <cell r="C826">
            <v>0</v>
          </cell>
          <cell r="D826">
            <v>0</v>
          </cell>
          <cell r="E826">
            <v>0</v>
          </cell>
          <cell r="F826"/>
          <cell r="G826" t="str">
            <v/>
          </cell>
          <cell r="H826"/>
          <cell r="I826"/>
          <cell r="J826"/>
          <cell r="K826"/>
          <cell r="L826"/>
          <cell r="M826"/>
          <cell r="N826"/>
          <cell r="O826"/>
          <cell r="P826"/>
          <cell r="Q826"/>
          <cell r="R826"/>
          <cell r="S826"/>
          <cell r="T826"/>
          <cell r="U826"/>
          <cell r="V826"/>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row>
        <row r="827">
          <cell r="C827">
            <v>0</v>
          </cell>
          <cell r="D827">
            <v>0</v>
          </cell>
          <cell r="E827">
            <v>0</v>
          </cell>
          <cell r="F827"/>
          <cell r="G827" t="str">
            <v/>
          </cell>
          <cell r="H827"/>
          <cell r="I827"/>
          <cell r="J827"/>
          <cell r="K827"/>
          <cell r="L827"/>
          <cell r="M827"/>
          <cell r="N827"/>
          <cell r="O827"/>
          <cell r="P827"/>
          <cell r="Q827"/>
          <cell r="R827"/>
          <cell r="S827"/>
          <cell r="T827"/>
          <cell r="U827"/>
          <cell r="V827"/>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row>
        <row r="828">
          <cell r="C828">
            <v>0</v>
          </cell>
          <cell r="D828">
            <v>0</v>
          </cell>
          <cell r="E828">
            <v>0</v>
          </cell>
          <cell r="F828"/>
          <cell r="G828" t="str">
            <v/>
          </cell>
          <cell r="H828"/>
          <cell r="I828"/>
          <cell r="J828"/>
          <cell r="K828"/>
          <cell r="L828"/>
          <cell r="M828"/>
          <cell r="N828"/>
          <cell r="O828"/>
          <cell r="P828"/>
          <cell r="Q828"/>
          <cell r="R828"/>
          <cell r="S828"/>
          <cell r="T828"/>
          <cell r="U828"/>
          <cell r="V828"/>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row>
        <row r="829">
          <cell r="C829">
            <v>0</v>
          </cell>
          <cell r="D829">
            <v>0</v>
          </cell>
          <cell r="E829">
            <v>0</v>
          </cell>
          <cell r="F829"/>
          <cell r="G829" t="str">
            <v/>
          </cell>
          <cell r="H829"/>
          <cell r="I829"/>
          <cell r="J829"/>
          <cell r="K829"/>
          <cell r="L829"/>
          <cell r="M829"/>
          <cell r="N829"/>
          <cell r="O829"/>
          <cell r="P829"/>
          <cell r="Q829"/>
          <cell r="R829"/>
          <cell r="S829"/>
          <cell r="T829"/>
          <cell r="U829"/>
          <cell r="V829"/>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row>
        <row r="830">
          <cell r="C830">
            <v>0</v>
          </cell>
          <cell r="D830">
            <v>0</v>
          </cell>
          <cell r="E830">
            <v>0</v>
          </cell>
          <cell r="F830"/>
          <cell r="G830" t="str">
            <v/>
          </cell>
          <cell r="H830"/>
          <cell r="I830"/>
          <cell r="J830"/>
          <cell r="K830"/>
          <cell r="L830"/>
          <cell r="M830"/>
          <cell r="N830"/>
          <cell r="O830"/>
          <cell r="P830"/>
          <cell r="Q830"/>
          <cell r="R830"/>
          <cell r="S830"/>
          <cell r="T830"/>
          <cell r="U830"/>
          <cell r="V830"/>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row>
        <row r="831">
          <cell r="C831">
            <v>0</v>
          </cell>
          <cell r="D831">
            <v>0</v>
          </cell>
          <cell r="E831">
            <v>0</v>
          </cell>
          <cell r="F831"/>
          <cell r="G831" t="str">
            <v/>
          </cell>
          <cell r="H831"/>
          <cell r="I831"/>
          <cell r="J831"/>
          <cell r="K831"/>
          <cell r="L831"/>
          <cell r="M831"/>
          <cell r="N831"/>
          <cell r="O831"/>
          <cell r="P831"/>
          <cell r="Q831"/>
          <cell r="R831"/>
          <cell r="S831"/>
          <cell r="T831"/>
          <cell r="U831"/>
          <cell r="V831"/>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row>
        <row r="832">
          <cell r="C832">
            <v>0</v>
          </cell>
          <cell r="D832">
            <v>0</v>
          </cell>
          <cell r="E832">
            <v>0</v>
          </cell>
          <cell r="F832"/>
          <cell r="G832" t="str">
            <v/>
          </cell>
          <cell r="H832"/>
          <cell r="I832"/>
          <cell r="J832"/>
          <cell r="K832"/>
          <cell r="L832"/>
          <cell r="M832"/>
          <cell r="N832"/>
          <cell r="O832"/>
          <cell r="P832"/>
          <cell r="Q832"/>
          <cell r="R832"/>
          <cell r="S832"/>
          <cell r="T832"/>
          <cell r="U832"/>
          <cell r="V832"/>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row>
        <row r="833">
          <cell r="C833">
            <v>0</v>
          </cell>
          <cell r="D833">
            <v>0</v>
          </cell>
          <cell r="E833">
            <v>0</v>
          </cell>
          <cell r="F833"/>
          <cell r="G833" t="str">
            <v/>
          </cell>
          <cell r="H833"/>
          <cell r="I833"/>
          <cell r="J833"/>
          <cell r="K833"/>
          <cell r="L833"/>
          <cell r="M833"/>
          <cell r="N833"/>
          <cell r="O833"/>
          <cell r="P833"/>
          <cell r="Q833"/>
          <cell r="R833"/>
          <cell r="S833"/>
          <cell r="T833"/>
          <cell r="U833"/>
          <cell r="V833"/>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row>
        <row r="834">
          <cell r="C834">
            <v>0</v>
          </cell>
          <cell r="D834">
            <v>0</v>
          </cell>
          <cell r="E834">
            <v>0</v>
          </cell>
          <cell r="F834"/>
          <cell r="G834" t="str">
            <v/>
          </cell>
          <cell r="H834"/>
          <cell r="I834"/>
          <cell r="J834"/>
          <cell r="K834"/>
          <cell r="L834"/>
          <cell r="M834"/>
          <cell r="N834"/>
          <cell r="O834"/>
          <cell r="P834"/>
          <cell r="Q834"/>
          <cell r="R834"/>
          <cell r="S834"/>
          <cell r="T834"/>
          <cell r="U834"/>
          <cell r="V834"/>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row>
        <row r="835">
          <cell r="C835">
            <v>0</v>
          </cell>
          <cell r="D835">
            <v>0</v>
          </cell>
          <cell r="E835">
            <v>0</v>
          </cell>
          <cell r="F835"/>
          <cell r="G835" t="str">
            <v/>
          </cell>
          <cell r="H835"/>
          <cell r="I835"/>
          <cell r="J835"/>
          <cell r="K835"/>
          <cell r="L835"/>
          <cell r="M835"/>
          <cell r="N835"/>
          <cell r="O835"/>
          <cell r="P835"/>
          <cell r="Q835"/>
          <cell r="R835"/>
          <cell r="S835"/>
          <cell r="T835"/>
          <cell r="U835"/>
          <cell r="V835"/>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row>
        <row r="836">
          <cell r="C836">
            <v>0</v>
          </cell>
          <cell r="D836">
            <v>0</v>
          </cell>
          <cell r="E836">
            <v>0</v>
          </cell>
          <cell r="F836"/>
          <cell r="G836" t="str">
            <v/>
          </cell>
          <cell r="H836"/>
          <cell r="I836"/>
          <cell r="J836"/>
          <cell r="K836"/>
          <cell r="L836"/>
          <cell r="M836"/>
          <cell r="N836"/>
          <cell r="O836"/>
          <cell r="P836"/>
          <cell r="Q836"/>
          <cell r="R836"/>
          <cell r="S836"/>
          <cell r="T836"/>
          <cell r="U836"/>
          <cell r="V836"/>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row>
        <row r="837">
          <cell r="C837">
            <v>0</v>
          </cell>
          <cell r="D837">
            <v>0</v>
          </cell>
          <cell r="E837">
            <v>0</v>
          </cell>
          <cell r="F837"/>
          <cell r="G837" t="str">
            <v/>
          </cell>
          <cell r="H837"/>
          <cell r="I837"/>
          <cell r="J837"/>
          <cell r="K837"/>
          <cell r="L837"/>
          <cell r="M837"/>
          <cell r="N837"/>
          <cell r="O837"/>
          <cell r="P837"/>
          <cell r="Q837"/>
          <cell r="R837"/>
          <cell r="S837"/>
          <cell r="T837"/>
          <cell r="U837"/>
          <cell r="V837"/>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row>
        <row r="838">
          <cell r="C838">
            <v>0</v>
          </cell>
          <cell r="D838">
            <v>0</v>
          </cell>
          <cell r="E838">
            <v>0</v>
          </cell>
          <cell r="F838"/>
          <cell r="G838" t="str">
            <v/>
          </cell>
          <cell r="H838"/>
          <cell r="I838"/>
          <cell r="J838"/>
          <cell r="K838"/>
          <cell r="L838"/>
          <cell r="M838"/>
          <cell r="N838"/>
          <cell r="O838"/>
          <cell r="P838"/>
          <cell r="Q838"/>
          <cell r="R838"/>
          <cell r="S838"/>
          <cell r="T838"/>
          <cell r="U838"/>
          <cell r="V838"/>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row>
        <row r="839">
          <cell r="C839">
            <v>0</v>
          </cell>
          <cell r="D839">
            <v>0</v>
          </cell>
          <cell r="E839">
            <v>0</v>
          </cell>
          <cell r="F839"/>
          <cell r="G839" t="str">
            <v/>
          </cell>
          <cell r="H839"/>
          <cell r="I839"/>
          <cell r="J839"/>
          <cell r="K839"/>
          <cell r="L839"/>
          <cell r="M839"/>
          <cell r="N839"/>
          <cell r="O839"/>
          <cell r="P839"/>
          <cell r="Q839"/>
          <cell r="R839"/>
          <cell r="S839"/>
          <cell r="T839"/>
          <cell r="U839"/>
          <cell r="V839"/>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row>
        <row r="840">
          <cell r="C840">
            <v>0</v>
          </cell>
          <cell r="D840">
            <v>0</v>
          </cell>
          <cell r="E840">
            <v>0</v>
          </cell>
          <cell r="F840"/>
          <cell r="G840" t="str">
            <v/>
          </cell>
          <cell r="H840"/>
          <cell r="I840"/>
          <cell r="J840"/>
          <cell r="K840"/>
          <cell r="L840"/>
          <cell r="M840"/>
          <cell r="N840"/>
          <cell r="O840"/>
          <cell r="P840"/>
          <cell r="Q840"/>
          <cell r="R840"/>
          <cell r="S840"/>
          <cell r="T840"/>
          <cell r="U840"/>
          <cell r="V840"/>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row>
        <row r="841">
          <cell r="C841">
            <v>0</v>
          </cell>
          <cell r="D841">
            <v>0</v>
          </cell>
          <cell r="E841">
            <v>0</v>
          </cell>
          <cell r="F841"/>
          <cell r="G841" t="str">
            <v/>
          </cell>
          <cell r="H841"/>
          <cell r="I841"/>
          <cell r="J841"/>
          <cell r="K841"/>
          <cell r="L841"/>
          <cell r="M841"/>
          <cell r="N841"/>
          <cell r="O841"/>
          <cell r="P841"/>
          <cell r="Q841"/>
          <cell r="R841"/>
          <cell r="S841"/>
          <cell r="T841"/>
          <cell r="U841"/>
          <cell r="V841"/>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row>
        <row r="842">
          <cell r="C842">
            <v>0</v>
          </cell>
          <cell r="D842">
            <v>0</v>
          </cell>
          <cell r="E842">
            <v>0</v>
          </cell>
          <cell r="F842"/>
          <cell r="G842" t="str">
            <v/>
          </cell>
          <cell r="H842"/>
          <cell r="I842"/>
          <cell r="J842"/>
          <cell r="K842"/>
          <cell r="L842"/>
          <cell r="M842"/>
          <cell r="N842"/>
          <cell r="O842"/>
          <cell r="P842"/>
          <cell r="Q842"/>
          <cell r="R842"/>
          <cell r="S842"/>
          <cell r="T842"/>
          <cell r="U842"/>
          <cell r="V842"/>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row>
        <row r="843">
          <cell r="C843">
            <v>0</v>
          </cell>
          <cell r="D843">
            <v>0</v>
          </cell>
          <cell r="E843">
            <v>0</v>
          </cell>
          <cell r="F843"/>
          <cell r="G843" t="str">
            <v/>
          </cell>
          <cell r="H843"/>
          <cell r="I843"/>
          <cell r="J843"/>
          <cell r="K843"/>
          <cell r="L843"/>
          <cell r="M843"/>
          <cell r="N843"/>
          <cell r="O843"/>
          <cell r="P843"/>
          <cell r="Q843"/>
          <cell r="R843"/>
          <cell r="S843"/>
          <cell r="T843"/>
          <cell r="U843"/>
          <cell r="V843"/>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row>
        <row r="844">
          <cell r="C844">
            <v>0</v>
          </cell>
          <cell r="D844">
            <v>0</v>
          </cell>
          <cell r="E844">
            <v>0</v>
          </cell>
          <cell r="F844"/>
          <cell r="G844" t="str">
            <v/>
          </cell>
          <cell r="H844"/>
          <cell r="I844"/>
          <cell r="J844"/>
          <cell r="K844"/>
          <cell r="L844"/>
          <cell r="M844"/>
          <cell r="N844"/>
          <cell r="O844"/>
          <cell r="P844"/>
          <cell r="Q844"/>
          <cell r="R844"/>
          <cell r="S844"/>
          <cell r="T844"/>
          <cell r="U844"/>
          <cell r="V844"/>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row>
        <row r="845">
          <cell r="C845">
            <v>0</v>
          </cell>
          <cell r="D845">
            <v>0</v>
          </cell>
          <cell r="E845">
            <v>0</v>
          </cell>
          <cell r="F845"/>
          <cell r="G845" t="str">
            <v/>
          </cell>
          <cell r="H845"/>
          <cell r="I845"/>
          <cell r="J845"/>
          <cell r="K845"/>
          <cell r="L845"/>
          <cell r="M845"/>
          <cell r="N845"/>
          <cell r="O845"/>
          <cell r="P845"/>
          <cell r="Q845"/>
          <cell r="R845"/>
          <cell r="S845"/>
          <cell r="T845"/>
          <cell r="U845"/>
          <cell r="V845"/>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row>
        <row r="846">
          <cell r="C846">
            <v>0</v>
          </cell>
          <cell r="D846">
            <v>0</v>
          </cell>
          <cell r="E846">
            <v>0</v>
          </cell>
          <cell r="F846"/>
          <cell r="G846" t="str">
            <v/>
          </cell>
          <cell r="H846"/>
          <cell r="I846"/>
          <cell r="J846"/>
          <cell r="K846"/>
          <cell r="L846"/>
          <cell r="M846"/>
          <cell r="N846"/>
          <cell r="O846"/>
          <cell r="P846"/>
          <cell r="Q846"/>
          <cell r="R846"/>
          <cell r="S846"/>
          <cell r="T846"/>
          <cell r="U846"/>
          <cell r="V846"/>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row>
        <row r="847">
          <cell r="C847">
            <v>0</v>
          </cell>
          <cell r="D847">
            <v>0</v>
          </cell>
          <cell r="E847">
            <v>0</v>
          </cell>
          <cell r="F847"/>
          <cell r="G847" t="str">
            <v/>
          </cell>
          <cell r="H847"/>
          <cell r="I847"/>
          <cell r="J847"/>
          <cell r="K847"/>
          <cell r="L847"/>
          <cell r="M847"/>
          <cell r="N847"/>
          <cell r="O847"/>
          <cell r="P847"/>
          <cell r="Q847"/>
          <cell r="R847"/>
          <cell r="S847"/>
          <cell r="T847"/>
          <cell r="U847"/>
          <cell r="V847"/>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row>
        <row r="848">
          <cell r="C848">
            <v>0</v>
          </cell>
          <cell r="D848">
            <v>0</v>
          </cell>
          <cell r="E848">
            <v>0</v>
          </cell>
          <cell r="F848"/>
          <cell r="G848" t="str">
            <v/>
          </cell>
          <cell r="H848"/>
          <cell r="I848"/>
          <cell r="J848"/>
          <cell r="K848"/>
          <cell r="L848"/>
          <cell r="M848"/>
          <cell r="N848"/>
          <cell r="O848"/>
          <cell r="P848"/>
          <cell r="Q848"/>
          <cell r="R848"/>
          <cell r="S848"/>
          <cell r="T848"/>
          <cell r="U848"/>
          <cell r="V848"/>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row>
        <row r="849">
          <cell r="C849">
            <v>0</v>
          </cell>
          <cell r="D849">
            <v>0</v>
          </cell>
          <cell r="E849">
            <v>0</v>
          </cell>
          <cell r="F849"/>
          <cell r="G849" t="str">
            <v/>
          </cell>
          <cell r="H849"/>
          <cell r="I849"/>
          <cell r="J849"/>
          <cell r="K849"/>
          <cell r="L849"/>
          <cell r="M849"/>
          <cell r="N849"/>
          <cell r="O849"/>
          <cell r="P849"/>
          <cell r="Q849"/>
          <cell r="R849"/>
          <cell r="S849"/>
          <cell r="T849"/>
          <cell r="U849"/>
          <cell r="V849"/>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row>
        <row r="850">
          <cell r="C850">
            <v>0</v>
          </cell>
          <cell r="D850">
            <v>0</v>
          </cell>
          <cell r="E850">
            <v>0</v>
          </cell>
          <cell r="F850"/>
          <cell r="G850" t="str">
            <v/>
          </cell>
          <cell r="H850"/>
          <cell r="I850"/>
          <cell r="J850"/>
          <cell r="K850"/>
          <cell r="L850"/>
          <cell r="M850"/>
          <cell r="N850"/>
          <cell r="O850"/>
          <cell r="P850"/>
          <cell r="Q850"/>
          <cell r="R850"/>
          <cell r="S850"/>
          <cell r="T850"/>
          <cell r="U850"/>
          <cell r="V850"/>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row>
        <row r="851">
          <cell r="C851">
            <v>0</v>
          </cell>
          <cell r="D851">
            <v>0</v>
          </cell>
          <cell r="E851">
            <v>0</v>
          </cell>
          <cell r="F851"/>
          <cell r="G851" t="str">
            <v/>
          </cell>
          <cell r="H851"/>
          <cell r="I851"/>
          <cell r="J851"/>
          <cell r="K851"/>
          <cell r="L851"/>
          <cell r="M851"/>
          <cell r="N851"/>
          <cell r="O851"/>
          <cell r="P851"/>
          <cell r="Q851"/>
          <cell r="R851"/>
          <cell r="S851"/>
          <cell r="T851"/>
          <cell r="U851"/>
          <cell r="V851"/>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row>
        <row r="852">
          <cell r="C852">
            <v>0</v>
          </cell>
          <cell r="D852">
            <v>0</v>
          </cell>
          <cell r="E852">
            <v>0</v>
          </cell>
          <cell r="F852"/>
          <cell r="G852" t="str">
            <v/>
          </cell>
          <cell r="H852"/>
          <cell r="I852"/>
          <cell r="J852"/>
          <cell r="K852"/>
          <cell r="L852"/>
          <cell r="M852"/>
          <cell r="N852"/>
          <cell r="O852"/>
          <cell r="P852"/>
          <cell r="Q852"/>
          <cell r="R852"/>
          <cell r="S852"/>
          <cell r="T852"/>
          <cell r="U852"/>
          <cell r="V852"/>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row>
        <row r="853">
          <cell r="C853">
            <v>0</v>
          </cell>
          <cell r="D853">
            <v>0</v>
          </cell>
          <cell r="E853">
            <v>0</v>
          </cell>
          <cell r="F853"/>
          <cell r="G853" t="str">
            <v/>
          </cell>
          <cell r="H853"/>
          <cell r="I853"/>
          <cell r="J853"/>
          <cell r="K853"/>
          <cell r="L853"/>
          <cell r="M853"/>
          <cell r="N853"/>
          <cell r="O853"/>
          <cell r="P853"/>
          <cell r="Q853"/>
          <cell r="R853"/>
          <cell r="S853"/>
          <cell r="T853"/>
          <cell r="U853"/>
          <cell r="V853"/>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row>
        <row r="854">
          <cell r="C854">
            <v>0</v>
          </cell>
          <cell r="D854">
            <v>0</v>
          </cell>
          <cell r="E854">
            <v>0</v>
          </cell>
          <cell r="F854"/>
          <cell r="G854" t="str">
            <v/>
          </cell>
          <cell r="H854"/>
          <cell r="I854"/>
          <cell r="J854"/>
          <cell r="K854"/>
          <cell r="L854"/>
          <cell r="M854"/>
          <cell r="N854"/>
          <cell r="O854"/>
          <cell r="P854"/>
          <cell r="Q854"/>
          <cell r="R854"/>
          <cell r="S854"/>
          <cell r="T854"/>
          <cell r="U854"/>
          <cell r="V854"/>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row>
        <row r="855">
          <cell r="C855">
            <v>0</v>
          </cell>
          <cell r="D855">
            <v>0</v>
          </cell>
          <cell r="E855">
            <v>0</v>
          </cell>
          <cell r="F855"/>
          <cell r="G855" t="str">
            <v/>
          </cell>
          <cell r="H855"/>
          <cell r="I855"/>
          <cell r="J855"/>
          <cell r="K855"/>
          <cell r="L855"/>
          <cell r="M855"/>
          <cell r="N855"/>
          <cell r="O855"/>
          <cell r="P855"/>
          <cell r="Q855"/>
          <cell r="R855"/>
          <cell r="S855"/>
          <cell r="T855"/>
          <cell r="U855"/>
          <cell r="V855"/>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row>
        <row r="856">
          <cell r="C856">
            <v>0</v>
          </cell>
          <cell r="D856">
            <v>0</v>
          </cell>
          <cell r="E856">
            <v>0</v>
          </cell>
          <cell r="F856"/>
          <cell r="G856" t="str">
            <v/>
          </cell>
          <cell r="H856"/>
          <cell r="I856"/>
          <cell r="J856"/>
          <cell r="K856"/>
          <cell r="L856"/>
          <cell r="M856"/>
          <cell r="N856"/>
          <cell r="O856"/>
          <cell r="P856"/>
          <cell r="Q856"/>
          <cell r="R856"/>
          <cell r="S856"/>
          <cell r="T856"/>
          <cell r="U856"/>
          <cell r="V856"/>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row>
        <row r="857">
          <cell r="C857">
            <v>0</v>
          </cell>
          <cell r="D857">
            <v>0</v>
          </cell>
          <cell r="E857">
            <v>0</v>
          </cell>
          <cell r="F857"/>
          <cell r="G857" t="str">
            <v/>
          </cell>
          <cell r="H857"/>
          <cell r="I857"/>
          <cell r="J857"/>
          <cell r="K857"/>
          <cell r="L857"/>
          <cell r="M857"/>
          <cell r="N857"/>
          <cell r="O857"/>
          <cell r="P857"/>
          <cell r="Q857"/>
          <cell r="R857"/>
          <cell r="S857"/>
          <cell r="T857"/>
          <cell r="U857"/>
          <cell r="V857"/>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row>
        <row r="858">
          <cell r="C858">
            <v>0</v>
          </cell>
          <cell r="D858">
            <v>0</v>
          </cell>
          <cell r="E858">
            <v>0</v>
          </cell>
          <cell r="F858"/>
          <cell r="G858" t="str">
            <v/>
          </cell>
          <cell r="H858"/>
          <cell r="I858"/>
          <cell r="J858"/>
          <cell r="K858"/>
          <cell r="L858"/>
          <cell r="M858"/>
          <cell r="N858"/>
          <cell r="O858"/>
          <cell r="P858"/>
          <cell r="Q858"/>
          <cell r="R858"/>
          <cell r="S858"/>
          <cell r="T858"/>
          <cell r="U858"/>
          <cell r="V858"/>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row>
        <row r="859">
          <cell r="C859">
            <v>0</v>
          </cell>
          <cell r="D859">
            <v>0</v>
          </cell>
          <cell r="E859">
            <v>0</v>
          </cell>
          <cell r="F859"/>
          <cell r="G859" t="str">
            <v/>
          </cell>
          <cell r="H859"/>
          <cell r="I859"/>
          <cell r="J859"/>
          <cell r="K859"/>
          <cell r="L859"/>
          <cell r="M859"/>
          <cell r="N859"/>
          <cell r="O859"/>
          <cell r="P859"/>
          <cell r="Q859"/>
          <cell r="R859"/>
          <cell r="S859"/>
          <cell r="T859"/>
          <cell r="U859"/>
          <cell r="V859"/>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row>
        <row r="860">
          <cell r="C860">
            <v>0</v>
          </cell>
          <cell r="D860">
            <v>0</v>
          </cell>
          <cell r="E860">
            <v>0</v>
          </cell>
          <cell r="F860"/>
          <cell r="G860" t="str">
            <v/>
          </cell>
          <cell r="H860"/>
          <cell r="I860"/>
          <cell r="J860"/>
          <cell r="K860"/>
          <cell r="L860"/>
          <cell r="M860"/>
          <cell r="N860"/>
          <cell r="O860"/>
          <cell r="P860"/>
          <cell r="Q860"/>
          <cell r="R860"/>
          <cell r="S860"/>
          <cell r="T860"/>
          <cell r="U860"/>
          <cell r="V860"/>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row>
        <row r="861">
          <cell r="C861">
            <v>0</v>
          </cell>
          <cell r="D861">
            <v>0</v>
          </cell>
          <cell r="E861">
            <v>0</v>
          </cell>
          <cell r="F861"/>
          <cell r="G861" t="str">
            <v/>
          </cell>
          <cell r="H861"/>
          <cell r="I861"/>
          <cell r="J861"/>
          <cell r="K861"/>
          <cell r="L861"/>
          <cell r="M861"/>
          <cell r="N861"/>
          <cell r="O861"/>
          <cell r="P861"/>
          <cell r="Q861"/>
          <cell r="R861"/>
          <cell r="S861"/>
          <cell r="T861"/>
          <cell r="U861"/>
          <cell r="V861"/>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row>
        <row r="862">
          <cell r="C862">
            <v>0</v>
          </cell>
          <cell r="D862">
            <v>0</v>
          </cell>
          <cell r="E862">
            <v>0</v>
          </cell>
          <cell r="F862"/>
          <cell r="G862" t="str">
            <v/>
          </cell>
          <cell r="H862"/>
          <cell r="I862"/>
          <cell r="J862"/>
          <cell r="K862"/>
          <cell r="L862"/>
          <cell r="M862"/>
          <cell r="N862"/>
          <cell r="O862"/>
          <cell r="P862"/>
          <cell r="Q862"/>
          <cell r="R862"/>
          <cell r="S862"/>
          <cell r="T862"/>
          <cell r="U862"/>
          <cell r="V862"/>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row>
        <row r="863">
          <cell r="C863">
            <v>0</v>
          </cell>
          <cell r="D863">
            <v>0</v>
          </cell>
          <cell r="E863">
            <v>0</v>
          </cell>
          <cell r="F863"/>
          <cell r="G863" t="str">
            <v/>
          </cell>
          <cell r="H863"/>
          <cell r="I863"/>
          <cell r="J863"/>
          <cell r="K863"/>
          <cell r="L863"/>
          <cell r="M863"/>
          <cell r="N863"/>
          <cell r="O863"/>
          <cell r="P863"/>
          <cell r="Q863"/>
          <cell r="R863"/>
          <cell r="S863"/>
          <cell r="T863"/>
          <cell r="U863"/>
          <cell r="V863"/>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row>
        <row r="864">
          <cell r="C864">
            <v>0</v>
          </cell>
          <cell r="D864">
            <v>0</v>
          </cell>
          <cell r="E864">
            <v>0</v>
          </cell>
          <cell r="F864"/>
          <cell r="G864" t="str">
            <v/>
          </cell>
          <cell r="H864"/>
          <cell r="I864"/>
          <cell r="J864"/>
          <cell r="K864"/>
          <cell r="L864"/>
          <cell r="M864"/>
          <cell r="N864"/>
          <cell r="O864"/>
          <cell r="P864"/>
          <cell r="Q864"/>
          <cell r="R864"/>
          <cell r="S864"/>
          <cell r="T864"/>
          <cell r="U864"/>
          <cell r="V864"/>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row>
        <row r="865">
          <cell r="C865">
            <v>0</v>
          </cell>
          <cell r="D865">
            <v>0</v>
          </cell>
          <cell r="E865">
            <v>0</v>
          </cell>
          <cell r="F865"/>
          <cell r="G865" t="str">
            <v/>
          </cell>
          <cell r="H865"/>
          <cell r="I865"/>
          <cell r="J865"/>
          <cell r="K865"/>
          <cell r="L865"/>
          <cell r="M865"/>
          <cell r="N865"/>
          <cell r="O865"/>
          <cell r="P865"/>
          <cell r="Q865"/>
          <cell r="R865"/>
          <cell r="S865"/>
          <cell r="T865"/>
          <cell r="U865"/>
          <cell r="V865"/>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row>
        <row r="866">
          <cell r="C866">
            <v>0</v>
          </cell>
          <cell r="D866">
            <v>0</v>
          </cell>
          <cell r="E866">
            <v>0</v>
          </cell>
          <cell r="F866"/>
          <cell r="G866" t="str">
            <v/>
          </cell>
          <cell r="H866"/>
          <cell r="I866"/>
          <cell r="J866"/>
          <cell r="K866"/>
          <cell r="L866"/>
          <cell r="M866"/>
          <cell r="N866"/>
          <cell r="O866"/>
          <cell r="P866"/>
          <cell r="Q866"/>
          <cell r="R866"/>
          <cell r="S866"/>
          <cell r="T866"/>
          <cell r="U866"/>
          <cell r="V866"/>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row>
        <row r="867">
          <cell r="C867">
            <v>0</v>
          </cell>
          <cell r="D867">
            <v>0</v>
          </cell>
          <cell r="E867">
            <v>0</v>
          </cell>
          <cell r="F867"/>
          <cell r="G867" t="str">
            <v/>
          </cell>
          <cell r="H867"/>
          <cell r="I867"/>
          <cell r="J867"/>
          <cell r="K867"/>
          <cell r="L867"/>
          <cell r="M867"/>
          <cell r="N867"/>
          <cell r="O867"/>
          <cell r="P867"/>
          <cell r="Q867"/>
          <cell r="R867"/>
          <cell r="S867"/>
          <cell r="T867"/>
          <cell r="U867"/>
          <cell r="V867"/>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row>
        <row r="868">
          <cell r="C868">
            <v>0</v>
          </cell>
          <cell r="D868">
            <v>0</v>
          </cell>
          <cell r="E868">
            <v>0</v>
          </cell>
          <cell r="F868"/>
          <cell r="G868" t="str">
            <v/>
          </cell>
          <cell r="H868"/>
          <cell r="I868"/>
          <cell r="J868"/>
          <cell r="K868"/>
          <cell r="L868"/>
          <cell r="M868"/>
          <cell r="N868"/>
          <cell r="O868"/>
          <cell r="P868"/>
          <cell r="Q868"/>
          <cell r="R868"/>
          <cell r="S868"/>
          <cell r="T868"/>
          <cell r="U868"/>
          <cell r="V868"/>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row>
        <row r="869">
          <cell r="C869">
            <v>0</v>
          </cell>
          <cell r="D869">
            <v>0</v>
          </cell>
          <cell r="E869">
            <v>0</v>
          </cell>
          <cell r="F869"/>
          <cell r="G869" t="str">
            <v/>
          </cell>
          <cell r="H869"/>
          <cell r="I869"/>
          <cell r="J869"/>
          <cell r="K869"/>
          <cell r="L869"/>
          <cell r="M869"/>
          <cell r="N869"/>
          <cell r="O869"/>
          <cell r="P869"/>
          <cell r="Q869"/>
          <cell r="R869"/>
          <cell r="S869"/>
          <cell r="T869"/>
          <cell r="U869"/>
          <cell r="V869"/>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row>
        <row r="870">
          <cell r="C870">
            <v>0</v>
          </cell>
          <cell r="D870">
            <v>0</v>
          </cell>
          <cell r="E870">
            <v>0</v>
          </cell>
          <cell r="F870"/>
          <cell r="G870" t="str">
            <v/>
          </cell>
          <cell r="H870"/>
          <cell r="I870"/>
          <cell r="J870"/>
          <cell r="K870"/>
          <cell r="L870"/>
          <cell r="M870"/>
          <cell r="N870"/>
          <cell r="O870"/>
          <cell r="P870"/>
          <cell r="Q870"/>
          <cell r="R870"/>
          <cell r="S870"/>
          <cell r="T870"/>
          <cell r="U870"/>
          <cell r="V870"/>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row>
        <row r="871">
          <cell r="C871">
            <v>0</v>
          </cell>
          <cell r="D871">
            <v>0</v>
          </cell>
          <cell r="E871">
            <v>0</v>
          </cell>
          <cell r="F871"/>
          <cell r="G871" t="str">
            <v/>
          </cell>
          <cell r="H871"/>
          <cell r="I871"/>
          <cell r="J871"/>
          <cell r="K871"/>
          <cell r="L871"/>
          <cell r="M871"/>
          <cell r="N871"/>
          <cell r="O871"/>
          <cell r="P871"/>
          <cell r="Q871"/>
          <cell r="R871"/>
          <cell r="S871"/>
          <cell r="T871"/>
          <cell r="U871"/>
          <cell r="V871"/>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row>
        <row r="872">
          <cell r="C872">
            <v>0</v>
          </cell>
          <cell r="D872">
            <v>0</v>
          </cell>
          <cell r="E872">
            <v>0</v>
          </cell>
          <cell r="F872"/>
          <cell r="G872" t="str">
            <v/>
          </cell>
          <cell r="H872"/>
          <cell r="I872"/>
          <cell r="J872"/>
          <cell r="K872"/>
          <cell r="L872"/>
          <cell r="M872"/>
          <cell r="N872"/>
          <cell r="O872"/>
          <cell r="P872"/>
          <cell r="Q872"/>
          <cell r="R872"/>
          <cell r="S872"/>
          <cell r="T872"/>
          <cell r="U872"/>
          <cell r="V872"/>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row>
        <row r="873">
          <cell r="C873">
            <v>0</v>
          </cell>
          <cell r="D873">
            <v>0</v>
          </cell>
          <cell r="E873">
            <v>0</v>
          </cell>
          <cell r="F873"/>
          <cell r="G873" t="str">
            <v/>
          </cell>
          <cell r="H873"/>
          <cell r="I873"/>
          <cell r="J873"/>
          <cell r="K873"/>
          <cell r="L873"/>
          <cell r="M873"/>
          <cell r="N873"/>
          <cell r="O873"/>
          <cell r="P873"/>
          <cell r="Q873"/>
          <cell r="R873"/>
          <cell r="S873"/>
          <cell r="T873"/>
          <cell r="U873"/>
          <cell r="V873"/>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row>
        <row r="874">
          <cell r="C874">
            <v>0</v>
          </cell>
          <cell r="D874">
            <v>0</v>
          </cell>
          <cell r="E874">
            <v>0</v>
          </cell>
          <cell r="F874"/>
          <cell r="G874" t="str">
            <v/>
          </cell>
          <cell r="H874"/>
          <cell r="I874"/>
          <cell r="J874"/>
          <cell r="K874"/>
          <cell r="L874"/>
          <cell r="M874"/>
          <cell r="N874"/>
          <cell r="O874"/>
          <cell r="P874"/>
          <cell r="Q874"/>
          <cell r="R874"/>
          <cell r="S874"/>
          <cell r="T874"/>
          <cell r="U874"/>
          <cell r="V874"/>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row>
        <row r="875">
          <cell r="C875">
            <v>0</v>
          </cell>
          <cell r="D875">
            <v>0</v>
          </cell>
          <cell r="E875">
            <v>0</v>
          </cell>
          <cell r="F875"/>
          <cell r="G875" t="str">
            <v/>
          </cell>
          <cell r="H875"/>
          <cell r="I875"/>
          <cell r="J875"/>
          <cell r="K875"/>
          <cell r="L875"/>
          <cell r="M875"/>
          <cell r="N875"/>
          <cell r="O875"/>
          <cell r="P875"/>
          <cell r="Q875"/>
          <cell r="R875"/>
          <cell r="S875"/>
          <cell r="T875"/>
          <cell r="U875"/>
          <cell r="V875"/>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row>
        <row r="876">
          <cell r="C876">
            <v>0</v>
          </cell>
          <cell r="D876">
            <v>0</v>
          </cell>
          <cell r="E876">
            <v>0</v>
          </cell>
          <cell r="F876"/>
          <cell r="G876" t="str">
            <v/>
          </cell>
          <cell r="H876"/>
          <cell r="I876"/>
          <cell r="J876"/>
          <cell r="K876"/>
          <cell r="L876"/>
          <cell r="M876"/>
          <cell r="N876"/>
          <cell r="O876"/>
          <cell r="P876"/>
          <cell r="Q876"/>
          <cell r="R876"/>
          <cell r="S876"/>
          <cell r="T876"/>
          <cell r="U876"/>
          <cell r="V876"/>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row>
        <row r="877">
          <cell r="C877">
            <v>0</v>
          </cell>
          <cell r="D877">
            <v>0</v>
          </cell>
          <cell r="E877">
            <v>0</v>
          </cell>
          <cell r="F877"/>
          <cell r="G877" t="str">
            <v/>
          </cell>
          <cell r="H877"/>
          <cell r="I877"/>
          <cell r="J877"/>
          <cell r="K877"/>
          <cell r="L877"/>
          <cell r="M877"/>
          <cell r="N877"/>
          <cell r="O877"/>
          <cell r="P877"/>
          <cell r="Q877"/>
          <cell r="R877"/>
          <cell r="S877"/>
          <cell r="T877"/>
          <cell r="U877"/>
          <cell r="V877"/>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row>
        <row r="878">
          <cell r="C878">
            <v>0</v>
          </cell>
          <cell r="D878">
            <v>0</v>
          </cell>
          <cell r="E878">
            <v>0</v>
          </cell>
          <cell r="F878"/>
          <cell r="G878" t="str">
            <v/>
          </cell>
          <cell r="H878"/>
          <cell r="I878"/>
          <cell r="J878"/>
          <cell r="K878"/>
          <cell r="L878"/>
          <cell r="M878"/>
          <cell r="N878"/>
          <cell r="O878"/>
          <cell r="P878"/>
          <cell r="Q878"/>
          <cell r="R878"/>
          <cell r="S878"/>
          <cell r="T878"/>
          <cell r="U878"/>
          <cell r="V878"/>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row>
        <row r="879">
          <cell r="C879">
            <v>0</v>
          </cell>
          <cell r="D879">
            <v>0</v>
          </cell>
          <cell r="E879">
            <v>0</v>
          </cell>
          <cell r="F879"/>
          <cell r="G879" t="str">
            <v/>
          </cell>
          <cell r="H879"/>
          <cell r="I879"/>
          <cell r="J879"/>
          <cell r="K879"/>
          <cell r="L879"/>
          <cell r="M879"/>
          <cell r="N879"/>
          <cell r="O879"/>
          <cell r="P879"/>
          <cell r="Q879"/>
          <cell r="R879"/>
          <cell r="S879"/>
          <cell r="T879"/>
          <cell r="U879"/>
          <cell r="V879"/>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row>
        <row r="880">
          <cell r="C880">
            <v>0</v>
          </cell>
          <cell r="D880">
            <v>0</v>
          </cell>
          <cell r="E880">
            <v>0</v>
          </cell>
          <cell r="F880"/>
          <cell r="G880" t="str">
            <v/>
          </cell>
          <cell r="H880"/>
          <cell r="I880"/>
          <cell r="J880"/>
          <cell r="K880"/>
          <cell r="L880"/>
          <cell r="M880"/>
          <cell r="N880"/>
          <cell r="O880"/>
          <cell r="P880"/>
          <cell r="Q880"/>
          <cell r="R880"/>
          <cell r="S880"/>
          <cell r="T880"/>
          <cell r="U880"/>
          <cell r="V880"/>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row>
        <row r="881">
          <cell r="C881">
            <v>0</v>
          </cell>
          <cell r="D881">
            <v>0</v>
          </cell>
          <cell r="E881">
            <v>0</v>
          </cell>
          <cell r="F881"/>
          <cell r="G881" t="str">
            <v/>
          </cell>
          <cell r="H881"/>
          <cell r="I881"/>
          <cell r="J881"/>
          <cell r="K881"/>
          <cell r="L881"/>
          <cell r="M881"/>
          <cell r="N881"/>
          <cell r="O881"/>
          <cell r="P881"/>
          <cell r="Q881"/>
          <cell r="R881"/>
          <cell r="S881"/>
          <cell r="T881"/>
          <cell r="U881"/>
          <cell r="V881"/>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row>
        <row r="882">
          <cell r="C882">
            <v>0</v>
          </cell>
          <cell r="D882">
            <v>0</v>
          </cell>
          <cell r="E882">
            <v>0</v>
          </cell>
          <cell r="F882"/>
          <cell r="G882" t="str">
            <v/>
          </cell>
          <cell r="H882"/>
          <cell r="I882"/>
          <cell r="J882"/>
          <cell r="K882"/>
          <cell r="L882"/>
          <cell r="M882"/>
          <cell r="N882"/>
          <cell r="O882"/>
          <cell r="P882"/>
          <cell r="Q882"/>
          <cell r="R882"/>
          <cell r="S882"/>
          <cell r="T882"/>
          <cell r="U882"/>
          <cell r="V882"/>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row>
        <row r="883">
          <cell r="C883">
            <v>0</v>
          </cell>
          <cell r="D883">
            <v>0</v>
          </cell>
          <cell r="E883">
            <v>0</v>
          </cell>
          <cell r="F883"/>
          <cell r="G883" t="str">
            <v/>
          </cell>
          <cell r="H883"/>
          <cell r="I883"/>
          <cell r="J883"/>
          <cell r="K883"/>
          <cell r="L883"/>
          <cell r="M883"/>
          <cell r="N883"/>
          <cell r="O883"/>
          <cell r="P883"/>
          <cell r="Q883"/>
          <cell r="R883"/>
          <cell r="S883"/>
          <cell r="T883"/>
          <cell r="U883"/>
          <cell r="V883"/>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row>
        <row r="884">
          <cell r="C884">
            <v>0</v>
          </cell>
          <cell r="D884">
            <v>0</v>
          </cell>
          <cell r="E884">
            <v>0</v>
          </cell>
          <cell r="F884"/>
          <cell r="G884" t="str">
            <v/>
          </cell>
          <cell r="H884"/>
          <cell r="I884"/>
          <cell r="J884"/>
          <cell r="K884"/>
          <cell r="L884"/>
          <cell r="M884"/>
          <cell r="N884"/>
          <cell r="O884"/>
          <cell r="P884"/>
          <cell r="Q884"/>
          <cell r="R884"/>
          <cell r="S884"/>
          <cell r="T884"/>
          <cell r="U884"/>
          <cell r="V884"/>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row>
        <row r="885">
          <cell r="C885">
            <v>0</v>
          </cell>
          <cell r="D885">
            <v>0</v>
          </cell>
          <cell r="E885">
            <v>0</v>
          </cell>
          <cell r="F885"/>
          <cell r="G885" t="str">
            <v/>
          </cell>
          <cell r="H885"/>
          <cell r="I885"/>
          <cell r="J885"/>
          <cell r="K885"/>
          <cell r="L885"/>
          <cell r="M885"/>
          <cell r="N885"/>
          <cell r="O885"/>
          <cell r="P885"/>
          <cell r="Q885"/>
          <cell r="R885"/>
          <cell r="S885"/>
          <cell r="T885"/>
          <cell r="U885"/>
          <cell r="V885"/>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row>
        <row r="886">
          <cell r="C886">
            <v>0</v>
          </cell>
          <cell r="D886">
            <v>0</v>
          </cell>
          <cell r="E886">
            <v>0</v>
          </cell>
          <cell r="F886"/>
          <cell r="G886" t="str">
            <v/>
          </cell>
          <cell r="H886"/>
          <cell r="I886"/>
          <cell r="J886"/>
          <cell r="K886"/>
          <cell r="L886"/>
          <cell r="M886"/>
          <cell r="N886"/>
          <cell r="O886"/>
          <cell r="P886"/>
          <cell r="Q886"/>
          <cell r="R886"/>
          <cell r="S886"/>
          <cell r="T886"/>
          <cell r="U886"/>
          <cell r="V886"/>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row>
        <row r="887">
          <cell r="C887">
            <v>0</v>
          </cell>
          <cell r="D887">
            <v>0</v>
          </cell>
          <cell r="E887">
            <v>0</v>
          </cell>
          <cell r="F887"/>
          <cell r="G887" t="str">
            <v/>
          </cell>
          <cell r="H887"/>
          <cell r="I887"/>
          <cell r="J887"/>
          <cell r="K887"/>
          <cell r="L887"/>
          <cell r="M887"/>
          <cell r="N887"/>
          <cell r="O887"/>
          <cell r="P887"/>
          <cell r="Q887"/>
          <cell r="R887"/>
          <cell r="S887"/>
          <cell r="T887"/>
          <cell r="U887"/>
          <cell r="V887"/>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row>
        <row r="888">
          <cell r="C888">
            <v>0</v>
          </cell>
          <cell r="D888">
            <v>0</v>
          </cell>
          <cell r="E888">
            <v>0</v>
          </cell>
          <cell r="F888"/>
          <cell r="G888" t="str">
            <v/>
          </cell>
          <cell r="H888"/>
          <cell r="I888"/>
          <cell r="J888"/>
          <cell r="K888"/>
          <cell r="L888"/>
          <cell r="M888"/>
          <cell r="N888"/>
          <cell r="O888"/>
          <cell r="P888"/>
          <cell r="Q888"/>
          <cell r="R888"/>
          <cell r="S888"/>
          <cell r="T888"/>
          <cell r="U888"/>
          <cell r="V888"/>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row>
        <row r="889">
          <cell r="C889">
            <v>0</v>
          </cell>
          <cell r="D889">
            <v>0</v>
          </cell>
          <cell r="E889">
            <v>0</v>
          </cell>
          <cell r="F889"/>
          <cell r="G889" t="str">
            <v/>
          </cell>
          <cell r="H889"/>
          <cell r="I889"/>
          <cell r="J889"/>
          <cell r="K889"/>
          <cell r="L889"/>
          <cell r="M889"/>
          <cell r="N889"/>
          <cell r="O889"/>
          <cell r="P889"/>
          <cell r="Q889"/>
          <cell r="R889"/>
          <cell r="S889"/>
          <cell r="T889"/>
          <cell r="U889"/>
          <cell r="V889"/>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row>
        <row r="890">
          <cell r="C890">
            <v>0</v>
          </cell>
          <cell r="D890">
            <v>0</v>
          </cell>
          <cell r="E890">
            <v>0</v>
          </cell>
          <cell r="F890"/>
          <cell r="G890" t="str">
            <v/>
          </cell>
          <cell r="H890"/>
          <cell r="I890"/>
          <cell r="J890"/>
          <cell r="K890"/>
          <cell r="L890"/>
          <cell r="M890"/>
          <cell r="N890"/>
          <cell r="O890"/>
          <cell r="P890"/>
          <cell r="Q890"/>
          <cell r="R890"/>
          <cell r="S890"/>
          <cell r="T890"/>
          <cell r="U890"/>
          <cell r="V890"/>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row>
        <row r="891">
          <cell r="C891">
            <v>0</v>
          </cell>
          <cell r="D891">
            <v>0</v>
          </cell>
          <cell r="E891">
            <v>0</v>
          </cell>
          <cell r="F891"/>
          <cell r="G891" t="str">
            <v/>
          </cell>
          <cell r="H891"/>
          <cell r="I891"/>
          <cell r="J891"/>
          <cell r="K891"/>
          <cell r="L891"/>
          <cell r="M891"/>
          <cell r="N891"/>
          <cell r="O891"/>
          <cell r="P891"/>
          <cell r="Q891"/>
          <cell r="R891"/>
          <cell r="S891"/>
          <cell r="T891"/>
          <cell r="U891"/>
          <cell r="V891"/>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row>
        <row r="892">
          <cell r="C892">
            <v>0</v>
          </cell>
          <cell r="D892">
            <v>0</v>
          </cell>
          <cell r="E892">
            <v>0</v>
          </cell>
          <cell r="F892"/>
          <cell r="G892" t="str">
            <v/>
          </cell>
          <cell r="H892"/>
          <cell r="I892"/>
          <cell r="J892"/>
          <cell r="K892"/>
          <cell r="L892"/>
          <cell r="M892"/>
          <cell r="N892"/>
          <cell r="O892"/>
          <cell r="P892"/>
          <cell r="Q892"/>
          <cell r="R892"/>
          <cell r="S892"/>
          <cell r="T892"/>
          <cell r="U892"/>
          <cell r="V892"/>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row>
        <row r="893">
          <cell r="C893">
            <v>0</v>
          </cell>
          <cell r="D893">
            <v>0</v>
          </cell>
          <cell r="E893">
            <v>0</v>
          </cell>
          <cell r="F893"/>
          <cell r="G893" t="str">
            <v/>
          </cell>
          <cell r="H893"/>
          <cell r="I893"/>
          <cell r="J893"/>
          <cell r="K893"/>
          <cell r="L893"/>
          <cell r="M893"/>
          <cell r="N893"/>
          <cell r="O893"/>
          <cell r="P893"/>
          <cell r="Q893"/>
          <cell r="R893"/>
          <cell r="S893"/>
          <cell r="T893"/>
          <cell r="U893"/>
          <cell r="V893"/>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row>
        <row r="894">
          <cell r="C894">
            <v>0</v>
          </cell>
          <cell r="D894">
            <v>0</v>
          </cell>
          <cell r="E894">
            <v>0</v>
          </cell>
          <cell r="F894"/>
          <cell r="G894" t="str">
            <v/>
          </cell>
          <cell r="H894"/>
          <cell r="I894"/>
          <cell r="J894"/>
          <cell r="K894"/>
          <cell r="L894"/>
          <cell r="M894"/>
          <cell r="N894"/>
          <cell r="O894"/>
          <cell r="P894"/>
          <cell r="Q894"/>
          <cell r="R894"/>
          <cell r="S894"/>
          <cell r="T894"/>
          <cell r="U894"/>
          <cell r="V894"/>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row>
        <row r="895">
          <cell r="C895">
            <v>0</v>
          </cell>
          <cell r="D895">
            <v>0</v>
          </cell>
          <cell r="E895">
            <v>0</v>
          </cell>
          <cell r="F895"/>
          <cell r="G895" t="str">
            <v/>
          </cell>
          <cell r="H895"/>
          <cell r="I895"/>
          <cell r="J895"/>
          <cell r="K895"/>
          <cell r="L895"/>
          <cell r="M895"/>
          <cell r="N895"/>
          <cell r="O895"/>
          <cell r="P895"/>
          <cell r="Q895"/>
          <cell r="R895"/>
          <cell r="S895"/>
          <cell r="T895"/>
          <cell r="U895"/>
          <cell r="V895"/>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row>
        <row r="896">
          <cell r="C896">
            <v>0</v>
          </cell>
          <cell r="D896">
            <v>0</v>
          </cell>
          <cell r="E896">
            <v>0</v>
          </cell>
          <cell r="F896"/>
          <cell r="G896" t="str">
            <v/>
          </cell>
          <cell r="H896"/>
          <cell r="I896"/>
          <cell r="J896"/>
          <cell r="K896"/>
          <cell r="L896"/>
          <cell r="M896"/>
          <cell r="N896"/>
          <cell r="O896"/>
          <cell r="P896"/>
          <cell r="Q896"/>
          <cell r="R896"/>
          <cell r="S896"/>
          <cell r="T896"/>
          <cell r="U896"/>
          <cell r="V896"/>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row>
        <row r="897">
          <cell r="C897">
            <v>0</v>
          </cell>
          <cell r="D897">
            <v>0</v>
          </cell>
          <cell r="E897">
            <v>0</v>
          </cell>
          <cell r="F897"/>
          <cell r="G897" t="str">
            <v/>
          </cell>
          <cell r="H897"/>
          <cell r="I897"/>
          <cell r="J897"/>
          <cell r="K897"/>
          <cell r="L897"/>
          <cell r="M897"/>
          <cell r="N897"/>
          <cell r="O897"/>
          <cell r="P897"/>
          <cell r="Q897"/>
          <cell r="R897"/>
          <cell r="S897"/>
          <cell r="T897"/>
          <cell r="U897"/>
          <cell r="V897"/>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row>
        <row r="898">
          <cell r="C898">
            <v>0</v>
          </cell>
          <cell r="D898">
            <v>0</v>
          </cell>
          <cell r="E898">
            <v>0</v>
          </cell>
          <cell r="F898"/>
          <cell r="G898" t="str">
            <v/>
          </cell>
          <cell r="H898"/>
          <cell r="I898"/>
          <cell r="J898"/>
          <cell r="K898"/>
          <cell r="L898"/>
          <cell r="M898"/>
          <cell r="N898"/>
          <cell r="O898"/>
          <cell r="P898"/>
          <cell r="Q898"/>
          <cell r="R898"/>
          <cell r="S898"/>
          <cell r="T898"/>
          <cell r="U898"/>
          <cell r="V898"/>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row>
        <row r="899">
          <cell r="C899">
            <v>0</v>
          </cell>
          <cell r="D899">
            <v>0</v>
          </cell>
          <cell r="E899">
            <v>0</v>
          </cell>
          <cell r="F899"/>
          <cell r="G899" t="str">
            <v/>
          </cell>
          <cell r="H899"/>
          <cell r="I899"/>
          <cell r="J899"/>
          <cell r="K899"/>
          <cell r="L899"/>
          <cell r="M899"/>
          <cell r="N899"/>
          <cell r="O899"/>
          <cell r="P899"/>
          <cell r="Q899"/>
          <cell r="R899"/>
          <cell r="S899"/>
          <cell r="T899"/>
          <cell r="U899"/>
          <cell r="V899"/>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row>
        <row r="900">
          <cell r="C900">
            <v>0</v>
          </cell>
          <cell r="D900">
            <v>0</v>
          </cell>
          <cell r="E900">
            <v>0</v>
          </cell>
          <cell r="F900"/>
          <cell r="G900" t="str">
            <v/>
          </cell>
          <cell r="H900"/>
          <cell r="I900"/>
          <cell r="J900"/>
          <cell r="K900"/>
          <cell r="L900"/>
          <cell r="M900"/>
          <cell r="N900"/>
          <cell r="O900"/>
          <cell r="P900"/>
          <cell r="Q900"/>
          <cell r="R900"/>
          <cell r="S900"/>
          <cell r="T900"/>
          <cell r="U900"/>
          <cell r="V900"/>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row>
        <row r="901">
          <cell r="C901">
            <v>0</v>
          </cell>
          <cell r="D901">
            <v>0</v>
          </cell>
          <cell r="E901">
            <v>0</v>
          </cell>
          <cell r="F901"/>
          <cell r="G901" t="str">
            <v/>
          </cell>
          <cell r="H901"/>
          <cell r="I901"/>
          <cell r="J901"/>
          <cell r="K901"/>
          <cell r="L901"/>
          <cell r="M901"/>
          <cell r="N901"/>
          <cell r="O901"/>
          <cell r="P901"/>
          <cell r="Q901"/>
          <cell r="R901"/>
          <cell r="S901"/>
          <cell r="T901"/>
          <cell r="U901"/>
          <cell r="V901"/>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row>
        <row r="902">
          <cell r="C902">
            <v>0</v>
          </cell>
          <cell r="D902">
            <v>0</v>
          </cell>
          <cell r="E902">
            <v>0</v>
          </cell>
          <cell r="F902"/>
          <cell r="G902" t="str">
            <v/>
          </cell>
          <cell r="H902"/>
          <cell r="I902"/>
          <cell r="J902"/>
          <cell r="K902"/>
          <cell r="L902"/>
          <cell r="M902"/>
          <cell r="N902"/>
          <cell r="O902"/>
          <cell r="P902"/>
          <cell r="Q902"/>
          <cell r="R902"/>
          <cell r="S902"/>
          <cell r="T902"/>
          <cell r="U902"/>
          <cell r="V902"/>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row>
        <row r="903">
          <cell r="C903">
            <v>0</v>
          </cell>
          <cell r="D903">
            <v>0</v>
          </cell>
          <cell r="E903">
            <v>0</v>
          </cell>
          <cell r="F903"/>
          <cell r="G903" t="str">
            <v/>
          </cell>
          <cell r="H903"/>
          <cell r="I903"/>
          <cell r="J903"/>
          <cell r="K903"/>
          <cell r="L903"/>
          <cell r="M903"/>
          <cell r="N903"/>
          <cell r="O903"/>
          <cell r="P903"/>
          <cell r="Q903"/>
          <cell r="R903"/>
          <cell r="S903"/>
          <cell r="T903"/>
          <cell r="U903"/>
          <cell r="V903"/>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row>
        <row r="904">
          <cell r="C904">
            <v>0</v>
          </cell>
          <cell r="D904">
            <v>0</v>
          </cell>
          <cell r="E904">
            <v>0</v>
          </cell>
          <cell r="F904"/>
          <cell r="G904" t="str">
            <v/>
          </cell>
          <cell r="H904"/>
          <cell r="I904"/>
          <cell r="J904"/>
          <cell r="K904"/>
          <cell r="L904"/>
          <cell r="M904"/>
          <cell r="N904"/>
          <cell r="O904"/>
          <cell r="P904"/>
          <cell r="Q904"/>
          <cell r="R904"/>
          <cell r="S904"/>
          <cell r="T904"/>
          <cell r="U904"/>
          <cell r="V904"/>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row>
        <row r="905">
          <cell r="C905">
            <v>0</v>
          </cell>
          <cell r="D905">
            <v>0</v>
          </cell>
          <cell r="E905">
            <v>0</v>
          </cell>
          <cell r="F905"/>
          <cell r="G905" t="str">
            <v/>
          </cell>
          <cell r="H905"/>
          <cell r="I905"/>
          <cell r="J905"/>
          <cell r="K905"/>
          <cell r="L905"/>
          <cell r="M905"/>
          <cell r="N905"/>
          <cell r="O905"/>
          <cell r="P905"/>
          <cell r="Q905"/>
          <cell r="R905"/>
          <cell r="S905"/>
          <cell r="T905"/>
          <cell r="U905"/>
          <cell r="V905"/>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row>
        <row r="906">
          <cell r="C906">
            <v>0</v>
          </cell>
          <cell r="D906">
            <v>0</v>
          </cell>
          <cell r="E906">
            <v>0</v>
          </cell>
          <cell r="F906"/>
          <cell r="G906" t="str">
            <v/>
          </cell>
          <cell r="H906"/>
          <cell r="I906"/>
          <cell r="J906"/>
          <cell r="K906"/>
          <cell r="L906"/>
          <cell r="M906"/>
          <cell r="N906"/>
          <cell r="O906"/>
          <cell r="P906"/>
          <cell r="Q906"/>
          <cell r="R906"/>
          <cell r="S906"/>
          <cell r="T906"/>
          <cell r="U906"/>
          <cell r="V906"/>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row>
        <row r="907">
          <cell r="C907">
            <v>0</v>
          </cell>
          <cell r="D907">
            <v>0</v>
          </cell>
          <cell r="E907">
            <v>0</v>
          </cell>
          <cell r="F907"/>
          <cell r="G907" t="str">
            <v/>
          </cell>
          <cell r="H907"/>
          <cell r="I907"/>
          <cell r="J907"/>
          <cell r="K907"/>
          <cell r="L907"/>
          <cell r="M907"/>
          <cell r="N907"/>
          <cell r="O907"/>
          <cell r="P907"/>
          <cell r="Q907"/>
          <cell r="R907"/>
          <cell r="S907"/>
          <cell r="T907"/>
          <cell r="U907"/>
          <cell r="V907"/>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row>
        <row r="908">
          <cell r="C908">
            <v>0</v>
          </cell>
          <cell r="D908">
            <v>0</v>
          </cell>
          <cell r="E908">
            <v>0</v>
          </cell>
          <cell r="F908"/>
          <cell r="G908" t="str">
            <v/>
          </cell>
          <cell r="H908"/>
          <cell r="I908"/>
          <cell r="J908"/>
          <cell r="K908"/>
          <cell r="L908"/>
          <cell r="M908"/>
          <cell r="N908"/>
          <cell r="O908"/>
          <cell r="P908"/>
          <cell r="Q908"/>
          <cell r="R908"/>
          <cell r="S908"/>
          <cell r="T908"/>
          <cell r="U908"/>
          <cell r="V908"/>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row>
        <row r="909">
          <cell r="C909">
            <v>0</v>
          </cell>
          <cell r="D909">
            <v>0</v>
          </cell>
          <cell r="E909">
            <v>0</v>
          </cell>
          <cell r="F909"/>
          <cell r="G909" t="str">
            <v/>
          </cell>
          <cell r="H909"/>
          <cell r="I909"/>
          <cell r="J909"/>
          <cell r="K909"/>
          <cell r="L909"/>
          <cell r="M909"/>
          <cell r="N909"/>
          <cell r="O909"/>
          <cell r="P909"/>
          <cell r="Q909"/>
          <cell r="R909"/>
          <cell r="S909"/>
          <cell r="T909"/>
          <cell r="U909"/>
          <cell r="V909"/>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row>
        <row r="910">
          <cell r="C910">
            <v>0</v>
          </cell>
          <cell r="D910">
            <v>0</v>
          </cell>
          <cell r="E910">
            <v>0</v>
          </cell>
          <cell r="F910"/>
          <cell r="G910" t="str">
            <v/>
          </cell>
          <cell r="H910"/>
          <cell r="I910"/>
          <cell r="J910"/>
          <cell r="K910"/>
          <cell r="L910"/>
          <cell r="M910"/>
          <cell r="N910"/>
          <cell r="O910"/>
          <cell r="P910"/>
          <cell r="Q910"/>
          <cell r="R910"/>
          <cell r="S910"/>
          <cell r="T910"/>
          <cell r="U910"/>
          <cell r="V910"/>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row>
        <row r="911">
          <cell r="C911">
            <v>0</v>
          </cell>
          <cell r="D911">
            <v>0</v>
          </cell>
          <cell r="E911">
            <v>0</v>
          </cell>
          <cell r="F911"/>
          <cell r="G911" t="str">
            <v/>
          </cell>
          <cell r="H911"/>
          <cell r="I911"/>
          <cell r="J911"/>
          <cell r="K911"/>
          <cell r="L911"/>
          <cell r="M911"/>
          <cell r="N911"/>
          <cell r="O911"/>
          <cell r="P911"/>
          <cell r="Q911"/>
          <cell r="R911"/>
          <cell r="S911"/>
          <cell r="T911"/>
          <cell r="U911"/>
          <cell r="V911"/>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row>
        <row r="912">
          <cell r="C912">
            <v>0</v>
          </cell>
          <cell r="D912">
            <v>0</v>
          </cell>
          <cell r="E912">
            <v>0</v>
          </cell>
          <cell r="F912"/>
          <cell r="G912" t="str">
            <v/>
          </cell>
          <cell r="H912"/>
          <cell r="I912"/>
          <cell r="J912"/>
          <cell r="K912"/>
          <cell r="L912"/>
          <cell r="M912"/>
          <cell r="N912"/>
          <cell r="O912"/>
          <cell r="P912"/>
          <cell r="Q912"/>
          <cell r="R912"/>
          <cell r="S912"/>
          <cell r="T912"/>
          <cell r="U912"/>
          <cell r="V912"/>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row>
        <row r="913">
          <cell r="C913">
            <v>0</v>
          </cell>
          <cell r="D913">
            <v>0</v>
          </cell>
          <cell r="E913">
            <v>0</v>
          </cell>
          <cell r="F913"/>
          <cell r="G913" t="str">
            <v/>
          </cell>
          <cell r="H913"/>
          <cell r="I913"/>
          <cell r="J913"/>
          <cell r="K913"/>
          <cell r="L913"/>
          <cell r="M913"/>
          <cell r="N913"/>
          <cell r="O913"/>
          <cell r="P913"/>
          <cell r="Q913"/>
          <cell r="R913"/>
          <cell r="S913"/>
          <cell r="T913"/>
          <cell r="U913"/>
          <cell r="V913"/>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row>
        <row r="914">
          <cell r="C914">
            <v>0</v>
          </cell>
          <cell r="D914">
            <v>0</v>
          </cell>
          <cell r="E914">
            <v>0</v>
          </cell>
          <cell r="F914"/>
          <cell r="G914" t="str">
            <v/>
          </cell>
          <cell r="H914"/>
          <cell r="I914"/>
          <cell r="J914"/>
          <cell r="K914"/>
          <cell r="L914"/>
          <cell r="M914"/>
          <cell r="N914"/>
          <cell r="O914"/>
          <cell r="P914"/>
          <cell r="Q914"/>
          <cell r="R914"/>
          <cell r="S914"/>
          <cell r="T914"/>
          <cell r="U914"/>
          <cell r="V914"/>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row>
        <row r="915">
          <cell r="C915">
            <v>0</v>
          </cell>
          <cell r="D915">
            <v>0</v>
          </cell>
          <cell r="E915">
            <v>0</v>
          </cell>
          <cell r="F915"/>
          <cell r="G915" t="str">
            <v/>
          </cell>
          <cell r="H915"/>
          <cell r="I915"/>
          <cell r="J915"/>
          <cell r="K915"/>
          <cell r="L915"/>
          <cell r="M915"/>
          <cell r="N915"/>
          <cell r="O915"/>
          <cell r="P915"/>
          <cell r="Q915"/>
          <cell r="R915"/>
          <cell r="S915"/>
          <cell r="T915"/>
          <cell r="U915"/>
          <cell r="V915"/>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row>
        <row r="916">
          <cell r="C916">
            <v>0</v>
          </cell>
          <cell r="D916">
            <v>0</v>
          </cell>
          <cell r="E916">
            <v>0</v>
          </cell>
          <cell r="F916"/>
          <cell r="G916" t="str">
            <v/>
          </cell>
          <cell r="H916"/>
          <cell r="I916"/>
          <cell r="J916"/>
          <cell r="K916"/>
          <cell r="L916"/>
          <cell r="M916"/>
          <cell r="N916"/>
          <cell r="O916"/>
          <cell r="P916"/>
          <cell r="Q916"/>
          <cell r="R916"/>
          <cell r="S916"/>
          <cell r="T916"/>
          <cell r="U916"/>
          <cell r="V916"/>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row>
        <row r="917">
          <cell r="C917">
            <v>0</v>
          </cell>
          <cell r="D917">
            <v>0</v>
          </cell>
          <cell r="E917">
            <v>0</v>
          </cell>
          <cell r="F917"/>
          <cell r="G917" t="str">
            <v/>
          </cell>
          <cell r="H917"/>
          <cell r="I917"/>
          <cell r="J917"/>
          <cell r="K917"/>
          <cell r="L917"/>
          <cell r="M917"/>
          <cell r="N917"/>
          <cell r="O917"/>
          <cell r="P917"/>
          <cell r="Q917"/>
          <cell r="R917"/>
          <cell r="S917"/>
          <cell r="T917"/>
          <cell r="U917"/>
          <cell r="V917"/>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row>
        <row r="918">
          <cell r="C918">
            <v>0</v>
          </cell>
          <cell r="D918">
            <v>0</v>
          </cell>
          <cell r="E918">
            <v>0</v>
          </cell>
          <cell r="F918"/>
          <cell r="G918" t="str">
            <v/>
          </cell>
          <cell r="H918"/>
          <cell r="I918"/>
          <cell r="J918"/>
          <cell r="K918"/>
          <cell r="L918"/>
          <cell r="M918"/>
          <cell r="N918"/>
          <cell r="O918"/>
          <cell r="P918"/>
          <cell r="Q918"/>
          <cell r="R918"/>
          <cell r="S918"/>
          <cell r="T918"/>
          <cell r="U918"/>
          <cell r="V918"/>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row>
        <row r="919">
          <cell r="C919">
            <v>0</v>
          </cell>
          <cell r="D919">
            <v>0</v>
          </cell>
          <cell r="E919">
            <v>0</v>
          </cell>
          <cell r="F919"/>
          <cell r="G919" t="str">
            <v/>
          </cell>
          <cell r="H919"/>
          <cell r="I919"/>
          <cell r="J919"/>
          <cell r="K919"/>
          <cell r="L919"/>
          <cell r="M919"/>
          <cell r="N919"/>
          <cell r="O919"/>
          <cell r="P919"/>
          <cell r="Q919"/>
          <cell r="R919"/>
          <cell r="S919"/>
          <cell r="T919"/>
          <cell r="U919"/>
          <cell r="V919"/>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row>
        <row r="920">
          <cell r="C920">
            <v>0</v>
          </cell>
          <cell r="D920">
            <v>0</v>
          </cell>
          <cell r="E920">
            <v>0</v>
          </cell>
          <cell r="F920"/>
          <cell r="G920" t="str">
            <v/>
          </cell>
          <cell r="H920"/>
          <cell r="I920"/>
          <cell r="J920"/>
          <cell r="K920"/>
          <cell r="L920"/>
          <cell r="M920"/>
          <cell r="N920"/>
          <cell r="O920"/>
          <cell r="P920"/>
          <cell r="Q920"/>
          <cell r="R920"/>
          <cell r="S920"/>
          <cell r="T920"/>
          <cell r="U920"/>
          <cell r="V920"/>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row>
        <row r="921">
          <cell r="C921">
            <v>0</v>
          </cell>
          <cell r="D921">
            <v>0</v>
          </cell>
          <cell r="E921">
            <v>0</v>
          </cell>
          <cell r="F921"/>
          <cell r="G921" t="str">
            <v/>
          </cell>
          <cell r="H921"/>
          <cell r="I921"/>
          <cell r="J921"/>
          <cell r="K921"/>
          <cell r="L921"/>
          <cell r="M921"/>
          <cell r="N921"/>
          <cell r="O921"/>
          <cell r="P921"/>
          <cell r="Q921"/>
          <cell r="R921"/>
          <cell r="S921"/>
          <cell r="T921"/>
          <cell r="U921"/>
          <cell r="V921"/>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row>
        <row r="922">
          <cell r="C922">
            <v>0</v>
          </cell>
          <cell r="D922">
            <v>0</v>
          </cell>
          <cell r="E922">
            <v>0</v>
          </cell>
          <cell r="F922"/>
          <cell r="G922" t="str">
            <v/>
          </cell>
          <cell r="H922"/>
          <cell r="I922"/>
          <cell r="J922"/>
          <cell r="K922"/>
          <cell r="L922"/>
          <cell r="M922"/>
          <cell r="N922"/>
          <cell r="O922"/>
          <cell r="P922"/>
          <cell r="Q922"/>
          <cell r="R922"/>
          <cell r="S922"/>
          <cell r="T922"/>
          <cell r="U922"/>
          <cell r="V922"/>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row>
        <row r="923">
          <cell r="C923">
            <v>0</v>
          </cell>
          <cell r="D923">
            <v>0</v>
          </cell>
          <cell r="E923">
            <v>0</v>
          </cell>
          <cell r="F923"/>
          <cell r="G923" t="str">
            <v/>
          </cell>
          <cell r="H923"/>
          <cell r="I923"/>
          <cell r="J923"/>
          <cell r="K923"/>
          <cell r="L923"/>
          <cell r="M923"/>
          <cell r="N923"/>
          <cell r="O923"/>
          <cell r="P923"/>
          <cell r="Q923"/>
          <cell r="R923"/>
          <cell r="S923"/>
          <cell r="T923"/>
          <cell r="U923"/>
          <cell r="V923"/>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row>
        <row r="924">
          <cell r="C924">
            <v>0</v>
          </cell>
          <cell r="D924">
            <v>0</v>
          </cell>
          <cell r="E924">
            <v>0</v>
          </cell>
          <cell r="F924"/>
          <cell r="G924" t="str">
            <v/>
          </cell>
          <cell r="H924"/>
          <cell r="I924"/>
          <cell r="J924"/>
          <cell r="K924"/>
          <cell r="L924"/>
          <cell r="M924"/>
          <cell r="N924"/>
          <cell r="O924"/>
          <cell r="P924"/>
          <cell r="Q924"/>
          <cell r="R924"/>
          <cell r="S924"/>
          <cell r="T924"/>
          <cell r="U924"/>
          <cell r="V924"/>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row>
        <row r="925">
          <cell r="C925">
            <v>0</v>
          </cell>
          <cell r="D925">
            <v>0</v>
          </cell>
          <cell r="E925">
            <v>0</v>
          </cell>
          <cell r="F925"/>
          <cell r="G925" t="str">
            <v/>
          </cell>
          <cell r="H925"/>
          <cell r="I925"/>
          <cell r="J925"/>
          <cell r="K925"/>
          <cell r="L925"/>
          <cell r="M925"/>
          <cell r="N925"/>
          <cell r="O925"/>
          <cell r="P925"/>
          <cell r="Q925"/>
          <cell r="R925"/>
          <cell r="S925"/>
          <cell r="T925"/>
          <cell r="U925"/>
          <cell r="V925"/>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row>
        <row r="926">
          <cell r="C926">
            <v>0</v>
          </cell>
          <cell r="D926">
            <v>0</v>
          </cell>
          <cell r="E926">
            <v>0</v>
          </cell>
          <cell r="F926"/>
          <cell r="G926" t="str">
            <v/>
          </cell>
          <cell r="H926"/>
          <cell r="I926"/>
          <cell r="J926"/>
          <cell r="K926"/>
          <cell r="L926"/>
          <cell r="M926"/>
          <cell r="N926"/>
          <cell r="O926"/>
          <cell r="P926"/>
          <cell r="Q926"/>
          <cell r="R926"/>
          <cell r="S926"/>
          <cell r="T926"/>
          <cell r="U926"/>
          <cell r="V926"/>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row>
        <row r="927">
          <cell r="C927">
            <v>0</v>
          </cell>
          <cell r="D927">
            <v>0</v>
          </cell>
          <cell r="E927">
            <v>0</v>
          </cell>
          <cell r="F927"/>
          <cell r="G927" t="str">
            <v/>
          </cell>
          <cell r="H927"/>
          <cell r="I927"/>
          <cell r="J927"/>
          <cell r="K927"/>
          <cell r="L927"/>
          <cell r="M927"/>
          <cell r="N927"/>
          <cell r="O927"/>
          <cell r="P927"/>
          <cell r="Q927"/>
          <cell r="R927"/>
          <cell r="S927"/>
          <cell r="T927"/>
          <cell r="U927"/>
          <cell r="V927"/>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row>
        <row r="928">
          <cell r="C928">
            <v>0</v>
          </cell>
          <cell r="D928">
            <v>0</v>
          </cell>
          <cell r="E928">
            <v>0</v>
          </cell>
          <cell r="F928"/>
          <cell r="G928" t="str">
            <v/>
          </cell>
          <cell r="H928"/>
          <cell r="I928"/>
          <cell r="J928"/>
          <cell r="K928"/>
          <cell r="L928"/>
          <cell r="M928"/>
          <cell r="N928"/>
          <cell r="O928"/>
          <cell r="P928"/>
          <cell r="Q928"/>
          <cell r="R928"/>
          <cell r="S928"/>
          <cell r="T928"/>
          <cell r="U928"/>
          <cell r="V928"/>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row>
        <row r="929">
          <cell r="C929">
            <v>0</v>
          </cell>
          <cell r="D929">
            <v>0</v>
          </cell>
          <cell r="E929">
            <v>0</v>
          </cell>
          <cell r="F929"/>
          <cell r="G929" t="str">
            <v/>
          </cell>
          <cell r="H929"/>
          <cell r="I929"/>
          <cell r="J929"/>
          <cell r="K929"/>
          <cell r="L929"/>
          <cell r="M929"/>
          <cell r="N929"/>
          <cell r="O929"/>
          <cell r="P929"/>
          <cell r="Q929"/>
          <cell r="R929"/>
          <cell r="S929"/>
          <cell r="T929"/>
          <cell r="U929"/>
          <cell r="V929"/>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row>
        <row r="930">
          <cell r="C930">
            <v>0</v>
          </cell>
          <cell r="D930">
            <v>0</v>
          </cell>
          <cell r="E930">
            <v>0</v>
          </cell>
          <cell r="F930"/>
          <cell r="G930" t="str">
            <v/>
          </cell>
          <cell r="H930"/>
          <cell r="I930"/>
          <cell r="J930"/>
          <cell r="K930"/>
          <cell r="L930"/>
          <cell r="M930"/>
          <cell r="N930"/>
          <cell r="O930"/>
          <cell r="P930"/>
          <cell r="Q930"/>
          <cell r="R930"/>
          <cell r="S930"/>
          <cell r="T930"/>
          <cell r="U930"/>
          <cell r="V930"/>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row>
        <row r="931">
          <cell r="C931">
            <v>0</v>
          </cell>
          <cell r="D931">
            <v>0</v>
          </cell>
          <cell r="E931">
            <v>0</v>
          </cell>
          <cell r="F931"/>
          <cell r="G931" t="str">
            <v/>
          </cell>
          <cell r="H931"/>
          <cell r="I931"/>
          <cell r="J931"/>
          <cell r="K931"/>
          <cell r="L931"/>
          <cell r="M931"/>
          <cell r="N931"/>
          <cell r="O931"/>
          <cell r="P931"/>
          <cell r="Q931"/>
          <cell r="R931"/>
          <cell r="S931"/>
          <cell r="T931"/>
          <cell r="U931"/>
          <cell r="V931"/>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row>
        <row r="932">
          <cell r="C932">
            <v>0</v>
          </cell>
          <cell r="D932">
            <v>0</v>
          </cell>
          <cell r="E932">
            <v>0</v>
          </cell>
          <cell r="F932"/>
          <cell r="G932" t="str">
            <v/>
          </cell>
          <cell r="H932"/>
          <cell r="I932"/>
          <cell r="J932"/>
          <cell r="K932"/>
          <cell r="L932"/>
          <cell r="M932"/>
          <cell r="N932"/>
          <cell r="O932"/>
          <cell r="P932"/>
          <cell r="Q932"/>
          <cell r="R932"/>
          <cell r="S932"/>
          <cell r="T932"/>
          <cell r="U932"/>
          <cell r="V932"/>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row>
        <row r="933">
          <cell r="C933">
            <v>0</v>
          </cell>
          <cell r="D933">
            <v>0</v>
          </cell>
          <cell r="E933">
            <v>0</v>
          </cell>
          <cell r="F933"/>
          <cell r="G933" t="str">
            <v/>
          </cell>
          <cell r="H933"/>
          <cell r="I933"/>
          <cell r="J933"/>
          <cell r="K933"/>
          <cell r="L933"/>
          <cell r="M933"/>
          <cell r="N933"/>
          <cell r="O933"/>
          <cell r="P933"/>
          <cell r="Q933"/>
          <cell r="R933"/>
          <cell r="S933"/>
          <cell r="T933"/>
          <cell r="U933"/>
          <cell r="V933"/>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row>
        <row r="934">
          <cell r="C934">
            <v>0</v>
          </cell>
          <cell r="D934">
            <v>0</v>
          </cell>
          <cell r="E934">
            <v>0</v>
          </cell>
          <cell r="F934"/>
          <cell r="G934" t="str">
            <v/>
          </cell>
          <cell r="H934"/>
          <cell r="I934"/>
          <cell r="J934"/>
          <cell r="K934"/>
          <cell r="L934"/>
          <cell r="M934"/>
          <cell r="N934"/>
          <cell r="O934"/>
          <cell r="P934"/>
          <cell r="Q934"/>
          <cell r="R934"/>
          <cell r="S934"/>
          <cell r="T934"/>
          <cell r="U934"/>
          <cell r="V934"/>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row>
        <row r="935">
          <cell r="C935">
            <v>0</v>
          </cell>
          <cell r="D935">
            <v>0</v>
          </cell>
          <cell r="E935">
            <v>0</v>
          </cell>
          <cell r="F935"/>
          <cell r="G935" t="str">
            <v/>
          </cell>
          <cell r="H935"/>
          <cell r="I935"/>
          <cell r="J935"/>
          <cell r="K935"/>
          <cell r="L935"/>
          <cell r="M935"/>
          <cell r="N935"/>
          <cell r="O935"/>
          <cell r="P935"/>
          <cell r="Q935"/>
          <cell r="R935"/>
          <cell r="S935"/>
          <cell r="T935"/>
          <cell r="U935"/>
          <cell r="V935"/>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row>
        <row r="936">
          <cell r="C936">
            <v>0</v>
          </cell>
          <cell r="D936">
            <v>0</v>
          </cell>
          <cell r="E936">
            <v>0</v>
          </cell>
          <cell r="F936"/>
          <cell r="G936" t="str">
            <v/>
          </cell>
          <cell r="H936"/>
          <cell r="I936"/>
          <cell r="J936"/>
          <cell r="K936"/>
          <cell r="L936"/>
          <cell r="M936"/>
          <cell r="N936"/>
          <cell r="O936"/>
          <cell r="P936"/>
          <cell r="Q936"/>
          <cell r="R936"/>
          <cell r="S936"/>
          <cell r="T936"/>
          <cell r="U936"/>
          <cell r="V936"/>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row>
        <row r="937">
          <cell r="C937">
            <v>0</v>
          </cell>
          <cell r="D937">
            <v>0</v>
          </cell>
          <cell r="E937">
            <v>0</v>
          </cell>
          <cell r="F937"/>
          <cell r="G937" t="str">
            <v/>
          </cell>
          <cell r="H937"/>
          <cell r="I937"/>
          <cell r="J937"/>
          <cell r="K937"/>
          <cell r="L937"/>
          <cell r="M937"/>
          <cell r="N937"/>
          <cell r="O937"/>
          <cell r="P937"/>
          <cell r="Q937"/>
          <cell r="R937"/>
          <cell r="S937"/>
          <cell r="T937"/>
          <cell r="U937"/>
          <cell r="V937"/>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row>
        <row r="938">
          <cell r="C938">
            <v>0</v>
          </cell>
          <cell r="D938">
            <v>0</v>
          </cell>
          <cell r="E938">
            <v>0</v>
          </cell>
          <cell r="F938"/>
          <cell r="G938" t="str">
            <v/>
          </cell>
          <cell r="H938"/>
          <cell r="I938"/>
          <cell r="J938"/>
          <cell r="K938"/>
          <cell r="L938"/>
          <cell r="M938"/>
          <cell r="N938"/>
          <cell r="O938"/>
          <cell r="P938"/>
          <cell r="Q938"/>
          <cell r="R938"/>
          <cell r="S938"/>
          <cell r="T938"/>
          <cell r="U938"/>
          <cell r="V938"/>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row>
        <row r="939">
          <cell r="C939">
            <v>0</v>
          </cell>
          <cell r="D939">
            <v>0</v>
          </cell>
          <cell r="E939">
            <v>0</v>
          </cell>
          <cell r="F939"/>
          <cell r="G939" t="str">
            <v/>
          </cell>
          <cell r="H939"/>
          <cell r="I939"/>
          <cell r="J939"/>
          <cell r="K939"/>
          <cell r="L939"/>
          <cell r="M939"/>
          <cell r="N939"/>
          <cell r="O939"/>
          <cell r="P939"/>
          <cell r="Q939"/>
          <cell r="R939"/>
          <cell r="S939"/>
          <cell r="T939"/>
          <cell r="U939"/>
          <cell r="V939"/>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row>
        <row r="940">
          <cell r="C940">
            <v>0</v>
          </cell>
          <cell r="D940">
            <v>0</v>
          </cell>
          <cell r="E940">
            <v>0</v>
          </cell>
          <cell r="F940"/>
          <cell r="G940" t="str">
            <v/>
          </cell>
          <cell r="H940"/>
          <cell r="I940"/>
          <cell r="J940"/>
          <cell r="K940"/>
          <cell r="L940"/>
          <cell r="M940"/>
          <cell r="N940"/>
          <cell r="O940"/>
          <cell r="P940"/>
          <cell r="Q940"/>
          <cell r="R940"/>
          <cell r="S940"/>
          <cell r="T940"/>
          <cell r="U940"/>
          <cell r="V940"/>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row>
        <row r="941">
          <cell r="C941">
            <v>0</v>
          </cell>
          <cell r="D941">
            <v>0</v>
          </cell>
          <cell r="E941">
            <v>0</v>
          </cell>
          <cell r="F941"/>
          <cell r="G941" t="str">
            <v/>
          </cell>
          <cell r="H941"/>
          <cell r="I941"/>
          <cell r="J941"/>
          <cell r="K941"/>
          <cell r="L941"/>
          <cell r="M941"/>
          <cell r="N941"/>
          <cell r="O941"/>
          <cell r="P941"/>
          <cell r="Q941"/>
          <cell r="R941"/>
          <cell r="S941"/>
          <cell r="T941"/>
          <cell r="U941"/>
          <cell r="V941"/>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row>
        <row r="942">
          <cell r="C942">
            <v>0</v>
          </cell>
          <cell r="D942">
            <v>0</v>
          </cell>
          <cell r="E942">
            <v>0</v>
          </cell>
          <cell r="F942"/>
          <cell r="G942" t="str">
            <v/>
          </cell>
          <cell r="H942"/>
          <cell r="I942"/>
          <cell r="J942"/>
          <cell r="K942"/>
          <cell r="L942"/>
          <cell r="M942"/>
          <cell r="N942"/>
          <cell r="O942"/>
          <cell r="P942"/>
          <cell r="Q942"/>
          <cell r="R942"/>
          <cell r="S942"/>
          <cell r="T942"/>
          <cell r="U942"/>
          <cell r="V942"/>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row>
        <row r="943">
          <cell r="C943">
            <v>0</v>
          </cell>
          <cell r="D943">
            <v>0</v>
          </cell>
          <cell r="E943">
            <v>0</v>
          </cell>
          <cell r="F943"/>
          <cell r="G943" t="str">
            <v/>
          </cell>
          <cell r="H943"/>
          <cell r="I943"/>
          <cell r="J943"/>
          <cell r="K943"/>
          <cell r="L943"/>
          <cell r="M943"/>
          <cell r="N943"/>
          <cell r="O943"/>
          <cell r="P943"/>
          <cell r="Q943"/>
          <cell r="R943"/>
          <cell r="S943"/>
          <cell r="T943"/>
          <cell r="U943"/>
          <cell r="V943"/>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row>
        <row r="944">
          <cell r="C944">
            <v>0</v>
          </cell>
          <cell r="D944">
            <v>0</v>
          </cell>
          <cell r="E944">
            <v>0</v>
          </cell>
          <cell r="F944"/>
          <cell r="G944" t="str">
            <v/>
          </cell>
          <cell r="H944"/>
          <cell r="I944"/>
          <cell r="J944"/>
          <cell r="K944"/>
          <cell r="L944"/>
          <cell r="M944"/>
          <cell r="N944"/>
          <cell r="O944"/>
          <cell r="P944"/>
          <cell r="Q944"/>
          <cell r="R944"/>
          <cell r="S944"/>
          <cell r="T944"/>
          <cell r="U944"/>
          <cell r="V944"/>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row>
        <row r="945">
          <cell r="C945">
            <v>0</v>
          </cell>
          <cell r="D945">
            <v>0</v>
          </cell>
          <cell r="E945">
            <v>0</v>
          </cell>
          <cell r="F945"/>
          <cell r="G945" t="str">
            <v/>
          </cell>
          <cell r="H945"/>
          <cell r="I945"/>
          <cell r="J945"/>
          <cell r="K945"/>
          <cell r="L945"/>
          <cell r="M945"/>
          <cell r="N945"/>
          <cell r="O945"/>
          <cell r="P945"/>
          <cell r="Q945"/>
          <cell r="R945"/>
          <cell r="S945"/>
          <cell r="T945"/>
          <cell r="U945"/>
          <cell r="V945"/>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row>
        <row r="946">
          <cell r="C946">
            <v>0</v>
          </cell>
          <cell r="D946">
            <v>0</v>
          </cell>
          <cell r="E946">
            <v>0</v>
          </cell>
          <cell r="F946"/>
          <cell r="G946" t="str">
            <v/>
          </cell>
          <cell r="H946"/>
          <cell r="I946"/>
          <cell r="J946"/>
          <cell r="K946"/>
          <cell r="L946"/>
          <cell r="M946"/>
          <cell r="N946"/>
          <cell r="O946"/>
          <cell r="P946"/>
          <cell r="Q946"/>
          <cell r="R946"/>
          <cell r="S946"/>
          <cell r="T946"/>
          <cell r="U946"/>
          <cell r="V946"/>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row>
        <row r="947">
          <cell r="C947">
            <v>0</v>
          </cell>
          <cell r="D947">
            <v>0</v>
          </cell>
          <cell r="E947">
            <v>0</v>
          </cell>
          <cell r="F947"/>
          <cell r="G947" t="str">
            <v/>
          </cell>
          <cell r="H947"/>
          <cell r="I947"/>
          <cell r="J947"/>
          <cell r="K947"/>
          <cell r="L947"/>
          <cell r="M947"/>
          <cell r="N947"/>
          <cell r="O947"/>
          <cell r="P947"/>
          <cell r="Q947"/>
          <cell r="R947"/>
          <cell r="S947"/>
          <cell r="T947"/>
          <cell r="U947"/>
          <cell r="V947"/>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row>
        <row r="948">
          <cell r="C948">
            <v>0</v>
          </cell>
          <cell r="D948">
            <v>0</v>
          </cell>
          <cell r="E948">
            <v>0</v>
          </cell>
          <cell r="F948"/>
          <cell r="G948" t="str">
            <v/>
          </cell>
          <cell r="H948"/>
          <cell r="I948"/>
          <cell r="J948"/>
          <cell r="K948"/>
          <cell r="L948"/>
          <cell r="M948"/>
          <cell r="N948"/>
          <cell r="O948"/>
          <cell r="P948"/>
          <cell r="Q948"/>
          <cell r="R948"/>
          <cell r="S948"/>
          <cell r="T948"/>
          <cell r="U948"/>
          <cell r="V948"/>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row>
        <row r="949">
          <cell r="C949">
            <v>0</v>
          </cell>
          <cell r="D949">
            <v>0</v>
          </cell>
          <cell r="E949">
            <v>0</v>
          </cell>
          <cell r="F949"/>
          <cell r="G949" t="str">
            <v/>
          </cell>
          <cell r="H949"/>
          <cell r="I949"/>
          <cell r="J949"/>
          <cell r="K949"/>
          <cell r="L949"/>
          <cell r="M949"/>
          <cell r="N949"/>
          <cell r="O949"/>
          <cell r="P949"/>
          <cell r="Q949"/>
          <cell r="R949"/>
          <cell r="S949"/>
          <cell r="T949"/>
          <cell r="U949"/>
          <cell r="V949"/>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row>
        <row r="950">
          <cell r="C950">
            <v>0</v>
          </cell>
          <cell r="D950">
            <v>0</v>
          </cell>
          <cell r="E950">
            <v>0</v>
          </cell>
          <cell r="F950"/>
          <cell r="G950" t="str">
            <v/>
          </cell>
          <cell r="H950"/>
          <cell r="I950"/>
          <cell r="J950"/>
          <cell r="K950"/>
          <cell r="L950"/>
          <cell r="M950"/>
          <cell r="N950"/>
          <cell r="O950"/>
          <cell r="P950"/>
          <cell r="Q950"/>
          <cell r="R950"/>
          <cell r="S950"/>
          <cell r="T950"/>
          <cell r="U950"/>
          <cell r="V950"/>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row>
        <row r="951">
          <cell r="C951">
            <v>0</v>
          </cell>
          <cell r="D951">
            <v>0</v>
          </cell>
          <cell r="E951">
            <v>0</v>
          </cell>
          <cell r="F951"/>
          <cell r="G951" t="str">
            <v/>
          </cell>
          <cell r="H951"/>
          <cell r="I951"/>
          <cell r="J951"/>
          <cell r="K951"/>
          <cell r="L951"/>
          <cell r="M951"/>
          <cell r="N951"/>
          <cell r="O951"/>
          <cell r="P951"/>
          <cell r="Q951"/>
          <cell r="R951"/>
          <cell r="S951"/>
          <cell r="T951"/>
          <cell r="U951"/>
          <cell r="V951"/>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row>
        <row r="952">
          <cell r="C952">
            <v>0</v>
          </cell>
          <cell r="D952">
            <v>0</v>
          </cell>
          <cell r="E952">
            <v>0</v>
          </cell>
          <cell r="F952"/>
          <cell r="G952" t="str">
            <v/>
          </cell>
          <cell r="H952"/>
          <cell r="I952"/>
          <cell r="J952"/>
          <cell r="K952"/>
          <cell r="L952"/>
          <cell r="M952"/>
          <cell r="N952"/>
          <cell r="O952"/>
          <cell r="P952"/>
          <cell r="Q952"/>
          <cell r="R952"/>
          <cell r="S952"/>
          <cell r="T952"/>
          <cell r="U952"/>
          <cell r="V952"/>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row>
        <row r="953">
          <cell r="C953">
            <v>0</v>
          </cell>
          <cell r="D953">
            <v>0</v>
          </cell>
          <cell r="E953">
            <v>0</v>
          </cell>
          <cell r="F953"/>
          <cell r="G953" t="str">
            <v/>
          </cell>
          <cell r="H953"/>
          <cell r="I953"/>
          <cell r="J953"/>
          <cell r="K953"/>
          <cell r="L953"/>
          <cell r="M953"/>
          <cell r="N953"/>
          <cell r="O953"/>
          <cell r="P953"/>
          <cell r="Q953"/>
          <cell r="R953"/>
          <cell r="S953"/>
          <cell r="T953"/>
          <cell r="U953"/>
          <cell r="V953"/>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row>
        <row r="954">
          <cell r="C954">
            <v>0</v>
          </cell>
          <cell r="D954">
            <v>0</v>
          </cell>
          <cell r="E954">
            <v>0</v>
          </cell>
          <cell r="F954"/>
          <cell r="G954" t="str">
            <v/>
          </cell>
          <cell r="H954"/>
          <cell r="I954"/>
          <cell r="J954"/>
          <cell r="K954"/>
          <cell r="L954"/>
          <cell r="M954"/>
          <cell r="N954"/>
          <cell r="O954"/>
          <cell r="P954"/>
          <cell r="Q954"/>
          <cell r="R954"/>
          <cell r="S954"/>
          <cell r="T954"/>
          <cell r="U954"/>
          <cell r="V954"/>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row>
        <row r="955">
          <cell r="C955">
            <v>0</v>
          </cell>
          <cell r="D955">
            <v>0</v>
          </cell>
          <cell r="E955">
            <v>0</v>
          </cell>
          <cell r="F955"/>
          <cell r="G955" t="str">
            <v/>
          </cell>
          <cell r="H955"/>
          <cell r="I955"/>
          <cell r="J955"/>
          <cell r="K955"/>
          <cell r="L955"/>
          <cell r="M955"/>
          <cell r="N955"/>
          <cell r="O955"/>
          <cell r="P955"/>
          <cell r="Q955"/>
          <cell r="R955"/>
          <cell r="S955"/>
          <cell r="T955"/>
          <cell r="U955"/>
          <cell r="V955"/>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row>
        <row r="956">
          <cell r="C956">
            <v>0</v>
          </cell>
          <cell r="D956">
            <v>0</v>
          </cell>
          <cell r="E956">
            <v>0</v>
          </cell>
          <cell r="F956"/>
          <cell r="G956" t="str">
            <v/>
          </cell>
          <cell r="H956"/>
          <cell r="I956"/>
          <cell r="J956"/>
          <cell r="K956"/>
          <cell r="L956"/>
          <cell r="M956"/>
          <cell r="N956"/>
          <cell r="O956"/>
          <cell r="P956"/>
          <cell r="Q956"/>
          <cell r="R956"/>
          <cell r="S956"/>
          <cell r="T956"/>
          <cell r="U956"/>
          <cell r="V956"/>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row>
        <row r="957">
          <cell r="C957">
            <v>0</v>
          </cell>
          <cell r="D957">
            <v>0</v>
          </cell>
          <cell r="E957">
            <v>0</v>
          </cell>
          <cell r="F957"/>
          <cell r="G957" t="str">
            <v/>
          </cell>
          <cell r="H957"/>
          <cell r="I957"/>
          <cell r="J957"/>
          <cell r="K957"/>
          <cell r="L957"/>
          <cell r="M957"/>
          <cell r="N957"/>
          <cell r="O957"/>
          <cell r="P957"/>
          <cell r="Q957"/>
          <cell r="R957"/>
          <cell r="S957"/>
          <cell r="T957"/>
          <cell r="U957"/>
          <cell r="V957"/>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row>
        <row r="958">
          <cell r="C958">
            <v>0</v>
          </cell>
          <cell r="D958">
            <v>0</v>
          </cell>
          <cell r="E958">
            <v>0</v>
          </cell>
          <cell r="F958"/>
          <cell r="G958" t="str">
            <v/>
          </cell>
          <cell r="H958"/>
          <cell r="I958"/>
          <cell r="J958"/>
          <cell r="K958"/>
          <cell r="L958"/>
          <cell r="M958"/>
          <cell r="N958"/>
          <cell r="O958"/>
          <cell r="P958"/>
          <cell r="Q958"/>
          <cell r="R958"/>
          <cell r="S958"/>
          <cell r="T958"/>
          <cell r="U958"/>
          <cell r="V958"/>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row>
        <row r="959">
          <cell r="C959">
            <v>0</v>
          </cell>
          <cell r="D959">
            <v>0</v>
          </cell>
          <cell r="E959">
            <v>0</v>
          </cell>
          <cell r="F959"/>
          <cell r="G959" t="str">
            <v/>
          </cell>
          <cell r="H959"/>
          <cell r="I959"/>
          <cell r="J959"/>
          <cell r="K959"/>
          <cell r="L959"/>
          <cell r="M959"/>
          <cell r="N959"/>
          <cell r="O959"/>
          <cell r="P959"/>
          <cell r="Q959"/>
          <cell r="R959"/>
          <cell r="S959"/>
          <cell r="T959"/>
          <cell r="U959"/>
          <cell r="V959"/>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row>
        <row r="960">
          <cell r="C960">
            <v>0</v>
          </cell>
          <cell r="D960">
            <v>0</v>
          </cell>
          <cell r="E960">
            <v>0</v>
          </cell>
          <cell r="F960"/>
          <cell r="G960" t="str">
            <v/>
          </cell>
          <cell r="H960"/>
          <cell r="I960"/>
          <cell r="J960"/>
          <cell r="K960"/>
          <cell r="L960"/>
          <cell r="M960"/>
          <cell r="N960"/>
          <cell r="O960"/>
          <cell r="P960"/>
          <cell r="Q960"/>
          <cell r="R960"/>
          <cell r="S960"/>
          <cell r="T960"/>
          <cell r="U960"/>
          <cell r="V960"/>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row>
        <row r="961">
          <cell r="C961">
            <v>0</v>
          </cell>
          <cell r="D961">
            <v>0</v>
          </cell>
          <cell r="E961">
            <v>0</v>
          </cell>
          <cell r="F961"/>
          <cell r="G961" t="str">
            <v/>
          </cell>
          <cell r="H961"/>
          <cell r="I961"/>
          <cell r="J961"/>
          <cell r="K961"/>
          <cell r="L961"/>
          <cell r="M961"/>
          <cell r="N961"/>
          <cell r="O961"/>
          <cell r="P961"/>
          <cell r="Q961"/>
          <cell r="R961"/>
          <cell r="S961"/>
          <cell r="T961"/>
          <cell r="U961"/>
          <cell r="V961"/>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row>
        <row r="962">
          <cell r="C962">
            <v>0</v>
          </cell>
          <cell r="D962">
            <v>0</v>
          </cell>
          <cell r="E962">
            <v>0</v>
          </cell>
          <cell r="F962"/>
          <cell r="G962" t="str">
            <v/>
          </cell>
          <cell r="H962"/>
          <cell r="I962"/>
          <cell r="J962"/>
          <cell r="K962"/>
          <cell r="L962"/>
          <cell r="M962"/>
          <cell r="N962"/>
          <cell r="O962"/>
          <cell r="P962"/>
          <cell r="Q962"/>
          <cell r="R962"/>
          <cell r="S962"/>
          <cell r="T962"/>
          <cell r="U962"/>
          <cell r="V962"/>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row>
        <row r="963">
          <cell r="C963">
            <v>0</v>
          </cell>
          <cell r="D963">
            <v>0</v>
          </cell>
          <cell r="E963">
            <v>0</v>
          </cell>
          <cell r="F963"/>
          <cell r="G963" t="str">
            <v/>
          </cell>
          <cell r="H963"/>
          <cell r="I963"/>
          <cell r="J963"/>
          <cell r="K963"/>
          <cell r="L963"/>
          <cell r="M963"/>
          <cell r="N963"/>
          <cell r="O963"/>
          <cell r="P963"/>
          <cell r="Q963"/>
          <cell r="R963"/>
          <cell r="S963"/>
          <cell r="T963"/>
          <cell r="U963"/>
          <cell r="V963"/>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row>
        <row r="964">
          <cell r="C964">
            <v>0</v>
          </cell>
          <cell r="D964">
            <v>0</v>
          </cell>
          <cell r="E964">
            <v>0</v>
          </cell>
          <cell r="F964"/>
          <cell r="G964" t="str">
            <v/>
          </cell>
          <cell r="H964"/>
          <cell r="I964"/>
          <cell r="J964"/>
          <cell r="K964"/>
          <cell r="L964"/>
          <cell r="M964"/>
          <cell r="N964"/>
          <cell r="O964"/>
          <cell r="P964"/>
          <cell r="Q964"/>
          <cell r="R964"/>
          <cell r="S964"/>
          <cell r="T964"/>
          <cell r="U964"/>
          <cell r="V964"/>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row>
        <row r="965">
          <cell r="C965">
            <v>0</v>
          </cell>
          <cell r="D965">
            <v>0</v>
          </cell>
          <cell r="E965">
            <v>0</v>
          </cell>
          <cell r="F965"/>
          <cell r="G965" t="str">
            <v/>
          </cell>
          <cell r="H965"/>
          <cell r="I965"/>
          <cell r="J965"/>
          <cell r="K965"/>
          <cell r="L965"/>
          <cell r="M965"/>
          <cell r="N965"/>
          <cell r="O965"/>
          <cell r="P965"/>
          <cell r="Q965"/>
          <cell r="R965"/>
          <cell r="S965"/>
          <cell r="T965"/>
          <cell r="U965"/>
          <cell r="V965"/>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row>
        <row r="966">
          <cell r="C966">
            <v>0</v>
          </cell>
          <cell r="D966">
            <v>0</v>
          </cell>
          <cell r="E966">
            <v>0</v>
          </cell>
          <cell r="F966"/>
          <cell r="G966" t="str">
            <v/>
          </cell>
          <cell r="H966"/>
          <cell r="I966"/>
          <cell r="J966"/>
          <cell r="K966"/>
          <cell r="L966"/>
          <cell r="M966"/>
          <cell r="N966"/>
          <cell r="O966"/>
          <cell r="P966"/>
          <cell r="Q966"/>
          <cell r="R966"/>
          <cell r="S966"/>
          <cell r="T966"/>
          <cell r="U966"/>
          <cell r="V966"/>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row>
        <row r="967">
          <cell r="C967">
            <v>0</v>
          </cell>
          <cell r="D967">
            <v>0</v>
          </cell>
          <cell r="E967">
            <v>0</v>
          </cell>
          <cell r="F967"/>
          <cell r="G967" t="str">
            <v/>
          </cell>
          <cell r="H967"/>
          <cell r="I967"/>
          <cell r="J967"/>
          <cell r="K967"/>
          <cell r="L967"/>
          <cell r="M967"/>
          <cell r="N967"/>
          <cell r="O967"/>
          <cell r="P967"/>
          <cell r="Q967"/>
          <cell r="R967"/>
          <cell r="S967"/>
          <cell r="T967"/>
          <cell r="U967"/>
          <cell r="V967"/>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row>
        <row r="968">
          <cell r="C968">
            <v>0</v>
          </cell>
          <cell r="D968">
            <v>0</v>
          </cell>
          <cell r="E968">
            <v>0</v>
          </cell>
          <cell r="F968"/>
          <cell r="G968" t="str">
            <v/>
          </cell>
          <cell r="H968"/>
          <cell r="I968"/>
          <cell r="J968"/>
          <cell r="K968"/>
          <cell r="L968"/>
          <cell r="M968"/>
          <cell r="N968"/>
          <cell r="O968"/>
          <cell r="P968"/>
          <cell r="Q968"/>
          <cell r="R968"/>
          <cell r="S968"/>
          <cell r="T968"/>
          <cell r="U968"/>
          <cell r="V968"/>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row>
        <row r="969">
          <cell r="C969">
            <v>0</v>
          </cell>
          <cell r="D969">
            <v>0</v>
          </cell>
          <cell r="E969">
            <v>0</v>
          </cell>
          <cell r="F969"/>
          <cell r="G969" t="str">
            <v/>
          </cell>
          <cell r="H969"/>
          <cell r="I969"/>
          <cell r="J969"/>
          <cell r="K969"/>
          <cell r="L969"/>
          <cell r="M969"/>
          <cell r="N969"/>
          <cell r="O969"/>
          <cell r="P969"/>
          <cell r="Q969"/>
          <cell r="R969"/>
          <cell r="S969"/>
          <cell r="T969"/>
          <cell r="U969"/>
          <cell r="V969"/>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row>
        <row r="970">
          <cell r="C970">
            <v>0</v>
          </cell>
          <cell r="D970">
            <v>0</v>
          </cell>
          <cell r="E970">
            <v>0</v>
          </cell>
          <cell r="F970"/>
          <cell r="G970" t="str">
            <v/>
          </cell>
          <cell r="H970"/>
          <cell r="I970"/>
          <cell r="J970"/>
          <cell r="K970"/>
          <cell r="L970"/>
          <cell r="M970"/>
          <cell r="N970"/>
          <cell r="O970"/>
          <cell r="P970"/>
          <cell r="Q970"/>
          <cell r="R970"/>
          <cell r="S970"/>
          <cell r="T970"/>
          <cell r="U970"/>
          <cell r="V970"/>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row>
        <row r="971">
          <cell r="C971">
            <v>0</v>
          </cell>
          <cell r="D971">
            <v>0</v>
          </cell>
          <cell r="E971">
            <v>0</v>
          </cell>
          <cell r="F971"/>
          <cell r="G971" t="str">
            <v/>
          </cell>
          <cell r="H971"/>
          <cell r="I971"/>
          <cell r="J971"/>
          <cell r="K971"/>
          <cell r="L971"/>
          <cell r="M971"/>
          <cell r="N971"/>
          <cell r="O971"/>
          <cell r="P971"/>
          <cell r="Q971"/>
          <cell r="R971"/>
          <cell r="S971"/>
          <cell r="T971"/>
          <cell r="U971"/>
          <cell r="V971"/>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row>
        <row r="972">
          <cell r="C972">
            <v>0</v>
          </cell>
          <cell r="D972">
            <v>0</v>
          </cell>
          <cell r="E972">
            <v>0</v>
          </cell>
          <cell r="F972"/>
          <cell r="G972" t="str">
            <v/>
          </cell>
          <cell r="H972"/>
          <cell r="I972"/>
          <cell r="J972"/>
          <cell r="K972"/>
          <cell r="L972"/>
          <cell r="M972"/>
          <cell r="N972"/>
          <cell r="O972"/>
          <cell r="P972"/>
          <cell r="Q972"/>
          <cell r="R972"/>
          <cell r="S972"/>
          <cell r="T972"/>
          <cell r="U972"/>
          <cell r="V972"/>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row>
        <row r="973">
          <cell r="C973">
            <v>0</v>
          </cell>
          <cell r="D973">
            <v>0</v>
          </cell>
          <cell r="E973">
            <v>0</v>
          </cell>
          <cell r="F973"/>
          <cell r="G973" t="str">
            <v/>
          </cell>
          <cell r="H973"/>
          <cell r="I973"/>
          <cell r="J973"/>
          <cell r="K973"/>
          <cell r="L973"/>
          <cell r="M973"/>
          <cell r="N973"/>
          <cell r="O973"/>
          <cell r="P973"/>
          <cell r="Q973"/>
          <cell r="R973"/>
          <cell r="S973"/>
          <cell r="T973"/>
          <cell r="U973"/>
          <cell r="V973"/>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row>
        <row r="974">
          <cell r="C974">
            <v>0</v>
          </cell>
          <cell r="D974">
            <v>0</v>
          </cell>
          <cell r="E974">
            <v>0</v>
          </cell>
          <cell r="F974"/>
          <cell r="G974" t="str">
            <v/>
          </cell>
          <cell r="H974"/>
          <cell r="I974"/>
          <cell r="J974"/>
          <cell r="K974"/>
          <cell r="L974"/>
          <cell r="M974"/>
          <cell r="N974"/>
          <cell r="O974"/>
          <cell r="P974"/>
          <cell r="Q974"/>
          <cell r="R974"/>
          <cell r="S974"/>
          <cell r="T974"/>
          <cell r="U974"/>
          <cell r="V974"/>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row>
        <row r="975">
          <cell r="C975">
            <v>0</v>
          </cell>
          <cell r="D975">
            <v>0</v>
          </cell>
          <cell r="E975">
            <v>0</v>
          </cell>
          <cell r="F975"/>
          <cell r="G975" t="str">
            <v/>
          </cell>
          <cell r="H975"/>
          <cell r="I975"/>
          <cell r="J975"/>
          <cell r="K975"/>
          <cell r="L975"/>
          <cell r="M975"/>
          <cell r="N975"/>
          <cell r="O975"/>
          <cell r="P975"/>
          <cell r="Q975"/>
          <cell r="R975"/>
          <cell r="S975"/>
          <cell r="T975"/>
          <cell r="U975"/>
          <cell r="V975"/>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row>
        <row r="976">
          <cell r="C976">
            <v>0</v>
          </cell>
          <cell r="D976">
            <v>0</v>
          </cell>
          <cell r="E976">
            <v>0</v>
          </cell>
          <cell r="F976"/>
          <cell r="G976" t="str">
            <v/>
          </cell>
          <cell r="H976"/>
          <cell r="I976"/>
          <cell r="J976"/>
          <cell r="K976"/>
          <cell r="L976"/>
          <cell r="M976"/>
          <cell r="N976"/>
          <cell r="O976"/>
          <cell r="P976"/>
          <cell r="Q976"/>
          <cell r="R976"/>
          <cell r="S976"/>
          <cell r="T976"/>
          <cell r="U976"/>
          <cell r="V976"/>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row>
        <row r="977">
          <cell r="C977">
            <v>0</v>
          </cell>
          <cell r="D977">
            <v>0</v>
          </cell>
          <cell r="E977">
            <v>0</v>
          </cell>
          <cell r="F977"/>
          <cell r="G977" t="str">
            <v/>
          </cell>
          <cell r="H977"/>
          <cell r="I977"/>
          <cell r="J977"/>
          <cell r="K977"/>
          <cell r="L977"/>
          <cell r="M977"/>
          <cell r="N977"/>
          <cell r="O977"/>
          <cell r="P977"/>
          <cell r="Q977"/>
          <cell r="R977"/>
          <cell r="S977"/>
          <cell r="T977"/>
          <cell r="U977"/>
          <cell r="V977"/>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row>
        <row r="978">
          <cell r="C978">
            <v>0</v>
          </cell>
          <cell r="D978">
            <v>0</v>
          </cell>
          <cell r="E978">
            <v>0</v>
          </cell>
          <cell r="F978"/>
          <cell r="G978" t="str">
            <v/>
          </cell>
          <cell r="H978"/>
          <cell r="I978"/>
          <cell r="J978"/>
          <cell r="K978"/>
          <cell r="L978"/>
          <cell r="M978"/>
          <cell r="N978"/>
          <cell r="O978"/>
          <cell r="P978"/>
          <cell r="Q978"/>
          <cell r="R978"/>
          <cell r="S978"/>
          <cell r="T978"/>
          <cell r="U978"/>
          <cell r="V978"/>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row>
        <row r="979">
          <cell r="C979">
            <v>0</v>
          </cell>
          <cell r="D979">
            <v>0</v>
          </cell>
          <cell r="E979">
            <v>0</v>
          </cell>
          <cell r="F979"/>
          <cell r="G979" t="str">
            <v/>
          </cell>
          <cell r="H979"/>
          <cell r="I979"/>
          <cell r="J979"/>
          <cell r="K979"/>
          <cell r="L979"/>
          <cell r="M979"/>
          <cell r="N979"/>
          <cell r="O979"/>
          <cell r="P979"/>
          <cell r="Q979"/>
          <cell r="R979"/>
          <cell r="S979"/>
          <cell r="T979"/>
          <cell r="U979"/>
          <cell r="V979"/>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row>
        <row r="980">
          <cell r="C980">
            <v>0</v>
          </cell>
          <cell r="D980">
            <v>0</v>
          </cell>
          <cell r="E980">
            <v>0</v>
          </cell>
          <cell r="F980"/>
          <cell r="G980" t="str">
            <v/>
          </cell>
          <cell r="H980"/>
          <cell r="I980"/>
          <cell r="J980"/>
          <cell r="K980"/>
          <cell r="L980"/>
          <cell r="M980"/>
          <cell r="N980"/>
          <cell r="O980"/>
          <cell r="P980"/>
          <cell r="Q980"/>
          <cell r="R980"/>
          <cell r="S980"/>
          <cell r="T980"/>
          <cell r="U980"/>
          <cell r="V980"/>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row>
        <row r="981">
          <cell r="C981">
            <v>0</v>
          </cell>
          <cell r="D981">
            <v>0</v>
          </cell>
          <cell r="E981">
            <v>0</v>
          </cell>
          <cell r="F981"/>
          <cell r="G981" t="str">
            <v/>
          </cell>
          <cell r="H981"/>
          <cell r="I981"/>
          <cell r="J981"/>
          <cell r="K981"/>
          <cell r="L981"/>
          <cell r="M981"/>
          <cell r="N981"/>
          <cell r="O981"/>
          <cell r="P981"/>
          <cell r="Q981"/>
          <cell r="R981"/>
          <cell r="S981"/>
          <cell r="T981"/>
          <cell r="U981"/>
          <cell r="V981"/>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row>
        <row r="982">
          <cell r="C982">
            <v>0</v>
          </cell>
          <cell r="D982">
            <v>0</v>
          </cell>
          <cell r="E982">
            <v>0</v>
          </cell>
          <cell r="F982"/>
          <cell r="G982" t="str">
            <v/>
          </cell>
          <cell r="H982"/>
          <cell r="I982"/>
          <cell r="J982"/>
          <cell r="K982"/>
          <cell r="L982"/>
          <cell r="M982"/>
          <cell r="N982"/>
          <cell r="O982"/>
          <cell r="P982"/>
          <cell r="Q982"/>
          <cell r="R982"/>
          <cell r="S982"/>
          <cell r="T982"/>
          <cell r="U982"/>
          <cell r="V982"/>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row>
        <row r="983">
          <cell r="C983">
            <v>0</v>
          </cell>
          <cell r="D983">
            <v>0</v>
          </cell>
          <cell r="E983">
            <v>0</v>
          </cell>
          <cell r="F983"/>
          <cell r="G983" t="str">
            <v/>
          </cell>
          <cell r="H983"/>
          <cell r="I983"/>
          <cell r="J983"/>
          <cell r="K983"/>
          <cell r="L983"/>
          <cell r="M983"/>
          <cell r="N983"/>
          <cell r="O983"/>
          <cell r="P983"/>
          <cell r="Q983"/>
          <cell r="R983"/>
          <cell r="S983"/>
          <cell r="T983"/>
          <cell r="U983"/>
          <cell r="V983"/>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row>
        <row r="984">
          <cell r="C984">
            <v>0</v>
          </cell>
          <cell r="D984">
            <v>0</v>
          </cell>
          <cell r="E984">
            <v>0</v>
          </cell>
          <cell r="F984"/>
          <cell r="G984" t="str">
            <v/>
          </cell>
          <cell r="H984"/>
          <cell r="I984"/>
          <cell r="J984"/>
          <cell r="K984"/>
          <cell r="L984"/>
          <cell r="M984"/>
          <cell r="N984"/>
          <cell r="O984"/>
          <cell r="P984"/>
          <cell r="Q984"/>
          <cell r="R984"/>
          <cell r="S984"/>
          <cell r="T984"/>
          <cell r="U984"/>
          <cell r="V984"/>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row>
        <row r="985">
          <cell r="C985">
            <v>0</v>
          </cell>
          <cell r="D985">
            <v>0</v>
          </cell>
          <cell r="E985">
            <v>0</v>
          </cell>
          <cell r="F985"/>
          <cell r="G985" t="str">
            <v/>
          </cell>
          <cell r="H985"/>
          <cell r="I985"/>
          <cell r="J985"/>
          <cell r="K985"/>
          <cell r="L985"/>
          <cell r="M985"/>
          <cell r="N985"/>
          <cell r="O985"/>
          <cell r="P985"/>
          <cell r="Q985"/>
          <cell r="R985"/>
          <cell r="S985"/>
          <cell r="T985"/>
          <cell r="U985"/>
          <cell r="V985"/>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row>
        <row r="986">
          <cell r="C986">
            <v>0</v>
          </cell>
          <cell r="D986">
            <v>0</v>
          </cell>
          <cell r="E986">
            <v>0</v>
          </cell>
          <cell r="F986"/>
          <cell r="G986" t="str">
            <v/>
          </cell>
          <cell r="H986"/>
          <cell r="I986"/>
          <cell r="J986"/>
          <cell r="K986"/>
          <cell r="L986"/>
          <cell r="M986"/>
          <cell r="N986"/>
          <cell r="O986"/>
          <cell r="P986"/>
          <cell r="Q986"/>
          <cell r="R986"/>
          <cell r="S986"/>
          <cell r="T986"/>
          <cell r="U986"/>
          <cell r="V986"/>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row>
        <row r="987">
          <cell r="C987">
            <v>0</v>
          </cell>
          <cell r="D987">
            <v>0</v>
          </cell>
          <cell r="E987">
            <v>0</v>
          </cell>
          <cell r="F987"/>
          <cell r="G987" t="str">
            <v/>
          </cell>
          <cell r="H987"/>
          <cell r="I987"/>
          <cell r="J987"/>
          <cell r="K987"/>
          <cell r="L987"/>
          <cell r="M987"/>
          <cell r="N987"/>
          <cell r="O987"/>
          <cell r="P987"/>
          <cell r="Q987"/>
          <cell r="R987"/>
          <cell r="S987"/>
          <cell r="T987"/>
          <cell r="U987"/>
          <cell r="V987"/>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row>
        <row r="988">
          <cell r="C988">
            <v>0</v>
          </cell>
          <cell r="D988">
            <v>0</v>
          </cell>
          <cell r="E988">
            <v>0</v>
          </cell>
          <cell r="F988"/>
          <cell r="G988" t="str">
            <v/>
          </cell>
          <cell r="H988"/>
          <cell r="I988"/>
          <cell r="J988"/>
          <cell r="K988"/>
          <cell r="L988"/>
          <cell r="M988"/>
          <cell r="N988"/>
          <cell r="O988"/>
          <cell r="P988"/>
          <cell r="Q988"/>
          <cell r="R988"/>
          <cell r="S988"/>
          <cell r="T988"/>
          <cell r="U988"/>
          <cell r="V988"/>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row>
        <row r="989">
          <cell r="C989">
            <v>0</v>
          </cell>
          <cell r="D989">
            <v>0</v>
          </cell>
          <cell r="E989">
            <v>0</v>
          </cell>
          <cell r="F989"/>
          <cell r="G989" t="str">
            <v/>
          </cell>
          <cell r="H989"/>
          <cell r="I989"/>
          <cell r="J989"/>
          <cell r="K989"/>
          <cell r="L989"/>
          <cell r="M989"/>
          <cell r="N989"/>
          <cell r="O989"/>
          <cell r="P989"/>
          <cell r="Q989"/>
          <cell r="R989"/>
          <cell r="S989"/>
          <cell r="T989"/>
          <cell r="U989"/>
          <cell r="V989"/>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row>
        <row r="990">
          <cell r="C990">
            <v>0</v>
          </cell>
          <cell r="D990">
            <v>0</v>
          </cell>
          <cell r="E990">
            <v>0</v>
          </cell>
          <cell r="F990"/>
          <cell r="G990" t="str">
            <v/>
          </cell>
          <cell r="H990"/>
          <cell r="I990"/>
          <cell r="J990"/>
          <cell r="K990"/>
          <cell r="L990"/>
          <cell r="M990"/>
          <cell r="N990"/>
          <cell r="O990"/>
          <cell r="P990"/>
          <cell r="Q990"/>
          <cell r="R990"/>
          <cell r="S990"/>
          <cell r="T990"/>
          <cell r="U990"/>
          <cell r="V990"/>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row>
        <row r="991">
          <cell r="C991">
            <v>0</v>
          </cell>
          <cell r="D991">
            <v>0</v>
          </cell>
          <cell r="E991">
            <v>0</v>
          </cell>
          <cell r="F991"/>
          <cell r="G991" t="str">
            <v/>
          </cell>
          <cell r="H991"/>
          <cell r="I991"/>
          <cell r="J991"/>
          <cell r="K991"/>
          <cell r="L991"/>
          <cell r="M991"/>
          <cell r="N991"/>
          <cell r="O991"/>
          <cell r="P991"/>
          <cell r="Q991"/>
          <cell r="R991"/>
          <cell r="S991"/>
          <cell r="T991"/>
          <cell r="U991"/>
          <cell r="V991"/>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row>
        <row r="992">
          <cell r="C992">
            <v>0</v>
          </cell>
          <cell r="D992">
            <v>0</v>
          </cell>
          <cell r="E992">
            <v>0</v>
          </cell>
          <cell r="F992"/>
          <cell r="G992" t="str">
            <v/>
          </cell>
          <cell r="H992"/>
          <cell r="I992"/>
          <cell r="J992"/>
          <cell r="K992"/>
          <cell r="L992"/>
          <cell r="M992"/>
          <cell r="N992"/>
          <cell r="O992"/>
          <cell r="P992"/>
          <cell r="Q992"/>
          <cell r="R992"/>
          <cell r="S992"/>
          <cell r="T992"/>
          <cell r="U992"/>
          <cell r="V992"/>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row>
        <row r="993">
          <cell r="C993">
            <v>0</v>
          </cell>
          <cell r="D993">
            <v>0</v>
          </cell>
          <cell r="E993">
            <v>0</v>
          </cell>
          <cell r="F993"/>
          <cell r="G993" t="str">
            <v/>
          </cell>
          <cell r="H993"/>
          <cell r="I993"/>
          <cell r="J993"/>
          <cell r="K993"/>
          <cell r="L993"/>
          <cell r="M993"/>
          <cell r="N993"/>
          <cell r="O993"/>
          <cell r="P993"/>
          <cell r="Q993"/>
          <cell r="R993"/>
          <cell r="S993"/>
          <cell r="T993"/>
          <cell r="U993"/>
          <cell r="V993"/>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row>
        <row r="994">
          <cell r="C994">
            <v>0</v>
          </cell>
          <cell r="D994">
            <v>0</v>
          </cell>
          <cell r="E994">
            <v>0</v>
          </cell>
          <cell r="F994"/>
          <cell r="G994" t="str">
            <v/>
          </cell>
          <cell r="H994"/>
          <cell r="I994"/>
          <cell r="J994"/>
          <cell r="K994"/>
          <cell r="L994"/>
          <cell r="M994"/>
          <cell r="N994"/>
          <cell r="O994"/>
          <cell r="P994"/>
          <cell r="Q994"/>
          <cell r="R994"/>
          <cell r="S994"/>
          <cell r="T994"/>
          <cell r="U994"/>
          <cell r="V994"/>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row>
        <row r="995">
          <cell r="C995">
            <v>0</v>
          </cell>
          <cell r="D995">
            <v>0</v>
          </cell>
          <cell r="E995">
            <v>0</v>
          </cell>
          <cell r="F995"/>
          <cell r="G995" t="str">
            <v/>
          </cell>
          <cell r="H995"/>
          <cell r="I995"/>
          <cell r="J995"/>
          <cell r="K995"/>
          <cell r="L995"/>
          <cell r="M995"/>
          <cell r="N995"/>
          <cell r="O995"/>
          <cell r="P995"/>
          <cell r="Q995"/>
          <cell r="R995"/>
          <cell r="S995"/>
          <cell r="T995"/>
          <cell r="U995"/>
          <cell r="V995"/>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row>
        <row r="996">
          <cell r="C996">
            <v>0</v>
          </cell>
          <cell r="D996">
            <v>0</v>
          </cell>
          <cell r="E996">
            <v>0</v>
          </cell>
          <cell r="F996"/>
          <cell r="G996" t="str">
            <v/>
          </cell>
          <cell r="H996"/>
          <cell r="I996"/>
          <cell r="J996"/>
          <cell r="K996"/>
          <cell r="L996"/>
          <cell r="M996"/>
          <cell r="N996"/>
          <cell r="O996"/>
          <cell r="P996"/>
          <cell r="Q996"/>
          <cell r="R996"/>
          <cell r="S996"/>
          <cell r="T996"/>
          <cell r="U996"/>
          <cell r="V996"/>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row>
        <row r="997">
          <cell r="C997">
            <v>0</v>
          </cell>
          <cell r="D997">
            <v>0</v>
          </cell>
          <cell r="E997">
            <v>0</v>
          </cell>
          <cell r="F997"/>
          <cell r="G997" t="str">
            <v/>
          </cell>
          <cell r="H997"/>
          <cell r="I997"/>
          <cell r="J997"/>
          <cell r="K997"/>
          <cell r="L997"/>
          <cell r="M997"/>
          <cell r="N997"/>
          <cell r="O997"/>
          <cell r="P997"/>
          <cell r="Q997"/>
          <cell r="R997"/>
          <cell r="S997"/>
          <cell r="T997"/>
          <cell r="U997"/>
          <cell r="V997"/>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row>
        <row r="998">
          <cell r="C998">
            <v>0</v>
          </cell>
          <cell r="D998">
            <v>0</v>
          </cell>
          <cell r="E998">
            <v>0</v>
          </cell>
          <cell r="F998"/>
          <cell r="G998" t="str">
            <v/>
          </cell>
          <cell r="H998"/>
          <cell r="I998"/>
          <cell r="J998"/>
          <cell r="K998"/>
          <cell r="L998"/>
          <cell r="M998"/>
          <cell r="N998"/>
          <cell r="O998"/>
          <cell r="P998"/>
          <cell r="Q998"/>
          <cell r="R998"/>
          <cell r="S998"/>
          <cell r="T998"/>
          <cell r="U998"/>
          <cell r="V998"/>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row>
        <row r="999">
          <cell r="C999">
            <v>0</v>
          </cell>
          <cell r="D999">
            <v>0</v>
          </cell>
          <cell r="E999">
            <v>0</v>
          </cell>
          <cell r="F999"/>
          <cell r="G999" t="str">
            <v/>
          </cell>
          <cell r="H999"/>
          <cell r="I999"/>
          <cell r="J999"/>
          <cell r="K999"/>
          <cell r="L999"/>
          <cell r="M999"/>
          <cell r="N999"/>
          <cell r="O999"/>
          <cell r="P999"/>
          <cell r="Q999"/>
          <cell r="R999"/>
          <cell r="S999"/>
          <cell r="T999"/>
          <cell r="U999"/>
          <cell r="V999"/>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row>
        <row r="1000">
          <cell r="C1000">
            <v>0</v>
          </cell>
          <cell r="D1000">
            <v>0</v>
          </cell>
          <cell r="E1000">
            <v>0</v>
          </cell>
          <cell r="F1000"/>
          <cell r="G1000" t="str">
            <v/>
          </cell>
          <cell r="H1000"/>
          <cell r="I1000"/>
          <cell r="J1000"/>
          <cell r="K1000"/>
          <cell r="L1000"/>
          <cell r="M1000"/>
          <cell r="N1000"/>
          <cell r="O1000"/>
          <cell r="P1000"/>
          <cell r="Q1000"/>
          <cell r="R1000"/>
          <cell r="S1000"/>
          <cell r="T1000"/>
          <cell r="U1000"/>
          <cell r="V1000"/>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row>
        <row r="1001">
          <cell r="C1001">
            <v>0</v>
          </cell>
          <cell r="D1001">
            <v>0</v>
          </cell>
          <cell r="E1001">
            <v>0</v>
          </cell>
          <cell r="F1001"/>
          <cell r="G1001" t="str">
            <v/>
          </cell>
          <cell r="H1001"/>
          <cell r="I1001"/>
          <cell r="J1001"/>
          <cell r="K1001"/>
          <cell r="L1001"/>
          <cell r="M1001"/>
          <cell r="N1001"/>
          <cell r="O1001"/>
          <cell r="P1001"/>
          <cell r="Q1001"/>
          <cell r="R1001"/>
          <cell r="S1001"/>
          <cell r="T1001"/>
          <cell r="U1001"/>
          <cell r="V1001"/>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row>
        <row r="1002">
          <cell r="C1002">
            <v>0</v>
          </cell>
          <cell r="D1002">
            <v>0</v>
          </cell>
          <cell r="E1002">
            <v>0</v>
          </cell>
          <cell r="F1002"/>
          <cell r="G1002" t="str">
            <v/>
          </cell>
          <cell r="H1002"/>
          <cell r="I1002"/>
          <cell r="J1002"/>
          <cell r="K1002"/>
          <cell r="L1002"/>
          <cell r="M1002"/>
          <cell r="N1002"/>
          <cell r="O1002"/>
          <cell r="P1002"/>
          <cell r="Q1002"/>
          <cell r="R1002"/>
          <cell r="S1002"/>
          <cell r="T1002"/>
          <cell r="U1002"/>
          <cell r="V1002"/>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row>
        <row r="1003">
          <cell r="C1003">
            <v>0</v>
          </cell>
          <cell r="D1003">
            <v>0</v>
          </cell>
          <cell r="E1003">
            <v>0</v>
          </cell>
          <cell r="F1003"/>
          <cell r="G1003" t="str">
            <v/>
          </cell>
          <cell r="H1003"/>
          <cell r="I1003"/>
          <cell r="J1003"/>
          <cell r="K1003"/>
          <cell r="L1003"/>
          <cell r="M1003"/>
          <cell r="N1003"/>
          <cell r="O1003"/>
          <cell r="P1003"/>
          <cell r="Q1003"/>
          <cell r="R1003"/>
          <cell r="S1003"/>
          <cell r="T1003"/>
          <cell r="U1003"/>
          <cell r="V1003"/>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row>
        <row r="1004">
          <cell r="C1004">
            <v>0</v>
          </cell>
          <cell r="D1004">
            <v>0</v>
          </cell>
          <cell r="E1004">
            <v>0</v>
          </cell>
          <cell r="F1004"/>
          <cell r="G1004" t="str">
            <v/>
          </cell>
          <cell r="H1004"/>
          <cell r="I1004"/>
          <cell r="J1004"/>
          <cell r="K1004"/>
          <cell r="L1004"/>
          <cell r="M1004"/>
          <cell r="N1004"/>
          <cell r="O1004"/>
          <cell r="P1004"/>
          <cell r="Q1004"/>
          <cell r="R1004"/>
          <cell r="S1004"/>
          <cell r="T1004"/>
          <cell r="U1004"/>
          <cell r="V1004"/>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row>
        <row r="1005">
          <cell r="C1005">
            <v>0</v>
          </cell>
          <cell r="D1005">
            <v>0</v>
          </cell>
          <cell r="E1005">
            <v>0</v>
          </cell>
          <cell r="F1005"/>
          <cell r="G1005" t="str">
            <v/>
          </cell>
          <cell r="H1005"/>
          <cell r="I1005"/>
          <cell r="J1005"/>
          <cell r="K1005"/>
          <cell r="L1005"/>
          <cell r="M1005"/>
          <cell r="N1005"/>
          <cell r="O1005"/>
          <cell r="P1005"/>
          <cell r="Q1005"/>
          <cell r="R1005"/>
          <cell r="S1005"/>
          <cell r="T1005"/>
          <cell r="U1005"/>
          <cell r="V1005"/>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row>
        <row r="1006">
          <cell r="C1006">
            <v>0</v>
          </cell>
          <cell r="D1006">
            <v>0</v>
          </cell>
          <cell r="E1006">
            <v>0</v>
          </cell>
          <cell r="F1006"/>
          <cell r="G1006" t="str">
            <v/>
          </cell>
          <cell r="H1006"/>
          <cell r="I1006"/>
          <cell r="J1006"/>
          <cell r="K1006"/>
          <cell r="L1006"/>
          <cell r="M1006"/>
          <cell r="N1006"/>
          <cell r="O1006"/>
          <cell r="P1006"/>
          <cell r="Q1006"/>
          <cell r="R1006"/>
          <cell r="S1006"/>
          <cell r="T1006"/>
          <cell r="U1006"/>
          <cell r="V1006"/>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row>
        <row r="1007">
          <cell r="C1007">
            <v>0</v>
          </cell>
          <cell r="D1007">
            <v>0</v>
          </cell>
          <cell r="E1007">
            <v>0</v>
          </cell>
          <cell r="F1007"/>
          <cell r="G1007" t="str">
            <v/>
          </cell>
          <cell r="H1007"/>
          <cell r="I1007"/>
          <cell r="J1007"/>
          <cell r="K1007"/>
          <cell r="L1007"/>
          <cell r="M1007"/>
          <cell r="N1007"/>
          <cell r="O1007"/>
          <cell r="P1007"/>
          <cell r="Q1007"/>
          <cell r="R1007"/>
          <cell r="S1007"/>
          <cell r="T1007"/>
          <cell r="U1007"/>
          <cell r="V1007"/>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row>
        <row r="1008">
          <cell r="C1008">
            <v>0</v>
          </cell>
          <cell r="D1008">
            <v>0</v>
          </cell>
          <cell r="E1008">
            <v>0</v>
          </cell>
          <cell r="F1008"/>
          <cell r="G1008" t="str">
            <v/>
          </cell>
          <cell r="H1008"/>
          <cell r="I1008"/>
          <cell r="J1008"/>
          <cell r="K1008"/>
          <cell r="L1008"/>
          <cell r="M1008"/>
          <cell r="N1008"/>
          <cell r="O1008"/>
          <cell r="P1008"/>
          <cell r="Q1008"/>
          <cell r="R1008"/>
          <cell r="S1008"/>
          <cell r="T1008"/>
          <cell r="U1008"/>
          <cell r="V1008"/>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row>
        <row r="1009">
          <cell r="C1009">
            <v>0</v>
          </cell>
          <cell r="D1009">
            <v>0</v>
          </cell>
          <cell r="E1009">
            <v>0</v>
          </cell>
          <cell r="F1009"/>
          <cell r="G1009" t="str">
            <v/>
          </cell>
          <cell r="H1009"/>
          <cell r="I1009"/>
          <cell r="J1009"/>
          <cell r="K1009"/>
          <cell r="L1009"/>
          <cell r="M1009"/>
          <cell r="N1009"/>
          <cell r="O1009"/>
          <cell r="P1009"/>
          <cell r="Q1009"/>
          <cell r="R1009"/>
          <cell r="S1009"/>
          <cell r="T1009"/>
          <cell r="U1009"/>
          <cell r="V1009"/>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row>
        <row r="1010">
          <cell r="C1010">
            <v>0</v>
          </cell>
          <cell r="D1010">
            <v>0</v>
          </cell>
          <cell r="E1010">
            <v>0</v>
          </cell>
          <cell r="F1010"/>
          <cell r="G1010" t="str">
            <v/>
          </cell>
          <cell r="H1010"/>
          <cell r="I1010"/>
          <cell r="J1010"/>
          <cell r="K1010"/>
          <cell r="L1010"/>
          <cell r="M1010"/>
          <cell r="N1010"/>
          <cell r="O1010"/>
          <cell r="P1010"/>
          <cell r="Q1010"/>
          <cell r="R1010"/>
          <cell r="S1010"/>
          <cell r="T1010"/>
          <cell r="U1010"/>
          <cell r="V1010"/>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row>
        <row r="1011">
          <cell r="C1011">
            <v>0</v>
          </cell>
          <cell r="D1011">
            <v>0</v>
          </cell>
          <cell r="E1011">
            <v>0</v>
          </cell>
          <cell r="F1011"/>
          <cell r="G1011" t="str">
            <v/>
          </cell>
          <cell r="H1011"/>
          <cell r="I1011"/>
          <cell r="J1011"/>
          <cell r="K1011"/>
          <cell r="L1011"/>
          <cell r="M1011"/>
          <cell r="N1011"/>
          <cell r="O1011"/>
          <cell r="P1011"/>
          <cell r="Q1011"/>
          <cell r="R1011"/>
          <cell r="S1011"/>
          <cell r="T1011"/>
          <cell r="U1011"/>
          <cell r="V1011"/>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row>
        <row r="1012">
          <cell r="C1012">
            <v>0</v>
          </cell>
          <cell r="D1012">
            <v>0</v>
          </cell>
          <cell r="E1012">
            <v>0</v>
          </cell>
          <cell r="F1012"/>
          <cell r="G1012" t="str">
            <v/>
          </cell>
          <cell r="H1012"/>
          <cell r="I1012"/>
          <cell r="J1012"/>
          <cell r="K1012"/>
          <cell r="L1012"/>
          <cell r="M1012"/>
          <cell r="N1012"/>
          <cell r="O1012"/>
          <cell r="P1012"/>
          <cell r="Q1012"/>
          <cell r="R1012"/>
          <cell r="S1012"/>
          <cell r="T1012"/>
          <cell r="U1012"/>
          <cell r="V1012"/>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row>
        <row r="1013">
          <cell r="C1013">
            <v>0</v>
          </cell>
          <cell r="D1013">
            <v>0</v>
          </cell>
          <cell r="E1013">
            <v>0</v>
          </cell>
          <cell r="F1013"/>
          <cell r="G1013" t="str">
            <v/>
          </cell>
          <cell r="H1013"/>
          <cell r="I1013"/>
          <cell r="J1013"/>
          <cell r="K1013"/>
          <cell r="L1013"/>
          <cell r="M1013"/>
          <cell r="N1013"/>
          <cell r="O1013"/>
          <cell r="P1013"/>
          <cell r="Q1013"/>
          <cell r="R1013"/>
          <cell r="S1013"/>
          <cell r="T1013"/>
          <cell r="U1013"/>
          <cell r="V1013"/>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row>
        <row r="1014">
          <cell r="C1014">
            <v>0</v>
          </cell>
          <cell r="D1014">
            <v>0</v>
          </cell>
          <cell r="E1014">
            <v>0</v>
          </cell>
          <cell r="F1014"/>
          <cell r="G1014" t="str">
            <v/>
          </cell>
          <cell r="H1014"/>
          <cell r="I1014"/>
          <cell r="J1014"/>
          <cell r="K1014"/>
          <cell r="L1014"/>
          <cell r="M1014"/>
          <cell r="N1014"/>
          <cell r="O1014"/>
          <cell r="P1014"/>
          <cell r="Q1014"/>
          <cell r="R1014"/>
          <cell r="S1014"/>
          <cell r="T1014"/>
          <cell r="U1014"/>
          <cell r="V1014"/>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row>
        <row r="1015">
          <cell r="C1015">
            <v>0</v>
          </cell>
          <cell r="D1015">
            <v>0</v>
          </cell>
          <cell r="E1015">
            <v>0</v>
          </cell>
          <cell r="F1015"/>
          <cell r="G1015" t="str">
            <v/>
          </cell>
          <cell r="H1015"/>
          <cell r="I1015"/>
          <cell r="J1015"/>
          <cell r="K1015"/>
          <cell r="L1015"/>
          <cell r="M1015"/>
          <cell r="N1015"/>
          <cell r="O1015"/>
          <cell r="P1015"/>
          <cell r="Q1015"/>
          <cell r="R1015"/>
          <cell r="S1015"/>
          <cell r="T1015"/>
          <cell r="U1015"/>
          <cell r="V1015"/>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_Postulacion"/>
      <sheetName val="PROCESOS"/>
      <sheetName val="CONSOLIDADO"/>
      <sheetName val="PLANTILLA"/>
      <sheetName val="GENERAR"/>
      <sheetName val="DATOS"/>
      <sheetName val="NÓMINA_PUNTAJES"/>
      <sheetName val="APELACIÓN"/>
      <sheetName val="RESULTADOS_DEFINITIVOS"/>
      <sheetName val="PREPARA_CARGA"/>
      <sheetName val="CARGA_SIRH"/>
      <sheetName val="CORP + COD"/>
      <sheetName val="PARAMETROS"/>
      <sheetName val="CRONOGRAMA"/>
    </sheetNames>
    <sheetDataSet>
      <sheetData sheetId="0"/>
      <sheetData sheetId="1"/>
      <sheetData sheetId="2">
        <row r="1">
          <cell r="C1"/>
          <cell r="D1"/>
          <cell r="E1"/>
          <cell r="F1"/>
          <cell r="G1"/>
          <cell r="H1"/>
          <cell r="I1"/>
          <cell r="J1"/>
          <cell r="K1"/>
          <cell r="L1"/>
          <cell r="M1"/>
          <cell r="N1"/>
          <cell r="O1"/>
          <cell r="P1"/>
          <cell r="Q1"/>
          <cell r="R1"/>
          <cell r="S1"/>
          <cell r="T1"/>
          <cell r="U1"/>
          <cell r="V1"/>
          <cell r="W1"/>
          <cell r="X1" t="str">
            <v>SECCIÓN 2:
USO EXCLUSIVO DE RECURSOS HUMANOS DE DIRECCIÓN DE SERVICIO</v>
          </cell>
          <cell r="Y1"/>
          <cell r="Z1"/>
          <cell r="AA1"/>
          <cell r="AB1"/>
          <cell r="AC1"/>
          <cell r="AD1"/>
          <cell r="AE1"/>
          <cell r="AF1"/>
          <cell r="AG1"/>
          <cell r="AH1"/>
          <cell r="AI1"/>
          <cell r="AJ1"/>
          <cell r="AK1"/>
          <cell r="AL1" t="str">
            <v>SECCIÓN 3:
USO EXCLUSIVO DE COMITÉ DE SELECCIÓN</v>
          </cell>
          <cell r="AM1"/>
          <cell r="AN1"/>
          <cell r="AO1"/>
          <cell r="AP1"/>
          <cell r="AQ1"/>
          <cell r="AR1"/>
          <cell r="AS1"/>
          <cell r="AT1"/>
          <cell r="AU1"/>
          <cell r="AV1"/>
          <cell r="AW1"/>
          <cell r="AX1"/>
          <cell r="AY1"/>
          <cell r="AZ1"/>
          <cell r="BA1"/>
          <cell r="BB1"/>
          <cell r="BC1"/>
          <cell r="BD1"/>
          <cell r="BE1"/>
          <cell r="BF1"/>
          <cell r="BG1"/>
          <cell r="BH1"/>
          <cell r="BI1"/>
          <cell r="BJ1"/>
          <cell r="BK1"/>
          <cell r="BL1"/>
          <cell r="BM1"/>
          <cell r="BN1"/>
          <cell r="BO1"/>
          <cell r="BP1"/>
          <cell r="BQ1"/>
          <cell r="BR1"/>
          <cell r="BS1"/>
        </row>
        <row r="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cell r="BF2"/>
          <cell r="BG2"/>
          <cell r="BH2"/>
          <cell r="BI2"/>
          <cell r="BJ2"/>
          <cell r="BK2"/>
          <cell r="BL2"/>
          <cell r="BM2"/>
          <cell r="BN2"/>
          <cell r="BO2"/>
          <cell r="BP2"/>
          <cell r="BQ2"/>
          <cell r="BR2"/>
          <cell r="BS2"/>
        </row>
        <row r="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row>
        <row r="4">
          <cell r="C4"/>
          <cell r="D4"/>
          <cell r="E4"/>
          <cell r="F4"/>
          <cell r="G4"/>
          <cell r="H4"/>
          <cell r="I4"/>
          <cell r="J4"/>
          <cell r="K4"/>
          <cell r="L4"/>
          <cell r="M4"/>
          <cell r="N4"/>
          <cell r="O4"/>
          <cell r="P4"/>
          <cell r="Q4"/>
          <cell r="R4"/>
          <cell r="S4"/>
          <cell r="T4"/>
          <cell r="U4"/>
          <cell r="V4"/>
          <cell r="W4"/>
          <cell r="X4"/>
          <cell r="Y4"/>
          <cell r="Z4"/>
          <cell r="AA4"/>
          <cell r="AB4"/>
          <cell r="AC4"/>
          <cell r="AD4"/>
          <cell r="AE4"/>
          <cell r="AF4"/>
          <cell r="AG4"/>
          <cell r="AH4"/>
          <cell r="AI4"/>
          <cell r="AJ4"/>
          <cell r="AK4"/>
          <cell r="AL4"/>
          <cell r="AM4"/>
          <cell r="AN4"/>
          <cell r="AO4"/>
          <cell r="AP4"/>
          <cell r="AQ4"/>
          <cell r="AR4"/>
          <cell r="AS4"/>
          <cell r="AT4"/>
          <cell r="AU4"/>
          <cell r="AV4"/>
          <cell r="AW4"/>
          <cell r="AX4"/>
          <cell r="AY4"/>
          <cell r="AZ4"/>
          <cell r="BA4"/>
          <cell r="BB4"/>
          <cell r="BC4"/>
          <cell r="BD4"/>
          <cell r="BE4"/>
          <cell r="BF4"/>
          <cell r="BG4"/>
          <cell r="BH4"/>
          <cell r="BI4"/>
          <cell r="BJ4"/>
          <cell r="BK4"/>
          <cell r="BL4"/>
          <cell r="BM4"/>
          <cell r="BN4"/>
          <cell r="BO4"/>
          <cell r="BP4"/>
          <cell r="BQ4"/>
          <cell r="BR4"/>
          <cell r="BS4"/>
        </row>
        <row r="5">
          <cell r="C5"/>
          <cell r="D5"/>
          <cell r="E5"/>
          <cell r="F5"/>
          <cell r="G5"/>
          <cell r="H5"/>
          <cell r="I5"/>
          <cell r="J5"/>
          <cell r="K5"/>
          <cell r="L5"/>
          <cell r="M5"/>
          <cell r="N5" t="str">
            <v>ANT. TOTAL EN A. PUBLICA ETAPA III</v>
          </cell>
          <cell r="O5"/>
          <cell r="P5"/>
          <cell r="Q5"/>
          <cell r="R5"/>
          <cell r="S5"/>
          <cell r="T5"/>
          <cell r="U5"/>
          <cell r="V5"/>
          <cell r="W5"/>
          <cell r="X5" t="str">
            <v xml:space="preserve">
FECHA POSTULACIÓN
</v>
          </cell>
          <cell r="Y5" t="str">
            <v>REGISTRO MANUAL DE CALIFICACIONES.
Si la "columna Y" señala ADVERTENCIA DE REVISIÓN "SI" y en la "columna "Z" señalan PRESENTA OTRAS CALIFICACIONES "SI", entonces, en la "columna AA" se indican años cuyas calificaciones sirven para el proceso. 
En este caso, entre la "columna AB" y la "columna AG", se debe indicar las tres calificaciones a considerar, siendo "AÑO 1" y "NOTA 1" para la calificación más reciente y "AÑO 3" y "NOTA 3" para la más antigüa. 
*El indicar PRESENTA OTRAS CALIFICACIONES "SI", implica que todas las calificaciones a ponderar serán las que se señalen en esta sección, por lo que de ser necesario, se deben repetir las que ya tenía según la sección 1.</v>
          </cell>
          <cell r="Z5"/>
          <cell r="AA5"/>
          <cell r="AB5"/>
          <cell r="AC5"/>
          <cell r="AD5"/>
          <cell r="AE5"/>
          <cell r="AF5"/>
          <cell r="AG5"/>
          <cell r="AH5" t="str">
            <v>REGISTRO MANUAL DE TÍTULO EDUCACIONAL
Si la "columna AH" señala ADVERTENCIA DE REVISIÓN "SI" y la "columna AI" señala PRESENTA TÍTULO EDUCACIONAL "SI", entonces, en la "columna AJ" se debe indicar el título educacional que posee el funcionario y en la  "columna AK" se debe indicar si se trata de un título técnico de nivel superior, técnico de nivel medio o auxiliar paramédico 
*Necesariamente, PRESENTA TÍTULO EDUCACIONAL debe señalar "SI", pues solo así, considerará la información del nivel de estudis que debe señalarse en esta sección.</v>
          </cell>
          <cell r="AI5"/>
          <cell r="AJ5"/>
          <cell r="AK5"/>
          <cell r="AL5" t="str">
            <v>COMITÉ DE SELECCIÓN
(Completar celdas en amarillo, según corresponda)</v>
          </cell>
          <cell r="AM5"/>
          <cell r="AN5" t="str">
            <v xml:space="preserve">FACTOR: Experiencia Calificada como técnico en el Sector Público a la fecha de publicación del D.F.L. </v>
          </cell>
          <cell r="AO5"/>
          <cell r="AP5"/>
          <cell r="AQ5" t="str">
            <v xml:space="preserve">FACTOR: Capacitación a la fecha de publicación del D.F.L. </v>
          </cell>
          <cell r="AR5"/>
          <cell r="AS5"/>
          <cell r="AT5" t="str">
            <v>FACTOR: Evaluación de desempeño a la fecha de publicación del D.F.L.</v>
          </cell>
          <cell r="AU5"/>
          <cell r="AV5"/>
          <cell r="AW5"/>
          <cell r="AX5"/>
          <cell r="AY5"/>
          <cell r="AZ5" t="str">
            <v>FACTOR: Aptitud Específica para el Desempeño de la Función.</v>
          </cell>
          <cell r="BA5"/>
          <cell r="BB5"/>
          <cell r="BC5" t="str">
            <v xml:space="preserve">PUNTAJE TOTAL </v>
          </cell>
          <cell r="BD5" t="str">
            <v>APELACIÓN A COMITÉ DE SELECCIÓN
(Si hay celdas en amarillo, completar información en hoja "APELACIÓN")</v>
          </cell>
          <cell r="BE5"/>
          <cell r="BF5" t="str">
            <v>PUNTAJES DEFINITIVOS</v>
          </cell>
          <cell r="BG5"/>
          <cell r="BH5"/>
          <cell r="BI5"/>
          <cell r="BJ5" t="str">
            <v>PUNTAJE</v>
          </cell>
          <cell r="BK5" t="str">
            <v>DESEMPATE
(Aplica cuando dos o más participantes tienen el mismo puntaje final) 
Para los funcionarios empatados se requiere ingresar manualmente la antigüedad en el Servicio de Salud (años, meses y días), dado por la columna antigüedad total en el SS del informe Masivo de Antiguedades</v>
          </cell>
          <cell r="BL5"/>
          <cell r="BM5"/>
          <cell r="BN5"/>
          <cell r="BO5"/>
          <cell r="BP5"/>
          <cell r="BQ5"/>
          <cell r="BR5"/>
          <cell r="BS5" t="str">
            <v>ORDEN ENCAS.</v>
          </cell>
        </row>
        <row r="6">
          <cell r="C6"/>
          <cell r="D6"/>
          <cell r="E6"/>
          <cell r="F6"/>
          <cell r="G6"/>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cell r="BS6"/>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cell r="AT7"/>
          <cell r="AU7"/>
          <cell r="AV7"/>
          <cell r="AW7"/>
          <cell r="AX7"/>
          <cell r="AY7"/>
          <cell r="AZ7"/>
          <cell r="BA7"/>
          <cell r="BB7"/>
          <cell r="BC7"/>
          <cell r="BD7"/>
          <cell r="BE7"/>
          <cell r="BF7" t="str">
            <v>TOTAL DEFINITIVO FACTOR EXPERIENCIA CALIFICADA PROF. EN S. PÚBLICO</v>
          </cell>
          <cell r="BG7" t="str">
            <v>TOTAL DEFINITIVO FACTOR CAPACITACIÓN PERTINENTE</v>
          </cell>
          <cell r="BH7" t="str">
            <v>TOTAL DEFINITIVO FACTOR EVALUACIÓN DE DESEMPEÑO</v>
          </cell>
          <cell r="BI7" t="str">
            <v>TOTAL DEFINITIVO APTITUD ESPECÍFICA PARA EL DESEMPEÑO DE LA FUNC.</v>
          </cell>
          <cell r="BJ7"/>
          <cell r="BK7"/>
          <cell r="BL7"/>
          <cell r="BM7"/>
          <cell r="BN7"/>
          <cell r="BO7"/>
          <cell r="BP7"/>
          <cell r="BQ7"/>
          <cell r="BR7"/>
          <cell r="BS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cell r="BO8"/>
          <cell r="BP8"/>
          <cell r="BQ8"/>
          <cell r="BR8"/>
          <cell r="BS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cell r="AS10"/>
          <cell r="AT10"/>
          <cell r="AU10"/>
          <cell r="AV10"/>
          <cell r="AW10"/>
          <cell r="AX10"/>
          <cell r="AY10"/>
          <cell r="AZ10"/>
          <cell r="BA10"/>
          <cell r="BB10"/>
          <cell r="BC10"/>
          <cell r="BD10"/>
          <cell r="BE10"/>
          <cell r="BF10"/>
          <cell r="BG10"/>
          <cell r="BH10"/>
          <cell r="BI10"/>
          <cell r="BJ10"/>
          <cell r="BK10"/>
          <cell r="BL10"/>
          <cell r="BM10"/>
          <cell r="BN10"/>
          <cell r="BO10"/>
          <cell r="BP10"/>
          <cell r="BQ10"/>
          <cell r="BR10"/>
          <cell r="BS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cell r="AN12">
            <v>0.25</v>
          </cell>
          <cell r="AO12"/>
          <cell r="AP12"/>
          <cell r="AQ12">
            <v>0.25</v>
          </cell>
          <cell r="AR12"/>
          <cell r="AS12"/>
          <cell r="AT12">
            <v>0.25</v>
          </cell>
          <cell r="AU12"/>
          <cell r="AV12"/>
          <cell r="AW12"/>
          <cell r="AX12"/>
          <cell r="AY12"/>
          <cell r="AZ12">
            <v>0.25</v>
          </cell>
          <cell r="BA12"/>
          <cell r="BB12"/>
          <cell r="BC12"/>
          <cell r="BD12"/>
          <cell r="BE12"/>
          <cell r="BF12"/>
          <cell r="BG12"/>
          <cell r="BH12"/>
          <cell r="BI12"/>
          <cell r="BJ12"/>
          <cell r="BK12"/>
          <cell r="BL12"/>
          <cell r="BM12"/>
          <cell r="BN12"/>
          <cell r="BO12"/>
          <cell r="BP12"/>
          <cell r="BQ12"/>
          <cell r="BR12"/>
          <cell r="BS12"/>
        </row>
        <row r="13">
          <cell r="C13" t="str">
            <v>RUN</v>
          </cell>
          <cell r="D13" t="str">
            <v>DV</v>
          </cell>
          <cell r="E13" t="str">
            <v>CORR</v>
          </cell>
          <cell r="F13" t="str">
            <v>NOMBRE FUNCIONARIO</v>
          </cell>
          <cell r="G13" t="str">
            <v>LEY</v>
          </cell>
          <cell r="H13" t="str">
            <v>C. JURÍDICA</v>
          </cell>
          <cell r="I13" t="str">
            <v>PLANTA</v>
          </cell>
          <cell r="J13" t="str">
            <v>HRS.</v>
          </cell>
          <cell r="K13" t="str">
            <v>G°</v>
          </cell>
          <cell r="L13" t="str">
            <v>TÍTULO EDUCACIONAL</v>
          </cell>
          <cell r="M13" t="str">
            <v>N° DE SEMESTRES</v>
          </cell>
          <cell r="N13" t="str">
            <v>AÑOS</v>
          </cell>
          <cell r="O13" t="str">
            <v>MESES</v>
          </cell>
          <cell r="P13" t="str">
            <v>DÍAS</v>
          </cell>
          <cell r="Q13" t="str">
            <v>HRS. PEDAG. CAPAC.</v>
          </cell>
          <cell r="R13" t="str">
            <v>AÑO 1</v>
          </cell>
          <cell r="S13" t="str">
            <v>NOTA 1</v>
          </cell>
          <cell r="T13" t="str">
            <v>AÑO 2</v>
          </cell>
          <cell r="U13" t="str">
            <v>NOTA 2</v>
          </cell>
          <cell r="V13" t="str">
            <v>AÑO 3</v>
          </cell>
          <cell r="W13" t="str">
            <v>NOTA 3</v>
          </cell>
          <cell r="X13" t="str">
            <v>(Completar celdas en amarillo, según corresponda)</v>
          </cell>
          <cell r="Y13" t="str">
            <v>ADVERTENCIA DE REVISIÓN CALIFICACIONES</v>
          </cell>
          <cell r="Z13" t="str">
            <v>PRESENTA OTRAS CALIFICACIONES</v>
          </cell>
          <cell r="AA13" t="str">
            <v>AÑOS POSIBLES DE CALIFICACIONES</v>
          </cell>
          <cell r="AB13" t="str">
            <v>AÑO 1</v>
          </cell>
          <cell r="AC13" t="str">
            <v>NOTA 1</v>
          </cell>
          <cell r="AD13" t="str">
            <v>AÑO 2</v>
          </cell>
          <cell r="AE13" t="str">
            <v>NOTA 2</v>
          </cell>
          <cell r="AF13" t="str">
            <v>AÑO 3</v>
          </cell>
          <cell r="AG13" t="str">
            <v>NOTA 3</v>
          </cell>
          <cell r="AH13" t="str">
            <v>ADVERTENCIA DE REVISIÓN TÍTULO EDUCACIONAL</v>
          </cell>
          <cell r="AI13" t="str">
            <v>PRESENTA TÍTULO EDUCACIONAL
(SI/NO)</v>
          </cell>
          <cell r="AJ13" t="str">
            <v>TÍTULO EDUCACIONAL</v>
          </cell>
          <cell r="AK13" t="str">
            <v>TNS
TNM
AP</v>
          </cell>
          <cell r="AL13" t="str">
            <v>FECHA SESIÓN COMITÉ</v>
          </cell>
          <cell r="AM13" t="str">
            <v>OBSERVACIONES
COMITÉ DE SELECCIÓN</v>
          </cell>
          <cell r="AN13" t="str">
            <v>AÑOS</v>
          </cell>
          <cell r="AO13" t="str">
            <v>PUNTAJE</v>
          </cell>
          <cell r="AP13" t="str">
            <v>TOTAL PRELIMINAR FACTOR 25%</v>
          </cell>
          <cell r="AQ13" t="str">
            <v>HORAS</v>
          </cell>
          <cell r="AR13" t="str">
            <v>PUNTAJE</v>
          </cell>
          <cell r="AS13" t="str">
            <v>TOTAL PRELIMINAR FACTOR 25%</v>
          </cell>
          <cell r="AT13" t="str">
            <v>NOTA 1</v>
          </cell>
          <cell r="AU13" t="str">
            <v>NOTA 2</v>
          </cell>
          <cell r="AV13" t="str">
            <v>NOTA 3</v>
          </cell>
          <cell r="AW13" t="str">
            <v>PROMEDIO</v>
          </cell>
          <cell r="AX13" t="str">
            <v>PUNTAJE</v>
          </cell>
          <cell r="AY13" t="str">
            <v>TOTAL PRELIMINAR  FACTOR 25%</v>
          </cell>
          <cell r="AZ13" t="str">
            <v>TÍTULO EDUCACIONAL</v>
          </cell>
          <cell r="BA13" t="str">
            <v>PUNTAJE</v>
          </cell>
          <cell r="BB13" t="str">
            <v>TOTAL PRELIMINAR FACTOR 25%</v>
          </cell>
          <cell r="BC13" t="str">
            <v>PRELIMINAR</v>
          </cell>
          <cell r="BD13" t="str">
            <v>APELA SI/NO</v>
          </cell>
          <cell r="BE13" t="str">
            <v>ACOGE APELACIÓN SI/NO</v>
          </cell>
          <cell r="BF13">
            <v>0.25</v>
          </cell>
          <cell r="BG13">
            <v>0.25</v>
          </cell>
          <cell r="BH13">
            <v>0.25</v>
          </cell>
          <cell r="BI13">
            <v>0.25</v>
          </cell>
          <cell r="BJ13" t="str">
            <v>FINAL DEFINITIVO</v>
          </cell>
          <cell r="BK13" t="str">
            <v>EMPATE</v>
          </cell>
          <cell r="BL13" t="str">
            <v>ULTIMA CALIFICACIÓN</v>
          </cell>
          <cell r="BM13" t="str">
            <v>AÑOS EN EL SS</v>
          </cell>
          <cell r="BN13" t="str">
            <v>MESES EN EL SS</v>
          </cell>
          <cell r="BO13" t="str">
            <v>DIAS EN EL SS</v>
          </cell>
          <cell r="BP13" t="str">
            <v>PERSISTE EMPATE
SI/NO</v>
          </cell>
          <cell r="BQ13" t="str">
            <v>CRITERIOS APLICADOS POR DIRECTOR DE SS</v>
          </cell>
          <cell r="BR13" t="str">
            <v>ORDEN DESEMPATE</v>
          </cell>
          <cell r="BS13"/>
        </row>
        <row r="14">
          <cell r="C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cell r="AL14"/>
          <cell r="AM14"/>
          <cell r="AN14"/>
          <cell r="AO14"/>
          <cell r="AP14"/>
          <cell r="AQ14"/>
          <cell r="AR14"/>
          <cell r="AS14"/>
          <cell r="AT14"/>
          <cell r="AU14"/>
          <cell r="AV14"/>
          <cell r="AW14"/>
          <cell r="AX14"/>
          <cell r="AY14"/>
          <cell r="AZ14"/>
          <cell r="BA14"/>
          <cell r="BB14"/>
          <cell r="BC14"/>
          <cell r="BD14"/>
          <cell r="BE14"/>
          <cell r="BF14"/>
          <cell r="BG14"/>
          <cell r="BH14"/>
          <cell r="BI14"/>
          <cell r="BJ14"/>
          <cell r="BK14"/>
          <cell r="BL14"/>
          <cell r="BM14"/>
          <cell r="BN14"/>
          <cell r="BO14"/>
          <cell r="BP14"/>
          <cell r="BQ14"/>
          <cell r="BR14"/>
          <cell r="BS14"/>
        </row>
        <row r="15">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row>
        <row r="16">
          <cell r="C16">
            <v>9085527</v>
          </cell>
          <cell r="D16">
            <v>1</v>
          </cell>
          <cell r="E16">
            <v>1</v>
          </cell>
          <cell r="F16" t="str">
            <v>LILLO FERNANDEZ PATRICIA DEL CARMEN</v>
          </cell>
          <cell r="G16" t="str">
            <v>LEY 18.834</v>
          </cell>
          <cell r="H16" t="str">
            <v>TITULARES</v>
          </cell>
          <cell r="I16" t="str">
            <v>TÉCNICO</v>
          </cell>
          <cell r="J16">
            <v>44</v>
          </cell>
          <cell r="K16">
            <v>14</v>
          </cell>
          <cell r="L16" t="str">
            <v>TECNICO NIVEL SUPERIOR ENFERMERIA TEC ENFERMERIA NIVEL SUPERIOR</v>
          </cell>
          <cell r="M16">
            <v>5</v>
          </cell>
          <cell r="N16">
            <v>31</v>
          </cell>
          <cell r="O16">
            <v>9</v>
          </cell>
          <cell r="P16">
            <v>3</v>
          </cell>
          <cell r="Q16">
            <v>95</v>
          </cell>
          <cell r="R16">
            <v>2016</v>
          </cell>
          <cell r="S16">
            <v>70</v>
          </cell>
          <cell r="T16">
            <v>2015</v>
          </cell>
          <cell r="U16">
            <v>70</v>
          </cell>
          <cell r="V16">
            <v>2014</v>
          </cell>
          <cell r="W16">
            <v>70</v>
          </cell>
          <cell r="X16">
            <v>43804</v>
          </cell>
          <cell r="Y16" t="str">
            <v/>
          </cell>
          <cell r="Z16"/>
          <cell r="AA16" t="str">
            <v/>
          </cell>
          <cell r="AB16"/>
          <cell r="AC16"/>
          <cell r="AD16"/>
          <cell r="AE16"/>
          <cell r="AF16"/>
          <cell r="AG16"/>
          <cell r="AH16" t="str">
            <v/>
          </cell>
          <cell r="AI16" t="str">
            <v>SI</v>
          </cell>
          <cell r="AJ16"/>
          <cell r="AK16" t="str">
            <v>TNS</v>
          </cell>
          <cell r="AL16">
            <v>43826</v>
          </cell>
          <cell r="AM16"/>
          <cell r="AN16">
            <v>32</v>
          </cell>
          <cell r="AO16">
            <v>100</v>
          </cell>
          <cell r="AP16">
            <v>25</v>
          </cell>
          <cell r="AQ16">
            <v>95</v>
          </cell>
          <cell r="AR16">
            <v>100</v>
          </cell>
          <cell r="AS16">
            <v>25</v>
          </cell>
          <cell r="AT16">
            <v>70</v>
          </cell>
          <cell r="AU16">
            <v>70</v>
          </cell>
          <cell r="AV16">
            <v>70</v>
          </cell>
          <cell r="AW16">
            <v>70</v>
          </cell>
          <cell r="AX16">
            <v>100</v>
          </cell>
          <cell r="AY16">
            <v>25</v>
          </cell>
          <cell r="AZ16" t="str">
            <v>TNS</v>
          </cell>
          <cell r="BA16">
            <v>100</v>
          </cell>
          <cell r="BB16">
            <v>25</v>
          </cell>
          <cell r="BC16">
            <v>100</v>
          </cell>
          <cell r="BD16" t="str">
            <v/>
          </cell>
          <cell r="BE16" t="str">
            <v/>
          </cell>
          <cell r="BF16">
            <v>25</v>
          </cell>
          <cell r="BG16">
            <v>25</v>
          </cell>
          <cell r="BH16">
            <v>25</v>
          </cell>
          <cell r="BI16">
            <v>25</v>
          </cell>
          <cell r="BJ16">
            <v>100</v>
          </cell>
          <cell r="BK16" t="str">
            <v>EMPATE</v>
          </cell>
          <cell r="BL16">
            <v>70</v>
          </cell>
          <cell r="BM16">
            <v>31</v>
          </cell>
          <cell r="BN16">
            <v>9</v>
          </cell>
          <cell r="BO16">
            <v>2</v>
          </cell>
          <cell r="BP16" t="str">
            <v/>
          </cell>
          <cell r="BQ16"/>
          <cell r="BR16"/>
          <cell r="BS16">
            <v>1</v>
          </cell>
        </row>
        <row r="17">
          <cell r="C17">
            <v>11497620</v>
          </cell>
          <cell r="D17">
            <v>2</v>
          </cell>
          <cell r="E17">
            <v>1</v>
          </cell>
          <cell r="F17" t="str">
            <v>PARDO CARRASCO PADY RENE</v>
          </cell>
          <cell r="G17" t="str">
            <v>LEY 18.834</v>
          </cell>
          <cell r="H17" t="str">
            <v>CONTRATAS</v>
          </cell>
          <cell r="I17" t="str">
            <v>TÉCNICO</v>
          </cell>
          <cell r="J17">
            <v>44</v>
          </cell>
          <cell r="K17">
            <v>14</v>
          </cell>
          <cell r="L17" t="str">
            <v>TECNICO NIVEL SUPERIOR ENFERMERIA AUXILIAR PARAMEDICO</v>
          </cell>
          <cell r="M17">
            <v>0</v>
          </cell>
          <cell r="N17">
            <v>22</v>
          </cell>
          <cell r="O17">
            <v>9</v>
          </cell>
          <cell r="P17">
            <v>6</v>
          </cell>
          <cell r="Q17">
            <v>102</v>
          </cell>
          <cell r="R17">
            <v>2016</v>
          </cell>
          <cell r="S17">
            <v>70</v>
          </cell>
          <cell r="T17">
            <v>2015</v>
          </cell>
          <cell r="U17">
            <v>70</v>
          </cell>
          <cell r="V17">
            <v>2014</v>
          </cell>
          <cell r="W17">
            <v>70</v>
          </cell>
          <cell r="X17">
            <v>43810</v>
          </cell>
          <cell r="Y17" t="str">
            <v/>
          </cell>
          <cell r="Z17"/>
          <cell r="AA17" t="str">
            <v/>
          </cell>
          <cell r="AB17"/>
          <cell r="AC17"/>
          <cell r="AD17"/>
          <cell r="AE17"/>
          <cell r="AF17"/>
          <cell r="AG17"/>
          <cell r="AH17" t="str">
            <v/>
          </cell>
          <cell r="AI17" t="str">
            <v>SI</v>
          </cell>
          <cell r="AJ17"/>
          <cell r="AK17" t="str">
            <v>TNS</v>
          </cell>
          <cell r="AL17">
            <v>43826</v>
          </cell>
          <cell r="AM17"/>
          <cell r="AN17">
            <v>23</v>
          </cell>
          <cell r="AO17">
            <v>100</v>
          </cell>
          <cell r="AP17">
            <v>25</v>
          </cell>
          <cell r="AQ17">
            <v>102</v>
          </cell>
          <cell r="AR17">
            <v>100</v>
          </cell>
          <cell r="AS17">
            <v>25</v>
          </cell>
          <cell r="AT17">
            <v>70</v>
          </cell>
          <cell r="AU17">
            <v>70</v>
          </cell>
          <cell r="AV17">
            <v>70</v>
          </cell>
          <cell r="AW17">
            <v>70</v>
          </cell>
          <cell r="AX17">
            <v>100</v>
          </cell>
          <cell r="AY17">
            <v>25</v>
          </cell>
          <cell r="AZ17" t="str">
            <v>TNS</v>
          </cell>
          <cell r="BA17">
            <v>100</v>
          </cell>
          <cell r="BB17">
            <v>25</v>
          </cell>
          <cell r="BC17">
            <v>100</v>
          </cell>
          <cell r="BD17" t="str">
            <v/>
          </cell>
          <cell r="BE17" t="str">
            <v/>
          </cell>
          <cell r="BF17">
            <v>25</v>
          </cell>
          <cell r="BG17">
            <v>25</v>
          </cell>
          <cell r="BH17">
            <v>25</v>
          </cell>
          <cell r="BI17">
            <v>25</v>
          </cell>
          <cell r="BJ17">
            <v>100</v>
          </cell>
          <cell r="BK17" t="str">
            <v>EMPATE</v>
          </cell>
          <cell r="BL17">
            <v>70</v>
          </cell>
          <cell r="BM17">
            <v>26</v>
          </cell>
          <cell r="BN17">
            <v>4</v>
          </cell>
          <cell r="BO17">
            <v>0</v>
          </cell>
          <cell r="BP17" t="str">
            <v/>
          </cell>
          <cell r="BQ17"/>
          <cell r="BR17"/>
          <cell r="BS17">
            <v>2</v>
          </cell>
        </row>
        <row r="18">
          <cell r="C18">
            <v>12436899</v>
          </cell>
          <cell r="D18">
            <v>5</v>
          </cell>
          <cell r="E18">
            <v>1</v>
          </cell>
          <cell r="F18" t="str">
            <v>GONZALEZ AGUILERA MARGARITA ISABEL</v>
          </cell>
          <cell r="G18" t="str">
            <v>LEY 18.834</v>
          </cell>
          <cell r="H18" t="str">
            <v>TITULARES</v>
          </cell>
          <cell r="I18" t="str">
            <v>TÉCNICO</v>
          </cell>
          <cell r="J18">
            <v>44</v>
          </cell>
          <cell r="K18">
            <v>17</v>
          </cell>
          <cell r="L18" t="str">
            <v>TECNICO UNIVERSITARIO TECNICO NIVEL SUEPRIOR</v>
          </cell>
          <cell r="M18">
            <v>0</v>
          </cell>
          <cell r="N18">
            <v>21</v>
          </cell>
          <cell r="O18">
            <v>6</v>
          </cell>
          <cell r="P18">
            <v>18</v>
          </cell>
          <cell r="Q18">
            <v>423</v>
          </cell>
          <cell r="R18">
            <v>2016</v>
          </cell>
          <cell r="S18">
            <v>70</v>
          </cell>
          <cell r="T18">
            <v>2015</v>
          </cell>
          <cell r="U18">
            <v>70</v>
          </cell>
          <cell r="V18">
            <v>2014</v>
          </cell>
          <cell r="W18">
            <v>70</v>
          </cell>
          <cell r="X18">
            <v>43804</v>
          </cell>
          <cell r="Y18" t="str">
            <v/>
          </cell>
          <cell r="Z18"/>
          <cell r="AA18" t="str">
            <v/>
          </cell>
          <cell r="AB18"/>
          <cell r="AC18"/>
          <cell r="AD18"/>
          <cell r="AE18"/>
          <cell r="AF18"/>
          <cell r="AG18"/>
          <cell r="AH18" t="str">
            <v/>
          </cell>
          <cell r="AI18" t="str">
            <v>SI</v>
          </cell>
          <cell r="AJ18"/>
          <cell r="AK18" t="str">
            <v>TNS</v>
          </cell>
          <cell r="AL18">
            <v>43826</v>
          </cell>
          <cell r="AM18"/>
          <cell r="AN18">
            <v>22</v>
          </cell>
          <cell r="AO18">
            <v>100</v>
          </cell>
          <cell r="AP18">
            <v>25</v>
          </cell>
          <cell r="AQ18">
            <v>423</v>
          </cell>
          <cell r="AR18">
            <v>100</v>
          </cell>
          <cell r="AS18">
            <v>25</v>
          </cell>
          <cell r="AT18">
            <v>70</v>
          </cell>
          <cell r="AU18">
            <v>70</v>
          </cell>
          <cell r="AV18">
            <v>70</v>
          </cell>
          <cell r="AW18">
            <v>70</v>
          </cell>
          <cell r="AX18">
            <v>100</v>
          </cell>
          <cell r="AY18">
            <v>25</v>
          </cell>
          <cell r="AZ18" t="str">
            <v>TNS</v>
          </cell>
          <cell r="BA18">
            <v>100</v>
          </cell>
          <cell r="BB18">
            <v>25</v>
          </cell>
          <cell r="BC18">
            <v>100</v>
          </cell>
          <cell r="BD18" t="str">
            <v/>
          </cell>
          <cell r="BE18" t="str">
            <v/>
          </cell>
          <cell r="BF18">
            <v>25</v>
          </cell>
          <cell r="BG18">
            <v>25</v>
          </cell>
          <cell r="BH18">
            <v>25</v>
          </cell>
          <cell r="BI18">
            <v>25</v>
          </cell>
          <cell r="BJ18">
            <v>100</v>
          </cell>
          <cell r="BK18" t="str">
            <v>EMPATE</v>
          </cell>
          <cell r="BL18">
            <v>70</v>
          </cell>
          <cell r="BM18">
            <v>21</v>
          </cell>
          <cell r="BN18">
            <v>6</v>
          </cell>
          <cell r="BO18">
            <v>17</v>
          </cell>
          <cell r="BP18" t="str">
            <v/>
          </cell>
          <cell r="BQ18"/>
          <cell r="BR18"/>
          <cell r="BS18">
            <v>3</v>
          </cell>
        </row>
        <row r="19">
          <cell r="C19">
            <v>10330516</v>
          </cell>
          <cell r="D19">
            <v>0</v>
          </cell>
          <cell r="E19">
            <v>1</v>
          </cell>
          <cell r="F19" t="str">
            <v>CASTRO ORDENES ORIETA MAGALY</v>
          </cell>
          <cell r="G19" t="str">
            <v>LEY 18.834</v>
          </cell>
          <cell r="H19" t="str">
            <v>TITULARES</v>
          </cell>
          <cell r="I19" t="str">
            <v>TÉCNICO</v>
          </cell>
          <cell r="J19">
            <v>44</v>
          </cell>
          <cell r="K19">
            <v>17</v>
          </cell>
          <cell r="L19" t="str">
            <v>TECNICO NIVEL SUPERIOR ENFERMERIA TEC UNIVERSITARIO ENFERMERIA</v>
          </cell>
          <cell r="M19">
            <v>0</v>
          </cell>
          <cell r="N19">
            <v>18</v>
          </cell>
          <cell r="O19">
            <v>1</v>
          </cell>
          <cell r="P19">
            <v>2</v>
          </cell>
          <cell r="Q19">
            <v>342</v>
          </cell>
          <cell r="R19">
            <v>2016</v>
          </cell>
          <cell r="S19">
            <v>70</v>
          </cell>
          <cell r="T19">
            <v>2015</v>
          </cell>
          <cell r="U19">
            <v>70</v>
          </cell>
          <cell r="V19">
            <v>2014</v>
          </cell>
          <cell r="W19">
            <v>70</v>
          </cell>
          <cell r="X19">
            <v>43804</v>
          </cell>
          <cell r="Y19" t="str">
            <v/>
          </cell>
          <cell r="Z19"/>
          <cell r="AA19" t="str">
            <v/>
          </cell>
          <cell r="AB19"/>
          <cell r="AC19"/>
          <cell r="AD19"/>
          <cell r="AE19"/>
          <cell r="AF19"/>
          <cell r="AG19"/>
          <cell r="AH19" t="str">
            <v/>
          </cell>
          <cell r="AI19" t="str">
            <v>SI</v>
          </cell>
          <cell r="AJ19"/>
          <cell r="AK19" t="str">
            <v>TNS</v>
          </cell>
          <cell r="AL19">
            <v>43826</v>
          </cell>
          <cell r="AM19"/>
          <cell r="AN19">
            <v>18</v>
          </cell>
          <cell r="AO19">
            <v>100</v>
          </cell>
          <cell r="AP19">
            <v>25</v>
          </cell>
          <cell r="AQ19">
            <v>342</v>
          </cell>
          <cell r="AR19">
            <v>100</v>
          </cell>
          <cell r="AS19">
            <v>25</v>
          </cell>
          <cell r="AT19">
            <v>70</v>
          </cell>
          <cell r="AU19">
            <v>70</v>
          </cell>
          <cell r="AV19">
            <v>70</v>
          </cell>
          <cell r="AW19">
            <v>70</v>
          </cell>
          <cell r="AX19">
            <v>100</v>
          </cell>
          <cell r="AY19">
            <v>25</v>
          </cell>
          <cell r="AZ19" t="str">
            <v>TNS</v>
          </cell>
          <cell r="BA19">
            <v>100</v>
          </cell>
          <cell r="BB19">
            <v>25</v>
          </cell>
          <cell r="BC19">
            <v>100</v>
          </cell>
          <cell r="BD19" t="str">
            <v/>
          </cell>
          <cell r="BE19" t="str">
            <v/>
          </cell>
          <cell r="BF19">
            <v>25</v>
          </cell>
          <cell r="BG19">
            <v>25</v>
          </cell>
          <cell r="BH19">
            <v>25</v>
          </cell>
          <cell r="BI19">
            <v>25</v>
          </cell>
          <cell r="BJ19">
            <v>100</v>
          </cell>
          <cell r="BK19" t="str">
            <v>EMPATE</v>
          </cell>
          <cell r="BL19">
            <v>70</v>
          </cell>
          <cell r="BM19">
            <v>18</v>
          </cell>
          <cell r="BN19">
            <v>1</v>
          </cell>
          <cell r="BO19">
            <v>1</v>
          </cell>
          <cell r="BP19" t="str">
            <v/>
          </cell>
          <cell r="BQ19"/>
          <cell r="BR19"/>
          <cell r="BS19">
            <v>4</v>
          </cell>
        </row>
        <row r="20">
          <cell r="C20">
            <v>8042712</v>
          </cell>
          <cell r="D20">
            <v>3</v>
          </cell>
          <cell r="E20">
            <v>1</v>
          </cell>
          <cell r="F20" t="str">
            <v>APABLAZA CARTES ELISABETH CARMEN</v>
          </cell>
          <cell r="G20" t="str">
            <v>LEY 18.834</v>
          </cell>
          <cell r="H20" t="str">
            <v>TITULARES</v>
          </cell>
          <cell r="I20" t="str">
            <v>TÉCNICO</v>
          </cell>
          <cell r="J20">
            <v>44</v>
          </cell>
          <cell r="K20">
            <v>22</v>
          </cell>
          <cell r="L20" t="str">
            <v>TECNICO PARAMEDICO TEC ENFERMERIA NIVEL SUPERIOR</v>
          </cell>
          <cell r="M20">
            <v>0</v>
          </cell>
          <cell r="N20">
            <v>17</v>
          </cell>
          <cell r="O20">
            <v>5</v>
          </cell>
          <cell r="P20">
            <v>27</v>
          </cell>
          <cell r="Q20">
            <v>241</v>
          </cell>
          <cell r="R20">
            <v>2016</v>
          </cell>
          <cell r="S20">
            <v>70</v>
          </cell>
          <cell r="T20">
            <v>2015</v>
          </cell>
          <cell r="U20">
            <v>70</v>
          </cell>
          <cell r="V20">
            <v>2014</v>
          </cell>
          <cell r="W20">
            <v>70</v>
          </cell>
          <cell r="X20">
            <v>43804</v>
          </cell>
          <cell r="Y20" t="str">
            <v/>
          </cell>
          <cell r="Z20"/>
          <cell r="AA20" t="str">
            <v/>
          </cell>
          <cell r="AB20"/>
          <cell r="AC20"/>
          <cell r="AD20"/>
          <cell r="AE20"/>
          <cell r="AF20"/>
          <cell r="AG20"/>
          <cell r="AH20" t="str">
            <v/>
          </cell>
          <cell r="AI20" t="str">
            <v>SI</v>
          </cell>
          <cell r="AJ20"/>
          <cell r="AK20" t="str">
            <v>TNS</v>
          </cell>
          <cell r="AL20">
            <v>43826</v>
          </cell>
          <cell r="AM20"/>
          <cell r="AN20">
            <v>17</v>
          </cell>
          <cell r="AO20">
            <v>100</v>
          </cell>
          <cell r="AP20">
            <v>25</v>
          </cell>
          <cell r="AQ20">
            <v>241</v>
          </cell>
          <cell r="AR20">
            <v>100</v>
          </cell>
          <cell r="AS20">
            <v>25</v>
          </cell>
          <cell r="AT20">
            <v>70</v>
          </cell>
          <cell r="AU20">
            <v>70</v>
          </cell>
          <cell r="AV20">
            <v>70</v>
          </cell>
          <cell r="AW20">
            <v>70</v>
          </cell>
          <cell r="AX20">
            <v>100</v>
          </cell>
          <cell r="AY20">
            <v>25</v>
          </cell>
          <cell r="AZ20" t="str">
            <v>TNS</v>
          </cell>
          <cell r="BA20">
            <v>100</v>
          </cell>
          <cell r="BB20">
            <v>25</v>
          </cell>
          <cell r="BC20">
            <v>100</v>
          </cell>
          <cell r="BD20" t="str">
            <v/>
          </cell>
          <cell r="BE20" t="str">
            <v/>
          </cell>
          <cell r="BF20">
            <v>25</v>
          </cell>
          <cell r="BG20">
            <v>25</v>
          </cell>
          <cell r="BH20">
            <v>25</v>
          </cell>
          <cell r="BI20">
            <v>25</v>
          </cell>
          <cell r="BJ20">
            <v>100</v>
          </cell>
          <cell r="BK20" t="str">
            <v>EMPATE</v>
          </cell>
          <cell r="BL20">
            <v>70</v>
          </cell>
          <cell r="BM20">
            <v>17</v>
          </cell>
          <cell r="BN20">
            <v>5</v>
          </cell>
          <cell r="BO20">
            <v>26</v>
          </cell>
          <cell r="BP20" t="str">
            <v/>
          </cell>
          <cell r="BQ20"/>
          <cell r="BR20"/>
          <cell r="BS20">
            <v>5</v>
          </cell>
        </row>
        <row r="21">
          <cell r="C21">
            <v>7995206</v>
          </cell>
          <cell r="D21">
            <v>0</v>
          </cell>
          <cell r="E21">
            <v>1</v>
          </cell>
          <cell r="F21" t="str">
            <v>QUIROZ ROJAS GUIDO WILFREDO</v>
          </cell>
          <cell r="G21" t="str">
            <v>LEY 18.834</v>
          </cell>
          <cell r="H21" t="str">
            <v>TITULARES</v>
          </cell>
          <cell r="I21" t="str">
            <v>TÉCNICO</v>
          </cell>
          <cell r="J21">
            <v>44</v>
          </cell>
          <cell r="K21">
            <v>18</v>
          </cell>
          <cell r="L21" t="str">
            <v>OTROS TECNICOS TECNICO ELECTRONICO</v>
          </cell>
          <cell r="M21">
            <v>0</v>
          </cell>
          <cell r="N21">
            <v>17</v>
          </cell>
          <cell r="O21">
            <v>4</v>
          </cell>
          <cell r="P21">
            <v>28</v>
          </cell>
          <cell r="Q21">
            <v>191</v>
          </cell>
          <cell r="R21">
            <v>2016</v>
          </cell>
          <cell r="S21">
            <v>70</v>
          </cell>
          <cell r="T21">
            <v>2015</v>
          </cell>
          <cell r="U21">
            <v>70</v>
          </cell>
          <cell r="V21">
            <v>2014</v>
          </cell>
          <cell r="W21">
            <v>70</v>
          </cell>
          <cell r="X21">
            <v>43804</v>
          </cell>
          <cell r="Y21" t="str">
            <v/>
          </cell>
          <cell r="Z21"/>
          <cell r="AA21" t="str">
            <v/>
          </cell>
          <cell r="AB21"/>
          <cell r="AC21"/>
          <cell r="AD21"/>
          <cell r="AE21"/>
          <cell r="AF21"/>
          <cell r="AG21"/>
          <cell r="AH21" t="str">
            <v/>
          </cell>
          <cell r="AI21" t="str">
            <v>SI</v>
          </cell>
          <cell r="AJ21"/>
          <cell r="AK21" t="str">
            <v>TNS</v>
          </cell>
          <cell r="AL21">
            <v>43826</v>
          </cell>
          <cell r="AM21"/>
          <cell r="AN21">
            <v>17</v>
          </cell>
          <cell r="AO21">
            <v>100</v>
          </cell>
          <cell r="AP21">
            <v>25</v>
          </cell>
          <cell r="AQ21">
            <v>191</v>
          </cell>
          <cell r="AR21">
            <v>100</v>
          </cell>
          <cell r="AS21">
            <v>25</v>
          </cell>
          <cell r="AT21">
            <v>70</v>
          </cell>
          <cell r="AU21">
            <v>70</v>
          </cell>
          <cell r="AV21">
            <v>70</v>
          </cell>
          <cell r="AW21">
            <v>70</v>
          </cell>
          <cell r="AX21">
            <v>100</v>
          </cell>
          <cell r="AY21">
            <v>25</v>
          </cell>
          <cell r="AZ21" t="str">
            <v>TNS</v>
          </cell>
          <cell r="BA21">
            <v>100</v>
          </cell>
          <cell r="BB21">
            <v>25</v>
          </cell>
          <cell r="BC21">
            <v>100</v>
          </cell>
          <cell r="BD21" t="str">
            <v/>
          </cell>
          <cell r="BE21" t="str">
            <v/>
          </cell>
          <cell r="BF21">
            <v>25</v>
          </cell>
          <cell r="BG21">
            <v>25</v>
          </cell>
          <cell r="BH21">
            <v>25</v>
          </cell>
          <cell r="BI21">
            <v>25</v>
          </cell>
          <cell r="BJ21">
            <v>100</v>
          </cell>
          <cell r="BK21" t="str">
            <v>EMPATE</v>
          </cell>
          <cell r="BL21">
            <v>70</v>
          </cell>
          <cell r="BM21">
            <v>17</v>
          </cell>
          <cell r="BN21">
            <v>4</v>
          </cell>
          <cell r="BO21">
            <v>28</v>
          </cell>
          <cell r="BP21" t="str">
            <v/>
          </cell>
          <cell r="BQ21"/>
          <cell r="BR21"/>
          <cell r="BS21">
            <v>6</v>
          </cell>
        </row>
        <row r="22">
          <cell r="C22">
            <v>13411775</v>
          </cell>
          <cell r="D22">
            <v>3</v>
          </cell>
          <cell r="E22">
            <v>1</v>
          </cell>
          <cell r="F22" t="str">
            <v>GUTIERREZ CUTIPA CARMEN GLORIA</v>
          </cell>
          <cell r="G22" t="str">
            <v>LEY 18.834</v>
          </cell>
          <cell r="H22" t="str">
            <v>TITULARES</v>
          </cell>
          <cell r="I22" t="str">
            <v>TÉCNICO</v>
          </cell>
          <cell r="J22">
            <v>44</v>
          </cell>
          <cell r="K22">
            <v>22</v>
          </cell>
          <cell r="L22" t="str">
            <v>TECNICO PARAMEDICO TEC ENFERMERIA NIVEL SUPERIOR</v>
          </cell>
          <cell r="M22">
            <v>0</v>
          </cell>
          <cell r="N22">
            <v>16</v>
          </cell>
          <cell r="O22">
            <v>5</v>
          </cell>
          <cell r="P22">
            <v>24</v>
          </cell>
          <cell r="Q22">
            <v>524</v>
          </cell>
          <cell r="R22">
            <v>2016</v>
          </cell>
          <cell r="S22">
            <v>70</v>
          </cell>
          <cell r="T22">
            <v>2015</v>
          </cell>
          <cell r="U22">
            <v>70</v>
          </cell>
          <cell r="V22">
            <v>2014</v>
          </cell>
          <cell r="W22">
            <v>70</v>
          </cell>
          <cell r="X22">
            <v>43804</v>
          </cell>
          <cell r="Y22" t="str">
            <v/>
          </cell>
          <cell r="Z22"/>
          <cell r="AA22" t="str">
            <v/>
          </cell>
          <cell r="AB22"/>
          <cell r="AC22"/>
          <cell r="AD22"/>
          <cell r="AE22"/>
          <cell r="AF22"/>
          <cell r="AG22"/>
          <cell r="AH22" t="str">
            <v/>
          </cell>
          <cell r="AI22" t="str">
            <v>SI</v>
          </cell>
          <cell r="AJ22"/>
          <cell r="AK22" t="str">
            <v>TNS</v>
          </cell>
          <cell r="AL22">
            <v>43826</v>
          </cell>
          <cell r="AM22"/>
          <cell r="AN22">
            <v>16</v>
          </cell>
          <cell r="AO22">
            <v>100</v>
          </cell>
          <cell r="AP22">
            <v>25</v>
          </cell>
          <cell r="AQ22">
            <v>524</v>
          </cell>
          <cell r="AR22">
            <v>100</v>
          </cell>
          <cell r="AS22">
            <v>25</v>
          </cell>
          <cell r="AT22">
            <v>70</v>
          </cell>
          <cell r="AU22">
            <v>70</v>
          </cell>
          <cell r="AV22">
            <v>70</v>
          </cell>
          <cell r="AW22">
            <v>70</v>
          </cell>
          <cell r="AX22">
            <v>100</v>
          </cell>
          <cell r="AY22">
            <v>25</v>
          </cell>
          <cell r="AZ22" t="str">
            <v>TNS</v>
          </cell>
          <cell r="BA22">
            <v>100</v>
          </cell>
          <cell r="BB22">
            <v>25</v>
          </cell>
          <cell r="BC22">
            <v>100</v>
          </cell>
          <cell r="BD22" t="str">
            <v/>
          </cell>
          <cell r="BE22" t="str">
            <v/>
          </cell>
          <cell r="BF22">
            <v>25</v>
          </cell>
          <cell r="BG22">
            <v>25</v>
          </cell>
          <cell r="BH22">
            <v>25</v>
          </cell>
          <cell r="BI22">
            <v>25</v>
          </cell>
          <cell r="BJ22">
            <v>100</v>
          </cell>
          <cell r="BK22" t="str">
            <v>EMPATE</v>
          </cell>
          <cell r="BL22">
            <v>70</v>
          </cell>
          <cell r="BM22">
            <v>16</v>
          </cell>
          <cell r="BN22">
            <v>5</v>
          </cell>
          <cell r="BO22">
            <v>23</v>
          </cell>
          <cell r="BP22" t="str">
            <v/>
          </cell>
          <cell r="BQ22"/>
          <cell r="BR22"/>
          <cell r="BS22">
            <v>7</v>
          </cell>
        </row>
        <row r="23">
          <cell r="C23">
            <v>13862297</v>
          </cell>
          <cell r="D23">
            <v>5</v>
          </cell>
          <cell r="E23">
            <v>1</v>
          </cell>
          <cell r="F23" t="str">
            <v>ARAMAYO TICONA CAROLINA ANDREA</v>
          </cell>
          <cell r="G23" t="str">
            <v>LEY 18.834</v>
          </cell>
          <cell r="H23" t="str">
            <v>TITULARES</v>
          </cell>
          <cell r="I23" t="str">
            <v>TÉCNICO</v>
          </cell>
          <cell r="J23">
            <v>44</v>
          </cell>
          <cell r="K23">
            <v>22</v>
          </cell>
          <cell r="L23" t="str">
            <v>TECNICO PARAMEDICO TEC ENFERMERIA NIVEL SUPERIOR</v>
          </cell>
          <cell r="M23">
            <v>0</v>
          </cell>
          <cell r="N23">
            <v>16</v>
          </cell>
          <cell r="O23">
            <v>2</v>
          </cell>
          <cell r="P23">
            <v>20</v>
          </cell>
          <cell r="Q23">
            <v>134</v>
          </cell>
          <cell r="R23">
            <v>2016</v>
          </cell>
          <cell r="S23">
            <v>70</v>
          </cell>
          <cell r="T23">
            <v>2015</v>
          </cell>
          <cell r="U23">
            <v>70</v>
          </cell>
          <cell r="V23">
            <v>2014</v>
          </cell>
          <cell r="W23">
            <v>70</v>
          </cell>
          <cell r="X23">
            <v>43811</v>
          </cell>
          <cell r="Y23" t="str">
            <v/>
          </cell>
          <cell r="Z23"/>
          <cell r="AA23" t="str">
            <v/>
          </cell>
          <cell r="AB23"/>
          <cell r="AC23"/>
          <cell r="AD23"/>
          <cell r="AE23"/>
          <cell r="AF23"/>
          <cell r="AG23"/>
          <cell r="AH23" t="str">
            <v/>
          </cell>
          <cell r="AI23" t="str">
            <v>SI</v>
          </cell>
          <cell r="AJ23"/>
          <cell r="AK23" t="str">
            <v>TNS</v>
          </cell>
          <cell r="AL23">
            <v>43826</v>
          </cell>
          <cell r="AM23"/>
          <cell r="AN23">
            <v>16</v>
          </cell>
          <cell r="AO23">
            <v>100</v>
          </cell>
          <cell r="AP23">
            <v>25</v>
          </cell>
          <cell r="AQ23">
            <v>134</v>
          </cell>
          <cell r="AR23">
            <v>100</v>
          </cell>
          <cell r="AS23">
            <v>25</v>
          </cell>
          <cell r="AT23">
            <v>70</v>
          </cell>
          <cell r="AU23">
            <v>70</v>
          </cell>
          <cell r="AV23">
            <v>70</v>
          </cell>
          <cell r="AW23">
            <v>70</v>
          </cell>
          <cell r="AX23">
            <v>100</v>
          </cell>
          <cell r="AY23">
            <v>25</v>
          </cell>
          <cell r="AZ23" t="str">
            <v>TNS</v>
          </cell>
          <cell r="BA23">
            <v>100</v>
          </cell>
          <cell r="BB23">
            <v>25</v>
          </cell>
          <cell r="BC23">
            <v>100</v>
          </cell>
          <cell r="BD23" t="str">
            <v/>
          </cell>
          <cell r="BE23" t="str">
            <v/>
          </cell>
          <cell r="BF23">
            <v>25</v>
          </cell>
          <cell r="BG23">
            <v>25</v>
          </cell>
          <cell r="BH23">
            <v>25</v>
          </cell>
          <cell r="BI23">
            <v>25</v>
          </cell>
          <cell r="BJ23">
            <v>100</v>
          </cell>
          <cell r="BK23" t="str">
            <v>EMPATE</v>
          </cell>
          <cell r="BL23">
            <v>70</v>
          </cell>
          <cell r="BM23">
            <v>16</v>
          </cell>
          <cell r="BN23">
            <v>2</v>
          </cell>
          <cell r="BO23">
            <v>19</v>
          </cell>
          <cell r="BP23" t="str">
            <v/>
          </cell>
          <cell r="BQ23"/>
          <cell r="BR23"/>
          <cell r="BS23">
            <v>8</v>
          </cell>
        </row>
        <row r="24">
          <cell r="C24">
            <v>10472125</v>
          </cell>
          <cell r="D24">
            <v>7</v>
          </cell>
          <cell r="E24">
            <v>1</v>
          </cell>
          <cell r="F24" t="str">
            <v>MUÑOZ MAMANI XIMENA CARMEN</v>
          </cell>
          <cell r="G24" t="str">
            <v>LEY 18.834</v>
          </cell>
          <cell r="H24" t="str">
            <v>TITULARES</v>
          </cell>
          <cell r="I24" t="str">
            <v>TÉCNICO</v>
          </cell>
          <cell r="J24">
            <v>44</v>
          </cell>
          <cell r="K24">
            <v>22</v>
          </cell>
          <cell r="L24" t="str">
            <v>TECNICO NIVEL SUPERIOR ENFERMERIA TEC AYUDANTE ENFERMERIA</v>
          </cell>
          <cell r="M24">
            <v>5</v>
          </cell>
          <cell r="N24">
            <v>15</v>
          </cell>
          <cell r="O24">
            <v>10</v>
          </cell>
          <cell r="P24">
            <v>0</v>
          </cell>
          <cell r="Q24">
            <v>363</v>
          </cell>
          <cell r="R24">
            <v>2016</v>
          </cell>
          <cell r="S24">
            <v>70</v>
          </cell>
          <cell r="T24">
            <v>2015</v>
          </cell>
          <cell r="U24">
            <v>70</v>
          </cell>
          <cell r="V24">
            <v>2014</v>
          </cell>
          <cell r="W24">
            <v>70</v>
          </cell>
          <cell r="X24">
            <v>43804</v>
          </cell>
          <cell r="Y24" t="str">
            <v/>
          </cell>
          <cell r="Z24"/>
          <cell r="AA24" t="str">
            <v/>
          </cell>
          <cell r="AB24"/>
          <cell r="AC24"/>
          <cell r="AD24"/>
          <cell r="AE24"/>
          <cell r="AF24"/>
          <cell r="AG24"/>
          <cell r="AH24" t="str">
            <v/>
          </cell>
          <cell r="AI24" t="str">
            <v>SI</v>
          </cell>
          <cell r="AJ24"/>
          <cell r="AK24" t="str">
            <v>TNS</v>
          </cell>
          <cell r="AL24">
            <v>43826</v>
          </cell>
          <cell r="AM24"/>
          <cell r="AN24">
            <v>16</v>
          </cell>
          <cell r="AO24">
            <v>100</v>
          </cell>
          <cell r="AP24">
            <v>25</v>
          </cell>
          <cell r="AQ24">
            <v>363</v>
          </cell>
          <cell r="AR24">
            <v>100</v>
          </cell>
          <cell r="AS24">
            <v>25</v>
          </cell>
          <cell r="AT24">
            <v>70</v>
          </cell>
          <cell r="AU24">
            <v>70</v>
          </cell>
          <cell r="AV24">
            <v>70</v>
          </cell>
          <cell r="AW24">
            <v>70</v>
          </cell>
          <cell r="AX24">
            <v>100</v>
          </cell>
          <cell r="AY24">
            <v>25</v>
          </cell>
          <cell r="AZ24" t="str">
            <v>TNS</v>
          </cell>
          <cell r="BA24">
            <v>100</v>
          </cell>
          <cell r="BB24">
            <v>25</v>
          </cell>
          <cell r="BC24">
            <v>100</v>
          </cell>
          <cell r="BD24" t="str">
            <v/>
          </cell>
          <cell r="BE24" t="str">
            <v/>
          </cell>
          <cell r="BF24">
            <v>25</v>
          </cell>
          <cell r="BG24">
            <v>25</v>
          </cell>
          <cell r="BH24">
            <v>25</v>
          </cell>
          <cell r="BI24">
            <v>25</v>
          </cell>
          <cell r="BJ24">
            <v>100</v>
          </cell>
          <cell r="BK24" t="str">
            <v>EMPATE</v>
          </cell>
          <cell r="BL24">
            <v>70</v>
          </cell>
          <cell r="BM24">
            <v>15</v>
          </cell>
          <cell r="BN24">
            <v>10</v>
          </cell>
          <cell r="BO24">
            <v>0</v>
          </cell>
          <cell r="BP24" t="str">
            <v>SI</v>
          </cell>
          <cell r="BQ24" t="str">
            <v>Horas de Capacitacion</v>
          </cell>
          <cell r="BR24">
            <v>1</v>
          </cell>
          <cell r="BS24">
            <v>9</v>
          </cell>
        </row>
        <row r="25">
          <cell r="C25">
            <v>13412800</v>
          </cell>
          <cell r="D25">
            <v>3</v>
          </cell>
          <cell r="E25">
            <v>1</v>
          </cell>
          <cell r="F25" t="str">
            <v>CUITO CENTELLA XIMENA ALEJANDRA</v>
          </cell>
          <cell r="G25" t="str">
            <v>LEY 18.834</v>
          </cell>
          <cell r="H25" t="str">
            <v>TITULARES</v>
          </cell>
          <cell r="I25" t="str">
            <v>TÉCNICO</v>
          </cell>
          <cell r="J25">
            <v>44</v>
          </cell>
          <cell r="K25">
            <v>22</v>
          </cell>
          <cell r="L25" t="str">
            <v>TECNICO NIVEL SUPERIOR ENFERMERIA TEC ENFERMERIA NIVEL SUPERIOR</v>
          </cell>
          <cell r="M25">
            <v>0</v>
          </cell>
          <cell r="N25">
            <v>15</v>
          </cell>
          <cell r="O25">
            <v>10</v>
          </cell>
          <cell r="P25">
            <v>0</v>
          </cell>
          <cell r="Q25">
            <v>95</v>
          </cell>
          <cell r="R25">
            <v>2016</v>
          </cell>
          <cell r="S25">
            <v>70</v>
          </cell>
          <cell r="T25">
            <v>2015</v>
          </cell>
          <cell r="U25">
            <v>70</v>
          </cell>
          <cell r="V25">
            <v>2014</v>
          </cell>
          <cell r="W25">
            <v>70</v>
          </cell>
          <cell r="X25">
            <v>43804</v>
          </cell>
          <cell r="Y25" t="str">
            <v/>
          </cell>
          <cell r="Z25"/>
          <cell r="AA25" t="str">
            <v/>
          </cell>
          <cell r="AB25"/>
          <cell r="AC25"/>
          <cell r="AD25"/>
          <cell r="AE25"/>
          <cell r="AF25"/>
          <cell r="AG25"/>
          <cell r="AH25" t="str">
            <v/>
          </cell>
          <cell r="AI25" t="str">
            <v>SI</v>
          </cell>
          <cell r="AJ25"/>
          <cell r="AK25" t="str">
            <v>TNS</v>
          </cell>
          <cell r="AL25">
            <v>43826</v>
          </cell>
          <cell r="AM25"/>
          <cell r="AN25">
            <v>16</v>
          </cell>
          <cell r="AO25">
            <v>100</v>
          </cell>
          <cell r="AP25">
            <v>25</v>
          </cell>
          <cell r="AQ25">
            <v>95</v>
          </cell>
          <cell r="AR25">
            <v>100</v>
          </cell>
          <cell r="AS25">
            <v>25</v>
          </cell>
          <cell r="AT25">
            <v>70</v>
          </cell>
          <cell r="AU25">
            <v>70</v>
          </cell>
          <cell r="AV25">
            <v>70</v>
          </cell>
          <cell r="AW25">
            <v>70</v>
          </cell>
          <cell r="AX25">
            <v>100</v>
          </cell>
          <cell r="AY25">
            <v>25</v>
          </cell>
          <cell r="AZ25" t="str">
            <v>TNS</v>
          </cell>
          <cell r="BA25">
            <v>100</v>
          </cell>
          <cell r="BB25">
            <v>25</v>
          </cell>
          <cell r="BC25">
            <v>100</v>
          </cell>
          <cell r="BD25" t="str">
            <v/>
          </cell>
          <cell r="BE25" t="str">
            <v/>
          </cell>
          <cell r="BF25">
            <v>25</v>
          </cell>
          <cell r="BG25">
            <v>25</v>
          </cell>
          <cell r="BH25">
            <v>25</v>
          </cell>
          <cell r="BI25">
            <v>25</v>
          </cell>
          <cell r="BJ25">
            <v>100</v>
          </cell>
          <cell r="BK25" t="str">
            <v>EMPATE</v>
          </cell>
          <cell r="BL25">
            <v>70</v>
          </cell>
          <cell r="BM25">
            <v>15</v>
          </cell>
          <cell r="BN25">
            <v>10</v>
          </cell>
          <cell r="BO25">
            <v>0</v>
          </cell>
          <cell r="BP25" t="str">
            <v>SI</v>
          </cell>
          <cell r="BQ25" t="str">
            <v>Horas de Capacitacion</v>
          </cell>
          <cell r="BR25">
            <v>2</v>
          </cell>
          <cell r="BS25">
            <v>10</v>
          </cell>
        </row>
        <row r="26">
          <cell r="C26">
            <v>13212674</v>
          </cell>
          <cell r="D26">
            <v>7</v>
          </cell>
          <cell r="E26">
            <v>1</v>
          </cell>
          <cell r="F26" t="str">
            <v>ROMO ORTEGA BERNARDITA LOURDES</v>
          </cell>
          <cell r="G26" t="str">
            <v>LEY 18.834</v>
          </cell>
          <cell r="H26" t="str">
            <v>TITULARES</v>
          </cell>
          <cell r="I26" t="str">
            <v>TÉCNICO</v>
          </cell>
          <cell r="J26">
            <v>44</v>
          </cell>
          <cell r="K26">
            <v>22</v>
          </cell>
          <cell r="L26" t="str">
            <v>TECNICO PARAMEDICO TEC ENFERMERIA NIVEL SUPERIOR</v>
          </cell>
          <cell r="M26">
            <v>0</v>
          </cell>
          <cell r="N26">
            <v>15</v>
          </cell>
          <cell r="O26">
            <v>4</v>
          </cell>
          <cell r="P26">
            <v>15</v>
          </cell>
          <cell r="Q26">
            <v>122</v>
          </cell>
          <cell r="R26">
            <v>2016</v>
          </cell>
          <cell r="S26">
            <v>70</v>
          </cell>
          <cell r="T26">
            <v>2015</v>
          </cell>
          <cell r="U26">
            <v>70</v>
          </cell>
          <cell r="V26">
            <v>2014</v>
          </cell>
          <cell r="W26">
            <v>70</v>
          </cell>
          <cell r="X26">
            <v>43804</v>
          </cell>
          <cell r="Y26" t="str">
            <v/>
          </cell>
          <cell r="Z26"/>
          <cell r="AA26" t="str">
            <v/>
          </cell>
          <cell r="AB26"/>
          <cell r="AC26"/>
          <cell r="AD26"/>
          <cell r="AE26"/>
          <cell r="AF26"/>
          <cell r="AG26"/>
          <cell r="AH26" t="str">
            <v/>
          </cell>
          <cell r="AI26" t="str">
            <v>SI</v>
          </cell>
          <cell r="AJ26"/>
          <cell r="AK26" t="str">
            <v>TNS</v>
          </cell>
          <cell r="AL26">
            <v>43826</v>
          </cell>
          <cell r="AM26"/>
          <cell r="AN26">
            <v>15</v>
          </cell>
          <cell r="AO26">
            <v>100</v>
          </cell>
          <cell r="AP26">
            <v>25</v>
          </cell>
          <cell r="AQ26">
            <v>122</v>
          </cell>
          <cell r="AR26">
            <v>100</v>
          </cell>
          <cell r="AS26">
            <v>25</v>
          </cell>
          <cell r="AT26">
            <v>70</v>
          </cell>
          <cell r="AU26">
            <v>70</v>
          </cell>
          <cell r="AV26">
            <v>70</v>
          </cell>
          <cell r="AW26">
            <v>70</v>
          </cell>
          <cell r="AX26">
            <v>100</v>
          </cell>
          <cell r="AY26">
            <v>25</v>
          </cell>
          <cell r="AZ26" t="str">
            <v>TNS</v>
          </cell>
          <cell r="BA26">
            <v>100</v>
          </cell>
          <cell r="BB26">
            <v>25</v>
          </cell>
          <cell r="BC26">
            <v>100</v>
          </cell>
          <cell r="BD26" t="str">
            <v/>
          </cell>
          <cell r="BE26" t="str">
            <v/>
          </cell>
          <cell r="BF26">
            <v>25</v>
          </cell>
          <cell r="BG26">
            <v>25</v>
          </cell>
          <cell r="BH26">
            <v>25</v>
          </cell>
          <cell r="BI26">
            <v>25</v>
          </cell>
          <cell r="BJ26">
            <v>100</v>
          </cell>
          <cell r="BK26" t="str">
            <v>EMPATE</v>
          </cell>
          <cell r="BL26">
            <v>70</v>
          </cell>
          <cell r="BM26">
            <v>15</v>
          </cell>
          <cell r="BN26">
            <v>4</v>
          </cell>
          <cell r="BO26">
            <v>15</v>
          </cell>
          <cell r="BP26" t="str">
            <v/>
          </cell>
          <cell r="BQ26"/>
          <cell r="BR26"/>
          <cell r="BS26">
            <v>11</v>
          </cell>
        </row>
        <row r="27">
          <cell r="C27">
            <v>13007294</v>
          </cell>
          <cell r="D27">
            <v>1</v>
          </cell>
          <cell r="E27">
            <v>1</v>
          </cell>
          <cell r="F27" t="str">
            <v>PEREZ GUERRA GLORIA CARMEN</v>
          </cell>
          <cell r="G27" t="str">
            <v>LEY 18.834</v>
          </cell>
          <cell r="H27" t="str">
            <v>CONTRATAS</v>
          </cell>
          <cell r="I27" t="str">
            <v>TÉCNICO</v>
          </cell>
          <cell r="J27">
            <v>44</v>
          </cell>
          <cell r="K27">
            <v>22</v>
          </cell>
          <cell r="L27" t="str">
            <v>TECNICO PARAMEDICO TECNICO NIVEL SUPERIOR</v>
          </cell>
          <cell r="M27">
            <v>0</v>
          </cell>
          <cell r="N27">
            <v>14</v>
          </cell>
          <cell r="O27">
            <v>10</v>
          </cell>
          <cell r="P27">
            <v>16</v>
          </cell>
          <cell r="Q27">
            <v>182</v>
          </cell>
          <cell r="R27">
            <v>2016</v>
          </cell>
          <cell r="S27">
            <v>70</v>
          </cell>
          <cell r="T27">
            <v>2011</v>
          </cell>
          <cell r="U27">
            <v>70</v>
          </cell>
          <cell r="V27">
            <v>2010</v>
          </cell>
          <cell r="W27">
            <v>70</v>
          </cell>
          <cell r="X27">
            <v>43804</v>
          </cell>
          <cell r="Y27" t="str">
            <v>SI</v>
          </cell>
          <cell r="Z27" t="str">
            <v>NO</v>
          </cell>
          <cell r="AA27" t="str">
            <v>-15-14-13-12</v>
          </cell>
          <cell r="AB27"/>
          <cell r="AC27"/>
          <cell r="AD27"/>
          <cell r="AE27"/>
          <cell r="AF27"/>
          <cell r="AG27"/>
          <cell r="AH27" t="str">
            <v/>
          </cell>
          <cell r="AI27" t="str">
            <v>SI</v>
          </cell>
          <cell r="AJ27"/>
          <cell r="AK27" t="str">
            <v>TNS</v>
          </cell>
          <cell r="AL27">
            <v>43826</v>
          </cell>
          <cell r="AM27"/>
          <cell r="AN27">
            <v>15</v>
          </cell>
          <cell r="AO27">
            <v>100</v>
          </cell>
          <cell r="AP27">
            <v>25</v>
          </cell>
          <cell r="AQ27">
            <v>182</v>
          </cell>
          <cell r="AR27">
            <v>100</v>
          </cell>
          <cell r="AS27">
            <v>25</v>
          </cell>
          <cell r="AT27">
            <v>70</v>
          </cell>
          <cell r="AU27">
            <v>70</v>
          </cell>
          <cell r="AV27">
            <v>70</v>
          </cell>
          <cell r="AW27">
            <v>70</v>
          </cell>
          <cell r="AX27">
            <v>100</v>
          </cell>
          <cell r="AY27">
            <v>25</v>
          </cell>
          <cell r="AZ27" t="str">
            <v>TNS</v>
          </cell>
          <cell r="BA27">
            <v>100</v>
          </cell>
          <cell r="BB27">
            <v>25</v>
          </cell>
          <cell r="BC27">
            <v>100</v>
          </cell>
          <cell r="BD27" t="str">
            <v/>
          </cell>
          <cell r="BE27" t="str">
            <v/>
          </cell>
          <cell r="BF27">
            <v>25</v>
          </cell>
          <cell r="BG27">
            <v>25</v>
          </cell>
          <cell r="BH27">
            <v>25</v>
          </cell>
          <cell r="BI27">
            <v>25</v>
          </cell>
          <cell r="BJ27">
            <v>100</v>
          </cell>
          <cell r="BK27" t="str">
            <v>EMPATE</v>
          </cell>
          <cell r="BL27">
            <v>70</v>
          </cell>
          <cell r="BM27">
            <v>14</v>
          </cell>
          <cell r="BN27">
            <v>10</v>
          </cell>
          <cell r="BO27">
            <v>15</v>
          </cell>
          <cell r="BP27" t="str">
            <v/>
          </cell>
          <cell r="BQ27"/>
          <cell r="BR27"/>
          <cell r="BS27">
            <v>12</v>
          </cell>
        </row>
        <row r="28">
          <cell r="C28">
            <v>11009843</v>
          </cell>
          <cell r="D28" t="str">
            <v>K</v>
          </cell>
          <cell r="E28">
            <v>1</v>
          </cell>
          <cell r="F28" t="str">
            <v>CEPEDA ESCOBAR ISABEL CAROLINA</v>
          </cell>
          <cell r="G28" t="str">
            <v>LEY 18.834</v>
          </cell>
          <cell r="H28" t="str">
            <v>TITULARES</v>
          </cell>
          <cell r="I28" t="str">
            <v>TÉCNICO</v>
          </cell>
          <cell r="J28">
            <v>44</v>
          </cell>
          <cell r="K28">
            <v>22</v>
          </cell>
          <cell r="L28" t="str">
            <v>TECNICO PARAMEDICO TEC ENFERMERIA NIVEL SUPERIOR</v>
          </cell>
          <cell r="M28">
            <v>0</v>
          </cell>
          <cell r="N28">
            <v>14</v>
          </cell>
          <cell r="O28">
            <v>9</v>
          </cell>
          <cell r="P28">
            <v>26</v>
          </cell>
          <cell r="Q28">
            <v>216</v>
          </cell>
          <cell r="R28">
            <v>2016</v>
          </cell>
          <cell r="S28">
            <v>70</v>
          </cell>
          <cell r="T28">
            <v>2015</v>
          </cell>
          <cell r="U28">
            <v>70</v>
          </cell>
          <cell r="V28">
            <v>2014</v>
          </cell>
          <cell r="W28">
            <v>70</v>
          </cell>
          <cell r="X28">
            <v>43804</v>
          </cell>
          <cell r="Y28" t="str">
            <v/>
          </cell>
          <cell r="Z28"/>
          <cell r="AA28" t="str">
            <v/>
          </cell>
          <cell r="AB28"/>
          <cell r="AC28"/>
          <cell r="AD28"/>
          <cell r="AE28"/>
          <cell r="AF28"/>
          <cell r="AG28"/>
          <cell r="AH28" t="str">
            <v/>
          </cell>
          <cell r="AI28" t="str">
            <v>SI</v>
          </cell>
          <cell r="AJ28"/>
          <cell r="AK28" t="str">
            <v>TNS</v>
          </cell>
          <cell r="AL28">
            <v>43826</v>
          </cell>
          <cell r="AM28"/>
          <cell r="AN28">
            <v>15</v>
          </cell>
          <cell r="AO28">
            <v>100</v>
          </cell>
          <cell r="AP28">
            <v>25</v>
          </cell>
          <cell r="AQ28">
            <v>216</v>
          </cell>
          <cell r="AR28">
            <v>100</v>
          </cell>
          <cell r="AS28">
            <v>25</v>
          </cell>
          <cell r="AT28">
            <v>70</v>
          </cell>
          <cell r="AU28">
            <v>70</v>
          </cell>
          <cell r="AV28">
            <v>70</v>
          </cell>
          <cell r="AW28">
            <v>70</v>
          </cell>
          <cell r="AX28">
            <v>100</v>
          </cell>
          <cell r="AY28">
            <v>25</v>
          </cell>
          <cell r="AZ28" t="str">
            <v>TNS</v>
          </cell>
          <cell r="BA28">
            <v>100</v>
          </cell>
          <cell r="BB28">
            <v>25</v>
          </cell>
          <cell r="BC28">
            <v>100</v>
          </cell>
          <cell r="BD28" t="str">
            <v/>
          </cell>
          <cell r="BE28" t="str">
            <v/>
          </cell>
          <cell r="BF28">
            <v>25</v>
          </cell>
          <cell r="BG28">
            <v>25</v>
          </cell>
          <cell r="BH28">
            <v>25</v>
          </cell>
          <cell r="BI28">
            <v>25</v>
          </cell>
          <cell r="BJ28">
            <v>100</v>
          </cell>
          <cell r="BK28" t="str">
            <v>EMPATE</v>
          </cell>
          <cell r="BL28">
            <v>70</v>
          </cell>
          <cell r="BM28">
            <v>14</v>
          </cell>
          <cell r="BN28">
            <v>9</v>
          </cell>
          <cell r="BO28">
            <v>25</v>
          </cell>
          <cell r="BP28" t="str">
            <v/>
          </cell>
          <cell r="BQ28"/>
          <cell r="BR28"/>
          <cell r="BS28">
            <v>13</v>
          </cell>
        </row>
        <row r="29">
          <cell r="C29">
            <v>12436524</v>
          </cell>
          <cell r="D29">
            <v>4</v>
          </cell>
          <cell r="E29">
            <v>1</v>
          </cell>
          <cell r="F29" t="str">
            <v>ZARATE CONTI PAOLA LUISA</v>
          </cell>
          <cell r="G29" t="str">
            <v>LEY 18.834</v>
          </cell>
          <cell r="H29" t="str">
            <v>TITULARES</v>
          </cell>
          <cell r="I29" t="str">
            <v>TÉCNICO</v>
          </cell>
          <cell r="J29">
            <v>44</v>
          </cell>
          <cell r="K29">
            <v>22</v>
          </cell>
          <cell r="L29" t="str">
            <v>TECNICO PARAMEDICO TEC ENFERMERIA NIVEL SUPERIOR</v>
          </cell>
          <cell r="M29">
            <v>0</v>
          </cell>
          <cell r="N29">
            <v>14</v>
          </cell>
          <cell r="O29">
            <v>9</v>
          </cell>
          <cell r="P29">
            <v>0</v>
          </cell>
          <cell r="Q29">
            <v>300</v>
          </cell>
          <cell r="R29">
            <v>2016</v>
          </cell>
          <cell r="S29">
            <v>70</v>
          </cell>
          <cell r="T29">
            <v>2015</v>
          </cell>
          <cell r="U29">
            <v>70</v>
          </cell>
          <cell r="V29">
            <v>2014</v>
          </cell>
          <cell r="W29">
            <v>70</v>
          </cell>
          <cell r="X29">
            <v>43804</v>
          </cell>
          <cell r="Y29" t="str">
            <v/>
          </cell>
          <cell r="Z29"/>
          <cell r="AA29" t="str">
            <v/>
          </cell>
          <cell r="AB29"/>
          <cell r="AC29"/>
          <cell r="AD29"/>
          <cell r="AE29"/>
          <cell r="AF29"/>
          <cell r="AG29"/>
          <cell r="AH29" t="str">
            <v/>
          </cell>
          <cell r="AI29" t="str">
            <v>SI</v>
          </cell>
          <cell r="AJ29"/>
          <cell r="AK29" t="str">
            <v>TNS</v>
          </cell>
          <cell r="AL29">
            <v>43826</v>
          </cell>
          <cell r="AM29"/>
          <cell r="AN29">
            <v>15</v>
          </cell>
          <cell r="AO29">
            <v>100</v>
          </cell>
          <cell r="AP29">
            <v>25</v>
          </cell>
          <cell r="AQ29">
            <v>300</v>
          </cell>
          <cell r="AR29">
            <v>100</v>
          </cell>
          <cell r="AS29">
            <v>25</v>
          </cell>
          <cell r="AT29">
            <v>70</v>
          </cell>
          <cell r="AU29">
            <v>70</v>
          </cell>
          <cell r="AV29">
            <v>70</v>
          </cell>
          <cell r="AW29">
            <v>70</v>
          </cell>
          <cell r="AX29">
            <v>100</v>
          </cell>
          <cell r="AY29">
            <v>25</v>
          </cell>
          <cell r="AZ29" t="str">
            <v>TNS</v>
          </cell>
          <cell r="BA29">
            <v>100</v>
          </cell>
          <cell r="BB29">
            <v>25</v>
          </cell>
          <cell r="BC29">
            <v>100</v>
          </cell>
          <cell r="BD29" t="str">
            <v/>
          </cell>
          <cell r="BE29" t="str">
            <v/>
          </cell>
          <cell r="BF29">
            <v>25</v>
          </cell>
          <cell r="BG29">
            <v>25</v>
          </cell>
          <cell r="BH29">
            <v>25</v>
          </cell>
          <cell r="BI29">
            <v>25</v>
          </cell>
          <cell r="BJ29">
            <v>100</v>
          </cell>
          <cell r="BK29" t="str">
            <v>EMPATE</v>
          </cell>
          <cell r="BL29">
            <v>70</v>
          </cell>
          <cell r="BM29">
            <v>14</v>
          </cell>
          <cell r="BN29">
            <v>9</v>
          </cell>
          <cell r="BO29">
            <v>0</v>
          </cell>
          <cell r="BP29" t="str">
            <v/>
          </cell>
          <cell r="BQ29"/>
          <cell r="BR29"/>
          <cell r="BS29">
            <v>14</v>
          </cell>
        </row>
        <row r="30">
          <cell r="C30">
            <v>13412947</v>
          </cell>
          <cell r="D30">
            <v>6</v>
          </cell>
          <cell r="E30">
            <v>1</v>
          </cell>
          <cell r="F30" t="str">
            <v>ZEPEDA COLLAO CLAUDIA LISSETTE</v>
          </cell>
          <cell r="G30" t="str">
            <v>LEY 18.834</v>
          </cell>
          <cell r="H30" t="str">
            <v>TITULARES</v>
          </cell>
          <cell r="I30" t="str">
            <v>TÉCNICO</v>
          </cell>
          <cell r="J30">
            <v>44</v>
          </cell>
          <cell r="K30">
            <v>22</v>
          </cell>
          <cell r="L30" t="str">
            <v>TECNICO PARAMEDICO TEC ENFERMERIA NIVEL SUPERIOR</v>
          </cell>
          <cell r="M30">
            <v>0</v>
          </cell>
          <cell r="N30">
            <v>14</v>
          </cell>
          <cell r="O30">
            <v>7</v>
          </cell>
          <cell r="P30">
            <v>13</v>
          </cell>
          <cell r="Q30">
            <v>266</v>
          </cell>
          <cell r="R30">
            <v>2016</v>
          </cell>
          <cell r="S30">
            <v>70</v>
          </cell>
          <cell r="T30">
            <v>2015</v>
          </cell>
          <cell r="U30">
            <v>70</v>
          </cell>
          <cell r="V30">
            <v>2014</v>
          </cell>
          <cell r="W30">
            <v>70</v>
          </cell>
          <cell r="X30">
            <v>43804</v>
          </cell>
          <cell r="Y30" t="str">
            <v/>
          </cell>
          <cell r="Z30"/>
          <cell r="AA30" t="str">
            <v/>
          </cell>
          <cell r="AB30"/>
          <cell r="AC30"/>
          <cell r="AD30"/>
          <cell r="AE30"/>
          <cell r="AF30"/>
          <cell r="AG30"/>
          <cell r="AH30" t="str">
            <v/>
          </cell>
          <cell r="AI30" t="str">
            <v>SI</v>
          </cell>
          <cell r="AJ30"/>
          <cell r="AK30" t="str">
            <v>TNS</v>
          </cell>
          <cell r="AL30">
            <v>43826</v>
          </cell>
          <cell r="AM30"/>
          <cell r="AN30">
            <v>15</v>
          </cell>
          <cell r="AO30">
            <v>100</v>
          </cell>
          <cell r="AP30">
            <v>25</v>
          </cell>
          <cell r="AQ30">
            <v>266</v>
          </cell>
          <cell r="AR30">
            <v>100</v>
          </cell>
          <cell r="AS30">
            <v>25</v>
          </cell>
          <cell r="AT30">
            <v>70</v>
          </cell>
          <cell r="AU30">
            <v>70</v>
          </cell>
          <cell r="AV30">
            <v>70</v>
          </cell>
          <cell r="AW30">
            <v>70</v>
          </cell>
          <cell r="AX30">
            <v>100</v>
          </cell>
          <cell r="AY30">
            <v>25</v>
          </cell>
          <cell r="AZ30" t="str">
            <v>TNS</v>
          </cell>
          <cell r="BA30">
            <v>100</v>
          </cell>
          <cell r="BB30">
            <v>25</v>
          </cell>
          <cell r="BC30">
            <v>100</v>
          </cell>
          <cell r="BD30" t="str">
            <v/>
          </cell>
          <cell r="BE30" t="str">
            <v/>
          </cell>
          <cell r="BF30">
            <v>25</v>
          </cell>
          <cell r="BG30">
            <v>25</v>
          </cell>
          <cell r="BH30">
            <v>25</v>
          </cell>
          <cell r="BI30">
            <v>25</v>
          </cell>
          <cell r="BJ30">
            <v>100</v>
          </cell>
          <cell r="BK30" t="str">
            <v>EMPATE</v>
          </cell>
          <cell r="BL30">
            <v>70</v>
          </cell>
          <cell r="BM30">
            <v>14</v>
          </cell>
          <cell r="BN30">
            <v>7</v>
          </cell>
          <cell r="BO30">
            <v>12</v>
          </cell>
          <cell r="BP30" t="str">
            <v/>
          </cell>
          <cell r="BQ30"/>
          <cell r="BR30"/>
          <cell r="BS30">
            <v>15</v>
          </cell>
        </row>
        <row r="31">
          <cell r="C31">
            <v>12609743</v>
          </cell>
          <cell r="D31">
            <v>3</v>
          </cell>
          <cell r="E31">
            <v>1</v>
          </cell>
          <cell r="F31" t="str">
            <v>ESPINOZA CENTELLA MARICELA VICTORIA</v>
          </cell>
          <cell r="G31" t="str">
            <v>LEY 18.834</v>
          </cell>
          <cell r="H31" t="str">
            <v>TITULARES</v>
          </cell>
          <cell r="I31" t="str">
            <v>TÉCNICO</v>
          </cell>
          <cell r="J31">
            <v>44</v>
          </cell>
          <cell r="K31">
            <v>22</v>
          </cell>
          <cell r="L31" t="str">
            <v>TECNICO NIVEL SUPERIOR ENFERMERIA TECNICO PARAMEDICO</v>
          </cell>
          <cell r="M31">
            <v>0</v>
          </cell>
          <cell r="N31">
            <v>14</v>
          </cell>
          <cell r="O31">
            <v>6</v>
          </cell>
          <cell r="P31">
            <v>0</v>
          </cell>
          <cell r="Q31">
            <v>121</v>
          </cell>
          <cell r="R31">
            <v>2016</v>
          </cell>
          <cell r="S31">
            <v>70</v>
          </cell>
          <cell r="T31">
            <v>2015</v>
          </cell>
          <cell r="U31">
            <v>70</v>
          </cell>
          <cell r="V31">
            <v>2014</v>
          </cell>
          <cell r="W31">
            <v>70</v>
          </cell>
          <cell r="X31">
            <v>43811</v>
          </cell>
          <cell r="Y31" t="str">
            <v/>
          </cell>
          <cell r="Z31"/>
          <cell r="AA31" t="str">
            <v/>
          </cell>
          <cell r="AB31"/>
          <cell r="AC31"/>
          <cell r="AD31"/>
          <cell r="AE31"/>
          <cell r="AF31"/>
          <cell r="AG31"/>
          <cell r="AH31" t="str">
            <v/>
          </cell>
          <cell r="AI31" t="str">
            <v>SI</v>
          </cell>
          <cell r="AJ31"/>
          <cell r="AK31" t="str">
            <v>TNS</v>
          </cell>
          <cell r="AL31">
            <v>43826</v>
          </cell>
          <cell r="AM31"/>
          <cell r="AN31">
            <v>15</v>
          </cell>
          <cell r="AO31">
            <v>100</v>
          </cell>
          <cell r="AP31">
            <v>25</v>
          </cell>
          <cell r="AQ31">
            <v>121</v>
          </cell>
          <cell r="AR31">
            <v>100</v>
          </cell>
          <cell r="AS31">
            <v>25</v>
          </cell>
          <cell r="AT31">
            <v>70</v>
          </cell>
          <cell r="AU31">
            <v>70</v>
          </cell>
          <cell r="AV31">
            <v>70</v>
          </cell>
          <cell r="AW31">
            <v>70</v>
          </cell>
          <cell r="AX31">
            <v>100</v>
          </cell>
          <cell r="AY31">
            <v>25</v>
          </cell>
          <cell r="AZ31" t="str">
            <v>TNS</v>
          </cell>
          <cell r="BA31">
            <v>100</v>
          </cell>
          <cell r="BB31">
            <v>25</v>
          </cell>
          <cell r="BC31">
            <v>100</v>
          </cell>
          <cell r="BD31" t="str">
            <v/>
          </cell>
          <cell r="BE31" t="str">
            <v/>
          </cell>
          <cell r="BF31">
            <v>25</v>
          </cell>
          <cell r="BG31">
            <v>25</v>
          </cell>
          <cell r="BH31">
            <v>25</v>
          </cell>
          <cell r="BI31">
            <v>25</v>
          </cell>
          <cell r="BJ31">
            <v>100</v>
          </cell>
          <cell r="BK31" t="str">
            <v>EMPATE</v>
          </cell>
          <cell r="BL31">
            <v>70</v>
          </cell>
          <cell r="BM31">
            <v>13</v>
          </cell>
          <cell r="BN31">
            <v>0</v>
          </cell>
          <cell r="BO31">
            <v>9</v>
          </cell>
          <cell r="BP31" t="str">
            <v/>
          </cell>
          <cell r="BQ31"/>
          <cell r="BR31"/>
          <cell r="BS31">
            <v>16</v>
          </cell>
        </row>
        <row r="32">
          <cell r="C32">
            <v>13004899</v>
          </cell>
          <cell r="D32">
            <v>4</v>
          </cell>
          <cell r="E32">
            <v>1</v>
          </cell>
          <cell r="F32" t="str">
            <v>OCAÑA MEDINA SARA ESTHER</v>
          </cell>
          <cell r="G32" t="str">
            <v>LEY 18.834</v>
          </cell>
          <cell r="H32" t="str">
            <v>CONTRATAS</v>
          </cell>
          <cell r="I32" t="str">
            <v>TÉCNICO</v>
          </cell>
          <cell r="J32">
            <v>44</v>
          </cell>
          <cell r="K32">
            <v>22</v>
          </cell>
          <cell r="L32" t="str">
            <v>TECNICO PARAMEDICO TEC ENFERMERIA NIVEL SUPERIOR</v>
          </cell>
          <cell r="M32">
            <v>0</v>
          </cell>
          <cell r="N32">
            <v>15</v>
          </cell>
          <cell r="O32">
            <v>9</v>
          </cell>
          <cell r="P32">
            <v>26</v>
          </cell>
          <cell r="Q32">
            <v>175</v>
          </cell>
          <cell r="R32">
            <v>2016</v>
          </cell>
          <cell r="S32">
            <v>68</v>
          </cell>
          <cell r="T32">
            <v>2015</v>
          </cell>
          <cell r="U32">
            <v>68</v>
          </cell>
          <cell r="V32">
            <v>2014</v>
          </cell>
          <cell r="W32">
            <v>70</v>
          </cell>
          <cell r="X32">
            <v>43804</v>
          </cell>
          <cell r="Y32" t="str">
            <v/>
          </cell>
          <cell r="Z32"/>
          <cell r="AA32" t="str">
            <v/>
          </cell>
          <cell r="AB32"/>
          <cell r="AC32"/>
          <cell r="AD32"/>
          <cell r="AE32"/>
          <cell r="AF32"/>
          <cell r="AG32"/>
          <cell r="AH32" t="str">
            <v/>
          </cell>
          <cell r="AI32" t="str">
            <v>SI</v>
          </cell>
          <cell r="AJ32"/>
          <cell r="AK32" t="str">
            <v>TNS</v>
          </cell>
          <cell r="AL32">
            <v>43826</v>
          </cell>
          <cell r="AM32"/>
          <cell r="AN32">
            <v>16</v>
          </cell>
          <cell r="AO32">
            <v>100</v>
          </cell>
          <cell r="AP32">
            <v>25</v>
          </cell>
          <cell r="AQ32">
            <v>175</v>
          </cell>
          <cell r="AR32">
            <v>100</v>
          </cell>
          <cell r="AS32">
            <v>25</v>
          </cell>
          <cell r="AT32">
            <v>68</v>
          </cell>
          <cell r="AU32">
            <v>68</v>
          </cell>
          <cell r="AV32">
            <v>70</v>
          </cell>
          <cell r="AW32">
            <v>69</v>
          </cell>
          <cell r="AX32">
            <v>96</v>
          </cell>
          <cell r="AY32">
            <v>24</v>
          </cell>
          <cell r="AZ32" t="str">
            <v>TNS</v>
          </cell>
          <cell r="BA32">
            <v>100</v>
          </cell>
          <cell r="BB32">
            <v>25</v>
          </cell>
          <cell r="BC32">
            <v>99</v>
          </cell>
          <cell r="BD32" t="str">
            <v/>
          </cell>
          <cell r="BE32" t="str">
            <v/>
          </cell>
          <cell r="BF32">
            <v>25</v>
          </cell>
          <cell r="BG32">
            <v>25</v>
          </cell>
          <cell r="BH32">
            <v>24</v>
          </cell>
          <cell r="BI32">
            <v>25</v>
          </cell>
          <cell r="BJ32">
            <v>99</v>
          </cell>
          <cell r="BK32" t="str">
            <v>EMPATE</v>
          </cell>
          <cell r="BL32">
            <v>68</v>
          </cell>
          <cell r="BM32">
            <v>15</v>
          </cell>
          <cell r="BN32">
            <v>9</v>
          </cell>
          <cell r="BO32">
            <v>25</v>
          </cell>
          <cell r="BP32" t="str">
            <v/>
          </cell>
          <cell r="BQ32"/>
          <cell r="BR32"/>
          <cell r="BS32">
            <v>17</v>
          </cell>
        </row>
        <row r="33">
          <cell r="C33">
            <v>14481424</v>
          </cell>
          <cell r="D33" t="str">
            <v>K</v>
          </cell>
          <cell r="E33">
            <v>1</v>
          </cell>
          <cell r="F33" t="str">
            <v>MAMANI GUARACHI NORMA</v>
          </cell>
          <cell r="G33" t="str">
            <v>LEY 18.834</v>
          </cell>
          <cell r="H33" t="str">
            <v>CONTRATAS</v>
          </cell>
          <cell r="I33" t="str">
            <v>TÉCNICO</v>
          </cell>
          <cell r="J33">
            <v>44</v>
          </cell>
          <cell r="K33">
            <v>22</v>
          </cell>
          <cell r="L33" t="str">
            <v>TECNICO PARAMEDICO TEC ENFERMERIA NIVEL SUPERIOR</v>
          </cell>
          <cell r="M33">
            <v>0</v>
          </cell>
          <cell r="N33">
            <v>15</v>
          </cell>
          <cell r="O33">
            <v>0</v>
          </cell>
          <cell r="P33">
            <v>8</v>
          </cell>
          <cell r="Q33">
            <v>204</v>
          </cell>
          <cell r="R33">
            <v>2016</v>
          </cell>
          <cell r="S33">
            <v>68</v>
          </cell>
          <cell r="T33">
            <v>2015</v>
          </cell>
          <cell r="U33">
            <v>68</v>
          </cell>
          <cell r="V33">
            <v>2014</v>
          </cell>
          <cell r="W33">
            <v>68</v>
          </cell>
          <cell r="X33">
            <v>43804</v>
          </cell>
          <cell r="Y33" t="str">
            <v/>
          </cell>
          <cell r="Z33"/>
          <cell r="AA33" t="str">
            <v/>
          </cell>
          <cell r="AB33"/>
          <cell r="AC33"/>
          <cell r="AD33"/>
          <cell r="AE33"/>
          <cell r="AF33"/>
          <cell r="AG33"/>
          <cell r="AH33" t="str">
            <v/>
          </cell>
          <cell r="AI33" t="str">
            <v>SI</v>
          </cell>
          <cell r="AJ33"/>
          <cell r="AK33" t="str">
            <v>TNS</v>
          </cell>
          <cell r="AL33">
            <v>43826</v>
          </cell>
          <cell r="AM33"/>
          <cell r="AN33">
            <v>15</v>
          </cell>
          <cell r="AO33">
            <v>100</v>
          </cell>
          <cell r="AP33">
            <v>25</v>
          </cell>
          <cell r="AQ33">
            <v>204</v>
          </cell>
          <cell r="AR33">
            <v>100</v>
          </cell>
          <cell r="AS33">
            <v>25</v>
          </cell>
          <cell r="AT33">
            <v>68</v>
          </cell>
          <cell r="AU33">
            <v>68</v>
          </cell>
          <cell r="AV33">
            <v>68</v>
          </cell>
          <cell r="AW33">
            <v>68</v>
          </cell>
          <cell r="AX33">
            <v>96</v>
          </cell>
          <cell r="AY33">
            <v>24</v>
          </cell>
          <cell r="AZ33" t="str">
            <v>TNS</v>
          </cell>
          <cell r="BA33">
            <v>100</v>
          </cell>
          <cell r="BB33">
            <v>25</v>
          </cell>
          <cell r="BC33">
            <v>99</v>
          </cell>
          <cell r="BD33" t="str">
            <v/>
          </cell>
          <cell r="BE33" t="str">
            <v/>
          </cell>
          <cell r="BF33">
            <v>25</v>
          </cell>
          <cell r="BG33">
            <v>25</v>
          </cell>
          <cell r="BH33">
            <v>24</v>
          </cell>
          <cell r="BI33">
            <v>25</v>
          </cell>
          <cell r="BJ33">
            <v>99</v>
          </cell>
          <cell r="BK33" t="str">
            <v>EMPATE</v>
          </cell>
          <cell r="BL33">
            <v>68</v>
          </cell>
          <cell r="BM33">
            <v>15</v>
          </cell>
          <cell r="BN33">
            <v>0</v>
          </cell>
          <cell r="BO33">
            <v>7</v>
          </cell>
          <cell r="BP33" t="str">
            <v/>
          </cell>
          <cell r="BQ33"/>
          <cell r="BR33"/>
          <cell r="BS33">
            <v>18</v>
          </cell>
        </row>
        <row r="34">
          <cell r="C34">
            <v>13639212</v>
          </cell>
          <cell r="D34">
            <v>3</v>
          </cell>
          <cell r="E34">
            <v>1</v>
          </cell>
          <cell r="F34" t="str">
            <v>CAÑIPA DELGADO MARIA ELENA</v>
          </cell>
          <cell r="G34" t="str">
            <v>LEY 18.834</v>
          </cell>
          <cell r="H34" t="str">
            <v>TITULARES</v>
          </cell>
          <cell r="I34" t="str">
            <v>TÉCNICO</v>
          </cell>
          <cell r="J34">
            <v>44</v>
          </cell>
          <cell r="K34">
            <v>22</v>
          </cell>
          <cell r="L34" t="str">
            <v>TECNICO NIVEL SUPERIOR ENFERMERIA TEC ENFERMERIA NIVEL SUPERIOR</v>
          </cell>
          <cell r="M34">
            <v>5</v>
          </cell>
          <cell r="N34">
            <v>13</v>
          </cell>
          <cell r="O34">
            <v>10</v>
          </cell>
          <cell r="P34">
            <v>27</v>
          </cell>
          <cell r="Q34">
            <v>108</v>
          </cell>
          <cell r="R34">
            <v>2016</v>
          </cell>
          <cell r="S34">
            <v>70</v>
          </cell>
          <cell r="T34">
            <v>2015</v>
          </cell>
          <cell r="U34">
            <v>70</v>
          </cell>
          <cell r="V34">
            <v>2014</v>
          </cell>
          <cell r="W34">
            <v>70</v>
          </cell>
          <cell r="X34">
            <v>43804</v>
          </cell>
          <cell r="Y34" t="str">
            <v/>
          </cell>
          <cell r="Z34"/>
          <cell r="AA34" t="str">
            <v/>
          </cell>
          <cell r="AB34"/>
          <cell r="AC34"/>
          <cell r="AD34"/>
          <cell r="AE34"/>
          <cell r="AF34"/>
          <cell r="AG34"/>
          <cell r="AH34" t="str">
            <v/>
          </cell>
          <cell r="AI34" t="str">
            <v>SI</v>
          </cell>
          <cell r="AJ34"/>
          <cell r="AK34" t="str">
            <v>TNS</v>
          </cell>
          <cell r="AL34">
            <v>43826</v>
          </cell>
          <cell r="AM34"/>
          <cell r="AN34">
            <v>14</v>
          </cell>
          <cell r="AO34">
            <v>94</v>
          </cell>
          <cell r="AP34">
            <v>23.5</v>
          </cell>
          <cell r="AQ34">
            <v>108</v>
          </cell>
          <cell r="AR34">
            <v>100</v>
          </cell>
          <cell r="AS34">
            <v>25</v>
          </cell>
          <cell r="AT34">
            <v>70</v>
          </cell>
          <cell r="AU34">
            <v>70</v>
          </cell>
          <cell r="AV34">
            <v>70</v>
          </cell>
          <cell r="AW34">
            <v>70</v>
          </cell>
          <cell r="AX34">
            <v>100</v>
          </cell>
          <cell r="AY34">
            <v>25</v>
          </cell>
          <cell r="AZ34" t="str">
            <v>TNS</v>
          </cell>
          <cell r="BA34">
            <v>100</v>
          </cell>
          <cell r="BB34">
            <v>25</v>
          </cell>
          <cell r="BC34">
            <v>98.5</v>
          </cell>
          <cell r="BD34" t="str">
            <v/>
          </cell>
          <cell r="BE34" t="str">
            <v/>
          </cell>
          <cell r="BF34">
            <v>23.5</v>
          </cell>
          <cell r="BG34">
            <v>25</v>
          </cell>
          <cell r="BH34">
            <v>25</v>
          </cell>
          <cell r="BI34">
            <v>25</v>
          </cell>
          <cell r="BJ34">
            <v>98.5</v>
          </cell>
          <cell r="BK34" t="str">
            <v>EMPATE</v>
          </cell>
          <cell r="BL34">
            <v>70</v>
          </cell>
          <cell r="BM34">
            <v>13</v>
          </cell>
          <cell r="BN34">
            <v>10</v>
          </cell>
          <cell r="BO34">
            <v>26</v>
          </cell>
          <cell r="BP34" t="str">
            <v/>
          </cell>
          <cell r="BQ34"/>
          <cell r="BR34"/>
          <cell r="BS34">
            <v>19</v>
          </cell>
        </row>
        <row r="35">
          <cell r="C35">
            <v>7731729</v>
          </cell>
          <cell r="D35">
            <v>5</v>
          </cell>
          <cell r="E35">
            <v>1</v>
          </cell>
          <cell r="F35" t="str">
            <v>DELFIN MORALEDA FELISA ROSARIO</v>
          </cell>
          <cell r="G35" t="str">
            <v>LEY 18.834</v>
          </cell>
          <cell r="H35" t="str">
            <v>TITULARES</v>
          </cell>
          <cell r="I35" t="str">
            <v>TÉCNICO</v>
          </cell>
          <cell r="J35">
            <v>44</v>
          </cell>
          <cell r="K35">
            <v>22</v>
          </cell>
          <cell r="L35" t="str">
            <v>TECNICO NIVEL SUPERIOR ENFERMERIA TEC UNIVERSITARIO ENFERMERIA</v>
          </cell>
          <cell r="M35">
            <v>0</v>
          </cell>
          <cell r="N35">
            <v>13</v>
          </cell>
          <cell r="O35">
            <v>9</v>
          </cell>
          <cell r="P35">
            <v>13</v>
          </cell>
          <cell r="Q35">
            <v>256</v>
          </cell>
          <cell r="R35">
            <v>2016</v>
          </cell>
          <cell r="S35">
            <v>70</v>
          </cell>
          <cell r="T35">
            <v>2015</v>
          </cell>
          <cell r="U35">
            <v>70</v>
          </cell>
          <cell r="V35">
            <v>2014</v>
          </cell>
          <cell r="W35">
            <v>70</v>
          </cell>
          <cell r="X35">
            <v>43804</v>
          </cell>
          <cell r="Y35" t="str">
            <v/>
          </cell>
          <cell r="Z35"/>
          <cell r="AA35" t="str">
            <v/>
          </cell>
          <cell r="AB35"/>
          <cell r="AC35"/>
          <cell r="AD35"/>
          <cell r="AE35"/>
          <cell r="AF35"/>
          <cell r="AG35"/>
          <cell r="AH35" t="str">
            <v/>
          </cell>
          <cell r="AI35" t="str">
            <v>SI</v>
          </cell>
          <cell r="AJ35"/>
          <cell r="AK35" t="str">
            <v>TNS</v>
          </cell>
          <cell r="AL35">
            <v>43826</v>
          </cell>
          <cell r="AM35"/>
          <cell r="AN35">
            <v>14</v>
          </cell>
          <cell r="AO35">
            <v>94</v>
          </cell>
          <cell r="AP35">
            <v>23.5</v>
          </cell>
          <cell r="AQ35">
            <v>256</v>
          </cell>
          <cell r="AR35">
            <v>100</v>
          </cell>
          <cell r="AS35">
            <v>25</v>
          </cell>
          <cell r="AT35">
            <v>70</v>
          </cell>
          <cell r="AU35">
            <v>70</v>
          </cell>
          <cell r="AV35">
            <v>70</v>
          </cell>
          <cell r="AW35">
            <v>70</v>
          </cell>
          <cell r="AX35">
            <v>100</v>
          </cell>
          <cell r="AY35">
            <v>25</v>
          </cell>
          <cell r="AZ35" t="str">
            <v>TNS</v>
          </cell>
          <cell r="BA35">
            <v>100</v>
          </cell>
          <cell r="BB35">
            <v>25</v>
          </cell>
          <cell r="BC35">
            <v>98.5</v>
          </cell>
          <cell r="BD35" t="str">
            <v/>
          </cell>
          <cell r="BE35" t="str">
            <v/>
          </cell>
          <cell r="BF35">
            <v>23.5</v>
          </cell>
          <cell r="BG35">
            <v>25</v>
          </cell>
          <cell r="BH35">
            <v>25</v>
          </cell>
          <cell r="BI35">
            <v>25</v>
          </cell>
          <cell r="BJ35">
            <v>98.5</v>
          </cell>
          <cell r="BK35" t="str">
            <v>EMPATE</v>
          </cell>
          <cell r="BL35">
            <v>70</v>
          </cell>
          <cell r="BM35">
            <v>13</v>
          </cell>
          <cell r="BN35">
            <v>9</v>
          </cell>
          <cell r="BO35">
            <v>12</v>
          </cell>
          <cell r="BP35" t="str">
            <v/>
          </cell>
          <cell r="BQ35"/>
          <cell r="BR35"/>
          <cell r="BS35">
            <v>20</v>
          </cell>
        </row>
        <row r="36">
          <cell r="C36">
            <v>12562987</v>
          </cell>
          <cell r="D36">
            <v>3</v>
          </cell>
          <cell r="E36">
            <v>1</v>
          </cell>
          <cell r="F36" t="str">
            <v>NAVARRETE DIAZ TAMARA CHARLOT</v>
          </cell>
          <cell r="G36" t="str">
            <v>LEY 18.834</v>
          </cell>
          <cell r="H36" t="str">
            <v>CONTRATAS</v>
          </cell>
          <cell r="I36" t="str">
            <v>TÉCNICO</v>
          </cell>
          <cell r="J36">
            <v>44</v>
          </cell>
          <cell r="K36">
            <v>22</v>
          </cell>
          <cell r="L36" t="str">
            <v>TECNICO PARAMEDICO TEC ENFERMERIA NIVEL SUPERIOR</v>
          </cell>
          <cell r="M36">
            <v>0</v>
          </cell>
          <cell r="N36">
            <v>14</v>
          </cell>
          <cell r="O36">
            <v>7</v>
          </cell>
          <cell r="P36">
            <v>16</v>
          </cell>
          <cell r="Q36">
            <v>364</v>
          </cell>
          <cell r="R36">
            <v>2016</v>
          </cell>
          <cell r="S36">
            <v>61</v>
          </cell>
          <cell r="T36">
            <v>2015</v>
          </cell>
          <cell r="U36">
            <v>69</v>
          </cell>
          <cell r="V36">
            <v>2014</v>
          </cell>
          <cell r="W36">
            <v>69</v>
          </cell>
          <cell r="X36">
            <v>43804</v>
          </cell>
          <cell r="Y36" t="str">
            <v/>
          </cell>
          <cell r="Z36"/>
          <cell r="AA36" t="str">
            <v/>
          </cell>
          <cell r="AB36"/>
          <cell r="AC36"/>
          <cell r="AD36"/>
          <cell r="AE36"/>
          <cell r="AF36"/>
          <cell r="AG36"/>
          <cell r="AH36" t="str">
            <v/>
          </cell>
          <cell r="AI36" t="str">
            <v>SI</v>
          </cell>
          <cell r="AJ36"/>
          <cell r="AK36" t="str">
            <v>TNS</v>
          </cell>
          <cell r="AL36">
            <v>43826</v>
          </cell>
          <cell r="AM36"/>
          <cell r="AN36">
            <v>15</v>
          </cell>
          <cell r="AO36">
            <v>100</v>
          </cell>
          <cell r="AP36">
            <v>25</v>
          </cell>
          <cell r="AQ36">
            <v>364</v>
          </cell>
          <cell r="AR36">
            <v>100</v>
          </cell>
          <cell r="AS36">
            <v>25</v>
          </cell>
          <cell r="AT36">
            <v>61</v>
          </cell>
          <cell r="AU36">
            <v>69</v>
          </cell>
          <cell r="AV36">
            <v>69</v>
          </cell>
          <cell r="AW36">
            <v>66</v>
          </cell>
          <cell r="AX36">
            <v>92</v>
          </cell>
          <cell r="AY36">
            <v>23</v>
          </cell>
          <cell r="AZ36" t="str">
            <v>TNS</v>
          </cell>
          <cell r="BA36">
            <v>100</v>
          </cell>
          <cell r="BB36">
            <v>25</v>
          </cell>
          <cell r="BC36">
            <v>98</v>
          </cell>
          <cell r="BD36" t="str">
            <v/>
          </cell>
          <cell r="BE36" t="str">
            <v/>
          </cell>
          <cell r="BF36">
            <v>25</v>
          </cell>
          <cell r="BG36">
            <v>25</v>
          </cell>
          <cell r="BH36">
            <v>23</v>
          </cell>
          <cell r="BI36">
            <v>25</v>
          </cell>
          <cell r="BJ36">
            <v>98</v>
          </cell>
          <cell r="BK36" t="str">
            <v/>
          </cell>
          <cell r="BL36">
            <v>61</v>
          </cell>
          <cell r="BM36">
            <v>14</v>
          </cell>
          <cell r="BN36">
            <v>7</v>
          </cell>
          <cell r="BO36">
            <v>15</v>
          </cell>
          <cell r="BP36" t="str">
            <v/>
          </cell>
          <cell r="BQ36"/>
          <cell r="BR36"/>
          <cell r="BS36">
            <v>21</v>
          </cell>
        </row>
        <row r="37">
          <cell r="C37">
            <v>13637455</v>
          </cell>
          <cell r="D37">
            <v>9</v>
          </cell>
          <cell r="E37">
            <v>1</v>
          </cell>
          <cell r="F37" t="str">
            <v>MOSCOSO YAVE MARCELA ANTONIETA</v>
          </cell>
          <cell r="G37" t="str">
            <v>LEY 18.834</v>
          </cell>
          <cell r="H37" t="str">
            <v>TITULARES</v>
          </cell>
          <cell r="I37" t="str">
            <v>TÉCNICO</v>
          </cell>
          <cell r="J37">
            <v>44</v>
          </cell>
          <cell r="K37">
            <v>22</v>
          </cell>
          <cell r="L37" t="str">
            <v>TECNICO PARAMEDICO TEC ENFERMERIA NIVEL SUPERIOR</v>
          </cell>
          <cell r="M37">
            <v>0</v>
          </cell>
          <cell r="N37">
            <v>13</v>
          </cell>
          <cell r="O37">
            <v>4</v>
          </cell>
          <cell r="P37">
            <v>10</v>
          </cell>
          <cell r="Q37">
            <v>420</v>
          </cell>
          <cell r="R37">
            <v>2016</v>
          </cell>
          <cell r="S37">
            <v>70</v>
          </cell>
          <cell r="T37">
            <v>2015</v>
          </cell>
          <cell r="U37">
            <v>70</v>
          </cell>
          <cell r="V37">
            <v>2014</v>
          </cell>
          <cell r="W37">
            <v>70</v>
          </cell>
          <cell r="X37">
            <v>43804</v>
          </cell>
          <cell r="Y37" t="str">
            <v/>
          </cell>
          <cell r="Z37"/>
          <cell r="AA37" t="str">
            <v/>
          </cell>
          <cell r="AB37"/>
          <cell r="AC37"/>
          <cell r="AD37"/>
          <cell r="AE37"/>
          <cell r="AF37"/>
          <cell r="AG37"/>
          <cell r="AH37" t="str">
            <v/>
          </cell>
          <cell r="AI37" t="str">
            <v>SI</v>
          </cell>
          <cell r="AJ37"/>
          <cell r="AK37" t="str">
            <v>TNS</v>
          </cell>
          <cell r="AL37">
            <v>43826</v>
          </cell>
          <cell r="AM37"/>
          <cell r="AN37">
            <v>13</v>
          </cell>
          <cell r="AO37">
            <v>88</v>
          </cell>
          <cell r="AP37">
            <v>22</v>
          </cell>
          <cell r="AQ37">
            <v>420</v>
          </cell>
          <cell r="AR37">
            <v>100</v>
          </cell>
          <cell r="AS37">
            <v>25</v>
          </cell>
          <cell r="AT37">
            <v>70</v>
          </cell>
          <cell r="AU37">
            <v>70</v>
          </cell>
          <cell r="AV37">
            <v>70</v>
          </cell>
          <cell r="AW37">
            <v>70</v>
          </cell>
          <cell r="AX37">
            <v>100</v>
          </cell>
          <cell r="AY37">
            <v>25</v>
          </cell>
          <cell r="AZ37" t="str">
            <v>TNS</v>
          </cell>
          <cell r="BA37">
            <v>100</v>
          </cell>
          <cell r="BB37">
            <v>25</v>
          </cell>
          <cell r="BC37">
            <v>97</v>
          </cell>
          <cell r="BD37" t="str">
            <v/>
          </cell>
          <cell r="BE37" t="str">
            <v/>
          </cell>
          <cell r="BF37">
            <v>22</v>
          </cell>
          <cell r="BG37">
            <v>25</v>
          </cell>
          <cell r="BH37">
            <v>25</v>
          </cell>
          <cell r="BI37">
            <v>25</v>
          </cell>
          <cell r="BJ37">
            <v>97</v>
          </cell>
          <cell r="BK37" t="str">
            <v>EMPATE</v>
          </cell>
          <cell r="BL37">
            <v>70</v>
          </cell>
          <cell r="BM37">
            <v>13</v>
          </cell>
          <cell r="BN37">
            <v>4</v>
          </cell>
          <cell r="BO37">
            <v>9</v>
          </cell>
          <cell r="BP37" t="str">
            <v/>
          </cell>
          <cell r="BQ37"/>
          <cell r="BR37"/>
          <cell r="BS37">
            <v>22</v>
          </cell>
        </row>
        <row r="38">
          <cell r="C38">
            <v>14103273</v>
          </cell>
          <cell r="D38">
            <v>9</v>
          </cell>
          <cell r="E38">
            <v>1</v>
          </cell>
          <cell r="F38" t="str">
            <v>LEDESMA CASAPIA KELLY IVONNE</v>
          </cell>
          <cell r="G38" t="str">
            <v>LEY 18.834</v>
          </cell>
          <cell r="H38" t="str">
            <v>CONTRATAS</v>
          </cell>
          <cell r="I38" t="str">
            <v>TÉCNICO</v>
          </cell>
          <cell r="J38">
            <v>44</v>
          </cell>
          <cell r="K38">
            <v>22</v>
          </cell>
          <cell r="L38" t="str">
            <v>TECNICO PARAMEDICO TEC ENFERMERIA NIVEL SUPERIOR</v>
          </cell>
          <cell r="M38">
            <v>0</v>
          </cell>
          <cell r="N38">
            <v>12</v>
          </cell>
          <cell r="O38">
            <v>10</v>
          </cell>
          <cell r="P38">
            <v>20</v>
          </cell>
          <cell r="Q38">
            <v>62</v>
          </cell>
          <cell r="R38">
            <v>2016</v>
          </cell>
          <cell r="S38">
            <v>70</v>
          </cell>
          <cell r="T38">
            <v>2015</v>
          </cell>
          <cell r="U38">
            <v>70</v>
          </cell>
          <cell r="V38">
            <v>2014</v>
          </cell>
          <cell r="W38">
            <v>69</v>
          </cell>
          <cell r="X38">
            <v>43804</v>
          </cell>
          <cell r="Y38" t="str">
            <v/>
          </cell>
          <cell r="Z38"/>
          <cell r="AA38" t="str">
            <v/>
          </cell>
          <cell r="AB38"/>
          <cell r="AC38"/>
          <cell r="AD38"/>
          <cell r="AE38"/>
          <cell r="AF38"/>
          <cell r="AG38"/>
          <cell r="AH38" t="str">
            <v/>
          </cell>
          <cell r="AI38" t="str">
            <v>SI</v>
          </cell>
          <cell r="AJ38"/>
          <cell r="AK38" t="str">
            <v>TNS</v>
          </cell>
          <cell r="AL38">
            <v>43826</v>
          </cell>
          <cell r="AM38"/>
          <cell r="AN38">
            <v>13</v>
          </cell>
          <cell r="AO38">
            <v>88</v>
          </cell>
          <cell r="AP38">
            <v>22</v>
          </cell>
          <cell r="AQ38">
            <v>62</v>
          </cell>
          <cell r="AR38">
            <v>100</v>
          </cell>
          <cell r="AS38">
            <v>25</v>
          </cell>
          <cell r="AT38">
            <v>70</v>
          </cell>
          <cell r="AU38">
            <v>70</v>
          </cell>
          <cell r="AV38">
            <v>69</v>
          </cell>
          <cell r="AW38">
            <v>70</v>
          </cell>
          <cell r="AX38">
            <v>100</v>
          </cell>
          <cell r="AY38">
            <v>25</v>
          </cell>
          <cell r="AZ38" t="str">
            <v>TNS</v>
          </cell>
          <cell r="BA38">
            <v>100</v>
          </cell>
          <cell r="BB38">
            <v>25</v>
          </cell>
          <cell r="BC38">
            <v>97</v>
          </cell>
          <cell r="BD38" t="str">
            <v/>
          </cell>
          <cell r="BE38" t="str">
            <v/>
          </cell>
          <cell r="BF38">
            <v>22</v>
          </cell>
          <cell r="BG38">
            <v>25</v>
          </cell>
          <cell r="BH38">
            <v>25</v>
          </cell>
          <cell r="BI38">
            <v>25</v>
          </cell>
          <cell r="BJ38">
            <v>97</v>
          </cell>
          <cell r="BK38" t="str">
            <v>EMPATE</v>
          </cell>
          <cell r="BL38">
            <v>70</v>
          </cell>
          <cell r="BM38">
            <v>12</v>
          </cell>
          <cell r="BN38">
            <v>10</v>
          </cell>
          <cell r="BO38">
            <v>19</v>
          </cell>
          <cell r="BP38" t="str">
            <v/>
          </cell>
          <cell r="BQ38"/>
          <cell r="BR38"/>
          <cell r="BS38">
            <v>23</v>
          </cell>
        </row>
        <row r="39">
          <cell r="C39">
            <v>8059783</v>
          </cell>
          <cell r="D39">
            <v>5</v>
          </cell>
          <cell r="E39">
            <v>1</v>
          </cell>
          <cell r="F39" t="str">
            <v>VALLEJOS VILCHES ROSA LAS MERCEDES</v>
          </cell>
          <cell r="G39" t="str">
            <v>LEY 18.834</v>
          </cell>
          <cell r="H39" t="str">
            <v>TITULARES</v>
          </cell>
          <cell r="I39" t="str">
            <v>TÉCNICO</v>
          </cell>
          <cell r="J39">
            <v>44</v>
          </cell>
          <cell r="K39">
            <v>22</v>
          </cell>
          <cell r="L39" t="str">
            <v>TECNICO NIVEL SUPERIOR ENFERMERIA TEC ENFERMERIA NIVEL SUPERIOR</v>
          </cell>
          <cell r="M39">
            <v>5</v>
          </cell>
          <cell r="N39">
            <v>13</v>
          </cell>
          <cell r="O39">
            <v>4</v>
          </cell>
          <cell r="P39">
            <v>9</v>
          </cell>
          <cell r="Q39">
            <v>333</v>
          </cell>
          <cell r="R39">
            <v>2016</v>
          </cell>
          <cell r="S39">
            <v>70</v>
          </cell>
          <cell r="T39">
            <v>2015</v>
          </cell>
          <cell r="U39">
            <v>70</v>
          </cell>
          <cell r="V39">
            <v>2014</v>
          </cell>
          <cell r="W39">
            <v>70</v>
          </cell>
          <cell r="X39">
            <v>43804</v>
          </cell>
          <cell r="Y39" t="str">
            <v/>
          </cell>
          <cell r="Z39"/>
          <cell r="AA39" t="str">
            <v/>
          </cell>
          <cell r="AB39"/>
          <cell r="AC39"/>
          <cell r="AD39"/>
          <cell r="AE39"/>
          <cell r="AF39"/>
          <cell r="AG39"/>
          <cell r="AH39" t="str">
            <v/>
          </cell>
          <cell r="AI39" t="str">
            <v>SI</v>
          </cell>
          <cell r="AJ39"/>
          <cell r="AK39" t="str">
            <v>TNS</v>
          </cell>
          <cell r="AL39">
            <v>43826</v>
          </cell>
          <cell r="AM39"/>
          <cell r="AN39">
            <v>13</v>
          </cell>
          <cell r="AO39">
            <v>88</v>
          </cell>
          <cell r="AP39">
            <v>22</v>
          </cell>
          <cell r="AQ39">
            <v>333</v>
          </cell>
          <cell r="AR39">
            <v>100</v>
          </cell>
          <cell r="AS39">
            <v>25</v>
          </cell>
          <cell r="AT39">
            <v>70</v>
          </cell>
          <cell r="AU39">
            <v>70</v>
          </cell>
          <cell r="AV39">
            <v>70</v>
          </cell>
          <cell r="AW39">
            <v>70</v>
          </cell>
          <cell r="AX39">
            <v>100</v>
          </cell>
          <cell r="AY39">
            <v>25</v>
          </cell>
          <cell r="AZ39" t="str">
            <v>TNS</v>
          </cell>
          <cell r="BA39">
            <v>100</v>
          </cell>
          <cell r="BB39">
            <v>25</v>
          </cell>
          <cell r="BC39">
            <v>97</v>
          </cell>
          <cell r="BD39" t="str">
            <v/>
          </cell>
          <cell r="BE39" t="str">
            <v/>
          </cell>
          <cell r="BF39">
            <v>22</v>
          </cell>
          <cell r="BG39">
            <v>25</v>
          </cell>
          <cell r="BH39">
            <v>25</v>
          </cell>
          <cell r="BI39">
            <v>25</v>
          </cell>
          <cell r="BJ39">
            <v>97</v>
          </cell>
          <cell r="BK39" t="str">
            <v>EMPATE</v>
          </cell>
          <cell r="BL39">
            <v>70</v>
          </cell>
          <cell r="BM39">
            <v>11</v>
          </cell>
          <cell r="BN39">
            <v>1</v>
          </cell>
          <cell r="BO39">
            <v>8</v>
          </cell>
          <cell r="BP39" t="str">
            <v/>
          </cell>
          <cell r="BQ39"/>
          <cell r="BR39"/>
          <cell r="BS39">
            <v>24</v>
          </cell>
        </row>
        <row r="40">
          <cell r="C40">
            <v>15008367</v>
          </cell>
          <cell r="D40">
            <v>2</v>
          </cell>
          <cell r="E40">
            <v>1</v>
          </cell>
          <cell r="F40" t="str">
            <v>JUAREZ VELASQUEZ MARITZA</v>
          </cell>
          <cell r="G40" t="str">
            <v>LEY 18.834</v>
          </cell>
          <cell r="H40" t="str">
            <v>CONTRATAS</v>
          </cell>
          <cell r="I40" t="str">
            <v>TÉCNICO</v>
          </cell>
          <cell r="J40">
            <v>44</v>
          </cell>
          <cell r="K40">
            <v>22</v>
          </cell>
          <cell r="L40" t="str">
            <v>TECNICO PARAMEDICO TEC ENFERMERIA NIVL SUPERIOR</v>
          </cell>
          <cell r="M40">
            <v>0</v>
          </cell>
          <cell r="N40">
            <v>12</v>
          </cell>
          <cell r="O40">
            <v>10</v>
          </cell>
          <cell r="P40">
            <v>8</v>
          </cell>
          <cell r="Q40">
            <v>282</v>
          </cell>
          <cell r="R40">
            <v>2016</v>
          </cell>
          <cell r="S40">
            <v>69</v>
          </cell>
          <cell r="T40">
            <v>2015</v>
          </cell>
          <cell r="U40">
            <v>70</v>
          </cell>
          <cell r="V40">
            <v>2014</v>
          </cell>
          <cell r="W40">
            <v>70</v>
          </cell>
          <cell r="X40">
            <v>43804</v>
          </cell>
          <cell r="Y40" t="str">
            <v/>
          </cell>
          <cell r="Z40"/>
          <cell r="AA40" t="str">
            <v/>
          </cell>
          <cell r="AB40"/>
          <cell r="AC40"/>
          <cell r="AD40"/>
          <cell r="AE40"/>
          <cell r="AF40"/>
          <cell r="AG40"/>
          <cell r="AH40" t="str">
            <v/>
          </cell>
          <cell r="AI40" t="str">
            <v>SI</v>
          </cell>
          <cell r="AJ40"/>
          <cell r="AK40" t="str">
            <v>TNS</v>
          </cell>
          <cell r="AL40">
            <v>43826</v>
          </cell>
          <cell r="AM40"/>
          <cell r="AN40">
            <v>13</v>
          </cell>
          <cell r="AO40">
            <v>88</v>
          </cell>
          <cell r="AP40">
            <v>22</v>
          </cell>
          <cell r="AQ40">
            <v>282</v>
          </cell>
          <cell r="AR40">
            <v>100</v>
          </cell>
          <cell r="AS40">
            <v>25</v>
          </cell>
          <cell r="AT40">
            <v>69</v>
          </cell>
          <cell r="AU40">
            <v>70</v>
          </cell>
          <cell r="AV40">
            <v>70</v>
          </cell>
          <cell r="AW40">
            <v>70</v>
          </cell>
          <cell r="AX40">
            <v>100</v>
          </cell>
          <cell r="AY40">
            <v>25</v>
          </cell>
          <cell r="AZ40" t="str">
            <v>TNS</v>
          </cell>
          <cell r="BA40">
            <v>100</v>
          </cell>
          <cell r="BB40">
            <v>25</v>
          </cell>
          <cell r="BC40">
            <v>97</v>
          </cell>
          <cell r="BD40" t="str">
            <v/>
          </cell>
          <cell r="BE40" t="str">
            <v/>
          </cell>
          <cell r="BF40">
            <v>22</v>
          </cell>
          <cell r="BG40">
            <v>25</v>
          </cell>
          <cell r="BH40">
            <v>25</v>
          </cell>
          <cell r="BI40">
            <v>25</v>
          </cell>
          <cell r="BJ40">
            <v>97</v>
          </cell>
          <cell r="BK40" t="str">
            <v>EMPATE</v>
          </cell>
          <cell r="BL40">
            <v>69</v>
          </cell>
          <cell r="BM40">
            <v>12</v>
          </cell>
          <cell r="BN40">
            <v>10</v>
          </cell>
          <cell r="BO40">
            <v>7</v>
          </cell>
          <cell r="BP40" t="str">
            <v/>
          </cell>
          <cell r="BQ40"/>
          <cell r="BR40"/>
          <cell r="BS40">
            <v>25</v>
          </cell>
        </row>
        <row r="41">
          <cell r="C41">
            <v>11465932</v>
          </cell>
          <cell r="D41">
            <v>0</v>
          </cell>
          <cell r="E41">
            <v>1</v>
          </cell>
          <cell r="F41" t="str">
            <v>CASTRO CABEZAS ANA PAOLA</v>
          </cell>
          <cell r="G41" t="str">
            <v>LEY 18.834</v>
          </cell>
          <cell r="H41" t="str">
            <v>CONTRATAS</v>
          </cell>
          <cell r="I41" t="str">
            <v>TÉCNICO</v>
          </cell>
          <cell r="J41">
            <v>44</v>
          </cell>
          <cell r="K41">
            <v>22</v>
          </cell>
          <cell r="L41" t="str">
            <v>TECNICO UNIVERSITARIO TEC UNIVERSITARIO ENFERMERIA</v>
          </cell>
          <cell r="M41">
            <v>0</v>
          </cell>
          <cell r="N41">
            <v>24</v>
          </cell>
          <cell r="O41">
            <v>2</v>
          </cell>
          <cell r="P41">
            <v>21</v>
          </cell>
          <cell r="Q41">
            <v>94</v>
          </cell>
          <cell r="R41">
            <v>2016</v>
          </cell>
          <cell r="S41">
            <v>65</v>
          </cell>
          <cell r="T41">
            <v>2015</v>
          </cell>
          <cell r="U41">
            <v>64</v>
          </cell>
          <cell r="V41">
            <v>2014</v>
          </cell>
          <cell r="W41">
            <v>65</v>
          </cell>
          <cell r="X41">
            <v>43804</v>
          </cell>
          <cell r="Y41" t="str">
            <v/>
          </cell>
          <cell r="Z41"/>
          <cell r="AA41" t="str">
            <v/>
          </cell>
          <cell r="AB41"/>
          <cell r="AC41"/>
          <cell r="AD41"/>
          <cell r="AE41"/>
          <cell r="AF41"/>
          <cell r="AG41"/>
          <cell r="AH41" t="str">
            <v/>
          </cell>
          <cell r="AI41" t="str">
            <v>SI</v>
          </cell>
          <cell r="AJ41"/>
          <cell r="AK41" t="str">
            <v>TNS</v>
          </cell>
          <cell r="AL41">
            <v>43826</v>
          </cell>
          <cell r="AM41"/>
          <cell r="AN41">
            <v>24</v>
          </cell>
          <cell r="AO41">
            <v>100</v>
          </cell>
          <cell r="AP41">
            <v>25</v>
          </cell>
          <cell r="AQ41">
            <v>94</v>
          </cell>
          <cell r="AR41">
            <v>100</v>
          </cell>
          <cell r="AS41">
            <v>25</v>
          </cell>
          <cell r="AT41">
            <v>65</v>
          </cell>
          <cell r="AU41">
            <v>64</v>
          </cell>
          <cell r="AV41">
            <v>65</v>
          </cell>
          <cell r="AW41">
            <v>65</v>
          </cell>
          <cell r="AX41">
            <v>88</v>
          </cell>
          <cell r="AY41">
            <v>22</v>
          </cell>
          <cell r="AZ41" t="str">
            <v>TNS</v>
          </cell>
          <cell r="BA41">
            <v>100</v>
          </cell>
          <cell r="BB41">
            <v>25</v>
          </cell>
          <cell r="BC41">
            <v>97</v>
          </cell>
          <cell r="BD41" t="str">
            <v/>
          </cell>
          <cell r="BE41" t="str">
            <v/>
          </cell>
          <cell r="BF41">
            <v>25</v>
          </cell>
          <cell r="BG41">
            <v>25</v>
          </cell>
          <cell r="BH41">
            <v>22</v>
          </cell>
          <cell r="BI41">
            <v>25</v>
          </cell>
          <cell r="BJ41">
            <v>97</v>
          </cell>
          <cell r="BK41" t="str">
            <v>EMPATE</v>
          </cell>
          <cell r="BL41">
            <v>65</v>
          </cell>
          <cell r="BM41">
            <v>24</v>
          </cell>
          <cell r="BN41">
            <v>2</v>
          </cell>
          <cell r="BO41">
            <v>20</v>
          </cell>
          <cell r="BP41" t="str">
            <v/>
          </cell>
          <cell r="BQ41"/>
          <cell r="BR41"/>
          <cell r="BS41">
            <v>26</v>
          </cell>
        </row>
        <row r="42">
          <cell r="C42">
            <v>14103712</v>
          </cell>
          <cell r="D42">
            <v>9</v>
          </cell>
          <cell r="E42">
            <v>1</v>
          </cell>
          <cell r="F42" t="str">
            <v>BUGUEÑO PIÑONES ELIZABETH CRISTINA</v>
          </cell>
          <cell r="G42" t="str">
            <v>LEY 18.834</v>
          </cell>
          <cell r="H42" t="str">
            <v>CONTRATAS</v>
          </cell>
          <cell r="I42" t="str">
            <v>TÉCNICO</v>
          </cell>
          <cell r="J42">
            <v>44</v>
          </cell>
          <cell r="K42">
            <v>22</v>
          </cell>
          <cell r="L42" t="str">
            <v>TECNICO PARAMEDICO TEC ENFERMERIA NIVEL SUPERIOR</v>
          </cell>
          <cell r="M42">
            <v>0</v>
          </cell>
          <cell r="N42">
            <v>13</v>
          </cell>
          <cell r="O42">
            <v>0</v>
          </cell>
          <cell r="P42">
            <v>22</v>
          </cell>
          <cell r="Q42">
            <v>252</v>
          </cell>
          <cell r="R42">
            <v>2016</v>
          </cell>
          <cell r="S42">
            <v>68</v>
          </cell>
          <cell r="T42">
            <v>2015</v>
          </cell>
          <cell r="U42">
            <v>70</v>
          </cell>
          <cell r="V42">
            <v>2014</v>
          </cell>
          <cell r="W42">
            <v>70</v>
          </cell>
          <cell r="X42">
            <v>43804</v>
          </cell>
          <cell r="Y42" t="str">
            <v/>
          </cell>
          <cell r="Z42"/>
          <cell r="AA42" t="str">
            <v/>
          </cell>
          <cell r="AB42"/>
          <cell r="AC42"/>
          <cell r="AD42"/>
          <cell r="AE42"/>
          <cell r="AF42"/>
          <cell r="AG42"/>
          <cell r="AH42" t="str">
            <v/>
          </cell>
          <cell r="AI42" t="str">
            <v>SI</v>
          </cell>
          <cell r="AJ42"/>
          <cell r="AK42" t="str">
            <v>TNS</v>
          </cell>
          <cell r="AL42">
            <v>43826</v>
          </cell>
          <cell r="AM42"/>
          <cell r="AN42">
            <v>13</v>
          </cell>
          <cell r="AO42">
            <v>88</v>
          </cell>
          <cell r="AP42">
            <v>22</v>
          </cell>
          <cell r="AQ42">
            <v>252</v>
          </cell>
          <cell r="AR42">
            <v>100</v>
          </cell>
          <cell r="AS42">
            <v>25</v>
          </cell>
          <cell r="AT42">
            <v>68</v>
          </cell>
          <cell r="AU42">
            <v>70</v>
          </cell>
          <cell r="AV42">
            <v>70</v>
          </cell>
          <cell r="AW42">
            <v>69</v>
          </cell>
          <cell r="AX42">
            <v>96</v>
          </cell>
          <cell r="AY42">
            <v>24</v>
          </cell>
          <cell r="AZ42" t="str">
            <v>TNS</v>
          </cell>
          <cell r="BA42">
            <v>100</v>
          </cell>
          <cell r="BB42">
            <v>25</v>
          </cell>
          <cell r="BC42">
            <v>96</v>
          </cell>
          <cell r="BD42" t="str">
            <v/>
          </cell>
          <cell r="BE42" t="str">
            <v/>
          </cell>
          <cell r="BF42">
            <v>22</v>
          </cell>
          <cell r="BG42">
            <v>25</v>
          </cell>
          <cell r="BH42">
            <v>24</v>
          </cell>
          <cell r="BI42">
            <v>25</v>
          </cell>
          <cell r="BJ42">
            <v>96</v>
          </cell>
          <cell r="BK42" t="str">
            <v/>
          </cell>
          <cell r="BL42">
            <v>68</v>
          </cell>
          <cell r="BM42">
            <v>13</v>
          </cell>
          <cell r="BN42">
            <v>0</v>
          </cell>
          <cell r="BO42">
            <v>21</v>
          </cell>
          <cell r="BP42" t="str">
            <v/>
          </cell>
          <cell r="BQ42"/>
          <cell r="BR42"/>
          <cell r="BS42">
            <v>27</v>
          </cell>
        </row>
        <row r="43">
          <cell r="C43">
            <v>12608277</v>
          </cell>
          <cell r="D43">
            <v>0</v>
          </cell>
          <cell r="E43">
            <v>1</v>
          </cell>
          <cell r="F43" t="str">
            <v>HERRERA HUERTA JAVIER ELIAS</v>
          </cell>
          <cell r="G43" t="str">
            <v>LEY 18.834</v>
          </cell>
          <cell r="H43" t="str">
            <v>TITULARES</v>
          </cell>
          <cell r="I43" t="str">
            <v>TÉCNICO</v>
          </cell>
          <cell r="J43">
            <v>44</v>
          </cell>
          <cell r="K43">
            <v>22</v>
          </cell>
          <cell r="L43" t="str">
            <v>TECNICO NIVEL SUPERIOR ENFERMERIA TEC ENFERMERIA NIVEL SUPERIOR</v>
          </cell>
          <cell r="M43">
            <v>5</v>
          </cell>
          <cell r="N43">
            <v>11</v>
          </cell>
          <cell r="O43">
            <v>10</v>
          </cell>
          <cell r="P43">
            <v>11</v>
          </cell>
          <cell r="Q43">
            <v>252</v>
          </cell>
          <cell r="R43">
            <v>2016</v>
          </cell>
          <cell r="S43">
            <v>70</v>
          </cell>
          <cell r="T43">
            <v>2015</v>
          </cell>
          <cell r="U43">
            <v>70</v>
          </cell>
          <cell r="V43">
            <v>2014</v>
          </cell>
          <cell r="W43">
            <v>70</v>
          </cell>
          <cell r="X43">
            <v>43804</v>
          </cell>
          <cell r="Y43" t="str">
            <v/>
          </cell>
          <cell r="Z43"/>
          <cell r="AA43" t="str">
            <v/>
          </cell>
          <cell r="AB43"/>
          <cell r="AC43"/>
          <cell r="AD43"/>
          <cell r="AE43"/>
          <cell r="AF43"/>
          <cell r="AG43"/>
          <cell r="AH43" t="str">
            <v/>
          </cell>
          <cell r="AI43" t="str">
            <v>SI</v>
          </cell>
          <cell r="AJ43"/>
          <cell r="AK43" t="str">
            <v>TNS</v>
          </cell>
          <cell r="AL43">
            <v>43826</v>
          </cell>
          <cell r="AM43"/>
          <cell r="AN43">
            <v>12</v>
          </cell>
          <cell r="AO43">
            <v>82</v>
          </cell>
          <cell r="AP43">
            <v>20.5</v>
          </cell>
          <cell r="AQ43">
            <v>252</v>
          </cell>
          <cell r="AR43">
            <v>100</v>
          </cell>
          <cell r="AS43">
            <v>25</v>
          </cell>
          <cell r="AT43">
            <v>70</v>
          </cell>
          <cell r="AU43">
            <v>70</v>
          </cell>
          <cell r="AV43">
            <v>70</v>
          </cell>
          <cell r="AW43">
            <v>70</v>
          </cell>
          <cell r="AX43">
            <v>100</v>
          </cell>
          <cell r="AY43">
            <v>25</v>
          </cell>
          <cell r="AZ43" t="str">
            <v>TNS</v>
          </cell>
          <cell r="BA43">
            <v>100</v>
          </cell>
          <cell r="BB43">
            <v>25</v>
          </cell>
          <cell r="BC43">
            <v>95.5</v>
          </cell>
          <cell r="BD43" t="str">
            <v/>
          </cell>
          <cell r="BE43" t="str">
            <v/>
          </cell>
          <cell r="BF43">
            <v>20.5</v>
          </cell>
          <cell r="BG43">
            <v>25</v>
          </cell>
          <cell r="BH43">
            <v>25</v>
          </cell>
          <cell r="BI43">
            <v>25</v>
          </cell>
          <cell r="BJ43">
            <v>95.5</v>
          </cell>
          <cell r="BK43" t="str">
            <v>EMPATE</v>
          </cell>
          <cell r="BL43">
            <v>70</v>
          </cell>
          <cell r="BM43">
            <v>13</v>
          </cell>
          <cell r="BN43">
            <v>1</v>
          </cell>
          <cell r="BO43">
            <v>17</v>
          </cell>
          <cell r="BP43" t="str">
            <v/>
          </cell>
          <cell r="BQ43"/>
          <cell r="BR43"/>
          <cell r="BS43">
            <v>28</v>
          </cell>
        </row>
        <row r="44">
          <cell r="C44">
            <v>13211068</v>
          </cell>
          <cell r="D44">
            <v>9</v>
          </cell>
          <cell r="E44">
            <v>1</v>
          </cell>
          <cell r="F44" t="str">
            <v>CHOQUE MORALES ROMINA ALEJANDRA</v>
          </cell>
          <cell r="G44" t="str">
            <v>LEY 18.834</v>
          </cell>
          <cell r="H44" t="str">
            <v>TITULARES</v>
          </cell>
          <cell r="I44" t="str">
            <v>TÉCNICO</v>
          </cell>
          <cell r="J44">
            <v>44</v>
          </cell>
          <cell r="K44">
            <v>22</v>
          </cell>
          <cell r="L44" t="str">
            <v>TECNICO PARAMEDICO TEC ENFERMERIA NIVEL SUPERIOR</v>
          </cell>
          <cell r="M44">
            <v>0</v>
          </cell>
          <cell r="N44">
            <v>12</v>
          </cell>
          <cell r="O44">
            <v>5</v>
          </cell>
          <cell r="P44">
            <v>17</v>
          </cell>
          <cell r="Q44">
            <v>149</v>
          </cell>
          <cell r="R44">
            <v>2016</v>
          </cell>
          <cell r="S44">
            <v>70</v>
          </cell>
          <cell r="T44">
            <v>2015</v>
          </cell>
          <cell r="U44">
            <v>70</v>
          </cell>
          <cell r="V44">
            <v>2014</v>
          </cell>
          <cell r="W44">
            <v>70</v>
          </cell>
          <cell r="X44">
            <v>43804</v>
          </cell>
          <cell r="Y44" t="str">
            <v/>
          </cell>
          <cell r="Z44"/>
          <cell r="AA44" t="str">
            <v/>
          </cell>
          <cell r="AB44"/>
          <cell r="AC44"/>
          <cell r="AD44"/>
          <cell r="AE44"/>
          <cell r="AF44"/>
          <cell r="AG44"/>
          <cell r="AH44" t="str">
            <v/>
          </cell>
          <cell r="AI44" t="str">
            <v>SI</v>
          </cell>
          <cell r="AJ44"/>
          <cell r="AK44" t="str">
            <v>TNS</v>
          </cell>
          <cell r="AL44">
            <v>43826</v>
          </cell>
          <cell r="AM44"/>
          <cell r="AN44">
            <v>12</v>
          </cell>
          <cell r="AO44">
            <v>82</v>
          </cell>
          <cell r="AP44">
            <v>20.5</v>
          </cell>
          <cell r="AQ44">
            <v>149</v>
          </cell>
          <cell r="AR44">
            <v>100</v>
          </cell>
          <cell r="AS44">
            <v>25</v>
          </cell>
          <cell r="AT44">
            <v>70</v>
          </cell>
          <cell r="AU44">
            <v>70</v>
          </cell>
          <cell r="AV44">
            <v>70</v>
          </cell>
          <cell r="AW44">
            <v>70</v>
          </cell>
          <cell r="AX44">
            <v>100</v>
          </cell>
          <cell r="AY44">
            <v>25</v>
          </cell>
          <cell r="AZ44" t="str">
            <v>TNS</v>
          </cell>
          <cell r="BA44">
            <v>100</v>
          </cell>
          <cell r="BB44">
            <v>25</v>
          </cell>
          <cell r="BC44">
            <v>95.5</v>
          </cell>
          <cell r="BD44" t="str">
            <v/>
          </cell>
          <cell r="BE44" t="str">
            <v/>
          </cell>
          <cell r="BF44">
            <v>20.5</v>
          </cell>
          <cell r="BG44">
            <v>25</v>
          </cell>
          <cell r="BH44">
            <v>25</v>
          </cell>
          <cell r="BI44">
            <v>25</v>
          </cell>
          <cell r="BJ44">
            <v>95.5</v>
          </cell>
          <cell r="BK44" t="str">
            <v>EMPATE</v>
          </cell>
          <cell r="BL44">
            <v>70</v>
          </cell>
          <cell r="BM44">
            <v>12</v>
          </cell>
          <cell r="BN44">
            <v>5</v>
          </cell>
          <cell r="BO44">
            <v>16</v>
          </cell>
          <cell r="BP44" t="str">
            <v/>
          </cell>
          <cell r="BQ44"/>
          <cell r="BR44"/>
          <cell r="BS44">
            <v>29</v>
          </cell>
        </row>
        <row r="45">
          <cell r="C45">
            <v>14104577</v>
          </cell>
          <cell r="D45">
            <v>6</v>
          </cell>
          <cell r="E45">
            <v>1</v>
          </cell>
          <cell r="F45" t="str">
            <v>SUPANTA SILVA ROSITA MARIANELA</v>
          </cell>
          <cell r="G45" t="str">
            <v>LEY 18.834</v>
          </cell>
          <cell r="H45" t="str">
            <v>TITULARES</v>
          </cell>
          <cell r="I45" t="str">
            <v>TÉCNICO</v>
          </cell>
          <cell r="J45">
            <v>44</v>
          </cell>
          <cell r="K45">
            <v>22</v>
          </cell>
          <cell r="L45" t="str">
            <v>TECNICO PARAMEDICO TEC ENFERMERIA NIVEL SUPERIOR</v>
          </cell>
          <cell r="M45">
            <v>0</v>
          </cell>
          <cell r="N45">
            <v>11</v>
          </cell>
          <cell r="O45">
            <v>8</v>
          </cell>
          <cell r="P45">
            <v>25</v>
          </cell>
          <cell r="Q45">
            <v>186</v>
          </cell>
          <cell r="R45">
            <v>2016</v>
          </cell>
          <cell r="S45">
            <v>70</v>
          </cell>
          <cell r="T45">
            <v>2015</v>
          </cell>
          <cell r="U45">
            <v>70</v>
          </cell>
          <cell r="V45">
            <v>2014</v>
          </cell>
          <cell r="W45">
            <v>70</v>
          </cell>
          <cell r="X45">
            <v>43804</v>
          </cell>
          <cell r="Y45" t="str">
            <v/>
          </cell>
          <cell r="Z45"/>
          <cell r="AA45" t="str">
            <v/>
          </cell>
          <cell r="AB45"/>
          <cell r="AC45"/>
          <cell r="AD45"/>
          <cell r="AE45"/>
          <cell r="AF45"/>
          <cell r="AG45"/>
          <cell r="AH45" t="str">
            <v/>
          </cell>
          <cell r="AI45" t="str">
            <v>SI</v>
          </cell>
          <cell r="AJ45"/>
          <cell r="AK45" t="str">
            <v>TNS</v>
          </cell>
          <cell r="AL45">
            <v>43826</v>
          </cell>
          <cell r="AM45"/>
          <cell r="AN45">
            <v>12</v>
          </cell>
          <cell r="AO45">
            <v>82</v>
          </cell>
          <cell r="AP45">
            <v>20.5</v>
          </cell>
          <cell r="AQ45">
            <v>186</v>
          </cell>
          <cell r="AR45">
            <v>100</v>
          </cell>
          <cell r="AS45">
            <v>25</v>
          </cell>
          <cell r="AT45">
            <v>70</v>
          </cell>
          <cell r="AU45">
            <v>70</v>
          </cell>
          <cell r="AV45">
            <v>70</v>
          </cell>
          <cell r="AW45">
            <v>70</v>
          </cell>
          <cell r="AX45">
            <v>100</v>
          </cell>
          <cell r="AY45">
            <v>25</v>
          </cell>
          <cell r="AZ45" t="str">
            <v>TNS</v>
          </cell>
          <cell r="BA45">
            <v>100</v>
          </cell>
          <cell r="BB45">
            <v>25</v>
          </cell>
          <cell r="BC45">
            <v>95.5</v>
          </cell>
          <cell r="BD45" t="str">
            <v/>
          </cell>
          <cell r="BE45" t="str">
            <v/>
          </cell>
          <cell r="BF45">
            <v>20.5</v>
          </cell>
          <cell r="BG45">
            <v>25</v>
          </cell>
          <cell r="BH45">
            <v>25</v>
          </cell>
          <cell r="BI45">
            <v>25</v>
          </cell>
          <cell r="BJ45">
            <v>95.5</v>
          </cell>
          <cell r="BK45" t="str">
            <v>EMPATE</v>
          </cell>
          <cell r="BL45">
            <v>70</v>
          </cell>
          <cell r="BM45">
            <v>11</v>
          </cell>
          <cell r="BN45">
            <v>8</v>
          </cell>
          <cell r="BO45">
            <v>24</v>
          </cell>
          <cell r="BP45" t="str">
            <v/>
          </cell>
          <cell r="BQ45"/>
          <cell r="BR45"/>
          <cell r="BS45">
            <v>30</v>
          </cell>
        </row>
        <row r="46">
          <cell r="C46">
            <v>12610977</v>
          </cell>
          <cell r="D46">
            <v>6</v>
          </cell>
          <cell r="E46">
            <v>1</v>
          </cell>
          <cell r="F46" t="str">
            <v>CONTRERAS CARTAJENA MARISELA ANDREA</v>
          </cell>
          <cell r="G46" t="str">
            <v>LEY 18.834</v>
          </cell>
          <cell r="H46" t="str">
            <v>CONTRATAS</v>
          </cell>
          <cell r="I46" t="str">
            <v>TÉCNICO</v>
          </cell>
          <cell r="J46">
            <v>44</v>
          </cell>
          <cell r="K46">
            <v>22</v>
          </cell>
          <cell r="L46" t="str">
            <v>TECNICO PARAMEDICO TEC ENFERMERIA NIVEL SUPERIOR</v>
          </cell>
          <cell r="M46">
            <v>0</v>
          </cell>
          <cell r="N46">
            <v>12</v>
          </cell>
          <cell r="O46">
            <v>1</v>
          </cell>
          <cell r="P46">
            <v>25</v>
          </cell>
          <cell r="Q46">
            <v>115</v>
          </cell>
          <cell r="R46">
            <v>2016</v>
          </cell>
          <cell r="S46">
            <v>69</v>
          </cell>
          <cell r="T46">
            <v>2015</v>
          </cell>
          <cell r="U46">
            <v>69</v>
          </cell>
          <cell r="V46">
            <v>2014</v>
          </cell>
          <cell r="W46">
            <v>68</v>
          </cell>
          <cell r="X46">
            <v>43804</v>
          </cell>
          <cell r="Y46" t="str">
            <v/>
          </cell>
          <cell r="Z46"/>
          <cell r="AA46" t="str">
            <v/>
          </cell>
          <cell r="AB46"/>
          <cell r="AC46"/>
          <cell r="AD46"/>
          <cell r="AE46"/>
          <cell r="AF46"/>
          <cell r="AG46"/>
          <cell r="AH46" t="str">
            <v/>
          </cell>
          <cell r="AI46" t="str">
            <v>SI</v>
          </cell>
          <cell r="AJ46"/>
          <cell r="AK46" t="str">
            <v>TNS</v>
          </cell>
          <cell r="AL46">
            <v>43826</v>
          </cell>
          <cell r="AM46"/>
          <cell r="AN46">
            <v>12</v>
          </cell>
          <cell r="AO46">
            <v>82</v>
          </cell>
          <cell r="AP46">
            <v>20.5</v>
          </cell>
          <cell r="AQ46">
            <v>115</v>
          </cell>
          <cell r="AR46">
            <v>100</v>
          </cell>
          <cell r="AS46">
            <v>25</v>
          </cell>
          <cell r="AT46">
            <v>69</v>
          </cell>
          <cell r="AU46">
            <v>69</v>
          </cell>
          <cell r="AV46">
            <v>68</v>
          </cell>
          <cell r="AW46">
            <v>69</v>
          </cell>
          <cell r="AX46">
            <v>96</v>
          </cell>
          <cell r="AY46">
            <v>24</v>
          </cell>
          <cell r="AZ46" t="str">
            <v>TNS</v>
          </cell>
          <cell r="BA46">
            <v>100</v>
          </cell>
          <cell r="BB46">
            <v>25</v>
          </cell>
          <cell r="BC46">
            <v>94.5</v>
          </cell>
          <cell r="BD46" t="str">
            <v/>
          </cell>
          <cell r="BE46" t="str">
            <v/>
          </cell>
          <cell r="BF46">
            <v>20.5</v>
          </cell>
          <cell r="BG46">
            <v>25</v>
          </cell>
          <cell r="BH46">
            <v>24</v>
          </cell>
          <cell r="BI46">
            <v>25</v>
          </cell>
          <cell r="BJ46">
            <v>94.5</v>
          </cell>
          <cell r="BK46" t="str">
            <v/>
          </cell>
          <cell r="BL46">
            <v>69</v>
          </cell>
          <cell r="BM46">
            <v>12</v>
          </cell>
          <cell r="BN46">
            <v>1</v>
          </cell>
          <cell r="BO46">
            <v>24</v>
          </cell>
          <cell r="BP46" t="str">
            <v/>
          </cell>
          <cell r="BQ46"/>
          <cell r="BR46"/>
          <cell r="BS46">
            <v>31</v>
          </cell>
        </row>
        <row r="47">
          <cell r="C47">
            <v>12834997</v>
          </cell>
          <cell r="D47">
            <v>9</v>
          </cell>
          <cell r="E47">
            <v>1</v>
          </cell>
          <cell r="F47" t="str">
            <v>CHAVERA HUENCHULLAN JESSICA ANDREA</v>
          </cell>
          <cell r="G47" t="str">
            <v>LEY 18.834</v>
          </cell>
          <cell r="H47" t="str">
            <v>TITULARES</v>
          </cell>
          <cell r="I47" t="str">
            <v>TÉCNICO</v>
          </cell>
          <cell r="J47">
            <v>44</v>
          </cell>
          <cell r="K47">
            <v>22</v>
          </cell>
          <cell r="L47" t="str">
            <v>TECNICO PARAMEDICO TEC ENFERMERIA NIVEL SUPERIOR</v>
          </cell>
          <cell r="M47">
            <v>5</v>
          </cell>
          <cell r="N47">
            <v>11</v>
          </cell>
          <cell r="O47">
            <v>1</v>
          </cell>
          <cell r="P47">
            <v>0</v>
          </cell>
          <cell r="Q47">
            <v>492</v>
          </cell>
          <cell r="R47">
            <v>2016</v>
          </cell>
          <cell r="S47">
            <v>70</v>
          </cell>
          <cell r="T47">
            <v>2015</v>
          </cell>
          <cell r="U47">
            <v>70</v>
          </cell>
          <cell r="V47">
            <v>2014</v>
          </cell>
          <cell r="W47">
            <v>70</v>
          </cell>
          <cell r="X47">
            <v>43804</v>
          </cell>
          <cell r="Y47" t="str">
            <v/>
          </cell>
          <cell r="Z47"/>
          <cell r="AA47" t="str">
            <v/>
          </cell>
          <cell r="AB47"/>
          <cell r="AC47"/>
          <cell r="AD47"/>
          <cell r="AE47"/>
          <cell r="AF47"/>
          <cell r="AG47"/>
          <cell r="AH47" t="str">
            <v/>
          </cell>
          <cell r="AI47" t="str">
            <v>SI</v>
          </cell>
          <cell r="AJ47"/>
          <cell r="AK47" t="str">
            <v>TNS</v>
          </cell>
          <cell r="AL47">
            <v>43826</v>
          </cell>
          <cell r="AM47"/>
          <cell r="AN47">
            <v>11</v>
          </cell>
          <cell r="AO47">
            <v>76</v>
          </cell>
          <cell r="AP47">
            <v>19</v>
          </cell>
          <cell r="AQ47">
            <v>492</v>
          </cell>
          <cell r="AR47">
            <v>100</v>
          </cell>
          <cell r="AS47">
            <v>25</v>
          </cell>
          <cell r="AT47">
            <v>70</v>
          </cell>
          <cell r="AU47">
            <v>70</v>
          </cell>
          <cell r="AV47">
            <v>70</v>
          </cell>
          <cell r="AW47">
            <v>70</v>
          </cell>
          <cell r="AX47">
            <v>100</v>
          </cell>
          <cell r="AY47">
            <v>25</v>
          </cell>
          <cell r="AZ47" t="str">
            <v>TNS</v>
          </cell>
          <cell r="BA47">
            <v>100</v>
          </cell>
          <cell r="BB47">
            <v>25</v>
          </cell>
          <cell r="BC47">
            <v>94</v>
          </cell>
          <cell r="BD47" t="str">
            <v/>
          </cell>
          <cell r="BE47" t="str">
            <v/>
          </cell>
          <cell r="BF47">
            <v>19</v>
          </cell>
          <cell r="BG47">
            <v>25</v>
          </cell>
          <cell r="BH47">
            <v>25</v>
          </cell>
          <cell r="BI47">
            <v>25</v>
          </cell>
          <cell r="BJ47">
            <v>94</v>
          </cell>
          <cell r="BK47" t="str">
            <v>EMPATE</v>
          </cell>
          <cell r="BL47">
            <v>70</v>
          </cell>
          <cell r="BM47">
            <v>11</v>
          </cell>
          <cell r="BN47">
            <v>1</v>
          </cell>
          <cell r="BO47">
            <v>29</v>
          </cell>
          <cell r="BP47" t="str">
            <v/>
          </cell>
          <cell r="BQ47"/>
          <cell r="BR47"/>
          <cell r="BS47">
            <v>32</v>
          </cell>
        </row>
        <row r="48">
          <cell r="C48">
            <v>13756347</v>
          </cell>
          <cell r="D48">
            <v>9</v>
          </cell>
          <cell r="E48">
            <v>1</v>
          </cell>
          <cell r="F48" t="str">
            <v>MORALES GONZALEZ CAROLINA ALEJANDRA</v>
          </cell>
          <cell r="G48" t="str">
            <v>LEY 18.834</v>
          </cell>
          <cell r="H48" t="str">
            <v>TITULARES</v>
          </cell>
          <cell r="I48" t="str">
            <v>TÉCNICO</v>
          </cell>
          <cell r="J48">
            <v>44</v>
          </cell>
          <cell r="K48">
            <v>22</v>
          </cell>
          <cell r="L48" t="str">
            <v>TECNICO PARAMEDICO TEC ENFERMERIA NIVEL SUPERIOR</v>
          </cell>
          <cell r="M48">
            <v>5</v>
          </cell>
          <cell r="N48">
            <v>11</v>
          </cell>
          <cell r="O48">
            <v>1</v>
          </cell>
          <cell r="P48">
            <v>5</v>
          </cell>
          <cell r="Q48">
            <v>222</v>
          </cell>
          <cell r="R48">
            <v>2016</v>
          </cell>
          <cell r="S48">
            <v>70</v>
          </cell>
          <cell r="T48">
            <v>2015</v>
          </cell>
          <cell r="U48">
            <v>70</v>
          </cell>
          <cell r="V48">
            <v>2014</v>
          </cell>
          <cell r="W48">
            <v>70</v>
          </cell>
          <cell r="X48">
            <v>43804</v>
          </cell>
          <cell r="Y48" t="str">
            <v/>
          </cell>
          <cell r="Z48"/>
          <cell r="AA48" t="str">
            <v/>
          </cell>
          <cell r="AB48"/>
          <cell r="AC48"/>
          <cell r="AD48"/>
          <cell r="AE48"/>
          <cell r="AF48"/>
          <cell r="AG48"/>
          <cell r="AH48" t="str">
            <v/>
          </cell>
          <cell r="AI48" t="str">
            <v>SI</v>
          </cell>
          <cell r="AJ48"/>
          <cell r="AK48" t="str">
            <v>TNS</v>
          </cell>
          <cell r="AL48">
            <v>43826</v>
          </cell>
          <cell r="AM48"/>
          <cell r="AN48">
            <v>11</v>
          </cell>
          <cell r="AO48">
            <v>76</v>
          </cell>
          <cell r="AP48">
            <v>19</v>
          </cell>
          <cell r="AQ48">
            <v>222</v>
          </cell>
          <cell r="AR48">
            <v>100</v>
          </cell>
          <cell r="AS48">
            <v>25</v>
          </cell>
          <cell r="AT48">
            <v>70</v>
          </cell>
          <cell r="AU48">
            <v>70</v>
          </cell>
          <cell r="AV48">
            <v>70</v>
          </cell>
          <cell r="AW48">
            <v>70</v>
          </cell>
          <cell r="AX48">
            <v>100</v>
          </cell>
          <cell r="AY48">
            <v>25</v>
          </cell>
          <cell r="AZ48" t="str">
            <v>TNS</v>
          </cell>
          <cell r="BA48">
            <v>100</v>
          </cell>
          <cell r="BB48">
            <v>25</v>
          </cell>
          <cell r="BC48">
            <v>94</v>
          </cell>
          <cell r="BD48" t="str">
            <v/>
          </cell>
          <cell r="BE48" t="str">
            <v/>
          </cell>
          <cell r="BF48">
            <v>19</v>
          </cell>
          <cell r="BG48">
            <v>25</v>
          </cell>
          <cell r="BH48">
            <v>25</v>
          </cell>
          <cell r="BI48">
            <v>25</v>
          </cell>
          <cell r="BJ48">
            <v>94</v>
          </cell>
          <cell r="BK48" t="str">
            <v>EMPATE</v>
          </cell>
          <cell r="BL48">
            <v>70</v>
          </cell>
          <cell r="BM48">
            <v>11</v>
          </cell>
          <cell r="BN48">
            <v>1</v>
          </cell>
          <cell r="BO48">
            <v>4</v>
          </cell>
          <cell r="BP48" t="str">
            <v/>
          </cell>
          <cell r="BQ48"/>
          <cell r="BR48"/>
          <cell r="BS48">
            <v>33</v>
          </cell>
        </row>
        <row r="49">
          <cell r="C49">
            <v>12209802</v>
          </cell>
          <cell r="D49">
            <v>8</v>
          </cell>
          <cell r="E49">
            <v>1</v>
          </cell>
          <cell r="F49" t="str">
            <v>GIL APATA MARISOL SUSANA</v>
          </cell>
          <cell r="G49" t="str">
            <v>LEY 18.834</v>
          </cell>
          <cell r="H49" t="str">
            <v>TITULARES</v>
          </cell>
          <cell r="I49" t="str">
            <v>TÉCNICO</v>
          </cell>
          <cell r="J49">
            <v>44</v>
          </cell>
          <cell r="K49">
            <v>22</v>
          </cell>
          <cell r="L49" t="str">
            <v>TECNICO PARAMEDICO TEC AYUDANTE ENFERMERIA</v>
          </cell>
          <cell r="M49">
            <v>0</v>
          </cell>
          <cell r="N49">
            <v>11</v>
          </cell>
          <cell r="O49">
            <v>0</v>
          </cell>
          <cell r="P49">
            <v>13</v>
          </cell>
          <cell r="Q49">
            <v>237</v>
          </cell>
          <cell r="R49">
            <v>2016</v>
          </cell>
          <cell r="S49">
            <v>70</v>
          </cell>
          <cell r="T49">
            <v>2015</v>
          </cell>
          <cell r="U49">
            <v>70</v>
          </cell>
          <cell r="V49">
            <v>2014</v>
          </cell>
          <cell r="W49">
            <v>70</v>
          </cell>
          <cell r="X49">
            <v>43804</v>
          </cell>
          <cell r="Y49" t="str">
            <v/>
          </cell>
          <cell r="Z49"/>
          <cell r="AA49" t="str">
            <v/>
          </cell>
          <cell r="AB49"/>
          <cell r="AC49"/>
          <cell r="AD49"/>
          <cell r="AE49"/>
          <cell r="AF49"/>
          <cell r="AG49"/>
          <cell r="AH49" t="str">
            <v/>
          </cell>
          <cell r="AI49" t="str">
            <v>SI</v>
          </cell>
          <cell r="AJ49"/>
          <cell r="AK49" t="str">
            <v>TNS</v>
          </cell>
          <cell r="AL49">
            <v>43826</v>
          </cell>
          <cell r="AM49"/>
          <cell r="AN49">
            <v>11</v>
          </cell>
          <cell r="AO49">
            <v>76</v>
          </cell>
          <cell r="AP49">
            <v>19</v>
          </cell>
          <cell r="AQ49">
            <v>237</v>
          </cell>
          <cell r="AR49">
            <v>100</v>
          </cell>
          <cell r="AS49">
            <v>25</v>
          </cell>
          <cell r="AT49">
            <v>70</v>
          </cell>
          <cell r="AU49">
            <v>70</v>
          </cell>
          <cell r="AV49">
            <v>70</v>
          </cell>
          <cell r="AW49">
            <v>70</v>
          </cell>
          <cell r="AX49">
            <v>100</v>
          </cell>
          <cell r="AY49">
            <v>25</v>
          </cell>
          <cell r="AZ49" t="str">
            <v>TNS</v>
          </cell>
          <cell r="BA49">
            <v>100</v>
          </cell>
          <cell r="BB49">
            <v>25</v>
          </cell>
          <cell r="BC49">
            <v>94</v>
          </cell>
          <cell r="BD49" t="str">
            <v/>
          </cell>
          <cell r="BE49" t="str">
            <v/>
          </cell>
          <cell r="BF49">
            <v>19</v>
          </cell>
          <cell r="BG49">
            <v>25</v>
          </cell>
          <cell r="BH49">
            <v>25</v>
          </cell>
          <cell r="BI49">
            <v>25</v>
          </cell>
          <cell r="BJ49">
            <v>94</v>
          </cell>
          <cell r="BK49" t="str">
            <v>EMPATE</v>
          </cell>
          <cell r="BL49">
            <v>70</v>
          </cell>
          <cell r="BM49">
            <v>11</v>
          </cell>
          <cell r="BN49">
            <v>0</v>
          </cell>
          <cell r="BO49">
            <v>12</v>
          </cell>
          <cell r="BP49" t="str">
            <v/>
          </cell>
          <cell r="BQ49"/>
          <cell r="BR49"/>
          <cell r="BS49">
            <v>34</v>
          </cell>
        </row>
        <row r="50">
          <cell r="C50">
            <v>15696179</v>
          </cell>
          <cell r="D50">
            <v>5</v>
          </cell>
          <cell r="E50">
            <v>1</v>
          </cell>
          <cell r="F50" t="str">
            <v>COFRE SOTO ALEJANDRA PAULINA</v>
          </cell>
          <cell r="G50" t="str">
            <v>LEY 18.834</v>
          </cell>
          <cell r="H50" t="str">
            <v>TITULARES</v>
          </cell>
          <cell r="I50" t="str">
            <v>TÉCNICO</v>
          </cell>
          <cell r="J50">
            <v>44</v>
          </cell>
          <cell r="K50">
            <v>22</v>
          </cell>
          <cell r="L50" t="str">
            <v>TECNICO PARAMEDICO TEC ENFERMERIA NIVEL SUPERIOR</v>
          </cell>
          <cell r="M50">
            <v>0</v>
          </cell>
          <cell r="N50">
            <v>10</v>
          </cell>
          <cell r="O50">
            <v>9</v>
          </cell>
          <cell r="P50">
            <v>21</v>
          </cell>
          <cell r="Q50">
            <v>476</v>
          </cell>
          <cell r="R50">
            <v>2016</v>
          </cell>
          <cell r="S50">
            <v>70</v>
          </cell>
          <cell r="T50">
            <v>2015</v>
          </cell>
          <cell r="U50">
            <v>70</v>
          </cell>
          <cell r="V50">
            <v>2014</v>
          </cell>
          <cell r="W50">
            <v>70</v>
          </cell>
          <cell r="X50">
            <v>43805</v>
          </cell>
          <cell r="Y50" t="str">
            <v/>
          </cell>
          <cell r="Z50"/>
          <cell r="AA50" t="str">
            <v/>
          </cell>
          <cell r="AB50"/>
          <cell r="AC50"/>
          <cell r="AD50"/>
          <cell r="AE50"/>
          <cell r="AF50"/>
          <cell r="AG50"/>
          <cell r="AH50" t="str">
            <v/>
          </cell>
          <cell r="AI50" t="str">
            <v>SI</v>
          </cell>
          <cell r="AJ50"/>
          <cell r="AK50" t="str">
            <v>TNS</v>
          </cell>
          <cell r="AL50">
            <v>43826</v>
          </cell>
          <cell r="AM50"/>
          <cell r="AN50">
            <v>11</v>
          </cell>
          <cell r="AO50">
            <v>76</v>
          </cell>
          <cell r="AP50">
            <v>19</v>
          </cell>
          <cell r="AQ50">
            <v>476</v>
          </cell>
          <cell r="AR50">
            <v>100</v>
          </cell>
          <cell r="AS50">
            <v>25</v>
          </cell>
          <cell r="AT50">
            <v>70</v>
          </cell>
          <cell r="AU50">
            <v>70</v>
          </cell>
          <cell r="AV50">
            <v>70</v>
          </cell>
          <cell r="AW50">
            <v>70</v>
          </cell>
          <cell r="AX50">
            <v>100</v>
          </cell>
          <cell r="AY50">
            <v>25</v>
          </cell>
          <cell r="AZ50" t="str">
            <v>TNS</v>
          </cell>
          <cell r="BA50">
            <v>100</v>
          </cell>
          <cell r="BB50">
            <v>25</v>
          </cell>
          <cell r="BC50">
            <v>94</v>
          </cell>
          <cell r="BD50" t="str">
            <v/>
          </cell>
          <cell r="BE50" t="str">
            <v/>
          </cell>
          <cell r="BF50">
            <v>19</v>
          </cell>
          <cell r="BG50">
            <v>25</v>
          </cell>
          <cell r="BH50">
            <v>25</v>
          </cell>
          <cell r="BI50">
            <v>25</v>
          </cell>
          <cell r="BJ50">
            <v>94</v>
          </cell>
          <cell r="BK50" t="str">
            <v>EMPATE</v>
          </cell>
          <cell r="BL50">
            <v>70</v>
          </cell>
          <cell r="BM50">
            <v>10</v>
          </cell>
          <cell r="BN50">
            <v>9</v>
          </cell>
          <cell r="BO50">
            <v>20</v>
          </cell>
          <cell r="BP50" t="str">
            <v/>
          </cell>
          <cell r="BQ50"/>
          <cell r="BR50"/>
          <cell r="BS50">
            <v>35</v>
          </cell>
        </row>
        <row r="51">
          <cell r="C51">
            <v>10299926</v>
          </cell>
          <cell r="D51">
            <v>6</v>
          </cell>
          <cell r="E51">
            <v>1</v>
          </cell>
          <cell r="F51" t="str">
            <v>SILVA ALEGRIA MIRYAM SEBASTIANA</v>
          </cell>
          <cell r="G51" t="str">
            <v>LEY 18.834</v>
          </cell>
          <cell r="H51" t="str">
            <v>CONTRATAS</v>
          </cell>
          <cell r="I51" t="str">
            <v>TÉCNICO</v>
          </cell>
          <cell r="J51">
            <v>44</v>
          </cell>
          <cell r="K51">
            <v>22</v>
          </cell>
          <cell r="L51" t="str">
            <v>TECNICO NIVEL SUPERIOR ENFERMERIA TEC ENFERMERIA NIVEL SUPERIOR</v>
          </cell>
          <cell r="M51">
            <v>5</v>
          </cell>
          <cell r="N51">
            <v>10</v>
          </cell>
          <cell r="O51">
            <v>11</v>
          </cell>
          <cell r="P51">
            <v>0</v>
          </cell>
          <cell r="Q51">
            <v>155</v>
          </cell>
          <cell r="R51">
            <v>2016</v>
          </cell>
          <cell r="S51">
            <v>70</v>
          </cell>
          <cell r="T51">
            <v>2015</v>
          </cell>
          <cell r="U51">
            <v>70</v>
          </cell>
          <cell r="V51">
            <v>2014</v>
          </cell>
          <cell r="W51">
            <v>70</v>
          </cell>
          <cell r="X51">
            <v>43804</v>
          </cell>
          <cell r="Y51" t="str">
            <v/>
          </cell>
          <cell r="Z51"/>
          <cell r="AA51" t="str">
            <v/>
          </cell>
          <cell r="AB51"/>
          <cell r="AC51"/>
          <cell r="AD51"/>
          <cell r="AE51"/>
          <cell r="AF51"/>
          <cell r="AG51"/>
          <cell r="AH51" t="str">
            <v/>
          </cell>
          <cell r="AI51" t="str">
            <v>SI</v>
          </cell>
          <cell r="AJ51"/>
          <cell r="AK51" t="str">
            <v>TNS</v>
          </cell>
          <cell r="AL51">
            <v>43826</v>
          </cell>
          <cell r="AM51"/>
          <cell r="AN51">
            <v>11</v>
          </cell>
          <cell r="AO51">
            <v>76</v>
          </cell>
          <cell r="AP51">
            <v>19</v>
          </cell>
          <cell r="AQ51">
            <v>155</v>
          </cell>
          <cell r="AR51">
            <v>100</v>
          </cell>
          <cell r="AS51">
            <v>25</v>
          </cell>
          <cell r="AT51">
            <v>70</v>
          </cell>
          <cell r="AU51">
            <v>70</v>
          </cell>
          <cell r="AV51">
            <v>70</v>
          </cell>
          <cell r="AW51">
            <v>70</v>
          </cell>
          <cell r="AX51">
            <v>100</v>
          </cell>
          <cell r="AY51">
            <v>25</v>
          </cell>
          <cell r="AZ51" t="str">
            <v>TNS</v>
          </cell>
          <cell r="BA51">
            <v>100</v>
          </cell>
          <cell r="BB51">
            <v>25</v>
          </cell>
          <cell r="BC51">
            <v>94</v>
          </cell>
          <cell r="BD51" t="str">
            <v/>
          </cell>
          <cell r="BE51" t="str">
            <v/>
          </cell>
          <cell r="BF51">
            <v>19</v>
          </cell>
          <cell r="BG51">
            <v>25</v>
          </cell>
          <cell r="BH51">
            <v>25</v>
          </cell>
          <cell r="BI51">
            <v>25</v>
          </cell>
          <cell r="BJ51">
            <v>94</v>
          </cell>
          <cell r="BK51" t="str">
            <v>EMPATE</v>
          </cell>
          <cell r="BL51">
            <v>70</v>
          </cell>
          <cell r="BM51">
            <v>9</v>
          </cell>
          <cell r="BN51">
            <v>9</v>
          </cell>
          <cell r="BO51">
            <v>0</v>
          </cell>
          <cell r="BP51" t="str">
            <v/>
          </cell>
          <cell r="BQ51"/>
          <cell r="BR51"/>
          <cell r="BS51">
            <v>36</v>
          </cell>
        </row>
        <row r="52">
          <cell r="C52">
            <v>13036896</v>
          </cell>
          <cell r="D52">
            <v>4</v>
          </cell>
          <cell r="E52">
            <v>2</v>
          </cell>
          <cell r="F52" t="str">
            <v>LEAL CARRASCO LUIS HUGO</v>
          </cell>
          <cell r="G52" t="str">
            <v>LEY 18.834</v>
          </cell>
          <cell r="H52" t="str">
            <v>CONTRATAS</v>
          </cell>
          <cell r="I52" t="str">
            <v>TÉCNICO</v>
          </cell>
          <cell r="J52">
            <v>44</v>
          </cell>
          <cell r="K52">
            <v>22</v>
          </cell>
          <cell r="L52" t="str">
            <v>TECNICO PARAMEDICO TEC ENFERMERIA NIVEL SUPERIOR</v>
          </cell>
          <cell r="M52">
            <v>0</v>
          </cell>
          <cell r="N52">
            <v>10</v>
          </cell>
          <cell r="O52">
            <v>10</v>
          </cell>
          <cell r="P52">
            <v>28</v>
          </cell>
          <cell r="Q52">
            <v>108</v>
          </cell>
          <cell r="R52">
            <v>2016</v>
          </cell>
          <cell r="S52">
            <v>70</v>
          </cell>
          <cell r="T52">
            <v>2015</v>
          </cell>
          <cell r="U52">
            <v>70</v>
          </cell>
          <cell r="V52">
            <v>2014</v>
          </cell>
          <cell r="W52">
            <v>70</v>
          </cell>
          <cell r="X52">
            <v>43811</v>
          </cell>
          <cell r="Y52" t="str">
            <v/>
          </cell>
          <cell r="Z52"/>
          <cell r="AA52" t="str">
            <v/>
          </cell>
          <cell r="AB52"/>
          <cell r="AC52"/>
          <cell r="AD52"/>
          <cell r="AE52"/>
          <cell r="AF52"/>
          <cell r="AG52"/>
          <cell r="AH52" t="str">
            <v/>
          </cell>
          <cell r="AI52" t="str">
            <v>SI</v>
          </cell>
          <cell r="AJ52"/>
          <cell r="AK52" t="str">
            <v>TNS</v>
          </cell>
          <cell r="AL52">
            <v>43826</v>
          </cell>
          <cell r="AM52"/>
          <cell r="AN52">
            <v>11</v>
          </cell>
          <cell r="AO52">
            <v>76</v>
          </cell>
          <cell r="AP52">
            <v>19</v>
          </cell>
          <cell r="AQ52">
            <v>108</v>
          </cell>
          <cell r="AR52">
            <v>100</v>
          </cell>
          <cell r="AS52">
            <v>25</v>
          </cell>
          <cell r="AT52">
            <v>70</v>
          </cell>
          <cell r="AU52">
            <v>70</v>
          </cell>
          <cell r="AV52">
            <v>70</v>
          </cell>
          <cell r="AW52">
            <v>70</v>
          </cell>
          <cell r="AX52">
            <v>100</v>
          </cell>
          <cell r="AY52">
            <v>25</v>
          </cell>
          <cell r="AZ52" t="str">
            <v>TNS</v>
          </cell>
          <cell r="BA52">
            <v>100</v>
          </cell>
          <cell r="BB52">
            <v>25</v>
          </cell>
          <cell r="BC52">
            <v>94</v>
          </cell>
          <cell r="BD52" t="str">
            <v/>
          </cell>
          <cell r="BE52" t="str">
            <v/>
          </cell>
          <cell r="BF52">
            <v>19</v>
          </cell>
          <cell r="BG52">
            <v>25</v>
          </cell>
          <cell r="BH52">
            <v>25</v>
          </cell>
          <cell r="BI52">
            <v>25</v>
          </cell>
          <cell r="BJ52">
            <v>94</v>
          </cell>
          <cell r="BK52" t="str">
            <v>EMPATE</v>
          </cell>
          <cell r="BL52">
            <v>70</v>
          </cell>
          <cell r="BM52">
            <v>6</v>
          </cell>
          <cell r="BN52">
            <v>10</v>
          </cell>
          <cell r="BO52">
            <v>27</v>
          </cell>
          <cell r="BP52" t="str">
            <v/>
          </cell>
          <cell r="BQ52"/>
          <cell r="BR52"/>
          <cell r="BS52">
            <v>37</v>
          </cell>
        </row>
        <row r="53">
          <cell r="C53">
            <v>10213675</v>
          </cell>
          <cell r="D53">
            <v>6</v>
          </cell>
          <cell r="E53">
            <v>1</v>
          </cell>
          <cell r="F53" t="str">
            <v>SUPANTA PINAYA DORY MARLENE</v>
          </cell>
          <cell r="G53" t="str">
            <v>LEY 18.834</v>
          </cell>
          <cell r="H53" t="str">
            <v>CONTRATAS</v>
          </cell>
          <cell r="I53" t="str">
            <v>TÉCNICO</v>
          </cell>
          <cell r="J53">
            <v>44</v>
          </cell>
          <cell r="K53">
            <v>22</v>
          </cell>
          <cell r="L53" t="str">
            <v>TECNICO NIVEL SUPERIOR ENFERMERIA TEC.AYUDANTE DE ENFERMERIA</v>
          </cell>
          <cell r="M53">
            <v>0</v>
          </cell>
          <cell r="N53">
            <v>10</v>
          </cell>
          <cell r="O53">
            <v>8</v>
          </cell>
          <cell r="P53">
            <v>3</v>
          </cell>
          <cell r="Q53">
            <v>285</v>
          </cell>
          <cell r="R53">
            <v>2016</v>
          </cell>
          <cell r="S53">
            <v>70</v>
          </cell>
          <cell r="T53">
            <v>2015</v>
          </cell>
          <cell r="U53">
            <v>70</v>
          </cell>
          <cell r="V53">
            <v>2014</v>
          </cell>
          <cell r="W53">
            <v>70</v>
          </cell>
          <cell r="X53">
            <v>43804</v>
          </cell>
          <cell r="Y53" t="str">
            <v/>
          </cell>
          <cell r="Z53"/>
          <cell r="AA53" t="str">
            <v/>
          </cell>
          <cell r="AB53"/>
          <cell r="AC53"/>
          <cell r="AD53"/>
          <cell r="AE53"/>
          <cell r="AF53"/>
          <cell r="AG53"/>
          <cell r="AH53" t="str">
            <v/>
          </cell>
          <cell r="AI53" t="str">
            <v>SI</v>
          </cell>
          <cell r="AJ53"/>
          <cell r="AK53" t="str">
            <v>TNS</v>
          </cell>
          <cell r="AL53">
            <v>43826</v>
          </cell>
          <cell r="AM53"/>
          <cell r="AN53">
            <v>11</v>
          </cell>
          <cell r="AO53">
            <v>76</v>
          </cell>
          <cell r="AP53">
            <v>19</v>
          </cell>
          <cell r="AQ53">
            <v>285</v>
          </cell>
          <cell r="AR53">
            <v>100</v>
          </cell>
          <cell r="AS53">
            <v>25</v>
          </cell>
          <cell r="AT53">
            <v>70</v>
          </cell>
          <cell r="AU53">
            <v>70</v>
          </cell>
          <cell r="AV53">
            <v>70</v>
          </cell>
          <cell r="AW53">
            <v>70</v>
          </cell>
          <cell r="AX53">
            <v>100</v>
          </cell>
          <cell r="AY53">
            <v>25</v>
          </cell>
          <cell r="AZ53" t="str">
            <v>TNS</v>
          </cell>
          <cell r="BA53">
            <v>100</v>
          </cell>
          <cell r="BB53">
            <v>25</v>
          </cell>
          <cell r="BC53">
            <v>94</v>
          </cell>
          <cell r="BD53" t="str">
            <v/>
          </cell>
          <cell r="BE53" t="str">
            <v/>
          </cell>
          <cell r="BF53">
            <v>19</v>
          </cell>
          <cell r="BG53">
            <v>25</v>
          </cell>
          <cell r="BH53">
            <v>25</v>
          </cell>
          <cell r="BI53">
            <v>25</v>
          </cell>
          <cell r="BJ53">
            <v>94</v>
          </cell>
          <cell r="BK53" t="str">
            <v>EMPATE</v>
          </cell>
          <cell r="BL53">
            <v>70</v>
          </cell>
          <cell r="BM53">
            <v>5</v>
          </cell>
          <cell r="BN53">
            <v>11</v>
          </cell>
          <cell r="BO53">
            <v>4</v>
          </cell>
          <cell r="BP53" t="str">
            <v/>
          </cell>
          <cell r="BQ53"/>
          <cell r="BR53"/>
          <cell r="BS53">
            <v>38</v>
          </cell>
        </row>
        <row r="54">
          <cell r="C54">
            <v>15693775</v>
          </cell>
          <cell r="D54">
            <v>4</v>
          </cell>
          <cell r="E54">
            <v>1</v>
          </cell>
          <cell r="F54" t="str">
            <v>VASQUEZ ROJAS RAQUEL JUANA</v>
          </cell>
          <cell r="G54" t="str">
            <v>LEY 18.834</v>
          </cell>
          <cell r="H54" t="str">
            <v>CONTRATAS</v>
          </cell>
          <cell r="I54" t="str">
            <v>TÉCNICO</v>
          </cell>
          <cell r="J54">
            <v>44</v>
          </cell>
          <cell r="K54">
            <v>22</v>
          </cell>
          <cell r="L54" t="str">
            <v>TECNICO PARAMEDICO TEC ENFERMERIA NIVEL SUPERIOR</v>
          </cell>
          <cell r="M54">
            <v>0</v>
          </cell>
          <cell r="N54">
            <v>11</v>
          </cell>
          <cell r="O54">
            <v>0</v>
          </cell>
          <cell r="P54">
            <v>12</v>
          </cell>
          <cell r="Q54">
            <v>433</v>
          </cell>
          <cell r="R54">
            <v>2016</v>
          </cell>
          <cell r="S54">
            <v>70</v>
          </cell>
          <cell r="T54">
            <v>2015</v>
          </cell>
          <cell r="U54">
            <v>69</v>
          </cell>
          <cell r="V54">
            <v>2014</v>
          </cell>
          <cell r="W54">
            <v>69</v>
          </cell>
          <cell r="X54">
            <v>43805</v>
          </cell>
          <cell r="Y54" t="str">
            <v/>
          </cell>
          <cell r="Z54"/>
          <cell r="AA54" t="str">
            <v/>
          </cell>
          <cell r="AB54"/>
          <cell r="AC54"/>
          <cell r="AD54"/>
          <cell r="AE54"/>
          <cell r="AF54"/>
          <cell r="AG54"/>
          <cell r="AH54" t="str">
            <v/>
          </cell>
          <cell r="AI54" t="str">
            <v>SI</v>
          </cell>
          <cell r="AJ54"/>
          <cell r="AK54" t="str">
            <v>TNS</v>
          </cell>
          <cell r="AL54">
            <v>43826</v>
          </cell>
          <cell r="AM54"/>
          <cell r="AN54">
            <v>11</v>
          </cell>
          <cell r="AO54">
            <v>76</v>
          </cell>
          <cell r="AP54">
            <v>19</v>
          </cell>
          <cell r="AQ54">
            <v>433</v>
          </cell>
          <cell r="AR54">
            <v>100</v>
          </cell>
          <cell r="AS54">
            <v>25</v>
          </cell>
          <cell r="AT54">
            <v>70</v>
          </cell>
          <cell r="AU54">
            <v>69</v>
          </cell>
          <cell r="AV54">
            <v>69</v>
          </cell>
          <cell r="AW54">
            <v>69</v>
          </cell>
          <cell r="AX54">
            <v>96</v>
          </cell>
          <cell r="AY54">
            <v>24</v>
          </cell>
          <cell r="AZ54" t="str">
            <v>TNS</v>
          </cell>
          <cell r="BA54">
            <v>100</v>
          </cell>
          <cell r="BB54">
            <v>25</v>
          </cell>
          <cell r="BC54">
            <v>93</v>
          </cell>
          <cell r="BD54" t="str">
            <v/>
          </cell>
          <cell r="BE54" t="str">
            <v/>
          </cell>
          <cell r="BF54">
            <v>19</v>
          </cell>
          <cell r="BG54">
            <v>25</v>
          </cell>
          <cell r="BH54">
            <v>24</v>
          </cell>
          <cell r="BI54">
            <v>25</v>
          </cell>
          <cell r="BJ54">
            <v>93</v>
          </cell>
          <cell r="BK54" t="str">
            <v>EMPATE</v>
          </cell>
          <cell r="BL54">
            <v>70</v>
          </cell>
          <cell r="BM54">
            <v>10</v>
          </cell>
          <cell r="BN54">
            <v>11</v>
          </cell>
          <cell r="BO54">
            <v>11</v>
          </cell>
          <cell r="BP54" t="str">
            <v/>
          </cell>
          <cell r="BQ54"/>
          <cell r="BR54"/>
          <cell r="BS54">
            <v>39</v>
          </cell>
        </row>
        <row r="55">
          <cell r="C55">
            <v>13412991</v>
          </cell>
          <cell r="D55">
            <v>3</v>
          </cell>
          <cell r="E55">
            <v>1</v>
          </cell>
          <cell r="F55" t="str">
            <v>MEDINA CUBA YESENIA MIRTHA</v>
          </cell>
          <cell r="G55" t="str">
            <v>LEY 18.834</v>
          </cell>
          <cell r="H55" t="str">
            <v>CONTRATAS</v>
          </cell>
          <cell r="I55" t="str">
            <v>TÉCNICO</v>
          </cell>
          <cell r="J55">
            <v>44</v>
          </cell>
          <cell r="K55">
            <v>22</v>
          </cell>
          <cell r="L55" t="str">
            <v>TECNICO PARAMEDICO TEC EFERMERIA NIVEL SUPERIOR</v>
          </cell>
          <cell r="M55">
            <v>0</v>
          </cell>
          <cell r="N55">
            <v>11</v>
          </cell>
          <cell r="O55">
            <v>1</v>
          </cell>
          <cell r="P55">
            <v>12</v>
          </cell>
          <cell r="Q55">
            <v>264</v>
          </cell>
          <cell r="R55">
            <v>2016</v>
          </cell>
          <cell r="S55">
            <v>69</v>
          </cell>
          <cell r="T55">
            <v>2015</v>
          </cell>
          <cell r="U55">
            <v>68</v>
          </cell>
          <cell r="V55">
            <v>2014</v>
          </cell>
          <cell r="W55">
            <v>69</v>
          </cell>
          <cell r="X55">
            <v>43804</v>
          </cell>
          <cell r="Y55" t="str">
            <v/>
          </cell>
          <cell r="Z55"/>
          <cell r="AA55" t="str">
            <v/>
          </cell>
          <cell r="AB55"/>
          <cell r="AC55"/>
          <cell r="AD55"/>
          <cell r="AE55"/>
          <cell r="AF55"/>
          <cell r="AG55"/>
          <cell r="AH55" t="str">
            <v/>
          </cell>
          <cell r="AI55" t="str">
            <v>SI</v>
          </cell>
          <cell r="AJ55"/>
          <cell r="AK55" t="str">
            <v>TNS</v>
          </cell>
          <cell r="AL55">
            <v>43826</v>
          </cell>
          <cell r="AM55"/>
          <cell r="AN55">
            <v>11</v>
          </cell>
          <cell r="AO55">
            <v>76</v>
          </cell>
          <cell r="AP55">
            <v>19</v>
          </cell>
          <cell r="AQ55">
            <v>264</v>
          </cell>
          <cell r="AR55">
            <v>100</v>
          </cell>
          <cell r="AS55">
            <v>25</v>
          </cell>
          <cell r="AT55">
            <v>69</v>
          </cell>
          <cell r="AU55">
            <v>68</v>
          </cell>
          <cell r="AV55">
            <v>69</v>
          </cell>
          <cell r="AW55">
            <v>69</v>
          </cell>
          <cell r="AX55">
            <v>96</v>
          </cell>
          <cell r="AY55">
            <v>24</v>
          </cell>
          <cell r="AZ55" t="str">
            <v>TNS</v>
          </cell>
          <cell r="BA55">
            <v>100</v>
          </cell>
          <cell r="BB55">
            <v>25</v>
          </cell>
          <cell r="BC55">
            <v>93</v>
          </cell>
          <cell r="BD55" t="str">
            <v/>
          </cell>
          <cell r="BE55" t="str">
            <v/>
          </cell>
          <cell r="BF55">
            <v>19</v>
          </cell>
          <cell r="BG55">
            <v>25</v>
          </cell>
          <cell r="BH55">
            <v>24</v>
          </cell>
          <cell r="BI55">
            <v>25</v>
          </cell>
          <cell r="BJ55">
            <v>93</v>
          </cell>
          <cell r="BK55" t="str">
            <v>EMPATE</v>
          </cell>
          <cell r="BL55">
            <v>69</v>
          </cell>
          <cell r="BM55">
            <v>11</v>
          </cell>
          <cell r="BN55">
            <v>1</v>
          </cell>
          <cell r="BO55">
            <v>11</v>
          </cell>
          <cell r="BP55" t="str">
            <v/>
          </cell>
          <cell r="BQ55"/>
          <cell r="BR55"/>
          <cell r="BS55">
            <v>40</v>
          </cell>
        </row>
        <row r="56">
          <cell r="C56">
            <v>15007050</v>
          </cell>
          <cell r="D56">
            <v>3</v>
          </cell>
          <cell r="E56">
            <v>2</v>
          </cell>
          <cell r="F56" t="str">
            <v>TORRES NIEVA CYNTHIA DAYANA</v>
          </cell>
          <cell r="G56" t="str">
            <v>LEY 18.834</v>
          </cell>
          <cell r="H56" t="str">
            <v>CONTRATAS</v>
          </cell>
          <cell r="I56" t="str">
            <v>TÉCNICO</v>
          </cell>
          <cell r="J56">
            <v>44</v>
          </cell>
          <cell r="K56">
            <v>22</v>
          </cell>
          <cell r="L56" t="str">
            <v>TECNICO PARAMEDICO TEC ENFERMERIA NIVEL SUPERIOR</v>
          </cell>
          <cell r="M56">
            <v>0</v>
          </cell>
          <cell r="N56">
            <v>11</v>
          </cell>
          <cell r="O56">
            <v>3</v>
          </cell>
          <cell r="P56">
            <v>5</v>
          </cell>
          <cell r="Q56">
            <v>195</v>
          </cell>
          <cell r="R56">
            <v>2016</v>
          </cell>
          <cell r="S56">
            <v>66</v>
          </cell>
          <cell r="T56">
            <v>2015</v>
          </cell>
          <cell r="U56">
            <v>68</v>
          </cell>
          <cell r="V56">
            <v>2014</v>
          </cell>
          <cell r="W56">
            <v>70</v>
          </cell>
          <cell r="X56">
            <v>43804</v>
          </cell>
          <cell r="Y56" t="str">
            <v/>
          </cell>
          <cell r="Z56"/>
          <cell r="AA56" t="str">
            <v/>
          </cell>
          <cell r="AB56"/>
          <cell r="AC56"/>
          <cell r="AD56"/>
          <cell r="AE56"/>
          <cell r="AF56"/>
          <cell r="AG56"/>
          <cell r="AH56" t="str">
            <v/>
          </cell>
          <cell r="AI56" t="str">
            <v>SI</v>
          </cell>
          <cell r="AJ56"/>
          <cell r="AK56" t="str">
            <v>TNS</v>
          </cell>
          <cell r="AL56">
            <v>43826</v>
          </cell>
          <cell r="AM56"/>
          <cell r="AN56">
            <v>11</v>
          </cell>
          <cell r="AO56">
            <v>76</v>
          </cell>
          <cell r="AP56">
            <v>19</v>
          </cell>
          <cell r="AQ56">
            <v>195</v>
          </cell>
          <cell r="AR56">
            <v>100</v>
          </cell>
          <cell r="AS56">
            <v>25</v>
          </cell>
          <cell r="AT56">
            <v>66</v>
          </cell>
          <cell r="AU56">
            <v>68</v>
          </cell>
          <cell r="AV56">
            <v>70</v>
          </cell>
          <cell r="AW56">
            <v>68</v>
          </cell>
          <cell r="AX56">
            <v>96</v>
          </cell>
          <cell r="AY56">
            <v>24</v>
          </cell>
          <cell r="AZ56" t="str">
            <v>TNS</v>
          </cell>
          <cell r="BA56">
            <v>100</v>
          </cell>
          <cell r="BB56">
            <v>25</v>
          </cell>
          <cell r="BC56">
            <v>93</v>
          </cell>
          <cell r="BD56" t="str">
            <v/>
          </cell>
          <cell r="BE56" t="str">
            <v/>
          </cell>
          <cell r="BF56">
            <v>19</v>
          </cell>
          <cell r="BG56">
            <v>25</v>
          </cell>
          <cell r="BH56">
            <v>24</v>
          </cell>
          <cell r="BI56">
            <v>25</v>
          </cell>
          <cell r="BJ56">
            <v>93</v>
          </cell>
          <cell r="BK56" t="str">
            <v>EMPATE</v>
          </cell>
          <cell r="BL56">
            <v>66</v>
          </cell>
          <cell r="BM56">
            <v>9</v>
          </cell>
          <cell r="BN56">
            <v>9</v>
          </cell>
          <cell r="BO56">
            <v>19</v>
          </cell>
          <cell r="BP56" t="str">
            <v/>
          </cell>
          <cell r="BQ56"/>
          <cell r="BR56"/>
          <cell r="BS56">
            <v>41</v>
          </cell>
        </row>
        <row r="57">
          <cell r="C57">
            <v>10051340</v>
          </cell>
          <cell r="D57">
            <v>4</v>
          </cell>
          <cell r="E57">
            <v>1</v>
          </cell>
          <cell r="F57" t="str">
            <v>SUAREZ AVILA GIOVANNA LAURA</v>
          </cell>
          <cell r="G57" t="str">
            <v>LEY 18.834</v>
          </cell>
          <cell r="H57" t="str">
            <v>TITULARES</v>
          </cell>
          <cell r="I57" t="str">
            <v>TÉCNICO</v>
          </cell>
          <cell r="J57">
            <v>44</v>
          </cell>
          <cell r="K57">
            <v>22</v>
          </cell>
          <cell r="L57" t="str">
            <v>TECNICO DE PARVULOS TECNICO ANTENCION PARVULO</v>
          </cell>
          <cell r="M57">
            <v>0</v>
          </cell>
          <cell r="N57">
            <v>21</v>
          </cell>
          <cell r="O57">
            <v>9</v>
          </cell>
          <cell r="P57">
            <v>0</v>
          </cell>
          <cell r="Q57">
            <v>125</v>
          </cell>
          <cell r="R57">
            <v>2016</v>
          </cell>
          <cell r="S57">
            <v>70</v>
          </cell>
          <cell r="T57">
            <v>2015</v>
          </cell>
          <cell r="U57">
            <v>70</v>
          </cell>
          <cell r="V57">
            <v>2014</v>
          </cell>
          <cell r="W57">
            <v>70</v>
          </cell>
          <cell r="X57">
            <v>43804</v>
          </cell>
          <cell r="Y57" t="str">
            <v/>
          </cell>
          <cell r="Z57"/>
          <cell r="AA57" t="str">
            <v/>
          </cell>
          <cell r="AB57"/>
          <cell r="AC57"/>
          <cell r="AD57"/>
          <cell r="AE57"/>
          <cell r="AF57"/>
          <cell r="AG57"/>
          <cell r="AH57" t="str">
            <v/>
          </cell>
          <cell r="AI57" t="str">
            <v>SI</v>
          </cell>
          <cell r="AJ57"/>
          <cell r="AK57" t="str">
            <v>TNM</v>
          </cell>
          <cell r="AL57">
            <v>43826</v>
          </cell>
          <cell r="AM57"/>
          <cell r="AN57">
            <v>22</v>
          </cell>
          <cell r="AO57">
            <v>100</v>
          </cell>
          <cell r="AP57">
            <v>25</v>
          </cell>
          <cell r="AQ57">
            <v>125</v>
          </cell>
          <cell r="AR57">
            <v>100</v>
          </cell>
          <cell r="AS57">
            <v>25</v>
          </cell>
          <cell r="AT57">
            <v>70</v>
          </cell>
          <cell r="AU57">
            <v>70</v>
          </cell>
          <cell r="AV57">
            <v>70</v>
          </cell>
          <cell r="AW57">
            <v>70</v>
          </cell>
          <cell r="AX57">
            <v>100</v>
          </cell>
          <cell r="AY57">
            <v>25</v>
          </cell>
          <cell r="AZ57" t="str">
            <v>TNM</v>
          </cell>
          <cell r="BA57">
            <v>70</v>
          </cell>
          <cell r="BB57">
            <v>17.5</v>
          </cell>
          <cell r="BC57">
            <v>92.5</v>
          </cell>
          <cell r="BD57" t="str">
            <v/>
          </cell>
          <cell r="BE57" t="str">
            <v/>
          </cell>
          <cell r="BF57">
            <v>25</v>
          </cell>
          <cell r="BG57">
            <v>25</v>
          </cell>
          <cell r="BH57">
            <v>25</v>
          </cell>
          <cell r="BI57">
            <v>17.5</v>
          </cell>
          <cell r="BJ57">
            <v>92.5</v>
          </cell>
          <cell r="BK57" t="str">
            <v>EMPATE</v>
          </cell>
          <cell r="BL57">
            <v>70</v>
          </cell>
          <cell r="BM57">
            <v>21</v>
          </cell>
          <cell r="BN57">
            <v>9</v>
          </cell>
          <cell r="BO57">
            <v>0</v>
          </cell>
          <cell r="BP57" t="str">
            <v/>
          </cell>
          <cell r="BQ57"/>
          <cell r="BR57"/>
          <cell r="BS57">
            <v>42</v>
          </cell>
        </row>
        <row r="58">
          <cell r="C58">
            <v>8271109</v>
          </cell>
          <cell r="D58">
            <v>0</v>
          </cell>
          <cell r="E58">
            <v>2</v>
          </cell>
          <cell r="F58" t="str">
            <v>SANTANDER GUISA JOSE ALFREDO</v>
          </cell>
          <cell r="G58" t="str">
            <v>LEY 18.834</v>
          </cell>
          <cell r="H58" t="str">
            <v>TITULARES</v>
          </cell>
          <cell r="I58" t="str">
            <v>TÉCNICO</v>
          </cell>
          <cell r="J58">
            <v>44</v>
          </cell>
          <cell r="K58">
            <v>22</v>
          </cell>
          <cell r="L58" t="str">
            <v>TECNICO PARAMEDICO TEC ENFERMERIA NIVEL SUPERIO</v>
          </cell>
          <cell r="M58">
            <v>0</v>
          </cell>
          <cell r="N58">
            <v>9</v>
          </cell>
          <cell r="O58">
            <v>9</v>
          </cell>
          <cell r="P58">
            <v>23</v>
          </cell>
          <cell r="Q58">
            <v>215</v>
          </cell>
          <cell r="R58">
            <v>2016</v>
          </cell>
          <cell r="S58">
            <v>70</v>
          </cell>
          <cell r="T58">
            <v>2015</v>
          </cell>
          <cell r="U58">
            <v>70</v>
          </cell>
          <cell r="V58">
            <v>2014</v>
          </cell>
          <cell r="W58">
            <v>70</v>
          </cell>
          <cell r="X58">
            <v>43804</v>
          </cell>
          <cell r="Y58" t="str">
            <v/>
          </cell>
          <cell r="Z58"/>
          <cell r="AA58" t="str">
            <v/>
          </cell>
          <cell r="AB58"/>
          <cell r="AC58"/>
          <cell r="AD58"/>
          <cell r="AE58"/>
          <cell r="AF58"/>
          <cell r="AG58"/>
          <cell r="AH58" t="str">
            <v/>
          </cell>
          <cell r="AI58" t="str">
            <v>SI</v>
          </cell>
          <cell r="AJ58"/>
          <cell r="AK58" t="str">
            <v>TNS</v>
          </cell>
          <cell r="AL58">
            <v>43826</v>
          </cell>
          <cell r="AM58"/>
          <cell r="AN58">
            <v>10</v>
          </cell>
          <cell r="AO58">
            <v>70</v>
          </cell>
          <cell r="AP58">
            <v>17.5</v>
          </cell>
          <cell r="AQ58">
            <v>215</v>
          </cell>
          <cell r="AR58">
            <v>100</v>
          </cell>
          <cell r="AS58">
            <v>25</v>
          </cell>
          <cell r="AT58">
            <v>70</v>
          </cell>
          <cell r="AU58">
            <v>70</v>
          </cell>
          <cell r="AV58">
            <v>70</v>
          </cell>
          <cell r="AW58">
            <v>70</v>
          </cell>
          <cell r="AX58">
            <v>100</v>
          </cell>
          <cell r="AY58">
            <v>25</v>
          </cell>
          <cell r="AZ58" t="str">
            <v>TNS</v>
          </cell>
          <cell r="BA58">
            <v>100</v>
          </cell>
          <cell r="BB58">
            <v>25</v>
          </cell>
          <cell r="BC58">
            <v>92.5</v>
          </cell>
          <cell r="BD58" t="str">
            <v/>
          </cell>
          <cell r="BE58" t="str">
            <v/>
          </cell>
          <cell r="BF58">
            <v>17.5</v>
          </cell>
          <cell r="BG58">
            <v>25</v>
          </cell>
          <cell r="BH58">
            <v>25</v>
          </cell>
          <cell r="BI58">
            <v>25</v>
          </cell>
          <cell r="BJ58">
            <v>92.5</v>
          </cell>
          <cell r="BK58" t="str">
            <v>EMPATE</v>
          </cell>
          <cell r="BL58">
            <v>70</v>
          </cell>
          <cell r="BM58">
            <v>21</v>
          </cell>
          <cell r="BN58">
            <v>0</v>
          </cell>
          <cell r="BO58">
            <v>10</v>
          </cell>
          <cell r="BP58" t="str">
            <v/>
          </cell>
          <cell r="BQ58"/>
          <cell r="BR58"/>
          <cell r="BS58">
            <v>43</v>
          </cell>
        </row>
        <row r="59">
          <cell r="C59">
            <v>12831793</v>
          </cell>
          <cell r="D59">
            <v>7</v>
          </cell>
          <cell r="E59">
            <v>1</v>
          </cell>
          <cell r="F59" t="str">
            <v>CEBALLOS CEBALLOS ZOILA AURORA</v>
          </cell>
          <cell r="G59" t="str">
            <v>LEY 18.834</v>
          </cell>
          <cell r="H59" t="str">
            <v>TITULARES</v>
          </cell>
          <cell r="I59" t="str">
            <v>TÉCNICO</v>
          </cell>
          <cell r="J59">
            <v>44</v>
          </cell>
          <cell r="K59">
            <v>22</v>
          </cell>
          <cell r="L59" t="str">
            <v>TECNICO DE PARVULOS TECNICO ATENCION DE PARVULOS</v>
          </cell>
          <cell r="M59">
            <v>0</v>
          </cell>
          <cell r="N59">
            <v>19</v>
          </cell>
          <cell r="O59">
            <v>4</v>
          </cell>
          <cell r="P59">
            <v>26</v>
          </cell>
          <cell r="Q59">
            <v>138</v>
          </cell>
          <cell r="R59">
            <v>2016</v>
          </cell>
          <cell r="S59">
            <v>70</v>
          </cell>
          <cell r="T59">
            <v>2015</v>
          </cell>
          <cell r="U59">
            <v>70</v>
          </cell>
          <cell r="V59">
            <v>2014</v>
          </cell>
          <cell r="W59">
            <v>70</v>
          </cell>
          <cell r="X59">
            <v>43804</v>
          </cell>
          <cell r="Y59" t="str">
            <v/>
          </cell>
          <cell r="Z59"/>
          <cell r="AA59" t="str">
            <v/>
          </cell>
          <cell r="AB59"/>
          <cell r="AC59"/>
          <cell r="AD59"/>
          <cell r="AE59"/>
          <cell r="AF59"/>
          <cell r="AG59"/>
          <cell r="AH59" t="str">
            <v/>
          </cell>
          <cell r="AI59" t="str">
            <v>SI</v>
          </cell>
          <cell r="AJ59"/>
          <cell r="AK59" t="str">
            <v>TNM</v>
          </cell>
          <cell r="AL59">
            <v>43826</v>
          </cell>
          <cell r="AM59"/>
          <cell r="AN59">
            <v>19</v>
          </cell>
          <cell r="AO59">
            <v>100</v>
          </cell>
          <cell r="AP59">
            <v>25</v>
          </cell>
          <cell r="AQ59">
            <v>138</v>
          </cell>
          <cell r="AR59">
            <v>100</v>
          </cell>
          <cell r="AS59">
            <v>25</v>
          </cell>
          <cell r="AT59">
            <v>70</v>
          </cell>
          <cell r="AU59">
            <v>70</v>
          </cell>
          <cell r="AV59">
            <v>70</v>
          </cell>
          <cell r="AW59">
            <v>70</v>
          </cell>
          <cell r="AX59">
            <v>100</v>
          </cell>
          <cell r="AY59">
            <v>25</v>
          </cell>
          <cell r="AZ59" t="str">
            <v>TNM</v>
          </cell>
          <cell r="BA59">
            <v>70</v>
          </cell>
          <cell r="BB59">
            <v>17.5</v>
          </cell>
          <cell r="BC59">
            <v>92.5</v>
          </cell>
          <cell r="BD59" t="str">
            <v/>
          </cell>
          <cell r="BE59" t="str">
            <v/>
          </cell>
          <cell r="BF59">
            <v>25</v>
          </cell>
          <cell r="BG59">
            <v>25</v>
          </cell>
          <cell r="BH59">
            <v>25</v>
          </cell>
          <cell r="BI59">
            <v>17.5</v>
          </cell>
          <cell r="BJ59">
            <v>92.5</v>
          </cell>
          <cell r="BK59" t="str">
            <v>EMPATE</v>
          </cell>
          <cell r="BL59">
            <v>70</v>
          </cell>
          <cell r="BM59">
            <v>19</v>
          </cell>
          <cell r="BN59">
            <v>4</v>
          </cell>
          <cell r="BO59">
            <v>25</v>
          </cell>
          <cell r="BP59" t="str">
            <v/>
          </cell>
          <cell r="BQ59"/>
          <cell r="BR59"/>
          <cell r="BS59">
            <v>44</v>
          </cell>
        </row>
        <row r="60">
          <cell r="C60">
            <v>15696193</v>
          </cell>
          <cell r="D60">
            <v>0</v>
          </cell>
          <cell r="E60">
            <v>1</v>
          </cell>
          <cell r="F60" t="str">
            <v>HUMIRE FERNANDEZ FABIOLA ANDREA</v>
          </cell>
          <cell r="G60" t="str">
            <v>LEY 18.834</v>
          </cell>
          <cell r="H60" t="str">
            <v>TITULARES</v>
          </cell>
          <cell r="I60" t="str">
            <v>TÉCNICO</v>
          </cell>
          <cell r="J60">
            <v>44</v>
          </cell>
          <cell r="K60">
            <v>22</v>
          </cell>
          <cell r="L60" t="str">
            <v>TECNICO PARAMEDICO TEC ENFERMERIA NIVEL SUPERIOR</v>
          </cell>
          <cell r="M60">
            <v>0</v>
          </cell>
          <cell r="N60">
            <v>10</v>
          </cell>
          <cell r="O60">
            <v>4</v>
          </cell>
          <cell r="P60">
            <v>24</v>
          </cell>
          <cell r="Q60">
            <v>555</v>
          </cell>
          <cell r="R60">
            <v>2016</v>
          </cell>
          <cell r="S60">
            <v>70</v>
          </cell>
          <cell r="T60">
            <v>2015</v>
          </cell>
          <cell r="U60">
            <v>70</v>
          </cell>
          <cell r="V60">
            <v>2014</v>
          </cell>
          <cell r="W60">
            <v>70</v>
          </cell>
          <cell r="X60">
            <v>43804</v>
          </cell>
          <cell r="Y60" t="str">
            <v/>
          </cell>
          <cell r="Z60"/>
          <cell r="AA60" t="str">
            <v/>
          </cell>
          <cell r="AB60"/>
          <cell r="AC60"/>
          <cell r="AD60"/>
          <cell r="AE60"/>
          <cell r="AF60"/>
          <cell r="AG60"/>
          <cell r="AH60" t="str">
            <v/>
          </cell>
          <cell r="AI60" t="str">
            <v>SI</v>
          </cell>
          <cell r="AJ60"/>
          <cell r="AK60" t="str">
            <v>TNS</v>
          </cell>
          <cell r="AL60">
            <v>43826</v>
          </cell>
          <cell r="AM60"/>
          <cell r="AN60">
            <v>10</v>
          </cell>
          <cell r="AO60">
            <v>70</v>
          </cell>
          <cell r="AP60">
            <v>17.5</v>
          </cell>
          <cell r="AQ60">
            <v>555</v>
          </cell>
          <cell r="AR60">
            <v>100</v>
          </cell>
          <cell r="AS60">
            <v>25</v>
          </cell>
          <cell r="AT60">
            <v>70</v>
          </cell>
          <cell r="AU60">
            <v>70</v>
          </cell>
          <cell r="AV60">
            <v>70</v>
          </cell>
          <cell r="AW60">
            <v>70</v>
          </cell>
          <cell r="AX60">
            <v>100</v>
          </cell>
          <cell r="AY60">
            <v>25</v>
          </cell>
          <cell r="AZ60" t="str">
            <v>TNS</v>
          </cell>
          <cell r="BA60">
            <v>100</v>
          </cell>
          <cell r="BB60">
            <v>25</v>
          </cell>
          <cell r="BC60">
            <v>92.5</v>
          </cell>
          <cell r="BD60" t="str">
            <v/>
          </cell>
          <cell r="BE60" t="str">
            <v/>
          </cell>
          <cell r="BF60">
            <v>17.5</v>
          </cell>
          <cell r="BG60">
            <v>25</v>
          </cell>
          <cell r="BH60">
            <v>25</v>
          </cell>
          <cell r="BI60">
            <v>25</v>
          </cell>
          <cell r="BJ60">
            <v>92.5</v>
          </cell>
          <cell r="BK60" t="str">
            <v>EMPATE</v>
          </cell>
          <cell r="BL60">
            <v>70</v>
          </cell>
          <cell r="BM60">
            <v>10</v>
          </cell>
          <cell r="BN60">
            <v>4</v>
          </cell>
          <cell r="BO60">
            <v>23</v>
          </cell>
          <cell r="BP60" t="str">
            <v/>
          </cell>
          <cell r="BQ60"/>
          <cell r="BR60"/>
          <cell r="BS60">
            <v>45</v>
          </cell>
        </row>
        <row r="61">
          <cell r="C61">
            <v>15266862</v>
          </cell>
          <cell r="D61">
            <v>7</v>
          </cell>
          <cell r="E61">
            <v>1</v>
          </cell>
          <cell r="F61" t="str">
            <v>NECULPAN ARANGUI ANDREA ISABEL</v>
          </cell>
          <cell r="G61" t="str">
            <v>LEY 18.834</v>
          </cell>
          <cell r="H61" t="str">
            <v>TITULARES</v>
          </cell>
          <cell r="I61" t="str">
            <v>TÉCNICO</v>
          </cell>
          <cell r="J61">
            <v>44</v>
          </cell>
          <cell r="K61">
            <v>22</v>
          </cell>
          <cell r="L61" t="str">
            <v>TECNICO PARAMEDICO TEC ENFERMERIA NIVEL SUPERIOR</v>
          </cell>
          <cell r="M61">
            <v>0</v>
          </cell>
          <cell r="N61">
            <v>10</v>
          </cell>
          <cell r="O61">
            <v>4</v>
          </cell>
          <cell r="P61">
            <v>9</v>
          </cell>
          <cell r="Q61">
            <v>202</v>
          </cell>
          <cell r="R61">
            <v>2016</v>
          </cell>
          <cell r="S61">
            <v>70</v>
          </cell>
          <cell r="T61">
            <v>2015</v>
          </cell>
          <cell r="U61">
            <v>70</v>
          </cell>
          <cell r="V61">
            <v>2014</v>
          </cell>
          <cell r="W61">
            <v>70</v>
          </cell>
          <cell r="X61">
            <v>43805</v>
          </cell>
          <cell r="Y61" t="str">
            <v/>
          </cell>
          <cell r="Z61"/>
          <cell r="AA61" t="str">
            <v/>
          </cell>
          <cell r="AB61"/>
          <cell r="AC61"/>
          <cell r="AD61"/>
          <cell r="AE61"/>
          <cell r="AF61"/>
          <cell r="AG61"/>
          <cell r="AH61" t="str">
            <v/>
          </cell>
          <cell r="AI61" t="str">
            <v>SI</v>
          </cell>
          <cell r="AJ61"/>
          <cell r="AK61" t="str">
            <v>TNS</v>
          </cell>
          <cell r="AL61">
            <v>43826</v>
          </cell>
          <cell r="AM61"/>
          <cell r="AN61">
            <v>10</v>
          </cell>
          <cell r="AO61">
            <v>70</v>
          </cell>
          <cell r="AP61">
            <v>17.5</v>
          </cell>
          <cell r="AQ61">
            <v>202</v>
          </cell>
          <cell r="AR61">
            <v>100</v>
          </cell>
          <cell r="AS61">
            <v>25</v>
          </cell>
          <cell r="AT61">
            <v>70</v>
          </cell>
          <cell r="AU61">
            <v>70</v>
          </cell>
          <cell r="AV61">
            <v>70</v>
          </cell>
          <cell r="AW61">
            <v>70</v>
          </cell>
          <cell r="AX61">
            <v>100</v>
          </cell>
          <cell r="AY61">
            <v>25</v>
          </cell>
          <cell r="AZ61" t="str">
            <v>TNS</v>
          </cell>
          <cell r="BA61">
            <v>100</v>
          </cell>
          <cell r="BB61">
            <v>25</v>
          </cell>
          <cell r="BC61">
            <v>92.5</v>
          </cell>
          <cell r="BD61" t="str">
            <v/>
          </cell>
          <cell r="BE61" t="str">
            <v/>
          </cell>
          <cell r="BF61">
            <v>17.5</v>
          </cell>
          <cell r="BG61">
            <v>25</v>
          </cell>
          <cell r="BH61">
            <v>25</v>
          </cell>
          <cell r="BI61">
            <v>25</v>
          </cell>
          <cell r="BJ61">
            <v>92.5</v>
          </cell>
          <cell r="BK61" t="str">
            <v>EMPATE</v>
          </cell>
          <cell r="BL61">
            <v>70</v>
          </cell>
          <cell r="BM61">
            <v>10</v>
          </cell>
          <cell r="BN61">
            <v>4</v>
          </cell>
          <cell r="BO61">
            <v>8</v>
          </cell>
          <cell r="BP61" t="str">
            <v/>
          </cell>
          <cell r="BQ61"/>
          <cell r="BR61"/>
          <cell r="BS61">
            <v>46</v>
          </cell>
        </row>
        <row r="62">
          <cell r="C62">
            <v>13007917</v>
          </cell>
          <cell r="D62">
            <v>2</v>
          </cell>
          <cell r="E62">
            <v>1</v>
          </cell>
          <cell r="F62" t="str">
            <v>APAZ HUANCA ANGELICA MARIA</v>
          </cell>
          <cell r="G62" t="str">
            <v>LEY 18.834</v>
          </cell>
          <cell r="H62" t="str">
            <v>CONTRATAS</v>
          </cell>
          <cell r="I62" t="str">
            <v>TÉCNICO</v>
          </cell>
          <cell r="J62">
            <v>44</v>
          </cell>
          <cell r="K62">
            <v>22</v>
          </cell>
          <cell r="L62" t="str">
            <v>TECNICO PARAMEDICO TEC ENFERMERIA NIVEL SUPERIOR</v>
          </cell>
          <cell r="M62">
            <v>0</v>
          </cell>
          <cell r="N62">
            <v>10</v>
          </cell>
          <cell r="O62">
            <v>3</v>
          </cell>
          <cell r="P62">
            <v>12</v>
          </cell>
          <cell r="Q62">
            <v>102</v>
          </cell>
          <cell r="R62">
            <v>2016</v>
          </cell>
          <cell r="S62">
            <v>70</v>
          </cell>
          <cell r="T62">
            <v>2015</v>
          </cell>
          <cell r="U62">
            <v>70</v>
          </cell>
          <cell r="V62">
            <v>2014</v>
          </cell>
          <cell r="W62">
            <v>69</v>
          </cell>
          <cell r="X62">
            <v>43804</v>
          </cell>
          <cell r="Y62" t="str">
            <v/>
          </cell>
          <cell r="Z62"/>
          <cell r="AA62" t="str">
            <v/>
          </cell>
          <cell r="AB62"/>
          <cell r="AC62"/>
          <cell r="AD62"/>
          <cell r="AE62"/>
          <cell r="AF62"/>
          <cell r="AG62"/>
          <cell r="AH62" t="str">
            <v/>
          </cell>
          <cell r="AI62" t="str">
            <v>SI</v>
          </cell>
          <cell r="AJ62"/>
          <cell r="AK62" t="str">
            <v>TNS</v>
          </cell>
          <cell r="AL62">
            <v>43826</v>
          </cell>
          <cell r="AM62"/>
          <cell r="AN62">
            <v>10</v>
          </cell>
          <cell r="AO62">
            <v>70</v>
          </cell>
          <cell r="AP62">
            <v>17.5</v>
          </cell>
          <cell r="AQ62">
            <v>102</v>
          </cell>
          <cell r="AR62">
            <v>100</v>
          </cell>
          <cell r="AS62">
            <v>25</v>
          </cell>
          <cell r="AT62">
            <v>70</v>
          </cell>
          <cell r="AU62">
            <v>70</v>
          </cell>
          <cell r="AV62">
            <v>69</v>
          </cell>
          <cell r="AW62">
            <v>70</v>
          </cell>
          <cell r="AX62">
            <v>100</v>
          </cell>
          <cell r="AY62">
            <v>25</v>
          </cell>
          <cell r="AZ62" t="str">
            <v>TNS</v>
          </cell>
          <cell r="BA62">
            <v>100</v>
          </cell>
          <cell r="BB62">
            <v>25</v>
          </cell>
          <cell r="BC62">
            <v>92.5</v>
          </cell>
          <cell r="BD62" t="str">
            <v/>
          </cell>
          <cell r="BE62" t="str">
            <v/>
          </cell>
          <cell r="BF62">
            <v>17.5</v>
          </cell>
          <cell r="BG62">
            <v>25</v>
          </cell>
          <cell r="BH62">
            <v>25</v>
          </cell>
          <cell r="BI62">
            <v>25</v>
          </cell>
          <cell r="BJ62">
            <v>92.5</v>
          </cell>
          <cell r="BK62" t="str">
            <v>EMPATE</v>
          </cell>
          <cell r="BL62">
            <v>70</v>
          </cell>
          <cell r="BM62">
            <v>10</v>
          </cell>
          <cell r="BN62">
            <v>3</v>
          </cell>
          <cell r="BO62">
            <v>11</v>
          </cell>
          <cell r="BP62" t="str">
            <v/>
          </cell>
          <cell r="BQ62"/>
          <cell r="BR62"/>
          <cell r="BS62">
            <v>47</v>
          </cell>
        </row>
        <row r="63">
          <cell r="C63">
            <v>13213468</v>
          </cell>
          <cell r="D63">
            <v>5</v>
          </cell>
          <cell r="E63">
            <v>1</v>
          </cell>
          <cell r="F63" t="str">
            <v>FLORES QUISPE MELINA CARMEN</v>
          </cell>
          <cell r="G63" t="str">
            <v>LEY 18.834</v>
          </cell>
          <cell r="H63" t="str">
            <v>CONTRATAS</v>
          </cell>
          <cell r="I63" t="str">
            <v>TÉCNICO</v>
          </cell>
          <cell r="J63">
            <v>44</v>
          </cell>
          <cell r="K63">
            <v>22</v>
          </cell>
          <cell r="L63" t="str">
            <v>TECNICO PARAMEDICO TEC ENFERMERIA NIVEL SUPERIOR</v>
          </cell>
          <cell r="M63">
            <v>5</v>
          </cell>
          <cell r="N63">
            <v>10</v>
          </cell>
          <cell r="O63">
            <v>2</v>
          </cell>
          <cell r="P63">
            <v>18</v>
          </cell>
          <cell r="Q63">
            <v>148</v>
          </cell>
          <cell r="R63">
            <v>2016</v>
          </cell>
          <cell r="S63">
            <v>70</v>
          </cell>
          <cell r="T63">
            <v>2015</v>
          </cell>
          <cell r="U63">
            <v>69</v>
          </cell>
          <cell r="V63">
            <v>2014</v>
          </cell>
          <cell r="W63">
            <v>70</v>
          </cell>
          <cell r="X63">
            <v>43804</v>
          </cell>
          <cell r="Y63" t="str">
            <v/>
          </cell>
          <cell r="Z63"/>
          <cell r="AA63" t="str">
            <v/>
          </cell>
          <cell r="AB63"/>
          <cell r="AC63"/>
          <cell r="AD63"/>
          <cell r="AE63"/>
          <cell r="AF63"/>
          <cell r="AG63"/>
          <cell r="AH63" t="str">
            <v/>
          </cell>
          <cell r="AI63" t="str">
            <v>SI</v>
          </cell>
          <cell r="AJ63"/>
          <cell r="AK63" t="str">
            <v>TNS</v>
          </cell>
          <cell r="AL63">
            <v>43826</v>
          </cell>
          <cell r="AM63"/>
          <cell r="AN63">
            <v>10</v>
          </cell>
          <cell r="AO63">
            <v>70</v>
          </cell>
          <cell r="AP63">
            <v>17.5</v>
          </cell>
          <cell r="AQ63">
            <v>148</v>
          </cell>
          <cell r="AR63">
            <v>100</v>
          </cell>
          <cell r="AS63">
            <v>25</v>
          </cell>
          <cell r="AT63">
            <v>70</v>
          </cell>
          <cell r="AU63">
            <v>69</v>
          </cell>
          <cell r="AV63">
            <v>70</v>
          </cell>
          <cell r="AW63">
            <v>70</v>
          </cell>
          <cell r="AX63">
            <v>100</v>
          </cell>
          <cell r="AY63">
            <v>25</v>
          </cell>
          <cell r="AZ63" t="str">
            <v>TNS</v>
          </cell>
          <cell r="BA63">
            <v>100</v>
          </cell>
          <cell r="BB63">
            <v>25</v>
          </cell>
          <cell r="BC63">
            <v>92.5</v>
          </cell>
          <cell r="BD63" t="str">
            <v/>
          </cell>
          <cell r="BE63" t="str">
            <v/>
          </cell>
          <cell r="BF63">
            <v>17.5</v>
          </cell>
          <cell r="BG63">
            <v>25</v>
          </cell>
          <cell r="BH63">
            <v>25</v>
          </cell>
          <cell r="BI63">
            <v>25</v>
          </cell>
          <cell r="BJ63">
            <v>92.5</v>
          </cell>
          <cell r="BK63" t="str">
            <v>EMPATE</v>
          </cell>
          <cell r="BL63">
            <v>70</v>
          </cell>
          <cell r="BM63">
            <v>10</v>
          </cell>
          <cell r="BN63">
            <v>2</v>
          </cell>
          <cell r="BO63">
            <v>17</v>
          </cell>
          <cell r="BP63" t="str">
            <v>SI</v>
          </cell>
          <cell r="BQ63" t="str">
            <v>Horas de Capacitacion</v>
          </cell>
          <cell r="BR63">
            <v>1</v>
          </cell>
          <cell r="BS63">
            <v>48</v>
          </cell>
        </row>
        <row r="64">
          <cell r="C64">
            <v>15005769</v>
          </cell>
          <cell r="D64">
            <v>8</v>
          </cell>
          <cell r="E64">
            <v>1</v>
          </cell>
          <cell r="F64" t="str">
            <v>VEGA JORQUERA JANINE ANGELICA</v>
          </cell>
          <cell r="G64" t="str">
            <v>LEY 18.834</v>
          </cell>
          <cell r="H64" t="str">
            <v>TITULARES</v>
          </cell>
          <cell r="I64" t="str">
            <v>TÉCNICO</v>
          </cell>
          <cell r="J64">
            <v>44</v>
          </cell>
          <cell r="K64">
            <v>22</v>
          </cell>
          <cell r="L64" t="str">
            <v>TECNICO PARAMEDICO TEC ENFERMERIA NIVEL SUPERIOR</v>
          </cell>
          <cell r="M64">
            <v>0</v>
          </cell>
          <cell r="N64">
            <v>10</v>
          </cell>
          <cell r="O64">
            <v>2</v>
          </cell>
          <cell r="P64">
            <v>18</v>
          </cell>
          <cell r="Q64">
            <v>81</v>
          </cell>
          <cell r="R64">
            <v>2016</v>
          </cell>
          <cell r="S64">
            <v>70</v>
          </cell>
          <cell r="T64">
            <v>2015</v>
          </cell>
          <cell r="U64">
            <v>70</v>
          </cell>
          <cell r="V64">
            <v>2014</v>
          </cell>
          <cell r="W64">
            <v>70</v>
          </cell>
          <cell r="X64">
            <v>43804</v>
          </cell>
          <cell r="Y64" t="str">
            <v/>
          </cell>
          <cell r="Z64"/>
          <cell r="AA64" t="str">
            <v/>
          </cell>
          <cell r="AB64"/>
          <cell r="AC64"/>
          <cell r="AD64"/>
          <cell r="AE64"/>
          <cell r="AF64"/>
          <cell r="AG64"/>
          <cell r="AH64" t="str">
            <v/>
          </cell>
          <cell r="AI64" t="str">
            <v>SI</v>
          </cell>
          <cell r="AJ64"/>
          <cell r="AK64" t="str">
            <v>TNS</v>
          </cell>
          <cell r="AL64">
            <v>43826</v>
          </cell>
          <cell r="AM64"/>
          <cell r="AN64">
            <v>10</v>
          </cell>
          <cell r="AO64">
            <v>70</v>
          </cell>
          <cell r="AP64">
            <v>17.5</v>
          </cell>
          <cell r="AQ64">
            <v>81</v>
          </cell>
          <cell r="AR64">
            <v>100</v>
          </cell>
          <cell r="AS64">
            <v>25</v>
          </cell>
          <cell r="AT64">
            <v>70</v>
          </cell>
          <cell r="AU64">
            <v>70</v>
          </cell>
          <cell r="AV64">
            <v>70</v>
          </cell>
          <cell r="AW64">
            <v>70</v>
          </cell>
          <cell r="AX64">
            <v>100</v>
          </cell>
          <cell r="AY64">
            <v>25</v>
          </cell>
          <cell r="AZ64" t="str">
            <v>TNS</v>
          </cell>
          <cell r="BA64">
            <v>100</v>
          </cell>
          <cell r="BB64">
            <v>25</v>
          </cell>
          <cell r="BC64">
            <v>92.5</v>
          </cell>
          <cell r="BD64" t="str">
            <v/>
          </cell>
          <cell r="BE64" t="str">
            <v/>
          </cell>
          <cell r="BF64">
            <v>17.5</v>
          </cell>
          <cell r="BG64">
            <v>25</v>
          </cell>
          <cell r="BH64">
            <v>25</v>
          </cell>
          <cell r="BI64">
            <v>25</v>
          </cell>
          <cell r="BJ64">
            <v>92.5</v>
          </cell>
          <cell r="BK64" t="str">
            <v>EMPATE</v>
          </cell>
          <cell r="BL64">
            <v>70</v>
          </cell>
          <cell r="BM64">
            <v>10</v>
          </cell>
          <cell r="BN64">
            <v>2</v>
          </cell>
          <cell r="BO64">
            <v>17</v>
          </cell>
          <cell r="BP64" t="str">
            <v>SI</v>
          </cell>
          <cell r="BQ64" t="str">
            <v>Horas de Capacitacion</v>
          </cell>
          <cell r="BR64">
            <v>2</v>
          </cell>
          <cell r="BS64">
            <v>49</v>
          </cell>
        </row>
        <row r="65">
          <cell r="C65">
            <v>16469315</v>
          </cell>
          <cell r="D65">
            <v>5</v>
          </cell>
          <cell r="E65">
            <v>1</v>
          </cell>
          <cell r="F65" t="str">
            <v>VALLADARES CRUZ MARIA JOSE</v>
          </cell>
          <cell r="G65" t="str">
            <v>LEY 18.834</v>
          </cell>
          <cell r="H65" t="str">
            <v>TITULARES</v>
          </cell>
          <cell r="I65" t="str">
            <v>TÉCNICO</v>
          </cell>
          <cell r="J65">
            <v>44</v>
          </cell>
          <cell r="K65">
            <v>22</v>
          </cell>
          <cell r="L65" t="str">
            <v>TECNICO PARAMEDICO TEC ENFERMERIA NIVEL SUPERIOR</v>
          </cell>
          <cell r="M65">
            <v>0</v>
          </cell>
          <cell r="N65">
            <v>10</v>
          </cell>
          <cell r="O65">
            <v>2</v>
          </cell>
          <cell r="P65">
            <v>1</v>
          </cell>
          <cell r="Q65">
            <v>148</v>
          </cell>
          <cell r="R65">
            <v>2016</v>
          </cell>
          <cell r="S65">
            <v>70</v>
          </cell>
          <cell r="T65">
            <v>2015</v>
          </cell>
          <cell r="U65">
            <v>70</v>
          </cell>
          <cell r="V65">
            <v>2014</v>
          </cell>
          <cell r="W65">
            <v>70</v>
          </cell>
          <cell r="X65">
            <v>43805</v>
          </cell>
          <cell r="Y65" t="str">
            <v/>
          </cell>
          <cell r="Z65"/>
          <cell r="AA65" t="str">
            <v/>
          </cell>
          <cell r="AB65"/>
          <cell r="AC65"/>
          <cell r="AD65"/>
          <cell r="AE65"/>
          <cell r="AF65"/>
          <cell r="AG65"/>
          <cell r="AH65" t="str">
            <v/>
          </cell>
          <cell r="AI65" t="str">
            <v>SI</v>
          </cell>
          <cell r="AJ65"/>
          <cell r="AK65" t="str">
            <v>TNS</v>
          </cell>
          <cell r="AL65">
            <v>43826</v>
          </cell>
          <cell r="AM65"/>
          <cell r="AN65">
            <v>10</v>
          </cell>
          <cell r="AO65">
            <v>70</v>
          </cell>
          <cell r="AP65">
            <v>17.5</v>
          </cell>
          <cell r="AQ65">
            <v>148</v>
          </cell>
          <cell r="AR65">
            <v>100</v>
          </cell>
          <cell r="AS65">
            <v>25</v>
          </cell>
          <cell r="AT65">
            <v>70</v>
          </cell>
          <cell r="AU65">
            <v>70</v>
          </cell>
          <cell r="AV65">
            <v>70</v>
          </cell>
          <cell r="AW65">
            <v>70</v>
          </cell>
          <cell r="AX65">
            <v>100</v>
          </cell>
          <cell r="AY65">
            <v>25</v>
          </cell>
          <cell r="AZ65" t="str">
            <v>TNS</v>
          </cell>
          <cell r="BA65">
            <v>100</v>
          </cell>
          <cell r="BB65">
            <v>25</v>
          </cell>
          <cell r="BC65">
            <v>92.5</v>
          </cell>
          <cell r="BD65" t="str">
            <v/>
          </cell>
          <cell r="BE65" t="str">
            <v/>
          </cell>
          <cell r="BF65">
            <v>17.5</v>
          </cell>
          <cell r="BG65">
            <v>25</v>
          </cell>
          <cell r="BH65">
            <v>25</v>
          </cell>
          <cell r="BI65">
            <v>25</v>
          </cell>
          <cell r="BJ65">
            <v>92.5</v>
          </cell>
          <cell r="BK65" t="str">
            <v>EMPATE</v>
          </cell>
          <cell r="BL65">
            <v>70</v>
          </cell>
          <cell r="BM65">
            <v>10</v>
          </cell>
          <cell r="BN65">
            <v>2</v>
          </cell>
          <cell r="BO65">
            <v>0</v>
          </cell>
          <cell r="BP65" t="str">
            <v/>
          </cell>
          <cell r="BQ65"/>
          <cell r="BR65"/>
          <cell r="BS65">
            <v>50</v>
          </cell>
        </row>
        <row r="66">
          <cell r="C66">
            <v>12419247</v>
          </cell>
          <cell r="D66">
            <v>1</v>
          </cell>
          <cell r="E66">
            <v>1</v>
          </cell>
          <cell r="F66" t="str">
            <v>OLIVARES MORALES MARISEL CARMEN</v>
          </cell>
          <cell r="G66" t="str">
            <v>LEY 18.834</v>
          </cell>
          <cell r="H66" t="str">
            <v>TITULARES</v>
          </cell>
          <cell r="I66" t="str">
            <v>TÉCNICO</v>
          </cell>
          <cell r="J66">
            <v>44</v>
          </cell>
          <cell r="K66">
            <v>22</v>
          </cell>
          <cell r="L66" t="str">
            <v>TECNICO PARAMEDICO TEC ENFERMERIA NIVEL SUPERIOR</v>
          </cell>
          <cell r="M66">
            <v>0</v>
          </cell>
          <cell r="N66">
            <v>10</v>
          </cell>
          <cell r="O66">
            <v>1</v>
          </cell>
          <cell r="P66">
            <v>16</v>
          </cell>
          <cell r="Q66">
            <v>230</v>
          </cell>
          <cell r="R66">
            <v>2016</v>
          </cell>
          <cell r="S66">
            <v>70</v>
          </cell>
          <cell r="T66">
            <v>2015</v>
          </cell>
          <cell r="U66">
            <v>70</v>
          </cell>
          <cell r="V66">
            <v>2014</v>
          </cell>
          <cell r="W66">
            <v>70</v>
          </cell>
          <cell r="X66">
            <v>43804</v>
          </cell>
          <cell r="Y66" t="str">
            <v/>
          </cell>
          <cell r="Z66"/>
          <cell r="AA66" t="str">
            <v/>
          </cell>
          <cell r="AB66"/>
          <cell r="AC66"/>
          <cell r="AD66"/>
          <cell r="AE66"/>
          <cell r="AF66"/>
          <cell r="AG66"/>
          <cell r="AH66" t="str">
            <v/>
          </cell>
          <cell r="AI66" t="str">
            <v>SI</v>
          </cell>
          <cell r="AJ66"/>
          <cell r="AK66" t="str">
            <v>TNS</v>
          </cell>
          <cell r="AL66">
            <v>43826</v>
          </cell>
          <cell r="AM66"/>
          <cell r="AN66">
            <v>10</v>
          </cell>
          <cell r="AO66">
            <v>70</v>
          </cell>
          <cell r="AP66">
            <v>17.5</v>
          </cell>
          <cell r="AQ66">
            <v>230</v>
          </cell>
          <cell r="AR66">
            <v>100</v>
          </cell>
          <cell r="AS66">
            <v>25</v>
          </cell>
          <cell r="AT66">
            <v>70</v>
          </cell>
          <cell r="AU66">
            <v>70</v>
          </cell>
          <cell r="AV66">
            <v>70</v>
          </cell>
          <cell r="AW66">
            <v>70</v>
          </cell>
          <cell r="AX66">
            <v>100</v>
          </cell>
          <cell r="AY66">
            <v>25</v>
          </cell>
          <cell r="AZ66" t="str">
            <v>TNS</v>
          </cell>
          <cell r="BA66">
            <v>100</v>
          </cell>
          <cell r="BB66">
            <v>25</v>
          </cell>
          <cell r="BC66">
            <v>92.5</v>
          </cell>
          <cell r="BD66" t="str">
            <v/>
          </cell>
          <cell r="BE66" t="str">
            <v/>
          </cell>
          <cell r="BF66">
            <v>17.5</v>
          </cell>
          <cell r="BG66">
            <v>25</v>
          </cell>
          <cell r="BH66">
            <v>25</v>
          </cell>
          <cell r="BI66">
            <v>25</v>
          </cell>
          <cell r="BJ66">
            <v>92.5</v>
          </cell>
          <cell r="BK66" t="str">
            <v>EMPATE</v>
          </cell>
          <cell r="BL66">
            <v>70</v>
          </cell>
          <cell r="BM66">
            <v>10</v>
          </cell>
          <cell r="BN66">
            <v>1</v>
          </cell>
          <cell r="BO66">
            <v>15</v>
          </cell>
          <cell r="BP66" t="str">
            <v/>
          </cell>
          <cell r="BQ66"/>
          <cell r="BR66"/>
          <cell r="BS66">
            <v>51</v>
          </cell>
        </row>
        <row r="67">
          <cell r="C67">
            <v>14103317</v>
          </cell>
          <cell r="D67">
            <v>4</v>
          </cell>
          <cell r="E67">
            <v>1</v>
          </cell>
          <cell r="F67" t="str">
            <v>TAPIA TAPIA JUDITH CAROL</v>
          </cell>
          <cell r="G67" t="str">
            <v>LEY 18.834</v>
          </cell>
          <cell r="H67" t="str">
            <v>TITULARES</v>
          </cell>
          <cell r="I67" t="str">
            <v>TÉCNICO</v>
          </cell>
          <cell r="J67">
            <v>44</v>
          </cell>
          <cell r="K67">
            <v>22</v>
          </cell>
          <cell r="L67" t="str">
            <v>TECNICO PARAMEDICO TEC ENFERMERIA NIVEL SUPERIOR</v>
          </cell>
          <cell r="M67">
            <v>0</v>
          </cell>
          <cell r="N67">
            <v>10</v>
          </cell>
          <cell r="O67">
            <v>1</v>
          </cell>
          <cell r="P67">
            <v>4</v>
          </cell>
          <cell r="Q67">
            <v>392</v>
          </cell>
          <cell r="R67">
            <v>2016</v>
          </cell>
          <cell r="S67">
            <v>70</v>
          </cell>
          <cell r="T67">
            <v>2015</v>
          </cell>
          <cell r="U67">
            <v>70</v>
          </cell>
          <cell r="V67">
            <v>2014</v>
          </cell>
          <cell r="W67">
            <v>70</v>
          </cell>
          <cell r="X67">
            <v>43804</v>
          </cell>
          <cell r="Y67" t="str">
            <v/>
          </cell>
          <cell r="Z67"/>
          <cell r="AA67" t="str">
            <v/>
          </cell>
          <cell r="AB67"/>
          <cell r="AC67"/>
          <cell r="AD67"/>
          <cell r="AE67"/>
          <cell r="AF67"/>
          <cell r="AG67"/>
          <cell r="AH67" t="str">
            <v/>
          </cell>
          <cell r="AI67" t="str">
            <v>SI</v>
          </cell>
          <cell r="AJ67"/>
          <cell r="AK67" t="str">
            <v>TNS</v>
          </cell>
          <cell r="AL67">
            <v>43826</v>
          </cell>
          <cell r="AM67"/>
          <cell r="AN67">
            <v>10</v>
          </cell>
          <cell r="AO67">
            <v>70</v>
          </cell>
          <cell r="AP67">
            <v>17.5</v>
          </cell>
          <cell r="AQ67">
            <v>392</v>
          </cell>
          <cell r="AR67">
            <v>100</v>
          </cell>
          <cell r="AS67">
            <v>25</v>
          </cell>
          <cell r="AT67">
            <v>70</v>
          </cell>
          <cell r="AU67">
            <v>70</v>
          </cell>
          <cell r="AV67">
            <v>70</v>
          </cell>
          <cell r="AW67">
            <v>70</v>
          </cell>
          <cell r="AX67">
            <v>100</v>
          </cell>
          <cell r="AY67">
            <v>25</v>
          </cell>
          <cell r="AZ67" t="str">
            <v>TNS</v>
          </cell>
          <cell r="BA67">
            <v>100</v>
          </cell>
          <cell r="BB67">
            <v>25</v>
          </cell>
          <cell r="BC67">
            <v>92.5</v>
          </cell>
          <cell r="BD67" t="str">
            <v/>
          </cell>
          <cell r="BE67" t="str">
            <v/>
          </cell>
          <cell r="BF67">
            <v>17.5</v>
          </cell>
          <cell r="BG67">
            <v>25</v>
          </cell>
          <cell r="BH67">
            <v>25</v>
          </cell>
          <cell r="BI67">
            <v>25</v>
          </cell>
          <cell r="BJ67">
            <v>92.5</v>
          </cell>
          <cell r="BK67" t="str">
            <v>EMPATE</v>
          </cell>
          <cell r="BL67">
            <v>70</v>
          </cell>
          <cell r="BM67">
            <v>10</v>
          </cell>
          <cell r="BN67">
            <v>1</v>
          </cell>
          <cell r="BO67">
            <v>3</v>
          </cell>
          <cell r="BP67" t="str">
            <v/>
          </cell>
          <cell r="BQ67"/>
          <cell r="BR67"/>
          <cell r="BS67">
            <v>52</v>
          </cell>
        </row>
        <row r="68">
          <cell r="C68">
            <v>15980076</v>
          </cell>
          <cell r="D68">
            <v>8</v>
          </cell>
          <cell r="E68">
            <v>1</v>
          </cell>
          <cell r="F68" t="str">
            <v>CORTES MARTINEZ SUYIN TATIANA</v>
          </cell>
          <cell r="G68" t="str">
            <v>LEY 18.834</v>
          </cell>
          <cell r="H68" t="str">
            <v>TITULARES</v>
          </cell>
          <cell r="I68" t="str">
            <v>TÉCNICO</v>
          </cell>
          <cell r="J68">
            <v>44</v>
          </cell>
          <cell r="K68">
            <v>22</v>
          </cell>
          <cell r="L68" t="str">
            <v>TECNICO NIVEL SUPERIOR ENFERMERIA TEC ENFERMERIA NIVEL SUPERIOR</v>
          </cell>
          <cell r="M68">
            <v>5</v>
          </cell>
          <cell r="N68">
            <v>10</v>
          </cell>
          <cell r="O68">
            <v>1</v>
          </cell>
          <cell r="P68">
            <v>27</v>
          </cell>
          <cell r="Q68">
            <v>176</v>
          </cell>
          <cell r="R68">
            <v>2016</v>
          </cell>
          <cell r="S68">
            <v>70</v>
          </cell>
          <cell r="T68">
            <v>2015</v>
          </cell>
          <cell r="U68">
            <v>70</v>
          </cell>
          <cell r="V68">
            <v>2014</v>
          </cell>
          <cell r="W68">
            <v>70</v>
          </cell>
          <cell r="X68">
            <v>43805</v>
          </cell>
          <cell r="Y68" t="str">
            <v/>
          </cell>
          <cell r="Z68"/>
          <cell r="AA68" t="str">
            <v/>
          </cell>
          <cell r="AB68"/>
          <cell r="AC68"/>
          <cell r="AD68"/>
          <cell r="AE68"/>
          <cell r="AF68"/>
          <cell r="AG68"/>
          <cell r="AH68" t="str">
            <v/>
          </cell>
          <cell r="AI68" t="str">
            <v>SI</v>
          </cell>
          <cell r="AJ68"/>
          <cell r="AK68" t="str">
            <v>TNS</v>
          </cell>
          <cell r="AL68">
            <v>43826</v>
          </cell>
          <cell r="AM68"/>
          <cell r="AN68">
            <v>10</v>
          </cell>
          <cell r="AO68">
            <v>70</v>
          </cell>
          <cell r="AP68">
            <v>17.5</v>
          </cell>
          <cell r="AQ68">
            <v>176</v>
          </cell>
          <cell r="AR68">
            <v>100</v>
          </cell>
          <cell r="AS68">
            <v>25</v>
          </cell>
          <cell r="AT68">
            <v>70</v>
          </cell>
          <cell r="AU68">
            <v>70</v>
          </cell>
          <cell r="AV68">
            <v>70</v>
          </cell>
          <cell r="AW68">
            <v>70</v>
          </cell>
          <cell r="AX68">
            <v>100</v>
          </cell>
          <cell r="AY68">
            <v>25</v>
          </cell>
          <cell r="AZ68" t="str">
            <v>TNS</v>
          </cell>
          <cell r="BA68">
            <v>100</v>
          </cell>
          <cell r="BB68">
            <v>25</v>
          </cell>
          <cell r="BC68">
            <v>92.5</v>
          </cell>
          <cell r="BD68" t="str">
            <v/>
          </cell>
          <cell r="BE68" t="str">
            <v/>
          </cell>
          <cell r="BF68">
            <v>17.5</v>
          </cell>
          <cell r="BG68">
            <v>25</v>
          </cell>
          <cell r="BH68">
            <v>25</v>
          </cell>
          <cell r="BI68">
            <v>25</v>
          </cell>
          <cell r="BJ68">
            <v>92.5</v>
          </cell>
          <cell r="BK68" t="str">
            <v>EMPATE</v>
          </cell>
          <cell r="BL68">
            <v>70</v>
          </cell>
          <cell r="BM68">
            <v>10</v>
          </cell>
          <cell r="BN68">
            <v>0</v>
          </cell>
          <cell r="BO68">
            <v>11</v>
          </cell>
          <cell r="BP68" t="str">
            <v/>
          </cell>
          <cell r="BQ68"/>
          <cell r="BR68"/>
          <cell r="BS68">
            <v>53</v>
          </cell>
        </row>
        <row r="69">
          <cell r="C69">
            <v>15001281</v>
          </cell>
          <cell r="D69">
            <v>3</v>
          </cell>
          <cell r="E69">
            <v>1</v>
          </cell>
          <cell r="F69" t="str">
            <v>GUTIERREZ CALLEJAS MARIA CRISTINA</v>
          </cell>
          <cell r="G69" t="str">
            <v>LEY 18.834</v>
          </cell>
          <cell r="H69" t="str">
            <v>CONTRATAS</v>
          </cell>
          <cell r="I69" t="str">
            <v>TÉCNICO</v>
          </cell>
          <cell r="J69">
            <v>44</v>
          </cell>
          <cell r="K69">
            <v>22</v>
          </cell>
          <cell r="L69" t="str">
            <v>TECNICO PARAMEDICO TEC ENFERMERIA INVEL SUPERIOR</v>
          </cell>
          <cell r="M69">
            <v>0</v>
          </cell>
          <cell r="N69">
            <v>10</v>
          </cell>
          <cell r="O69">
            <v>0</v>
          </cell>
          <cell r="P69">
            <v>1</v>
          </cell>
          <cell r="Q69">
            <v>352</v>
          </cell>
          <cell r="R69">
            <v>2016</v>
          </cell>
          <cell r="S69">
            <v>70</v>
          </cell>
          <cell r="T69">
            <v>2015</v>
          </cell>
          <cell r="U69">
            <v>70</v>
          </cell>
          <cell r="V69">
            <v>2014</v>
          </cell>
          <cell r="W69">
            <v>70</v>
          </cell>
          <cell r="X69">
            <v>43804</v>
          </cell>
          <cell r="Y69" t="str">
            <v/>
          </cell>
          <cell r="Z69"/>
          <cell r="AA69" t="str">
            <v/>
          </cell>
          <cell r="AB69"/>
          <cell r="AC69"/>
          <cell r="AD69"/>
          <cell r="AE69"/>
          <cell r="AF69"/>
          <cell r="AG69"/>
          <cell r="AH69" t="str">
            <v/>
          </cell>
          <cell r="AI69" t="str">
            <v>SI</v>
          </cell>
          <cell r="AJ69"/>
          <cell r="AK69" t="str">
            <v>TNS</v>
          </cell>
          <cell r="AL69">
            <v>43826</v>
          </cell>
          <cell r="AM69"/>
          <cell r="AN69">
            <v>10</v>
          </cell>
          <cell r="AO69">
            <v>70</v>
          </cell>
          <cell r="AP69">
            <v>17.5</v>
          </cell>
          <cell r="AQ69">
            <v>352</v>
          </cell>
          <cell r="AR69">
            <v>100</v>
          </cell>
          <cell r="AS69">
            <v>25</v>
          </cell>
          <cell r="AT69">
            <v>70</v>
          </cell>
          <cell r="AU69">
            <v>70</v>
          </cell>
          <cell r="AV69">
            <v>70</v>
          </cell>
          <cell r="AW69">
            <v>70</v>
          </cell>
          <cell r="AX69">
            <v>100</v>
          </cell>
          <cell r="AY69">
            <v>25</v>
          </cell>
          <cell r="AZ69" t="str">
            <v>TNS</v>
          </cell>
          <cell r="BA69">
            <v>100</v>
          </cell>
          <cell r="BB69">
            <v>25</v>
          </cell>
          <cell r="BC69">
            <v>92.5</v>
          </cell>
          <cell r="BD69" t="str">
            <v/>
          </cell>
          <cell r="BE69" t="str">
            <v/>
          </cell>
          <cell r="BF69">
            <v>17.5</v>
          </cell>
          <cell r="BG69">
            <v>25</v>
          </cell>
          <cell r="BH69">
            <v>25</v>
          </cell>
          <cell r="BI69">
            <v>25</v>
          </cell>
          <cell r="BJ69">
            <v>92.5</v>
          </cell>
          <cell r="BK69" t="str">
            <v>EMPATE</v>
          </cell>
          <cell r="BL69">
            <v>70</v>
          </cell>
          <cell r="BM69">
            <v>10</v>
          </cell>
          <cell r="BN69">
            <v>0</v>
          </cell>
          <cell r="BO69">
            <v>0</v>
          </cell>
          <cell r="BP69" t="str">
            <v/>
          </cell>
          <cell r="BQ69"/>
          <cell r="BR69"/>
          <cell r="BS69">
            <v>54</v>
          </cell>
        </row>
        <row r="70">
          <cell r="C70">
            <v>15947756</v>
          </cell>
          <cell r="D70">
            <v>8</v>
          </cell>
          <cell r="E70">
            <v>1</v>
          </cell>
          <cell r="F70" t="str">
            <v>SALAZAR QUINTERO EVELYN ALEJANDRA</v>
          </cell>
          <cell r="G70" t="str">
            <v>LEY 18.834</v>
          </cell>
          <cell r="H70" t="str">
            <v>CONTRATAS</v>
          </cell>
          <cell r="I70" t="str">
            <v>TÉCNICO</v>
          </cell>
          <cell r="J70">
            <v>44</v>
          </cell>
          <cell r="K70">
            <v>22</v>
          </cell>
          <cell r="L70" t="str">
            <v>TECNICO PARAMEDICO TEC ENFERMERIA NIVEL SUPERIOR</v>
          </cell>
          <cell r="M70">
            <v>0</v>
          </cell>
          <cell r="N70">
            <v>9</v>
          </cell>
          <cell r="O70">
            <v>11</v>
          </cell>
          <cell r="P70">
            <v>0</v>
          </cell>
          <cell r="Q70">
            <v>122</v>
          </cell>
          <cell r="R70">
            <v>2016</v>
          </cell>
          <cell r="S70">
            <v>70</v>
          </cell>
          <cell r="T70">
            <v>2015</v>
          </cell>
          <cell r="U70">
            <v>70</v>
          </cell>
          <cell r="V70">
            <v>2014</v>
          </cell>
          <cell r="W70">
            <v>70</v>
          </cell>
          <cell r="X70">
            <v>43805</v>
          </cell>
          <cell r="Y70" t="str">
            <v/>
          </cell>
          <cell r="Z70"/>
          <cell r="AA70" t="str">
            <v/>
          </cell>
          <cell r="AB70"/>
          <cell r="AC70"/>
          <cell r="AD70"/>
          <cell r="AE70"/>
          <cell r="AF70"/>
          <cell r="AG70"/>
          <cell r="AH70" t="str">
            <v/>
          </cell>
          <cell r="AI70" t="str">
            <v>SI</v>
          </cell>
          <cell r="AJ70"/>
          <cell r="AK70" t="str">
            <v>TNS</v>
          </cell>
          <cell r="AL70">
            <v>43826</v>
          </cell>
          <cell r="AM70"/>
          <cell r="AN70">
            <v>10</v>
          </cell>
          <cell r="AO70">
            <v>70</v>
          </cell>
          <cell r="AP70">
            <v>17.5</v>
          </cell>
          <cell r="AQ70">
            <v>122</v>
          </cell>
          <cell r="AR70">
            <v>100</v>
          </cell>
          <cell r="AS70">
            <v>25</v>
          </cell>
          <cell r="AT70">
            <v>70</v>
          </cell>
          <cell r="AU70">
            <v>70</v>
          </cell>
          <cell r="AV70">
            <v>70</v>
          </cell>
          <cell r="AW70">
            <v>70</v>
          </cell>
          <cell r="AX70">
            <v>100</v>
          </cell>
          <cell r="AY70">
            <v>25</v>
          </cell>
          <cell r="AZ70" t="str">
            <v>TNS</v>
          </cell>
          <cell r="BA70">
            <v>100</v>
          </cell>
          <cell r="BB70">
            <v>25</v>
          </cell>
          <cell r="BC70">
            <v>92.5</v>
          </cell>
          <cell r="BD70" t="str">
            <v/>
          </cell>
          <cell r="BE70" t="str">
            <v/>
          </cell>
          <cell r="BF70">
            <v>17.5</v>
          </cell>
          <cell r="BG70">
            <v>25</v>
          </cell>
          <cell r="BH70">
            <v>25</v>
          </cell>
          <cell r="BI70">
            <v>25</v>
          </cell>
          <cell r="BJ70">
            <v>92.5</v>
          </cell>
          <cell r="BK70" t="str">
            <v>EMPATE</v>
          </cell>
          <cell r="BL70">
            <v>70</v>
          </cell>
          <cell r="BM70">
            <v>9</v>
          </cell>
          <cell r="BN70">
            <v>11</v>
          </cell>
          <cell r="BO70">
            <v>29</v>
          </cell>
          <cell r="BP70" t="str">
            <v/>
          </cell>
          <cell r="BQ70"/>
          <cell r="BR70"/>
          <cell r="BS70">
            <v>55</v>
          </cell>
        </row>
        <row r="71">
          <cell r="C71">
            <v>16466221</v>
          </cell>
          <cell r="D71">
            <v>7</v>
          </cell>
          <cell r="E71">
            <v>1</v>
          </cell>
          <cell r="F71" t="str">
            <v>PEREIRA ROSENDE RENE EDUARDO</v>
          </cell>
          <cell r="G71" t="str">
            <v>LEY 18.834</v>
          </cell>
          <cell r="H71" t="str">
            <v>CONTRATAS</v>
          </cell>
          <cell r="I71" t="str">
            <v>TÉCNICO</v>
          </cell>
          <cell r="J71">
            <v>44</v>
          </cell>
          <cell r="K71">
            <v>22</v>
          </cell>
          <cell r="L71" t="str">
            <v>TECNICO PARAMEDICO TEC ENFERMERIA NIVEL SUPERIOR</v>
          </cell>
          <cell r="M71">
            <v>0</v>
          </cell>
          <cell r="N71">
            <v>9</v>
          </cell>
          <cell r="O71">
            <v>11</v>
          </cell>
          <cell r="P71">
            <v>12</v>
          </cell>
          <cell r="Q71">
            <v>168</v>
          </cell>
          <cell r="R71">
            <v>2016</v>
          </cell>
          <cell r="S71">
            <v>70</v>
          </cell>
          <cell r="T71">
            <v>2015</v>
          </cell>
          <cell r="U71">
            <v>70</v>
          </cell>
          <cell r="V71">
            <v>2014</v>
          </cell>
          <cell r="W71">
            <v>70</v>
          </cell>
          <cell r="X71">
            <v>43805</v>
          </cell>
          <cell r="Y71" t="str">
            <v/>
          </cell>
          <cell r="Z71"/>
          <cell r="AA71" t="str">
            <v/>
          </cell>
          <cell r="AB71"/>
          <cell r="AC71"/>
          <cell r="AD71"/>
          <cell r="AE71"/>
          <cell r="AF71"/>
          <cell r="AG71"/>
          <cell r="AH71" t="str">
            <v/>
          </cell>
          <cell r="AI71" t="str">
            <v>SI</v>
          </cell>
          <cell r="AJ71"/>
          <cell r="AK71" t="str">
            <v>TNS</v>
          </cell>
          <cell r="AL71">
            <v>43826</v>
          </cell>
          <cell r="AM71"/>
          <cell r="AN71">
            <v>10</v>
          </cell>
          <cell r="AO71">
            <v>70</v>
          </cell>
          <cell r="AP71">
            <v>17.5</v>
          </cell>
          <cell r="AQ71">
            <v>168</v>
          </cell>
          <cell r="AR71">
            <v>100</v>
          </cell>
          <cell r="AS71">
            <v>25</v>
          </cell>
          <cell r="AT71">
            <v>70</v>
          </cell>
          <cell r="AU71">
            <v>70</v>
          </cell>
          <cell r="AV71">
            <v>70</v>
          </cell>
          <cell r="AW71">
            <v>70</v>
          </cell>
          <cell r="AX71">
            <v>100</v>
          </cell>
          <cell r="AY71">
            <v>25</v>
          </cell>
          <cell r="AZ71" t="str">
            <v>TNS</v>
          </cell>
          <cell r="BA71">
            <v>100</v>
          </cell>
          <cell r="BB71">
            <v>25</v>
          </cell>
          <cell r="BC71">
            <v>92.5</v>
          </cell>
          <cell r="BD71" t="str">
            <v/>
          </cell>
          <cell r="BE71" t="str">
            <v/>
          </cell>
          <cell r="BF71">
            <v>17.5</v>
          </cell>
          <cell r="BG71">
            <v>25</v>
          </cell>
          <cell r="BH71">
            <v>25</v>
          </cell>
          <cell r="BI71">
            <v>25</v>
          </cell>
          <cell r="BJ71">
            <v>92.5</v>
          </cell>
          <cell r="BK71" t="str">
            <v>EMPATE</v>
          </cell>
          <cell r="BL71">
            <v>70</v>
          </cell>
          <cell r="BM71">
            <v>9</v>
          </cell>
          <cell r="BN71">
            <v>11</v>
          </cell>
          <cell r="BO71">
            <v>11</v>
          </cell>
          <cell r="BP71" t="str">
            <v/>
          </cell>
          <cell r="BQ71"/>
          <cell r="BR71"/>
          <cell r="BS71">
            <v>56</v>
          </cell>
        </row>
        <row r="72">
          <cell r="C72">
            <v>15693253</v>
          </cell>
          <cell r="D72">
            <v>1</v>
          </cell>
          <cell r="E72">
            <v>1</v>
          </cell>
          <cell r="F72" t="str">
            <v>FERNANDEZ CARVAJAL MARCELA DORILEY</v>
          </cell>
          <cell r="G72" t="str">
            <v>LEY 18.834</v>
          </cell>
          <cell r="H72" t="str">
            <v>CONTRATAS</v>
          </cell>
          <cell r="I72" t="str">
            <v>TÉCNICO</v>
          </cell>
          <cell r="J72">
            <v>44</v>
          </cell>
          <cell r="K72">
            <v>22</v>
          </cell>
          <cell r="L72" t="str">
            <v>TECNICO PARAMEDICO TECNICO EN ENFERMERIA</v>
          </cell>
          <cell r="M72">
            <v>0</v>
          </cell>
          <cell r="N72">
            <v>9</v>
          </cell>
          <cell r="O72">
            <v>8</v>
          </cell>
          <cell r="P72">
            <v>21</v>
          </cell>
          <cell r="Q72">
            <v>99</v>
          </cell>
          <cell r="R72">
            <v>2016</v>
          </cell>
          <cell r="S72">
            <v>70</v>
          </cell>
          <cell r="T72">
            <v>2015</v>
          </cell>
          <cell r="U72">
            <v>70</v>
          </cell>
          <cell r="V72">
            <v>2014</v>
          </cell>
          <cell r="W72">
            <v>70</v>
          </cell>
          <cell r="X72">
            <v>43805</v>
          </cell>
          <cell r="Y72" t="str">
            <v/>
          </cell>
          <cell r="Z72"/>
          <cell r="AA72" t="str">
            <v/>
          </cell>
          <cell r="AB72"/>
          <cell r="AC72"/>
          <cell r="AD72"/>
          <cell r="AE72"/>
          <cell r="AF72"/>
          <cell r="AG72"/>
          <cell r="AH72" t="str">
            <v/>
          </cell>
          <cell r="AI72" t="str">
            <v>SI</v>
          </cell>
          <cell r="AJ72"/>
          <cell r="AK72" t="str">
            <v>TNS</v>
          </cell>
          <cell r="AL72">
            <v>43826</v>
          </cell>
          <cell r="AM72"/>
          <cell r="AN72">
            <v>10</v>
          </cell>
          <cell r="AO72">
            <v>70</v>
          </cell>
          <cell r="AP72">
            <v>17.5</v>
          </cell>
          <cell r="AQ72">
            <v>99</v>
          </cell>
          <cell r="AR72">
            <v>100</v>
          </cell>
          <cell r="AS72">
            <v>25</v>
          </cell>
          <cell r="AT72">
            <v>70</v>
          </cell>
          <cell r="AU72">
            <v>70</v>
          </cell>
          <cell r="AV72">
            <v>70</v>
          </cell>
          <cell r="AW72">
            <v>70</v>
          </cell>
          <cell r="AX72">
            <v>100</v>
          </cell>
          <cell r="AY72">
            <v>25</v>
          </cell>
          <cell r="AZ72" t="str">
            <v>TNS</v>
          </cell>
          <cell r="BA72">
            <v>100</v>
          </cell>
          <cell r="BB72">
            <v>25</v>
          </cell>
          <cell r="BC72">
            <v>92.5</v>
          </cell>
          <cell r="BD72" t="str">
            <v/>
          </cell>
          <cell r="BE72" t="str">
            <v/>
          </cell>
          <cell r="BF72">
            <v>17.5</v>
          </cell>
          <cell r="BG72">
            <v>25</v>
          </cell>
          <cell r="BH72">
            <v>25</v>
          </cell>
          <cell r="BI72">
            <v>25</v>
          </cell>
          <cell r="BJ72">
            <v>92.5</v>
          </cell>
          <cell r="BK72" t="str">
            <v>EMPATE</v>
          </cell>
          <cell r="BL72">
            <v>70</v>
          </cell>
          <cell r="BM72">
            <v>9</v>
          </cell>
          <cell r="BN72">
            <v>8</v>
          </cell>
          <cell r="BO72">
            <v>20</v>
          </cell>
          <cell r="BP72" t="str">
            <v/>
          </cell>
          <cell r="BQ72"/>
          <cell r="BR72"/>
          <cell r="BS72">
            <v>57</v>
          </cell>
        </row>
        <row r="73">
          <cell r="C73">
            <v>16017246</v>
          </cell>
          <cell r="D73">
            <v>0</v>
          </cell>
          <cell r="E73">
            <v>2</v>
          </cell>
          <cell r="F73" t="str">
            <v>BLANCO ARAVENA ANA MARIA</v>
          </cell>
          <cell r="G73" t="str">
            <v>LEY 18.834</v>
          </cell>
          <cell r="H73" t="str">
            <v>CONTRATAS</v>
          </cell>
          <cell r="I73" t="str">
            <v>TÉCNICO</v>
          </cell>
          <cell r="J73">
            <v>44</v>
          </cell>
          <cell r="K73">
            <v>22</v>
          </cell>
          <cell r="L73" t="str">
            <v>TECNICO PARAMEDICO TEC ENFERMERIA NIVEL SUPERIOR</v>
          </cell>
          <cell r="M73">
            <v>0</v>
          </cell>
          <cell r="N73">
            <v>10</v>
          </cell>
          <cell r="O73">
            <v>4</v>
          </cell>
          <cell r="P73">
            <v>14</v>
          </cell>
          <cell r="Q73">
            <v>174</v>
          </cell>
          <cell r="R73">
            <v>2016</v>
          </cell>
          <cell r="S73">
            <v>70</v>
          </cell>
          <cell r="T73">
            <v>2015</v>
          </cell>
          <cell r="U73">
            <v>70</v>
          </cell>
          <cell r="V73">
            <v>2014</v>
          </cell>
          <cell r="W73">
            <v>70</v>
          </cell>
          <cell r="X73">
            <v>43804</v>
          </cell>
          <cell r="Y73" t="str">
            <v/>
          </cell>
          <cell r="Z73"/>
          <cell r="AA73" t="str">
            <v/>
          </cell>
          <cell r="AB73"/>
          <cell r="AC73"/>
          <cell r="AD73"/>
          <cell r="AE73"/>
          <cell r="AF73"/>
          <cell r="AG73"/>
          <cell r="AH73" t="str">
            <v/>
          </cell>
          <cell r="AI73" t="str">
            <v>SI</v>
          </cell>
          <cell r="AJ73"/>
          <cell r="AK73" t="str">
            <v>TNS</v>
          </cell>
          <cell r="AL73">
            <v>43826</v>
          </cell>
          <cell r="AM73"/>
          <cell r="AN73">
            <v>10</v>
          </cell>
          <cell r="AO73">
            <v>70</v>
          </cell>
          <cell r="AP73">
            <v>17.5</v>
          </cell>
          <cell r="AQ73">
            <v>174</v>
          </cell>
          <cell r="AR73">
            <v>100</v>
          </cell>
          <cell r="AS73">
            <v>25</v>
          </cell>
          <cell r="AT73">
            <v>70</v>
          </cell>
          <cell r="AU73">
            <v>70</v>
          </cell>
          <cell r="AV73">
            <v>70</v>
          </cell>
          <cell r="AW73">
            <v>70</v>
          </cell>
          <cell r="AX73">
            <v>100</v>
          </cell>
          <cell r="AY73">
            <v>25</v>
          </cell>
          <cell r="AZ73" t="str">
            <v>TNS</v>
          </cell>
          <cell r="BA73">
            <v>100</v>
          </cell>
          <cell r="BB73">
            <v>25</v>
          </cell>
          <cell r="BC73">
            <v>92.5</v>
          </cell>
          <cell r="BD73" t="str">
            <v/>
          </cell>
          <cell r="BE73" t="str">
            <v/>
          </cell>
          <cell r="BF73">
            <v>17.5</v>
          </cell>
          <cell r="BG73">
            <v>25</v>
          </cell>
          <cell r="BH73">
            <v>25</v>
          </cell>
          <cell r="BI73">
            <v>25</v>
          </cell>
          <cell r="BJ73">
            <v>92.5</v>
          </cell>
          <cell r="BK73" t="str">
            <v>EMPATE</v>
          </cell>
          <cell r="BL73">
            <v>70</v>
          </cell>
          <cell r="BM73">
            <v>9</v>
          </cell>
          <cell r="BN73">
            <v>6</v>
          </cell>
          <cell r="BO73">
            <v>29</v>
          </cell>
          <cell r="BP73" t="str">
            <v/>
          </cell>
          <cell r="BQ73"/>
          <cell r="BR73"/>
          <cell r="BS73">
            <v>58</v>
          </cell>
        </row>
        <row r="74">
          <cell r="C74">
            <v>15980214</v>
          </cell>
          <cell r="D74">
            <v>0</v>
          </cell>
          <cell r="E74">
            <v>1</v>
          </cell>
          <cell r="F74" t="str">
            <v>TRIGO RODRIGUEZ MARIANELA ANDREA</v>
          </cell>
          <cell r="G74" t="str">
            <v>LEY 18.834</v>
          </cell>
          <cell r="H74" t="str">
            <v>CONTRATAS</v>
          </cell>
          <cell r="I74" t="str">
            <v>TÉCNICO</v>
          </cell>
          <cell r="J74">
            <v>44</v>
          </cell>
          <cell r="K74">
            <v>22</v>
          </cell>
          <cell r="L74" t="str">
            <v>TECNICO NIVEL SUPERIOR ENFERMERIA TEC ENFERMERIA NIVEL SUPERIOR</v>
          </cell>
          <cell r="M74">
            <v>5</v>
          </cell>
          <cell r="N74">
            <v>9</v>
          </cell>
          <cell r="O74">
            <v>6</v>
          </cell>
          <cell r="P74">
            <v>29</v>
          </cell>
          <cell r="Q74">
            <v>290</v>
          </cell>
          <cell r="R74">
            <v>2016</v>
          </cell>
          <cell r="S74">
            <v>70</v>
          </cell>
          <cell r="T74">
            <v>2015</v>
          </cell>
          <cell r="U74">
            <v>70</v>
          </cell>
          <cell r="V74">
            <v>2014</v>
          </cell>
          <cell r="W74">
            <v>70</v>
          </cell>
          <cell r="X74">
            <v>43805</v>
          </cell>
          <cell r="Y74" t="str">
            <v/>
          </cell>
          <cell r="Z74"/>
          <cell r="AA74" t="str">
            <v/>
          </cell>
          <cell r="AB74"/>
          <cell r="AC74"/>
          <cell r="AD74"/>
          <cell r="AE74"/>
          <cell r="AF74"/>
          <cell r="AG74"/>
          <cell r="AH74" t="str">
            <v/>
          </cell>
          <cell r="AI74" t="str">
            <v>SI</v>
          </cell>
          <cell r="AJ74"/>
          <cell r="AK74" t="str">
            <v>TNS</v>
          </cell>
          <cell r="AL74">
            <v>43826</v>
          </cell>
          <cell r="AM74"/>
          <cell r="AN74">
            <v>10</v>
          </cell>
          <cell r="AO74">
            <v>70</v>
          </cell>
          <cell r="AP74">
            <v>17.5</v>
          </cell>
          <cell r="AQ74">
            <v>290</v>
          </cell>
          <cell r="AR74">
            <v>100</v>
          </cell>
          <cell r="AS74">
            <v>25</v>
          </cell>
          <cell r="AT74">
            <v>70</v>
          </cell>
          <cell r="AU74">
            <v>70</v>
          </cell>
          <cell r="AV74">
            <v>70</v>
          </cell>
          <cell r="AW74">
            <v>70</v>
          </cell>
          <cell r="AX74">
            <v>100</v>
          </cell>
          <cell r="AY74">
            <v>25</v>
          </cell>
          <cell r="AZ74" t="str">
            <v>TNS</v>
          </cell>
          <cell r="BA74">
            <v>100</v>
          </cell>
          <cell r="BB74">
            <v>25</v>
          </cell>
          <cell r="BC74">
            <v>92.5</v>
          </cell>
          <cell r="BD74" t="str">
            <v/>
          </cell>
          <cell r="BE74" t="str">
            <v/>
          </cell>
          <cell r="BF74">
            <v>17.5</v>
          </cell>
          <cell r="BG74">
            <v>25</v>
          </cell>
          <cell r="BH74">
            <v>25</v>
          </cell>
          <cell r="BI74">
            <v>25</v>
          </cell>
          <cell r="BJ74">
            <v>92.5</v>
          </cell>
          <cell r="BK74" t="str">
            <v>EMPATE</v>
          </cell>
          <cell r="BL74">
            <v>70</v>
          </cell>
          <cell r="BM74">
            <v>9</v>
          </cell>
          <cell r="BN74">
            <v>6</v>
          </cell>
          <cell r="BO74">
            <v>27</v>
          </cell>
          <cell r="BP74" t="str">
            <v/>
          </cell>
          <cell r="BQ74"/>
          <cell r="BR74"/>
          <cell r="BS74">
            <v>59</v>
          </cell>
        </row>
        <row r="75">
          <cell r="C75">
            <v>15009425</v>
          </cell>
          <cell r="D75">
            <v>9</v>
          </cell>
          <cell r="E75">
            <v>1</v>
          </cell>
          <cell r="F75" t="str">
            <v>PARRA PEREIRA MITZI LORETO</v>
          </cell>
          <cell r="G75" t="str">
            <v>LEY 18.834</v>
          </cell>
          <cell r="H75" t="str">
            <v>CONTRATAS</v>
          </cell>
          <cell r="I75" t="str">
            <v>TÉCNICO</v>
          </cell>
          <cell r="J75">
            <v>44</v>
          </cell>
          <cell r="K75">
            <v>22</v>
          </cell>
          <cell r="L75" t="str">
            <v>TECNICO PARAMEDICO TEC ENFERMERIA NIVEL SUPERIOR</v>
          </cell>
          <cell r="M75">
            <v>0</v>
          </cell>
          <cell r="N75">
            <v>9</v>
          </cell>
          <cell r="O75">
            <v>8</v>
          </cell>
          <cell r="P75">
            <v>25</v>
          </cell>
          <cell r="Q75">
            <v>156</v>
          </cell>
          <cell r="R75">
            <v>2016</v>
          </cell>
          <cell r="S75">
            <v>70</v>
          </cell>
          <cell r="T75">
            <v>2015</v>
          </cell>
          <cell r="U75">
            <v>70</v>
          </cell>
          <cell r="V75">
            <v>2014</v>
          </cell>
          <cell r="W75">
            <v>70</v>
          </cell>
          <cell r="X75">
            <v>43805</v>
          </cell>
          <cell r="Y75" t="str">
            <v/>
          </cell>
          <cell r="Z75"/>
          <cell r="AA75" t="str">
            <v/>
          </cell>
          <cell r="AB75"/>
          <cell r="AC75"/>
          <cell r="AD75"/>
          <cell r="AE75"/>
          <cell r="AF75"/>
          <cell r="AG75"/>
          <cell r="AH75" t="str">
            <v/>
          </cell>
          <cell r="AI75" t="str">
            <v>SI</v>
          </cell>
          <cell r="AJ75"/>
          <cell r="AK75" t="str">
            <v>TNS</v>
          </cell>
          <cell r="AL75">
            <v>43826</v>
          </cell>
          <cell r="AM75"/>
          <cell r="AN75">
            <v>10</v>
          </cell>
          <cell r="AO75">
            <v>70</v>
          </cell>
          <cell r="AP75">
            <v>17.5</v>
          </cell>
          <cell r="AQ75">
            <v>156</v>
          </cell>
          <cell r="AR75">
            <v>100</v>
          </cell>
          <cell r="AS75">
            <v>25</v>
          </cell>
          <cell r="AT75">
            <v>70</v>
          </cell>
          <cell r="AU75">
            <v>70</v>
          </cell>
          <cell r="AV75">
            <v>70</v>
          </cell>
          <cell r="AW75">
            <v>70</v>
          </cell>
          <cell r="AX75">
            <v>100</v>
          </cell>
          <cell r="AY75">
            <v>25</v>
          </cell>
          <cell r="AZ75" t="str">
            <v>TNS</v>
          </cell>
          <cell r="BA75">
            <v>100</v>
          </cell>
          <cell r="BB75">
            <v>25</v>
          </cell>
          <cell r="BC75">
            <v>92.5</v>
          </cell>
          <cell r="BD75" t="str">
            <v/>
          </cell>
          <cell r="BE75" t="str">
            <v/>
          </cell>
          <cell r="BF75">
            <v>17.5</v>
          </cell>
          <cell r="BG75">
            <v>25</v>
          </cell>
          <cell r="BH75">
            <v>25</v>
          </cell>
          <cell r="BI75">
            <v>25</v>
          </cell>
          <cell r="BJ75">
            <v>92.5</v>
          </cell>
          <cell r="BK75" t="str">
            <v>EMPATE</v>
          </cell>
          <cell r="BL75">
            <v>70</v>
          </cell>
          <cell r="BM75">
            <v>8</v>
          </cell>
          <cell r="BN75">
            <v>8</v>
          </cell>
          <cell r="BO75">
            <v>24</v>
          </cell>
          <cell r="BP75" t="str">
            <v/>
          </cell>
          <cell r="BQ75"/>
          <cell r="BR75"/>
          <cell r="BS75">
            <v>60</v>
          </cell>
        </row>
        <row r="76">
          <cell r="C76">
            <v>13528929</v>
          </cell>
          <cell r="D76">
            <v>9</v>
          </cell>
          <cell r="E76">
            <v>1</v>
          </cell>
          <cell r="F76" t="str">
            <v>MORA GUIM MAN WAY</v>
          </cell>
          <cell r="G76" t="str">
            <v>LEY 18.834</v>
          </cell>
          <cell r="H76" t="str">
            <v>CONTRATAS</v>
          </cell>
          <cell r="I76" t="str">
            <v>TÉCNICO</v>
          </cell>
          <cell r="J76">
            <v>44</v>
          </cell>
          <cell r="K76">
            <v>22</v>
          </cell>
          <cell r="L76" t="str">
            <v>TECNICO NIVEL SUPERIOR ENFERMERIA</v>
          </cell>
          <cell r="M76">
            <v>0</v>
          </cell>
          <cell r="N76">
            <v>10</v>
          </cell>
          <cell r="O76">
            <v>4</v>
          </cell>
          <cell r="P76">
            <v>11</v>
          </cell>
          <cell r="Q76">
            <v>129</v>
          </cell>
          <cell r="R76">
            <v>2016</v>
          </cell>
          <cell r="S76">
            <v>69</v>
          </cell>
          <cell r="T76">
            <v>2015</v>
          </cell>
          <cell r="U76">
            <v>70</v>
          </cell>
          <cell r="V76">
            <v>2014</v>
          </cell>
          <cell r="W76">
            <v>70</v>
          </cell>
          <cell r="X76">
            <v>43804</v>
          </cell>
          <cell r="Y76" t="str">
            <v/>
          </cell>
          <cell r="Z76"/>
          <cell r="AA76" t="str">
            <v/>
          </cell>
          <cell r="AB76"/>
          <cell r="AC76"/>
          <cell r="AD76"/>
          <cell r="AE76"/>
          <cell r="AF76"/>
          <cell r="AG76"/>
          <cell r="AH76" t="str">
            <v/>
          </cell>
          <cell r="AI76" t="str">
            <v>SI</v>
          </cell>
          <cell r="AJ76"/>
          <cell r="AK76" t="str">
            <v>TNS</v>
          </cell>
          <cell r="AL76">
            <v>43826</v>
          </cell>
          <cell r="AM76"/>
          <cell r="AN76">
            <v>10</v>
          </cell>
          <cell r="AO76">
            <v>70</v>
          </cell>
          <cell r="AP76">
            <v>17.5</v>
          </cell>
          <cell r="AQ76">
            <v>129</v>
          </cell>
          <cell r="AR76">
            <v>100</v>
          </cell>
          <cell r="AS76">
            <v>25</v>
          </cell>
          <cell r="AT76">
            <v>69</v>
          </cell>
          <cell r="AU76">
            <v>70</v>
          </cell>
          <cell r="AV76">
            <v>70</v>
          </cell>
          <cell r="AW76">
            <v>70</v>
          </cell>
          <cell r="AX76">
            <v>100</v>
          </cell>
          <cell r="AY76">
            <v>25</v>
          </cell>
          <cell r="AZ76" t="str">
            <v>TNS</v>
          </cell>
          <cell r="BA76">
            <v>100</v>
          </cell>
          <cell r="BB76">
            <v>25</v>
          </cell>
          <cell r="BC76">
            <v>92.5</v>
          </cell>
          <cell r="BD76" t="str">
            <v/>
          </cell>
          <cell r="BE76" t="str">
            <v/>
          </cell>
          <cell r="BF76">
            <v>17.5</v>
          </cell>
          <cell r="BG76">
            <v>25</v>
          </cell>
          <cell r="BH76">
            <v>25</v>
          </cell>
          <cell r="BI76">
            <v>25</v>
          </cell>
          <cell r="BJ76">
            <v>92.5</v>
          </cell>
          <cell r="BK76" t="str">
            <v>EMPATE</v>
          </cell>
          <cell r="BL76">
            <v>69</v>
          </cell>
          <cell r="BM76">
            <v>8</v>
          </cell>
          <cell r="BN76">
            <v>4</v>
          </cell>
          <cell r="BO76">
            <v>10</v>
          </cell>
          <cell r="BP76" t="str">
            <v/>
          </cell>
          <cell r="BQ76"/>
          <cell r="BR76"/>
          <cell r="BS76">
            <v>61</v>
          </cell>
        </row>
        <row r="77">
          <cell r="C77">
            <v>12211799</v>
          </cell>
          <cell r="D77">
            <v>5</v>
          </cell>
          <cell r="E77">
            <v>1</v>
          </cell>
          <cell r="F77" t="str">
            <v>ANGULO VERGARA CARLOS ALBERTO</v>
          </cell>
          <cell r="G77" t="str">
            <v>LEY 18.834</v>
          </cell>
          <cell r="H77" t="str">
            <v>CONTRATAS</v>
          </cell>
          <cell r="I77" t="str">
            <v>TÉCNICO</v>
          </cell>
          <cell r="J77">
            <v>44</v>
          </cell>
          <cell r="K77">
            <v>22</v>
          </cell>
          <cell r="L77" t="str">
            <v>CONTADOR CONTADOR</v>
          </cell>
          <cell r="M77">
            <v>0</v>
          </cell>
          <cell r="N77">
            <v>20</v>
          </cell>
          <cell r="O77">
            <v>3</v>
          </cell>
          <cell r="P77">
            <v>0</v>
          </cell>
          <cell r="Q77">
            <v>81</v>
          </cell>
          <cell r="R77">
            <v>2016</v>
          </cell>
          <cell r="S77">
            <v>70</v>
          </cell>
          <cell r="T77">
            <v>2015</v>
          </cell>
          <cell r="U77">
            <v>70</v>
          </cell>
          <cell r="V77">
            <v>2014</v>
          </cell>
          <cell r="W77">
            <v>68</v>
          </cell>
          <cell r="X77">
            <v>43804</v>
          </cell>
          <cell r="Y77" t="str">
            <v/>
          </cell>
          <cell r="Z77"/>
          <cell r="AA77" t="str">
            <v/>
          </cell>
          <cell r="AB77"/>
          <cell r="AC77"/>
          <cell r="AD77"/>
          <cell r="AE77"/>
          <cell r="AF77"/>
          <cell r="AG77"/>
          <cell r="AH77" t="str">
            <v/>
          </cell>
          <cell r="AI77" t="str">
            <v>SI</v>
          </cell>
          <cell r="AJ77"/>
          <cell r="AK77" t="str">
            <v>TNM</v>
          </cell>
          <cell r="AL77">
            <v>43826</v>
          </cell>
          <cell r="AM77"/>
          <cell r="AN77">
            <v>20</v>
          </cell>
          <cell r="AO77">
            <v>100</v>
          </cell>
          <cell r="AP77">
            <v>25</v>
          </cell>
          <cell r="AQ77">
            <v>81</v>
          </cell>
          <cell r="AR77">
            <v>100</v>
          </cell>
          <cell r="AS77">
            <v>25</v>
          </cell>
          <cell r="AT77">
            <v>70</v>
          </cell>
          <cell r="AU77">
            <v>70</v>
          </cell>
          <cell r="AV77">
            <v>68</v>
          </cell>
          <cell r="AW77">
            <v>69</v>
          </cell>
          <cell r="AX77">
            <v>96</v>
          </cell>
          <cell r="AY77">
            <v>24</v>
          </cell>
          <cell r="AZ77" t="str">
            <v>TNM</v>
          </cell>
          <cell r="BA77">
            <v>70</v>
          </cell>
          <cell r="BB77">
            <v>17.5</v>
          </cell>
          <cell r="BC77">
            <v>91.5</v>
          </cell>
          <cell r="BD77" t="str">
            <v/>
          </cell>
          <cell r="BE77" t="str">
            <v/>
          </cell>
          <cell r="BF77">
            <v>25</v>
          </cell>
          <cell r="BG77">
            <v>25</v>
          </cell>
          <cell r="BH77">
            <v>24</v>
          </cell>
          <cell r="BI77">
            <v>17.5</v>
          </cell>
          <cell r="BJ77">
            <v>91.5</v>
          </cell>
          <cell r="BK77" t="str">
            <v>EMPATE</v>
          </cell>
          <cell r="BL77">
            <v>70</v>
          </cell>
          <cell r="BM77">
            <v>24</v>
          </cell>
          <cell r="BN77">
            <v>9</v>
          </cell>
          <cell r="BO77">
            <v>29</v>
          </cell>
          <cell r="BP77" t="str">
            <v/>
          </cell>
          <cell r="BQ77"/>
          <cell r="BR77"/>
          <cell r="BS77">
            <v>62</v>
          </cell>
        </row>
        <row r="78">
          <cell r="C78">
            <v>13862502</v>
          </cell>
          <cell r="D78">
            <v>8</v>
          </cell>
          <cell r="E78">
            <v>1</v>
          </cell>
          <cell r="F78" t="str">
            <v>CALANE MARIN JOCELYN ANDREA</v>
          </cell>
          <cell r="G78" t="str">
            <v>LEY 18.834</v>
          </cell>
          <cell r="H78" t="str">
            <v>CONTRATAS</v>
          </cell>
          <cell r="I78" t="str">
            <v>TÉCNICO</v>
          </cell>
          <cell r="J78">
            <v>44</v>
          </cell>
          <cell r="K78">
            <v>22</v>
          </cell>
          <cell r="L78" t="str">
            <v>TECNICO NIVEL SUPERIOR ENFERMERIA AUXILIAR PARAMEDICO</v>
          </cell>
          <cell r="M78">
            <v>5</v>
          </cell>
          <cell r="N78">
            <v>14</v>
          </cell>
          <cell r="O78">
            <v>1</v>
          </cell>
          <cell r="P78">
            <v>24</v>
          </cell>
          <cell r="Q78">
            <v>42</v>
          </cell>
          <cell r="R78">
            <v>2013</v>
          </cell>
          <cell r="S78">
            <v>70</v>
          </cell>
          <cell r="T78">
            <v>2012</v>
          </cell>
          <cell r="U78">
            <v>70</v>
          </cell>
          <cell r="V78">
            <v>2011</v>
          </cell>
          <cell r="W78">
            <v>66</v>
          </cell>
          <cell r="X78">
            <v>43804</v>
          </cell>
          <cell r="Y78" t="str">
            <v>SI</v>
          </cell>
          <cell r="Z78" t="str">
            <v>NO</v>
          </cell>
          <cell r="AA78" t="str">
            <v>16-15-14</v>
          </cell>
          <cell r="AB78"/>
          <cell r="AC78"/>
          <cell r="AD78"/>
          <cell r="AE78"/>
          <cell r="AF78"/>
          <cell r="AG78"/>
          <cell r="AH78" t="str">
            <v/>
          </cell>
          <cell r="AI78" t="str">
            <v>SI</v>
          </cell>
          <cell r="AJ78"/>
          <cell r="AK78" t="str">
            <v>TNS</v>
          </cell>
          <cell r="AL78">
            <v>43826</v>
          </cell>
          <cell r="AM78"/>
          <cell r="AN78">
            <v>14</v>
          </cell>
          <cell r="AO78">
            <v>94</v>
          </cell>
          <cell r="AP78">
            <v>23.5</v>
          </cell>
          <cell r="AQ78">
            <v>42</v>
          </cell>
          <cell r="AR78">
            <v>76</v>
          </cell>
          <cell r="AS78">
            <v>19</v>
          </cell>
          <cell r="AT78">
            <v>70</v>
          </cell>
          <cell r="AU78">
            <v>70</v>
          </cell>
          <cell r="AV78">
            <v>66</v>
          </cell>
          <cell r="AW78">
            <v>69</v>
          </cell>
          <cell r="AX78">
            <v>96</v>
          </cell>
          <cell r="AY78">
            <v>24</v>
          </cell>
          <cell r="AZ78" t="str">
            <v>TNS</v>
          </cell>
          <cell r="BA78">
            <v>100</v>
          </cell>
          <cell r="BB78">
            <v>25</v>
          </cell>
          <cell r="BC78">
            <v>91.5</v>
          </cell>
          <cell r="BD78" t="str">
            <v/>
          </cell>
          <cell r="BE78" t="str">
            <v/>
          </cell>
          <cell r="BF78">
            <v>23.5</v>
          </cell>
          <cell r="BG78">
            <v>19</v>
          </cell>
          <cell r="BH78">
            <v>24</v>
          </cell>
          <cell r="BI78">
            <v>25</v>
          </cell>
          <cell r="BJ78">
            <v>91.5</v>
          </cell>
          <cell r="BK78" t="str">
            <v>EMPATE</v>
          </cell>
          <cell r="BL78">
            <v>70</v>
          </cell>
          <cell r="BM78">
            <v>13</v>
          </cell>
          <cell r="BN78">
            <v>10</v>
          </cell>
          <cell r="BO78">
            <v>15</v>
          </cell>
          <cell r="BP78" t="str">
            <v/>
          </cell>
          <cell r="BQ78"/>
          <cell r="BR78"/>
          <cell r="BS78">
            <v>63</v>
          </cell>
        </row>
        <row r="79">
          <cell r="C79">
            <v>15000055</v>
          </cell>
          <cell r="D79">
            <v>6</v>
          </cell>
          <cell r="E79">
            <v>1</v>
          </cell>
          <cell r="F79" t="str">
            <v>CASTRO CABEZAS CARMEN GLORIA</v>
          </cell>
          <cell r="G79" t="str">
            <v>LEY 18.834</v>
          </cell>
          <cell r="H79" t="str">
            <v>CONTRATAS</v>
          </cell>
          <cell r="I79" t="str">
            <v>TÉCNICO</v>
          </cell>
          <cell r="J79">
            <v>44</v>
          </cell>
          <cell r="K79">
            <v>22</v>
          </cell>
          <cell r="L79" t="str">
            <v>TECNICO NIVEL SUPERIOR ENFERMERIA TEC ENFERMERIA NIVEL SUPERIOR</v>
          </cell>
          <cell r="M79">
            <v>5</v>
          </cell>
          <cell r="N79">
            <v>9</v>
          </cell>
          <cell r="O79">
            <v>9</v>
          </cell>
          <cell r="P79">
            <v>5</v>
          </cell>
          <cell r="Q79">
            <v>184</v>
          </cell>
          <cell r="R79">
            <v>2016</v>
          </cell>
          <cell r="S79">
            <v>70</v>
          </cell>
          <cell r="T79">
            <v>2015</v>
          </cell>
          <cell r="U79">
            <v>69</v>
          </cell>
          <cell r="V79">
            <v>2014</v>
          </cell>
          <cell r="W79">
            <v>65</v>
          </cell>
          <cell r="X79">
            <v>43804</v>
          </cell>
          <cell r="Y79" t="str">
            <v/>
          </cell>
          <cell r="Z79"/>
          <cell r="AA79" t="str">
            <v/>
          </cell>
          <cell r="AB79"/>
          <cell r="AC79"/>
          <cell r="AD79"/>
          <cell r="AE79"/>
          <cell r="AF79"/>
          <cell r="AG79"/>
          <cell r="AH79" t="str">
            <v/>
          </cell>
          <cell r="AI79" t="str">
            <v>SI</v>
          </cell>
          <cell r="AJ79"/>
          <cell r="AK79" t="str">
            <v>TNS</v>
          </cell>
          <cell r="AL79">
            <v>43826</v>
          </cell>
          <cell r="AM79"/>
          <cell r="AN79">
            <v>10</v>
          </cell>
          <cell r="AO79">
            <v>70</v>
          </cell>
          <cell r="AP79">
            <v>17.5</v>
          </cell>
          <cell r="AQ79">
            <v>184</v>
          </cell>
          <cell r="AR79">
            <v>100</v>
          </cell>
          <cell r="AS79">
            <v>25</v>
          </cell>
          <cell r="AT79">
            <v>70</v>
          </cell>
          <cell r="AU79">
            <v>69</v>
          </cell>
          <cell r="AV79">
            <v>65</v>
          </cell>
          <cell r="AW79">
            <v>68</v>
          </cell>
          <cell r="AX79">
            <v>96</v>
          </cell>
          <cell r="AY79">
            <v>24</v>
          </cell>
          <cell r="AZ79" t="str">
            <v>TNS</v>
          </cell>
          <cell r="BA79">
            <v>100</v>
          </cell>
          <cell r="BB79">
            <v>25</v>
          </cell>
          <cell r="BC79">
            <v>91.5</v>
          </cell>
          <cell r="BD79" t="str">
            <v/>
          </cell>
          <cell r="BE79" t="str">
            <v/>
          </cell>
          <cell r="BF79">
            <v>17.5</v>
          </cell>
          <cell r="BG79">
            <v>25</v>
          </cell>
          <cell r="BH79">
            <v>24</v>
          </cell>
          <cell r="BI79">
            <v>25</v>
          </cell>
          <cell r="BJ79">
            <v>91.5</v>
          </cell>
          <cell r="BK79" t="str">
            <v>EMPATE</v>
          </cell>
          <cell r="BL79">
            <v>70</v>
          </cell>
          <cell r="BM79">
            <v>9</v>
          </cell>
          <cell r="BN79">
            <v>9</v>
          </cell>
          <cell r="BO79">
            <v>4</v>
          </cell>
          <cell r="BP79" t="str">
            <v/>
          </cell>
          <cell r="BQ79"/>
          <cell r="BR79"/>
          <cell r="BS79">
            <v>64</v>
          </cell>
        </row>
        <row r="80">
          <cell r="C80">
            <v>12610191</v>
          </cell>
          <cell r="D80">
            <v>0</v>
          </cell>
          <cell r="E80">
            <v>1</v>
          </cell>
          <cell r="F80" t="str">
            <v>TUPA BLANCO MARCELA PAULINA</v>
          </cell>
          <cell r="G80" t="str">
            <v>LEY 18.834</v>
          </cell>
          <cell r="H80" t="str">
            <v>CONTRATAS</v>
          </cell>
          <cell r="I80" t="str">
            <v>TÉCNICO</v>
          </cell>
          <cell r="J80">
            <v>44</v>
          </cell>
          <cell r="K80">
            <v>22</v>
          </cell>
          <cell r="L80" t="str">
            <v>TECNICO PARAMEDICO TEC ENFERMERIA NIVEL SUPERIOR</v>
          </cell>
          <cell r="M80">
            <v>0</v>
          </cell>
          <cell r="N80">
            <v>10</v>
          </cell>
          <cell r="O80">
            <v>3</v>
          </cell>
          <cell r="P80">
            <v>28</v>
          </cell>
          <cell r="Q80">
            <v>82</v>
          </cell>
          <cell r="R80">
            <v>2016</v>
          </cell>
          <cell r="S80">
            <v>69</v>
          </cell>
          <cell r="T80">
            <v>2015</v>
          </cell>
          <cell r="U80">
            <v>69</v>
          </cell>
          <cell r="V80">
            <v>2014</v>
          </cell>
          <cell r="W80">
            <v>70</v>
          </cell>
          <cell r="X80">
            <v>43804</v>
          </cell>
          <cell r="Y80" t="str">
            <v/>
          </cell>
          <cell r="Z80"/>
          <cell r="AA80" t="str">
            <v/>
          </cell>
          <cell r="AB80"/>
          <cell r="AC80"/>
          <cell r="AD80"/>
          <cell r="AE80"/>
          <cell r="AF80"/>
          <cell r="AG80"/>
          <cell r="AH80" t="str">
            <v/>
          </cell>
          <cell r="AI80" t="str">
            <v>SI</v>
          </cell>
          <cell r="AJ80"/>
          <cell r="AK80" t="str">
            <v>TNS</v>
          </cell>
          <cell r="AL80">
            <v>43826</v>
          </cell>
          <cell r="AM80"/>
          <cell r="AN80">
            <v>10</v>
          </cell>
          <cell r="AO80">
            <v>70</v>
          </cell>
          <cell r="AP80">
            <v>17.5</v>
          </cell>
          <cell r="AQ80">
            <v>82</v>
          </cell>
          <cell r="AR80">
            <v>100</v>
          </cell>
          <cell r="AS80">
            <v>25</v>
          </cell>
          <cell r="AT80">
            <v>69</v>
          </cell>
          <cell r="AU80">
            <v>69</v>
          </cell>
          <cell r="AV80">
            <v>70</v>
          </cell>
          <cell r="AW80">
            <v>69</v>
          </cell>
          <cell r="AX80">
            <v>96</v>
          </cell>
          <cell r="AY80">
            <v>24</v>
          </cell>
          <cell r="AZ80" t="str">
            <v>TNS</v>
          </cell>
          <cell r="BA80">
            <v>100</v>
          </cell>
          <cell r="BB80">
            <v>25</v>
          </cell>
          <cell r="BC80">
            <v>91.5</v>
          </cell>
          <cell r="BD80" t="str">
            <v/>
          </cell>
          <cell r="BE80" t="str">
            <v/>
          </cell>
          <cell r="BF80">
            <v>17.5</v>
          </cell>
          <cell r="BG80">
            <v>25</v>
          </cell>
          <cell r="BH80">
            <v>24</v>
          </cell>
          <cell r="BI80">
            <v>25</v>
          </cell>
          <cell r="BJ80">
            <v>91.5</v>
          </cell>
          <cell r="BK80" t="str">
            <v>EMPATE</v>
          </cell>
          <cell r="BL80">
            <v>69</v>
          </cell>
          <cell r="BM80">
            <v>10</v>
          </cell>
          <cell r="BN80">
            <v>3</v>
          </cell>
          <cell r="BO80">
            <v>27</v>
          </cell>
          <cell r="BP80" t="str">
            <v/>
          </cell>
          <cell r="BQ80"/>
          <cell r="BR80"/>
          <cell r="BS80">
            <v>65</v>
          </cell>
        </row>
        <row r="81">
          <cell r="C81">
            <v>15979305</v>
          </cell>
          <cell r="D81">
            <v>2</v>
          </cell>
          <cell r="E81">
            <v>1</v>
          </cell>
          <cell r="F81" t="str">
            <v>MUÑOZ SEGOVIA CAROLINA ANTONIA</v>
          </cell>
          <cell r="G81" t="str">
            <v>LEY 18.834</v>
          </cell>
          <cell r="H81" t="str">
            <v>CONTRATAS</v>
          </cell>
          <cell r="I81" t="str">
            <v>TÉCNICO</v>
          </cell>
          <cell r="J81">
            <v>44</v>
          </cell>
          <cell r="K81">
            <v>22</v>
          </cell>
          <cell r="L81" t="str">
            <v>TECNICO PARAMEDICO TEC ENFERMERIA NIVEL SUPERIOR</v>
          </cell>
          <cell r="M81">
            <v>0</v>
          </cell>
          <cell r="N81">
            <v>9</v>
          </cell>
          <cell r="O81">
            <v>4</v>
          </cell>
          <cell r="P81">
            <v>29</v>
          </cell>
          <cell r="Q81">
            <v>176</v>
          </cell>
          <cell r="R81">
            <v>2016</v>
          </cell>
          <cell r="S81">
            <v>70</v>
          </cell>
          <cell r="T81">
            <v>2015</v>
          </cell>
          <cell r="U81">
            <v>70</v>
          </cell>
          <cell r="V81">
            <v>2014</v>
          </cell>
          <cell r="W81">
            <v>70</v>
          </cell>
          <cell r="X81">
            <v>43805</v>
          </cell>
          <cell r="Y81" t="str">
            <v/>
          </cell>
          <cell r="Z81"/>
          <cell r="AA81" t="str">
            <v/>
          </cell>
          <cell r="AB81"/>
          <cell r="AC81"/>
          <cell r="AD81"/>
          <cell r="AE81"/>
          <cell r="AF81"/>
          <cell r="AG81"/>
          <cell r="AH81" t="str">
            <v/>
          </cell>
          <cell r="AI81" t="str">
            <v>SI</v>
          </cell>
          <cell r="AJ81"/>
          <cell r="AK81" t="str">
            <v>TNS</v>
          </cell>
          <cell r="AL81">
            <v>43826</v>
          </cell>
          <cell r="AM81"/>
          <cell r="AN81">
            <v>9</v>
          </cell>
          <cell r="AO81">
            <v>64</v>
          </cell>
          <cell r="AP81">
            <v>16</v>
          </cell>
          <cell r="AQ81">
            <v>176</v>
          </cell>
          <cell r="AR81">
            <v>100</v>
          </cell>
          <cell r="AS81">
            <v>25</v>
          </cell>
          <cell r="AT81">
            <v>70</v>
          </cell>
          <cell r="AU81">
            <v>70</v>
          </cell>
          <cell r="AV81">
            <v>70</v>
          </cell>
          <cell r="AW81">
            <v>70</v>
          </cell>
          <cell r="AX81">
            <v>100</v>
          </cell>
          <cell r="AY81">
            <v>25</v>
          </cell>
          <cell r="AZ81" t="str">
            <v>TNS</v>
          </cell>
          <cell r="BA81">
            <v>100</v>
          </cell>
          <cell r="BB81">
            <v>25</v>
          </cell>
          <cell r="BC81">
            <v>91</v>
          </cell>
          <cell r="BD81" t="str">
            <v/>
          </cell>
          <cell r="BE81" t="str">
            <v/>
          </cell>
          <cell r="BF81">
            <v>16</v>
          </cell>
          <cell r="BG81">
            <v>25</v>
          </cell>
          <cell r="BH81">
            <v>25</v>
          </cell>
          <cell r="BI81">
            <v>25</v>
          </cell>
          <cell r="BJ81">
            <v>91</v>
          </cell>
          <cell r="BK81" t="str">
            <v>EMPATE</v>
          </cell>
          <cell r="BL81">
            <v>70</v>
          </cell>
          <cell r="BM81">
            <v>9</v>
          </cell>
          <cell r="BN81">
            <v>4</v>
          </cell>
          <cell r="BO81">
            <v>29</v>
          </cell>
          <cell r="BP81" t="str">
            <v/>
          </cell>
          <cell r="BQ81"/>
          <cell r="BR81"/>
          <cell r="BS81">
            <v>66</v>
          </cell>
        </row>
        <row r="82">
          <cell r="C82">
            <v>15694303</v>
          </cell>
          <cell r="D82">
            <v>7</v>
          </cell>
          <cell r="E82">
            <v>1</v>
          </cell>
          <cell r="F82" t="str">
            <v>CUELLAR CONTRERAS PAULA KARINA</v>
          </cell>
          <cell r="G82" t="str">
            <v>LEY 18.834</v>
          </cell>
          <cell r="H82" t="str">
            <v>CONTRATAS</v>
          </cell>
          <cell r="I82" t="str">
            <v>TÉCNICO</v>
          </cell>
          <cell r="J82">
            <v>44</v>
          </cell>
          <cell r="K82">
            <v>22</v>
          </cell>
          <cell r="L82" t="str">
            <v>TECNICO PARAMEDICO TEC ENFERMERIA NIVEL SUPERIOR</v>
          </cell>
          <cell r="M82">
            <v>0</v>
          </cell>
          <cell r="N82">
            <v>9</v>
          </cell>
          <cell r="O82">
            <v>4</v>
          </cell>
          <cell r="P82">
            <v>21</v>
          </cell>
          <cell r="Q82">
            <v>254</v>
          </cell>
          <cell r="R82">
            <v>2016</v>
          </cell>
          <cell r="S82">
            <v>70</v>
          </cell>
          <cell r="T82">
            <v>2015</v>
          </cell>
          <cell r="U82">
            <v>70</v>
          </cell>
          <cell r="V82">
            <v>2014</v>
          </cell>
          <cell r="W82">
            <v>70</v>
          </cell>
          <cell r="X82">
            <v>43804</v>
          </cell>
          <cell r="Y82" t="str">
            <v/>
          </cell>
          <cell r="Z82"/>
          <cell r="AA82" t="str">
            <v/>
          </cell>
          <cell r="AB82"/>
          <cell r="AC82"/>
          <cell r="AD82"/>
          <cell r="AE82"/>
          <cell r="AF82"/>
          <cell r="AG82"/>
          <cell r="AH82" t="str">
            <v/>
          </cell>
          <cell r="AI82" t="str">
            <v>SI</v>
          </cell>
          <cell r="AJ82"/>
          <cell r="AK82" t="str">
            <v>TNS</v>
          </cell>
          <cell r="AL82">
            <v>43826</v>
          </cell>
          <cell r="AM82"/>
          <cell r="AN82">
            <v>9</v>
          </cell>
          <cell r="AO82">
            <v>64</v>
          </cell>
          <cell r="AP82">
            <v>16</v>
          </cell>
          <cell r="AQ82">
            <v>254</v>
          </cell>
          <cell r="AR82">
            <v>100</v>
          </cell>
          <cell r="AS82">
            <v>25</v>
          </cell>
          <cell r="AT82">
            <v>70</v>
          </cell>
          <cell r="AU82">
            <v>70</v>
          </cell>
          <cell r="AV82">
            <v>70</v>
          </cell>
          <cell r="AW82">
            <v>70</v>
          </cell>
          <cell r="AX82">
            <v>100</v>
          </cell>
          <cell r="AY82">
            <v>25</v>
          </cell>
          <cell r="AZ82" t="str">
            <v>TNS</v>
          </cell>
          <cell r="BA82">
            <v>100</v>
          </cell>
          <cell r="BB82">
            <v>25</v>
          </cell>
          <cell r="BC82">
            <v>91</v>
          </cell>
          <cell r="BD82" t="str">
            <v/>
          </cell>
          <cell r="BE82" t="str">
            <v/>
          </cell>
          <cell r="BF82">
            <v>16</v>
          </cell>
          <cell r="BG82">
            <v>25</v>
          </cell>
          <cell r="BH82">
            <v>25</v>
          </cell>
          <cell r="BI82">
            <v>25</v>
          </cell>
          <cell r="BJ82">
            <v>91</v>
          </cell>
          <cell r="BK82" t="str">
            <v>EMPATE</v>
          </cell>
          <cell r="BL82">
            <v>70</v>
          </cell>
          <cell r="BM82">
            <v>9</v>
          </cell>
          <cell r="BN82">
            <v>4</v>
          </cell>
          <cell r="BO82">
            <v>20</v>
          </cell>
          <cell r="BP82" t="str">
            <v/>
          </cell>
          <cell r="BQ82"/>
          <cell r="BR82"/>
          <cell r="BS82">
            <v>67</v>
          </cell>
        </row>
        <row r="83">
          <cell r="C83">
            <v>12210693</v>
          </cell>
          <cell r="D83">
            <v>4</v>
          </cell>
          <cell r="E83">
            <v>1</v>
          </cell>
          <cell r="F83" t="str">
            <v>BENAVIDES ORELLANA MARCO ANTONIO</v>
          </cell>
          <cell r="G83" t="str">
            <v>LEY 18.834</v>
          </cell>
          <cell r="H83" t="str">
            <v>CONTRATAS</v>
          </cell>
          <cell r="I83" t="str">
            <v>TÉCNICO</v>
          </cell>
          <cell r="J83">
            <v>44</v>
          </cell>
          <cell r="K83">
            <v>22</v>
          </cell>
          <cell r="L83" t="str">
            <v>TECNICO NIVEL SUPERIOR ENFERMERIA TECNICO ENFERMERIA</v>
          </cell>
          <cell r="M83">
            <v>5</v>
          </cell>
          <cell r="N83">
            <v>9</v>
          </cell>
          <cell r="O83">
            <v>1</v>
          </cell>
          <cell r="P83">
            <v>15</v>
          </cell>
          <cell r="Q83">
            <v>129</v>
          </cell>
          <cell r="R83">
            <v>2016</v>
          </cell>
          <cell r="S83">
            <v>70</v>
          </cell>
          <cell r="T83">
            <v>2015</v>
          </cell>
          <cell r="U83">
            <v>70</v>
          </cell>
          <cell r="V83">
            <v>2014</v>
          </cell>
          <cell r="W83">
            <v>70</v>
          </cell>
          <cell r="X83">
            <v>43804</v>
          </cell>
          <cell r="Y83" t="str">
            <v/>
          </cell>
          <cell r="Z83"/>
          <cell r="AA83" t="str">
            <v/>
          </cell>
          <cell r="AB83"/>
          <cell r="AC83"/>
          <cell r="AD83"/>
          <cell r="AE83"/>
          <cell r="AF83"/>
          <cell r="AG83"/>
          <cell r="AH83" t="str">
            <v/>
          </cell>
          <cell r="AI83" t="str">
            <v>SI</v>
          </cell>
          <cell r="AJ83"/>
          <cell r="AK83" t="str">
            <v>TNS</v>
          </cell>
          <cell r="AL83">
            <v>43826</v>
          </cell>
          <cell r="AM83"/>
          <cell r="AN83">
            <v>9</v>
          </cell>
          <cell r="AO83">
            <v>64</v>
          </cell>
          <cell r="AP83">
            <v>16</v>
          </cell>
          <cell r="AQ83">
            <v>129</v>
          </cell>
          <cell r="AR83">
            <v>100</v>
          </cell>
          <cell r="AS83">
            <v>25</v>
          </cell>
          <cell r="AT83">
            <v>70</v>
          </cell>
          <cell r="AU83">
            <v>70</v>
          </cell>
          <cell r="AV83">
            <v>70</v>
          </cell>
          <cell r="AW83">
            <v>70</v>
          </cell>
          <cell r="AX83">
            <v>100</v>
          </cell>
          <cell r="AY83">
            <v>25</v>
          </cell>
          <cell r="AZ83" t="str">
            <v>TNS</v>
          </cell>
          <cell r="BA83">
            <v>100</v>
          </cell>
          <cell r="BB83">
            <v>25</v>
          </cell>
          <cell r="BC83">
            <v>91</v>
          </cell>
          <cell r="BD83" t="str">
            <v/>
          </cell>
          <cell r="BE83" t="str">
            <v/>
          </cell>
          <cell r="BF83">
            <v>16</v>
          </cell>
          <cell r="BG83">
            <v>25</v>
          </cell>
          <cell r="BH83">
            <v>25</v>
          </cell>
          <cell r="BI83">
            <v>25</v>
          </cell>
          <cell r="BJ83">
            <v>91</v>
          </cell>
          <cell r="BK83" t="str">
            <v>EMPATE</v>
          </cell>
          <cell r="BL83">
            <v>70</v>
          </cell>
          <cell r="BM83">
            <v>9</v>
          </cell>
          <cell r="BN83">
            <v>1</v>
          </cell>
          <cell r="BO83">
            <v>14</v>
          </cell>
          <cell r="BP83" t="str">
            <v/>
          </cell>
          <cell r="BQ83"/>
          <cell r="BR83"/>
          <cell r="BS83">
            <v>68</v>
          </cell>
        </row>
        <row r="84">
          <cell r="C84">
            <v>15692806</v>
          </cell>
          <cell r="D84">
            <v>2</v>
          </cell>
          <cell r="E84">
            <v>1</v>
          </cell>
          <cell r="F84" t="str">
            <v>PASTEN BARROS MARTA ALICIA</v>
          </cell>
          <cell r="G84" t="str">
            <v>LEY 18.834</v>
          </cell>
          <cell r="H84" t="str">
            <v>CONTRATAS</v>
          </cell>
          <cell r="I84" t="str">
            <v>TÉCNICO</v>
          </cell>
          <cell r="J84">
            <v>44</v>
          </cell>
          <cell r="K84">
            <v>22</v>
          </cell>
          <cell r="L84" t="str">
            <v>TECNICO PARAMEDICO TEC ENFERMERIA NIVEL SUPERIOR</v>
          </cell>
          <cell r="M84">
            <v>0</v>
          </cell>
          <cell r="N84">
            <v>9</v>
          </cell>
          <cell r="O84">
            <v>1</v>
          </cell>
          <cell r="P84">
            <v>5</v>
          </cell>
          <cell r="Q84">
            <v>367</v>
          </cell>
          <cell r="R84">
            <v>2016</v>
          </cell>
          <cell r="S84">
            <v>70</v>
          </cell>
          <cell r="T84">
            <v>2015</v>
          </cell>
          <cell r="U84">
            <v>70</v>
          </cell>
          <cell r="V84">
            <v>2014</v>
          </cell>
          <cell r="W84">
            <v>70</v>
          </cell>
          <cell r="X84">
            <v>43805</v>
          </cell>
          <cell r="Y84" t="str">
            <v/>
          </cell>
          <cell r="Z84"/>
          <cell r="AA84" t="str">
            <v/>
          </cell>
          <cell r="AB84"/>
          <cell r="AC84"/>
          <cell r="AD84"/>
          <cell r="AE84"/>
          <cell r="AF84"/>
          <cell r="AG84"/>
          <cell r="AH84" t="str">
            <v/>
          </cell>
          <cell r="AI84" t="str">
            <v>SI</v>
          </cell>
          <cell r="AJ84"/>
          <cell r="AK84" t="str">
            <v>TNS</v>
          </cell>
          <cell r="AL84">
            <v>43826</v>
          </cell>
          <cell r="AM84"/>
          <cell r="AN84">
            <v>9</v>
          </cell>
          <cell r="AO84">
            <v>64</v>
          </cell>
          <cell r="AP84">
            <v>16</v>
          </cell>
          <cell r="AQ84">
            <v>367</v>
          </cell>
          <cell r="AR84">
            <v>100</v>
          </cell>
          <cell r="AS84">
            <v>25</v>
          </cell>
          <cell r="AT84">
            <v>70</v>
          </cell>
          <cell r="AU84">
            <v>70</v>
          </cell>
          <cell r="AV84">
            <v>70</v>
          </cell>
          <cell r="AW84">
            <v>70</v>
          </cell>
          <cell r="AX84">
            <v>100</v>
          </cell>
          <cell r="AY84">
            <v>25</v>
          </cell>
          <cell r="AZ84" t="str">
            <v>TNS</v>
          </cell>
          <cell r="BA84">
            <v>100</v>
          </cell>
          <cell r="BB84">
            <v>25</v>
          </cell>
          <cell r="BC84">
            <v>91</v>
          </cell>
          <cell r="BD84" t="str">
            <v/>
          </cell>
          <cell r="BE84" t="str">
            <v/>
          </cell>
          <cell r="BF84">
            <v>16</v>
          </cell>
          <cell r="BG84">
            <v>25</v>
          </cell>
          <cell r="BH84">
            <v>25</v>
          </cell>
          <cell r="BI84">
            <v>25</v>
          </cell>
          <cell r="BJ84">
            <v>91</v>
          </cell>
          <cell r="BK84" t="str">
            <v>EMPATE</v>
          </cell>
          <cell r="BL84">
            <v>70</v>
          </cell>
          <cell r="BM84">
            <v>9</v>
          </cell>
          <cell r="BN84">
            <v>1</v>
          </cell>
          <cell r="BO84">
            <v>4</v>
          </cell>
          <cell r="BP84" t="str">
            <v/>
          </cell>
          <cell r="BQ84"/>
          <cell r="BR84"/>
          <cell r="BS84">
            <v>69</v>
          </cell>
        </row>
        <row r="85">
          <cell r="C85">
            <v>13639182</v>
          </cell>
          <cell r="D85">
            <v>8</v>
          </cell>
          <cell r="E85">
            <v>1</v>
          </cell>
          <cell r="F85" t="str">
            <v>ACUÑA RODRIGUEZ KATHERINE FABIOLA</v>
          </cell>
          <cell r="G85" t="str">
            <v>LEY 18.834</v>
          </cell>
          <cell r="H85" t="str">
            <v>TITULARES</v>
          </cell>
          <cell r="I85" t="str">
            <v>TÉCNICO</v>
          </cell>
          <cell r="J85">
            <v>44</v>
          </cell>
          <cell r="K85">
            <v>21</v>
          </cell>
          <cell r="L85" t="str">
            <v>OTROS TECNICOS TECNICO EN ATENCION A MENORES</v>
          </cell>
          <cell r="M85">
            <v>0</v>
          </cell>
          <cell r="N85">
            <v>9</v>
          </cell>
          <cell r="O85">
            <v>0</v>
          </cell>
          <cell r="P85">
            <v>14</v>
          </cell>
          <cell r="Q85">
            <v>60</v>
          </cell>
          <cell r="R85">
            <v>2016</v>
          </cell>
          <cell r="S85">
            <v>70</v>
          </cell>
          <cell r="T85">
            <v>2015</v>
          </cell>
          <cell r="U85">
            <v>69</v>
          </cell>
          <cell r="V85">
            <v>2014</v>
          </cell>
          <cell r="W85">
            <v>70</v>
          </cell>
          <cell r="X85">
            <v>43815</v>
          </cell>
          <cell r="Y85" t="str">
            <v/>
          </cell>
          <cell r="Z85"/>
          <cell r="AA85" t="str">
            <v/>
          </cell>
          <cell r="AB85"/>
          <cell r="AC85"/>
          <cell r="AD85"/>
          <cell r="AE85"/>
          <cell r="AF85"/>
          <cell r="AG85"/>
          <cell r="AH85" t="str">
            <v/>
          </cell>
          <cell r="AI85" t="str">
            <v>SI</v>
          </cell>
          <cell r="AJ85"/>
          <cell r="AK85" t="str">
            <v>TNS</v>
          </cell>
          <cell r="AL85">
            <v>43826</v>
          </cell>
          <cell r="AM85"/>
          <cell r="AN85">
            <v>9</v>
          </cell>
          <cell r="AO85">
            <v>64</v>
          </cell>
          <cell r="AP85">
            <v>16</v>
          </cell>
          <cell r="AQ85">
            <v>60</v>
          </cell>
          <cell r="AR85">
            <v>100</v>
          </cell>
          <cell r="AS85">
            <v>25</v>
          </cell>
          <cell r="AT85">
            <v>70</v>
          </cell>
          <cell r="AU85">
            <v>69</v>
          </cell>
          <cell r="AV85">
            <v>70</v>
          </cell>
          <cell r="AW85">
            <v>70</v>
          </cell>
          <cell r="AX85">
            <v>100</v>
          </cell>
          <cell r="AY85">
            <v>25</v>
          </cell>
          <cell r="AZ85" t="str">
            <v>TNS</v>
          </cell>
          <cell r="BA85">
            <v>100</v>
          </cell>
          <cell r="BB85">
            <v>25</v>
          </cell>
          <cell r="BC85">
            <v>91</v>
          </cell>
          <cell r="BD85" t="str">
            <v/>
          </cell>
          <cell r="BE85" t="str">
            <v/>
          </cell>
          <cell r="BF85">
            <v>16</v>
          </cell>
          <cell r="BG85">
            <v>25</v>
          </cell>
          <cell r="BH85">
            <v>25</v>
          </cell>
          <cell r="BI85">
            <v>25</v>
          </cell>
          <cell r="BJ85">
            <v>91</v>
          </cell>
          <cell r="BK85" t="str">
            <v>EMPATE</v>
          </cell>
          <cell r="BL85">
            <v>70</v>
          </cell>
          <cell r="BM85">
            <v>9</v>
          </cell>
          <cell r="BN85">
            <v>0</v>
          </cell>
          <cell r="BO85">
            <v>14</v>
          </cell>
          <cell r="BP85" t="str">
            <v/>
          </cell>
          <cell r="BQ85"/>
          <cell r="BR85"/>
          <cell r="BS85">
            <v>70</v>
          </cell>
        </row>
        <row r="86">
          <cell r="C86">
            <v>16467595</v>
          </cell>
          <cell r="D86">
            <v>5</v>
          </cell>
          <cell r="E86">
            <v>1</v>
          </cell>
          <cell r="F86" t="str">
            <v>TUPA BLANCO MONICA CATALINA</v>
          </cell>
          <cell r="G86" t="str">
            <v>LEY 18.834</v>
          </cell>
          <cell r="H86" t="str">
            <v>CONTRATAS</v>
          </cell>
          <cell r="I86" t="str">
            <v>TÉCNICO</v>
          </cell>
          <cell r="J86">
            <v>44</v>
          </cell>
          <cell r="K86">
            <v>22</v>
          </cell>
          <cell r="L86" t="str">
            <v>TECNICO PARAMEDICO TEC. EN ENFERMERIA NIVEL SUP.</v>
          </cell>
          <cell r="M86">
            <v>0</v>
          </cell>
          <cell r="N86">
            <v>9</v>
          </cell>
          <cell r="O86">
            <v>0</v>
          </cell>
          <cell r="P86">
            <v>5</v>
          </cell>
          <cell r="Q86">
            <v>129</v>
          </cell>
          <cell r="R86">
            <v>2016</v>
          </cell>
          <cell r="S86">
            <v>70</v>
          </cell>
          <cell r="T86">
            <v>2015</v>
          </cell>
          <cell r="U86">
            <v>70</v>
          </cell>
          <cell r="V86">
            <v>2014</v>
          </cell>
          <cell r="W86">
            <v>70</v>
          </cell>
          <cell r="X86">
            <v>43805</v>
          </cell>
          <cell r="Y86" t="str">
            <v/>
          </cell>
          <cell r="Z86"/>
          <cell r="AA86" t="str">
            <v/>
          </cell>
          <cell r="AB86"/>
          <cell r="AC86"/>
          <cell r="AD86"/>
          <cell r="AE86"/>
          <cell r="AF86"/>
          <cell r="AG86"/>
          <cell r="AH86" t="str">
            <v/>
          </cell>
          <cell r="AI86" t="str">
            <v>SI</v>
          </cell>
          <cell r="AJ86"/>
          <cell r="AK86" t="str">
            <v>TNS</v>
          </cell>
          <cell r="AL86">
            <v>43826</v>
          </cell>
          <cell r="AM86"/>
          <cell r="AN86">
            <v>9</v>
          </cell>
          <cell r="AO86">
            <v>64</v>
          </cell>
          <cell r="AP86">
            <v>16</v>
          </cell>
          <cell r="AQ86">
            <v>129</v>
          </cell>
          <cell r="AR86">
            <v>100</v>
          </cell>
          <cell r="AS86">
            <v>25</v>
          </cell>
          <cell r="AT86">
            <v>70</v>
          </cell>
          <cell r="AU86">
            <v>70</v>
          </cell>
          <cell r="AV86">
            <v>70</v>
          </cell>
          <cell r="AW86">
            <v>70</v>
          </cell>
          <cell r="AX86">
            <v>100</v>
          </cell>
          <cell r="AY86">
            <v>25</v>
          </cell>
          <cell r="AZ86" t="str">
            <v>TNS</v>
          </cell>
          <cell r="BA86">
            <v>100</v>
          </cell>
          <cell r="BB86">
            <v>25</v>
          </cell>
          <cell r="BC86">
            <v>91</v>
          </cell>
          <cell r="BD86" t="str">
            <v/>
          </cell>
          <cell r="BE86" t="str">
            <v/>
          </cell>
          <cell r="BF86">
            <v>16</v>
          </cell>
          <cell r="BG86">
            <v>25</v>
          </cell>
          <cell r="BH86">
            <v>25</v>
          </cell>
          <cell r="BI86">
            <v>25</v>
          </cell>
          <cell r="BJ86">
            <v>91</v>
          </cell>
          <cell r="BK86" t="str">
            <v>EMPATE</v>
          </cell>
          <cell r="BL86">
            <v>70</v>
          </cell>
          <cell r="BM86">
            <v>9</v>
          </cell>
          <cell r="BN86">
            <v>0</v>
          </cell>
          <cell r="BO86">
            <v>4</v>
          </cell>
          <cell r="BP86" t="str">
            <v/>
          </cell>
          <cell r="BQ86"/>
          <cell r="BR86"/>
          <cell r="BS86">
            <v>71</v>
          </cell>
        </row>
        <row r="87">
          <cell r="C87">
            <v>9450162</v>
          </cell>
          <cell r="D87">
            <v>8</v>
          </cell>
          <cell r="E87">
            <v>1</v>
          </cell>
          <cell r="F87" t="str">
            <v>LUCAS LUCAS CRISTINA</v>
          </cell>
          <cell r="G87" t="str">
            <v>LEY 18.834</v>
          </cell>
          <cell r="H87" t="str">
            <v>CONTRATAS</v>
          </cell>
          <cell r="I87" t="str">
            <v>TÉCNICO</v>
          </cell>
          <cell r="J87">
            <v>44</v>
          </cell>
          <cell r="K87">
            <v>22</v>
          </cell>
          <cell r="L87" t="str">
            <v>TECNICO PARAMEDICO TEC ENFERMERIA NIVEL SUPERIOR</v>
          </cell>
          <cell r="M87">
            <v>0</v>
          </cell>
          <cell r="N87">
            <v>8</v>
          </cell>
          <cell r="O87">
            <v>11</v>
          </cell>
          <cell r="P87">
            <v>24</v>
          </cell>
          <cell r="Q87">
            <v>387</v>
          </cell>
          <cell r="R87">
            <v>2016</v>
          </cell>
          <cell r="S87">
            <v>70</v>
          </cell>
          <cell r="T87">
            <v>2015</v>
          </cell>
          <cell r="U87">
            <v>70</v>
          </cell>
          <cell r="V87">
            <v>2014</v>
          </cell>
          <cell r="W87">
            <v>70</v>
          </cell>
          <cell r="X87">
            <v>43804</v>
          </cell>
          <cell r="Y87" t="str">
            <v/>
          </cell>
          <cell r="Z87"/>
          <cell r="AA87" t="str">
            <v/>
          </cell>
          <cell r="AB87"/>
          <cell r="AC87"/>
          <cell r="AD87"/>
          <cell r="AE87"/>
          <cell r="AF87"/>
          <cell r="AG87"/>
          <cell r="AH87" t="str">
            <v/>
          </cell>
          <cell r="AI87" t="str">
            <v>SI</v>
          </cell>
          <cell r="AJ87"/>
          <cell r="AK87" t="str">
            <v>TNS</v>
          </cell>
          <cell r="AL87">
            <v>43826</v>
          </cell>
          <cell r="AM87"/>
          <cell r="AN87">
            <v>9</v>
          </cell>
          <cell r="AO87">
            <v>64</v>
          </cell>
          <cell r="AP87">
            <v>16</v>
          </cell>
          <cell r="AQ87">
            <v>387</v>
          </cell>
          <cell r="AR87">
            <v>100</v>
          </cell>
          <cell r="AS87">
            <v>25</v>
          </cell>
          <cell r="AT87">
            <v>70</v>
          </cell>
          <cell r="AU87">
            <v>70</v>
          </cell>
          <cell r="AV87">
            <v>70</v>
          </cell>
          <cell r="AW87">
            <v>70</v>
          </cell>
          <cell r="AX87">
            <v>100</v>
          </cell>
          <cell r="AY87">
            <v>25</v>
          </cell>
          <cell r="AZ87" t="str">
            <v>TNS</v>
          </cell>
          <cell r="BA87">
            <v>100</v>
          </cell>
          <cell r="BB87">
            <v>25</v>
          </cell>
          <cell r="BC87">
            <v>91</v>
          </cell>
          <cell r="BD87" t="str">
            <v/>
          </cell>
          <cell r="BE87" t="str">
            <v/>
          </cell>
          <cell r="BF87">
            <v>16</v>
          </cell>
          <cell r="BG87">
            <v>25</v>
          </cell>
          <cell r="BH87">
            <v>25</v>
          </cell>
          <cell r="BI87">
            <v>25</v>
          </cell>
          <cell r="BJ87">
            <v>91</v>
          </cell>
          <cell r="BK87" t="str">
            <v>EMPATE</v>
          </cell>
          <cell r="BL87">
            <v>70</v>
          </cell>
          <cell r="BM87">
            <v>8</v>
          </cell>
          <cell r="BN87">
            <v>11</v>
          </cell>
          <cell r="BO87">
            <v>23</v>
          </cell>
          <cell r="BP87" t="str">
            <v/>
          </cell>
          <cell r="BQ87"/>
          <cell r="BR87"/>
          <cell r="BS87">
            <v>72</v>
          </cell>
        </row>
        <row r="88">
          <cell r="C88">
            <v>13863909</v>
          </cell>
          <cell r="D88">
            <v>6</v>
          </cell>
          <cell r="E88">
            <v>1</v>
          </cell>
          <cell r="F88" t="str">
            <v>AJATA LOVERA ELIZABETH CLAUDIA</v>
          </cell>
          <cell r="G88" t="str">
            <v>LEY 18.834</v>
          </cell>
          <cell r="H88" t="str">
            <v>CONTRATAS</v>
          </cell>
          <cell r="I88" t="str">
            <v>TÉCNICO</v>
          </cell>
          <cell r="J88">
            <v>44</v>
          </cell>
          <cell r="K88">
            <v>22</v>
          </cell>
          <cell r="L88" t="str">
            <v>TECNICO PARAMEDICO TEC ENFERMERIA NIVEL SUPERIOR</v>
          </cell>
          <cell r="M88">
            <v>0</v>
          </cell>
          <cell r="N88">
            <v>8</v>
          </cell>
          <cell r="O88">
            <v>11</v>
          </cell>
          <cell r="P88">
            <v>18</v>
          </cell>
          <cell r="Q88">
            <v>236</v>
          </cell>
          <cell r="R88">
            <v>2016</v>
          </cell>
          <cell r="S88">
            <v>70</v>
          </cell>
          <cell r="T88">
            <v>2015</v>
          </cell>
          <cell r="U88">
            <v>70</v>
          </cell>
          <cell r="V88">
            <v>2014</v>
          </cell>
          <cell r="W88">
            <v>70</v>
          </cell>
          <cell r="X88">
            <v>43804</v>
          </cell>
          <cell r="Y88" t="str">
            <v/>
          </cell>
          <cell r="Z88"/>
          <cell r="AA88" t="str">
            <v/>
          </cell>
          <cell r="AB88"/>
          <cell r="AC88"/>
          <cell r="AD88"/>
          <cell r="AE88"/>
          <cell r="AF88"/>
          <cell r="AG88"/>
          <cell r="AH88" t="str">
            <v/>
          </cell>
          <cell r="AI88" t="str">
            <v>SI</v>
          </cell>
          <cell r="AJ88"/>
          <cell r="AK88" t="str">
            <v>TNS</v>
          </cell>
          <cell r="AL88">
            <v>43826</v>
          </cell>
          <cell r="AM88"/>
          <cell r="AN88">
            <v>9</v>
          </cell>
          <cell r="AO88">
            <v>64</v>
          </cell>
          <cell r="AP88">
            <v>16</v>
          </cell>
          <cell r="AQ88">
            <v>236</v>
          </cell>
          <cell r="AR88">
            <v>100</v>
          </cell>
          <cell r="AS88">
            <v>25</v>
          </cell>
          <cell r="AT88">
            <v>70</v>
          </cell>
          <cell r="AU88">
            <v>70</v>
          </cell>
          <cell r="AV88">
            <v>70</v>
          </cell>
          <cell r="AW88">
            <v>70</v>
          </cell>
          <cell r="AX88">
            <v>100</v>
          </cell>
          <cell r="AY88">
            <v>25</v>
          </cell>
          <cell r="AZ88" t="str">
            <v>TNS</v>
          </cell>
          <cell r="BA88">
            <v>100</v>
          </cell>
          <cell r="BB88">
            <v>25</v>
          </cell>
          <cell r="BC88">
            <v>91</v>
          </cell>
          <cell r="BD88" t="str">
            <v/>
          </cell>
          <cell r="BE88" t="str">
            <v/>
          </cell>
          <cell r="BF88">
            <v>16</v>
          </cell>
          <cell r="BG88">
            <v>25</v>
          </cell>
          <cell r="BH88">
            <v>25</v>
          </cell>
          <cell r="BI88">
            <v>25</v>
          </cell>
          <cell r="BJ88">
            <v>91</v>
          </cell>
          <cell r="BK88" t="str">
            <v>EMPATE</v>
          </cell>
          <cell r="BL88">
            <v>70</v>
          </cell>
          <cell r="BM88">
            <v>8</v>
          </cell>
          <cell r="BN88">
            <v>11</v>
          </cell>
          <cell r="BO88">
            <v>17</v>
          </cell>
          <cell r="BP88" t="str">
            <v/>
          </cell>
          <cell r="BQ88"/>
          <cell r="BR88"/>
          <cell r="BS88">
            <v>73</v>
          </cell>
        </row>
        <row r="89">
          <cell r="C89">
            <v>16770328</v>
          </cell>
          <cell r="D89">
            <v>3</v>
          </cell>
          <cell r="E89">
            <v>1</v>
          </cell>
          <cell r="F89" t="str">
            <v>BUTRON BLAS LISSETTE CELESTE</v>
          </cell>
          <cell r="G89" t="str">
            <v>LEY 18.834</v>
          </cell>
          <cell r="H89" t="str">
            <v>CONTRATAS</v>
          </cell>
          <cell r="I89" t="str">
            <v>TÉCNICO</v>
          </cell>
          <cell r="J89">
            <v>44</v>
          </cell>
          <cell r="K89">
            <v>22</v>
          </cell>
          <cell r="L89" t="str">
            <v>TECNICO PARAMEDICO TEC NIVEL SUPERIOR ENFERMERIA</v>
          </cell>
          <cell r="M89">
            <v>0</v>
          </cell>
          <cell r="N89">
            <v>8</v>
          </cell>
          <cell r="O89">
            <v>10</v>
          </cell>
          <cell r="P89">
            <v>24</v>
          </cell>
          <cell r="Q89">
            <v>108</v>
          </cell>
          <cell r="R89">
            <v>2016</v>
          </cell>
          <cell r="S89">
            <v>70</v>
          </cell>
          <cell r="T89">
            <v>2015</v>
          </cell>
          <cell r="U89">
            <v>70</v>
          </cell>
          <cell r="V89">
            <v>2014</v>
          </cell>
          <cell r="W89">
            <v>70</v>
          </cell>
          <cell r="X89">
            <v>43804</v>
          </cell>
          <cell r="Y89" t="str">
            <v/>
          </cell>
          <cell r="Z89"/>
          <cell r="AA89" t="str">
            <v/>
          </cell>
          <cell r="AB89"/>
          <cell r="AC89"/>
          <cell r="AD89"/>
          <cell r="AE89"/>
          <cell r="AF89"/>
          <cell r="AG89"/>
          <cell r="AH89" t="str">
            <v/>
          </cell>
          <cell r="AI89" t="str">
            <v>SI</v>
          </cell>
          <cell r="AJ89"/>
          <cell r="AK89" t="str">
            <v>TNS</v>
          </cell>
          <cell r="AL89">
            <v>43826</v>
          </cell>
          <cell r="AM89"/>
          <cell r="AN89">
            <v>9</v>
          </cell>
          <cell r="AO89">
            <v>64</v>
          </cell>
          <cell r="AP89">
            <v>16</v>
          </cell>
          <cell r="AQ89">
            <v>108</v>
          </cell>
          <cell r="AR89">
            <v>100</v>
          </cell>
          <cell r="AS89">
            <v>25</v>
          </cell>
          <cell r="AT89">
            <v>70</v>
          </cell>
          <cell r="AU89">
            <v>70</v>
          </cell>
          <cell r="AV89">
            <v>70</v>
          </cell>
          <cell r="AW89">
            <v>70</v>
          </cell>
          <cell r="AX89">
            <v>100</v>
          </cell>
          <cell r="AY89">
            <v>25</v>
          </cell>
          <cell r="AZ89" t="str">
            <v>TNS</v>
          </cell>
          <cell r="BA89">
            <v>100</v>
          </cell>
          <cell r="BB89">
            <v>25</v>
          </cell>
          <cell r="BC89">
            <v>91</v>
          </cell>
          <cell r="BD89" t="str">
            <v/>
          </cell>
          <cell r="BE89" t="str">
            <v/>
          </cell>
          <cell r="BF89">
            <v>16</v>
          </cell>
          <cell r="BG89">
            <v>25</v>
          </cell>
          <cell r="BH89">
            <v>25</v>
          </cell>
          <cell r="BI89">
            <v>25</v>
          </cell>
          <cell r="BJ89">
            <v>91</v>
          </cell>
          <cell r="BK89" t="str">
            <v>EMPATE</v>
          </cell>
          <cell r="BL89">
            <v>70</v>
          </cell>
          <cell r="BM89">
            <v>8</v>
          </cell>
          <cell r="BN89">
            <v>10</v>
          </cell>
          <cell r="BO89">
            <v>23</v>
          </cell>
          <cell r="BP89" t="str">
            <v/>
          </cell>
          <cell r="BQ89"/>
          <cell r="BR89"/>
          <cell r="BS89">
            <v>74</v>
          </cell>
        </row>
        <row r="90">
          <cell r="C90">
            <v>15693029</v>
          </cell>
          <cell r="D90">
            <v>6</v>
          </cell>
          <cell r="E90">
            <v>1</v>
          </cell>
          <cell r="F90" t="str">
            <v>ARGOTE RAMOS CAROLINA ANDREA</v>
          </cell>
          <cell r="G90" t="str">
            <v>LEY 18.834</v>
          </cell>
          <cell r="H90" t="str">
            <v>CONTRATAS</v>
          </cell>
          <cell r="I90" t="str">
            <v>TÉCNICO</v>
          </cell>
          <cell r="J90">
            <v>44</v>
          </cell>
          <cell r="K90">
            <v>22</v>
          </cell>
          <cell r="L90" t="str">
            <v>TECNICO PARAMEDICO TEC NIVEL SUPERIOR ENFERMERIA</v>
          </cell>
          <cell r="M90">
            <v>0</v>
          </cell>
          <cell r="N90">
            <v>8</v>
          </cell>
          <cell r="O90">
            <v>7</v>
          </cell>
          <cell r="P90">
            <v>16</v>
          </cell>
          <cell r="Q90">
            <v>666</v>
          </cell>
          <cell r="R90">
            <v>2016</v>
          </cell>
          <cell r="S90">
            <v>70</v>
          </cell>
          <cell r="T90">
            <v>2015</v>
          </cell>
          <cell r="U90">
            <v>70</v>
          </cell>
          <cell r="V90">
            <v>2014</v>
          </cell>
          <cell r="W90">
            <v>70</v>
          </cell>
          <cell r="X90">
            <v>43805</v>
          </cell>
          <cell r="Y90" t="str">
            <v/>
          </cell>
          <cell r="Z90"/>
          <cell r="AA90" t="str">
            <v/>
          </cell>
          <cell r="AB90"/>
          <cell r="AC90"/>
          <cell r="AD90"/>
          <cell r="AE90"/>
          <cell r="AF90"/>
          <cell r="AG90"/>
          <cell r="AH90" t="str">
            <v/>
          </cell>
          <cell r="AI90" t="str">
            <v>SI</v>
          </cell>
          <cell r="AJ90"/>
          <cell r="AK90" t="str">
            <v>TNS</v>
          </cell>
          <cell r="AL90">
            <v>43826</v>
          </cell>
          <cell r="AM90"/>
          <cell r="AN90">
            <v>9</v>
          </cell>
          <cell r="AO90">
            <v>64</v>
          </cell>
          <cell r="AP90">
            <v>16</v>
          </cell>
          <cell r="AQ90">
            <v>666</v>
          </cell>
          <cell r="AR90">
            <v>100</v>
          </cell>
          <cell r="AS90">
            <v>25</v>
          </cell>
          <cell r="AT90">
            <v>70</v>
          </cell>
          <cell r="AU90">
            <v>70</v>
          </cell>
          <cell r="AV90">
            <v>70</v>
          </cell>
          <cell r="AW90">
            <v>70</v>
          </cell>
          <cell r="AX90">
            <v>100</v>
          </cell>
          <cell r="AY90">
            <v>25</v>
          </cell>
          <cell r="AZ90" t="str">
            <v>TNS</v>
          </cell>
          <cell r="BA90">
            <v>100</v>
          </cell>
          <cell r="BB90">
            <v>25</v>
          </cell>
          <cell r="BC90">
            <v>91</v>
          </cell>
          <cell r="BD90" t="str">
            <v/>
          </cell>
          <cell r="BE90" t="str">
            <v/>
          </cell>
          <cell r="BF90">
            <v>16</v>
          </cell>
          <cell r="BG90">
            <v>25</v>
          </cell>
          <cell r="BH90">
            <v>25</v>
          </cell>
          <cell r="BI90">
            <v>25</v>
          </cell>
          <cell r="BJ90">
            <v>91</v>
          </cell>
          <cell r="BK90" t="str">
            <v>EMPATE</v>
          </cell>
          <cell r="BL90">
            <v>70</v>
          </cell>
          <cell r="BM90">
            <v>8</v>
          </cell>
          <cell r="BN90">
            <v>7</v>
          </cell>
          <cell r="BO90">
            <v>15</v>
          </cell>
          <cell r="BP90" t="str">
            <v/>
          </cell>
          <cell r="BQ90"/>
          <cell r="BR90"/>
          <cell r="BS90">
            <v>75</v>
          </cell>
        </row>
        <row r="91">
          <cell r="C91">
            <v>9001055</v>
          </cell>
          <cell r="D91">
            <v>7</v>
          </cell>
          <cell r="E91">
            <v>1</v>
          </cell>
          <cell r="F91" t="str">
            <v>QUINTANA MORALES SARA AIDA</v>
          </cell>
          <cell r="G91" t="str">
            <v>LEY 18.834</v>
          </cell>
          <cell r="H91" t="str">
            <v>CONTRATAS</v>
          </cell>
          <cell r="I91" t="str">
            <v>TÉCNICO</v>
          </cell>
          <cell r="J91">
            <v>44</v>
          </cell>
          <cell r="K91">
            <v>22</v>
          </cell>
          <cell r="L91" t="str">
            <v>TECNICO PARAMEDICO TEC ENFERMERIA NIVEL SUPERIOR</v>
          </cell>
          <cell r="M91">
            <v>0</v>
          </cell>
          <cell r="N91">
            <v>8</v>
          </cell>
          <cell r="O91">
            <v>6</v>
          </cell>
          <cell r="P91">
            <v>9</v>
          </cell>
          <cell r="Q91">
            <v>95</v>
          </cell>
          <cell r="R91">
            <v>2016</v>
          </cell>
          <cell r="S91">
            <v>70</v>
          </cell>
          <cell r="T91">
            <v>2015</v>
          </cell>
          <cell r="U91">
            <v>70</v>
          </cell>
          <cell r="V91">
            <v>2014</v>
          </cell>
          <cell r="W91">
            <v>70</v>
          </cell>
          <cell r="X91">
            <v>43804</v>
          </cell>
          <cell r="Y91" t="str">
            <v/>
          </cell>
          <cell r="Z91"/>
          <cell r="AA91" t="str">
            <v/>
          </cell>
          <cell r="AB91"/>
          <cell r="AC91"/>
          <cell r="AD91"/>
          <cell r="AE91"/>
          <cell r="AF91"/>
          <cell r="AG91"/>
          <cell r="AH91" t="str">
            <v/>
          </cell>
          <cell r="AI91" t="str">
            <v>SI</v>
          </cell>
          <cell r="AJ91"/>
          <cell r="AK91" t="str">
            <v>TNS</v>
          </cell>
          <cell r="AL91">
            <v>43826</v>
          </cell>
          <cell r="AM91"/>
          <cell r="AN91">
            <v>9</v>
          </cell>
          <cell r="AO91">
            <v>64</v>
          </cell>
          <cell r="AP91">
            <v>16</v>
          </cell>
          <cell r="AQ91">
            <v>95</v>
          </cell>
          <cell r="AR91">
            <v>100</v>
          </cell>
          <cell r="AS91">
            <v>25</v>
          </cell>
          <cell r="AT91">
            <v>70</v>
          </cell>
          <cell r="AU91">
            <v>70</v>
          </cell>
          <cell r="AV91">
            <v>70</v>
          </cell>
          <cell r="AW91">
            <v>70</v>
          </cell>
          <cell r="AX91">
            <v>100</v>
          </cell>
          <cell r="AY91">
            <v>25</v>
          </cell>
          <cell r="AZ91" t="str">
            <v>TNS</v>
          </cell>
          <cell r="BA91">
            <v>100</v>
          </cell>
          <cell r="BB91">
            <v>25</v>
          </cell>
          <cell r="BC91">
            <v>91</v>
          </cell>
          <cell r="BD91" t="str">
            <v/>
          </cell>
          <cell r="BE91" t="str">
            <v/>
          </cell>
          <cell r="BF91">
            <v>16</v>
          </cell>
          <cell r="BG91">
            <v>25</v>
          </cell>
          <cell r="BH91">
            <v>25</v>
          </cell>
          <cell r="BI91">
            <v>25</v>
          </cell>
          <cell r="BJ91">
            <v>91</v>
          </cell>
          <cell r="BK91" t="str">
            <v>EMPATE</v>
          </cell>
          <cell r="BL91">
            <v>70</v>
          </cell>
          <cell r="BM91">
            <v>8</v>
          </cell>
          <cell r="BN91">
            <v>6</v>
          </cell>
          <cell r="BO91">
            <v>8</v>
          </cell>
          <cell r="BP91" t="str">
            <v/>
          </cell>
          <cell r="BQ91"/>
          <cell r="BR91"/>
          <cell r="BS91">
            <v>76</v>
          </cell>
        </row>
        <row r="92">
          <cell r="C92">
            <v>13211342</v>
          </cell>
          <cell r="D92">
            <v>4</v>
          </cell>
          <cell r="E92">
            <v>1</v>
          </cell>
          <cell r="F92" t="str">
            <v>MARTINEZ CASTILLO ALEJANDRA CRISTINA</v>
          </cell>
          <cell r="G92" t="str">
            <v>LEY 18.834</v>
          </cell>
          <cell r="H92" t="str">
            <v>CONTRATAS</v>
          </cell>
          <cell r="I92" t="str">
            <v>TÉCNICO</v>
          </cell>
          <cell r="J92">
            <v>44</v>
          </cell>
          <cell r="K92">
            <v>22</v>
          </cell>
          <cell r="L92" t="str">
            <v>TECNICO PARAMEDICO TEC ENFERMERIA NIVEL SUPERIOR</v>
          </cell>
          <cell r="M92">
            <v>0</v>
          </cell>
          <cell r="N92">
            <v>9</v>
          </cell>
          <cell r="O92">
            <v>4</v>
          </cell>
          <cell r="P92">
            <v>18</v>
          </cell>
          <cell r="Q92">
            <v>102</v>
          </cell>
          <cell r="R92">
            <v>2016</v>
          </cell>
          <cell r="S92">
            <v>69</v>
          </cell>
          <cell r="T92">
            <v>2015</v>
          </cell>
          <cell r="U92">
            <v>70</v>
          </cell>
          <cell r="V92">
            <v>2014</v>
          </cell>
          <cell r="W92">
            <v>70</v>
          </cell>
          <cell r="X92">
            <v>43804</v>
          </cell>
          <cell r="Y92" t="str">
            <v/>
          </cell>
          <cell r="Z92"/>
          <cell r="AA92" t="str">
            <v/>
          </cell>
          <cell r="AB92"/>
          <cell r="AC92"/>
          <cell r="AD92"/>
          <cell r="AE92"/>
          <cell r="AF92"/>
          <cell r="AG92"/>
          <cell r="AH92" t="str">
            <v/>
          </cell>
          <cell r="AI92" t="str">
            <v>SI</v>
          </cell>
          <cell r="AJ92"/>
          <cell r="AK92" t="str">
            <v>TNS</v>
          </cell>
          <cell r="AL92">
            <v>43826</v>
          </cell>
          <cell r="AM92"/>
          <cell r="AN92">
            <v>9</v>
          </cell>
          <cell r="AO92">
            <v>64</v>
          </cell>
          <cell r="AP92">
            <v>16</v>
          </cell>
          <cell r="AQ92">
            <v>102</v>
          </cell>
          <cell r="AR92">
            <v>100</v>
          </cell>
          <cell r="AS92">
            <v>25</v>
          </cell>
          <cell r="AT92">
            <v>69</v>
          </cell>
          <cell r="AU92">
            <v>70</v>
          </cell>
          <cell r="AV92">
            <v>70</v>
          </cell>
          <cell r="AW92">
            <v>70</v>
          </cell>
          <cell r="AX92">
            <v>100</v>
          </cell>
          <cell r="AY92">
            <v>25</v>
          </cell>
          <cell r="AZ92" t="str">
            <v>TNS</v>
          </cell>
          <cell r="BA92">
            <v>100</v>
          </cell>
          <cell r="BB92">
            <v>25</v>
          </cell>
          <cell r="BC92">
            <v>91</v>
          </cell>
          <cell r="BD92" t="str">
            <v/>
          </cell>
          <cell r="BE92" t="str">
            <v/>
          </cell>
          <cell r="BF92">
            <v>16</v>
          </cell>
          <cell r="BG92">
            <v>25</v>
          </cell>
          <cell r="BH92">
            <v>25</v>
          </cell>
          <cell r="BI92">
            <v>25</v>
          </cell>
          <cell r="BJ92">
            <v>91</v>
          </cell>
          <cell r="BK92" t="str">
            <v>EMPATE</v>
          </cell>
          <cell r="BL92">
            <v>69</v>
          </cell>
          <cell r="BM92">
            <v>9</v>
          </cell>
          <cell r="BN92">
            <v>4</v>
          </cell>
          <cell r="BO92">
            <v>17</v>
          </cell>
          <cell r="BP92" t="str">
            <v/>
          </cell>
          <cell r="BQ92"/>
          <cell r="BR92"/>
          <cell r="BS92">
            <v>77</v>
          </cell>
        </row>
        <row r="93">
          <cell r="C93">
            <v>10050595</v>
          </cell>
          <cell r="D93">
            <v>9</v>
          </cell>
          <cell r="E93">
            <v>1</v>
          </cell>
          <cell r="F93" t="str">
            <v>BRAVO GOMEZ JORGE CRISTIAN</v>
          </cell>
          <cell r="G93" t="str">
            <v>LEY 18.834</v>
          </cell>
          <cell r="H93" t="str">
            <v>TITULARES</v>
          </cell>
          <cell r="I93" t="str">
            <v>TÉCNICO</v>
          </cell>
          <cell r="J93">
            <v>44</v>
          </cell>
          <cell r="K93">
            <v>22</v>
          </cell>
          <cell r="L93" t="str">
            <v>TECNICO PARAMEDICO AUXILIAR PARAMEDICO</v>
          </cell>
          <cell r="M93">
            <v>0</v>
          </cell>
          <cell r="N93">
            <v>25</v>
          </cell>
          <cell r="O93">
            <v>11</v>
          </cell>
          <cell r="P93">
            <v>4</v>
          </cell>
          <cell r="Q93">
            <v>135</v>
          </cell>
          <cell r="R93">
            <v>2016</v>
          </cell>
          <cell r="S93">
            <v>70</v>
          </cell>
          <cell r="T93">
            <v>2015</v>
          </cell>
          <cell r="U93">
            <v>70</v>
          </cell>
          <cell r="V93">
            <v>2014</v>
          </cell>
          <cell r="W93">
            <v>70</v>
          </cell>
          <cell r="X93">
            <v>43804</v>
          </cell>
          <cell r="Y93" t="str">
            <v/>
          </cell>
          <cell r="Z93"/>
          <cell r="AA93" t="str">
            <v/>
          </cell>
          <cell r="AB93"/>
          <cell r="AC93"/>
          <cell r="AD93"/>
          <cell r="AE93"/>
          <cell r="AF93"/>
          <cell r="AG93"/>
          <cell r="AH93" t="str">
            <v/>
          </cell>
          <cell r="AI93" t="str">
            <v>SI</v>
          </cell>
          <cell r="AJ93"/>
          <cell r="AK93" t="str">
            <v>AP</v>
          </cell>
          <cell r="AL93">
            <v>43826</v>
          </cell>
          <cell r="AM93"/>
          <cell r="AN93">
            <v>26</v>
          </cell>
          <cell r="AO93">
            <v>100</v>
          </cell>
          <cell r="AP93">
            <v>25</v>
          </cell>
          <cell r="AQ93">
            <v>135</v>
          </cell>
          <cell r="AR93">
            <v>100</v>
          </cell>
          <cell r="AS93">
            <v>25</v>
          </cell>
          <cell r="AT93">
            <v>70</v>
          </cell>
          <cell r="AU93">
            <v>70</v>
          </cell>
          <cell r="AV93">
            <v>70</v>
          </cell>
          <cell r="AW93">
            <v>70</v>
          </cell>
          <cell r="AX93">
            <v>100</v>
          </cell>
          <cell r="AY93">
            <v>25</v>
          </cell>
          <cell r="AZ93" t="str">
            <v>AP</v>
          </cell>
          <cell r="BA93">
            <v>60</v>
          </cell>
          <cell r="BB93">
            <v>15</v>
          </cell>
          <cell r="BC93">
            <v>90</v>
          </cell>
          <cell r="BD93" t="str">
            <v>NO</v>
          </cell>
          <cell r="BE93" t="str">
            <v/>
          </cell>
          <cell r="BF93">
            <v>25</v>
          </cell>
          <cell r="BG93">
            <v>25</v>
          </cell>
          <cell r="BH93">
            <v>25</v>
          </cell>
          <cell r="BI93">
            <v>15</v>
          </cell>
          <cell r="BJ93">
            <v>90</v>
          </cell>
          <cell r="BK93" t="str">
            <v>EMPATE</v>
          </cell>
          <cell r="BL93">
            <v>70</v>
          </cell>
          <cell r="BM93">
            <v>25</v>
          </cell>
          <cell r="BN93">
            <v>11</v>
          </cell>
          <cell r="BO93">
            <v>3</v>
          </cell>
          <cell r="BP93" t="str">
            <v/>
          </cell>
          <cell r="BQ93"/>
          <cell r="BR93"/>
          <cell r="BS93">
            <v>78</v>
          </cell>
        </row>
        <row r="94">
          <cell r="C94">
            <v>11201624</v>
          </cell>
          <cell r="D94">
            <v>4</v>
          </cell>
          <cell r="E94">
            <v>1</v>
          </cell>
          <cell r="F94" t="str">
            <v>CHAMORRO PALACIOS ERICA CARMEN</v>
          </cell>
          <cell r="G94" t="str">
            <v>LEY 18.834</v>
          </cell>
          <cell r="H94" t="str">
            <v>TITULARES</v>
          </cell>
          <cell r="I94" t="str">
            <v>TÉCNICO</v>
          </cell>
          <cell r="J94">
            <v>44</v>
          </cell>
          <cell r="K94">
            <v>22</v>
          </cell>
          <cell r="L94" t="str">
            <v>TECNICO PARAMEDICO AUXILIAR PARAMEDICO DE ENFERME</v>
          </cell>
          <cell r="M94">
            <v>0</v>
          </cell>
          <cell r="N94">
            <v>18</v>
          </cell>
          <cell r="O94">
            <v>5</v>
          </cell>
          <cell r="P94">
            <v>20</v>
          </cell>
          <cell r="Q94">
            <v>101</v>
          </cell>
          <cell r="R94">
            <v>2016</v>
          </cell>
          <cell r="S94">
            <v>70</v>
          </cell>
          <cell r="T94">
            <v>2015</v>
          </cell>
          <cell r="U94">
            <v>70</v>
          </cell>
          <cell r="V94">
            <v>2014</v>
          </cell>
          <cell r="W94">
            <v>70</v>
          </cell>
          <cell r="X94">
            <v>43804</v>
          </cell>
          <cell r="Y94" t="str">
            <v/>
          </cell>
          <cell r="Z94"/>
          <cell r="AA94" t="str">
            <v/>
          </cell>
          <cell r="AB94"/>
          <cell r="AC94"/>
          <cell r="AD94"/>
          <cell r="AE94"/>
          <cell r="AF94"/>
          <cell r="AG94"/>
          <cell r="AH94" t="str">
            <v/>
          </cell>
          <cell r="AI94" t="str">
            <v>SI</v>
          </cell>
          <cell r="AJ94"/>
          <cell r="AK94" t="str">
            <v>AP</v>
          </cell>
          <cell r="AL94">
            <v>43826</v>
          </cell>
          <cell r="AM94"/>
          <cell r="AN94">
            <v>18</v>
          </cell>
          <cell r="AO94">
            <v>100</v>
          </cell>
          <cell r="AP94">
            <v>25</v>
          </cell>
          <cell r="AQ94">
            <v>101</v>
          </cell>
          <cell r="AR94">
            <v>100</v>
          </cell>
          <cell r="AS94">
            <v>25</v>
          </cell>
          <cell r="AT94">
            <v>70</v>
          </cell>
          <cell r="AU94">
            <v>70</v>
          </cell>
          <cell r="AV94">
            <v>70</v>
          </cell>
          <cell r="AW94">
            <v>70</v>
          </cell>
          <cell r="AX94">
            <v>100</v>
          </cell>
          <cell r="AY94">
            <v>25</v>
          </cell>
          <cell r="AZ94" t="str">
            <v>AP</v>
          </cell>
          <cell r="BA94">
            <v>60</v>
          </cell>
          <cell r="BB94">
            <v>15</v>
          </cell>
          <cell r="BC94">
            <v>90</v>
          </cell>
          <cell r="BD94" t="str">
            <v/>
          </cell>
          <cell r="BE94" t="str">
            <v/>
          </cell>
          <cell r="BF94">
            <v>25</v>
          </cell>
          <cell r="BG94">
            <v>25</v>
          </cell>
          <cell r="BH94">
            <v>25</v>
          </cell>
          <cell r="BI94">
            <v>15</v>
          </cell>
          <cell r="BJ94">
            <v>90</v>
          </cell>
          <cell r="BK94" t="str">
            <v>EMPATE</v>
          </cell>
          <cell r="BL94">
            <v>70</v>
          </cell>
          <cell r="BM94">
            <v>18</v>
          </cell>
          <cell r="BN94">
            <v>5</v>
          </cell>
          <cell r="BO94">
            <v>19</v>
          </cell>
          <cell r="BP94" t="str">
            <v/>
          </cell>
          <cell r="BQ94"/>
          <cell r="BR94"/>
          <cell r="BS94">
            <v>79</v>
          </cell>
        </row>
        <row r="95">
          <cell r="C95">
            <v>7260213</v>
          </cell>
          <cell r="D95">
            <v>7</v>
          </cell>
          <cell r="E95">
            <v>1</v>
          </cell>
          <cell r="F95" t="str">
            <v>SANDOVAL SANDOVAL GLORIA CARMEN</v>
          </cell>
          <cell r="G95" t="str">
            <v>LEY 18.834</v>
          </cell>
          <cell r="H95" t="str">
            <v>TITULARES</v>
          </cell>
          <cell r="I95" t="str">
            <v>TÉCNICO</v>
          </cell>
          <cell r="J95">
            <v>44</v>
          </cell>
          <cell r="K95">
            <v>22</v>
          </cell>
          <cell r="L95" t="str">
            <v>TECNICO PARAMEDICO AUXILIAR DE ENFERMERIA</v>
          </cell>
          <cell r="M95">
            <v>0</v>
          </cell>
          <cell r="N95">
            <v>18</v>
          </cell>
          <cell r="O95">
            <v>4</v>
          </cell>
          <cell r="P95">
            <v>22</v>
          </cell>
          <cell r="Q95">
            <v>168</v>
          </cell>
          <cell r="R95">
            <v>2016</v>
          </cell>
          <cell r="S95">
            <v>70</v>
          </cell>
          <cell r="T95">
            <v>2015</v>
          </cell>
          <cell r="U95">
            <v>70</v>
          </cell>
          <cell r="V95">
            <v>2014</v>
          </cell>
          <cell r="W95">
            <v>70</v>
          </cell>
          <cell r="X95">
            <v>43804</v>
          </cell>
          <cell r="Y95" t="str">
            <v/>
          </cell>
          <cell r="Z95"/>
          <cell r="AA95" t="str">
            <v/>
          </cell>
          <cell r="AB95"/>
          <cell r="AC95"/>
          <cell r="AD95"/>
          <cell r="AE95"/>
          <cell r="AF95"/>
          <cell r="AG95"/>
          <cell r="AH95" t="str">
            <v/>
          </cell>
          <cell r="AI95" t="str">
            <v>SI</v>
          </cell>
          <cell r="AJ95"/>
          <cell r="AK95" t="str">
            <v>AP</v>
          </cell>
          <cell r="AL95">
            <v>43826</v>
          </cell>
          <cell r="AM95"/>
          <cell r="AN95">
            <v>18</v>
          </cell>
          <cell r="AO95">
            <v>100</v>
          </cell>
          <cell r="AP95">
            <v>25</v>
          </cell>
          <cell r="AQ95">
            <v>168</v>
          </cell>
          <cell r="AR95">
            <v>100</v>
          </cell>
          <cell r="AS95">
            <v>25</v>
          </cell>
          <cell r="AT95">
            <v>70</v>
          </cell>
          <cell r="AU95">
            <v>70</v>
          </cell>
          <cell r="AV95">
            <v>70</v>
          </cell>
          <cell r="AW95">
            <v>70</v>
          </cell>
          <cell r="AX95">
            <v>100</v>
          </cell>
          <cell r="AY95">
            <v>25</v>
          </cell>
          <cell r="AZ95" t="str">
            <v>AP</v>
          </cell>
          <cell r="BA95">
            <v>60</v>
          </cell>
          <cell r="BB95">
            <v>15</v>
          </cell>
          <cell r="BC95">
            <v>90</v>
          </cell>
          <cell r="BD95" t="str">
            <v/>
          </cell>
          <cell r="BE95" t="str">
            <v/>
          </cell>
          <cell r="BF95">
            <v>25</v>
          </cell>
          <cell r="BG95">
            <v>25</v>
          </cell>
          <cell r="BH95">
            <v>25</v>
          </cell>
          <cell r="BI95">
            <v>15</v>
          </cell>
          <cell r="BJ95">
            <v>90</v>
          </cell>
          <cell r="BK95" t="str">
            <v>EMPATE</v>
          </cell>
          <cell r="BL95">
            <v>70</v>
          </cell>
          <cell r="BM95">
            <v>14</v>
          </cell>
          <cell r="BN95">
            <v>11</v>
          </cell>
          <cell r="BO95">
            <v>0</v>
          </cell>
          <cell r="BP95" t="str">
            <v/>
          </cell>
          <cell r="BQ95"/>
          <cell r="BR95"/>
          <cell r="BS95">
            <v>80</v>
          </cell>
        </row>
        <row r="96">
          <cell r="C96">
            <v>16772859</v>
          </cell>
          <cell r="D96">
            <v>6</v>
          </cell>
          <cell r="E96">
            <v>1</v>
          </cell>
          <cell r="F96" t="str">
            <v>GOMEZ CORTES CAMILA ANDREA</v>
          </cell>
          <cell r="G96" t="str">
            <v>LEY 18.834</v>
          </cell>
          <cell r="H96" t="str">
            <v>CONTRATAS</v>
          </cell>
          <cell r="I96" t="str">
            <v>TÉCNICO</v>
          </cell>
          <cell r="J96">
            <v>44</v>
          </cell>
          <cell r="K96">
            <v>22</v>
          </cell>
          <cell r="L96" t="str">
            <v>TECNICO UNIVERSITARIO TEC NIVEL SUPERIOR ENFERMERIA</v>
          </cell>
          <cell r="M96">
            <v>0</v>
          </cell>
          <cell r="N96">
            <v>8</v>
          </cell>
          <cell r="O96">
            <v>8</v>
          </cell>
          <cell r="P96">
            <v>13</v>
          </cell>
          <cell r="Q96">
            <v>68</v>
          </cell>
          <cell r="R96">
            <v>2016</v>
          </cell>
          <cell r="S96">
            <v>70</v>
          </cell>
          <cell r="T96">
            <v>2015</v>
          </cell>
          <cell r="U96">
            <v>69</v>
          </cell>
          <cell r="V96">
            <v>2014</v>
          </cell>
          <cell r="W96">
            <v>69</v>
          </cell>
          <cell r="X96">
            <v>43804</v>
          </cell>
          <cell r="Y96" t="str">
            <v/>
          </cell>
          <cell r="Z96"/>
          <cell r="AA96" t="str">
            <v/>
          </cell>
          <cell r="AB96"/>
          <cell r="AC96"/>
          <cell r="AD96"/>
          <cell r="AE96"/>
          <cell r="AF96"/>
          <cell r="AG96"/>
          <cell r="AH96" t="str">
            <v/>
          </cell>
          <cell r="AI96" t="str">
            <v>SI</v>
          </cell>
          <cell r="AJ96"/>
          <cell r="AK96" t="str">
            <v>TNS</v>
          </cell>
          <cell r="AL96">
            <v>43826</v>
          </cell>
          <cell r="AM96"/>
          <cell r="AN96">
            <v>9</v>
          </cell>
          <cell r="AO96">
            <v>64</v>
          </cell>
          <cell r="AP96">
            <v>16</v>
          </cell>
          <cell r="AQ96">
            <v>68</v>
          </cell>
          <cell r="AR96">
            <v>100</v>
          </cell>
          <cell r="AS96">
            <v>25</v>
          </cell>
          <cell r="AT96">
            <v>70</v>
          </cell>
          <cell r="AU96">
            <v>69</v>
          </cell>
          <cell r="AV96">
            <v>69</v>
          </cell>
          <cell r="AW96">
            <v>69</v>
          </cell>
          <cell r="AX96">
            <v>96</v>
          </cell>
          <cell r="AY96">
            <v>24</v>
          </cell>
          <cell r="AZ96" t="str">
            <v>TNS</v>
          </cell>
          <cell r="BA96">
            <v>100</v>
          </cell>
          <cell r="BB96">
            <v>25</v>
          </cell>
          <cell r="BC96">
            <v>90</v>
          </cell>
          <cell r="BD96" t="str">
            <v/>
          </cell>
          <cell r="BE96" t="str">
            <v/>
          </cell>
          <cell r="BF96">
            <v>16</v>
          </cell>
          <cell r="BG96">
            <v>25</v>
          </cell>
          <cell r="BH96">
            <v>24</v>
          </cell>
          <cell r="BI96">
            <v>25</v>
          </cell>
          <cell r="BJ96">
            <v>90</v>
          </cell>
          <cell r="BK96" t="str">
            <v>EMPATE</v>
          </cell>
          <cell r="BL96">
            <v>70</v>
          </cell>
          <cell r="BM96">
            <v>8</v>
          </cell>
          <cell r="BN96">
            <v>8</v>
          </cell>
          <cell r="BO96">
            <v>12</v>
          </cell>
          <cell r="BP96" t="str">
            <v/>
          </cell>
          <cell r="BQ96"/>
          <cell r="BR96"/>
          <cell r="BS96">
            <v>81</v>
          </cell>
        </row>
        <row r="97">
          <cell r="C97">
            <v>14103913</v>
          </cell>
          <cell r="D97" t="str">
            <v>K</v>
          </cell>
          <cell r="E97">
            <v>1</v>
          </cell>
          <cell r="F97" t="str">
            <v>FLORES VARGAS ELENA ISABEL</v>
          </cell>
          <cell r="G97" t="str">
            <v>LEY 18.834</v>
          </cell>
          <cell r="H97" t="str">
            <v>CONTRATAS</v>
          </cell>
          <cell r="I97" t="str">
            <v>TÉCNICO</v>
          </cell>
          <cell r="J97">
            <v>44</v>
          </cell>
          <cell r="K97">
            <v>22</v>
          </cell>
          <cell r="L97" t="str">
            <v>TECNICO PARAMEDICO TEC NIVEL SUPERIOR ENFERMERIA</v>
          </cell>
          <cell r="M97">
            <v>0</v>
          </cell>
          <cell r="N97">
            <v>8</v>
          </cell>
          <cell r="O97">
            <v>5</v>
          </cell>
          <cell r="P97">
            <v>28</v>
          </cell>
          <cell r="Q97">
            <v>163</v>
          </cell>
          <cell r="R97">
            <v>2016</v>
          </cell>
          <cell r="S97">
            <v>70</v>
          </cell>
          <cell r="T97">
            <v>2015</v>
          </cell>
          <cell r="U97">
            <v>70</v>
          </cell>
          <cell r="V97">
            <v>2014</v>
          </cell>
          <cell r="W97">
            <v>70</v>
          </cell>
          <cell r="X97">
            <v>43804</v>
          </cell>
          <cell r="Y97" t="str">
            <v/>
          </cell>
          <cell r="Z97"/>
          <cell r="AA97" t="str">
            <v/>
          </cell>
          <cell r="AB97"/>
          <cell r="AC97"/>
          <cell r="AD97"/>
          <cell r="AE97"/>
          <cell r="AF97"/>
          <cell r="AG97"/>
          <cell r="AH97" t="str">
            <v/>
          </cell>
          <cell r="AI97" t="str">
            <v>SI</v>
          </cell>
          <cell r="AJ97"/>
          <cell r="AK97" t="str">
            <v>TNS</v>
          </cell>
          <cell r="AL97">
            <v>43826</v>
          </cell>
          <cell r="AM97"/>
          <cell r="AN97">
            <v>8</v>
          </cell>
          <cell r="AO97">
            <v>58</v>
          </cell>
          <cell r="AP97">
            <v>14.5</v>
          </cell>
          <cell r="AQ97">
            <v>163</v>
          </cell>
          <cell r="AR97">
            <v>100</v>
          </cell>
          <cell r="AS97">
            <v>25</v>
          </cell>
          <cell r="AT97">
            <v>70</v>
          </cell>
          <cell r="AU97">
            <v>70</v>
          </cell>
          <cell r="AV97">
            <v>70</v>
          </cell>
          <cell r="AW97">
            <v>70</v>
          </cell>
          <cell r="AX97">
            <v>100</v>
          </cell>
          <cell r="AY97">
            <v>25</v>
          </cell>
          <cell r="AZ97" t="str">
            <v>TNS</v>
          </cell>
          <cell r="BA97">
            <v>100</v>
          </cell>
          <cell r="BB97">
            <v>25</v>
          </cell>
          <cell r="BC97">
            <v>89.5</v>
          </cell>
          <cell r="BD97" t="str">
            <v/>
          </cell>
          <cell r="BE97" t="str">
            <v/>
          </cell>
          <cell r="BF97">
            <v>14.5</v>
          </cell>
          <cell r="BG97">
            <v>25</v>
          </cell>
          <cell r="BH97">
            <v>25</v>
          </cell>
          <cell r="BI97">
            <v>25</v>
          </cell>
          <cell r="BJ97">
            <v>89.5</v>
          </cell>
          <cell r="BK97" t="str">
            <v>EMPATE</v>
          </cell>
          <cell r="BL97">
            <v>70</v>
          </cell>
          <cell r="BM97">
            <v>8</v>
          </cell>
          <cell r="BN97">
            <v>4</v>
          </cell>
          <cell r="BO97">
            <v>26</v>
          </cell>
          <cell r="BP97" t="str">
            <v/>
          </cell>
          <cell r="BQ97"/>
          <cell r="BR97"/>
          <cell r="BS97">
            <v>82</v>
          </cell>
        </row>
        <row r="98">
          <cell r="C98">
            <v>15000942</v>
          </cell>
          <cell r="D98">
            <v>1</v>
          </cell>
          <cell r="E98">
            <v>1</v>
          </cell>
          <cell r="F98" t="str">
            <v>CASTILLO OBREQUE JAZMINE ALEJANDRA</v>
          </cell>
          <cell r="G98" t="str">
            <v>LEY 18.834</v>
          </cell>
          <cell r="H98" t="str">
            <v>CONTRATAS</v>
          </cell>
          <cell r="I98" t="str">
            <v>TÉCNICO</v>
          </cell>
          <cell r="J98">
            <v>44</v>
          </cell>
          <cell r="K98">
            <v>22</v>
          </cell>
          <cell r="L98" t="str">
            <v>TECNICO PARAMEDICO TEC ENFERMERIA NIVEL SUPERIOR</v>
          </cell>
          <cell r="M98">
            <v>0</v>
          </cell>
          <cell r="N98">
            <v>8</v>
          </cell>
          <cell r="O98">
            <v>4</v>
          </cell>
          <cell r="P98">
            <v>22</v>
          </cell>
          <cell r="Q98">
            <v>250</v>
          </cell>
          <cell r="R98">
            <v>2016</v>
          </cell>
          <cell r="S98">
            <v>70</v>
          </cell>
          <cell r="T98">
            <v>2015</v>
          </cell>
          <cell r="U98">
            <v>70</v>
          </cell>
          <cell r="V98">
            <v>2014</v>
          </cell>
          <cell r="W98">
            <v>70</v>
          </cell>
          <cell r="X98">
            <v>43804</v>
          </cell>
          <cell r="Y98" t="str">
            <v/>
          </cell>
          <cell r="Z98"/>
          <cell r="AA98" t="str">
            <v/>
          </cell>
          <cell r="AB98"/>
          <cell r="AC98"/>
          <cell r="AD98"/>
          <cell r="AE98"/>
          <cell r="AF98"/>
          <cell r="AG98"/>
          <cell r="AH98" t="str">
            <v/>
          </cell>
          <cell r="AI98" t="str">
            <v>SI</v>
          </cell>
          <cell r="AJ98"/>
          <cell r="AK98" t="str">
            <v>TNS</v>
          </cell>
          <cell r="AL98">
            <v>43826</v>
          </cell>
          <cell r="AM98"/>
          <cell r="AN98">
            <v>8</v>
          </cell>
          <cell r="AO98">
            <v>58</v>
          </cell>
          <cell r="AP98">
            <v>14.5</v>
          </cell>
          <cell r="AQ98">
            <v>250</v>
          </cell>
          <cell r="AR98">
            <v>100</v>
          </cell>
          <cell r="AS98">
            <v>25</v>
          </cell>
          <cell r="AT98">
            <v>70</v>
          </cell>
          <cell r="AU98">
            <v>70</v>
          </cell>
          <cell r="AV98">
            <v>70</v>
          </cell>
          <cell r="AW98">
            <v>70</v>
          </cell>
          <cell r="AX98">
            <v>100</v>
          </cell>
          <cell r="AY98">
            <v>25</v>
          </cell>
          <cell r="AZ98" t="str">
            <v>TNS</v>
          </cell>
          <cell r="BA98">
            <v>100</v>
          </cell>
          <cell r="BB98">
            <v>25</v>
          </cell>
          <cell r="BC98">
            <v>89.5</v>
          </cell>
          <cell r="BD98" t="str">
            <v/>
          </cell>
          <cell r="BE98" t="str">
            <v/>
          </cell>
          <cell r="BF98">
            <v>14.5</v>
          </cell>
          <cell r="BG98">
            <v>25</v>
          </cell>
          <cell r="BH98">
            <v>25</v>
          </cell>
          <cell r="BI98">
            <v>25</v>
          </cell>
          <cell r="BJ98">
            <v>89.5</v>
          </cell>
          <cell r="BK98" t="str">
            <v>EMPATE</v>
          </cell>
          <cell r="BL98">
            <v>70</v>
          </cell>
          <cell r="BM98">
            <v>8</v>
          </cell>
          <cell r="BN98">
            <v>4</v>
          </cell>
          <cell r="BO98">
            <v>21</v>
          </cell>
          <cell r="BP98" t="str">
            <v/>
          </cell>
          <cell r="BQ98"/>
          <cell r="BR98"/>
          <cell r="BS98">
            <v>83</v>
          </cell>
        </row>
        <row r="99">
          <cell r="C99">
            <v>13213076</v>
          </cell>
          <cell r="D99">
            <v>0</v>
          </cell>
          <cell r="E99">
            <v>1</v>
          </cell>
          <cell r="F99" t="str">
            <v>NUÑEZ CAMPOS ISABEL FABIOLA</v>
          </cell>
          <cell r="G99" t="str">
            <v>LEY 18.834</v>
          </cell>
          <cell r="H99" t="str">
            <v>CONTRATAS</v>
          </cell>
          <cell r="I99" t="str">
            <v>TÉCNICO</v>
          </cell>
          <cell r="J99">
            <v>44</v>
          </cell>
          <cell r="K99">
            <v>22</v>
          </cell>
          <cell r="L99" t="str">
            <v>TECNICO NIVEL SUPERIOR ENFERMERIA TEC ENFERMERIA NIVEL SUPERIOR</v>
          </cell>
          <cell r="M99">
            <v>5</v>
          </cell>
          <cell r="N99">
            <v>8</v>
          </cell>
          <cell r="O99">
            <v>3</v>
          </cell>
          <cell r="P99">
            <v>20</v>
          </cell>
          <cell r="Q99">
            <v>217</v>
          </cell>
          <cell r="R99">
            <v>2016</v>
          </cell>
          <cell r="S99">
            <v>70</v>
          </cell>
          <cell r="T99">
            <v>2013</v>
          </cell>
          <cell r="U99">
            <v>70</v>
          </cell>
          <cell r="V99">
            <v>2012</v>
          </cell>
          <cell r="W99">
            <v>70</v>
          </cell>
          <cell r="X99">
            <v>43804</v>
          </cell>
          <cell r="Y99" t="str">
            <v>SI</v>
          </cell>
          <cell r="Z99" t="str">
            <v>NO</v>
          </cell>
          <cell r="AA99" t="str">
            <v>-15-14</v>
          </cell>
          <cell r="AB99"/>
          <cell r="AC99"/>
          <cell r="AD99"/>
          <cell r="AE99"/>
          <cell r="AF99"/>
          <cell r="AG99"/>
          <cell r="AH99" t="str">
            <v/>
          </cell>
          <cell r="AI99" t="str">
            <v>SI</v>
          </cell>
          <cell r="AJ99"/>
          <cell r="AK99" t="str">
            <v>TNS</v>
          </cell>
          <cell r="AL99">
            <v>43826</v>
          </cell>
          <cell r="AM99"/>
          <cell r="AN99">
            <v>8</v>
          </cell>
          <cell r="AO99">
            <v>58</v>
          </cell>
          <cell r="AP99">
            <v>14.5</v>
          </cell>
          <cell r="AQ99">
            <v>217</v>
          </cell>
          <cell r="AR99">
            <v>100</v>
          </cell>
          <cell r="AS99">
            <v>25</v>
          </cell>
          <cell r="AT99">
            <v>70</v>
          </cell>
          <cell r="AU99">
            <v>70</v>
          </cell>
          <cell r="AV99">
            <v>70</v>
          </cell>
          <cell r="AW99">
            <v>70</v>
          </cell>
          <cell r="AX99">
            <v>100</v>
          </cell>
          <cell r="AY99">
            <v>25</v>
          </cell>
          <cell r="AZ99" t="str">
            <v>TNS</v>
          </cell>
          <cell r="BA99">
            <v>100</v>
          </cell>
          <cell r="BB99">
            <v>25</v>
          </cell>
          <cell r="BC99">
            <v>89.5</v>
          </cell>
          <cell r="BD99" t="str">
            <v/>
          </cell>
          <cell r="BE99" t="str">
            <v/>
          </cell>
          <cell r="BF99">
            <v>14.5</v>
          </cell>
          <cell r="BG99">
            <v>25</v>
          </cell>
          <cell r="BH99">
            <v>25</v>
          </cell>
          <cell r="BI99">
            <v>25</v>
          </cell>
          <cell r="BJ99">
            <v>89.5</v>
          </cell>
          <cell r="BK99" t="str">
            <v>EMPATE</v>
          </cell>
          <cell r="BL99">
            <v>70</v>
          </cell>
          <cell r="BM99">
            <v>8</v>
          </cell>
          <cell r="BN99">
            <v>3</v>
          </cell>
          <cell r="BO99">
            <v>19</v>
          </cell>
          <cell r="BP99" t="str">
            <v/>
          </cell>
          <cell r="BQ99"/>
          <cell r="BR99"/>
          <cell r="BS99">
            <v>84</v>
          </cell>
        </row>
        <row r="100">
          <cell r="C100">
            <v>15559670</v>
          </cell>
          <cell r="D100">
            <v>8</v>
          </cell>
          <cell r="E100">
            <v>1</v>
          </cell>
          <cell r="F100" t="str">
            <v>PEREZ CISTERNAS VIVIANA VALERIA</v>
          </cell>
          <cell r="G100" t="str">
            <v>LEY 18.834</v>
          </cell>
          <cell r="H100" t="str">
            <v>CONTRATAS</v>
          </cell>
          <cell r="I100" t="str">
            <v>TÉCNICO</v>
          </cell>
          <cell r="J100">
            <v>44</v>
          </cell>
          <cell r="K100">
            <v>22</v>
          </cell>
          <cell r="L100" t="str">
            <v>TECNICO NIVEL SUPERIOR ENFERMERIA TEC ENFERMERIA NIVEL SUPERIOR</v>
          </cell>
          <cell r="M100">
            <v>5</v>
          </cell>
          <cell r="N100">
            <v>8</v>
          </cell>
          <cell r="O100">
            <v>3</v>
          </cell>
          <cell r="P100">
            <v>9</v>
          </cell>
          <cell r="Q100">
            <v>202</v>
          </cell>
          <cell r="R100">
            <v>2016</v>
          </cell>
          <cell r="S100">
            <v>70</v>
          </cell>
          <cell r="T100">
            <v>2015</v>
          </cell>
          <cell r="U100">
            <v>70</v>
          </cell>
          <cell r="V100">
            <v>2014</v>
          </cell>
          <cell r="W100">
            <v>70</v>
          </cell>
          <cell r="X100">
            <v>43805</v>
          </cell>
          <cell r="Y100" t="str">
            <v/>
          </cell>
          <cell r="Z100"/>
          <cell r="AA100" t="str">
            <v/>
          </cell>
          <cell r="AB100"/>
          <cell r="AC100"/>
          <cell r="AD100"/>
          <cell r="AE100"/>
          <cell r="AF100"/>
          <cell r="AG100"/>
          <cell r="AH100" t="str">
            <v/>
          </cell>
          <cell r="AI100" t="str">
            <v>SI</v>
          </cell>
          <cell r="AJ100"/>
          <cell r="AK100" t="str">
            <v>TNS</v>
          </cell>
          <cell r="AL100">
            <v>43826</v>
          </cell>
          <cell r="AM100"/>
          <cell r="AN100">
            <v>8</v>
          </cell>
          <cell r="AO100">
            <v>58</v>
          </cell>
          <cell r="AP100">
            <v>14.5</v>
          </cell>
          <cell r="AQ100">
            <v>202</v>
          </cell>
          <cell r="AR100">
            <v>100</v>
          </cell>
          <cell r="AS100">
            <v>25</v>
          </cell>
          <cell r="AT100">
            <v>70</v>
          </cell>
          <cell r="AU100">
            <v>70</v>
          </cell>
          <cell r="AV100">
            <v>70</v>
          </cell>
          <cell r="AW100">
            <v>70</v>
          </cell>
          <cell r="AX100">
            <v>100</v>
          </cell>
          <cell r="AY100">
            <v>25</v>
          </cell>
          <cell r="AZ100" t="str">
            <v>TNS</v>
          </cell>
          <cell r="BA100">
            <v>100</v>
          </cell>
          <cell r="BB100">
            <v>25</v>
          </cell>
          <cell r="BC100">
            <v>89.5</v>
          </cell>
          <cell r="BD100" t="str">
            <v/>
          </cell>
          <cell r="BE100" t="str">
            <v/>
          </cell>
          <cell r="BF100">
            <v>14.5</v>
          </cell>
          <cell r="BG100">
            <v>25</v>
          </cell>
          <cell r="BH100">
            <v>25</v>
          </cell>
          <cell r="BI100">
            <v>25</v>
          </cell>
          <cell r="BJ100">
            <v>89.5</v>
          </cell>
          <cell r="BK100" t="str">
            <v>EMPATE</v>
          </cell>
          <cell r="BL100">
            <v>70</v>
          </cell>
          <cell r="BM100">
            <v>8</v>
          </cell>
          <cell r="BN100">
            <v>3</v>
          </cell>
          <cell r="BO100">
            <v>8</v>
          </cell>
          <cell r="BP100" t="str">
            <v/>
          </cell>
          <cell r="BQ100"/>
          <cell r="BR100"/>
          <cell r="BS100">
            <v>85</v>
          </cell>
        </row>
        <row r="101">
          <cell r="C101">
            <v>13006164</v>
          </cell>
          <cell r="D101">
            <v>8</v>
          </cell>
          <cell r="E101">
            <v>1</v>
          </cell>
          <cell r="F101" t="str">
            <v>POBLETE VICENT ANDREA ROSARIO</v>
          </cell>
          <cell r="G101" t="str">
            <v>LEY 18.834</v>
          </cell>
          <cell r="H101" t="str">
            <v>CONTRATAS</v>
          </cell>
          <cell r="I101" t="str">
            <v>TÉCNICO</v>
          </cell>
          <cell r="J101">
            <v>44</v>
          </cell>
          <cell r="K101">
            <v>22</v>
          </cell>
          <cell r="L101" t="str">
            <v>TECNICO PARAMEDICO TEC.NIVEL SUP. EN ENFERMERIA</v>
          </cell>
          <cell r="M101">
            <v>0</v>
          </cell>
          <cell r="N101">
            <v>8</v>
          </cell>
          <cell r="O101">
            <v>3</v>
          </cell>
          <cell r="P101">
            <v>13</v>
          </cell>
          <cell r="Q101">
            <v>271</v>
          </cell>
          <cell r="R101">
            <v>2016</v>
          </cell>
          <cell r="S101">
            <v>70</v>
          </cell>
          <cell r="T101">
            <v>2015</v>
          </cell>
          <cell r="U101">
            <v>69</v>
          </cell>
          <cell r="V101">
            <v>2014</v>
          </cell>
          <cell r="W101">
            <v>70</v>
          </cell>
          <cell r="X101">
            <v>43804</v>
          </cell>
          <cell r="Y101" t="str">
            <v/>
          </cell>
          <cell r="Z101"/>
          <cell r="AA101" t="str">
            <v/>
          </cell>
          <cell r="AB101"/>
          <cell r="AC101"/>
          <cell r="AD101"/>
          <cell r="AE101"/>
          <cell r="AF101"/>
          <cell r="AG101"/>
          <cell r="AH101" t="str">
            <v/>
          </cell>
          <cell r="AI101" t="str">
            <v>SI</v>
          </cell>
          <cell r="AJ101"/>
          <cell r="AK101" t="str">
            <v>TNS</v>
          </cell>
          <cell r="AL101">
            <v>43826</v>
          </cell>
          <cell r="AM101"/>
          <cell r="AN101">
            <v>8</v>
          </cell>
          <cell r="AO101">
            <v>58</v>
          </cell>
          <cell r="AP101">
            <v>14.5</v>
          </cell>
          <cell r="AQ101">
            <v>271</v>
          </cell>
          <cell r="AR101">
            <v>100</v>
          </cell>
          <cell r="AS101">
            <v>25</v>
          </cell>
          <cell r="AT101">
            <v>70</v>
          </cell>
          <cell r="AU101">
            <v>69</v>
          </cell>
          <cell r="AV101">
            <v>70</v>
          </cell>
          <cell r="AW101">
            <v>70</v>
          </cell>
          <cell r="AX101">
            <v>100</v>
          </cell>
          <cell r="AY101">
            <v>25</v>
          </cell>
          <cell r="AZ101" t="str">
            <v>TNS</v>
          </cell>
          <cell r="BA101">
            <v>100</v>
          </cell>
          <cell r="BB101">
            <v>25</v>
          </cell>
          <cell r="BC101">
            <v>89.5</v>
          </cell>
          <cell r="BD101" t="str">
            <v/>
          </cell>
          <cell r="BE101" t="str">
            <v/>
          </cell>
          <cell r="BF101">
            <v>14.5</v>
          </cell>
          <cell r="BG101">
            <v>25</v>
          </cell>
          <cell r="BH101">
            <v>25</v>
          </cell>
          <cell r="BI101">
            <v>25</v>
          </cell>
          <cell r="BJ101">
            <v>89.5</v>
          </cell>
          <cell r="BK101" t="str">
            <v>EMPATE</v>
          </cell>
          <cell r="BL101">
            <v>70</v>
          </cell>
          <cell r="BM101">
            <v>8</v>
          </cell>
          <cell r="BN101">
            <v>2</v>
          </cell>
          <cell r="BO101">
            <v>14</v>
          </cell>
          <cell r="BP101" t="str">
            <v/>
          </cell>
          <cell r="BQ101"/>
          <cell r="BR101"/>
          <cell r="BS101">
            <v>86</v>
          </cell>
        </row>
        <row r="102">
          <cell r="C102">
            <v>14103695</v>
          </cell>
          <cell r="D102">
            <v>5</v>
          </cell>
          <cell r="E102">
            <v>1</v>
          </cell>
          <cell r="F102" t="str">
            <v>CRUZ PERALTA JUANITA SOLANGE</v>
          </cell>
          <cell r="G102" t="str">
            <v>LEY 18.834</v>
          </cell>
          <cell r="H102" t="str">
            <v>CONTRATAS</v>
          </cell>
          <cell r="I102" t="str">
            <v>TÉCNICO</v>
          </cell>
          <cell r="J102">
            <v>44</v>
          </cell>
          <cell r="K102">
            <v>22</v>
          </cell>
          <cell r="L102" t="str">
            <v>TECNICO PARAMEDICO TEC.NIVEL SUP. EN ENFERMERIA</v>
          </cell>
          <cell r="M102">
            <v>0</v>
          </cell>
          <cell r="N102">
            <v>8</v>
          </cell>
          <cell r="O102">
            <v>2</v>
          </cell>
          <cell r="P102">
            <v>14</v>
          </cell>
          <cell r="Q102">
            <v>222</v>
          </cell>
          <cell r="R102">
            <v>2016</v>
          </cell>
          <cell r="S102">
            <v>70</v>
          </cell>
          <cell r="T102">
            <v>2015</v>
          </cell>
          <cell r="U102">
            <v>70</v>
          </cell>
          <cell r="V102">
            <v>2014</v>
          </cell>
          <cell r="W102">
            <v>70</v>
          </cell>
          <cell r="X102">
            <v>43804</v>
          </cell>
          <cell r="Y102" t="str">
            <v/>
          </cell>
          <cell r="Z102"/>
          <cell r="AA102" t="str">
            <v/>
          </cell>
          <cell r="AB102"/>
          <cell r="AC102"/>
          <cell r="AD102"/>
          <cell r="AE102"/>
          <cell r="AF102"/>
          <cell r="AG102"/>
          <cell r="AH102" t="str">
            <v/>
          </cell>
          <cell r="AI102" t="str">
            <v>SI</v>
          </cell>
          <cell r="AJ102"/>
          <cell r="AK102" t="str">
            <v>TNS</v>
          </cell>
          <cell r="AL102">
            <v>43826</v>
          </cell>
          <cell r="AM102"/>
          <cell r="AN102">
            <v>8</v>
          </cell>
          <cell r="AO102">
            <v>58</v>
          </cell>
          <cell r="AP102">
            <v>14.5</v>
          </cell>
          <cell r="AQ102">
            <v>222</v>
          </cell>
          <cell r="AR102">
            <v>100</v>
          </cell>
          <cell r="AS102">
            <v>25</v>
          </cell>
          <cell r="AT102">
            <v>70</v>
          </cell>
          <cell r="AU102">
            <v>70</v>
          </cell>
          <cell r="AV102">
            <v>70</v>
          </cell>
          <cell r="AW102">
            <v>70</v>
          </cell>
          <cell r="AX102">
            <v>100</v>
          </cell>
          <cell r="AY102">
            <v>25</v>
          </cell>
          <cell r="AZ102" t="str">
            <v>TNS</v>
          </cell>
          <cell r="BA102">
            <v>100</v>
          </cell>
          <cell r="BB102">
            <v>25</v>
          </cell>
          <cell r="BC102">
            <v>89.5</v>
          </cell>
          <cell r="BD102" t="str">
            <v/>
          </cell>
          <cell r="BE102" t="str">
            <v/>
          </cell>
          <cell r="BF102">
            <v>14.5</v>
          </cell>
          <cell r="BG102">
            <v>25</v>
          </cell>
          <cell r="BH102">
            <v>25</v>
          </cell>
          <cell r="BI102">
            <v>25</v>
          </cell>
          <cell r="BJ102">
            <v>89.5</v>
          </cell>
          <cell r="BK102" t="str">
            <v>EMPATE</v>
          </cell>
          <cell r="BL102">
            <v>70</v>
          </cell>
          <cell r="BM102">
            <v>8</v>
          </cell>
          <cell r="BN102">
            <v>2</v>
          </cell>
          <cell r="BO102">
            <v>13</v>
          </cell>
          <cell r="BP102" t="str">
            <v/>
          </cell>
          <cell r="BQ102"/>
          <cell r="BR102"/>
          <cell r="BS102">
            <v>87</v>
          </cell>
        </row>
        <row r="103">
          <cell r="C103">
            <v>17012180</v>
          </cell>
          <cell r="D103">
            <v>5</v>
          </cell>
          <cell r="E103">
            <v>1</v>
          </cell>
          <cell r="F103" t="str">
            <v>ORTEGA TEBEZ NICOLE ELIZABETH</v>
          </cell>
          <cell r="G103" t="str">
            <v>LEY 18.834</v>
          </cell>
          <cell r="H103" t="str">
            <v>CONTRATAS</v>
          </cell>
          <cell r="I103" t="str">
            <v>TÉCNICO</v>
          </cell>
          <cell r="J103">
            <v>44</v>
          </cell>
          <cell r="K103">
            <v>22</v>
          </cell>
          <cell r="L103" t="str">
            <v>TECNICO PARAMEDICO TEC EN ENFERMERIA NIVEL SUPER</v>
          </cell>
          <cell r="M103">
            <v>0</v>
          </cell>
          <cell r="N103">
            <v>8</v>
          </cell>
          <cell r="O103">
            <v>0</v>
          </cell>
          <cell r="P103">
            <v>3</v>
          </cell>
          <cell r="Q103">
            <v>121</v>
          </cell>
          <cell r="R103">
            <v>2016</v>
          </cell>
          <cell r="S103">
            <v>70</v>
          </cell>
          <cell r="T103">
            <v>2015</v>
          </cell>
          <cell r="U103">
            <v>70</v>
          </cell>
          <cell r="V103">
            <v>2014</v>
          </cell>
          <cell r="W103">
            <v>70</v>
          </cell>
          <cell r="X103">
            <v>43805</v>
          </cell>
          <cell r="Y103" t="str">
            <v/>
          </cell>
          <cell r="Z103"/>
          <cell r="AA103" t="str">
            <v/>
          </cell>
          <cell r="AB103"/>
          <cell r="AC103"/>
          <cell r="AD103"/>
          <cell r="AE103"/>
          <cell r="AF103"/>
          <cell r="AG103"/>
          <cell r="AH103" t="str">
            <v/>
          </cell>
          <cell r="AI103" t="str">
            <v>SI</v>
          </cell>
          <cell r="AJ103"/>
          <cell r="AK103" t="str">
            <v>TNS</v>
          </cell>
          <cell r="AL103">
            <v>43826</v>
          </cell>
          <cell r="AM103"/>
          <cell r="AN103">
            <v>8</v>
          </cell>
          <cell r="AO103">
            <v>58</v>
          </cell>
          <cell r="AP103">
            <v>14.5</v>
          </cell>
          <cell r="AQ103">
            <v>121</v>
          </cell>
          <cell r="AR103">
            <v>100</v>
          </cell>
          <cell r="AS103">
            <v>25</v>
          </cell>
          <cell r="AT103">
            <v>70</v>
          </cell>
          <cell r="AU103">
            <v>70</v>
          </cell>
          <cell r="AV103">
            <v>70</v>
          </cell>
          <cell r="AW103">
            <v>70</v>
          </cell>
          <cell r="AX103">
            <v>100</v>
          </cell>
          <cell r="AY103">
            <v>25</v>
          </cell>
          <cell r="AZ103" t="str">
            <v>TNS</v>
          </cell>
          <cell r="BA103">
            <v>100</v>
          </cell>
          <cell r="BB103">
            <v>25</v>
          </cell>
          <cell r="BC103">
            <v>89.5</v>
          </cell>
          <cell r="BD103" t="str">
            <v/>
          </cell>
          <cell r="BE103" t="str">
            <v/>
          </cell>
          <cell r="BF103">
            <v>14.5</v>
          </cell>
          <cell r="BG103">
            <v>25</v>
          </cell>
          <cell r="BH103">
            <v>25</v>
          </cell>
          <cell r="BI103">
            <v>25</v>
          </cell>
          <cell r="BJ103">
            <v>89.5</v>
          </cell>
          <cell r="BK103" t="str">
            <v>EMPATE</v>
          </cell>
          <cell r="BL103">
            <v>70</v>
          </cell>
          <cell r="BM103">
            <v>8</v>
          </cell>
          <cell r="BN103">
            <v>0</v>
          </cell>
          <cell r="BO103">
            <v>2</v>
          </cell>
          <cell r="BP103" t="str">
            <v/>
          </cell>
          <cell r="BQ103"/>
          <cell r="BR103"/>
          <cell r="BS103">
            <v>88</v>
          </cell>
        </row>
        <row r="104">
          <cell r="C104">
            <v>11815539</v>
          </cell>
          <cell r="D104">
            <v>4</v>
          </cell>
          <cell r="E104">
            <v>1</v>
          </cell>
          <cell r="F104" t="str">
            <v>SARAVIA CASTILLO JESSICA MARLENE</v>
          </cell>
          <cell r="G104" t="str">
            <v>LEY 18.834</v>
          </cell>
          <cell r="H104" t="str">
            <v>CONTRATAS</v>
          </cell>
          <cell r="I104" t="str">
            <v>TÉCNICO</v>
          </cell>
          <cell r="J104">
            <v>44</v>
          </cell>
          <cell r="K104">
            <v>22</v>
          </cell>
          <cell r="L104" t="str">
            <v>TECNICO PARAMEDICO TEC ENFERMERIA NIVEL SUPERIOR</v>
          </cell>
          <cell r="M104">
            <v>0</v>
          </cell>
          <cell r="N104">
            <v>7</v>
          </cell>
          <cell r="O104">
            <v>10</v>
          </cell>
          <cell r="P104">
            <v>0</v>
          </cell>
          <cell r="Q104">
            <v>101</v>
          </cell>
          <cell r="R104">
            <v>2016</v>
          </cell>
          <cell r="S104">
            <v>70</v>
          </cell>
          <cell r="T104">
            <v>2015</v>
          </cell>
          <cell r="U104">
            <v>70</v>
          </cell>
          <cell r="V104">
            <v>2014</v>
          </cell>
          <cell r="W104">
            <v>70</v>
          </cell>
          <cell r="X104">
            <v>43804</v>
          </cell>
          <cell r="Y104" t="str">
            <v/>
          </cell>
          <cell r="Z104"/>
          <cell r="AA104" t="str">
            <v/>
          </cell>
          <cell r="AB104"/>
          <cell r="AC104"/>
          <cell r="AD104"/>
          <cell r="AE104"/>
          <cell r="AF104"/>
          <cell r="AG104"/>
          <cell r="AH104" t="str">
            <v/>
          </cell>
          <cell r="AI104" t="str">
            <v>SI</v>
          </cell>
          <cell r="AJ104"/>
          <cell r="AK104" t="str">
            <v>TNS</v>
          </cell>
          <cell r="AL104">
            <v>43826</v>
          </cell>
          <cell r="AM104"/>
          <cell r="AN104">
            <v>8</v>
          </cell>
          <cell r="AO104">
            <v>58</v>
          </cell>
          <cell r="AP104">
            <v>14.5</v>
          </cell>
          <cell r="AQ104">
            <v>101</v>
          </cell>
          <cell r="AR104">
            <v>100</v>
          </cell>
          <cell r="AS104">
            <v>25</v>
          </cell>
          <cell r="AT104">
            <v>70</v>
          </cell>
          <cell r="AU104">
            <v>70</v>
          </cell>
          <cell r="AV104">
            <v>70</v>
          </cell>
          <cell r="AW104">
            <v>70</v>
          </cell>
          <cell r="AX104">
            <v>100</v>
          </cell>
          <cell r="AY104">
            <v>25</v>
          </cell>
          <cell r="AZ104" t="str">
            <v>TNS</v>
          </cell>
          <cell r="BA104">
            <v>100</v>
          </cell>
          <cell r="BB104">
            <v>25</v>
          </cell>
          <cell r="BC104">
            <v>89.5</v>
          </cell>
          <cell r="BD104" t="str">
            <v/>
          </cell>
          <cell r="BE104" t="str">
            <v/>
          </cell>
          <cell r="BF104">
            <v>14.5</v>
          </cell>
          <cell r="BG104">
            <v>25</v>
          </cell>
          <cell r="BH104">
            <v>25</v>
          </cell>
          <cell r="BI104">
            <v>25</v>
          </cell>
          <cell r="BJ104">
            <v>89.5</v>
          </cell>
          <cell r="BK104" t="str">
            <v>EMPATE</v>
          </cell>
          <cell r="BL104">
            <v>70</v>
          </cell>
          <cell r="BM104">
            <v>7</v>
          </cell>
          <cell r="BN104">
            <v>10</v>
          </cell>
          <cell r="BO104">
            <v>29</v>
          </cell>
          <cell r="BP104" t="str">
            <v/>
          </cell>
          <cell r="BQ104"/>
          <cell r="BR104"/>
          <cell r="BS104">
            <v>89</v>
          </cell>
        </row>
        <row r="105">
          <cell r="C105">
            <v>15695273</v>
          </cell>
          <cell r="D105">
            <v>7</v>
          </cell>
          <cell r="E105">
            <v>1</v>
          </cell>
          <cell r="F105" t="str">
            <v>GONZALEZ RAMOS MELISSA IRENE</v>
          </cell>
          <cell r="G105" t="str">
            <v>LEY 18.834</v>
          </cell>
          <cell r="H105" t="str">
            <v>CONTRATAS</v>
          </cell>
          <cell r="I105" t="str">
            <v>TÉCNICO</v>
          </cell>
          <cell r="J105">
            <v>44</v>
          </cell>
          <cell r="K105">
            <v>22</v>
          </cell>
          <cell r="L105" t="str">
            <v>TECNICO UNIVERSITARIO TEC NIVEL SUPERIOR ENFERMERIA</v>
          </cell>
          <cell r="M105">
            <v>0</v>
          </cell>
          <cell r="N105">
            <v>8</v>
          </cell>
          <cell r="O105">
            <v>1</v>
          </cell>
          <cell r="P105">
            <v>15</v>
          </cell>
          <cell r="Q105">
            <v>75</v>
          </cell>
          <cell r="R105">
            <v>2016</v>
          </cell>
          <cell r="S105">
            <v>69</v>
          </cell>
          <cell r="T105">
            <v>2015</v>
          </cell>
          <cell r="U105">
            <v>70</v>
          </cell>
          <cell r="V105">
            <v>2014</v>
          </cell>
          <cell r="W105">
            <v>70</v>
          </cell>
          <cell r="X105">
            <v>43805</v>
          </cell>
          <cell r="Y105" t="str">
            <v/>
          </cell>
          <cell r="Z105"/>
          <cell r="AA105" t="str">
            <v/>
          </cell>
          <cell r="AB105"/>
          <cell r="AC105"/>
          <cell r="AD105"/>
          <cell r="AE105"/>
          <cell r="AF105"/>
          <cell r="AG105"/>
          <cell r="AH105" t="str">
            <v/>
          </cell>
          <cell r="AI105" t="str">
            <v>SI</v>
          </cell>
          <cell r="AJ105"/>
          <cell r="AK105" t="str">
            <v>TNS</v>
          </cell>
          <cell r="AL105">
            <v>43826</v>
          </cell>
          <cell r="AM105"/>
          <cell r="AN105">
            <v>8</v>
          </cell>
          <cell r="AO105">
            <v>58</v>
          </cell>
          <cell r="AP105">
            <v>14.5</v>
          </cell>
          <cell r="AQ105">
            <v>75</v>
          </cell>
          <cell r="AR105">
            <v>100</v>
          </cell>
          <cell r="AS105">
            <v>25</v>
          </cell>
          <cell r="AT105">
            <v>69</v>
          </cell>
          <cell r="AU105">
            <v>70</v>
          </cell>
          <cell r="AV105">
            <v>70</v>
          </cell>
          <cell r="AW105">
            <v>70</v>
          </cell>
          <cell r="AX105">
            <v>100</v>
          </cell>
          <cell r="AY105">
            <v>25</v>
          </cell>
          <cell r="AZ105" t="str">
            <v>TNS</v>
          </cell>
          <cell r="BA105">
            <v>100</v>
          </cell>
          <cell r="BB105">
            <v>25</v>
          </cell>
          <cell r="BC105">
            <v>89.5</v>
          </cell>
          <cell r="BD105" t="str">
            <v/>
          </cell>
          <cell r="BE105" t="str">
            <v/>
          </cell>
          <cell r="BF105">
            <v>14.5</v>
          </cell>
          <cell r="BG105">
            <v>25</v>
          </cell>
          <cell r="BH105">
            <v>25</v>
          </cell>
          <cell r="BI105">
            <v>25</v>
          </cell>
          <cell r="BJ105">
            <v>89.5</v>
          </cell>
          <cell r="BK105" t="str">
            <v>EMPATE</v>
          </cell>
          <cell r="BL105">
            <v>69</v>
          </cell>
          <cell r="BM105">
            <v>8</v>
          </cell>
          <cell r="BN105">
            <v>1</v>
          </cell>
          <cell r="BO105">
            <v>14</v>
          </cell>
          <cell r="BP105" t="str">
            <v/>
          </cell>
          <cell r="BQ105"/>
          <cell r="BR105"/>
          <cell r="BS105">
            <v>90</v>
          </cell>
        </row>
        <row r="106">
          <cell r="C106">
            <v>13089887</v>
          </cell>
          <cell r="D106">
            <v>4</v>
          </cell>
          <cell r="E106">
            <v>1</v>
          </cell>
          <cell r="F106" t="str">
            <v>TAPIA SALAZAR CLAUDIA KARINA</v>
          </cell>
          <cell r="G106" t="str">
            <v>LEY 18.834</v>
          </cell>
          <cell r="H106" t="str">
            <v>CONTRATAS</v>
          </cell>
          <cell r="I106" t="str">
            <v>TÉCNICO</v>
          </cell>
          <cell r="J106">
            <v>44</v>
          </cell>
          <cell r="K106">
            <v>22</v>
          </cell>
          <cell r="L106" t="str">
            <v>TECNICO PARAMEDICO TEC ENFERMERIA NIVEL SUPERIOR</v>
          </cell>
          <cell r="M106">
            <v>0</v>
          </cell>
          <cell r="N106">
            <v>8</v>
          </cell>
          <cell r="O106">
            <v>0</v>
          </cell>
          <cell r="P106">
            <v>28</v>
          </cell>
          <cell r="Q106">
            <v>168</v>
          </cell>
          <cell r="R106">
            <v>2016</v>
          </cell>
          <cell r="S106">
            <v>69</v>
          </cell>
          <cell r="T106">
            <v>2015</v>
          </cell>
          <cell r="U106">
            <v>70</v>
          </cell>
          <cell r="V106">
            <v>2014</v>
          </cell>
          <cell r="W106">
            <v>70</v>
          </cell>
          <cell r="X106">
            <v>43804</v>
          </cell>
          <cell r="Y106" t="str">
            <v/>
          </cell>
          <cell r="Z106"/>
          <cell r="AA106" t="str">
            <v/>
          </cell>
          <cell r="AB106"/>
          <cell r="AC106"/>
          <cell r="AD106"/>
          <cell r="AE106"/>
          <cell r="AF106"/>
          <cell r="AG106"/>
          <cell r="AH106" t="str">
            <v/>
          </cell>
          <cell r="AI106" t="str">
            <v>SI</v>
          </cell>
          <cell r="AJ106"/>
          <cell r="AK106" t="str">
            <v>TNS</v>
          </cell>
          <cell r="AL106">
            <v>43826</v>
          </cell>
          <cell r="AM106"/>
          <cell r="AN106">
            <v>8</v>
          </cell>
          <cell r="AO106">
            <v>58</v>
          </cell>
          <cell r="AP106">
            <v>14.5</v>
          </cell>
          <cell r="AQ106">
            <v>168</v>
          </cell>
          <cell r="AR106">
            <v>100</v>
          </cell>
          <cell r="AS106">
            <v>25</v>
          </cell>
          <cell r="AT106">
            <v>69</v>
          </cell>
          <cell r="AU106">
            <v>70</v>
          </cell>
          <cell r="AV106">
            <v>70</v>
          </cell>
          <cell r="AW106">
            <v>70</v>
          </cell>
          <cell r="AX106">
            <v>100</v>
          </cell>
          <cell r="AY106">
            <v>25</v>
          </cell>
          <cell r="AZ106" t="str">
            <v>TNS</v>
          </cell>
          <cell r="BA106">
            <v>100</v>
          </cell>
          <cell r="BB106">
            <v>25</v>
          </cell>
          <cell r="BC106">
            <v>89.5</v>
          </cell>
          <cell r="BD106" t="str">
            <v/>
          </cell>
          <cell r="BE106" t="str">
            <v/>
          </cell>
          <cell r="BF106">
            <v>14.5</v>
          </cell>
          <cell r="BG106">
            <v>25</v>
          </cell>
          <cell r="BH106">
            <v>25</v>
          </cell>
          <cell r="BI106">
            <v>25</v>
          </cell>
          <cell r="BJ106">
            <v>89.5</v>
          </cell>
          <cell r="BK106" t="str">
            <v>EMPATE</v>
          </cell>
          <cell r="BL106">
            <v>69</v>
          </cell>
          <cell r="BM106">
            <v>8</v>
          </cell>
          <cell r="BN106">
            <v>0</v>
          </cell>
          <cell r="BO106">
            <v>27</v>
          </cell>
          <cell r="BP106" t="str">
            <v/>
          </cell>
          <cell r="BQ106"/>
          <cell r="BR106"/>
          <cell r="BS106">
            <v>91</v>
          </cell>
        </row>
        <row r="107">
          <cell r="C107">
            <v>15000767</v>
          </cell>
          <cell r="D107">
            <v>4</v>
          </cell>
          <cell r="E107">
            <v>1</v>
          </cell>
          <cell r="F107" t="str">
            <v>CORONA CUBILLOS CLAUDIA ALICIA</v>
          </cell>
          <cell r="G107" t="str">
            <v>LEY 18.834</v>
          </cell>
          <cell r="H107" t="str">
            <v>CONTRATAS</v>
          </cell>
          <cell r="I107" t="str">
            <v>TÉCNICO</v>
          </cell>
          <cell r="J107">
            <v>44</v>
          </cell>
          <cell r="K107">
            <v>22</v>
          </cell>
          <cell r="L107" t="str">
            <v>TECNICO NIVEL SUPERIOR ENFERMERIA TEC NIVEL SUPERIO ENFERMERIA</v>
          </cell>
          <cell r="M107">
            <v>5</v>
          </cell>
          <cell r="N107">
            <v>7</v>
          </cell>
          <cell r="O107">
            <v>9</v>
          </cell>
          <cell r="P107">
            <v>8</v>
          </cell>
          <cell r="Q107">
            <v>176</v>
          </cell>
          <cell r="R107">
            <v>2016</v>
          </cell>
          <cell r="S107">
            <v>69</v>
          </cell>
          <cell r="T107">
            <v>2015</v>
          </cell>
          <cell r="U107">
            <v>70</v>
          </cell>
          <cell r="V107">
            <v>2014</v>
          </cell>
          <cell r="W107">
            <v>70</v>
          </cell>
          <cell r="X107">
            <v>43804</v>
          </cell>
          <cell r="Y107" t="str">
            <v/>
          </cell>
          <cell r="Z107"/>
          <cell r="AA107" t="str">
            <v/>
          </cell>
          <cell r="AB107"/>
          <cell r="AC107"/>
          <cell r="AD107"/>
          <cell r="AE107"/>
          <cell r="AF107"/>
          <cell r="AG107"/>
          <cell r="AH107" t="str">
            <v/>
          </cell>
          <cell r="AI107" t="str">
            <v>SI</v>
          </cell>
          <cell r="AJ107"/>
          <cell r="AK107" t="str">
            <v>TNS</v>
          </cell>
          <cell r="AL107">
            <v>43826</v>
          </cell>
          <cell r="AM107"/>
          <cell r="AN107">
            <v>8</v>
          </cell>
          <cell r="AO107">
            <v>58</v>
          </cell>
          <cell r="AP107">
            <v>14.5</v>
          </cell>
          <cell r="AQ107">
            <v>176</v>
          </cell>
          <cell r="AR107">
            <v>100</v>
          </cell>
          <cell r="AS107">
            <v>25</v>
          </cell>
          <cell r="AT107">
            <v>69</v>
          </cell>
          <cell r="AU107">
            <v>70</v>
          </cell>
          <cell r="AV107">
            <v>70</v>
          </cell>
          <cell r="AW107">
            <v>70</v>
          </cell>
          <cell r="AX107">
            <v>100</v>
          </cell>
          <cell r="AY107">
            <v>25</v>
          </cell>
          <cell r="AZ107" t="str">
            <v>TNS</v>
          </cell>
          <cell r="BA107">
            <v>100</v>
          </cell>
          <cell r="BB107">
            <v>25</v>
          </cell>
          <cell r="BC107">
            <v>89.5</v>
          </cell>
          <cell r="BD107" t="str">
            <v/>
          </cell>
          <cell r="BE107" t="str">
            <v/>
          </cell>
          <cell r="BF107">
            <v>14.5</v>
          </cell>
          <cell r="BG107">
            <v>25</v>
          </cell>
          <cell r="BH107">
            <v>25</v>
          </cell>
          <cell r="BI107">
            <v>25</v>
          </cell>
          <cell r="BJ107">
            <v>89.5</v>
          </cell>
          <cell r="BK107" t="str">
            <v>EMPATE</v>
          </cell>
          <cell r="BL107">
            <v>69</v>
          </cell>
          <cell r="BM107">
            <v>7</v>
          </cell>
          <cell r="BN107">
            <v>9</v>
          </cell>
          <cell r="BO107">
            <v>7</v>
          </cell>
          <cell r="BP107" t="str">
            <v/>
          </cell>
          <cell r="BQ107"/>
          <cell r="BR107"/>
          <cell r="BS107">
            <v>92</v>
          </cell>
        </row>
        <row r="108">
          <cell r="C108">
            <v>10431582</v>
          </cell>
          <cell r="D108">
            <v>8</v>
          </cell>
          <cell r="E108">
            <v>1</v>
          </cell>
          <cell r="F108" t="str">
            <v>RIQUELME DEVINCENSI SANDRA</v>
          </cell>
          <cell r="G108" t="str">
            <v>LEY 18.834</v>
          </cell>
          <cell r="H108" t="str">
            <v>TITULARES</v>
          </cell>
          <cell r="I108" t="str">
            <v>TÉCNICO</v>
          </cell>
          <cell r="J108">
            <v>44</v>
          </cell>
          <cell r="K108">
            <v>16</v>
          </cell>
          <cell r="L108" t="str">
            <v>AUXILIAR PARAMEDICO DE ENFERMERIA TEC UNIVERSITARIO ENFERMERIA</v>
          </cell>
          <cell r="M108">
            <v>0</v>
          </cell>
          <cell r="N108">
            <v>26</v>
          </cell>
          <cell r="O108">
            <v>1</v>
          </cell>
          <cell r="P108">
            <v>7</v>
          </cell>
          <cell r="Q108">
            <v>335</v>
          </cell>
          <cell r="R108">
            <v>2016</v>
          </cell>
          <cell r="S108">
            <v>70</v>
          </cell>
          <cell r="T108">
            <v>2015</v>
          </cell>
          <cell r="U108">
            <v>69</v>
          </cell>
          <cell r="V108">
            <v>2014</v>
          </cell>
          <cell r="W108">
            <v>69</v>
          </cell>
          <cell r="X108">
            <v>43804</v>
          </cell>
          <cell r="Y108" t="str">
            <v/>
          </cell>
          <cell r="Z108"/>
          <cell r="AA108" t="str">
            <v/>
          </cell>
          <cell r="AB108"/>
          <cell r="AC108"/>
          <cell r="AD108"/>
          <cell r="AE108"/>
          <cell r="AF108"/>
          <cell r="AG108"/>
          <cell r="AH108" t="str">
            <v/>
          </cell>
          <cell r="AI108" t="str">
            <v>SI</v>
          </cell>
          <cell r="AJ108"/>
          <cell r="AK108" t="str">
            <v>AP</v>
          </cell>
          <cell r="AL108">
            <v>43826</v>
          </cell>
          <cell r="AM108"/>
          <cell r="AN108">
            <v>26</v>
          </cell>
          <cell r="AO108">
            <v>100</v>
          </cell>
          <cell r="AP108">
            <v>25</v>
          </cell>
          <cell r="AQ108">
            <v>335</v>
          </cell>
          <cell r="AR108">
            <v>100</v>
          </cell>
          <cell r="AS108">
            <v>25</v>
          </cell>
          <cell r="AT108">
            <v>70</v>
          </cell>
          <cell r="AU108">
            <v>69</v>
          </cell>
          <cell r="AV108">
            <v>69</v>
          </cell>
          <cell r="AW108">
            <v>69</v>
          </cell>
          <cell r="AX108">
            <v>96</v>
          </cell>
          <cell r="AY108">
            <v>24</v>
          </cell>
          <cell r="AZ108" t="str">
            <v>AP</v>
          </cell>
          <cell r="BA108">
            <v>60</v>
          </cell>
          <cell r="BB108">
            <v>15</v>
          </cell>
          <cell r="BC108">
            <v>89</v>
          </cell>
          <cell r="BD108" t="str">
            <v/>
          </cell>
          <cell r="BE108" t="str">
            <v/>
          </cell>
          <cell r="BF108">
            <v>25</v>
          </cell>
          <cell r="BG108">
            <v>25</v>
          </cell>
          <cell r="BH108">
            <v>24</v>
          </cell>
          <cell r="BI108">
            <v>15</v>
          </cell>
          <cell r="BJ108">
            <v>89</v>
          </cell>
          <cell r="BK108" t="str">
            <v/>
          </cell>
          <cell r="BL108">
            <v>70</v>
          </cell>
          <cell r="BM108">
            <v>26</v>
          </cell>
          <cell r="BN108">
            <v>1</v>
          </cell>
          <cell r="BO108">
            <v>6</v>
          </cell>
          <cell r="BP108" t="str">
            <v/>
          </cell>
          <cell r="BQ108"/>
          <cell r="BR108"/>
          <cell r="BS108">
            <v>93</v>
          </cell>
        </row>
        <row r="109">
          <cell r="C109">
            <v>10751196</v>
          </cell>
          <cell r="D109">
            <v>2</v>
          </cell>
          <cell r="E109">
            <v>1</v>
          </cell>
          <cell r="F109" t="str">
            <v>GONZALEZ PEREIRA GRACIELA ESTER</v>
          </cell>
          <cell r="G109" t="str">
            <v>LEY 18.834</v>
          </cell>
          <cell r="H109" t="str">
            <v>CONTRATAS</v>
          </cell>
          <cell r="I109" t="str">
            <v>TÉCNICO</v>
          </cell>
          <cell r="J109">
            <v>44</v>
          </cell>
          <cell r="K109">
            <v>22</v>
          </cell>
          <cell r="L109" t="str">
            <v>TECNICO NIVEL SUPERIOR ENFERMERIA TEC ENFERMERIA NIVEL SUPERIOR</v>
          </cell>
          <cell r="M109">
            <v>5</v>
          </cell>
          <cell r="N109">
            <v>8</v>
          </cell>
          <cell r="O109">
            <v>3</v>
          </cell>
          <cell r="P109">
            <v>17</v>
          </cell>
          <cell r="Q109">
            <v>453</v>
          </cell>
          <cell r="R109">
            <v>2016</v>
          </cell>
          <cell r="S109">
            <v>70</v>
          </cell>
          <cell r="T109">
            <v>2015</v>
          </cell>
          <cell r="U109">
            <v>69</v>
          </cell>
          <cell r="V109">
            <v>2014</v>
          </cell>
          <cell r="W109">
            <v>69</v>
          </cell>
          <cell r="X109">
            <v>43804</v>
          </cell>
          <cell r="Y109" t="str">
            <v/>
          </cell>
          <cell r="Z109"/>
          <cell r="AA109" t="str">
            <v/>
          </cell>
          <cell r="AB109"/>
          <cell r="AC109"/>
          <cell r="AD109"/>
          <cell r="AE109"/>
          <cell r="AF109"/>
          <cell r="AG109"/>
          <cell r="AH109" t="str">
            <v/>
          </cell>
          <cell r="AI109" t="str">
            <v>SI</v>
          </cell>
          <cell r="AJ109"/>
          <cell r="AK109" t="str">
            <v>TNS</v>
          </cell>
          <cell r="AL109">
            <v>43826</v>
          </cell>
          <cell r="AM109"/>
          <cell r="AN109">
            <v>8</v>
          </cell>
          <cell r="AO109">
            <v>58</v>
          </cell>
          <cell r="AP109">
            <v>14.5</v>
          </cell>
          <cell r="AQ109">
            <v>453</v>
          </cell>
          <cell r="AR109">
            <v>100</v>
          </cell>
          <cell r="AS109">
            <v>25</v>
          </cell>
          <cell r="AT109">
            <v>70</v>
          </cell>
          <cell r="AU109">
            <v>69</v>
          </cell>
          <cell r="AV109">
            <v>69</v>
          </cell>
          <cell r="AW109">
            <v>69</v>
          </cell>
          <cell r="AX109">
            <v>96</v>
          </cell>
          <cell r="AY109">
            <v>24</v>
          </cell>
          <cell r="AZ109" t="str">
            <v>TNS</v>
          </cell>
          <cell r="BA109">
            <v>100</v>
          </cell>
          <cell r="BB109">
            <v>25</v>
          </cell>
          <cell r="BC109">
            <v>88.5</v>
          </cell>
          <cell r="BD109" t="str">
            <v/>
          </cell>
          <cell r="BE109" t="str">
            <v/>
          </cell>
          <cell r="BF109">
            <v>14.5</v>
          </cell>
          <cell r="BG109">
            <v>25</v>
          </cell>
          <cell r="BH109">
            <v>24</v>
          </cell>
          <cell r="BI109">
            <v>25</v>
          </cell>
          <cell r="BJ109">
            <v>88.5</v>
          </cell>
          <cell r="BK109" t="str">
            <v>EMPATE</v>
          </cell>
          <cell r="BL109">
            <v>70</v>
          </cell>
          <cell r="BM109">
            <v>8</v>
          </cell>
          <cell r="BN109">
            <v>3</v>
          </cell>
          <cell r="BO109">
            <v>16</v>
          </cell>
          <cell r="BP109" t="str">
            <v/>
          </cell>
          <cell r="BQ109"/>
          <cell r="BR109"/>
          <cell r="BS109">
            <v>94</v>
          </cell>
        </row>
        <row r="110">
          <cell r="C110">
            <v>16469108</v>
          </cell>
          <cell r="D110" t="str">
            <v>K</v>
          </cell>
          <cell r="E110">
            <v>1</v>
          </cell>
          <cell r="F110" t="str">
            <v>VILACZA RIVAS ALEJANDRA ROMINA</v>
          </cell>
          <cell r="G110" t="str">
            <v>LEY 18.834</v>
          </cell>
          <cell r="H110" t="str">
            <v>CONTRATAS</v>
          </cell>
          <cell r="I110" t="str">
            <v>TÉCNICO</v>
          </cell>
          <cell r="J110">
            <v>44</v>
          </cell>
          <cell r="K110">
            <v>22</v>
          </cell>
          <cell r="L110" t="str">
            <v>TECNICO PARAMEDICO TEC ENFERMERIA NIVEL SUPERIOR</v>
          </cell>
          <cell r="M110">
            <v>0</v>
          </cell>
          <cell r="N110">
            <v>7</v>
          </cell>
          <cell r="O110">
            <v>6</v>
          </cell>
          <cell r="P110">
            <v>10</v>
          </cell>
          <cell r="Q110">
            <v>54</v>
          </cell>
          <cell r="R110">
            <v>2016</v>
          </cell>
          <cell r="S110">
            <v>70</v>
          </cell>
          <cell r="T110">
            <v>2015</v>
          </cell>
          <cell r="U110">
            <v>68</v>
          </cell>
          <cell r="V110">
            <v>2014</v>
          </cell>
          <cell r="W110">
            <v>68</v>
          </cell>
          <cell r="X110">
            <v>43805</v>
          </cell>
          <cell r="Y110" t="str">
            <v/>
          </cell>
          <cell r="Z110"/>
          <cell r="AA110" t="str">
            <v/>
          </cell>
          <cell r="AB110"/>
          <cell r="AC110"/>
          <cell r="AD110"/>
          <cell r="AE110"/>
          <cell r="AF110"/>
          <cell r="AG110"/>
          <cell r="AH110" t="str">
            <v/>
          </cell>
          <cell r="AI110" t="str">
            <v>SI</v>
          </cell>
          <cell r="AJ110"/>
          <cell r="AK110" t="str">
            <v>TNS</v>
          </cell>
          <cell r="AL110">
            <v>43826</v>
          </cell>
          <cell r="AM110"/>
          <cell r="AN110">
            <v>8</v>
          </cell>
          <cell r="AO110">
            <v>58</v>
          </cell>
          <cell r="AP110">
            <v>14.5</v>
          </cell>
          <cell r="AQ110">
            <v>54</v>
          </cell>
          <cell r="AR110">
            <v>100</v>
          </cell>
          <cell r="AS110">
            <v>25</v>
          </cell>
          <cell r="AT110">
            <v>70</v>
          </cell>
          <cell r="AU110">
            <v>68</v>
          </cell>
          <cell r="AV110">
            <v>68</v>
          </cell>
          <cell r="AW110">
            <v>69</v>
          </cell>
          <cell r="AX110">
            <v>96</v>
          </cell>
          <cell r="AY110">
            <v>24</v>
          </cell>
          <cell r="AZ110" t="str">
            <v>TNS</v>
          </cell>
          <cell r="BA110">
            <v>100</v>
          </cell>
          <cell r="BB110">
            <v>25</v>
          </cell>
          <cell r="BC110">
            <v>88.5</v>
          </cell>
          <cell r="BD110" t="str">
            <v/>
          </cell>
          <cell r="BE110" t="str">
            <v/>
          </cell>
          <cell r="BF110">
            <v>14.5</v>
          </cell>
          <cell r="BG110">
            <v>25</v>
          </cell>
          <cell r="BH110">
            <v>24</v>
          </cell>
          <cell r="BI110">
            <v>25</v>
          </cell>
          <cell r="BJ110">
            <v>88.5</v>
          </cell>
          <cell r="BK110" t="str">
            <v>EMPATE</v>
          </cell>
          <cell r="BL110">
            <v>70</v>
          </cell>
          <cell r="BM110">
            <v>7</v>
          </cell>
          <cell r="BN110">
            <v>6</v>
          </cell>
          <cell r="BO110">
            <v>9</v>
          </cell>
          <cell r="BP110" t="str">
            <v/>
          </cell>
          <cell r="BQ110"/>
          <cell r="BR110"/>
          <cell r="BS110">
            <v>95</v>
          </cell>
        </row>
        <row r="111">
          <cell r="C111">
            <v>15006426</v>
          </cell>
          <cell r="D111">
            <v>0</v>
          </cell>
          <cell r="E111">
            <v>1</v>
          </cell>
          <cell r="F111" t="str">
            <v>TUDELA FAUNDEZ TATTIANA LAS AMERICAS</v>
          </cell>
          <cell r="G111" t="str">
            <v>LEY 18.834</v>
          </cell>
          <cell r="H111" t="str">
            <v>CONTRATAS</v>
          </cell>
          <cell r="I111" t="str">
            <v>TÉCNICO</v>
          </cell>
          <cell r="J111">
            <v>44</v>
          </cell>
          <cell r="K111">
            <v>22</v>
          </cell>
          <cell r="L111" t="str">
            <v>TECNICO NIVEL SUPERIOR ENFERMERIA TEC ENFERMERIA NIVEL SUPERIOR</v>
          </cell>
          <cell r="M111">
            <v>5</v>
          </cell>
          <cell r="N111">
            <v>8</v>
          </cell>
          <cell r="O111">
            <v>1</v>
          </cell>
          <cell r="P111">
            <v>9</v>
          </cell>
          <cell r="Q111">
            <v>135</v>
          </cell>
          <cell r="R111">
            <v>2016</v>
          </cell>
          <cell r="S111">
            <v>69</v>
          </cell>
          <cell r="T111">
            <v>2015</v>
          </cell>
          <cell r="U111">
            <v>69</v>
          </cell>
          <cell r="V111">
            <v>2014</v>
          </cell>
          <cell r="W111">
            <v>69</v>
          </cell>
          <cell r="X111">
            <v>43804</v>
          </cell>
          <cell r="Y111" t="str">
            <v/>
          </cell>
          <cell r="Z111"/>
          <cell r="AA111" t="str">
            <v/>
          </cell>
          <cell r="AB111"/>
          <cell r="AC111"/>
          <cell r="AD111"/>
          <cell r="AE111"/>
          <cell r="AF111"/>
          <cell r="AG111"/>
          <cell r="AH111" t="str">
            <v/>
          </cell>
          <cell r="AI111" t="str">
            <v>SI</v>
          </cell>
          <cell r="AJ111"/>
          <cell r="AK111" t="str">
            <v>TNS</v>
          </cell>
          <cell r="AL111">
            <v>43826</v>
          </cell>
          <cell r="AM111"/>
          <cell r="AN111">
            <v>8</v>
          </cell>
          <cell r="AO111">
            <v>58</v>
          </cell>
          <cell r="AP111">
            <v>14.5</v>
          </cell>
          <cell r="AQ111">
            <v>135</v>
          </cell>
          <cell r="AR111">
            <v>100</v>
          </cell>
          <cell r="AS111">
            <v>25</v>
          </cell>
          <cell r="AT111">
            <v>69</v>
          </cell>
          <cell r="AU111">
            <v>69</v>
          </cell>
          <cell r="AV111">
            <v>69</v>
          </cell>
          <cell r="AW111">
            <v>69</v>
          </cell>
          <cell r="AX111">
            <v>96</v>
          </cell>
          <cell r="AY111">
            <v>24</v>
          </cell>
          <cell r="AZ111" t="str">
            <v>TNS</v>
          </cell>
          <cell r="BA111">
            <v>100</v>
          </cell>
          <cell r="BB111">
            <v>25</v>
          </cell>
          <cell r="BC111">
            <v>88.5</v>
          </cell>
          <cell r="BD111" t="str">
            <v/>
          </cell>
          <cell r="BE111" t="str">
            <v/>
          </cell>
          <cell r="BF111">
            <v>14.5</v>
          </cell>
          <cell r="BG111">
            <v>25</v>
          </cell>
          <cell r="BH111">
            <v>24</v>
          </cell>
          <cell r="BI111">
            <v>25</v>
          </cell>
          <cell r="BJ111">
            <v>88.5</v>
          </cell>
          <cell r="BK111" t="str">
            <v>EMPATE</v>
          </cell>
          <cell r="BL111">
            <v>69</v>
          </cell>
          <cell r="BM111">
            <v>8</v>
          </cell>
          <cell r="BN111">
            <v>1</v>
          </cell>
          <cell r="BO111">
            <v>8</v>
          </cell>
          <cell r="BP111" t="str">
            <v/>
          </cell>
          <cell r="BQ111"/>
          <cell r="BR111"/>
          <cell r="BS111">
            <v>96</v>
          </cell>
        </row>
        <row r="112">
          <cell r="C112">
            <v>16032639</v>
          </cell>
          <cell r="D112">
            <v>5</v>
          </cell>
          <cell r="E112">
            <v>1</v>
          </cell>
          <cell r="F112" t="str">
            <v>REYES NAHUELPAN NATHALY CARMEN</v>
          </cell>
          <cell r="G112" t="str">
            <v>LEY 18.834</v>
          </cell>
          <cell r="H112" t="str">
            <v>CONTRATAS</v>
          </cell>
          <cell r="I112" t="str">
            <v>TÉCNICO</v>
          </cell>
          <cell r="J112">
            <v>44</v>
          </cell>
          <cell r="K112">
            <v>22</v>
          </cell>
          <cell r="L112" t="str">
            <v>TECNICO NIVEL SUPERIOR ENFERMERIA TEC ENFERMERIA NIVEL SUPERIOR</v>
          </cell>
          <cell r="M112">
            <v>0</v>
          </cell>
          <cell r="N112">
            <v>7</v>
          </cell>
          <cell r="O112">
            <v>8</v>
          </cell>
          <cell r="P112">
            <v>15</v>
          </cell>
          <cell r="Q112">
            <v>164</v>
          </cell>
          <cell r="R112">
            <v>2016</v>
          </cell>
          <cell r="S112">
            <v>69</v>
          </cell>
          <cell r="T112">
            <v>2015</v>
          </cell>
          <cell r="U112">
            <v>70</v>
          </cell>
          <cell r="V112">
            <v>2014</v>
          </cell>
          <cell r="W112">
            <v>69</v>
          </cell>
          <cell r="X112">
            <v>43805</v>
          </cell>
          <cell r="Y112" t="str">
            <v/>
          </cell>
          <cell r="Z112"/>
          <cell r="AA112" t="str">
            <v/>
          </cell>
          <cell r="AB112"/>
          <cell r="AC112"/>
          <cell r="AD112"/>
          <cell r="AE112"/>
          <cell r="AF112"/>
          <cell r="AG112"/>
          <cell r="AH112" t="str">
            <v/>
          </cell>
          <cell r="AI112" t="str">
            <v>SI</v>
          </cell>
          <cell r="AJ112"/>
          <cell r="AK112" t="str">
            <v>TNS</v>
          </cell>
          <cell r="AL112">
            <v>43826</v>
          </cell>
          <cell r="AM112"/>
          <cell r="AN112">
            <v>8</v>
          </cell>
          <cell r="AO112">
            <v>58</v>
          </cell>
          <cell r="AP112">
            <v>14.5</v>
          </cell>
          <cell r="AQ112">
            <v>164</v>
          </cell>
          <cell r="AR112">
            <v>100</v>
          </cell>
          <cell r="AS112">
            <v>25</v>
          </cell>
          <cell r="AT112">
            <v>69</v>
          </cell>
          <cell r="AU112">
            <v>70</v>
          </cell>
          <cell r="AV112">
            <v>69</v>
          </cell>
          <cell r="AW112">
            <v>69</v>
          </cell>
          <cell r="AX112">
            <v>96</v>
          </cell>
          <cell r="AY112">
            <v>24</v>
          </cell>
          <cell r="AZ112" t="str">
            <v>TNS</v>
          </cell>
          <cell r="BA112">
            <v>100</v>
          </cell>
          <cell r="BB112">
            <v>25</v>
          </cell>
          <cell r="BC112">
            <v>88.5</v>
          </cell>
          <cell r="BD112" t="str">
            <v/>
          </cell>
          <cell r="BE112" t="str">
            <v/>
          </cell>
          <cell r="BF112">
            <v>14.5</v>
          </cell>
          <cell r="BG112">
            <v>25</v>
          </cell>
          <cell r="BH112">
            <v>24</v>
          </cell>
          <cell r="BI112">
            <v>25</v>
          </cell>
          <cell r="BJ112">
            <v>88.5</v>
          </cell>
          <cell r="BK112" t="str">
            <v>EMPATE</v>
          </cell>
          <cell r="BL112">
            <v>69</v>
          </cell>
          <cell r="BM112">
            <v>7</v>
          </cell>
          <cell r="BN112">
            <v>8</v>
          </cell>
          <cell r="BO112">
            <v>14</v>
          </cell>
          <cell r="BP112" t="str">
            <v/>
          </cell>
          <cell r="BQ112"/>
          <cell r="BR112"/>
          <cell r="BS112">
            <v>97</v>
          </cell>
        </row>
        <row r="113">
          <cell r="C113">
            <v>15007735</v>
          </cell>
          <cell r="D113">
            <v>4</v>
          </cell>
          <cell r="E113">
            <v>1</v>
          </cell>
          <cell r="F113" t="str">
            <v>ACUÑA GUERRERO CLAUDIA MERCEDES</v>
          </cell>
          <cell r="G113" t="str">
            <v>LEY 18.834</v>
          </cell>
          <cell r="H113" t="str">
            <v>CONTRATAS</v>
          </cell>
          <cell r="I113" t="str">
            <v>TÉCNICO</v>
          </cell>
          <cell r="J113">
            <v>44</v>
          </cell>
          <cell r="K113">
            <v>22</v>
          </cell>
          <cell r="L113" t="str">
            <v>TECNICO PARAMEDICO TEC ENFERMERIA NIVEL SUPERIOR</v>
          </cell>
          <cell r="M113">
            <v>0</v>
          </cell>
          <cell r="N113">
            <v>8</v>
          </cell>
          <cell r="O113">
            <v>3</v>
          </cell>
          <cell r="P113">
            <v>27</v>
          </cell>
          <cell r="Q113">
            <v>75</v>
          </cell>
          <cell r="R113">
            <v>2016</v>
          </cell>
          <cell r="S113">
            <v>67</v>
          </cell>
          <cell r="T113">
            <v>2015</v>
          </cell>
          <cell r="U113">
            <v>68</v>
          </cell>
          <cell r="V113">
            <v>2014</v>
          </cell>
          <cell r="W113">
            <v>69</v>
          </cell>
          <cell r="X113">
            <v>43804</v>
          </cell>
          <cell r="Y113" t="str">
            <v/>
          </cell>
          <cell r="Z113"/>
          <cell r="AA113" t="str">
            <v/>
          </cell>
          <cell r="AB113"/>
          <cell r="AC113"/>
          <cell r="AD113"/>
          <cell r="AE113"/>
          <cell r="AF113"/>
          <cell r="AG113"/>
          <cell r="AH113" t="str">
            <v/>
          </cell>
          <cell r="AI113" t="str">
            <v>SI</v>
          </cell>
          <cell r="AJ113"/>
          <cell r="AK113" t="str">
            <v>TNS</v>
          </cell>
          <cell r="AL113">
            <v>43826</v>
          </cell>
          <cell r="AM113"/>
          <cell r="AN113">
            <v>8</v>
          </cell>
          <cell r="AO113">
            <v>58</v>
          </cell>
          <cell r="AP113">
            <v>14.5</v>
          </cell>
          <cell r="AQ113">
            <v>75</v>
          </cell>
          <cell r="AR113">
            <v>100</v>
          </cell>
          <cell r="AS113">
            <v>25</v>
          </cell>
          <cell r="AT113">
            <v>67</v>
          </cell>
          <cell r="AU113">
            <v>68</v>
          </cell>
          <cell r="AV113">
            <v>69</v>
          </cell>
          <cell r="AW113">
            <v>68</v>
          </cell>
          <cell r="AX113">
            <v>96</v>
          </cell>
          <cell r="AY113">
            <v>24</v>
          </cell>
          <cell r="AZ113" t="str">
            <v>TNS</v>
          </cell>
          <cell r="BA113">
            <v>100</v>
          </cell>
          <cell r="BB113">
            <v>25</v>
          </cell>
          <cell r="BC113">
            <v>88.5</v>
          </cell>
          <cell r="BD113" t="str">
            <v/>
          </cell>
          <cell r="BE113" t="str">
            <v/>
          </cell>
          <cell r="BF113">
            <v>14.5</v>
          </cell>
          <cell r="BG113">
            <v>25</v>
          </cell>
          <cell r="BH113">
            <v>24</v>
          </cell>
          <cell r="BI113">
            <v>25</v>
          </cell>
          <cell r="BJ113">
            <v>88.5</v>
          </cell>
          <cell r="BK113" t="str">
            <v>EMPATE</v>
          </cell>
          <cell r="BL113">
            <v>67</v>
          </cell>
          <cell r="BM113">
            <v>8</v>
          </cell>
          <cell r="BN113">
            <v>3</v>
          </cell>
          <cell r="BO113">
            <v>26</v>
          </cell>
          <cell r="BP113" t="str">
            <v/>
          </cell>
          <cell r="BQ113"/>
          <cell r="BR113"/>
          <cell r="BS113">
            <v>98</v>
          </cell>
        </row>
        <row r="114">
          <cell r="C114">
            <v>17010934</v>
          </cell>
          <cell r="D114">
            <v>1</v>
          </cell>
          <cell r="E114">
            <v>1</v>
          </cell>
          <cell r="F114" t="str">
            <v>ALFARO MAMANI ELIZABETH DANIELA</v>
          </cell>
          <cell r="G114" t="str">
            <v>LEY 18.834</v>
          </cell>
          <cell r="H114" t="str">
            <v>CONTRATAS</v>
          </cell>
          <cell r="I114" t="str">
            <v>TÉCNICO</v>
          </cell>
          <cell r="J114">
            <v>44</v>
          </cell>
          <cell r="K114">
            <v>22</v>
          </cell>
          <cell r="L114" t="str">
            <v>TECNICO NIVEL SUPERIOR ENFERMERIA TECNICO EN ENFERMERIA</v>
          </cell>
          <cell r="M114">
            <v>5</v>
          </cell>
          <cell r="N114">
            <v>7</v>
          </cell>
          <cell r="O114">
            <v>4</v>
          </cell>
          <cell r="P114">
            <v>5</v>
          </cell>
          <cell r="Q114">
            <v>432</v>
          </cell>
          <cell r="R114">
            <v>2016</v>
          </cell>
          <cell r="S114">
            <v>70</v>
          </cell>
          <cell r="T114">
            <v>2015</v>
          </cell>
          <cell r="U114">
            <v>70</v>
          </cell>
          <cell r="V114">
            <v>2014</v>
          </cell>
          <cell r="W114">
            <v>70</v>
          </cell>
          <cell r="X114">
            <v>43804</v>
          </cell>
          <cell r="Y114" t="str">
            <v/>
          </cell>
          <cell r="Z114"/>
          <cell r="AA114" t="str">
            <v/>
          </cell>
          <cell r="AB114"/>
          <cell r="AC114"/>
          <cell r="AD114"/>
          <cell r="AE114"/>
          <cell r="AF114"/>
          <cell r="AG114"/>
          <cell r="AH114" t="str">
            <v/>
          </cell>
          <cell r="AI114" t="str">
            <v>SI</v>
          </cell>
          <cell r="AJ114"/>
          <cell r="AK114" t="str">
            <v>TNS</v>
          </cell>
          <cell r="AL114">
            <v>43826</v>
          </cell>
          <cell r="AM114"/>
          <cell r="AN114">
            <v>7</v>
          </cell>
          <cell r="AO114">
            <v>52</v>
          </cell>
          <cell r="AP114">
            <v>13</v>
          </cell>
          <cell r="AQ114">
            <v>432</v>
          </cell>
          <cell r="AR114">
            <v>100</v>
          </cell>
          <cell r="AS114">
            <v>25</v>
          </cell>
          <cell r="AT114">
            <v>70</v>
          </cell>
          <cell r="AU114">
            <v>70</v>
          </cell>
          <cell r="AV114">
            <v>70</v>
          </cell>
          <cell r="AW114">
            <v>70</v>
          </cell>
          <cell r="AX114">
            <v>100</v>
          </cell>
          <cell r="AY114">
            <v>25</v>
          </cell>
          <cell r="AZ114" t="str">
            <v>TNS</v>
          </cell>
          <cell r="BA114">
            <v>100</v>
          </cell>
          <cell r="BB114">
            <v>25</v>
          </cell>
          <cell r="BC114">
            <v>88</v>
          </cell>
          <cell r="BD114" t="str">
            <v/>
          </cell>
          <cell r="BE114" t="str">
            <v/>
          </cell>
          <cell r="BF114">
            <v>13</v>
          </cell>
          <cell r="BG114">
            <v>25</v>
          </cell>
          <cell r="BH114">
            <v>25</v>
          </cell>
          <cell r="BI114">
            <v>25</v>
          </cell>
          <cell r="BJ114">
            <v>88</v>
          </cell>
          <cell r="BK114" t="str">
            <v>EMPATE</v>
          </cell>
          <cell r="BL114">
            <v>70</v>
          </cell>
          <cell r="BM114">
            <v>7</v>
          </cell>
          <cell r="BN114">
            <v>4</v>
          </cell>
          <cell r="BO114">
            <v>4</v>
          </cell>
          <cell r="BP114" t="str">
            <v/>
          </cell>
          <cell r="BQ114"/>
          <cell r="BR114"/>
          <cell r="BS114">
            <v>99</v>
          </cell>
        </row>
        <row r="115">
          <cell r="C115">
            <v>15947631</v>
          </cell>
          <cell r="D115">
            <v>6</v>
          </cell>
          <cell r="E115">
            <v>1</v>
          </cell>
          <cell r="F115" t="str">
            <v>FUMEY ARAYA KARINA ISABEL</v>
          </cell>
          <cell r="G115" t="str">
            <v>LEY 18.834</v>
          </cell>
          <cell r="H115" t="str">
            <v>CONTRATAS</v>
          </cell>
          <cell r="I115" t="str">
            <v>TÉCNICO</v>
          </cell>
          <cell r="J115">
            <v>44</v>
          </cell>
          <cell r="K115">
            <v>22</v>
          </cell>
          <cell r="L115" t="str">
            <v>TECNICO NIVEL SUPERIOR ENFERMERIA</v>
          </cell>
          <cell r="M115">
            <v>0</v>
          </cell>
          <cell r="N115">
            <v>7</v>
          </cell>
          <cell r="O115">
            <v>3</v>
          </cell>
          <cell r="P115">
            <v>29</v>
          </cell>
          <cell r="Q115">
            <v>209</v>
          </cell>
          <cell r="R115">
            <v>2016</v>
          </cell>
          <cell r="S115">
            <v>70</v>
          </cell>
          <cell r="T115">
            <v>2015</v>
          </cell>
          <cell r="U115">
            <v>70</v>
          </cell>
          <cell r="V115">
            <v>2014</v>
          </cell>
          <cell r="W115">
            <v>70</v>
          </cell>
          <cell r="X115">
            <v>43805</v>
          </cell>
          <cell r="Y115" t="str">
            <v/>
          </cell>
          <cell r="Z115"/>
          <cell r="AA115" t="str">
            <v/>
          </cell>
          <cell r="AB115"/>
          <cell r="AC115"/>
          <cell r="AD115"/>
          <cell r="AE115"/>
          <cell r="AF115"/>
          <cell r="AG115"/>
          <cell r="AH115" t="str">
            <v/>
          </cell>
          <cell r="AI115" t="str">
            <v>SI</v>
          </cell>
          <cell r="AJ115"/>
          <cell r="AK115" t="str">
            <v>TNS</v>
          </cell>
          <cell r="AL115">
            <v>43826</v>
          </cell>
          <cell r="AM115"/>
          <cell r="AN115">
            <v>7</v>
          </cell>
          <cell r="AO115">
            <v>52</v>
          </cell>
          <cell r="AP115">
            <v>13</v>
          </cell>
          <cell r="AQ115">
            <v>209</v>
          </cell>
          <cell r="AR115">
            <v>100</v>
          </cell>
          <cell r="AS115">
            <v>25</v>
          </cell>
          <cell r="AT115">
            <v>70</v>
          </cell>
          <cell r="AU115">
            <v>70</v>
          </cell>
          <cell r="AV115">
            <v>70</v>
          </cell>
          <cell r="AW115">
            <v>70</v>
          </cell>
          <cell r="AX115">
            <v>100</v>
          </cell>
          <cell r="AY115">
            <v>25</v>
          </cell>
          <cell r="AZ115" t="str">
            <v>TNS</v>
          </cell>
          <cell r="BA115">
            <v>100</v>
          </cell>
          <cell r="BB115">
            <v>25</v>
          </cell>
          <cell r="BC115">
            <v>88</v>
          </cell>
          <cell r="BD115" t="str">
            <v/>
          </cell>
          <cell r="BE115" t="str">
            <v/>
          </cell>
          <cell r="BF115">
            <v>13</v>
          </cell>
          <cell r="BG115">
            <v>25</v>
          </cell>
          <cell r="BH115">
            <v>25</v>
          </cell>
          <cell r="BI115">
            <v>25</v>
          </cell>
          <cell r="BJ115">
            <v>88</v>
          </cell>
          <cell r="BK115" t="str">
            <v>EMPATE</v>
          </cell>
          <cell r="BL115">
            <v>70</v>
          </cell>
          <cell r="BM115">
            <v>7</v>
          </cell>
          <cell r="BN115">
            <v>3</v>
          </cell>
          <cell r="BO115">
            <v>29</v>
          </cell>
          <cell r="BP115" t="str">
            <v/>
          </cell>
          <cell r="BQ115"/>
          <cell r="BR115"/>
          <cell r="BS115">
            <v>100</v>
          </cell>
        </row>
        <row r="116">
          <cell r="C116">
            <v>13007153</v>
          </cell>
          <cell r="D116">
            <v>8</v>
          </cell>
          <cell r="E116">
            <v>1</v>
          </cell>
          <cell r="F116" t="str">
            <v>GALLARDO OSSANDON CAROLA XIMENA</v>
          </cell>
          <cell r="G116" t="str">
            <v>LEY 18.834</v>
          </cell>
          <cell r="H116" t="str">
            <v>CONTRATAS</v>
          </cell>
          <cell r="I116" t="str">
            <v>TÉCNICO</v>
          </cell>
          <cell r="J116">
            <v>44</v>
          </cell>
          <cell r="K116">
            <v>22</v>
          </cell>
          <cell r="L116" t="str">
            <v>TECNICO NIVEL SUPERIOR ENFERMERIA TEC ENFERMERIA NIVEL SUPERIOR</v>
          </cell>
          <cell r="M116">
            <v>5</v>
          </cell>
          <cell r="N116">
            <v>7</v>
          </cell>
          <cell r="O116">
            <v>3</v>
          </cell>
          <cell r="P116">
            <v>29</v>
          </cell>
          <cell r="Q116">
            <v>240</v>
          </cell>
          <cell r="R116">
            <v>2016</v>
          </cell>
          <cell r="S116">
            <v>70</v>
          </cell>
          <cell r="T116">
            <v>2015</v>
          </cell>
          <cell r="U116">
            <v>70</v>
          </cell>
          <cell r="V116">
            <v>2014</v>
          </cell>
          <cell r="W116">
            <v>70</v>
          </cell>
          <cell r="X116">
            <v>43804</v>
          </cell>
          <cell r="Y116" t="str">
            <v/>
          </cell>
          <cell r="Z116"/>
          <cell r="AA116" t="str">
            <v/>
          </cell>
          <cell r="AB116"/>
          <cell r="AC116"/>
          <cell r="AD116"/>
          <cell r="AE116"/>
          <cell r="AF116"/>
          <cell r="AG116"/>
          <cell r="AH116" t="str">
            <v/>
          </cell>
          <cell r="AI116" t="str">
            <v>SI</v>
          </cell>
          <cell r="AJ116"/>
          <cell r="AK116" t="str">
            <v>TNS</v>
          </cell>
          <cell r="AL116">
            <v>43826</v>
          </cell>
          <cell r="AM116"/>
          <cell r="AN116">
            <v>7</v>
          </cell>
          <cell r="AO116">
            <v>52</v>
          </cell>
          <cell r="AP116">
            <v>13</v>
          </cell>
          <cell r="AQ116">
            <v>240</v>
          </cell>
          <cell r="AR116">
            <v>100</v>
          </cell>
          <cell r="AS116">
            <v>25</v>
          </cell>
          <cell r="AT116">
            <v>70</v>
          </cell>
          <cell r="AU116">
            <v>70</v>
          </cell>
          <cell r="AV116">
            <v>70</v>
          </cell>
          <cell r="AW116">
            <v>70</v>
          </cell>
          <cell r="AX116">
            <v>100</v>
          </cell>
          <cell r="AY116">
            <v>25</v>
          </cell>
          <cell r="AZ116" t="str">
            <v>TNS</v>
          </cell>
          <cell r="BA116">
            <v>100</v>
          </cell>
          <cell r="BB116">
            <v>25</v>
          </cell>
          <cell r="BC116">
            <v>88</v>
          </cell>
          <cell r="BD116" t="str">
            <v/>
          </cell>
          <cell r="BE116" t="str">
            <v/>
          </cell>
          <cell r="BF116">
            <v>13</v>
          </cell>
          <cell r="BG116">
            <v>25</v>
          </cell>
          <cell r="BH116">
            <v>25</v>
          </cell>
          <cell r="BI116">
            <v>25</v>
          </cell>
          <cell r="BJ116">
            <v>88</v>
          </cell>
          <cell r="BK116" t="str">
            <v>EMPATE</v>
          </cell>
          <cell r="BL116">
            <v>70</v>
          </cell>
          <cell r="BM116">
            <v>7</v>
          </cell>
          <cell r="BN116">
            <v>3</v>
          </cell>
          <cell r="BO116">
            <v>28</v>
          </cell>
          <cell r="BP116" t="str">
            <v/>
          </cell>
          <cell r="BQ116"/>
          <cell r="BR116"/>
          <cell r="BS116">
            <v>101</v>
          </cell>
        </row>
        <row r="117">
          <cell r="C117">
            <v>13763596</v>
          </cell>
          <cell r="D117">
            <v>8</v>
          </cell>
          <cell r="E117">
            <v>1</v>
          </cell>
          <cell r="F117" t="str">
            <v>CONTRERAS CEBALLOS MARIA JOSE</v>
          </cell>
          <cell r="G117" t="str">
            <v>LEY 18.834</v>
          </cell>
          <cell r="H117" t="str">
            <v>CONTRATAS</v>
          </cell>
          <cell r="I117" t="str">
            <v>TÉCNICO</v>
          </cell>
          <cell r="J117">
            <v>44</v>
          </cell>
          <cell r="K117">
            <v>22</v>
          </cell>
          <cell r="L117" t="str">
            <v>TECNICO PARAMEDICO TEC ENFERMERIA NIVEL SUPERIOR</v>
          </cell>
          <cell r="M117">
            <v>5</v>
          </cell>
          <cell r="N117">
            <v>7</v>
          </cell>
          <cell r="O117">
            <v>1</v>
          </cell>
          <cell r="P117">
            <v>14</v>
          </cell>
          <cell r="Q117">
            <v>237</v>
          </cell>
          <cell r="R117">
            <v>2016</v>
          </cell>
          <cell r="S117">
            <v>70</v>
          </cell>
          <cell r="T117">
            <v>2015</v>
          </cell>
          <cell r="U117">
            <v>70</v>
          </cell>
          <cell r="V117">
            <v>2014</v>
          </cell>
          <cell r="W117">
            <v>70</v>
          </cell>
          <cell r="X117">
            <v>43804</v>
          </cell>
          <cell r="Y117" t="str">
            <v/>
          </cell>
          <cell r="Z117"/>
          <cell r="AA117" t="str">
            <v/>
          </cell>
          <cell r="AB117"/>
          <cell r="AC117"/>
          <cell r="AD117"/>
          <cell r="AE117"/>
          <cell r="AF117"/>
          <cell r="AG117"/>
          <cell r="AH117" t="str">
            <v/>
          </cell>
          <cell r="AI117" t="str">
            <v>SI</v>
          </cell>
          <cell r="AJ117"/>
          <cell r="AK117" t="str">
            <v>TNS</v>
          </cell>
          <cell r="AL117">
            <v>43826</v>
          </cell>
          <cell r="AM117"/>
          <cell r="AN117">
            <v>7</v>
          </cell>
          <cell r="AO117">
            <v>52</v>
          </cell>
          <cell r="AP117">
            <v>13</v>
          </cell>
          <cell r="AQ117">
            <v>237</v>
          </cell>
          <cell r="AR117">
            <v>100</v>
          </cell>
          <cell r="AS117">
            <v>25</v>
          </cell>
          <cell r="AT117">
            <v>70</v>
          </cell>
          <cell r="AU117">
            <v>70</v>
          </cell>
          <cell r="AV117">
            <v>70</v>
          </cell>
          <cell r="AW117">
            <v>70</v>
          </cell>
          <cell r="AX117">
            <v>100</v>
          </cell>
          <cell r="AY117">
            <v>25</v>
          </cell>
          <cell r="AZ117" t="str">
            <v>TNS</v>
          </cell>
          <cell r="BA117">
            <v>100</v>
          </cell>
          <cell r="BB117">
            <v>25</v>
          </cell>
          <cell r="BC117">
            <v>88</v>
          </cell>
          <cell r="BD117" t="str">
            <v/>
          </cell>
          <cell r="BE117" t="str">
            <v/>
          </cell>
          <cell r="BF117">
            <v>13</v>
          </cell>
          <cell r="BG117">
            <v>25</v>
          </cell>
          <cell r="BH117">
            <v>25</v>
          </cell>
          <cell r="BI117">
            <v>25</v>
          </cell>
          <cell r="BJ117">
            <v>88</v>
          </cell>
          <cell r="BK117" t="str">
            <v>EMPATE</v>
          </cell>
          <cell r="BL117">
            <v>70</v>
          </cell>
          <cell r="BM117">
            <v>7</v>
          </cell>
          <cell r="BN117">
            <v>1</v>
          </cell>
          <cell r="BO117">
            <v>13</v>
          </cell>
          <cell r="BP117" t="str">
            <v/>
          </cell>
          <cell r="BQ117"/>
          <cell r="BR117"/>
          <cell r="BS117">
            <v>102</v>
          </cell>
        </row>
        <row r="118">
          <cell r="C118">
            <v>15001331</v>
          </cell>
          <cell r="D118">
            <v>3</v>
          </cell>
          <cell r="E118">
            <v>4</v>
          </cell>
          <cell r="F118" t="str">
            <v>SOTO SOTO UBERLINDA GENARA</v>
          </cell>
          <cell r="G118" t="str">
            <v>LEY 18.834</v>
          </cell>
          <cell r="H118" t="str">
            <v>CONTRATAS</v>
          </cell>
          <cell r="I118" t="str">
            <v>TÉCNICO</v>
          </cell>
          <cell r="J118">
            <v>44</v>
          </cell>
          <cell r="K118">
            <v>22</v>
          </cell>
          <cell r="L118" t="str">
            <v>TECNICO NIVEL SUPERIOR ENFERMERIA TECNICO ENFERMERIA</v>
          </cell>
          <cell r="M118">
            <v>5</v>
          </cell>
          <cell r="N118">
            <v>7</v>
          </cell>
          <cell r="O118">
            <v>0</v>
          </cell>
          <cell r="P118">
            <v>29</v>
          </cell>
          <cell r="Q118">
            <v>442</v>
          </cell>
          <cell r="R118">
            <v>2016</v>
          </cell>
          <cell r="S118">
            <v>70</v>
          </cell>
          <cell r="T118">
            <v>2015</v>
          </cell>
          <cell r="U118">
            <v>70</v>
          </cell>
          <cell r="V118">
            <v>2014</v>
          </cell>
          <cell r="W118">
            <v>70</v>
          </cell>
          <cell r="X118">
            <v>43804</v>
          </cell>
          <cell r="Y118" t="str">
            <v/>
          </cell>
          <cell r="Z118"/>
          <cell r="AA118" t="str">
            <v/>
          </cell>
          <cell r="AB118"/>
          <cell r="AC118"/>
          <cell r="AD118"/>
          <cell r="AE118"/>
          <cell r="AF118"/>
          <cell r="AG118"/>
          <cell r="AH118" t="str">
            <v/>
          </cell>
          <cell r="AI118" t="str">
            <v>SI</v>
          </cell>
          <cell r="AJ118"/>
          <cell r="AK118" t="str">
            <v>TNS</v>
          </cell>
          <cell r="AL118">
            <v>43826</v>
          </cell>
          <cell r="AM118"/>
          <cell r="AN118">
            <v>7</v>
          </cell>
          <cell r="AO118">
            <v>52</v>
          </cell>
          <cell r="AP118">
            <v>13</v>
          </cell>
          <cell r="AQ118">
            <v>442</v>
          </cell>
          <cell r="AR118">
            <v>100</v>
          </cell>
          <cell r="AS118">
            <v>25</v>
          </cell>
          <cell r="AT118">
            <v>70</v>
          </cell>
          <cell r="AU118">
            <v>70</v>
          </cell>
          <cell r="AV118">
            <v>70</v>
          </cell>
          <cell r="AW118">
            <v>70</v>
          </cell>
          <cell r="AX118">
            <v>100</v>
          </cell>
          <cell r="AY118">
            <v>25</v>
          </cell>
          <cell r="AZ118" t="str">
            <v>TNS</v>
          </cell>
          <cell r="BA118">
            <v>100</v>
          </cell>
          <cell r="BB118">
            <v>25</v>
          </cell>
          <cell r="BC118">
            <v>88</v>
          </cell>
          <cell r="BD118" t="str">
            <v/>
          </cell>
          <cell r="BE118" t="str">
            <v/>
          </cell>
          <cell r="BF118">
            <v>13</v>
          </cell>
          <cell r="BG118">
            <v>25</v>
          </cell>
          <cell r="BH118">
            <v>25</v>
          </cell>
          <cell r="BI118">
            <v>25</v>
          </cell>
          <cell r="BJ118">
            <v>88</v>
          </cell>
          <cell r="BK118" t="str">
            <v>EMPATE</v>
          </cell>
          <cell r="BL118">
            <v>70</v>
          </cell>
          <cell r="BM118">
            <v>7</v>
          </cell>
          <cell r="BN118">
            <v>0</v>
          </cell>
          <cell r="BO118">
            <v>28</v>
          </cell>
          <cell r="BP118" t="str">
            <v/>
          </cell>
          <cell r="BQ118"/>
          <cell r="BR118"/>
          <cell r="BS118">
            <v>103</v>
          </cell>
        </row>
        <row r="119">
          <cell r="C119">
            <v>17011902</v>
          </cell>
          <cell r="D119">
            <v>9</v>
          </cell>
          <cell r="E119">
            <v>1</v>
          </cell>
          <cell r="F119" t="str">
            <v>CALISTO SOTO JACQUELINE DEL CARMEN</v>
          </cell>
          <cell r="G119" t="str">
            <v>LEY 18.834</v>
          </cell>
          <cell r="H119" t="str">
            <v>CONTRATAS</v>
          </cell>
          <cell r="I119" t="str">
            <v>TÉCNICO</v>
          </cell>
          <cell r="J119">
            <v>44</v>
          </cell>
          <cell r="K119">
            <v>22</v>
          </cell>
          <cell r="L119" t="str">
            <v>TECNICO PARAMEDICO TEC NIVEL SUPERIO ENFERMERIA</v>
          </cell>
          <cell r="M119">
            <v>0</v>
          </cell>
          <cell r="N119">
            <v>7</v>
          </cell>
          <cell r="O119">
            <v>0</v>
          </cell>
          <cell r="P119">
            <v>28</v>
          </cell>
          <cell r="Q119">
            <v>122</v>
          </cell>
          <cell r="R119">
            <v>2016</v>
          </cell>
          <cell r="S119">
            <v>70</v>
          </cell>
          <cell r="T119">
            <v>2015</v>
          </cell>
          <cell r="U119">
            <v>70</v>
          </cell>
          <cell r="V119">
            <v>2014</v>
          </cell>
          <cell r="W119">
            <v>69</v>
          </cell>
          <cell r="X119">
            <v>43804</v>
          </cell>
          <cell r="Y119" t="str">
            <v/>
          </cell>
          <cell r="Z119"/>
          <cell r="AA119" t="str">
            <v/>
          </cell>
          <cell r="AB119"/>
          <cell r="AC119"/>
          <cell r="AD119"/>
          <cell r="AE119"/>
          <cell r="AF119"/>
          <cell r="AG119"/>
          <cell r="AH119" t="str">
            <v/>
          </cell>
          <cell r="AI119" t="str">
            <v>SI</v>
          </cell>
          <cell r="AJ119"/>
          <cell r="AK119" t="str">
            <v>TNS</v>
          </cell>
          <cell r="AL119">
            <v>43826</v>
          </cell>
          <cell r="AM119"/>
          <cell r="AN119">
            <v>7</v>
          </cell>
          <cell r="AO119">
            <v>52</v>
          </cell>
          <cell r="AP119">
            <v>13</v>
          </cell>
          <cell r="AQ119">
            <v>122</v>
          </cell>
          <cell r="AR119">
            <v>100</v>
          </cell>
          <cell r="AS119">
            <v>25</v>
          </cell>
          <cell r="AT119">
            <v>70</v>
          </cell>
          <cell r="AU119">
            <v>70</v>
          </cell>
          <cell r="AV119">
            <v>69</v>
          </cell>
          <cell r="AW119">
            <v>70</v>
          </cell>
          <cell r="AX119">
            <v>100</v>
          </cell>
          <cell r="AY119">
            <v>25</v>
          </cell>
          <cell r="AZ119" t="str">
            <v>TNS</v>
          </cell>
          <cell r="BA119">
            <v>100</v>
          </cell>
          <cell r="BB119">
            <v>25</v>
          </cell>
          <cell r="BC119">
            <v>88</v>
          </cell>
          <cell r="BD119" t="str">
            <v/>
          </cell>
          <cell r="BE119" t="str">
            <v/>
          </cell>
          <cell r="BF119">
            <v>13</v>
          </cell>
          <cell r="BG119">
            <v>25</v>
          </cell>
          <cell r="BH119">
            <v>25</v>
          </cell>
          <cell r="BI119">
            <v>25</v>
          </cell>
          <cell r="BJ119">
            <v>88</v>
          </cell>
          <cell r="BK119" t="str">
            <v>EMPATE</v>
          </cell>
          <cell r="BL119">
            <v>70</v>
          </cell>
          <cell r="BM119">
            <v>7</v>
          </cell>
          <cell r="BN119">
            <v>0</v>
          </cell>
          <cell r="BO119">
            <v>27</v>
          </cell>
          <cell r="BP119" t="str">
            <v/>
          </cell>
          <cell r="BQ119"/>
          <cell r="BR119"/>
          <cell r="BS119">
            <v>104</v>
          </cell>
        </row>
        <row r="120">
          <cell r="C120">
            <v>15001370</v>
          </cell>
          <cell r="D120">
            <v>4</v>
          </cell>
          <cell r="E120">
            <v>1</v>
          </cell>
          <cell r="F120" t="str">
            <v>MAMANI VISA EDITH IDALIA</v>
          </cell>
          <cell r="G120" t="str">
            <v>LEY 18.834</v>
          </cell>
          <cell r="H120" t="str">
            <v>CONTRATAS</v>
          </cell>
          <cell r="I120" t="str">
            <v>TÉCNICO</v>
          </cell>
          <cell r="J120">
            <v>44</v>
          </cell>
          <cell r="K120">
            <v>22</v>
          </cell>
          <cell r="L120" t="str">
            <v>TECNICO PARAMEDICO TEC EN ENFERM NIVEL SUPERIOR</v>
          </cell>
          <cell r="M120">
            <v>0</v>
          </cell>
          <cell r="N120">
            <v>7</v>
          </cell>
          <cell r="O120">
            <v>0</v>
          </cell>
          <cell r="P120">
            <v>23</v>
          </cell>
          <cell r="Q120">
            <v>67</v>
          </cell>
          <cell r="R120">
            <v>2016</v>
          </cell>
          <cell r="S120">
            <v>70</v>
          </cell>
          <cell r="T120">
            <v>2015</v>
          </cell>
          <cell r="U120">
            <v>70</v>
          </cell>
          <cell r="V120">
            <v>2014</v>
          </cell>
          <cell r="W120">
            <v>70</v>
          </cell>
          <cell r="X120">
            <v>43804</v>
          </cell>
          <cell r="Y120" t="str">
            <v/>
          </cell>
          <cell r="Z120"/>
          <cell r="AA120" t="str">
            <v/>
          </cell>
          <cell r="AB120"/>
          <cell r="AC120"/>
          <cell r="AD120"/>
          <cell r="AE120"/>
          <cell r="AF120"/>
          <cell r="AG120"/>
          <cell r="AH120" t="str">
            <v/>
          </cell>
          <cell r="AI120" t="str">
            <v>SI</v>
          </cell>
          <cell r="AJ120"/>
          <cell r="AK120" t="str">
            <v>TNS</v>
          </cell>
          <cell r="AL120">
            <v>43826</v>
          </cell>
          <cell r="AM120"/>
          <cell r="AN120">
            <v>7</v>
          </cell>
          <cell r="AO120">
            <v>52</v>
          </cell>
          <cell r="AP120">
            <v>13</v>
          </cell>
          <cell r="AQ120">
            <v>67</v>
          </cell>
          <cell r="AR120">
            <v>100</v>
          </cell>
          <cell r="AS120">
            <v>25</v>
          </cell>
          <cell r="AT120">
            <v>70</v>
          </cell>
          <cell r="AU120">
            <v>70</v>
          </cell>
          <cell r="AV120">
            <v>70</v>
          </cell>
          <cell r="AW120">
            <v>70</v>
          </cell>
          <cell r="AX120">
            <v>100</v>
          </cell>
          <cell r="AY120">
            <v>25</v>
          </cell>
          <cell r="AZ120" t="str">
            <v>TNS</v>
          </cell>
          <cell r="BA120">
            <v>100</v>
          </cell>
          <cell r="BB120">
            <v>25</v>
          </cell>
          <cell r="BC120">
            <v>88</v>
          </cell>
          <cell r="BD120" t="str">
            <v/>
          </cell>
          <cell r="BE120" t="str">
            <v/>
          </cell>
          <cell r="BF120">
            <v>13</v>
          </cell>
          <cell r="BG120">
            <v>25</v>
          </cell>
          <cell r="BH120">
            <v>25</v>
          </cell>
          <cell r="BI120">
            <v>25</v>
          </cell>
          <cell r="BJ120">
            <v>88</v>
          </cell>
          <cell r="BK120" t="str">
            <v>EMPATE</v>
          </cell>
          <cell r="BL120">
            <v>70</v>
          </cell>
          <cell r="BM120">
            <v>7</v>
          </cell>
          <cell r="BN120">
            <v>0</v>
          </cell>
          <cell r="BO120">
            <v>22</v>
          </cell>
          <cell r="BP120" t="str">
            <v/>
          </cell>
          <cell r="BQ120"/>
          <cell r="BR120"/>
          <cell r="BS120">
            <v>105</v>
          </cell>
        </row>
        <row r="121">
          <cell r="C121">
            <v>10958161</v>
          </cell>
          <cell r="D121">
            <v>5</v>
          </cell>
          <cell r="E121">
            <v>1</v>
          </cell>
          <cell r="F121" t="str">
            <v>TORRICO PEREZ ROXANA DEL CARMEN</v>
          </cell>
          <cell r="G121" t="str">
            <v>LEY 18.834</v>
          </cell>
          <cell r="H121" t="str">
            <v>CONTRATAS</v>
          </cell>
          <cell r="I121" t="str">
            <v>TÉCNICO</v>
          </cell>
          <cell r="J121">
            <v>44</v>
          </cell>
          <cell r="K121">
            <v>22</v>
          </cell>
          <cell r="L121" t="str">
            <v>TECNICO PARAMEDICO TEC ENFERMERIA NIVEL SUPERIOR</v>
          </cell>
          <cell r="M121">
            <v>0</v>
          </cell>
          <cell r="N121">
            <v>7</v>
          </cell>
          <cell r="O121">
            <v>0</v>
          </cell>
          <cell r="P121">
            <v>11</v>
          </cell>
          <cell r="Q121">
            <v>122</v>
          </cell>
          <cell r="R121">
            <v>2016</v>
          </cell>
          <cell r="S121">
            <v>70</v>
          </cell>
          <cell r="T121">
            <v>2015</v>
          </cell>
          <cell r="U121">
            <v>70</v>
          </cell>
          <cell r="V121">
            <v>2014</v>
          </cell>
          <cell r="W121">
            <v>70</v>
          </cell>
          <cell r="X121">
            <v>43804</v>
          </cell>
          <cell r="Y121" t="str">
            <v/>
          </cell>
          <cell r="Z121"/>
          <cell r="AA121" t="str">
            <v/>
          </cell>
          <cell r="AB121"/>
          <cell r="AC121"/>
          <cell r="AD121"/>
          <cell r="AE121"/>
          <cell r="AF121"/>
          <cell r="AG121"/>
          <cell r="AH121" t="str">
            <v/>
          </cell>
          <cell r="AI121" t="str">
            <v>SI</v>
          </cell>
          <cell r="AJ121"/>
          <cell r="AK121" t="str">
            <v>TNS</v>
          </cell>
          <cell r="AL121">
            <v>43826</v>
          </cell>
          <cell r="AM121"/>
          <cell r="AN121">
            <v>7</v>
          </cell>
          <cell r="AO121">
            <v>52</v>
          </cell>
          <cell r="AP121">
            <v>13</v>
          </cell>
          <cell r="AQ121">
            <v>122</v>
          </cell>
          <cell r="AR121">
            <v>100</v>
          </cell>
          <cell r="AS121">
            <v>25</v>
          </cell>
          <cell r="AT121">
            <v>70</v>
          </cell>
          <cell r="AU121">
            <v>70</v>
          </cell>
          <cell r="AV121">
            <v>70</v>
          </cell>
          <cell r="AW121">
            <v>70</v>
          </cell>
          <cell r="AX121">
            <v>100</v>
          </cell>
          <cell r="AY121">
            <v>25</v>
          </cell>
          <cell r="AZ121" t="str">
            <v>TNS</v>
          </cell>
          <cell r="BA121">
            <v>100</v>
          </cell>
          <cell r="BB121">
            <v>25</v>
          </cell>
          <cell r="BC121">
            <v>88</v>
          </cell>
          <cell r="BD121" t="str">
            <v/>
          </cell>
          <cell r="BE121" t="str">
            <v/>
          </cell>
          <cell r="BF121">
            <v>13</v>
          </cell>
          <cell r="BG121">
            <v>25</v>
          </cell>
          <cell r="BH121">
            <v>25</v>
          </cell>
          <cell r="BI121">
            <v>25</v>
          </cell>
          <cell r="BJ121">
            <v>88</v>
          </cell>
          <cell r="BK121" t="str">
            <v>EMPATE</v>
          </cell>
          <cell r="BL121">
            <v>70</v>
          </cell>
          <cell r="BM121">
            <v>7</v>
          </cell>
          <cell r="BN121">
            <v>0</v>
          </cell>
          <cell r="BO121">
            <v>10</v>
          </cell>
          <cell r="BP121" t="str">
            <v/>
          </cell>
          <cell r="BQ121"/>
          <cell r="BR121"/>
          <cell r="BS121">
            <v>106</v>
          </cell>
        </row>
        <row r="122">
          <cell r="C122">
            <v>17013145</v>
          </cell>
          <cell r="D122">
            <v>2</v>
          </cell>
          <cell r="E122">
            <v>1</v>
          </cell>
          <cell r="F122" t="str">
            <v>MENDOZA GODOY SANDRA YENNY</v>
          </cell>
          <cell r="G122" t="str">
            <v>LEY 18.834</v>
          </cell>
          <cell r="H122" t="str">
            <v>CONTRATAS</v>
          </cell>
          <cell r="I122" t="str">
            <v>TÉCNICO</v>
          </cell>
          <cell r="J122">
            <v>44</v>
          </cell>
          <cell r="K122">
            <v>22</v>
          </cell>
          <cell r="L122" t="str">
            <v>TECNICO NIVEL SUPERIOR ENFERMERIA TEC ENFERMERIA NIVEL SUPERIOR</v>
          </cell>
          <cell r="M122">
            <v>5</v>
          </cell>
          <cell r="N122">
            <v>6</v>
          </cell>
          <cell r="O122">
            <v>11</v>
          </cell>
          <cell r="P122">
            <v>9</v>
          </cell>
          <cell r="Q122">
            <v>129</v>
          </cell>
          <cell r="R122">
            <v>2016</v>
          </cell>
          <cell r="S122">
            <v>70</v>
          </cell>
          <cell r="T122">
            <v>2015</v>
          </cell>
          <cell r="U122">
            <v>70</v>
          </cell>
          <cell r="V122">
            <v>2014</v>
          </cell>
          <cell r="W122">
            <v>70</v>
          </cell>
          <cell r="X122">
            <v>43805</v>
          </cell>
          <cell r="Y122" t="str">
            <v/>
          </cell>
          <cell r="Z122"/>
          <cell r="AA122" t="str">
            <v/>
          </cell>
          <cell r="AB122"/>
          <cell r="AC122"/>
          <cell r="AD122"/>
          <cell r="AE122"/>
          <cell r="AF122"/>
          <cell r="AG122"/>
          <cell r="AH122" t="str">
            <v/>
          </cell>
          <cell r="AI122" t="str">
            <v>SI</v>
          </cell>
          <cell r="AJ122"/>
          <cell r="AK122" t="str">
            <v>TNS</v>
          </cell>
          <cell r="AL122">
            <v>43826</v>
          </cell>
          <cell r="AM122"/>
          <cell r="AN122">
            <v>7</v>
          </cell>
          <cell r="AO122">
            <v>52</v>
          </cell>
          <cell r="AP122">
            <v>13</v>
          </cell>
          <cell r="AQ122">
            <v>129</v>
          </cell>
          <cell r="AR122">
            <v>100</v>
          </cell>
          <cell r="AS122">
            <v>25</v>
          </cell>
          <cell r="AT122">
            <v>70</v>
          </cell>
          <cell r="AU122">
            <v>70</v>
          </cell>
          <cell r="AV122">
            <v>70</v>
          </cell>
          <cell r="AW122">
            <v>70</v>
          </cell>
          <cell r="AX122">
            <v>100</v>
          </cell>
          <cell r="AY122">
            <v>25</v>
          </cell>
          <cell r="AZ122" t="str">
            <v>TNS</v>
          </cell>
          <cell r="BA122">
            <v>100</v>
          </cell>
          <cell r="BB122">
            <v>25</v>
          </cell>
          <cell r="BC122">
            <v>88</v>
          </cell>
          <cell r="BD122" t="str">
            <v/>
          </cell>
          <cell r="BE122" t="str">
            <v/>
          </cell>
          <cell r="BF122">
            <v>13</v>
          </cell>
          <cell r="BG122">
            <v>25</v>
          </cell>
          <cell r="BH122">
            <v>25</v>
          </cell>
          <cell r="BI122">
            <v>25</v>
          </cell>
          <cell r="BJ122">
            <v>88</v>
          </cell>
          <cell r="BK122" t="str">
            <v>EMPATE</v>
          </cell>
          <cell r="BL122">
            <v>70</v>
          </cell>
          <cell r="BM122">
            <v>6</v>
          </cell>
          <cell r="BN122">
            <v>11</v>
          </cell>
          <cell r="BO122">
            <v>8</v>
          </cell>
          <cell r="BP122" t="str">
            <v/>
          </cell>
          <cell r="BQ122"/>
          <cell r="BR122"/>
          <cell r="BS122">
            <v>107</v>
          </cell>
        </row>
        <row r="123">
          <cell r="C123">
            <v>16771492</v>
          </cell>
          <cell r="D123">
            <v>7</v>
          </cell>
          <cell r="E123">
            <v>1</v>
          </cell>
          <cell r="F123" t="str">
            <v>PEREIRA ROSENDE MILKA ALEJANDRA</v>
          </cell>
          <cell r="G123" t="str">
            <v>LEY 18.834</v>
          </cell>
          <cell r="H123" t="str">
            <v>CONTRATAS</v>
          </cell>
          <cell r="I123" t="str">
            <v>TÉCNICO</v>
          </cell>
          <cell r="J123">
            <v>44</v>
          </cell>
          <cell r="K123">
            <v>22</v>
          </cell>
          <cell r="L123" t="str">
            <v>TECNICO PARAMEDICO TEC ENFERMERIA NIUVEL SUPERIOR</v>
          </cell>
          <cell r="M123">
            <v>0</v>
          </cell>
          <cell r="N123">
            <v>6</v>
          </cell>
          <cell r="O123">
            <v>11</v>
          </cell>
          <cell r="P123">
            <v>4</v>
          </cell>
          <cell r="Q123">
            <v>116</v>
          </cell>
          <cell r="R123">
            <v>2016</v>
          </cell>
          <cell r="S123">
            <v>70</v>
          </cell>
          <cell r="T123">
            <v>2015</v>
          </cell>
          <cell r="U123">
            <v>70</v>
          </cell>
          <cell r="V123">
            <v>2014</v>
          </cell>
          <cell r="W123">
            <v>70</v>
          </cell>
          <cell r="X123">
            <v>43805</v>
          </cell>
          <cell r="Y123" t="str">
            <v/>
          </cell>
          <cell r="Z123"/>
          <cell r="AA123" t="str">
            <v/>
          </cell>
          <cell r="AB123"/>
          <cell r="AC123"/>
          <cell r="AD123"/>
          <cell r="AE123"/>
          <cell r="AF123"/>
          <cell r="AG123"/>
          <cell r="AH123" t="str">
            <v/>
          </cell>
          <cell r="AI123" t="str">
            <v>SI</v>
          </cell>
          <cell r="AJ123"/>
          <cell r="AK123" t="str">
            <v>TNS</v>
          </cell>
          <cell r="AL123">
            <v>43826</v>
          </cell>
          <cell r="AM123"/>
          <cell r="AN123">
            <v>7</v>
          </cell>
          <cell r="AO123">
            <v>52</v>
          </cell>
          <cell r="AP123">
            <v>13</v>
          </cell>
          <cell r="AQ123">
            <v>116</v>
          </cell>
          <cell r="AR123">
            <v>100</v>
          </cell>
          <cell r="AS123">
            <v>25</v>
          </cell>
          <cell r="AT123">
            <v>70</v>
          </cell>
          <cell r="AU123">
            <v>70</v>
          </cell>
          <cell r="AV123">
            <v>70</v>
          </cell>
          <cell r="AW123">
            <v>70</v>
          </cell>
          <cell r="AX123">
            <v>100</v>
          </cell>
          <cell r="AY123">
            <v>25</v>
          </cell>
          <cell r="AZ123" t="str">
            <v>TNS</v>
          </cell>
          <cell r="BA123">
            <v>100</v>
          </cell>
          <cell r="BB123">
            <v>25</v>
          </cell>
          <cell r="BC123">
            <v>88</v>
          </cell>
          <cell r="BD123" t="str">
            <v/>
          </cell>
          <cell r="BE123" t="str">
            <v/>
          </cell>
          <cell r="BF123">
            <v>13</v>
          </cell>
          <cell r="BG123">
            <v>25</v>
          </cell>
          <cell r="BH123">
            <v>25</v>
          </cell>
          <cell r="BI123">
            <v>25</v>
          </cell>
          <cell r="BJ123">
            <v>88</v>
          </cell>
          <cell r="BK123" t="str">
            <v>EMPATE</v>
          </cell>
          <cell r="BL123">
            <v>70</v>
          </cell>
          <cell r="BM123">
            <v>6</v>
          </cell>
          <cell r="BN123">
            <v>11</v>
          </cell>
          <cell r="BO123">
            <v>3</v>
          </cell>
          <cell r="BP123" t="str">
            <v/>
          </cell>
          <cell r="BQ123"/>
          <cell r="BR123"/>
          <cell r="BS123">
            <v>108</v>
          </cell>
        </row>
        <row r="124">
          <cell r="C124">
            <v>16695290</v>
          </cell>
          <cell r="D124">
            <v>5</v>
          </cell>
          <cell r="E124">
            <v>1</v>
          </cell>
          <cell r="F124" t="str">
            <v>CARO BARRAZA JORGE ALEJANDRO</v>
          </cell>
          <cell r="G124" t="str">
            <v>LEY 18.834</v>
          </cell>
          <cell r="H124" t="str">
            <v>CONTRATAS</v>
          </cell>
          <cell r="I124" t="str">
            <v>TÉCNICO</v>
          </cell>
          <cell r="J124">
            <v>44</v>
          </cell>
          <cell r="K124">
            <v>22</v>
          </cell>
          <cell r="L124" t="str">
            <v>TECNICO PARAMEDICO TEC NIVEL SUPERIOR ENFERMERIA</v>
          </cell>
          <cell r="M124">
            <v>0</v>
          </cell>
          <cell r="N124">
            <v>6</v>
          </cell>
          <cell r="O124">
            <v>10</v>
          </cell>
          <cell r="P124">
            <v>26</v>
          </cell>
          <cell r="Q124">
            <v>363</v>
          </cell>
          <cell r="R124">
            <v>2016</v>
          </cell>
          <cell r="S124">
            <v>70</v>
          </cell>
          <cell r="T124">
            <v>2015</v>
          </cell>
          <cell r="U124">
            <v>69</v>
          </cell>
          <cell r="V124">
            <v>2014</v>
          </cell>
          <cell r="W124">
            <v>70</v>
          </cell>
          <cell r="X124">
            <v>43804</v>
          </cell>
          <cell r="Y124" t="str">
            <v/>
          </cell>
          <cell r="Z124"/>
          <cell r="AA124" t="str">
            <v/>
          </cell>
          <cell r="AB124"/>
          <cell r="AC124"/>
          <cell r="AD124"/>
          <cell r="AE124"/>
          <cell r="AF124"/>
          <cell r="AG124"/>
          <cell r="AH124" t="str">
            <v/>
          </cell>
          <cell r="AI124" t="str">
            <v>SI</v>
          </cell>
          <cell r="AJ124"/>
          <cell r="AK124" t="str">
            <v>TNS</v>
          </cell>
          <cell r="AL124">
            <v>43826</v>
          </cell>
          <cell r="AM124"/>
          <cell r="AN124">
            <v>7</v>
          </cell>
          <cell r="AO124">
            <v>52</v>
          </cell>
          <cell r="AP124">
            <v>13</v>
          </cell>
          <cell r="AQ124">
            <v>363</v>
          </cell>
          <cell r="AR124">
            <v>100</v>
          </cell>
          <cell r="AS124">
            <v>25</v>
          </cell>
          <cell r="AT124">
            <v>70</v>
          </cell>
          <cell r="AU124">
            <v>69</v>
          </cell>
          <cell r="AV124">
            <v>70</v>
          </cell>
          <cell r="AW124">
            <v>70</v>
          </cell>
          <cell r="AX124">
            <v>100</v>
          </cell>
          <cell r="AY124">
            <v>25</v>
          </cell>
          <cell r="AZ124" t="str">
            <v>TNS</v>
          </cell>
          <cell r="BA124">
            <v>100</v>
          </cell>
          <cell r="BB124">
            <v>25</v>
          </cell>
          <cell r="BC124">
            <v>88</v>
          </cell>
          <cell r="BD124" t="str">
            <v/>
          </cell>
          <cell r="BE124" t="str">
            <v/>
          </cell>
          <cell r="BF124">
            <v>13</v>
          </cell>
          <cell r="BG124">
            <v>25</v>
          </cell>
          <cell r="BH124">
            <v>25</v>
          </cell>
          <cell r="BI124">
            <v>25</v>
          </cell>
          <cell r="BJ124">
            <v>88</v>
          </cell>
          <cell r="BK124" t="str">
            <v>EMPATE</v>
          </cell>
          <cell r="BL124">
            <v>70</v>
          </cell>
          <cell r="BM124">
            <v>6</v>
          </cell>
          <cell r="BN124">
            <v>10</v>
          </cell>
          <cell r="BO124">
            <v>25</v>
          </cell>
          <cell r="BP124" t="str">
            <v/>
          </cell>
          <cell r="BQ124"/>
          <cell r="BR124"/>
          <cell r="BS124">
            <v>109</v>
          </cell>
        </row>
        <row r="125">
          <cell r="C125">
            <v>14102158</v>
          </cell>
          <cell r="D125">
            <v>3</v>
          </cell>
          <cell r="E125">
            <v>1</v>
          </cell>
          <cell r="F125" t="str">
            <v>CHOQUE PERALTA CLAUDIA MAYLEN</v>
          </cell>
          <cell r="G125" t="str">
            <v>LEY 18.834</v>
          </cell>
          <cell r="H125" t="str">
            <v>CONTRATAS</v>
          </cell>
          <cell r="I125" t="str">
            <v>TÉCNICO</v>
          </cell>
          <cell r="J125">
            <v>44</v>
          </cell>
          <cell r="K125">
            <v>22</v>
          </cell>
          <cell r="L125" t="str">
            <v>TECNICO PARAMEDICO TEC ENFERMERIA NIVEL SUPERIOR</v>
          </cell>
          <cell r="M125">
            <v>0</v>
          </cell>
          <cell r="N125">
            <v>6</v>
          </cell>
          <cell r="O125">
            <v>10</v>
          </cell>
          <cell r="P125">
            <v>22</v>
          </cell>
          <cell r="Q125">
            <v>122</v>
          </cell>
          <cell r="R125">
            <v>2016</v>
          </cell>
          <cell r="S125">
            <v>70</v>
          </cell>
          <cell r="T125">
            <v>2015</v>
          </cell>
          <cell r="U125">
            <v>70</v>
          </cell>
          <cell r="V125">
            <v>2014</v>
          </cell>
          <cell r="W125">
            <v>70</v>
          </cell>
          <cell r="X125">
            <v>43804</v>
          </cell>
          <cell r="Y125" t="str">
            <v/>
          </cell>
          <cell r="Z125"/>
          <cell r="AA125" t="str">
            <v/>
          </cell>
          <cell r="AB125"/>
          <cell r="AC125"/>
          <cell r="AD125"/>
          <cell r="AE125"/>
          <cell r="AF125"/>
          <cell r="AG125"/>
          <cell r="AH125" t="str">
            <v/>
          </cell>
          <cell r="AI125" t="str">
            <v>SI</v>
          </cell>
          <cell r="AJ125"/>
          <cell r="AK125" t="str">
            <v>TNS</v>
          </cell>
          <cell r="AL125">
            <v>43826</v>
          </cell>
          <cell r="AM125"/>
          <cell r="AN125">
            <v>7</v>
          </cell>
          <cell r="AO125">
            <v>52</v>
          </cell>
          <cell r="AP125">
            <v>13</v>
          </cell>
          <cell r="AQ125">
            <v>122</v>
          </cell>
          <cell r="AR125">
            <v>100</v>
          </cell>
          <cell r="AS125">
            <v>25</v>
          </cell>
          <cell r="AT125">
            <v>70</v>
          </cell>
          <cell r="AU125">
            <v>70</v>
          </cell>
          <cell r="AV125">
            <v>70</v>
          </cell>
          <cell r="AW125">
            <v>70</v>
          </cell>
          <cell r="AX125">
            <v>100</v>
          </cell>
          <cell r="AY125">
            <v>25</v>
          </cell>
          <cell r="AZ125" t="str">
            <v>TNS</v>
          </cell>
          <cell r="BA125">
            <v>100</v>
          </cell>
          <cell r="BB125">
            <v>25</v>
          </cell>
          <cell r="BC125">
            <v>88</v>
          </cell>
          <cell r="BD125" t="str">
            <v/>
          </cell>
          <cell r="BE125" t="str">
            <v/>
          </cell>
          <cell r="BF125">
            <v>13</v>
          </cell>
          <cell r="BG125">
            <v>25</v>
          </cell>
          <cell r="BH125">
            <v>25</v>
          </cell>
          <cell r="BI125">
            <v>25</v>
          </cell>
          <cell r="BJ125">
            <v>88</v>
          </cell>
          <cell r="BK125" t="str">
            <v>EMPATE</v>
          </cell>
          <cell r="BL125">
            <v>70</v>
          </cell>
          <cell r="BM125">
            <v>6</v>
          </cell>
          <cell r="BN125">
            <v>10</v>
          </cell>
          <cell r="BO125">
            <v>21</v>
          </cell>
          <cell r="BP125" t="str">
            <v/>
          </cell>
          <cell r="BQ125"/>
          <cell r="BR125"/>
          <cell r="BS125">
            <v>110</v>
          </cell>
        </row>
        <row r="126">
          <cell r="C126">
            <v>15947504</v>
          </cell>
          <cell r="D126">
            <v>2</v>
          </cell>
          <cell r="E126">
            <v>1</v>
          </cell>
          <cell r="F126" t="str">
            <v>MOLLO CONDORI YESSICA LAURA</v>
          </cell>
          <cell r="G126" t="str">
            <v>LEY 18.834</v>
          </cell>
          <cell r="H126" t="str">
            <v>CONTRATAS</v>
          </cell>
          <cell r="I126" t="str">
            <v>TÉCNICO</v>
          </cell>
          <cell r="J126">
            <v>44</v>
          </cell>
          <cell r="K126">
            <v>22</v>
          </cell>
          <cell r="L126" t="str">
            <v>TECNICO NIVEL SUPERIOR ENFERMERIA TECNICO EN ENFERMERIA</v>
          </cell>
          <cell r="M126">
            <v>5</v>
          </cell>
          <cell r="N126">
            <v>6</v>
          </cell>
          <cell r="O126">
            <v>10</v>
          </cell>
          <cell r="P126">
            <v>11</v>
          </cell>
          <cell r="Q126">
            <v>148</v>
          </cell>
          <cell r="R126">
            <v>2016</v>
          </cell>
          <cell r="S126">
            <v>70</v>
          </cell>
          <cell r="T126">
            <v>2015</v>
          </cell>
          <cell r="U126">
            <v>70</v>
          </cell>
          <cell r="V126">
            <v>2014</v>
          </cell>
          <cell r="W126">
            <v>70</v>
          </cell>
          <cell r="X126">
            <v>43804</v>
          </cell>
          <cell r="Y126" t="str">
            <v/>
          </cell>
          <cell r="Z126"/>
          <cell r="AA126" t="str">
            <v/>
          </cell>
          <cell r="AB126"/>
          <cell r="AC126"/>
          <cell r="AD126"/>
          <cell r="AE126"/>
          <cell r="AF126"/>
          <cell r="AG126"/>
          <cell r="AH126" t="str">
            <v/>
          </cell>
          <cell r="AI126" t="str">
            <v>SI</v>
          </cell>
          <cell r="AJ126"/>
          <cell r="AK126" t="str">
            <v>TNS</v>
          </cell>
          <cell r="AL126">
            <v>43826</v>
          </cell>
          <cell r="AM126"/>
          <cell r="AN126">
            <v>7</v>
          </cell>
          <cell r="AO126">
            <v>52</v>
          </cell>
          <cell r="AP126">
            <v>13</v>
          </cell>
          <cell r="AQ126">
            <v>148</v>
          </cell>
          <cell r="AR126">
            <v>100</v>
          </cell>
          <cell r="AS126">
            <v>25</v>
          </cell>
          <cell r="AT126">
            <v>70</v>
          </cell>
          <cell r="AU126">
            <v>70</v>
          </cell>
          <cell r="AV126">
            <v>70</v>
          </cell>
          <cell r="AW126">
            <v>70</v>
          </cell>
          <cell r="AX126">
            <v>100</v>
          </cell>
          <cell r="AY126">
            <v>25</v>
          </cell>
          <cell r="AZ126" t="str">
            <v>TNS</v>
          </cell>
          <cell r="BA126">
            <v>100</v>
          </cell>
          <cell r="BB126">
            <v>25</v>
          </cell>
          <cell r="BC126">
            <v>88</v>
          </cell>
          <cell r="BD126" t="str">
            <v/>
          </cell>
          <cell r="BE126" t="str">
            <v/>
          </cell>
          <cell r="BF126">
            <v>13</v>
          </cell>
          <cell r="BG126">
            <v>25</v>
          </cell>
          <cell r="BH126">
            <v>25</v>
          </cell>
          <cell r="BI126">
            <v>25</v>
          </cell>
          <cell r="BJ126">
            <v>88</v>
          </cell>
          <cell r="BK126" t="str">
            <v>EMPATE</v>
          </cell>
          <cell r="BL126">
            <v>70</v>
          </cell>
          <cell r="BM126">
            <v>6</v>
          </cell>
          <cell r="BN126">
            <v>10</v>
          </cell>
          <cell r="BO126">
            <v>10</v>
          </cell>
          <cell r="BP126" t="str">
            <v/>
          </cell>
          <cell r="BQ126"/>
          <cell r="BR126"/>
          <cell r="BS126">
            <v>111</v>
          </cell>
        </row>
        <row r="127">
          <cell r="C127">
            <v>15980137</v>
          </cell>
          <cell r="D127">
            <v>3</v>
          </cell>
          <cell r="E127">
            <v>1</v>
          </cell>
          <cell r="F127" t="str">
            <v>CARVAJAL CAPORATA RIGEL EDUARDO</v>
          </cell>
          <cell r="G127" t="str">
            <v>LEY 18.834</v>
          </cell>
          <cell r="H127" t="str">
            <v>CONTRATAS</v>
          </cell>
          <cell r="I127" t="str">
            <v>TÉCNICO</v>
          </cell>
          <cell r="J127">
            <v>44</v>
          </cell>
          <cell r="K127">
            <v>22</v>
          </cell>
          <cell r="L127" t="str">
            <v>TECNICO PARAMEDICO TEC DE NIVEL SUP EN ENFERMERIA</v>
          </cell>
          <cell r="M127">
            <v>0</v>
          </cell>
          <cell r="N127">
            <v>6</v>
          </cell>
          <cell r="O127">
            <v>9</v>
          </cell>
          <cell r="P127">
            <v>28</v>
          </cell>
          <cell r="Q127">
            <v>135</v>
          </cell>
          <cell r="R127">
            <v>2016</v>
          </cell>
          <cell r="S127">
            <v>70</v>
          </cell>
          <cell r="T127">
            <v>2015</v>
          </cell>
          <cell r="U127">
            <v>70</v>
          </cell>
          <cell r="V127">
            <v>2014</v>
          </cell>
          <cell r="W127">
            <v>70</v>
          </cell>
          <cell r="X127">
            <v>43812</v>
          </cell>
          <cell r="Y127" t="str">
            <v/>
          </cell>
          <cell r="Z127"/>
          <cell r="AA127" t="str">
            <v/>
          </cell>
          <cell r="AB127"/>
          <cell r="AC127"/>
          <cell r="AD127"/>
          <cell r="AE127"/>
          <cell r="AF127"/>
          <cell r="AG127"/>
          <cell r="AH127" t="str">
            <v/>
          </cell>
          <cell r="AI127" t="str">
            <v>SI</v>
          </cell>
          <cell r="AJ127"/>
          <cell r="AK127" t="str">
            <v>TNS</v>
          </cell>
          <cell r="AL127">
            <v>43826</v>
          </cell>
          <cell r="AM127"/>
          <cell r="AN127">
            <v>7</v>
          </cell>
          <cell r="AO127">
            <v>52</v>
          </cell>
          <cell r="AP127">
            <v>13</v>
          </cell>
          <cell r="AQ127">
            <v>135</v>
          </cell>
          <cell r="AR127">
            <v>100</v>
          </cell>
          <cell r="AS127">
            <v>25</v>
          </cell>
          <cell r="AT127">
            <v>70</v>
          </cell>
          <cell r="AU127">
            <v>70</v>
          </cell>
          <cell r="AV127">
            <v>70</v>
          </cell>
          <cell r="AW127">
            <v>70</v>
          </cell>
          <cell r="AX127">
            <v>100</v>
          </cell>
          <cell r="AY127">
            <v>25</v>
          </cell>
          <cell r="AZ127" t="str">
            <v>TNS</v>
          </cell>
          <cell r="BA127">
            <v>100</v>
          </cell>
          <cell r="BB127">
            <v>25</v>
          </cell>
          <cell r="BC127">
            <v>88</v>
          </cell>
          <cell r="BD127" t="str">
            <v>NO</v>
          </cell>
          <cell r="BE127" t="str">
            <v/>
          </cell>
          <cell r="BF127">
            <v>13</v>
          </cell>
          <cell r="BG127">
            <v>25</v>
          </cell>
          <cell r="BH127">
            <v>25</v>
          </cell>
          <cell r="BI127">
            <v>25</v>
          </cell>
          <cell r="BJ127">
            <v>88</v>
          </cell>
          <cell r="BK127" t="str">
            <v>EMPATE</v>
          </cell>
          <cell r="BL127">
            <v>70</v>
          </cell>
          <cell r="BM127">
            <v>6</v>
          </cell>
          <cell r="BN127">
            <v>9</v>
          </cell>
          <cell r="BO127">
            <v>27</v>
          </cell>
          <cell r="BP127" t="str">
            <v/>
          </cell>
          <cell r="BQ127"/>
          <cell r="BR127"/>
          <cell r="BS127">
            <v>112</v>
          </cell>
        </row>
        <row r="128">
          <cell r="C128">
            <v>16773349</v>
          </cell>
          <cell r="D128">
            <v>2</v>
          </cell>
          <cell r="E128">
            <v>1</v>
          </cell>
          <cell r="F128" t="str">
            <v>HENRIQUEZ CASTILLO OMAR MAURICIO</v>
          </cell>
          <cell r="G128" t="str">
            <v>LEY 18.834</v>
          </cell>
          <cell r="H128" t="str">
            <v>CONTRATAS</v>
          </cell>
          <cell r="I128" t="str">
            <v>TÉCNICO</v>
          </cell>
          <cell r="J128">
            <v>44</v>
          </cell>
          <cell r="K128">
            <v>22</v>
          </cell>
          <cell r="L128" t="str">
            <v>TECNICO PARAMEDICO TEC ENFERMERIA NIVEL SUPERIOR</v>
          </cell>
          <cell r="M128">
            <v>0</v>
          </cell>
          <cell r="N128">
            <v>6</v>
          </cell>
          <cell r="O128">
            <v>9</v>
          </cell>
          <cell r="P128">
            <v>26</v>
          </cell>
          <cell r="Q128">
            <v>230</v>
          </cell>
          <cell r="R128">
            <v>2016</v>
          </cell>
          <cell r="S128">
            <v>70</v>
          </cell>
          <cell r="T128">
            <v>2015</v>
          </cell>
          <cell r="U128">
            <v>70</v>
          </cell>
          <cell r="V128">
            <v>2014</v>
          </cell>
          <cell r="W128">
            <v>70</v>
          </cell>
          <cell r="X128">
            <v>43804</v>
          </cell>
          <cell r="Y128" t="str">
            <v/>
          </cell>
          <cell r="Z128"/>
          <cell r="AA128" t="str">
            <v/>
          </cell>
          <cell r="AB128"/>
          <cell r="AC128"/>
          <cell r="AD128"/>
          <cell r="AE128"/>
          <cell r="AF128"/>
          <cell r="AG128"/>
          <cell r="AH128" t="str">
            <v/>
          </cell>
          <cell r="AI128" t="str">
            <v>SI</v>
          </cell>
          <cell r="AJ128"/>
          <cell r="AK128" t="str">
            <v>TNS</v>
          </cell>
          <cell r="AL128">
            <v>43826</v>
          </cell>
          <cell r="AM128"/>
          <cell r="AN128">
            <v>7</v>
          </cell>
          <cell r="AO128">
            <v>52</v>
          </cell>
          <cell r="AP128">
            <v>13</v>
          </cell>
          <cell r="AQ128">
            <v>230</v>
          </cell>
          <cell r="AR128">
            <v>100</v>
          </cell>
          <cell r="AS128">
            <v>25</v>
          </cell>
          <cell r="AT128">
            <v>70</v>
          </cell>
          <cell r="AU128">
            <v>70</v>
          </cell>
          <cell r="AV128">
            <v>70</v>
          </cell>
          <cell r="AW128">
            <v>70</v>
          </cell>
          <cell r="AX128">
            <v>100</v>
          </cell>
          <cell r="AY128">
            <v>25</v>
          </cell>
          <cell r="AZ128" t="str">
            <v>TNS</v>
          </cell>
          <cell r="BA128">
            <v>100</v>
          </cell>
          <cell r="BB128">
            <v>25</v>
          </cell>
          <cell r="BC128">
            <v>88</v>
          </cell>
          <cell r="BD128" t="str">
            <v/>
          </cell>
          <cell r="BE128" t="str">
            <v/>
          </cell>
          <cell r="BF128">
            <v>13</v>
          </cell>
          <cell r="BG128">
            <v>25</v>
          </cell>
          <cell r="BH128">
            <v>25</v>
          </cell>
          <cell r="BI128">
            <v>25</v>
          </cell>
          <cell r="BJ128">
            <v>88</v>
          </cell>
          <cell r="BK128" t="str">
            <v>EMPATE</v>
          </cell>
          <cell r="BL128">
            <v>70</v>
          </cell>
          <cell r="BM128">
            <v>6</v>
          </cell>
          <cell r="BN128">
            <v>9</v>
          </cell>
          <cell r="BO128">
            <v>25</v>
          </cell>
          <cell r="BP128" t="str">
            <v/>
          </cell>
          <cell r="BQ128"/>
          <cell r="BR128"/>
          <cell r="BS128">
            <v>113</v>
          </cell>
        </row>
        <row r="129">
          <cell r="C129">
            <v>16187774</v>
          </cell>
          <cell r="D129">
            <v>3</v>
          </cell>
          <cell r="E129">
            <v>1</v>
          </cell>
          <cell r="F129" t="str">
            <v>MERY BARRAZA JEANETTE VERONICA</v>
          </cell>
          <cell r="G129" t="str">
            <v>LEY 18.834</v>
          </cell>
          <cell r="H129" t="str">
            <v>CONTRATAS</v>
          </cell>
          <cell r="I129" t="str">
            <v>TÉCNICO</v>
          </cell>
          <cell r="J129">
            <v>44</v>
          </cell>
          <cell r="K129">
            <v>22</v>
          </cell>
          <cell r="L129" t="str">
            <v>TECNICO PARAMEDICO TEC ENFERMERIA NIVEL SUPERIOR</v>
          </cell>
          <cell r="M129">
            <v>0</v>
          </cell>
          <cell r="N129">
            <v>6</v>
          </cell>
          <cell r="O129">
            <v>7</v>
          </cell>
          <cell r="P129">
            <v>19</v>
          </cell>
          <cell r="Q129">
            <v>142</v>
          </cell>
          <cell r="R129">
            <v>2016</v>
          </cell>
          <cell r="S129">
            <v>70</v>
          </cell>
          <cell r="T129">
            <v>2015</v>
          </cell>
          <cell r="U129">
            <v>70</v>
          </cell>
          <cell r="V129">
            <v>2014</v>
          </cell>
          <cell r="W129">
            <v>70</v>
          </cell>
          <cell r="X129">
            <v>43804</v>
          </cell>
          <cell r="Y129" t="str">
            <v/>
          </cell>
          <cell r="Z129"/>
          <cell r="AA129" t="str">
            <v/>
          </cell>
          <cell r="AB129"/>
          <cell r="AC129"/>
          <cell r="AD129"/>
          <cell r="AE129"/>
          <cell r="AF129"/>
          <cell r="AG129"/>
          <cell r="AH129" t="str">
            <v/>
          </cell>
          <cell r="AI129" t="str">
            <v>SI</v>
          </cell>
          <cell r="AJ129"/>
          <cell r="AK129" t="str">
            <v>TNS</v>
          </cell>
          <cell r="AL129">
            <v>43826</v>
          </cell>
          <cell r="AM129"/>
          <cell r="AN129">
            <v>7</v>
          </cell>
          <cell r="AO129">
            <v>52</v>
          </cell>
          <cell r="AP129">
            <v>13</v>
          </cell>
          <cell r="AQ129">
            <v>142</v>
          </cell>
          <cell r="AR129">
            <v>100</v>
          </cell>
          <cell r="AS129">
            <v>25</v>
          </cell>
          <cell r="AT129">
            <v>70</v>
          </cell>
          <cell r="AU129">
            <v>70</v>
          </cell>
          <cell r="AV129">
            <v>70</v>
          </cell>
          <cell r="AW129">
            <v>70</v>
          </cell>
          <cell r="AX129">
            <v>100</v>
          </cell>
          <cell r="AY129">
            <v>25</v>
          </cell>
          <cell r="AZ129" t="str">
            <v>TNS</v>
          </cell>
          <cell r="BA129">
            <v>100</v>
          </cell>
          <cell r="BB129">
            <v>25</v>
          </cell>
          <cell r="BC129">
            <v>88</v>
          </cell>
          <cell r="BD129" t="str">
            <v/>
          </cell>
          <cell r="BE129" t="str">
            <v/>
          </cell>
          <cell r="BF129">
            <v>13</v>
          </cell>
          <cell r="BG129">
            <v>25</v>
          </cell>
          <cell r="BH129">
            <v>25</v>
          </cell>
          <cell r="BI129">
            <v>25</v>
          </cell>
          <cell r="BJ129">
            <v>88</v>
          </cell>
          <cell r="BK129" t="str">
            <v>EMPATE</v>
          </cell>
          <cell r="BL129">
            <v>70</v>
          </cell>
          <cell r="BM129">
            <v>6</v>
          </cell>
          <cell r="BN129">
            <v>7</v>
          </cell>
          <cell r="BO129">
            <v>18</v>
          </cell>
          <cell r="BP129" t="str">
            <v/>
          </cell>
          <cell r="BQ129"/>
          <cell r="BR129"/>
          <cell r="BS129">
            <v>114</v>
          </cell>
        </row>
        <row r="130">
          <cell r="C130">
            <v>15973493</v>
          </cell>
          <cell r="D130">
            <v>5</v>
          </cell>
          <cell r="E130">
            <v>1</v>
          </cell>
          <cell r="F130" t="str">
            <v>DIAZ URBINA GABRIELA ANDREA</v>
          </cell>
          <cell r="G130" t="str">
            <v>LEY 18.834</v>
          </cell>
          <cell r="H130" t="str">
            <v>CONTRATAS</v>
          </cell>
          <cell r="I130" t="str">
            <v>TÉCNICO</v>
          </cell>
          <cell r="J130">
            <v>44</v>
          </cell>
          <cell r="K130">
            <v>22</v>
          </cell>
          <cell r="L130" t="str">
            <v>TECNICO NIVEL SUPERIOR ENFERMERIA TEC.UNIVERSITARIO EN ENFERMERI</v>
          </cell>
          <cell r="M130">
            <v>5</v>
          </cell>
          <cell r="N130">
            <v>6</v>
          </cell>
          <cell r="O130">
            <v>6</v>
          </cell>
          <cell r="P130">
            <v>6</v>
          </cell>
          <cell r="Q130">
            <v>319</v>
          </cell>
          <cell r="R130">
            <v>2016</v>
          </cell>
          <cell r="S130">
            <v>70</v>
          </cell>
          <cell r="T130">
            <v>2015</v>
          </cell>
          <cell r="U130">
            <v>70</v>
          </cell>
          <cell r="V130">
            <v>2014</v>
          </cell>
          <cell r="W130">
            <v>70</v>
          </cell>
          <cell r="X130">
            <v>43805</v>
          </cell>
          <cell r="Y130" t="str">
            <v/>
          </cell>
          <cell r="Z130"/>
          <cell r="AA130" t="str">
            <v/>
          </cell>
          <cell r="AB130"/>
          <cell r="AC130"/>
          <cell r="AD130"/>
          <cell r="AE130"/>
          <cell r="AF130"/>
          <cell r="AG130"/>
          <cell r="AH130" t="str">
            <v/>
          </cell>
          <cell r="AI130" t="str">
            <v>SI</v>
          </cell>
          <cell r="AJ130"/>
          <cell r="AK130" t="str">
            <v>TNS</v>
          </cell>
          <cell r="AL130">
            <v>43826</v>
          </cell>
          <cell r="AM130"/>
          <cell r="AN130">
            <v>7</v>
          </cell>
          <cell r="AO130">
            <v>52</v>
          </cell>
          <cell r="AP130">
            <v>13</v>
          </cell>
          <cell r="AQ130">
            <v>319</v>
          </cell>
          <cell r="AR130">
            <v>100</v>
          </cell>
          <cell r="AS130">
            <v>25</v>
          </cell>
          <cell r="AT130">
            <v>70</v>
          </cell>
          <cell r="AU130">
            <v>70</v>
          </cell>
          <cell r="AV130">
            <v>70</v>
          </cell>
          <cell r="AW130">
            <v>70</v>
          </cell>
          <cell r="AX130">
            <v>100</v>
          </cell>
          <cell r="AY130">
            <v>25</v>
          </cell>
          <cell r="AZ130" t="str">
            <v>TNS</v>
          </cell>
          <cell r="BA130">
            <v>100</v>
          </cell>
          <cell r="BB130">
            <v>25</v>
          </cell>
          <cell r="BC130">
            <v>88</v>
          </cell>
          <cell r="BD130" t="str">
            <v/>
          </cell>
          <cell r="BE130" t="str">
            <v/>
          </cell>
          <cell r="BF130">
            <v>13</v>
          </cell>
          <cell r="BG130">
            <v>25</v>
          </cell>
          <cell r="BH130">
            <v>25</v>
          </cell>
          <cell r="BI130">
            <v>25</v>
          </cell>
          <cell r="BJ130">
            <v>88</v>
          </cell>
          <cell r="BK130" t="str">
            <v>EMPATE</v>
          </cell>
          <cell r="BL130">
            <v>70</v>
          </cell>
          <cell r="BM130">
            <v>6</v>
          </cell>
          <cell r="BN130">
            <v>6</v>
          </cell>
          <cell r="BO130">
            <v>5</v>
          </cell>
          <cell r="BP130" t="str">
            <v/>
          </cell>
          <cell r="BQ130"/>
          <cell r="BR130"/>
          <cell r="BS130">
            <v>115</v>
          </cell>
        </row>
        <row r="131">
          <cell r="C131">
            <v>17013363</v>
          </cell>
          <cell r="D131">
            <v>3</v>
          </cell>
          <cell r="E131">
            <v>1</v>
          </cell>
          <cell r="F131" t="str">
            <v>ARAYA GARCES AYLEEN KATHERINE</v>
          </cell>
          <cell r="G131" t="str">
            <v>LEY 18.834</v>
          </cell>
          <cell r="H131" t="str">
            <v>CONTRATAS</v>
          </cell>
          <cell r="I131" t="str">
            <v>TÉCNICO</v>
          </cell>
          <cell r="J131">
            <v>44</v>
          </cell>
          <cell r="K131">
            <v>22</v>
          </cell>
          <cell r="L131" t="str">
            <v>TECNICO NIVEL SUPERIOR ENFERMERIA TECNICO PARAMEDICO</v>
          </cell>
          <cell r="M131">
            <v>0</v>
          </cell>
          <cell r="N131">
            <v>6</v>
          </cell>
          <cell r="O131">
            <v>6</v>
          </cell>
          <cell r="P131">
            <v>2</v>
          </cell>
          <cell r="Q131">
            <v>101</v>
          </cell>
          <cell r="R131">
            <v>2016</v>
          </cell>
          <cell r="S131">
            <v>70</v>
          </cell>
          <cell r="T131">
            <v>2015</v>
          </cell>
          <cell r="U131">
            <v>70</v>
          </cell>
          <cell r="V131">
            <v>2014</v>
          </cell>
          <cell r="W131">
            <v>70</v>
          </cell>
          <cell r="X131">
            <v>43805</v>
          </cell>
          <cell r="Y131" t="str">
            <v/>
          </cell>
          <cell r="Z131"/>
          <cell r="AA131" t="str">
            <v/>
          </cell>
          <cell r="AB131"/>
          <cell r="AC131"/>
          <cell r="AD131"/>
          <cell r="AE131"/>
          <cell r="AF131"/>
          <cell r="AG131"/>
          <cell r="AH131" t="str">
            <v/>
          </cell>
          <cell r="AI131" t="str">
            <v>SI</v>
          </cell>
          <cell r="AJ131"/>
          <cell r="AK131" t="str">
            <v>TNS</v>
          </cell>
          <cell r="AL131">
            <v>43826</v>
          </cell>
          <cell r="AM131"/>
          <cell r="AN131">
            <v>7</v>
          </cell>
          <cell r="AO131">
            <v>52</v>
          </cell>
          <cell r="AP131">
            <v>13</v>
          </cell>
          <cell r="AQ131">
            <v>101</v>
          </cell>
          <cell r="AR131">
            <v>100</v>
          </cell>
          <cell r="AS131">
            <v>25</v>
          </cell>
          <cell r="AT131">
            <v>70</v>
          </cell>
          <cell r="AU131">
            <v>70</v>
          </cell>
          <cell r="AV131">
            <v>70</v>
          </cell>
          <cell r="AW131">
            <v>70</v>
          </cell>
          <cell r="AX131">
            <v>100</v>
          </cell>
          <cell r="AY131">
            <v>25</v>
          </cell>
          <cell r="AZ131" t="str">
            <v>TNS</v>
          </cell>
          <cell r="BA131">
            <v>100</v>
          </cell>
          <cell r="BB131">
            <v>25</v>
          </cell>
          <cell r="BC131">
            <v>88</v>
          </cell>
          <cell r="BD131" t="str">
            <v/>
          </cell>
          <cell r="BE131" t="str">
            <v/>
          </cell>
          <cell r="BF131">
            <v>13</v>
          </cell>
          <cell r="BG131">
            <v>25</v>
          </cell>
          <cell r="BH131">
            <v>25</v>
          </cell>
          <cell r="BI131">
            <v>25</v>
          </cell>
          <cell r="BJ131">
            <v>88</v>
          </cell>
          <cell r="BK131" t="str">
            <v>EMPATE</v>
          </cell>
          <cell r="BL131">
            <v>70</v>
          </cell>
          <cell r="BM131">
            <v>6</v>
          </cell>
          <cell r="BN131">
            <v>6</v>
          </cell>
          <cell r="BO131">
            <v>1</v>
          </cell>
          <cell r="BP131" t="str">
            <v/>
          </cell>
          <cell r="BQ131"/>
          <cell r="BR131"/>
          <cell r="BS131">
            <v>116</v>
          </cell>
        </row>
        <row r="132">
          <cell r="C132">
            <v>13639325</v>
          </cell>
          <cell r="D132">
            <v>1</v>
          </cell>
          <cell r="E132">
            <v>1</v>
          </cell>
          <cell r="F132" t="str">
            <v>ESCUDERO ALFARO CYNTHIA BEATRIZ</v>
          </cell>
          <cell r="G132" t="str">
            <v>LEY 18.834</v>
          </cell>
          <cell r="H132" t="str">
            <v>CONTRATAS</v>
          </cell>
          <cell r="I132" t="str">
            <v>TÉCNICO</v>
          </cell>
          <cell r="J132">
            <v>44</v>
          </cell>
          <cell r="K132">
            <v>22</v>
          </cell>
          <cell r="L132" t="str">
            <v>TECNICO NIVEL SUPERIOR ENFERMERIA TEC ENFERMERIA NIVEL SUPERIOR</v>
          </cell>
          <cell r="M132">
            <v>5</v>
          </cell>
          <cell r="N132">
            <v>8</v>
          </cell>
          <cell r="O132">
            <v>5</v>
          </cell>
          <cell r="P132">
            <v>24</v>
          </cell>
          <cell r="Q132">
            <v>177</v>
          </cell>
          <cell r="R132">
            <v>2016</v>
          </cell>
          <cell r="S132">
            <v>67</v>
          </cell>
          <cell r="T132">
            <v>2015</v>
          </cell>
          <cell r="U132">
            <v>64</v>
          </cell>
          <cell r="V132">
            <v>2014</v>
          </cell>
          <cell r="W132">
            <v>69</v>
          </cell>
          <cell r="X132">
            <v>43804</v>
          </cell>
          <cell r="Y132" t="str">
            <v/>
          </cell>
          <cell r="Z132"/>
          <cell r="AA132" t="str">
            <v/>
          </cell>
          <cell r="AB132"/>
          <cell r="AC132"/>
          <cell r="AD132"/>
          <cell r="AE132"/>
          <cell r="AF132"/>
          <cell r="AG132"/>
          <cell r="AH132" t="str">
            <v/>
          </cell>
          <cell r="AI132" t="str">
            <v>SI</v>
          </cell>
          <cell r="AJ132"/>
          <cell r="AK132" t="str">
            <v>TNS</v>
          </cell>
          <cell r="AL132">
            <v>43826</v>
          </cell>
          <cell r="AM132"/>
          <cell r="AN132">
            <v>8</v>
          </cell>
          <cell r="AO132">
            <v>58</v>
          </cell>
          <cell r="AP132">
            <v>14.5</v>
          </cell>
          <cell r="AQ132">
            <v>177</v>
          </cell>
          <cell r="AR132">
            <v>100</v>
          </cell>
          <cell r="AS132">
            <v>25</v>
          </cell>
          <cell r="AT132">
            <v>67</v>
          </cell>
          <cell r="AU132">
            <v>64</v>
          </cell>
          <cell r="AV132">
            <v>69</v>
          </cell>
          <cell r="AW132">
            <v>67</v>
          </cell>
          <cell r="AX132">
            <v>92</v>
          </cell>
          <cell r="AY132">
            <v>23</v>
          </cell>
          <cell r="AZ132" t="str">
            <v>TNS</v>
          </cell>
          <cell r="BA132">
            <v>100</v>
          </cell>
          <cell r="BB132">
            <v>25</v>
          </cell>
          <cell r="BC132">
            <v>87.5</v>
          </cell>
          <cell r="BD132" t="str">
            <v/>
          </cell>
          <cell r="BE132" t="str">
            <v/>
          </cell>
          <cell r="BF132">
            <v>14.5</v>
          </cell>
          <cell r="BG132">
            <v>25</v>
          </cell>
          <cell r="BH132">
            <v>23</v>
          </cell>
          <cell r="BI132">
            <v>25</v>
          </cell>
          <cell r="BJ132">
            <v>87.5</v>
          </cell>
          <cell r="BK132" t="str">
            <v/>
          </cell>
          <cell r="BL132">
            <v>67</v>
          </cell>
          <cell r="BM132">
            <v>8</v>
          </cell>
          <cell r="BN132">
            <v>5</v>
          </cell>
          <cell r="BO132">
            <v>23</v>
          </cell>
          <cell r="BP132" t="str">
            <v/>
          </cell>
          <cell r="BQ132"/>
          <cell r="BR132"/>
          <cell r="BS132">
            <v>117</v>
          </cell>
        </row>
        <row r="133">
          <cell r="C133">
            <v>17011656</v>
          </cell>
          <cell r="D133">
            <v>9</v>
          </cell>
          <cell r="E133">
            <v>1</v>
          </cell>
          <cell r="F133" t="str">
            <v>ZUBIETA RAMOS PRISCILA ALEJANDRA</v>
          </cell>
          <cell r="G133" t="str">
            <v>LEY 18.834</v>
          </cell>
          <cell r="H133" t="str">
            <v>CONTRATAS</v>
          </cell>
          <cell r="I133" t="str">
            <v>TÉCNICO</v>
          </cell>
          <cell r="J133">
            <v>44</v>
          </cell>
          <cell r="K133">
            <v>22</v>
          </cell>
          <cell r="L133" t="str">
            <v>TECNICO NIVEL SUPERIOR ENFERMERIA TEC ENFERMERIA NIVEL SUPERIOR</v>
          </cell>
          <cell r="M133">
            <v>5</v>
          </cell>
          <cell r="N133">
            <v>7</v>
          </cell>
          <cell r="O133">
            <v>0</v>
          </cell>
          <cell r="P133">
            <v>5</v>
          </cell>
          <cell r="Q133">
            <v>177</v>
          </cell>
          <cell r="R133">
            <v>2016</v>
          </cell>
          <cell r="S133">
            <v>70</v>
          </cell>
          <cell r="T133">
            <v>2015</v>
          </cell>
          <cell r="U133">
            <v>70</v>
          </cell>
          <cell r="V133">
            <v>2014</v>
          </cell>
          <cell r="W133">
            <v>64</v>
          </cell>
          <cell r="X133">
            <v>43805</v>
          </cell>
          <cell r="Y133" t="str">
            <v/>
          </cell>
          <cell r="Z133"/>
          <cell r="AA133" t="str">
            <v/>
          </cell>
          <cell r="AB133"/>
          <cell r="AC133"/>
          <cell r="AD133"/>
          <cell r="AE133"/>
          <cell r="AF133"/>
          <cell r="AG133"/>
          <cell r="AH133" t="str">
            <v/>
          </cell>
          <cell r="AI133" t="str">
            <v>SI</v>
          </cell>
          <cell r="AJ133"/>
          <cell r="AK133" t="str">
            <v>TNS</v>
          </cell>
          <cell r="AL133">
            <v>43826</v>
          </cell>
          <cell r="AM133"/>
          <cell r="AN133">
            <v>7</v>
          </cell>
          <cell r="AO133">
            <v>52</v>
          </cell>
          <cell r="AP133">
            <v>13</v>
          </cell>
          <cell r="AQ133">
            <v>177</v>
          </cell>
          <cell r="AR133">
            <v>100</v>
          </cell>
          <cell r="AS133">
            <v>25</v>
          </cell>
          <cell r="AT133">
            <v>70</v>
          </cell>
          <cell r="AU133">
            <v>70</v>
          </cell>
          <cell r="AV133">
            <v>64</v>
          </cell>
          <cell r="AW133">
            <v>68</v>
          </cell>
          <cell r="AX133">
            <v>96</v>
          </cell>
          <cell r="AY133">
            <v>24</v>
          </cell>
          <cell r="AZ133" t="str">
            <v>TNS</v>
          </cell>
          <cell r="BA133">
            <v>100</v>
          </cell>
          <cell r="BB133">
            <v>25</v>
          </cell>
          <cell r="BC133">
            <v>87</v>
          </cell>
          <cell r="BD133" t="str">
            <v/>
          </cell>
          <cell r="BE133" t="str">
            <v/>
          </cell>
          <cell r="BF133">
            <v>13</v>
          </cell>
          <cell r="BG133">
            <v>25</v>
          </cell>
          <cell r="BH133">
            <v>24</v>
          </cell>
          <cell r="BI133">
            <v>25</v>
          </cell>
          <cell r="BJ133">
            <v>87</v>
          </cell>
          <cell r="BK133" t="str">
            <v>EMPATE</v>
          </cell>
          <cell r="BL133">
            <v>70</v>
          </cell>
          <cell r="BM133">
            <v>7</v>
          </cell>
          <cell r="BN133">
            <v>0</v>
          </cell>
          <cell r="BO133">
            <v>4</v>
          </cell>
          <cell r="BP133" t="str">
            <v/>
          </cell>
          <cell r="BQ133"/>
          <cell r="BR133"/>
          <cell r="BS133">
            <v>118</v>
          </cell>
        </row>
        <row r="134">
          <cell r="C134">
            <v>16227194</v>
          </cell>
          <cell r="D134">
            <v>6</v>
          </cell>
          <cell r="E134">
            <v>2</v>
          </cell>
          <cell r="F134" t="str">
            <v>NAVEA YARNOLD BERNARDO JONATHAN</v>
          </cell>
          <cell r="G134" t="str">
            <v>LEY 18.834</v>
          </cell>
          <cell r="H134" t="str">
            <v>CONTRATAS</v>
          </cell>
          <cell r="I134" t="str">
            <v>TÉCNICO</v>
          </cell>
          <cell r="J134">
            <v>44</v>
          </cell>
          <cell r="K134">
            <v>22</v>
          </cell>
          <cell r="L134" t="str">
            <v>TECNICO NIVEL SUPERIOR ENFERMERIA TECNICO EN ENFERMERIA</v>
          </cell>
          <cell r="M134">
            <v>5</v>
          </cell>
          <cell r="N134">
            <v>6</v>
          </cell>
          <cell r="O134">
            <v>8</v>
          </cell>
          <cell r="P134">
            <v>2</v>
          </cell>
          <cell r="Q134">
            <v>121</v>
          </cell>
          <cell r="R134">
            <v>2016</v>
          </cell>
          <cell r="S134">
            <v>67</v>
          </cell>
          <cell r="T134">
            <v>2015</v>
          </cell>
          <cell r="U134">
            <v>67</v>
          </cell>
          <cell r="V134">
            <v>2014</v>
          </cell>
          <cell r="W134">
            <v>70</v>
          </cell>
          <cell r="X134">
            <v>43805</v>
          </cell>
          <cell r="Y134" t="str">
            <v/>
          </cell>
          <cell r="Z134"/>
          <cell r="AA134" t="str">
            <v/>
          </cell>
          <cell r="AB134"/>
          <cell r="AC134"/>
          <cell r="AD134"/>
          <cell r="AE134"/>
          <cell r="AF134"/>
          <cell r="AG134"/>
          <cell r="AH134" t="str">
            <v/>
          </cell>
          <cell r="AI134" t="str">
            <v>SI</v>
          </cell>
          <cell r="AJ134"/>
          <cell r="AK134" t="str">
            <v>TNS</v>
          </cell>
          <cell r="AL134">
            <v>43826</v>
          </cell>
          <cell r="AM134"/>
          <cell r="AN134">
            <v>7</v>
          </cell>
          <cell r="AO134">
            <v>52</v>
          </cell>
          <cell r="AP134">
            <v>13</v>
          </cell>
          <cell r="AQ134">
            <v>121</v>
          </cell>
          <cell r="AR134">
            <v>100</v>
          </cell>
          <cell r="AS134">
            <v>25</v>
          </cell>
          <cell r="AT134">
            <v>67</v>
          </cell>
          <cell r="AU134">
            <v>67</v>
          </cell>
          <cell r="AV134">
            <v>70</v>
          </cell>
          <cell r="AW134">
            <v>68</v>
          </cell>
          <cell r="AX134">
            <v>96</v>
          </cell>
          <cell r="AY134">
            <v>24</v>
          </cell>
          <cell r="AZ134" t="str">
            <v>TNS</v>
          </cell>
          <cell r="BA134">
            <v>100</v>
          </cell>
          <cell r="BB134">
            <v>25</v>
          </cell>
          <cell r="BC134">
            <v>87</v>
          </cell>
          <cell r="BD134" t="str">
            <v/>
          </cell>
          <cell r="BE134" t="str">
            <v/>
          </cell>
          <cell r="BF134">
            <v>13</v>
          </cell>
          <cell r="BG134">
            <v>25</v>
          </cell>
          <cell r="BH134">
            <v>24</v>
          </cell>
          <cell r="BI134">
            <v>25</v>
          </cell>
          <cell r="BJ134">
            <v>87</v>
          </cell>
          <cell r="BK134" t="str">
            <v>EMPATE</v>
          </cell>
          <cell r="BL134">
            <v>67</v>
          </cell>
          <cell r="BM134">
            <v>6</v>
          </cell>
          <cell r="BN134">
            <v>8</v>
          </cell>
          <cell r="BO134">
            <v>1</v>
          </cell>
          <cell r="BP134" t="str">
            <v/>
          </cell>
          <cell r="BQ134"/>
          <cell r="BR134"/>
          <cell r="BS134">
            <v>119</v>
          </cell>
        </row>
        <row r="135">
          <cell r="C135">
            <v>16772293</v>
          </cell>
          <cell r="D135">
            <v>8</v>
          </cell>
          <cell r="E135">
            <v>1</v>
          </cell>
          <cell r="F135" t="str">
            <v>HIDALGO CONTRERAS BIANCA CAMILA</v>
          </cell>
          <cell r="G135" t="str">
            <v>LEY 18.834</v>
          </cell>
          <cell r="H135" t="str">
            <v>CONTRATAS</v>
          </cell>
          <cell r="I135" t="str">
            <v>TÉCNICO</v>
          </cell>
          <cell r="J135">
            <v>44</v>
          </cell>
          <cell r="K135">
            <v>22</v>
          </cell>
          <cell r="L135" t="str">
            <v>TECNICO PARAMEDICO TEC ENFERMERIA NIVEL SUPERIOR</v>
          </cell>
          <cell r="M135">
            <v>0</v>
          </cell>
          <cell r="N135">
            <v>6</v>
          </cell>
          <cell r="O135">
            <v>5</v>
          </cell>
          <cell r="P135">
            <v>0</v>
          </cell>
          <cell r="Q135">
            <v>123</v>
          </cell>
          <cell r="R135">
            <v>2016</v>
          </cell>
          <cell r="S135">
            <v>70</v>
          </cell>
          <cell r="T135">
            <v>2015</v>
          </cell>
          <cell r="U135">
            <v>70</v>
          </cell>
          <cell r="V135">
            <v>2014</v>
          </cell>
          <cell r="W135">
            <v>69</v>
          </cell>
          <cell r="X135">
            <v>43804</v>
          </cell>
          <cell r="Y135" t="str">
            <v/>
          </cell>
          <cell r="Z135"/>
          <cell r="AA135" t="str">
            <v/>
          </cell>
          <cell r="AB135"/>
          <cell r="AC135"/>
          <cell r="AD135"/>
          <cell r="AE135"/>
          <cell r="AF135"/>
          <cell r="AG135"/>
          <cell r="AH135" t="str">
            <v/>
          </cell>
          <cell r="AI135" t="str">
            <v>SI</v>
          </cell>
          <cell r="AJ135"/>
          <cell r="AK135" t="str">
            <v>TNS</v>
          </cell>
          <cell r="AL135">
            <v>43826</v>
          </cell>
          <cell r="AM135"/>
          <cell r="AN135">
            <v>6</v>
          </cell>
          <cell r="AO135">
            <v>46</v>
          </cell>
          <cell r="AP135">
            <v>11.5</v>
          </cell>
          <cell r="AQ135">
            <v>123</v>
          </cell>
          <cell r="AR135">
            <v>100</v>
          </cell>
          <cell r="AS135">
            <v>25</v>
          </cell>
          <cell r="AT135">
            <v>70</v>
          </cell>
          <cell r="AU135">
            <v>70</v>
          </cell>
          <cell r="AV135">
            <v>69</v>
          </cell>
          <cell r="AW135">
            <v>70</v>
          </cell>
          <cell r="AX135">
            <v>100</v>
          </cell>
          <cell r="AY135">
            <v>25</v>
          </cell>
          <cell r="AZ135" t="str">
            <v>TNS</v>
          </cell>
          <cell r="BA135">
            <v>100</v>
          </cell>
          <cell r="BB135">
            <v>25</v>
          </cell>
          <cell r="BC135">
            <v>86.5</v>
          </cell>
          <cell r="BD135" t="str">
            <v/>
          </cell>
          <cell r="BE135" t="str">
            <v/>
          </cell>
          <cell r="BF135">
            <v>11.5</v>
          </cell>
          <cell r="BG135">
            <v>25</v>
          </cell>
          <cell r="BH135">
            <v>25</v>
          </cell>
          <cell r="BI135">
            <v>25</v>
          </cell>
          <cell r="BJ135">
            <v>86.5</v>
          </cell>
          <cell r="BK135" t="str">
            <v>EMPATE</v>
          </cell>
          <cell r="BL135">
            <v>70</v>
          </cell>
          <cell r="BM135">
            <v>6</v>
          </cell>
          <cell r="BN135">
            <v>5</v>
          </cell>
          <cell r="BO135">
            <v>29</v>
          </cell>
          <cell r="BP135" t="str">
            <v/>
          </cell>
          <cell r="BQ135"/>
          <cell r="BR135"/>
          <cell r="BS135">
            <v>120</v>
          </cell>
        </row>
        <row r="136">
          <cell r="C136">
            <v>13864757</v>
          </cell>
          <cell r="D136">
            <v>9</v>
          </cell>
          <cell r="E136">
            <v>1</v>
          </cell>
          <cell r="F136" t="str">
            <v>CONTRERAS CASTRO EVELYN PATRICIA</v>
          </cell>
          <cell r="G136" t="str">
            <v>LEY 18.834</v>
          </cell>
          <cell r="H136" t="str">
            <v>CONTRATAS</v>
          </cell>
          <cell r="I136" t="str">
            <v>TÉCNICO</v>
          </cell>
          <cell r="J136">
            <v>44</v>
          </cell>
          <cell r="K136">
            <v>22</v>
          </cell>
          <cell r="L136" t="str">
            <v>TECNICO NIVEL SUPERIOR ENFERMERIA TEC. NIVEL SUP. EN ENFERMERIA</v>
          </cell>
          <cell r="M136">
            <v>0</v>
          </cell>
          <cell r="N136">
            <v>6</v>
          </cell>
          <cell r="O136">
            <v>5</v>
          </cell>
          <cell r="P136">
            <v>4</v>
          </cell>
          <cell r="Q136">
            <v>123</v>
          </cell>
          <cell r="R136">
            <v>2016</v>
          </cell>
          <cell r="S136">
            <v>70</v>
          </cell>
          <cell r="T136">
            <v>2015</v>
          </cell>
          <cell r="U136">
            <v>70</v>
          </cell>
          <cell r="V136">
            <v>2014</v>
          </cell>
          <cell r="W136">
            <v>69</v>
          </cell>
          <cell r="X136">
            <v>43804</v>
          </cell>
          <cell r="Y136" t="str">
            <v/>
          </cell>
          <cell r="Z136"/>
          <cell r="AA136" t="str">
            <v/>
          </cell>
          <cell r="AB136"/>
          <cell r="AC136"/>
          <cell r="AD136"/>
          <cell r="AE136"/>
          <cell r="AF136"/>
          <cell r="AG136"/>
          <cell r="AH136" t="str">
            <v/>
          </cell>
          <cell r="AI136" t="str">
            <v>SI</v>
          </cell>
          <cell r="AJ136"/>
          <cell r="AK136" t="str">
            <v>TNS</v>
          </cell>
          <cell r="AL136">
            <v>43826</v>
          </cell>
          <cell r="AM136"/>
          <cell r="AN136">
            <v>6</v>
          </cell>
          <cell r="AO136">
            <v>46</v>
          </cell>
          <cell r="AP136">
            <v>11.5</v>
          </cell>
          <cell r="AQ136">
            <v>123</v>
          </cell>
          <cell r="AR136">
            <v>100</v>
          </cell>
          <cell r="AS136">
            <v>25</v>
          </cell>
          <cell r="AT136">
            <v>70</v>
          </cell>
          <cell r="AU136">
            <v>70</v>
          </cell>
          <cell r="AV136">
            <v>69</v>
          </cell>
          <cell r="AW136">
            <v>70</v>
          </cell>
          <cell r="AX136">
            <v>100</v>
          </cell>
          <cell r="AY136">
            <v>25</v>
          </cell>
          <cell r="AZ136" t="str">
            <v>TNS</v>
          </cell>
          <cell r="BA136">
            <v>100</v>
          </cell>
          <cell r="BB136">
            <v>25</v>
          </cell>
          <cell r="BC136">
            <v>86.5</v>
          </cell>
          <cell r="BD136" t="str">
            <v/>
          </cell>
          <cell r="BE136" t="str">
            <v/>
          </cell>
          <cell r="BF136">
            <v>11.5</v>
          </cell>
          <cell r="BG136">
            <v>25</v>
          </cell>
          <cell r="BH136">
            <v>25</v>
          </cell>
          <cell r="BI136">
            <v>25</v>
          </cell>
          <cell r="BJ136">
            <v>86.5</v>
          </cell>
          <cell r="BK136" t="str">
            <v>EMPATE</v>
          </cell>
          <cell r="BL136">
            <v>70</v>
          </cell>
          <cell r="BM136">
            <v>6</v>
          </cell>
          <cell r="BN136">
            <v>5</v>
          </cell>
          <cell r="BO136">
            <v>3</v>
          </cell>
          <cell r="BP136" t="str">
            <v/>
          </cell>
          <cell r="BQ136"/>
          <cell r="BR136"/>
          <cell r="BS136">
            <v>121</v>
          </cell>
        </row>
        <row r="137">
          <cell r="C137">
            <v>16283696</v>
          </cell>
          <cell r="D137" t="str">
            <v>K</v>
          </cell>
          <cell r="E137">
            <v>1</v>
          </cell>
          <cell r="F137" t="str">
            <v>LAVIN CUEVAS LISSETTE CAROLINA</v>
          </cell>
          <cell r="G137" t="str">
            <v>LEY 18.834</v>
          </cell>
          <cell r="H137" t="str">
            <v>CONTRATAS</v>
          </cell>
          <cell r="I137" t="str">
            <v>TÉCNICO</v>
          </cell>
          <cell r="J137">
            <v>44</v>
          </cell>
          <cell r="K137">
            <v>22</v>
          </cell>
          <cell r="L137" t="str">
            <v>TECNICO PARAMEDICO TEC ENFERMERIA NIVEL SUPERIOR</v>
          </cell>
          <cell r="M137">
            <v>0</v>
          </cell>
          <cell r="N137">
            <v>6</v>
          </cell>
          <cell r="O137">
            <v>4</v>
          </cell>
          <cell r="P137">
            <v>9</v>
          </cell>
          <cell r="Q137">
            <v>75</v>
          </cell>
          <cell r="R137">
            <v>2016</v>
          </cell>
          <cell r="S137">
            <v>70</v>
          </cell>
          <cell r="T137">
            <v>2015</v>
          </cell>
          <cell r="U137">
            <v>70</v>
          </cell>
          <cell r="V137">
            <v>2014</v>
          </cell>
          <cell r="W137">
            <v>70</v>
          </cell>
          <cell r="X137">
            <v>43804</v>
          </cell>
          <cell r="Y137" t="str">
            <v/>
          </cell>
          <cell r="Z137"/>
          <cell r="AA137" t="str">
            <v/>
          </cell>
          <cell r="AB137"/>
          <cell r="AC137"/>
          <cell r="AD137"/>
          <cell r="AE137"/>
          <cell r="AF137"/>
          <cell r="AG137"/>
          <cell r="AH137" t="str">
            <v/>
          </cell>
          <cell r="AI137" t="str">
            <v>SI</v>
          </cell>
          <cell r="AJ137"/>
          <cell r="AK137" t="str">
            <v>TNS</v>
          </cell>
          <cell r="AL137">
            <v>43826</v>
          </cell>
          <cell r="AM137"/>
          <cell r="AN137">
            <v>6</v>
          </cell>
          <cell r="AO137">
            <v>46</v>
          </cell>
          <cell r="AP137">
            <v>11.5</v>
          </cell>
          <cell r="AQ137">
            <v>75</v>
          </cell>
          <cell r="AR137">
            <v>100</v>
          </cell>
          <cell r="AS137">
            <v>25</v>
          </cell>
          <cell r="AT137">
            <v>70</v>
          </cell>
          <cell r="AU137">
            <v>70</v>
          </cell>
          <cell r="AV137">
            <v>70</v>
          </cell>
          <cell r="AW137">
            <v>70</v>
          </cell>
          <cell r="AX137">
            <v>100</v>
          </cell>
          <cell r="AY137">
            <v>25</v>
          </cell>
          <cell r="AZ137" t="str">
            <v>TNS</v>
          </cell>
          <cell r="BA137">
            <v>100</v>
          </cell>
          <cell r="BB137">
            <v>25</v>
          </cell>
          <cell r="BC137">
            <v>86.5</v>
          </cell>
          <cell r="BD137" t="str">
            <v/>
          </cell>
          <cell r="BE137" t="str">
            <v/>
          </cell>
          <cell r="BF137">
            <v>11.5</v>
          </cell>
          <cell r="BG137">
            <v>25</v>
          </cell>
          <cell r="BH137">
            <v>25</v>
          </cell>
          <cell r="BI137">
            <v>25</v>
          </cell>
          <cell r="BJ137">
            <v>86.5</v>
          </cell>
          <cell r="BK137" t="str">
            <v>EMPATE</v>
          </cell>
          <cell r="BL137">
            <v>70</v>
          </cell>
          <cell r="BM137">
            <v>6</v>
          </cell>
          <cell r="BN137">
            <v>4</v>
          </cell>
          <cell r="BO137">
            <v>8</v>
          </cell>
          <cell r="BP137" t="str">
            <v/>
          </cell>
          <cell r="BQ137"/>
          <cell r="BR137"/>
          <cell r="BS137">
            <v>122</v>
          </cell>
        </row>
        <row r="138">
          <cell r="C138">
            <v>16224565</v>
          </cell>
          <cell r="D138">
            <v>1</v>
          </cell>
          <cell r="E138">
            <v>1</v>
          </cell>
          <cell r="F138" t="str">
            <v>MACKENNA ARAYA PRISCILLA ANDREA</v>
          </cell>
          <cell r="G138" t="str">
            <v>LEY 18.834</v>
          </cell>
          <cell r="H138" t="str">
            <v>CONTRATAS</v>
          </cell>
          <cell r="I138" t="str">
            <v>TÉCNICO</v>
          </cell>
          <cell r="J138">
            <v>44</v>
          </cell>
          <cell r="K138">
            <v>22</v>
          </cell>
          <cell r="L138" t="str">
            <v>TECNICO PARAMEDICO TEC.NIVEL SUP. EN ENFERMERIA</v>
          </cell>
          <cell r="M138">
            <v>0</v>
          </cell>
          <cell r="N138">
            <v>6</v>
          </cell>
          <cell r="O138">
            <v>3</v>
          </cell>
          <cell r="P138">
            <v>26</v>
          </cell>
          <cell r="Q138">
            <v>312</v>
          </cell>
          <cell r="R138">
            <v>2016</v>
          </cell>
          <cell r="S138">
            <v>70</v>
          </cell>
          <cell r="T138">
            <v>2015</v>
          </cell>
          <cell r="U138">
            <v>70</v>
          </cell>
          <cell r="V138">
            <v>2014</v>
          </cell>
          <cell r="W138">
            <v>70</v>
          </cell>
          <cell r="X138">
            <v>43805</v>
          </cell>
          <cell r="Y138" t="str">
            <v/>
          </cell>
          <cell r="Z138"/>
          <cell r="AA138" t="str">
            <v/>
          </cell>
          <cell r="AB138"/>
          <cell r="AC138"/>
          <cell r="AD138"/>
          <cell r="AE138"/>
          <cell r="AF138"/>
          <cell r="AG138"/>
          <cell r="AH138" t="str">
            <v/>
          </cell>
          <cell r="AI138" t="str">
            <v>SI</v>
          </cell>
          <cell r="AJ138"/>
          <cell r="AK138" t="str">
            <v>TNS</v>
          </cell>
          <cell r="AL138">
            <v>43826</v>
          </cell>
          <cell r="AM138"/>
          <cell r="AN138">
            <v>6</v>
          </cell>
          <cell r="AO138">
            <v>46</v>
          </cell>
          <cell r="AP138">
            <v>11.5</v>
          </cell>
          <cell r="AQ138">
            <v>312</v>
          </cell>
          <cell r="AR138">
            <v>100</v>
          </cell>
          <cell r="AS138">
            <v>25</v>
          </cell>
          <cell r="AT138">
            <v>70</v>
          </cell>
          <cell r="AU138">
            <v>70</v>
          </cell>
          <cell r="AV138">
            <v>70</v>
          </cell>
          <cell r="AW138">
            <v>70</v>
          </cell>
          <cell r="AX138">
            <v>100</v>
          </cell>
          <cell r="AY138">
            <v>25</v>
          </cell>
          <cell r="AZ138" t="str">
            <v>TNS</v>
          </cell>
          <cell r="BA138">
            <v>100</v>
          </cell>
          <cell r="BB138">
            <v>25</v>
          </cell>
          <cell r="BC138">
            <v>86.5</v>
          </cell>
          <cell r="BD138" t="str">
            <v/>
          </cell>
          <cell r="BE138" t="str">
            <v/>
          </cell>
          <cell r="BF138">
            <v>11.5</v>
          </cell>
          <cell r="BG138">
            <v>25</v>
          </cell>
          <cell r="BH138">
            <v>25</v>
          </cell>
          <cell r="BI138">
            <v>25</v>
          </cell>
          <cell r="BJ138">
            <v>86.5</v>
          </cell>
          <cell r="BK138" t="str">
            <v>EMPATE</v>
          </cell>
          <cell r="BL138">
            <v>70</v>
          </cell>
          <cell r="BM138">
            <v>6</v>
          </cell>
          <cell r="BN138">
            <v>3</v>
          </cell>
          <cell r="BO138">
            <v>25</v>
          </cell>
          <cell r="BP138" t="str">
            <v/>
          </cell>
          <cell r="BQ138"/>
          <cell r="BR138"/>
          <cell r="BS138">
            <v>123</v>
          </cell>
        </row>
        <row r="139">
          <cell r="C139">
            <v>14415021</v>
          </cell>
          <cell r="D139" t="str">
            <v>K</v>
          </cell>
          <cell r="E139">
            <v>1</v>
          </cell>
          <cell r="F139" t="str">
            <v>LORCA MOLINA VERONICA DE LOS ANGELES</v>
          </cell>
          <cell r="G139" t="str">
            <v>LEY 18.834</v>
          </cell>
          <cell r="H139" t="str">
            <v>CONTRATAS</v>
          </cell>
          <cell r="I139" t="str">
            <v>TÉCNICO</v>
          </cell>
          <cell r="J139">
            <v>44</v>
          </cell>
          <cell r="K139">
            <v>22</v>
          </cell>
          <cell r="L139" t="str">
            <v>TECNICO PARAMEDICO TEC.ENF.NIVEL SUPERIOR</v>
          </cell>
          <cell r="M139">
            <v>0</v>
          </cell>
          <cell r="N139">
            <v>6</v>
          </cell>
          <cell r="O139">
            <v>0</v>
          </cell>
          <cell r="P139">
            <v>29</v>
          </cell>
          <cell r="Q139">
            <v>147</v>
          </cell>
          <cell r="R139">
            <v>2016</v>
          </cell>
          <cell r="S139">
            <v>70</v>
          </cell>
          <cell r="T139">
            <v>2015</v>
          </cell>
          <cell r="U139">
            <v>70</v>
          </cell>
          <cell r="V139">
            <v>2014</v>
          </cell>
          <cell r="W139">
            <v>70</v>
          </cell>
          <cell r="X139">
            <v>43804</v>
          </cell>
          <cell r="Y139" t="str">
            <v/>
          </cell>
          <cell r="Z139"/>
          <cell r="AA139" t="str">
            <v/>
          </cell>
          <cell r="AB139"/>
          <cell r="AC139"/>
          <cell r="AD139"/>
          <cell r="AE139"/>
          <cell r="AF139"/>
          <cell r="AG139"/>
          <cell r="AH139" t="str">
            <v/>
          </cell>
          <cell r="AI139" t="str">
            <v>SI</v>
          </cell>
          <cell r="AJ139"/>
          <cell r="AK139" t="str">
            <v>TNS</v>
          </cell>
          <cell r="AL139">
            <v>43826</v>
          </cell>
          <cell r="AM139"/>
          <cell r="AN139">
            <v>6</v>
          </cell>
          <cell r="AO139">
            <v>46</v>
          </cell>
          <cell r="AP139">
            <v>11.5</v>
          </cell>
          <cell r="AQ139">
            <v>147</v>
          </cell>
          <cell r="AR139">
            <v>100</v>
          </cell>
          <cell r="AS139">
            <v>25</v>
          </cell>
          <cell r="AT139">
            <v>70</v>
          </cell>
          <cell r="AU139">
            <v>70</v>
          </cell>
          <cell r="AV139">
            <v>70</v>
          </cell>
          <cell r="AW139">
            <v>70</v>
          </cell>
          <cell r="AX139">
            <v>100</v>
          </cell>
          <cell r="AY139">
            <v>25</v>
          </cell>
          <cell r="AZ139" t="str">
            <v>TNS</v>
          </cell>
          <cell r="BA139">
            <v>100</v>
          </cell>
          <cell r="BB139">
            <v>25</v>
          </cell>
          <cell r="BC139">
            <v>86.5</v>
          </cell>
          <cell r="BD139" t="str">
            <v/>
          </cell>
          <cell r="BE139" t="str">
            <v/>
          </cell>
          <cell r="BF139">
            <v>11.5</v>
          </cell>
          <cell r="BG139">
            <v>25</v>
          </cell>
          <cell r="BH139">
            <v>25</v>
          </cell>
          <cell r="BI139">
            <v>25</v>
          </cell>
          <cell r="BJ139">
            <v>86.5</v>
          </cell>
          <cell r="BK139" t="str">
            <v>EMPATE</v>
          </cell>
          <cell r="BL139">
            <v>70</v>
          </cell>
          <cell r="BM139">
            <v>6</v>
          </cell>
          <cell r="BN139">
            <v>0</v>
          </cell>
          <cell r="BO139">
            <v>28</v>
          </cell>
          <cell r="BP139" t="str">
            <v/>
          </cell>
          <cell r="BQ139"/>
          <cell r="BR139"/>
          <cell r="BS139">
            <v>124</v>
          </cell>
        </row>
        <row r="140">
          <cell r="C140">
            <v>10036687</v>
          </cell>
          <cell r="D140">
            <v>8</v>
          </cell>
          <cell r="E140">
            <v>1</v>
          </cell>
          <cell r="F140" t="str">
            <v>GAC PEÑA ALEXIAS MARGARITA</v>
          </cell>
          <cell r="G140" t="str">
            <v>LEY 18.834</v>
          </cell>
          <cell r="H140" t="str">
            <v>TITULARES</v>
          </cell>
          <cell r="I140" t="str">
            <v>TÉCNICO</v>
          </cell>
          <cell r="J140">
            <v>44</v>
          </cell>
          <cell r="K140">
            <v>21</v>
          </cell>
          <cell r="L140" t="str">
            <v>TECNICO TEC.NIV.SUP.ATEN.MENORES</v>
          </cell>
          <cell r="M140">
            <v>0</v>
          </cell>
          <cell r="N140">
            <v>6</v>
          </cell>
          <cell r="O140">
            <v>0</v>
          </cell>
          <cell r="P140">
            <v>15</v>
          </cell>
          <cell r="Q140">
            <v>134</v>
          </cell>
          <cell r="R140">
            <v>2016</v>
          </cell>
          <cell r="S140">
            <v>70</v>
          </cell>
          <cell r="T140">
            <v>2015</v>
          </cell>
          <cell r="U140">
            <v>69</v>
          </cell>
          <cell r="V140">
            <v>2014</v>
          </cell>
          <cell r="W140">
            <v>70</v>
          </cell>
          <cell r="X140">
            <v>43811</v>
          </cell>
          <cell r="Y140" t="str">
            <v/>
          </cell>
          <cell r="Z140"/>
          <cell r="AA140" t="str">
            <v/>
          </cell>
          <cell r="AB140"/>
          <cell r="AC140"/>
          <cell r="AD140"/>
          <cell r="AE140"/>
          <cell r="AF140"/>
          <cell r="AG140"/>
          <cell r="AH140"/>
          <cell r="AI140" t="str">
            <v>SI</v>
          </cell>
          <cell r="AJ140"/>
          <cell r="AK140" t="str">
            <v>TNS</v>
          </cell>
          <cell r="AL140">
            <v>43826</v>
          </cell>
          <cell r="AM140"/>
          <cell r="AN140">
            <v>6</v>
          </cell>
          <cell r="AO140">
            <v>46</v>
          </cell>
          <cell r="AP140">
            <v>11.5</v>
          </cell>
          <cell r="AQ140">
            <v>134</v>
          </cell>
          <cell r="AR140">
            <v>100</v>
          </cell>
          <cell r="AS140">
            <v>25</v>
          </cell>
          <cell r="AT140">
            <v>70</v>
          </cell>
          <cell r="AU140">
            <v>69</v>
          </cell>
          <cell r="AV140">
            <v>70</v>
          </cell>
          <cell r="AW140">
            <v>70</v>
          </cell>
          <cell r="AX140">
            <v>100</v>
          </cell>
          <cell r="AY140">
            <v>25</v>
          </cell>
          <cell r="AZ140" t="str">
            <v>TNS</v>
          </cell>
          <cell r="BA140">
            <v>100</v>
          </cell>
          <cell r="BB140">
            <v>25</v>
          </cell>
          <cell r="BC140">
            <v>86.5</v>
          </cell>
          <cell r="BD140" t="str">
            <v/>
          </cell>
          <cell r="BE140" t="str">
            <v/>
          </cell>
          <cell r="BF140">
            <v>11.5</v>
          </cell>
          <cell r="BG140">
            <v>25</v>
          </cell>
          <cell r="BH140">
            <v>25</v>
          </cell>
          <cell r="BI140">
            <v>25</v>
          </cell>
          <cell r="BJ140">
            <v>86.5</v>
          </cell>
          <cell r="BK140" t="str">
            <v>EMPATE</v>
          </cell>
          <cell r="BL140">
            <v>70</v>
          </cell>
          <cell r="BM140">
            <v>6</v>
          </cell>
          <cell r="BN140">
            <v>0</v>
          </cell>
          <cell r="BO140">
            <v>15</v>
          </cell>
          <cell r="BP140" t="str">
            <v/>
          </cell>
          <cell r="BQ140"/>
          <cell r="BR140"/>
          <cell r="BS140">
            <v>125</v>
          </cell>
        </row>
        <row r="141">
          <cell r="C141">
            <v>15000728</v>
          </cell>
          <cell r="D141">
            <v>3</v>
          </cell>
          <cell r="E141">
            <v>1</v>
          </cell>
          <cell r="F141" t="str">
            <v>CARREÑO ORTIZ EDITH VIRGINIA</v>
          </cell>
          <cell r="G141" t="str">
            <v>LEY 18.834</v>
          </cell>
          <cell r="H141" t="str">
            <v>CONTRATAS</v>
          </cell>
          <cell r="I141" t="str">
            <v>TÉCNICO</v>
          </cell>
          <cell r="J141">
            <v>44</v>
          </cell>
          <cell r="K141">
            <v>22</v>
          </cell>
          <cell r="L141" t="str">
            <v>TECNICO PARAMEDICO TEC ENFERMERIA NIVEL SUPERIOR</v>
          </cell>
          <cell r="M141">
            <v>0</v>
          </cell>
          <cell r="N141">
            <v>5</v>
          </cell>
          <cell r="O141">
            <v>11</v>
          </cell>
          <cell r="P141">
            <v>27</v>
          </cell>
          <cell r="Q141">
            <v>181</v>
          </cell>
          <cell r="R141">
            <v>2016</v>
          </cell>
          <cell r="S141">
            <v>70</v>
          </cell>
          <cell r="T141">
            <v>2015</v>
          </cell>
          <cell r="U141">
            <v>70</v>
          </cell>
          <cell r="V141">
            <v>2014</v>
          </cell>
          <cell r="W141">
            <v>70</v>
          </cell>
          <cell r="X141">
            <v>43804</v>
          </cell>
          <cell r="Y141" t="str">
            <v/>
          </cell>
          <cell r="Z141"/>
          <cell r="AA141" t="str">
            <v/>
          </cell>
          <cell r="AB141"/>
          <cell r="AC141"/>
          <cell r="AD141"/>
          <cell r="AE141"/>
          <cell r="AF141"/>
          <cell r="AG141"/>
          <cell r="AH141" t="str">
            <v/>
          </cell>
          <cell r="AI141" t="str">
            <v>SI</v>
          </cell>
          <cell r="AJ141"/>
          <cell r="AK141" t="str">
            <v>TNS</v>
          </cell>
          <cell r="AL141">
            <v>43826</v>
          </cell>
          <cell r="AM141"/>
          <cell r="AN141">
            <v>6</v>
          </cell>
          <cell r="AO141">
            <v>46</v>
          </cell>
          <cell r="AP141">
            <v>11.5</v>
          </cell>
          <cell r="AQ141">
            <v>181</v>
          </cell>
          <cell r="AR141">
            <v>100</v>
          </cell>
          <cell r="AS141">
            <v>25</v>
          </cell>
          <cell r="AT141">
            <v>70</v>
          </cell>
          <cell r="AU141">
            <v>70</v>
          </cell>
          <cell r="AV141">
            <v>70</v>
          </cell>
          <cell r="AW141">
            <v>70</v>
          </cell>
          <cell r="AX141">
            <v>100</v>
          </cell>
          <cell r="AY141">
            <v>25</v>
          </cell>
          <cell r="AZ141" t="str">
            <v>TNS</v>
          </cell>
          <cell r="BA141">
            <v>100</v>
          </cell>
          <cell r="BB141">
            <v>25</v>
          </cell>
          <cell r="BC141">
            <v>86.5</v>
          </cell>
          <cell r="BD141" t="str">
            <v/>
          </cell>
          <cell r="BE141" t="str">
            <v/>
          </cell>
          <cell r="BF141">
            <v>11.5</v>
          </cell>
          <cell r="BG141">
            <v>25</v>
          </cell>
          <cell r="BH141">
            <v>25</v>
          </cell>
          <cell r="BI141">
            <v>25</v>
          </cell>
          <cell r="BJ141">
            <v>86.5</v>
          </cell>
          <cell r="BK141" t="str">
            <v>EMPATE</v>
          </cell>
          <cell r="BL141">
            <v>70</v>
          </cell>
          <cell r="BM141">
            <v>5</v>
          </cell>
          <cell r="BN141">
            <v>11</v>
          </cell>
          <cell r="BO141">
            <v>26</v>
          </cell>
          <cell r="BP141" t="str">
            <v/>
          </cell>
          <cell r="BQ141"/>
          <cell r="BR141"/>
          <cell r="BS141">
            <v>126</v>
          </cell>
        </row>
        <row r="142">
          <cell r="C142">
            <v>16837782</v>
          </cell>
          <cell r="D142">
            <v>7</v>
          </cell>
          <cell r="E142">
            <v>1</v>
          </cell>
          <cell r="F142" t="str">
            <v>HERNANDEZ GONZALEZ MARIA JOSE</v>
          </cell>
          <cell r="G142" t="str">
            <v>LEY 18.834</v>
          </cell>
          <cell r="H142" t="str">
            <v>CONTRATAS</v>
          </cell>
          <cell r="I142" t="str">
            <v>TÉCNICO</v>
          </cell>
          <cell r="J142">
            <v>44</v>
          </cell>
          <cell r="K142">
            <v>22</v>
          </cell>
          <cell r="L142" t="str">
            <v>TECNICO PARAMEDICO TECNICO ENFERM.NIVEL SUPERIOR</v>
          </cell>
          <cell r="M142">
            <v>0</v>
          </cell>
          <cell r="N142">
            <v>5</v>
          </cell>
          <cell r="O142">
            <v>11</v>
          </cell>
          <cell r="P142">
            <v>18</v>
          </cell>
          <cell r="Q142">
            <v>458</v>
          </cell>
          <cell r="R142">
            <v>2016</v>
          </cell>
          <cell r="S142">
            <v>70</v>
          </cell>
          <cell r="T142">
            <v>2015</v>
          </cell>
          <cell r="U142">
            <v>70</v>
          </cell>
          <cell r="V142">
            <v>2014</v>
          </cell>
          <cell r="W142">
            <v>70</v>
          </cell>
          <cell r="X142">
            <v>43804</v>
          </cell>
          <cell r="Y142" t="str">
            <v/>
          </cell>
          <cell r="Z142"/>
          <cell r="AA142" t="str">
            <v/>
          </cell>
          <cell r="AB142"/>
          <cell r="AC142"/>
          <cell r="AD142"/>
          <cell r="AE142"/>
          <cell r="AF142"/>
          <cell r="AG142"/>
          <cell r="AH142" t="str">
            <v/>
          </cell>
          <cell r="AI142" t="str">
            <v>SI</v>
          </cell>
          <cell r="AJ142"/>
          <cell r="AK142" t="str">
            <v>TNS</v>
          </cell>
          <cell r="AL142">
            <v>43826</v>
          </cell>
          <cell r="AM142"/>
          <cell r="AN142">
            <v>6</v>
          </cell>
          <cell r="AO142">
            <v>46</v>
          </cell>
          <cell r="AP142">
            <v>11.5</v>
          </cell>
          <cell r="AQ142">
            <v>458</v>
          </cell>
          <cell r="AR142">
            <v>100</v>
          </cell>
          <cell r="AS142">
            <v>25</v>
          </cell>
          <cell r="AT142">
            <v>70</v>
          </cell>
          <cell r="AU142">
            <v>70</v>
          </cell>
          <cell r="AV142">
            <v>70</v>
          </cell>
          <cell r="AW142">
            <v>70</v>
          </cell>
          <cell r="AX142">
            <v>100</v>
          </cell>
          <cell r="AY142">
            <v>25</v>
          </cell>
          <cell r="AZ142" t="str">
            <v>TNS</v>
          </cell>
          <cell r="BA142">
            <v>100</v>
          </cell>
          <cell r="BB142">
            <v>25</v>
          </cell>
          <cell r="BC142">
            <v>86.5</v>
          </cell>
          <cell r="BD142" t="str">
            <v/>
          </cell>
          <cell r="BE142" t="str">
            <v/>
          </cell>
          <cell r="BF142">
            <v>11.5</v>
          </cell>
          <cell r="BG142">
            <v>25</v>
          </cell>
          <cell r="BH142">
            <v>25</v>
          </cell>
          <cell r="BI142">
            <v>25</v>
          </cell>
          <cell r="BJ142">
            <v>86.5</v>
          </cell>
          <cell r="BK142" t="str">
            <v>EMPATE</v>
          </cell>
          <cell r="BL142">
            <v>70</v>
          </cell>
          <cell r="BM142">
            <v>5</v>
          </cell>
          <cell r="BN142">
            <v>11</v>
          </cell>
          <cell r="BO142">
            <v>17</v>
          </cell>
          <cell r="BP142" t="str">
            <v/>
          </cell>
          <cell r="BQ142"/>
          <cell r="BR142"/>
          <cell r="BS142">
            <v>127</v>
          </cell>
        </row>
        <row r="143">
          <cell r="C143">
            <v>15168972</v>
          </cell>
          <cell r="D143">
            <v>8</v>
          </cell>
          <cell r="E143">
            <v>1</v>
          </cell>
          <cell r="F143" t="str">
            <v>RUBILAR SANDOVAL YURY ORFELINA</v>
          </cell>
          <cell r="G143" t="str">
            <v>LEY 18.834</v>
          </cell>
          <cell r="H143" t="str">
            <v>CONTRATAS</v>
          </cell>
          <cell r="I143" t="str">
            <v>TÉCNICO</v>
          </cell>
          <cell r="J143">
            <v>44</v>
          </cell>
          <cell r="K143">
            <v>22</v>
          </cell>
          <cell r="L143" t="str">
            <v>TECNICO PARAMEDICO TECNICO EN ENFERMERIA</v>
          </cell>
          <cell r="M143">
            <v>0</v>
          </cell>
          <cell r="N143">
            <v>5</v>
          </cell>
          <cell r="O143">
            <v>11</v>
          </cell>
          <cell r="P143">
            <v>10</v>
          </cell>
          <cell r="Q143">
            <v>231</v>
          </cell>
          <cell r="R143">
            <v>2016</v>
          </cell>
          <cell r="S143">
            <v>70</v>
          </cell>
          <cell r="T143">
            <v>2015</v>
          </cell>
          <cell r="U143">
            <v>70</v>
          </cell>
          <cell r="V143">
            <v>2014</v>
          </cell>
          <cell r="W143">
            <v>70</v>
          </cell>
          <cell r="X143">
            <v>43805</v>
          </cell>
          <cell r="Y143" t="str">
            <v/>
          </cell>
          <cell r="Z143"/>
          <cell r="AA143" t="str">
            <v/>
          </cell>
          <cell r="AB143"/>
          <cell r="AC143"/>
          <cell r="AD143"/>
          <cell r="AE143"/>
          <cell r="AF143"/>
          <cell r="AG143"/>
          <cell r="AH143" t="str">
            <v/>
          </cell>
          <cell r="AI143" t="str">
            <v>SI</v>
          </cell>
          <cell r="AJ143"/>
          <cell r="AK143" t="str">
            <v>TNS</v>
          </cell>
          <cell r="AL143">
            <v>43826</v>
          </cell>
          <cell r="AM143"/>
          <cell r="AN143">
            <v>6</v>
          </cell>
          <cell r="AO143">
            <v>46</v>
          </cell>
          <cell r="AP143">
            <v>11.5</v>
          </cell>
          <cell r="AQ143">
            <v>231</v>
          </cell>
          <cell r="AR143">
            <v>100</v>
          </cell>
          <cell r="AS143">
            <v>25</v>
          </cell>
          <cell r="AT143">
            <v>70</v>
          </cell>
          <cell r="AU143">
            <v>70</v>
          </cell>
          <cell r="AV143">
            <v>70</v>
          </cell>
          <cell r="AW143">
            <v>70</v>
          </cell>
          <cell r="AX143">
            <v>100</v>
          </cell>
          <cell r="AY143">
            <v>25</v>
          </cell>
          <cell r="AZ143" t="str">
            <v>TNS</v>
          </cell>
          <cell r="BA143">
            <v>100</v>
          </cell>
          <cell r="BB143">
            <v>25</v>
          </cell>
          <cell r="BC143">
            <v>86.5</v>
          </cell>
          <cell r="BD143" t="str">
            <v/>
          </cell>
          <cell r="BE143" t="str">
            <v/>
          </cell>
          <cell r="BF143">
            <v>11.5</v>
          </cell>
          <cell r="BG143">
            <v>25</v>
          </cell>
          <cell r="BH143">
            <v>25</v>
          </cell>
          <cell r="BI143">
            <v>25</v>
          </cell>
          <cell r="BJ143">
            <v>86.5</v>
          </cell>
          <cell r="BK143" t="str">
            <v>EMPATE</v>
          </cell>
          <cell r="BL143">
            <v>70</v>
          </cell>
          <cell r="BM143">
            <v>5</v>
          </cell>
          <cell r="BN143">
            <v>11</v>
          </cell>
          <cell r="BO143">
            <v>9</v>
          </cell>
          <cell r="BP143" t="str">
            <v/>
          </cell>
          <cell r="BQ143"/>
          <cell r="BR143"/>
          <cell r="BS143">
            <v>128</v>
          </cell>
        </row>
        <row r="144">
          <cell r="C144">
            <v>17830396</v>
          </cell>
          <cell r="D144">
            <v>1</v>
          </cell>
          <cell r="E144">
            <v>1</v>
          </cell>
          <cell r="F144" t="str">
            <v>YAÑEZ CAQUISANE GISSEL ANDREA</v>
          </cell>
          <cell r="G144" t="str">
            <v>LEY 18.834</v>
          </cell>
          <cell r="H144" t="str">
            <v>CONTRATAS</v>
          </cell>
          <cell r="I144" t="str">
            <v>TÉCNICO</v>
          </cell>
          <cell r="J144">
            <v>44</v>
          </cell>
          <cell r="K144">
            <v>22</v>
          </cell>
          <cell r="L144" t="str">
            <v>TECNICO PARAMEDICO TEC EN ENF NIVEL SUPERIOR</v>
          </cell>
          <cell r="M144">
            <v>0</v>
          </cell>
          <cell r="N144">
            <v>5</v>
          </cell>
          <cell r="O144">
            <v>10</v>
          </cell>
          <cell r="P144">
            <v>7</v>
          </cell>
          <cell r="Q144">
            <v>175</v>
          </cell>
          <cell r="R144">
            <v>2016</v>
          </cell>
          <cell r="S144">
            <v>70</v>
          </cell>
          <cell r="T144">
            <v>2015</v>
          </cell>
          <cell r="U144">
            <v>70</v>
          </cell>
          <cell r="V144">
            <v>2014</v>
          </cell>
          <cell r="W144">
            <v>70</v>
          </cell>
          <cell r="X144">
            <v>43805</v>
          </cell>
          <cell r="Y144" t="str">
            <v/>
          </cell>
          <cell r="Z144"/>
          <cell r="AA144" t="str">
            <v/>
          </cell>
          <cell r="AB144"/>
          <cell r="AC144"/>
          <cell r="AD144"/>
          <cell r="AE144"/>
          <cell r="AF144"/>
          <cell r="AG144"/>
          <cell r="AH144" t="str">
            <v/>
          </cell>
          <cell r="AI144" t="str">
            <v>SI</v>
          </cell>
          <cell r="AJ144"/>
          <cell r="AK144" t="str">
            <v>TNS</v>
          </cell>
          <cell r="AL144">
            <v>43826</v>
          </cell>
          <cell r="AM144"/>
          <cell r="AN144">
            <v>6</v>
          </cell>
          <cell r="AO144">
            <v>46</v>
          </cell>
          <cell r="AP144">
            <v>11.5</v>
          </cell>
          <cell r="AQ144">
            <v>175</v>
          </cell>
          <cell r="AR144">
            <v>100</v>
          </cell>
          <cell r="AS144">
            <v>25</v>
          </cell>
          <cell r="AT144">
            <v>70</v>
          </cell>
          <cell r="AU144">
            <v>70</v>
          </cell>
          <cell r="AV144">
            <v>70</v>
          </cell>
          <cell r="AW144">
            <v>70</v>
          </cell>
          <cell r="AX144">
            <v>100</v>
          </cell>
          <cell r="AY144">
            <v>25</v>
          </cell>
          <cell r="AZ144" t="str">
            <v>TNS</v>
          </cell>
          <cell r="BA144">
            <v>100</v>
          </cell>
          <cell r="BB144">
            <v>25</v>
          </cell>
          <cell r="BC144">
            <v>86.5</v>
          </cell>
          <cell r="BD144" t="str">
            <v/>
          </cell>
          <cell r="BE144" t="str">
            <v/>
          </cell>
          <cell r="BF144">
            <v>11.5</v>
          </cell>
          <cell r="BG144">
            <v>25</v>
          </cell>
          <cell r="BH144">
            <v>25</v>
          </cell>
          <cell r="BI144">
            <v>25</v>
          </cell>
          <cell r="BJ144">
            <v>86.5</v>
          </cell>
          <cell r="BK144" t="str">
            <v>EMPATE</v>
          </cell>
          <cell r="BL144">
            <v>70</v>
          </cell>
          <cell r="BM144">
            <v>5</v>
          </cell>
          <cell r="BN144">
            <v>10</v>
          </cell>
          <cell r="BO144">
            <v>6</v>
          </cell>
          <cell r="BP144" t="str">
            <v/>
          </cell>
          <cell r="BQ144"/>
          <cell r="BR144"/>
          <cell r="BS144">
            <v>129</v>
          </cell>
        </row>
        <row r="145">
          <cell r="C145">
            <v>16771474</v>
          </cell>
          <cell r="D145">
            <v>9</v>
          </cell>
          <cell r="E145">
            <v>1</v>
          </cell>
          <cell r="F145" t="str">
            <v>AJATA LOVERA DIANA VALESKA</v>
          </cell>
          <cell r="G145" t="str">
            <v>LEY 18.834</v>
          </cell>
          <cell r="H145" t="str">
            <v>CONTRATAS</v>
          </cell>
          <cell r="I145" t="str">
            <v>TÉCNICO</v>
          </cell>
          <cell r="J145">
            <v>44</v>
          </cell>
          <cell r="K145">
            <v>22</v>
          </cell>
          <cell r="L145" t="str">
            <v>TECNICO PARAMEDICO TECNICO NIVEL SUP.ENFERMERIA</v>
          </cell>
          <cell r="M145">
            <v>0</v>
          </cell>
          <cell r="N145">
            <v>5</v>
          </cell>
          <cell r="O145">
            <v>10</v>
          </cell>
          <cell r="P145">
            <v>5</v>
          </cell>
          <cell r="Q145">
            <v>177</v>
          </cell>
          <cell r="R145">
            <v>2016</v>
          </cell>
          <cell r="S145">
            <v>70</v>
          </cell>
          <cell r="T145">
            <v>2014</v>
          </cell>
          <cell r="U145">
            <v>70</v>
          </cell>
          <cell r="V145">
            <v>0</v>
          </cell>
          <cell r="W145">
            <v>0</v>
          </cell>
          <cell r="X145">
            <v>43805</v>
          </cell>
          <cell r="Y145" t="str">
            <v>SI</v>
          </cell>
          <cell r="Z145" t="str">
            <v>NO</v>
          </cell>
          <cell r="AA145" t="str">
            <v>-15-13-12</v>
          </cell>
          <cell r="AB145"/>
          <cell r="AC145"/>
          <cell r="AD145"/>
          <cell r="AE145"/>
          <cell r="AF145"/>
          <cell r="AG145"/>
          <cell r="AH145" t="str">
            <v/>
          </cell>
          <cell r="AI145" t="str">
            <v>SI</v>
          </cell>
          <cell r="AJ145"/>
          <cell r="AK145" t="str">
            <v>TNS</v>
          </cell>
          <cell r="AL145">
            <v>43826</v>
          </cell>
          <cell r="AM145"/>
          <cell r="AN145">
            <v>6</v>
          </cell>
          <cell r="AO145">
            <v>46</v>
          </cell>
          <cell r="AP145">
            <v>11.5</v>
          </cell>
          <cell r="AQ145">
            <v>177</v>
          </cell>
          <cell r="AR145">
            <v>100</v>
          </cell>
          <cell r="AS145">
            <v>25</v>
          </cell>
          <cell r="AT145">
            <v>70</v>
          </cell>
          <cell r="AU145">
            <v>70</v>
          </cell>
          <cell r="AV145">
            <v>0</v>
          </cell>
          <cell r="AW145">
            <v>47</v>
          </cell>
          <cell r="AX145">
            <v>52</v>
          </cell>
          <cell r="AY145">
            <v>13</v>
          </cell>
          <cell r="AZ145" t="str">
            <v>TNS</v>
          </cell>
          <cell r="BA145">
            <v>100</v>
          </cell>
          <cell r="BB145">
            <v>25</v>
          </cell>
          <cell r="BC145">
            <v>74.5</v>
          </cell>
          <cell r="BD145" t="str">
            <v>SI</v>
          </cell>
          <cell r="BE145" t="str">
            <v>SI</v>
          </cell>
          <cell r="BF145">
            <v>11.5</v>
          </cell>
          <cell r="BG145">
            <v>25</v>
          </cell>
          <cell r="BH145">
            <v>25</v>
          </cell>
          <cell r="BI145">
            <v>25</v>
          </cell>
          <cell r="BJ145">
            <v>86.5</v>
          </cell>
          <cell r="BK145" t="str">
            <v>EMPATE</v>
          </cell>
          <cell r="BL145">
            <v>70</v>
          </cell>
          <cell r="BM145">
            <v>5</v>
          </cell>
          <cell r="BN145">
            <v>10</v>
          </cell>
          <cell r="BO145">
            <v>4</v>
          </cell>
          <cell r="BP145" t="str">
            <v/>
          </cell>
          <cell r="BQ145"/>
          <cell r="BR145"/>
          <cell r="BS145">
            <v>130</v>
          </cell>
        </row>
        <row r="146">
          <cell r="C146">
            <v>16053273</v>
          </cell>
          <cell r="D146">
            <v>4</v>
          </cell>
          <cell r="E146">
            <v>1</v>
          </cell>
          <cell r="F146" t="str">
            <v>ARISMENDI CRUZ MIRNA NOELIA</v>
          </cell>
          <cell r="G146" t="str">
            <v>LEY 18.834</v>
          </cell>
          <cell r="H146" t="str">
            <v>CONTRATAS</v>
          </cell>
          <cell r="I146" t="str">
            <v>TÉCNICO</v>
          </cell>
          <cell r="J146">
            <v>44</v>
          </cell>
          <cell r="K146">
            <v>22</v>
          </cell>
          <cell r="L146" t="str">
            <v>TECNICO PARAMEDICO TECNICO EN ENFERMERIA</v>
          </cell>
          <cell r="M146">
            <v>0</v>
          </cell>
          <cell r="N146">
            <v>5</v>
          </cell>
          <cell r="O146">
            <v>9</v>
          </cell>
          <cell r="P146">
            <v>13</v>
          </cell>
          <cell r="Q146">
            <v>101</v>
          </cell>
          <cell r="R146">
            <v>2016</v>
          </cell>
          <cell r="S146">
            <v>70</v>
          </cell>
          <cell r="T146">
            <v>2015</v>
          </cell>
          <cell r="U146">
            <v>70</v>
          </cell>
          <cell r="V146">
            <v>2014</v>
          </cell>
          <cell r="W146">
            <v>70</v>
          </cell>
          <cell r="X146">
            <v>43804</v>
          </cell>
          <cell r="Y146" t="str">
            <v/>
          </cell>
          <cell r="Z146"/>
          <cell r="AA146" t="str">
            <v/>
          </cell>
          <cell r="AB146"/>
          <cell r="AC146"/>
          <cell r="AD146"/>
          <cell r="AE146"/>
          <cell r="AF146"/>
          <cell r="AG146"/>
          <cell r="AH146" t="str">
            <v/>
          </cell>
          <cell r="AI146" t="str">
            <v>SI</v>
          </cell>
          <cell r="AJ146"/>
          <cell r="AK146" t="str">
            <v>TNS</v>
          </cell>
          <cell r="AL146">
            <v>43826</v>
          </cell>
          <cell r="AM146"/>
          <cell r="AN146">
            <v>6</v>
          </cell>
          <cell r="AO146">
            <v>46</v>
          </cell>
          <cell r="AP146">
            <v>11.5</v>
          </cell>
          <cell r="AQ146">
            <v>101</v>
          </cell>
          <cell r="AR146">
            <v>100</v>
          </cell>
          <cell r="AS146">
            <v>25</v>
          </cell>
          <cell r="AT146">
            <v>70</v>
          </cell>
          <cell r="AU146">
            <v>70</v>
          </cell>
          <cell r="AV146">
            <v>70</v>
          </cell>
          <cell r="AW146">
            <v>70</v>
          </cell>
          <cell r="AX146">
            <v>100</v>
          </cell>
          <cell r="AY146">
            <v>25</v>
          </cell>
          <cell r="AZ146" t="str">
            <v>TNS</v>
          </cell>
          <cell r="BA146">
            <v>100</v>
          </cell>
          <cell r="BB146">
            <v>25</v>
          </cell>
          <cell r="BC146">
            <v>86.5</v>
          </cell>
          <cell r="BD146" t="str">
            <v/>
          </cell>
          <cell r="BE146" t="str">
            <v/>
          </cell>
          <cell r="BF146">
            <v>11.5</v>
          </cell>
          <cell r="BG146">
            <v>25</v>
          </cell>
          <cell r="BH146">
            <v>25</v>
          </cell>
          <cell r="BI146">
            <v>25</v>
          </cell>
          <cell r="BJ146">
            <v>86.5</v>
          </cell>
          <cell r="BK146" t="str">
            <v>EMPATE</v>
          </cell>
          <cell r="BL146">
            <v>70</v>
          </cell>
          <cell r="BM146">
            <v>5</v>
          </cell>
          <cell r="BN146">
            <v>9</v>
          </cell>
          <cell r="BO146">
            <v>12</v>
          </cell>
          <cell r="BP146" t="str">
            <v/>
          </cell>
          <cell r="BQ146"/>
          <cell r="BR146"/>
          <cell r="BS146">
            <v>131</v>
          </cell>
        </row>
        <row r="147">
          <cell r="C147">
            <v>15695137</v>
          </cell>
          <cell r="D147">
            <v>4</v>
          </cell>
          <cell r="E147">
            <v>1</v>
          </cell>
          <cell r="F147" t="str">
            <v>TABILO TABILO GISELLA IRENE</v>
          </cell>
          <cell r="G147" t="str">
            <v>LEY 18.834</v>
          </cell>
          <cell r="H147" t="str">
            <v>CONTRATAS</v>
          </cell>
          <cell r="I147" t="str">
            <v>TÉCNICO</v>
          </cell>
          <cell r="J147">
            <v>44</v>
          </cell>
          <cell r="K147">
            <v>22</v>
          </cell>
          <cell r="L147" t="str">
            <v>TECNICO NIVEL SUPERIOR ENFERMERIA TECNICO EN ENFERMERIA</v>
          </cell>
          <cell r="M147">
            <v>5</v>
          </cell>
          <cell r="N147">
            <v>5</v>
          </cell>
          <cell r="O147">
            <v>9</v>
          </cell>
          <cell r="P147">
            <v>11</v>
          </cell>
          <cell r="Q147">
            <v>203</v>
          </cell>
          <cell r="R147">
            <v>2016</v>
          </cell>
          <cell r="S147">
            <v>70</v>
          </cell>
          <cell r="T147">
            <v>2015</v>
          </cell>
          <cell r="U147">
            <v>69</v>
          </cell>
          <cell r="V147">
            <v>2014</v>
          </cell>
          <cell r="W147">
            <v>70</v>
          </cell>
          <cell r="X147">
            <v>43805</v>
          </cell>
          <cell r="Y147" t="str">
            <v/>
          </cell>
          <cell r="Z147"/>
          <cell r="AA147" t="str">
            <v/>
          </cell>
          <cell r="AB147"/>
          <cell r="AC147"/>
          <cell r="AD147"/>
          <cell r="AE147"/>
          <cell r="AF147"/>
          <cell r="AG147"/>
          <cell r="AH147" t="str">
            <v/>
          </cell>
          <cell r="AI147" t="str">
            <v>SI</v>
          </cell>
          <cell r="AJ147"/>
          <cell r="AK147" t="str">
            <v>TNS</v>
          </cell>
          <cell r="AL147">
            <v>43826</v>
          </cell>
          <cell r="AM147"/>
          <cell r="AN147">
            <v>6</v>
          </cell>
          <cell r="AO147">
            <v>46</v>
          </cell>
          <cell r="AP147">
            <v>11.5</v>
          </cell>
          <cell r="AQ147">
            <v>203</v>
          </cell>
          <cell r="AR147">
            <v>100</v>
          </cell>
          <cell r="AS147">
            <v>25</v>
          </cell>
          <cell r="AT147">
            <v>70</v>
          </cell>
          <cell r="AU147">
            <v>69</v>
          </cell>
          <cell r="AV147">
            <v>70</v>
          </cell>
          <cell r="AW147">
            <v>70</v>
          </cell>
          <cell r="AX147">
            <v>100</v>
          </cell>
          <cell r="AY147">
            <v>25</v>
          </cell>
          <cell r="AZ147" t="str">
            <v>TNS</v>
          </cell>
          <cell r="BA147">
            <v>100</v>
          </cell>
          <cell r="BB147">
            <v>25</v>
          </cell>
          <cell r="BC147">
            <v>86.5</v>
          </cell>
          <cell r="BD147" t="str">
            <v/>
          </cell>
          <cell r="BE147" t="str">
            <v/>
          </cell>
          <cell r="BF147">
            <v>11.5</v>
          </cell>
          <cell r="BG147">
            <v>25</v>
          </cell>
          <cell r="BH147">
            <v>25</v>
          </cell>
          <cell r="BI147">
            <v>25</v>
          </cell>
          <cell r="BJ147">
            <v>86.5</v>
          </cell>
          <cell r="BK147" t="str">
            <v>EMPATE</v>
          </cell>
          <cell r="BL147">
            <v>70</v>
          </cell>
          <cell r="BM147">
            <v>5</v>
          </cell>
          <cell r="BN147">
            <v>9</v>
          </cell>
          <cell r="BO147">
            <v>10</v>
          </cell>
          <cell r="BP147" t="str">
            <v/>
          </cell>
          <cell r="BQ147"/>
          <cell r="BR147"/>
          <cell r="BS147">
            <v>132</v>
          </cell>
        </row>
        <row r="148">
          <cell r="C148">
            <v>10554351</v>
          </cell>
          <cell r="D148">
            <v>4</v>
          </cell>
          <cell r="E148">
            <v>1</v>
          </cell>
          <cell r="F148" t="str">
            <v>ARIAS PEREZ MARIA ANGELICA</v>
          </cell>
          <cell r="G148" t="str">
            <v>LEY 18.834</v>
          </cell>
          <cell r="H148" t="str">
            <v>CONTRATAS</v>
          </cell>
          <cell r="I148" t="str">
            <v>TÉCNICO</v>
          </cell>
          <cell r="J148">
            <v>44</v>
          </cell>
          <cell r="K148">
            <v>22</v>
          </cell>
          <cell r="L148" t="str">
            <v>TECNICO NIVEL SUPERIOR ENFERMERIA TECNICO EN ENFERMERIA</v>
          </cell>
          <cell r="M148">
            <v>0</v>
          </cell>
          <cell r="N148">
            <v>5</v>
          </cell>
          <cell r="O148">
            <v>9</v>
          </cell>
          <cell r="P148">
            <v>6</v>
          </cell>
          <cell r="Q148">
            <v>203</v>
          </cell>
          <cell r="R148">
            <v>2016</v>
          </cell>
          <cell r="S148">
            <v>70</v>
          </cell>
          <cell r="T148">
            <v>2015</v>
          </cell>
          <cell r="U148">
            <v>70</v>
          </cell>
          <cell r="V148">
            <v>2014</v>
          </cell>
          <cell r="W148">
            <v>69</v>
          </cell>
          <cell r="X148">
            <v>43804</v>
          </cell>
          <cell r="Y148" t="str">
            <v/>
          </cell>
          <cell r="Z148"/>
          <cell r="AA148" t="str">
            <v/>
          </cell>
          <cell r="AB148"/>
          <cell r="AC148"/>
          <cell r="AD148"/>
          <cell r="AE148"/>
          <cell r="AF148"/>
          <cell r="AG148"/>
          <cell r="AH148" t="str">
            <v/>
          </cell>
          <cell r="AI148" t="str">
            <v>SI</v>
          </cell>
          <cell r="AJ148"/>
          <cell r="AK148" t="str">
            <v>TNS</v>
          </cell>
          <cell r="AL148">
            <v>43826</v>
          </cell>
          <cell r="AM148"/>
          <cell r="AN148">
            <v>6</v>
          </cell>
          <cell r="AO148">
            <v>46</v>
          </cell>
          <cell r="AP148">
            <v>11.5</v>
          </cell>
          <cell r="AQ148">
            <v>203</v>
          </cell>
          <cell r="AR148">
            <v>100</v>
          </cell>
          <cell r="AS148">
            <v>25</v>
          </cell>
          <cell r="AT148">
            <v>70</v>
          </cell>
          <cell r="AU148">
            <v>70</v>
          </cell>
          <cell r="AV148">
            <v>69</v>
          </cell>
          <cell r="AW148">
            <v>70</v>
          </cell>
          <cell r="AX148">
            <v>100</v>
          </cell>
          <cell r="AY148">
            <v>25</v>
          </cell>
          <cell r="AZ148" t="str">
            <v>TNS</v>
          </cell>
          <cell r="BA148">
            <v>100</v>
          </cell>
          <cell r="BB148">
            <v>25</v>
          </cell>
          <cell r="BC148">
            <v>86.5</v>
          </cell>
          <cell r="BD148" t="str">
            <v/>
          </cell>
          <cell r="BE148" t="str">
            <v/>
          </cell>
          <cell r="BF148">
            <v>11.5</v>
          </cell>
          <cell r="BG148">
            <v>25</v>
          </cell>
          <cell r="BH148">
            <v>25</v>
          </cell>
          <cell r="BI148">
            <v>25</v>
          </cell>
          <cell r="BJ148">
            <v>86.5</v>
          </cell>
          <cell r="BK148" t="str">
            <v>EMPATE</v>
          </cell>
          <cell r="BL148">
            <v>70</v>
          </cell>
          <cell r="BM148">
            <v>5</v>
          </cell>
          <cell r="BN148">
            <v>9</v>
          </cell>
          <cell r="BO148">
            <v>5</v>
          </cell>
          <cell r="BP148" t="str">
            <v/>
          </cell>
          <cell r="BQ148"/>
          <cell r="BR148"/>
          <cell r="BS148">
            <v>133</v>
          </cell>
        </row>
        <row r="149">
          <cell r="C149">
            <v>10195781</v>
          </cell>
          <cell r="D149">
            <v>0</v>
          </cell>
          <cell r="E149">
            <v>1</v>
          </cell>
          <cell r="F149" t="str">
            <v>VALDEBENITO ARAYA ANA MARIA FABIOLA</v>
          </cell>
          <cell r="G149" t="str">
            <v>LEY 18.834</v>
          </cell>
          <cell r="H149" t="str">
            <v>CONTRATAS</v>
          </cell>
          <cell r="I149" t="str">
            <v>TÉCNICO</v>
          </cell>
          <cell r="J149">
            <v>44</v>
          </cell>
          <cell r="K149">
            <v>22</v>
          </cell>
          <cell r="L149" t="str">
            <v>TECNICO NIVEL SUPERIOR ENFERMERIA TEC AYUDANTE ENFERMERIA</v>
          </cell>
          <cell r="M149">
            <v>5</v>
          </cell>
          <cell r="N149">
            <v>6</v>
          </cell>
          <cell r="O149">
            <v>4</v>
          </cell>
          <cell r="P149">
            <v>0</v>
          </cell>
          <cell r="Q149">
            <v>359</v>
          </cell>
          <cell r="R149">
            <v>2016</v>
          </cell>
          <cell r="S149">
            <v>69</v>
          </cell>
          <cell r="T149">
            <v>2015</v>
          </cell>
          <cell r="U149">
            <v>70</v>
          </cell>
          <cell r="V149">
            <v>2014</v>
          </cell>
          <cell r="W149">
            <v>70</v>
          </cell>
          <cell r="X149">
            <v>43804</v>
          </cell>
          <cell r="Y149" t="str">
            <v/>
          </cell>
          <cell r="Z149"/>
          <cell r="AA149" t="str">
            <v/>
          </cell>
          <cell r="AB149"/>
          <cell r="AC149"/>
          <cell r="AD149"/>
          <cell r="AE149"/>
          <cell r="AF149"/>
          <cell r="AG149"/>
          <cell r="AH149" t="str">
            <v/>
          </cell>
          <cell r="AI149" t="str">
            <v>SI</v>
          </cell>
          <cell r="AJ149"/>
          <cell r="AK149" t="str">
            <v>TNS</v>
          </cell>
          <cell r="AL149">
            <v>43826</v>
          </cell>
          <cell r="AM149"/>
          <cell r="AN149">
            <v>6</v>
          </cell>
          <cell r="AO149">
            <v>46</v>
          </cell>
          <cell r="AP149">
            <v>11.5</v>
          </cell>
          <cell r="AQ149">
            <v>359</v>
          </cell>
          <cell r="AR149">
            <v>100</v>
          </cell>
          <cell r="AS149">
            <v>25</v>
          </cell>
          <cell r="AT149">
            <v>69</v>
          </cell>
          <cell r="AU149">
            <v>70</v>
          </cell>
          <cell r="AV149">
            <v>70</v>
          </cell>
          <cell r="AW149">
            <v>70</v>
          </cell>
          <cell r="AX149">
            <v>100</v>
          </cell>
          <cell r="AY149">
            <v>25</v>
          </cell>
          <cell r="AZ149" t="str">
            <v>TNS</v>
          </cell>
          <cell r="BA149">
            <v>100</v>
          </cell>
          <cell r="BB149">
            <v>25</v>
          </cell>
          <cell r="BC149">
            <v>86.5</v>
          </cell>
          <cell r="BD149" t="str">
            <v/>
          </cell>
          <cell r="BE149" t="str">
            <v/>
          </cell>
          <cell r="BF149">
            <v>11.5</v>
          </cell>
          <cell r="BG149">
            <v>25</v>
          </cell>
          <cell r="BH149">
            <v>25</v>
          </cell>
          <cell r="BI149">
            <v>25</v>
          </cell>
          <cell r="BJ149">
            <v>86.5</v>
          </cell>
          <cell r="BK149" t="str">
            <v>EMPATE</v>
          </cell>
          <cell r="BL149">
            <v>69</v>
          </cell>
          <cell r="BM149">
            <v>6</v>
          </cell>
          <cell r="BN149">
            <v>4</v>
          </cell>
          <cell r="BO149">
            <v>29</v>
          </cell>
          <cell r="BP149" t="str">
            <v/>
          </cell>
          <cell r="BQ149"/>
          <cell r="BR149"/>
          <cell r="BS149">
            <v>134</v>
          </cell>
        </row>
        <row r="150">
          <cell r="C150">
            <v>16771985</v>
          </cell>
          <cell r="D150">
            <v>6</v>
          </cell>
          <cell r="E150">
            <v>1</v>
          </cell>
          <cell r="F150" t="str">
            <v>VALENZUELA ECHEVERRIA CINDY MACARENA</v>
          </cell>
          <cell r="G150" t="str">
            <v>LEY 18.834</v>
          </cell>
          <cell r="H150" t="str">
            <v>CONTRATAS</v>
          </cell>
          <cell r="I150" t="str">
            <v>TÉCNICO</v>
          </cell>
          <cell r="J150">
            <v>44</v>
          </cell>
          <cell r="K150">
            <v>22</v>
          </cell>
          <cell r="L150" t="str">
            <v>TECNICO PARAMEDICO TEC ENFERMERIA NIVEL SUPERIOR</v>
          </cell>
          <cell r="M150">
            <v>0</v>
          </cell>
          <cell r="N150">
            <v>6</v>
          </cell>
          <cell r="O150">
            <v>4</v>
          </cell>
          <cell r="P150">
            <v>0</v>
          </cell>
          <cell r="Q150">
            <v>192</v>
          </cell>
          <cell r="R150">
            <v>2016</v>
          </cell>
          <cell r="S150">
            <v>69</v>
          </cell>
          <cell r="T150">
            <v>2015</v>
          </cell>
          <cell r="U150">
            <v>70</v>
          </cell>
          <cell r="V150">
            <v>2014</v>
          </cell>
          <cell r="W150">
            <v>70</v>
          </cell>
          <cell r="X150">
            <v>43805</v>
          </cell>
          <cell r="Y150" t="str">
            <v/>
          </cell>
          <cell r="Z150"/>
          <cell r="AA150" t="str">
            <v/>
          </cell>
          <cell r="AB150"/>
          <cell r="AC150"/>
          <cell r="AD150"/>
          <cell r="AE150"/>
          <cell r="AF150"/>
          <cell r="AG150"/>
          <cell r="AH150" t="str">
            <v/>
          </cell>
          <cell r="AI150" t="str">
            <v>SI</v>
          </cell>
          <cell r="AJ150"/>
          <cell r="AK150" t="str">
            <v>TNS</v>
          </cell>
          <cell r="AL150">
            <v>43826</v>
          </cell>
          <cell r="AM150"/>
          <cell r="AN150">
            <v>6</v>
          </cell>
          <cell r="AO150">
            <v>46</v>
          </cell>
          <cell r="AP150">
            <v>11.5</v>
          </cell>
          <cell r="AQ150">
            <v>192</v>
          </cell>
          <cell r="AR150">
            <v>100</v>
          </cell>
          <cell r="AS150">
            <v>25</v>
          </cell>
          <cell r="AT150">
            <v>69</v>
          </cell>
          <cell r="AU150">
            <v>70</v>
          </cell>
          <cell r="AV150">
            <v>70</v>
          </cell>
          <cell r="AW150">
            <v>70</v>
          </cell>
          <cell r="AX150">
            <v>100</v>
          </cell>
          <cell r="AY150">
            <v>25</v>
          </cell>
          <cell r="AZ150" t="str">
            <v>TNS</v>
          </cell>
          <cell r="BA150">
            <v>100</v>
          </cell>
          <cell r="BB150">
            <v>25</v>
          </cell>
          <cell r="BC150">
            <v>86.5</v>
          </cell>
          <cell r="BD150" t="str">
            <v/>
          </cell>
          <cell r="BE150" t="str">
            <v/>
          </cell>
          <cell r="BF150">
            <v>11.5</v>
          </cell>
          <cell r="BG150">
            <v>25</v>
          </cell>
          <cell r="BH150">
            <v>25</v>
          </cell>
          <cell r="BI150">
            <v>25</v>
          </cell>
          <cell r="BJ150">
            <v>86.5</v>
          </cell>
          <cell r="BK150" t="str">
            <v>EMPATE</v>
          </cell>
          <cell r="BL150">
            <v>69</v>
          </cell>
          <cell r="BM150">
            <v>6</v>
          </cell>
          <cell r="BN150">
            <v>4</v>
          </cell>
          <cell r="BO150">
            <v>0</v>
          </cell>
          <cell r="BP150" t="str">
            <v/>
          </cell>
          <cell r="BQ150"/>
          <cell r="BR150"/>
          <cell r="BS150">
            <v>135</v>
          </cell>
        </row>
        <row r="151">
          <cell r="C151">
            <v>16466910</v>
          </cell>
          <cell r="D151">
            <v>6</v>
          </cell>
          <cell r="E151">
            <v>7</v>
          </cell>
          <cell r="F151" t="str">
            <v>RIVAS LARA JUAN PABLO</v>
          </cell>
          <cell r="G151" t="str">
            <v>LEY 18.834</v>
          </cell>
          <cell r="H151" t="str">
            <v>CONTRATAS</v>
          </cell>
          <cell r="I151" t="str">
            <v>TÉCNICO</v>
          </cell>
          <cell r="J151">
            <v>44</v>
          </cell>
          <cell r="K151">
            <v>22</v>
          </cell>
          <cell r="L151" t="str">
            <v>TECNICO PARAMEDICO TEC ENFERMERIA NIVEL SUPERIOR</v>
          </cell>
          <cell r="M151">
            <v>0</v>
          </cell>
          <cell r="N151">
            <v>7</v>
          </cell>
          <cell r="O151">
            <v>2</v>
          </cell>
          <cell r="P151">
            <v>22</v>
          </cell>
          <cell r="Q151">
            <v>155</v>
          </cell>
          <cell r="R151">
            <v>2016</v>
          </cell>
          <cell r="S151">
            <v>69</v>
          </cell>
          <cell r="T151">
            <v>2015</v>
          </cell>
          <cell r="U151">
            <v>66</v>
          </cell>
          <cell r="V151">
            <v>2013</v>
          </cell>
          <cell r="W151">
            <v>66</v>
          </cell>
          <cell r="X151">
            <v>43805</v>
          </cell>
          <cell r="Y151" t="str">
            <v>SI</v>
          </cell>
          <cell r="Z151" t="str">
            <v>NO</v>
          </cell>
          <cell r="AA151" t="str">
            <v>-14</v>
          </cell>
          <cell r="AB151"/>
          <cell r="AC151"/>
          <cell r="AD151"/>
          <cell r="AE151"/>
          <cell r="AF151"/>
          <cell r="AG151"/>
          <cell r="AH151" t="str">
            <v/>
          </cell>
          <cell r="AI151" t="str">
            <v>SI</v>
          </cell>
          <cell r="AJ151"/>
          <cell r="AK151" t="str">
            <v>TNS</v>
          </cell>
          <cell r="AL151">
            <v>43826</v>
          </cell>
          <cell r="AM151"/>
          <cell r="AN151">
            <v>7</v>
          </cell>
          <cell r="AO151">
            <v>52</v>
          </cell>
          <cell r="AP151">
            <v>13</v>
          </cell>
          <cell r="AQ151">
            <v>155</v>
          </cell>
          <cell r="AR151">
            <v>100</v>
          </cell>
          <cell r="AS151">
            <v>25</v>
          </cell>
          <cell r="AT151">
            <v>69</v>
          </cell>
          <cell r="AU151">
            <v>66</v>
          </cell>
          <cell r="AV151">
            <v>66</v>
          </cell>
          <cell r="AW151">
            <v>67</v>
          </cell>
          <cell r="AX151">
            <v>92</v>
          </cell>
          <cell r="AY151">
            <v>23</v>
          </cell>
          <cell r="AZ151" t="str">
            <v>TNS</v>
          </cell>
          <cell r="BA151">
            <v>100</v>
          </cell>
          <cell r="BB151">
            <v>25</v>
          </cell>
          <cell r="BC151">
            <v>86</v>
          </cell>
          <cell r="BD151" t="str">
            <v/>
          </cell>
          <cell r="BE151" t="str">
            <v/>
          </cell>
          <cell r="BF151">
            <v>13</v>
          </cell>
          <cell r="BG151">
            <v>25</v>
          </cell>
          <cell r="BH151">
            <v>23</v>
          </cell>
          <cell r="BI151">
            <v>25</v>
          </cell>
          <cell r="BJ151">
            <v>86</v>
          </cell>
          <cell r="BK151" t="str">
            <v/>
          </cell>
          <cell r="BL151">
            <v>69</v>
          </cell>
          <cell r="BM151">
            <v>7</v>
          </cell>
          <cell r="BN151">
            <v>2</v>
          </cell>
          <cell r="BO151">
            <v>21</v>
          </cell>
          <cell r="BP151" t="str">
            <v/>
          </cell>
          <cell r="BQ151"/>
          <cell r="BR151"/>
          <cell r="BS151">
            <v>136</v>
          </cell>
        </row>
        <row r="152">
          <cell r="C152">
            <v>13863092</v>
          </cell>
          <cell r="D152">
            <v>7</v>
          </cell>
          <cell r="E152">
            <v>1</v>
          </cell>
          <cell r="F152" t="str">
            <v>LUNA FLORES YORLLINA CAROLINA</v>
          </cell>
          <cell r="G152" t="str">
            <v>LEY 18.834</v>
          </cell>
          <cell r="H152" t="str">
            <v>CONTRATAS</v>
          </cell>
          <cell r="I152" t="str">
            <v>TÉCNICO</v>
          </cell>
          <cell r="J152">
            <v>44</v>
          </cell>
          <cell r="K152">
            <v>22</v>
          </cell>
          <cell r="L152" t="str">
            <v>TECNICO NIVEL SUPERIOR ENFERMERIA TECNICO EN ENFERMERIA</v>
          </cell>
          <cell r="M152">
            <v>0</v>
          </cell>
          <cell r="N152">
            <v>6</v>
          </cell>
          <cell r="O152">
            <v>1</v>
          </cell>
          <cell r="P152">
            <v>2</v>
          </cell>
          <cell r="Q152">
            <v>102</v>
          </cell>
          <cell r="R152">
            <v>2016</v>
          </cell>
          <cell r="S152">
            <v>70</v>
          </cell>
          <cell r="T152">
            <v>2015</v>
          </cell>
          <cell r="U152">
            <v>70</v>
          </cell>
          <cell r="V152">
            <v>2013</v>
          </cell>
          <cell r="W152">
            <v>66</v>
          </cell>
          <cell r="X152">
            <v>43804</v>
          </cell>
          <cell r="Y152" t="str">
            <v>SI</v>
          </cell>
          <cell r="Z152" t="str">
            <v>NO</v>
          </cell>
          <cell r="AA152" t="str">
            <v>-14</v>
          </cell>
          <cell r="AB152"/>
          <cell r="AC152"/>
          <cell r="AD152"/>
          <cell r="AE152"/>
          <cell r="AF152"/>
          <cell r="AG152"/>
          <cell r="AH152" t="str">
            <v/>
          </cell>
          <cell r="AI152" t="str">
            <v>SI</v>
          </cell>
          <cell r="AJ152"/>
          <cell r="AK152" t="str">
            <v>TNS</v>
          </cell>
          <cell r="AL152">
            <v>43826</v>
          </cell>
          <cell r="AM152"/>
          <cell r="AN152">
            <v>6</v>
          </cell>
          <cell r="AO152">
            <v>46</v>
          </cell>
          <cell r="AP152">
            <v>11.5</v>
          </cell>
          <cell r="AQ152">
            <v>102</v>
          </cell>
          <cell r="AR152">
            <v>100</v>
          </cell>
          <cell r="AS152">
            <v>25</v>
          </cell>
          <cell r="AT152">
            <v>70</v>
          </cell>
          <cell r="AU152">
            <v>70</v>
          </cell>
          <cell r="AV152">
            <v>66</v>
          </cell>
          <cell r="AW152">
            <v>69</v>
          </cell>
          <cell r="AX152">
            <v>96</v>
          </cell>
          <cell r="AY152">
            <v>24</v>
          </cell>
          <cell r="AZ152" t="str">
            <v>TNS</v>
          </cell>
          <cell r="BA152">
            <v>100</v>
          </cell>
          <cell r="BB152">
            <v>25</v>
          </cell>
          <cell r="BC152">
            <v>85.5</v>
          </cell>
          <cell r="BD152" t="str">
            <v/>
          </cell>
          <cell r="BE152" t="str">
            <v/>
          </cell>
          <cell r="BF152">
            <v>11.5</v>
          </cell>
          <cell r="BG152">
            <v>25</v>
          </cell>
          <cell r="BH152">
            <v>24</v>
          </cell>
          <cell r="BI152">
            <v>25</v>
          </cell>
          <cell r="BJ152">
            <v>85.5</v>
          </cell>
          <cell r="BK152" t="str">
            <v>EMPATE</v>
          </cell>
          <cell r="BL152">
            <v>70</v>
          </cell>
          <cell r="BM152">
            <v>6</v>
          </cell>
          <cell r="BN152">
            <v>1</v>
          </cell>
          <cell r="BO152">
            <v>1</v>
          </cell>
          <cell r="BP152" t="str">
            <v/>
          </cell>
          <cell r="BQ152"/>
          <cell r="BR152"/>
          <cell r="BS152">
            <v>137</v>
          </cell>
        </row>
        <row r="153">
          <cell r="C153">
            <v>17011103</v>
          </cell>
          <cell r="D153">
            <v>6</v>
          </cell>
          <cell r="E153">
            <v>1</v>
          </cell>
          <cell r="F153" t="str">
            <v>CIFUENTES AGUIRRE MARITZA ARLETTE</v>
          </cell>
          <cell r="G153" t="str">
            <v>LEY 18.834</v>
          </cell>
          <cell r="H153" t="str">
            <v>CONTRATAS</v>
          </cell>
          <cell r="I153" t="str">
            <v>TÉCNICO</v>
          </cell>
          <cell r="J153">
            <v>44</v>
          </cell>
          <cell r="K153">
            <v>22</v>
          </cell>
          <cell r="L153" t="str">
            <v>TECNICO PARAMEDICO TEC. EN ENF. NIVELSUPERIOR</v>
          </cell>
          <cell r="M153">
            <v>0</v>
          </cell>
          <cell r="N153">
            <v>5</v>
          </cell>
          <cell r="O153">
            <v>11</v>
          </cell>
          <cell r="P153">
            <v>26</v>
          </cell>
          <cell r="Q153">
            <v>368</v>
          </cell>
          <cell r="R153">
            <v>2016</v>
          </cell>
          <cell r="S153">
            <v>70</v>
          </cell>
          <cell r="T153">
            <v>2015</v>
          </cell>
          <cell r="U153">
            <v>68</v>
          </cell>
          <cell r="V153">
            <v>2013</v>
          </cell>
          <cell r="W153">
            <v>67</v>
          </cell>
          <cell r="X153">
            <v>43805</v>
          </cell>
          <cell r="Y153" t="str">
            <v>SI</v>
          </cell>
          <cell r="Z153" t="str">
            <v>NO</v>
          </cell>
          <cell r="AA153" t="str">
            <v>-14</v>
          </cell>
          <cell r="AB153"/>
          <cell r="AC153"/>
          <cell r="AD153"/>
          <cell r="AE153"/>
          <cell r="AF153"/>
          <cell r="AG153"/>
          <cell r="AH153" t="str">
            <v/>
          </cell>
          <cell r="AI153" t="str">
            <v>SI</v>
          </cell>
          <cell r="AJ153"/>
          <cell r="AK153" t="str">
            <v>TNS</v>
          </cell>
          <cell r="AL153">
            <v>43826</v>
          </cell>
          <cell r="AM153"/>
          <cell r="AN153">
            <v>6</v>
          </cell>
          <cell r="AO153">
            <v>46</v>
          </cell>
          <cell r="AP153">
            <v>11.5</v>
          </cell>
          <cell r="AQ153">
            <v>368</v>
          </cell>
          <cell r="AR153">
            <v>100</v>
          </cell>
          <cell r="AS153">
            <v>25</v>
          </cell>
          <cell r="AT153">
            <v>70</v>
          </cell>
          <cell r="AU153">
            <v>68</v>
          </cell>
          <cell r="AV153">
            <v>67</v>
          </cell>
          <cell r="AW153">
            <v>68</v>
          </cell>
          <cell r="AX153">
            <v>96</v>
          </cell>
          <cell r="AY153">
            <v>24</v>
          </cell>
          <cell r="AZ153" t="str">
            <v>TNS</v>
          </cell>
          <cell r="BA153">
            <v>100</v>
          </cell>
          <cell r="BB153">
            <v>25</v>
          </cell>
          <cell r="BC153">
            <v>85.5</v>
          </cell>
          <cell r="BD153" t="str">
            <v/>
          </cell>
          <cell r="BE153" t="str">
            <v/>
          </cell>
          <cell r="BF153">
            <v>11.5</v>
          </cell>
          <cell r="BG153">
            <v>25</v>
          </cell>
          <cell r="BH153">
            <v>24</v>
          </cell>
          <cell r="BI153">
            <v>25</v>
          </cell>
          <cell r="BJ153">
            <v>85.5</v>
          </cell>
          <cell r="BK153" t="str">
            <v>EMPATE</v>
          </cell>
          <cell r="BL153">
            <v>70</v>
          </cell>
          <cell r="BM153">
            <v>5</v>
          </cell>
          <cell r="BN153">
            <v>11</v>
          </cell>
          <cell r="BO153">
            <v>25</v>
          </cell>
          <cell r="BP153" t="str">
            <v/>
          </cell>
          <cell r="BQ153"/>
          <cell r="BR153"/>
          <cell r="BS153">
            <v>138</v>
          </cell>
        </row>
        <row r="154">
          <cell r="C154">
            <v>16000028</v>
          </cell>
          <cell r="D154">
            <v>7</v>
          </cell>
          <cell r="E154">
            <v>1</v>
          </cell>
          <cell r="F154" t="str">
            <v>FERNANDEZ VALENCIA XIMENA ALEJANDRA</v>
          </cell>
          <cell r="G154" t="str">
            <v>LEY 18.834</v>
          </cell>
          <cell r="H154" t="str">
            <v>CONTRATAS</v>
          </cell>
          <cell r="I154" t="str">
            <v>TÉCNICO</v>
          </cell>
          <cell r="J154">
            <v>44</v>
          </cell>
          <cell r="K154">
            <v>22</v>
          </cell>
          <cell r="L154" t="str">
            <v>TECNICO NIVEL SUPERIOR ENFERMERIA TECNICO</v>
          </cell>
          <cell r="M154">
            <v>0</v>
          </cell>
          <cell r="N154">
            <v>5</v>
          </cell>
          <cell r="O154">
            <v>9</v>
          </cell>
          <cell r="P154">
            <v>11</v>
          </cell>
          <cell r="Q154">
            <v>135</v>
          </cell>
          <cell r="R154">
            <v>2016</v>
          </cell>
          <cell r="S154">
            <v>69</v>
          </cell>
          <cell r="T154">
            <v>2015</v>
          </cell>
          <cell r="U154">
            <v>69</v>
          </cell>
          <cell r="V154">
            <v>2014</v>
          </cell>
          <cell r="W154">
            <v>69</v>
          </cell>
          <cell r="X154">
            <v>43810</v>
          </cell>
          <cell r="Y154" t="str">
            <v/>
          </cell>
          <cell r="Z154"/>
          <cell r="AA154" t="str">
            <v/>
          </cell>
          <cell r="AB154"/>
          <cell r="AC154"/>
          <cell r="AD154"/>
          <cell r="AE154"/>
          <cell r="AF154"/>
          <cell r="AG154"/>
          <cell r="AH154" t="str">
            <v/>
          </cell>
          <cell r="AI154" t="str">
            <v>SI</v>
          </cell>
          <cell r="AJ154"/>
          <cell r="AK154" t="str">
            <v>TNS</v>
          </cell>
          <cell r="AL154">
            <v>43826</v>
          </cell>
          <cell r="AM154"/>
          <cell r="AN154">
            <v>6</v>
          </cell>
          <cell r="AO154">
            <v>46</v>
          </cell>
          <cell r="AP154">
            <v>11.5</v>
          </cell>
          <cell r="AQ154">
            <v>135</v>
          </cell>
          <cell r="AR154">
            <v>100</v>
          </cell>
          <cell r="AS154">
            <v>25</v>
          </cell>
          <cell r="AT154">
            <v>69</v>
          </cell>
          <cell r="AU154">
            <v>69</v>
          </cell>
          <cell r="AV154">
            <v>69</v>
          </cell>
          <cell r="AW154">
            <v>69</v>
          </cell>
          <cell r="AX154">
            <v>96</v>
          </cell>
          <cell r="AY154">
            <v>24</v>
          </cell>
          <cell r="AZ154" t="str">
            <v>TNS</v>
          </cell>
          <cell r="BA154">
            <v>100</v>
          </cell>
          <cell r="BB154">
            <v>25</v>
          </cell>
          <cell r="BC154">
            <v>85.5</v>
          </cell>
          <cell r="BD154" t="str">
            <v/>
          </cell>
          <cell r="BE154" t="str">
            <v/>
          </cell>
          <cell r="BF154">
            <v>11.5</v>
          </cell>
          <cell r="BG154">
            <v>25</v>
          </cell>
          <cell r="BH154">
            <v>24</v>
          </cell>
          <cell r="BI154">
            <v>25</v>
          </cell>
          <cell r="BJ154">
            <v>85.5</v>
          </cell>
          <cell r="BK154" t="str">
            <v>EMPATE</v>
          </cell>
          <cell r="BL154">
            <v>69</v>
          </cell>
          <cell r="BM154">
            <v>5</v>
          </cell>
          <cell r="BN154">
            <v>9</v>
          </cell>
          <cell r="BO154">
            <v>11</v>
          </cell>
          <cell r="BP154" t="str">
            <v/>
          </cell>
          <cell r="BQ154"/>
          <cell r="BR154"/>
          <cell r="BS154">
            <v>139</v>
          </cell>
        </row>
        <row r="155">
          <cell r="C155">
            <v>16226400</v>
          </cell>
          <cell r="D155">
            <v>1</v>
          </cell>
          <cell r="E155">
            <v>1</v>
          </cell>
          <cell r="F155" t="str">
            <v>VALLEJOS GODOY ROMINA SOLANGE</v>
          </cell>
          <cell r="G155" t="str">
            <v>LEY 18.834</v>
          </cell>
          <cell r="H155" t="str">
            <v>CONTRATAS</v>
          </cell>
          <cell r="I155" t="str">
            <v>TÉCNICO</v>
          </cell>
          <cell r="J155">
            <v>44</v>
          </cell>
          <cell r="K155">
            <v>22</v>
          </cell>
          <cell r="L155" t="str">
            <v>TECNICO PARAMEDICO TEC.ENF.NIVEL SUPERIOR</v>
          </cell>
          <cell r="M155">
            <v>0</v>
          </cell>
          <cell r="N155">
            <v>5</v>
          </cell>
          <cell r="O155">
            <v>6</v>
          </cell>
          <cell r="P155">
            <v>18</v>
          </cell>
          <cell r="Q155">
            <v>160</v>
          </cell>
          <cell r="R155">
            <v>2016</v>
          </cell>
          <cell r="S155">
            <v>69</v>
          </cell>
          <cell r="T155">
            <v>2015</v>
          </cell>
          <cell r="U155">
            <v>70</v>
          </cell>
          <cell r="V155">
            <v>2014</v>
          </cell>
          <cell r="W155">
            <v>69</v>
          </cell>
          <cell r="X155">
            <v>43805</v>
          </cell>
          <cell r="Y155" t="str">
            <v/>
          </cell>
          <cell r="Z155"/>
          <cell r="AA155" t="str">
            <v/>
          </cell>
          <cell r="AB155"/>
          <cell r="AC155"/>
          <cell r="AD155"/>
          <cell r="AE155"/>
          <cell r="AF155"/>
          <cell r="AG155"/>
          <cell r="AH155" t="str">
            <v/>
          </cell>
          <cell r="AI155" t="str">
            <v>SI</v>
          </cell>
          <cell r="AJ155"/>
          <cell r="AK155" t="str">
            <v>TNS</v>
          </cell>
          <cell r="AL155">
            <v>43826</v>
          </cell>
          <cell r="AM155"/>
          <cell r="AN155">
            <v>6</v>
          </cell>
          <cell r="AO155">
            <v>46</v>
          </cell>
          <cell r="AP155">
            <v>11.5</v>
          </cell>
          <cell r="AQ155">
            <v>160</v>
          </cell>
          <cell r="AR155">
            <v>100</v>
          </cell>
          <cell r="AS155">
            <v>25</v>
          </cell>
          <cell r="AT155">
            <v>69</v>
          </cell>
          <cell r="AU155">
            <v>70</v>
          </cell>
          <cell r="AV155">
            <v>69</v>
          </cell>
          <cell r="AW155">
            <v>69</v>
          </cell>
          <cell r="AX155">
            <v>96</v>
          </cell>
          <cell r="AY155">
            <v>24</v>
          </cell>
          <cell r="AZ155" t="str">
            <v>TNS</v>
          </cell>
          <cell r="BA155">
            <v>100</v>
          </cell>
          <cell r="BB155">
            <v>25</v>
          </cell>
          <cell r="BC155">
            <v>85.5</v>
          </cell>
          <cell r="BD155" t="str">
            <v/>
          </cell>
          <cell r="BE155" t="str">
            <v/>
          </cell>
          <cell r="BF155">
            <v>11.5</v>
          </cell>
          <cell r="BG155">
            <v>25</v>
          </cell>
          <cell r="BH155">
            <v>24</v>
          </cell>
          <cell r="BI155">
            <v>25</v>
          </cell>
          <cell r="BJ155">
            <v>85.5</v>
          </cell>
          <cell r="BK155" t="str">
            <v>EMPATE</v>
          </cell>
          <cell r="BL155">
            <v>69</v>
          </cell>
          <cell r="BM155">
            <v>5</v>
          </cell>
          <cell r="BN155">
            <v>6</v>
          </cell>
          <cell r="BO155">
            <v>17</v>
          </cell>
          <cell r="BP155" t="str">
            <v/>
          </cell>
          <cell r="BQ155"/>
          <cell r="BR155"/>
          <cell r="BS155">
            <v>140</v>
          </cell>
        </row>
        <row r="156">
          <cell r="C156">
            <v>13638420</v>
          </cell>
          <cell r="D156">
            <v>1</v>
          </cell>
          <cell r="E156">
            <v>1</v>
          </cell>
          <cell r="F156" t="str">
            <v>FARIAS CASTRO PATRICIA LAURA</v>
          </cell>
          <cell r="G156" t="str">
            <v>LEY 18.834</v>
          </cell>
          <cell r="H156" t="str">
            <v>CONTRATAS</v>
          </cell>
          <cell r="I156" t="str">
            <v>TÉCNICO</v>
          </cell>
          <cell r="J156">
            <v>44</v>
          </cell>
          <cell r="K156">
            <v>22</v>
          </cell>
          <cell r="L156" t="str">
            <v>TECNICO PARAMEDICO TEC.UNIVERSITARIO EN ENFRMERIA</v>
          </cell>
          <cell r="M156">
            <v>0</v>
          </cell>
          <cell r="N156">
            <v>5</v>
          </cell>
          <cell r="O156">
            <v>10</v>
          </cell>
          <cell r="P156">
            <v>18</v>
          </cell>
          <cell r="Q156">
            <v>198</v>
          </cell>
          <cell r="R156">
            <v>2016</v>
          </cell>
          <cell r="S156">
            <v>68</v>
          </cell>
          <cell r="T156">
            <v>2015</v>
          </cell>
          <cell r="U156">
            <v>70</v>
          </cell>
          <cell r="V156">
            <v>2014</v>
          </cell>
          <cell r="W156">
            <v>70</v>
          </cell>
          <cell r="X156">
            <v>43804</v>
          </cell>
          <cell r="Y156" t="str">
            <v/>
          </cell>
          <cell r="Z156"/>
          <cell r="AA156" t="str">
            <v/>
          </cell>
          <cell r="AB156"/>
          <cell r="AC156"/>
          <cell r="AD156"/>
          <cell r="AE156"/>
          <cell r="AF156"/>
          <cell r="AG156"/>
          <cell r="AH156" t="str">
            <v/>
          </cell>
          <cell r="AI156" t="str">
            <v>SI</v>
          </cell>
          <cell r="AJ156"/>
          <cell r="AK156" t="str">
            <v>TNS</v>
          </cell>
          <cell r="AL156">
            <v>43826</v>
          </cell>
          <cell r="AM156"/>
          <cell r="AN156">
            <v>6</v>
          </cell>
          <cell r="AO156">
            <v>46</v>
          </cell>
          <cell r="AP156">
            <v>11.5</v>
          </cell>
          <cell r="AQ156">
            <v>198</v>
          </cell>
          <cell r="AR156">
            <v>100</v>
          </cell>
          <cell r="AS156">
            <v>25</v>
          </cell>
          <cell r="AT156">
            <v>68</v>
          </cell>
          <cell r="AU156">
            <v>70</v>
          </cell>
          <cell r="AV156">
            <v>70</v>
          </cell>
          <cell r="AW156">
            <v>69</v>
          </cell>
          <cell r="AX156">
            <v>96</v>
          </cell>
          <cell r="AY156">
            <v>24</v>
          </cell>
          <cell r="AZ156" t="str">
            <v>TNS</v>
          </cell>
          <cell r="BA156">
            <v>100</v>
          </cell>
          <cell r="BB156">
            <v>25</v>
          </cell>
          <cell r="BC156">
            <v>85.5</v>
          </cell>
          <cell r="BD156" t="str">
            <v/>
          </cell>
          <cell r="BE156" t="str">
            <v/>
          </cell>
          <cell r="BF156">
            <v>11.5</v>
          </cell>
          <cell r="BG156">
            <v>25</v>
          </cell>
          <cell r="BH156">
            <v>24</v>
          </cell>
          <cell r="BI156">
            <v>25</v>
          </cell>
          <cell r="BJ156">
            <v>85.5</v>
          </cell>
          <cell r="BK156" t="str">
            <v>EMPATE</v>
          </cell>
          <cell r="BL156">
            <v>68</v>
          </cell>
          <cell r="BM156">
            <v>5</v>
          </cell>
          <cell r="BN156">
            <v>10</v>
          </cell>
          <cell r="BO156">
            <v>17</v>
          </cell>
          <cell r="BP156" t="str">
            <v/>
          </cell>
          <cell r="BQ156"/>
          <cell r="BR156"/>
          <cell r="BS156">
            <v>141</v>
          </cell>
        </row>
        <row r="157">
          <cell r="C157">
            <v>15009144</v>
          </cell>
          <cell r="D157">
            <v>6</v>
          </cell>
          <cell r="E157">
            <v>1</v>
          </cell>
          <cell r="F157" t="str">
            <v>AHUMADA FLORES MARIA JOSÉ</v>
          </cell>
          <cell r="G157" t="str">
            <v>LEY 18.834</v>
          </cell>
          <cell r="H157" t="str">
            <v>CONTRATAS</v>
          </cell>
          <cell r="I157" t="str">
            <v>TÉCNICO</v>
          </cell>
          <cell r="J157">
            <v>44</v>
          </cell>
          <cell r="K157">
            <v>22</v>
          </cell>
          <cell r="L157" t="str">
            <v>TECNICO PARAMEDICO TEC. ENF. NIVEL SUP.</v>
          </cell>
          <cell r="M157">
            <v>0</v>
          </cell>
          <cell r="N157">
            <v>5</v>
          </cell>
          <cell r="O157">
            <v>5</v>
          </cell>
          <cell r="P157">
            <v>11</v>
          </cell>
          <cell r="Q157">
            <v>334</v>
          </cell>
          <cell r="R157">
            <v>2016</v>
          </cell>
          <cell r="S157">
            <v>70</v>
          </cell>
          <cell r="T157">
            <v>2015</v>
          </cell>
          <cell r="U157">
            <v>70</v>
          </cell>
          <cell r="V157">
            <v>2014</v>
          </cell>
          <cell r="W157">
            <v>70</v>
          </cell>
          <cell r="X157">
            <v>43804</v>
          </cell>
          <cell r="Y157" t="str">
            <v/>
          </cell>
          <cell r="Z157"/>
          <cell r="AA157" t="str">
            <v/>
          </cell>
          <cell r="AB157"/>
          <cell r="AC157"/>
          <cell r="AD157"/>
          <cell r="AE157"/>
          <cell r="AF157"/>
          <cell r="AG157"/>
          <cell r="AH157" t="str">
            <v/>
          </cell>
          <cell r="AI157" t="str">
            <v>SI</v>
          </cell>
          <cell r="AJ157"/>
          <cell r="AK157" t="str">
            <v>TNS</v>
          </cell>
          <cell r="AL157">
            <v>43826</v>
          </cell>
          <cell r="AM157"/>
          <cell r="AN157">
            <v>5</v>
          </cell>
          <cell r="AO157">
            <v>40</v>
          </cell>
          <cell r="AP157">
            <v>10</v>
          </cell>
          <cell r="AQ157">
            <v>334</v>
          </cell>
          <cell r="AR157">
            <v>100</v>
          </cell>
          <cell r="AS157">
            <v>25</v>
          </cell>
          <cell r="AT157">
            <v>70</v>
          </cell>
          <cell r="AU157">
            <v>70</v>
          </cell>
          <cell r="AV157">
            <v>70</v>
          </cell>
          <cell r="AW157">
            <v>70</v>
          </cell>
          <cell r="AX157">
            <v>100</v>
          </cell>
          <cell r="AY157">
            <v>25</v>
          </cell>
          <cell r="AZ157" t="str">
            <v>TNS</v>
          </cell>
          <cell r="BA157">
            <v>100</v>
          </cell>
          <cell r="BB157">
            <v>25</v>
          </cell>
          <cell r="BC157">
            <v>85</v>
          </cell>
          <cell r="BD157" t="str">
            <v/>
          </cell>
          <cell r="BE157" t="str">
            <v/>
          </cell>
          <cell r="BF157">
            <v>10</v>
          </cell>
          <cell r="BG157">
            <v>25</v>
          </cell>
          <cell r="BH157">
            <v>25</v>
          </cell>
          <cell r="BI157">
            <v>25</v>
          </cell>
          <cell r="BJ157">
            <v>85</v>
          </cell>
          <cell r="BK157" t="str">
            <v>EMPATE</v>
          </cell>
          <cell r="BL157">
            <v>70</v>
          </cell>
          <cell r="BM157">
            <v>5</v>
          </cell>
          <cell r="BN157">
            <v>5</v>
          </cell>
          <cell r="BO157">
            <v>10</v>
          </cell>
          <cell r="BP157" t="str">
            <v/>
          </cell>
          <cell r="BQ157"/>
          <cell r="BR157"/>
          <cell r="BS157">
            <v>142</v>
          </cell>
        </row>
        <row r="158">
          <cell r="C158">
            <v>11611690</v>
          </cell>
          <cell r="D158">
            <v>1</v>
          </cell>
          <cell r="E158">
            <v>1</v>
          </cell>
          <cell r="F158" t="str">
            <v>CEPEDA NAVARRETE PAMELA LUCIA</v>
          </cell>
          <cell r="G158" t="str">
            <v>LEY 18.834</v>
          </cell>
          <cell r="H158" t="str">
            <v>CONTRATAS</v>
          </cell>
          <cell r="I158" t="str">
            <v>TÉCNICO</v>
          </cell>
          <cell r="J158">
            <v>44</v>
          </cell>
          <cell r="K158">
            <v>22</v>
          </cell>
          <cell r="L158" t="str">
            <v>TECNICO NIVEL SUPERIOR ENFERMERIA TECNICO DE NIVEL SUP. EN ENFER</v>
          </cell>
          <cell r="M158">
            <v>5</v>
          </cell>
          <cell r="N158">
            <v>5</v>
          </cell>
          <cell r="O158">
            <v>1</v>
          </cell>
          <cell r="P158">
            <v>23</v>
          </cell>
          <cell r="Q158">
            <v>101</v>
          </cell>
          <cell r="R158">
            <v>2016</v>
          </cell>
          <cell r="S158">
            <v>70</v>
          </cell>
          <cell r="T158">
            <v>2015</v>
          </cell>
          <cell r="U158">
            <v>70</v>
          </cell>
          <cell r="V158">
            <v>2014</v>
          </cell>
          <cell r="W158">
            <v>70</v>
          </cell>
          <cell r="X158">
            <v>43804</v>
          </cell>
          <cell r="Y158" t="str">
            <v/>
          </cell>
          <cell r="Z158"/>
          <cell r="AA158" t="str">
            <v/>
          </cell>
          <cell r="AB158"/>
          <cell r="AC158"/>
          <cell r="AD158"/>
          <cell r="AE158"/>
          <cell r="AF158"/>
          <cell r="AG158"/>
          <cell r="AH158" t="str">
            <v/>
          </cell>
          <cell r="AI158" t="str">
            <v>SI</v>
          </cell>
          <cell r="AJ158"/>
          <cell r="AK158" t="str">
            <v>TNS</v>
          </cell>
          <cell r="AL158">
            <v>43826</v>
          </cell>
          <cell r="AM158"/>
          <cell r="AN158">
            <v>5</v>
          </cell>
          <cell r="AO158">
            <v>40</v>
          </cell>
          <cell r="AP158">
            <v>10</v>
          </cell>
          <cell r="AQ158">
            <v>101</v>
          </cell>
          <cell r="AR158">
            <v>100</v>
          </cell>
          <cell r="AS158">
            <v>25</v>
          </cell>
          <cell r="AT158">
            <v>70</v>
          </cell>
          <cell r="AU158">
            <v>70</v>
          </cell>
          <cell r="AV158">
            <v>70</v>
          </cell>
          <cell r="AW158">
            <v>70</v>
          </cell>
          <cell r="AX158">
            <v>100</v>
          </cell>
          <cell r="AY158">
            <v>25</v>
          </cell>
          <cell r="AZ158" t="str">
            <v>TNS</v>
          </cell>
          <cell r="BA158">
            <v>100</v>
          </cell>
          <cell r="BB158">
            <v>25</v>
          </cell>
          <cell r="BC158">
            <v>85</v>
          </cell>
          <cell r="BD158" t="str">
            <v/>
          </cell>
          <cell r="BE158" t="str">
            <v/>
          </cell>
          <cell r="BF158">
            <v>10</v>
          </cell>
          <cell r="BG158">
            <v>25</v>
          </cell>
          <cell r="BH158">
            <v>25</v>
          </cell>
          <cell r="BI158">
            <v>25</v>
          </cell>
          <cell r="BJ158">
            <v>85</v>
          </cell>
          <cell r="BK158" t="str">
            <v>EMPATE</v>
          </cell>
          <cell r="BL158">
            <v>70</v>
          </cell>
          <cell r="BM158">
            <v>5</v>
          </cell>
          <cell r="BN158">
            <v>1</v>
          </cell>
          <cell r="BO158">
            <v>22</v>
          </cell>
          <cell r="BP158" t="str">
            <v/>
          </cell>
          <cell r="BQ158"/>
          <cell r="BR158"/>
          <cell r="BS158">
            <v>143</v>
          </cell>
        </row>
        <row r="159">
          <cell r="C159">
            <v>17553838</v>
          </cell>
          <cell r="D159">
            <v>0</v>
          </cell>
          <cell r="E159">
            <v>1</v>
          </cell>
          <cell r="F159" t="str">
            <v>COLQUE CHURA SANDY KATHERINE</v>
          </cell>
          <cell r="G159" t="str">
            <v>LEY 18.834</v>
          </cell>
          <cell r="H159" t="str">
            <v>CONTRATAS</v>
          </cell>
          <cell r="I159" t="str">
            <v>TÉCNICO</v>
          </cell>
          <cell r="J159">
            <v>44</v>
          </cell>
          <cell r="K159">
            <v>22</v>
          </cell>
          <cell r="L159" t="str">
            <v>TECNICO PARAMEDICO TECNICO EN ENF.NIVEL SUPERIOR</v>
          </cell>
          <cell r="M159">
            <v>0</v>
          </cell>
          <cell r="N159">
            <v>5</v>
          </cell>
          <cell r="O159">
            <v>0</v>
          </cell>
          <cell r="P159">
            <v>22</v>
          </cell>
          <cell r="Q159">
            <v>121</v>
          </cell>
          <cell r="R159">
            <v>2016</v>
          </cell>
          <cell r="S159">
            <v>70</v>
          </cell>
          <cell r="T159">
            <v>2015</v>
          </cell>
          <cell r="U159">
            <v>70</v>
          </cell>
          <cell r="V159">
            <v>2014</v>
          </cell>
          <cell r="W159">
            <v>70</v>
          </cell>
          <cell r="X159">
            <v>1</v>
          </cell>
          <cell r="Y159" t="str">
            <v/>
          </cell>
          <cell r="Z159"/>
          <cell r="AA159" t="str">
            <v/>
          </cell>
          <cell r="AB159"/>
          <cell r="AC159"/>
          <cell r="AD159"/>
          <cell r="AE159"/>
          <cell r="AF159"/>
          <cell r="AG159"/>
          <cell r="AH159" t="str">
            <v/>
          </cell>
          <cell r="AI159" t="str">
            <v>SI</v>
          </cell>
          <cell r="AJ159"/>
          <cell r="AK159" t="str">
            <v>TNS</v>
          </cell>
          <cell r="AL159">
            <v>43826</v>
          </cell>
          <cell r="AM159"/>
          <cell r="AN159">
            <v>5</v>
          </cell>
          <cell r="AO159">
            <v>40</v>
          </cell>
          <cell r="AP159">
            <v>10</v>
          </cell>
          <cell r="AQ159">
            <v>121</v>
          </cell>
          <cell r="AR159">
            <v>100</v>
          </cell>
          <cell r="AS159">
            <v>25</v>
          </cell>
          <cell r="AT159">
            <v>70</v>
          </cell>
          <cell r="AU159">
            <v>70</v>
          </cell>
          <cell r="AV159">
            <v>70</v>
          </cell>
          <cell r="AW159">
            <v>70</v>
          </cell>
          <cell r="AX159">
            <v>100</v>
          </cell>
          <cell r="AY159">
            <v>25</v>
          </cell>
          <cell r="AZ159" t="str">
            <v>TNS</v>
          </cell>
          <cell r="BA159">
            <v>100</v>
          </cell>
          <cell r="BB159">
            <v>25</v>
          </cell>
          <cell r="BC159">
            <v>85</v>
          </cell>
          <cell r="BD159" t="str">
            <v/>
          </cell>
          <cell r="BE159" t="str">
            <v/>
          </cell>
          <cell r="BF159">
            <v>10</v>
          </cell>
          <cell r="BG159">
            <v>25</v>
          </cell>
          <cell r="BH159">
            <v>25</v>
          </cell>
          <cell r="BI159">
            <v>25</v>
          </cell>
          <cell r="BJ159">
            <v>85</v>
          </cell>
          <cell r="BK159" t="str">
            <v>EMPATE</v>
          </cell>
          <cell r="BL159">
            <v>70</v>
          </cell>
          <cell r="BM159">
            <v>5</v>
          </cell>
          <cell r="BN159">
            <v>0</v>
          </cell>
          <cell r="BO159">
            <v>21</v>
          </cell>
          <cell r="BP159" t="str">
            <v/>
          </cell>
          <cell r="BQ159"/>
          <cell r="BR159"/>
          <cell r="BS159">
            <v>144</v>
          </cell>
        </row>
        <row r="160">
          <cell r="C160">
            <v>12057883</v>
          </cell>
          <cell r="D160">
            <v>9</v>
          </cell>
          <cell r="E160">
            <v>1</v>
          </cell>
          <cell r="F160" t="str">
            <v>PADILLA SEPULVEDA XIMENA SOLEDAD</v>
          </cell>
          <cell r="G160" t="str">
            <v>LEY 18.834</v>
          </cell>
          <cell r="H160" t="str">
            <v>CONTRATAS</v>
          </cell>
          <cell r="I160" t="str">
            <v>TÉCNICO</v>
          </cell>
          <cell r="J160">
            <v>44</v>
          </cell>
          <cell r="K160">
            <v>22</v>
          </cell>
          <cell r="L160" t="str">
            <v>TECNICO NIVEL SUPERIOR ENFERMERIA TECNICO EN ENFERMERIA</v>
          </cell>
          <cell r="M160">
            <v>0</v>
          </cell>
          <cell r="N160">
            <v>4</v>
          </cell>
          <cell r="O160">
            <v>11</v>
          </cell>
          <cell r="P160">
            <v>20</v>
          </cell>
          <cell r="Q160">
            <v>571</v>
          </cell>
          <cell r="R160">
            <v>2016</v>
          </cell>
          <cell r="S160">
            <v>70</v>
          </cell>
          <cell r="T160">
            <v>2015</v>
          </cell>
          <cell r="U160">
            <v>70</v>
          </cell>
          <cell r="V160">
            <v>2014</v>
          </cell>
          <cell r="W160">
            <v>70</v>
          </cell>
          <cell r="X160">
            <v>43804</v>
          </cell>
          <cell r="Y160" t="str">
            <v/>
          </cell>
          <cell r="Z160"/>
          <cell r="AA160" t="str">
            <v/>
          </cell>
          <cell r="AB160"/>
          <cell r="AC160"/>
          <cell r="AD160"/>
          <cell r="AE160"/>
          <cell r="AF160"/>
          <cell r="AG160"/>
          <cell r="AH160" t="str">
            <v/>
          </cell>
          <cell r="AI160" t="str">
            <v>SI</v>
          </cell>
          <cell r="AJ160"/>
          <cell r="AK160" t="str">
            <v>TNS</v>
          </cell>
          <cell r="AL160">
            <v>43826</v>
          </cell>
          <cell r="AM160" t="str">
            <v>No posee 5 años continuos o discontinuos para postular</v>
          </cell>
          <cell r="AN160">
            <v>5</v>
          </cell>
          <cell r="AO160">
            <v>40</v>
          </cell>
          <cell r="AP160">
            <v>10</v>
          </cell>
          <cell r="AQ160">
            <v>571</v>
          </cell>
          <cell r="AR160">
            <v>100</v>
          </cell>
          <cell r="AS160">
            <v>25</v>
          </cell>
          <cell r="AT160">
            <v>70</v>
          </cell>
          <cell r="AU160">
            <v>70</v>
          </cell>
          <cell r="AV160">
            <v>70</v>
          </cell>
          <cell r="AW160">
            <v>70</v>
          </cell>
          <cell r="AX160">
            <v>100</v>
          </cell>
          <cell r="AY160">
            <v>25</v>
          </cell>
          <cell r="AZ160" t="str">
            <v>TNS</v>
          </cell>
          <cell r="BA160">
            <v>100</v>
          </cell>
          <cell r="BB160">
            <v>25</v>
          </cell>
          <cell r="BC160">
            <v>85</v>
          </cell>
          <cell r="BD160" t="str">
            <v/>
          </cell>
          <cell r="BE160" t="str">
            <v/>
          </cell>
          <cell r="BF160">
            <v>10</v>
          </cell>
          <cell r="BG160">
            <v>25</v>
          </cell>
          <cell r="BH160">
            <v>25</v>
          </cell>
          <cell r="BI160">
            <v>25</v>
          </cell>
          <cell r="BJ160">
            <v>85</v>
          </cell>
          <cell r="BK160" t="str">
            <v>EMPATE</v>
          </cell>
          <cell r="BL160">
            <v>70</v>
          </cell>
          <cell r="BM160">
            <v>4</v>
          </cell>
          <cell r="BN160">
            <v>11</v>
          </cell>
          <cell r="BO160">
            <v>19</v>
          </cell>
          <cell r="BP160" t="str">
            <v/>
          </cell>
          <cell r="BQ160"/>
          <cell r="BR160"/>
          <cell r="BS160">
            <v>145</v>
          </cell>
        </row>
        <row r="161">
          <cell r="C161">
            <v>17288571</v>
          </cell>
          <cell r="D161">
            <v>3</v>
          </cell>
          <cell r="E161">
            <v>4</v>
          </cell>
          <cell r="F161" t="str">
            <v>CORTES CORTEZ VANESSA ANGELINA</v>
          </cell>
          <cell r="G161" t="str">
            <v>LEY 18.834</v>
          </cell>
          <cell r="H161" t="str">
            <v>CONTRATAS</v>
          </cell>
          <cell r="I161" t="str">
            <v>TÉCNICO</v>
          </cell>
          <cell r="J161">
            <v>44</v>
          </cell>
          <cell r="K161">
            <v>22</v>
          </cell>
          <cell r="L161" t="str">
            <v>TECNICO PARAMEDICO TEC NIVEL SUPERIOR ENFERM</v>
          </cell>
          <cell r="M161">
            <v>0</v>
          </cell>
          <cell r="N161">
            <v>4</v>
          </cell>
          <cell r="O161">
            <v>10</v>
          </cell>
          <cell r="P161">
            <v>2</v>
          </cell>
          <cell r="Q161">
            <v>108</v>
          </cell>
          <cell r="R161">
            <v>2016</v>
          </cell>
          <cell r="S161">
            <v>70</v>
          </cell>
          <cell r="T161">
            <v>2015</v>
          </cell>
          <cell r="U161">
            <v>70</v>
          </cell>
          <cell r="V161">
            <v>2014</v>
          </cell>
          <cell r="W161">
            <v>70</v>
          </cell>
          <cell r="X161">
            <v>43805</v>
          </cell>
          <cell r="Y161" t="str">
            <v/>
          </cell>
          <cell r="Z161"/>
          <cell r="AA161" t="str">
            <v/>
          </cell>
          <cell r="AB161"/>
          <cell r="AC161"/>
          <cell r="AD161"/>
          <cell r="AE161"/>
          <cell r="AF161"/>
          <cell r="AG161"/>
          <cell r="AH161" t="str">
            <v/>
          </cell>
          <cell r="AI161" t="str">
            <v>SI</v>
          </cell>
          <cell r="AJ161"/>
          <cell r="AK161" t="str">
            <v>TNS</v>
          </cell>
          <cell r="AL161">
            <v>43826</v>
          </cell>
          <cell r="AM161" t="str">
            <v>No posee 5 años continuos o discontinuos para postular</v>
          </cell>
          <cell r="AN161">
            <v>5</v>
          </cell>
          <cell r="AO161">
            <v>40</v>
          </cell>
          <cell r="AP161">
            <v>10</v>
          </cell>
          <cell r="AQ161">
            <v>108</v>
          </cell>
          <cell r="AR161">
            <v>100</v>
          </cell>
          <cell r="AS161">
            <v>25</v>
          </cell>
          <cell r="AT161">
            <v>70</v>
          </cell>
          <cell r="AU161">
            <v>70</v>
          </cell>
          <cell r="AV161">
            <v>70</v>
          </cell>
          <cell r="AW161">
            <v>70</v>
          </cell>
          <cell r="AX161">
            <v>100</v>
          </cell>
          <cell r="AY161">
            <v>25</v>
          </cell>
          <cell r="AZ161" t="str">
            <v>TNS</v>
          </cell>
          <cell r="BA161">
            <v>100</v>
          </cell>
          <cell r="BB161">
            <v>25</v>
          </cell>
          <cell r="BC161">
            <v>85</v>
          </cell>
          <cell r="BD161" t="str">
            <v/>
          </cell>
          <cell r="BE161" t="str">
            <v/>
          </cell>
          <cell r="BF161">
            <v>10</v>
          </cell>
          <cell r="BG161">
            <v>25</v>
          </cell>
          <cell r="BH161">
            <v>25</v>
          </cell>
          <cell r="BI161">
            <v>25</v>
          </cell>
          <cell r="BJ161">
            <v>85</v>
          </cell>
          <cell r="BK161" t="str">
            <v>EMPATE</v>
          </cell>
          <cell r="BL161">
            <v>70</v>
          </cell>
          <cell r="BM161">
            <v>4</v>
          </cell>
          <cell r="BN161">
            <v>10</v>
          </cell>
          <cell r="BO161">
            <v>1</v>
          </cell>
          <cell r="BP161" t="str">
            <v/>
          </cell>
          <cell r="BQ161"/>
          <cell r="BR161"/>
          <cell r="BS161">
            <v>146</v>
          </cell>
        </row>
        <row r="162">
          <cell r="C162">
            <v>17368982</v>
          </cell>
          <cell r="D162">
            <v>9</v>
          </cell>
          <cell r="E162">
            <v>6</v>
          </cell>
          <cell r="F162" t="str">
            <v>RIQUELME GALLARDO BARBARA NICOLE JETZABETH</v>
          </cell>
          <cell r="G162" t="str">
            <v>LEY 18.834</v>
          </cell>
          <cell r="H162" t="str">
            <v>CONTRATAS</v>
          </cell>
          <cell r="I162" t="str">
            <v>TÉCNICO</v>
          </cell>
          <cell r="J162">
            <v>44</v>
          </cell>
          <cell r="K162">
            <v>22</v>
          </cell>
          <cell r="L162" t="str">
            <v>TECNICO PARAMEDICO TEC. ENF. NIVEL SUEPRIOR</v>
          </cell>
          <cell r="M162">
            <v>0</v>
          </cell>
          <cell r="N162">
            <v>4</v>
          </cell>
          <cell r="O162">
            <v>7</v>
          </cell>
          <cell r="P162">
            <v>28</v>
          </cell>
          <cell r="Q162">
            <v>228</v>
          </cell>
          <cell r="R162">
            <v>2016</v>
          </cell>
          <cell r="S162">
            <v>70</v>
          </cell>
          <cell r="T162">
            <v>2015</v>
          </cell>
          <cell r="U162">
            <v>70</v>
          </cell>
          <cell r="V162">
            <v>2014</v>
          </cell>
          <cell r="W162">
            <v>69</v>
          </cell>
          <cell r="X162">
            <v>43805</v>
          </cell>
          <cell r="Y162" t="str">
            <v/>
          </cell>
          <cell r="Z162"/>
          <cell r="AA162" t="str">
            <v/>
          </cell>
          <cell r="AB162"/>
          <cell r="AC162"/>
          <cell r="AD162"/>
          <cell r="AE162"/>
          <cell r="AF162"/>
          <cell r="AG162"/>
          <cell r="AH162" t="str">
            <v/>
          </cell>
          <cell r="AI162" t="str">
            <v>SI</v>
          </cell>
          <cell r="AJ162"/>
          <cell r="AK162" t="str">
            <v>TNS</v>
          </cell>
          <cell r="AL162">
            <v>43826</v>
          </cell>
          <cell r="AM162" t="str">
            <v>No posee 5 años continuos o discontinuos para postular</v>
          </cell>
          <cell r="AN162">
            <v>5</v>
          </cell>
          <cell r="AO162">
            <v>40</v>
          </cell>
          <cell r="AP162">
            <v>10</v>
          </cell>
          <cell r="AQ162">
            <v>228</v>
          </cell>
          <cell r="AR162">
            <v>100</v>
          </cell>
          <cell r="AS162">
            <v>25</v>
          </cell>
          <cell r="AT162">
            <v>70</v>
          </cell>
          <cell r="AU162">
            <v>70</v>
          </cell>
          <cell r="AV162">
            <v>69</v>
          </cell>
          <cell r="AW162">
            <v>70</v>
          </cell>
          <cell r="AX162">
            <v>100</v>
          </cell>
          <cell r="AY162">
            <v>25</v>
          </cell>
          <cell r="AZ162" t="str">
            <v>TNS</v>
          </cell>
          <cell r="BA162">
            <v>100</v>
          </cell>
          <cell r="BB162">
            <v>25</v>
          </cell>
          <cell r="BC162">
            <v>85</v>
          </cell>
          <cell r="BD162" t="str">
            <v/>
          </cell>
          <cell r="BE162" t="str">
            <v/>
          </cell>
          <cell r="BF162">
            <v>10</v>
          </cell>
          <cell r="BG162">
            <v>25</v>
          </cell>
          <cell r="BH162">
            <v>25</v>
          </cell>
          <cell r="BI162">
            <v>25</v>
          </cell>
          <cell r="BJ162">
            <v>85</v>
          </cell>
          <cell r="BK162" t="str">
            <v>EMPATE</v>
          </cell>
          <cell r="BL162">
            <v>70</v>
          </cell>
          <cell r="BM162">
            <v>4</v>
          </cell>
          <cell r="BN162">
            <v>7</v>
          </cell>
          <cell r="BO162">
            <v>27</v>
          </cell>
          <cell r="BP162" t="str">
            <v/>
          </cell>
          <cell r="BQ162"/>
          <cell r="BR162"/>
          <cell r="BS162">
            <v>147</v>
          </cell>
        </row>
        <row r="163">
          <cell r="C163">
            <v>13864358</v>
          </cell>
          <cell r="D163">
            <v>1</v>
          </cell>
          <cell r="E163">
            <v>1</v>
          </cell>
          <cell r="F163" t="str">
            <v>TITO ORTIZ AMELIA INES</v>
          </cell>
          <cell r="G163" t="str">
            <v>LEY 18.834</v>
          </cell>
          <cell r="H163" t="str">
            <v>CONTRATAS</v>
          </cell>
          <cell r="I163" t="str">
            <v>TÉCNICO</v>
          </cell>
          <cell r="J163">
            <v>44</v>
          </cell>
          <cell r="K163">
            <v>22</v>
          </cell>
          <cell r="L163" t="str">
            <v>TECNICO PARAMEDICO TEC ENFERMERIA NIVEL SUPERIOR</v>
          </cell>
          <cell r="M163">
            <v>0</v>
          </cell>
          <cell r="N163">
            <v>6</v>
          </cell>
          <cell r="O163">
            <v>9</v>
          </cell>
          <cell r="P163">
            <v>27</v>
          </cell>
          <cell r="Q163">
            <v>54</v>
          </cell>
          <cell r="R163">
            <v>2016</v>
          </cell>
          <cell r="S163">
            <v>66</v>
          </cell>
          <cell r="T163">
            <v>2015</v>
          </cell>
          <cell r="U163">
            <v>61</v>
          </cell>
          <cell r="V163">
            <v>2014</v>
          </cell>
          <cell r="W163">
            <v>66</v>
          </cell>
          <cell r="X163">
            <v>43804</v>
          </cell>
          <cell r="Y163" t="str">
            <v/>
          </cell>
          <cell r="Z163"/>
          <cell r="AA163" t="str">
            <v/>
          </cell>
          <cell r="AB163"/>
          <cell r="AC163"/>
          <cell r="AD163"/>
          <cell r="AE163"/>
          <cell r="AF163"/>
          <cell r="AG163"/>
          <cell r="AH163" t="str">
            <v/>
          </cell>
          <cell r="AI163" t="str">
            <v>SI</v>
          </cell>
          <cell r="AJ163"/>
          <cell r="AK163" t="str">
            <v>TNS</v>
          </cell>
          <cell r="AL163">
            <v>43826</v>
          </cell>
          <cell r="AM163"/>
          <cell r="AN163">
            <v>7</v>
          </cell>
          <cell r="AO163">
            <v>52</v>
          </cell>
          <cell r="AP163">
            <v>13</v>
          </cell>
          <cell r="AQ163">
            <v>54</v>
          </cell>
          <cell r="AR163">
            <v>100</v>
          </cell>
          <cell r="AS163">
            <v>25</v>
          </cell>
          <cell r="AT163">
            <v>66</v>
          </cell>
          <cell r="AU163">
            <v>61</v>
          </cell>
          <cell r="AV163">
            <v>66</v>
          </cell>
          <cell r="AW163">
            <v>64</v>
          </cell>
          <cell r="AX163">
            <v>88</v>
          </cell>
          <cell r="AY163">
            <v>22</v>
          </cell>
          <cell r="AZ163" t="str">
            <v>TNS</v>
          </cell>
          <cell r="BA163">
            <v>100</v>
          </cell>
          <cell r="BB163">
            <v>25</v>
          </cell>
          <cell r="BC163">
            <v>85</v>
          </cell>
          <cell r="BD163" t="str">
            <v/>
          </cell>
          <cell r="BE163" t="str">
            <v/>
          </cell>
          <cell r="BF163">
            <v>13</v>
          </cell>
          <cell r="BG163">
            <v>25</v>
          </cell>
          <cell r="BH163">
            <v>22</v>
          </cell>
          <cell r="BI163">
            <v>25</v>
          </cell>
          <cell r="BJ163">
            <v>85</v>
          </cell>
          <cell r="BK163" t="str">
            <v>EMPATE</v>
          </cell>
          <cell r="BL163">
            <v>66</v>
          </cell>
          <cell r="BM163">
            <v>6</v>
          </cell>
          <cell r="BN163">
            <v>9</v>
          </cell>
          <cell r="BO163">
            <v>26</v>
          </cell>
          <cell r="BP163" t="str">
            <v/>
          </cell>
          <cell r="BQ163"/>
          <cell r="BR163"/>
          <cell r="BS163">
            <v>148</v>
          </cell>
        </row>
        <row r="164">
          <cell r="C164">
            <v>13638384</v>
          </cell>
          <cell r="D164">
            <v>1</v>
          </cell>
          <cell r="E164">
            <v>1</v>
          </cell>
          <cell r="F164" t="str">
            <v>ARAYA ITURRIETA LEONOR VIVIANA</v>
          </cell>
          <cell r="G164" t="str">
            <v>LEY 18.834</v>
          </cell>
          <cell r="H164" t="str">
            <v>CONTRATAS</v>
          </cell>
          <cell r="I164" t="str">
            <v>TÉCNICO</v>
          </cell>
          <cell r="J164">
            <v>44</v>
          </cell>
          <cell r="K164">
            <v>22</v>
          </cell>
          <cell r="L164" t="str">
            <v>TECNICO PARAMEDICO TECNICO EN ENFERMERIA</v>
          </cell>
          <cell r="M164">
            <v>0</v>
          </cell>
          <cell r="N164">
            <v>6</v>
          </cell>
          <cell r="O164">
            <v>1</v>
          </cell>
          <cell r="P164">
            <v>2</v>
          </cell>
          <cell r="Q164">
            <v>282</v>
          </cell>
          <cell r="R164">
            <v>2016</v>
          </cell>
          <cell r="S164">
            <v>70</v>
          </cell>
          <cell r="T164">
            <v>2015</v>
          </cell>
          <cell r="U164">
            <v>70</v>
          </cell>
          <cell r="V164">
            <v>2010</v>
          </cell>
          <cell r="W164">
            <v>61</v>
          </cell>
          <cell r="X164">
            <v>43804</v>
          </cell>
          <cell r="Y164" t="str">
            <v>SI</v>
          </cell>
          <cell r="Z164" t="str">
            <v>NO</v>
          </cell>
          <cell r="AA164" t="str">
            <v>-14-13-12</v>
          </cell>
          <cell r="AB164"/>
          <cell r="AC164"/>
          <cell r="AD164"/>
          <cell r="AE164"/>
          <cell r="AF164"/>
          <cell r="AG164"/>
          <cell r="AH164" t="str">
            <v/>
          </cell>
          <cell r="AI164" t="str">
            <v>SI</v>
          </cell>
          <cell r="AJ164"/>
          <cell r="AK164" t="str">
            <v>TNS</v>
          </cell>
          <cell r="AL164">
            <v>43826</v>
          </cell>
          <cell r="AM164"/>
          <cell r="AN164">
            <v>6</v>
          </cell>
          <cell r="AO164">
            <v>46</v>
          </cell>
          <cell r="AP164">
            <v>11.5</v>
          </cell>
          <cell r="AQ164">
            <v>282</v>
          </cell>
          <cell r="AR164">
            <v>100</v>
          </cell>
          <cell r="AS164">
            <v>25</v>
          </cell>
          <cell r="AT164">
            <v>70</v>
          </cell>
          <cell r="AU164">
            <v>70</v>
          </cell>
          <cell r="AV164">
            <v>61</v>
          </cell>
          <cell r="AW164">
            <v>67</v>
          </cell>
          <cell r="AX164">
            <v>92</v>
          </cell>
          <cell r="AY164">
            <v>23</v>
          </cell>
          <cell r="AZ164" t="str">
            <v>TNS</v>
          </cell>
          <cell r="BA164">
            <v>100</v>
          </cell>
          <cell r="BB164">
            <v>25</v>
          </cell>
          <cell r="BC164">
            <v>84.5</v>
          </cell>
          <cell r="BD164" t="str">
            <v/>
          </cell>
          <cell r="BE164" t="str">
            <v/>
          </cell>
          <cell r="BF164">
            <v>11.5</v>
          </cell>
          <cell r="BG164">
            <v>25</v>
          </cell>
          <cell r="BH164">
            <v>23</v>
          </cell>
          <cell r="BI164">
            <v>25</v>
          </cell>
          <cell r="BJ164">
            <v>84.5</v>
          </cell>
          <cell r="BK164" t="str">
            <v/>
          </cell>
          <cell r="BL164">
            <v>70</v>
          </cell>
          <cell r="BM164">
            <v>6</v>
          </cell>
          <cell r="BN164">
            <v>5</v>
          </cell>
          <cell r="BO164">
            <v>1</v>
          </cell>
          <cell r="BP164" t="str">
            <v/>
          </cell>
          <cell r="BQ164"/>
          <cell r="BR164"/>
          <cell r="BS164">
            <v>149</v>
          </cell>
        </row>
        <row r="165">
          <cell r="C165">
            <v>12610067</v>
          </cell>
          <cell r="D165">
            <v>1</v>
          </cell>
          <cell r="E165">
            <v>1</v>
          </cell>
          <cell r="F165" t="str">
            <v>HIDALGO MUÑOZ KAREN ALEJANDRA</v>
          </cell>
          <cell r="G165" t="str">
            <v>LEY 18.834</v>
          </cell>
          <cell r="H165" t="str">
            <v>CONTRATAS</v>
          </cell>
          <cell r="I165" t="str">
            <v>TÉCNICO</v>
          </cell>
          <cell r="J165">
            <v>44</v>
          </cell>
          <cell r="K165">
            <v>22</v>
          </cell>
          <cell r="L165" t="str">
            <v>TECNICO PARAMEDICO AUXILIAR PARAMEDICO</v>
          </cell>
          <cell r="M165">
            <v>0</v>
          </cell>
          <cell r="N165">
            <v>11</v>
          </cell>
          <cell r="O165">
            <v>3</v>
          </cell>
          <cell r="P165">
            <v>26</v>
          </cell>
          <cell r="Q165">
            <v>74</v>
          </cell>
          <cell r="R165">
            <v>2016</v>
          </cell>
          <cell r="S165">
            <v>70</v>
          </cell>
          <cell r="T165">
            <v>2015</v>
          </cell>
          <cell r="U165">
            <v>70</v>
          </cell>
          <cell r="V165">
            <v>2013</v>
          </cell>
          <cell r="W165">
            <v>70</v>
          </cell>
          <cell r="X165">
            <v>43804</v>
          </cell>
          <cell r="Y165" t="str">
            <v>SI</v>
          </cell>
          <cell r="Z165" t="str">
            <v>NO</v>
          </cell>
          <cell r="AA165" t="str">
            <v>-14</v>
          </cell>
          <cell r="AB165"/>
          <cell r="AC165"/>
          <cell r="AD165"/>
          <cell r="AE165"/>
          <cell r="AF165"/>
          <cell r="AG165"/>
          <cell r="AH165" t="str">
            <v/>
          </cell>
          <cell r="AI165" t="str">
            <v>SI</v>
          </cell>
          <cell r="AJ165"/>
          <cell r="AK165" t="str">
            <v>AP</v>
          </cell>
          <cell r="AL165">
            <v>43826</v>
          </cell>
          <cell r="AM165"/>
          <cell r="AN165">
            <v>11</v>
          </cell>
          <cell r="AO165">
            <v>76</v>
          </cell>
          <cell r="AP165">
            <v>19</v>
          </cell>
          <cell r="AQ165">
            <v>74</v>
          </cell>
          <cell r="AR165">
            <v>100</v>
          </cell>
          <cell r="AS165">
            <v>25</v>
          </cell>
          <cell r="AT165">
            <v>70</v>
          </cell>
          <cell r="AU165">
            <v>70</v>
          </cell>
          <cell r="AV165">
            <v>70</v>
          </cell>
          <cell r="AW165">
            <v>70</v>
          </cell>
          <cell r="AX165">
            <v>100</v>
          </cell>
          <cell r="AY165">
            <v>25</v>
          </cell>
          <cell r="AZ165" t="str">
            <v>AP</v>
          </cell>
          <cell r="BA165">
            <v>60</v>
          </cell>
          <cell r="BB165">
            <v>15</v>
          </cell>
          <cell r="BC165">
            <v>84</v>
          </cell>
          <cell r="BD165" t="str">
            <v/>
          </cell>
          <cell r="BE165" t="str">
            <v/>
          </cell>
          <cell r="BF165">
            <v>19</v>
          </cell>
          <cell r="BG165">
            <v>25</v>
          </cell>
          <cell r="BH165">
            <v>25</v>
          </cell>
          <cell r="BI165">
            <v>15</v>
          </cell>
          <cell r="BJ165">
            <v>84</v>
          </cell>
          <cell r="BK165" t="str">
            <v>EMPATE</v>
          </cell>
          <cell r="BL165">
            <v>70</v>
          </cell>
          <cell r="BM165">
            <v>5</v>
          </cell>
          <cell r="BN165">
            <v>5</v>
          </cell>
          <cell r="BO165">
            <v>15</v>
          </cell>
          <cell r="BP165" t="str">
            <v/>
          </cell>
          <cell r="BQ165"/>
          <cell r="BR165"/>
          <cell r="BS165">
            <v>150</v>
          </cell>
        </row>
        <row r="166">
          <cell r="C166">
            <v>17783375</v>
          </cell>
          <cell r="D166">
            <v>4</v>
          </cell>
          <cell r="E166">
            <v>1</v>
          </cell>
          <cell r="F166" t="str">
            <v>GUTIERREZ MAMANI CLAUDIA FRANCESCA</v>
          </cell>
          <cell r="G166" t="str">
            <v>LEY 18.834</v>
          </cell>
          <cell r="H166" t="str">
            <v>CONTRATAS</v>
          </cell>
          <cell r="I166" t="str">
            <v>TÉCNICO</v>
          </cell>
          <cell r="J166">
            <v>44</v>
          </cell>
          <cell r="K166">
            <v>22</v>
          </cell>
          <cell r="L166" t="str">
            <v>TECNICO PARAMEDICO TEC.ENF.NIVEL SUPERIOR</v>
          </cell>
          <cell r="M166">
            <v>0</v>
          </cell>
          <cell r="N166">
            <v>4</v>
          </cell>
          <cell r="O166">
            <v>11</v>
          </cell>
          <cell r="P166">
            <v>2</v>
          </cell>
          <cell r="Q166">
            <v>156</v>
          </cell>
          <cell r="R166">
            <v>2016</v>
          </cell>
          <cell r="S166">
            <v>70</v>
          </cell>
          <cell r="T166">
            <v>2015</v>
          </cell>
          <cell r="U166">
            <v>69</v>
          </cell>
          <cell r="V166">
            <v>2014</v>
          </cell>
          <cell r="W166">
            <v>69</v>
          </cell>
          <cell r="X166">
            <v>43804</v>
          </cell>
          <cell r="Y166" t="str">
            <v/>
          </cell>
          <cell r="Z166"/>
          <cell r="AA166" t="str">
            <v/>
          </cell>
          <cell r="AB166"/>
          <cell r="AC166"/>
          <cell r="AD166"/>
          <cell r="AE166"/>
          <cell r="AF166"/>
          <cell r="AG166"/>
          <cell r="AH166" t="str">
            <v/>
          </cell>
          <cell r="AI166" t="str">
            <v>SI</v>
          </cell>
          <cell r="AJ166"/>
          <cell r="AK166" t="str">
            <v>TNS</v>
          </cell>
          <cell r="AL166">
            <v>43826</v>
          </cell>
          <cell r="AM166" t="str">
            <v>No posee 5 años continuos o discontinuos para postular</v>
          </cell>
          <cell r="AN166">
            <v>5</v>
          </cell>
          <cell r="AO166">
            <v>40</v>
          </cell>
          <cell r="AP166">
            <v>10</v>
          </cell>
          <cell r="AQ166">
            <v>156</v>
          </cell>
          <cell r="AR166">
            <v>100</v>
          </cell>
          <cell r="AS166">
            <v>25</v>
          </cell>
          <cell r="AT166">
            <v>70</v>
          </cell>
          <cell r="AU166">
            <v>69</v>
          </cell>
          <cell r="AV166">
            <v>69</v>
          </cell>
          <cell r="AW166">
            <v>69</v>
          </cell>
          <cell r="AX166">
            <v>96</v>
          </cell>
          <cell r="AY166">
            <v>24</v>
          </cell>
          <cell r="AZ166" t="str">
            <v>TNS</v>
          </cell>
          <cell r="BA166">
            <v>100</v>
          </cell>
          <cell r="BB166">
            <v>25</v>
          </cell>
          <cell r="BC166">
            <v>84</v>
          </cell>
          <cell r="BD166" t="str">
            <v/>
          </cell>
          <cell r="BE166" t="str">
            <v/>
          </cell>
          <cell r="BF166">
            <v>10</v>
          </cell>
          <cell r="BG166">
            <v>25</v>
          </cell>
          <cell r="BH166">
            <v>24</v>
          </cell>
          <cell r="BI166">
            <v>25</v>
          </cell>
          <cell r="BJ166">
            <v>84</v>
          </cell>
          <cell r="BK166" t="str">
            <v>EMPATE</v>
          </cell>
          <cell r="BL166">
            <v>70</v>
          </cell>
          <cell r="BM166">
            <v>4</v>
          </cell>
          <cell r="BN166">
            <v>11</v>
          </cell>
          <cell r="BO166">
            <v>1</v>
          </cell>
          <cell r="BP166" t="str">
            <v/>
          </cell>
          <cell r="BQ166"/>
          <cell r="BR166"/>
          <cell r="BS166">
            <v>151</v>
          </cell>
        </row>
        <row r="167">
          <cell r="C167">
            <v>18712753</v>
          </cell>
          <cell r="D167" t="str">
            <v>K</v>
          </cell>
          <cell r="E167">
            <v>1</v>
          </cell>
          <cell r="F167" t="str">
            <v>TUPA LOVERA RONNY FABIAN</v>
          </cell>
          <cell r="G167" t="str">
            <v>LEY 18.834</v>
          </cell>
          <cell r="H167" t="str">
            <v>CONTRATAS</v>
          </cell>
          <cell r="I167" t="str">
            <v>TÉCNICO</v>
          </cell>
          <cell r="J167">
            <v>44</v>
          </cell>
          <cell r="K167">
            <v>22</v>
          </cell>
          <cell r="L167" t="str">
            <v>TECNICO PARAMEDICO TEC.ENF.NIVEL SUPERIOR</v>
          </cell>
          <cell r="M167">
            <v>0</v>
          </cell>
          <cell r="N167">
            <v>4</v>
          </cell>
          <cell r="O167">
            <v>6</v>
          </cell>
          <cell r="P167">
            <v>19</v>
          </cell>
          <cell r="Q167">
            <v>170</v>
          </cell>
          <cell r="R167">
            <v>2016</v>
          </cell>
          <cell r="S167">
            <v>69</v>
          </cell>
          <cell r="T167">
            <v>2015</v>
          </cell>
          <cell r="U167">
            <v>69</v>
          </cell>
          <cell r="V167">
            <v>2014</v>
          </cell>
          <cell r="W167">
            <v>68</v>
          </cell>
          <cell r="X167">
            <v>43805</v>
          </cell>
          <cell r="Y167" t="str">
            <v/>
          </cell>
          <cell r="Z167"/>
          <cell r="AA167" t="str">
            <v/>
          </cell>
          <cell r="AB167"/>
          <cell r="AC167"/>
          <cell r="AD167"/>
          <cell r="AE167"/>
          <cell r="AF167"/>
          <cell r="AG167"/>
          <cell r="AH167" t="str">
            <v/>
          </cell>
          <cell r="AI167" t="str">
            <v>SI</v>
          </cell>
          <cell r="AJ167"/>
          <cell r="AK167" t="str">
            <v>TNS</v>
          </cell>
          <cell r="AL167">
            <v>43826</v>
          </cell>
          <cell r="AM167" t="str">
            <v>No posee 5 años continuos o discontinuos para postular</v>
          </cell>
          <cell r="AN167">
            <v>5</v>
          </cell>
          <cell r="AO167">
            <v>40</v>
          </cell>
          <cell r="AP167">
            <v>10</v>
          </cell>
          <cell r="AQ167">
            <v>170</v>
          </cell>
          <cell r="AR167">
            <v>100</v>
          </cell>
          <cell r="AS167">
            <v>25</v>
          </cell>
          <cell r="AT167">
            <v>69</v>
          </cell>
          <cell r="AU167">
            <v>69</v>
          </cell>
          <cell r="AV167">
            <v>68</v>
          </cell>
          <cell r="AW167">
            <v>69</v>
          </cell>
          <cell r="AX167">
            <v>96</v>
          </cell>
          <cell r="AY167">
            <v>24</v>
          </cell>
          <cell r="AZ167" t="str">
            <v>TNS</v>
          </cell>
          <cell r="BA167">
            <v>100</v>
          </cell>
          <cell r="BB167">
            <v>25</v>
          </cell>
          <cell r="BC167">
            <v>84</v>
          </cell>
          <cell r="BD167" t="str">
            <v/>
          </cell>
          <cell r="BE167" t="str">
            <v/>
          </cell>
          <cell r="BF167">
            <v>10</v>
          </cell>
          <cell r="BG167">
            <v>25</v>
          </cell>
          <cell r="BH167">
            <v>24</v>
          </cell>
          <cell r="BI167">
            <v>25</v>
          </cell>
          <cell r="BJ167">
            <v>84</v>
          </cell>
          <cell r="BK167" t="str">
            <v>EMPATE</v>
          </cell>
          <cell r="BL167">
            <v>69</v>
          </cell>
          <cell r="BM167">
            <v>4</v>
          </cell>
          <cell r="BN167">
            <v>6</v>
          </cell>
          <cell r="BO167">
            <v>18</v>
          </cell>
          <cell r="BP167" t="str">
            <v/>
          </cell>
          <cell r="BQ167"/>
          <cell r="BR167"/>
          <cell r="BS167">
            <v>152</v>
          </cell>
        </row>
        <row r="168">
          <cell r="C168">
            <v>16769832</v>
          </cell>
          <cell r="D168">
            <v>8</v>
          </cell>
          <cell r="E168">
            <v>1</v>
          </cell>
          <cell r="F168" t="str">
            <v>AGUAYO MOYA PAULA ANDREA</v>
          </cell>
          <cell r="G168" t="str">
            <v>LEY 18.834</v>
          </cell>
          <cell r="H168" t="str">
            <v>CONTRATAS</v>
          </cell>
          <cell r="I168" t="str">
            <v>TÉCNICO</v>
          </cell>
          <cell r="J168">
            <v>44</v>
          </cell>
          <cell r="K168">
            <v>22</v>
          </cell>
          <cell r="L168" t="str">
            <v>TECNICO PARAMEDICO TEC NIVEL SUP EN LABORATORIO</v>
          </cell>
          <cell r="M168">
            <v>0</v>
          </cell>
          <cell r="N168">
            <v>4</v>
          </cell>
          <cell r="O168">
            <v>1</v>
          </cell>
          <cell r="P168">
            <v>17</v>
          </cell>
          <cell r="Q168">
            <v>277</v>
          </cell>
          <cell r="R168">
            <v>2016</v>
          </cell>
          <cell r="S168">
            <v>70</v>
          </cell>
          <cell r="T168">
            <v>2015</v>
          </cell>
          <cell r="U168">
            <v>70</v>
          </cell>
          <cell r="V168">
            <v>2014</v>
          </cell>
          <cell r="W168">
            <v>70</v>
          </cell>
          <cell r="X168">
            <v>43805</v>
          </cell>
          <cell r="Y168" t="str">
            <v/>
          </cell>
          <cell r="Z168"/>
          <cell r="AA168" t="str">
            <v/>
          </cell>
          <cell r="AB168"/>
          <cell r="AC168"/>
          <cell r="AD168"/>
          <cell r="AE168"/>
          <cell r="AF168"/>
          <cell r="AG168"/>
          <cell r="AH168" t="str">
            <v/>
          </cell>
          <cell r="AI168" t="str">
            <v>SI</v>
          </cell>
          <cell r="AJ168"/>
          <cell r="AK168" t="str">
            <v>TNS</v>
          </cell>
          <cell r="AL168">
            <v>43826</v>
          </cell>
          <cell r="AM168" t="str">
            <v>No posee 5 años continuos o discontinuos para postular</v>
          </cell>
          <cell r="AN168">
            <v>4</v>
          </cell>
          <cell r="AO168">
            <v>34</v>
          </cell>
          <cell r="AP168">
            <v>8.5</v>
          </cell>
          <cell r="AQ168">
            <v>277</v>
          </cell>
          <cell r="AR168">
            <v>100</v>
          </cell>
          <cell r="AS168">
            <v>25</v>
          </cell>
          <cell r="AT168">
            <v>70</v>
          </cell>
          <cell r="AU168">
            <v>70</v>
          </cell>
          <cell r="AV168">
            <v>70</v>
          </cell>
          <cell r="AW168">
            <v>70</v>
          </cell>
          <cell r="AX168">
            <v>100</v>
          </cell>
          <cell r="AY168">
            <v>25</v>
          </cell>
          <cell r="AZ168" t="str">
            <v>TNS</v>
          </cell>
          <cell r="BA168">
            <v>100</v>
          </cell>
          <cell r="BB168">
            <v>25</v>
          </cell>
          <cell r="BC168">
            <v>83.5</v>
          </cell>
          <cell r="BD168" t="str">
            <v/>
          </cell>
          <cell r="BE168" t="str">
            <v/>
          </cell>
          <cell r="BF168">
            <v>8.5</v>
          </cell>
          <cell r="BG168">
            <v>25</v>
          </cell>
          <cell r="BH168">
            <v>25</v>
          </cell>
          <cell r="BI168">
            <v>25</v>
          </cell>
          <cell r="BJ168">
            <v>83.5</v>
          </cell>
          <cell r="BK168" t="str">
            <v>EMPATE</v>
          </cell>
          <cell r="BL168">
            <v>70</v>
          </cell>
          <cell r="BM168">
            <v>4</v>
          </cell>
          <cell r="BN168">
            <v>1</v>
          </cell>
          <cell r="BO168">
            <v>16</v>
          </cell>
          <cell r="BP168" t="str">
            <v/>
          </cell>
          <cell r="BQ168"/>
          <cell r="BR168"/>
          <cell r="BS168">
            <v>153</v>
          </cell>
        </row>
        <row r="169">
          <cell r="C169">
            <v>16771403</v>
          </cell>
          <cell r="D169" t="str">
            <v>K</v>
          </cell>
          <cell r="E169">
            <v>1</v>
          </cell>
          <cell r="F169" t="str">
            <v>AVILAN HERRERA NICOLE ANDREA</v>
          </cell>
          <cell r="G169" t="str">
            <v>LEY 18.834</v>
          </cell>
          <cell r="H169" t="str">
            <v>CONTRATAS</v>
          </cell>
          <cell r="I169" t="str">
            <v>TÉCNICO</v>
          </cell>
          <cell r="J169">
            <v>44</v>
          </cell>
          <cell r="K169">
            <v>22</v>
          </cell>
          <cell r="L169" t="str">
            <v>TECNICO NIVEL SUPERIOR ENFERMERIA</v>
          </cell>
          <cell r="M169">
            <v>5</v>
          </cell>
          <cell r="N169">
            <v>4</v>
          </cell>
          <cell r="O169">
            <v>0</v>
          </cell>
          <cell r="P169">
            <v>3</v>
          </cell>
          <cell r="Q169">
            <v>214</v>
          </cell>
          <cell r="R169">
            <v>2016</v>
          </cell>
          <cell r="S169">
            <v>70</v>
          </cell>
          <cell r="T169">
            <v>2015</v>
          </cell>
          <cell r="U169">
            <v>70</v>
          </cell>
          <cell r="V169">
            <v>2014</v>
          </cell>
          <cell r="W169">
            <v>69</v>
          </cell>
          <cell r="X169">
            <v>43805</v>
          </cell>
          <cell r="Y169" t="str">
            <v/>
          </cell>
          <cell r="Z169"/>
          <cell r="AA169" t="str">
            <v/>
          </cell>
          <cell r="AB169"/>
          <cell r="AC169"/>
          <cell r="AD169"/>
          <cell r="AE169"/>
          <cell r="AF169"/>
          <cell r="AG169"/>
          <cell r="AH169" t="str">
            <v/>
          </cell>
          <cell r="AI169" t="str">
            <v>SI</v>
          </cell>
          <cell r="AJ169"/>
          <cell r="AK169" t="str">
            <v>TNS</v>
          </cell>
          <cell r="AL169">
            <v>43826</v>
          </cell>
          <cell r="AM169" t="str">
            <v>No posee 5 años continuos o discontinuos para postular</v>
          </cell>
          <cell r="AN169">
            <v>4</v>
          </cell>
          <cell r="AO169">
            <v>34</v>
          </cell>
          <cell r="AP169">
            <v>8.5</v>
          </cell>
          <cell r="AQ169">
            <v>214</v>
          </cell>
          <cell r="AR169">
            <v>100</v>
          </cell>
          <cell r="AS169">
            <v>25</v>
          </cell>
          <cell r="AT169">
            <v>70</v>
          </cell>
          <cell r="AU169">
            <v>70</v>
          </cell>
          <cell r="AV169">
            <v>69</v>
          </cell>
          <cell r="AW169">
            <v>70</v>
          </cell>
          <cell r="AX169">
            <v>100</v>
          </cell>
          <cell r="AY169">
            <v>25</v>
          </cell>
          <cell r="AZ169" t="str">
            <v>TNS</v>
          </cell>
          <cell r="BA169">
            <v>100</v>
          </cell>
          <cell r="BB169">
            <v>25</v>
          </cell>
          <cell r="BC169">
            <v>83.5</v>
          </cell>
          <cell r="BD169" t="str">
            <v/>
          </cell>
          <cell r="BE169" t="str">
            <v/>
          </cell>
          <cell r="BF169">
            <v>8.5</v>
          </cell>
          <cell r="BG169">
            <v>25</v>
          </cell>
          <cell r="BH169">
            <v>25</v>
          </cell>
          <cell r="BI169">
            <v>25</v>
          </cell>
          <cell r="BJ169">
            <v>83.5</v>
          </cell>
          <cell r="BK169" t="str">
            <v>EMPATE</v>
          </cell>
          <cell r="BL169">
            <v>70</v>
          </cell>
          <cell r="BM169">
            <v>4</v>
          </cell>
          <cell r="BN169">
            <v>0</v>
          </cell>
          <cell r="BO169">
            <v>2</v>
          </cell>
          <cell r="BP169" t="str">
            <v/>
          </cell>
          <cell r="BQ169"/>
          <cell r="BR169"/>
          <cell r="BS169">
            <v>154</v>
          </cell>
        </row>
        <row r="170">
          <cell r="C170">
            <v>16202761</v>
          </cell>
          <cell r="D170">
            <v>1</v>
          </cell>
          <cell r="E170">
            <v>1</v>
          </cell>
          <cell r="F170" t="str">
            <v>PARRA ALVARADO ISABEL PAMELA</v>
          </cell>
          <cell r="G170" t="str">
            <v>LEY 18.834</v>
          </cell>
          <cell r="H170" t="str">
            <v>CONTRATAS</v>
          </cell>
          <cell r="I170" t="str">
            <v>TÉCNICO</v>
          </cell>
          <cell r="J170">
            <v>44</v>
          </cell>
          <cell r="K170">
            <v>22</v>
          </cell>
          <cell r="L170" t="str">
            <v>TECNICO ENFERMERIA NIVEL SUPERIOR TEC. NIVEL SUP.</v>
          </cell>
          <cell r="M170">
            <v>0</v>
          </cell>
          <cell r="N170">
            <v>3</v>
          </cell>
          <cell r="O170">
            <v>10</v>
          </cell>
          <cell r="P170">
            <v>1</v>
          </cell>
          <cell r="Q170">
            <v>174</v>
          </cell>
          <cell r="R170">
            <v>2016</v>
          </cell>
          <cell r="S170">
            <v>70</v>
          </cell>
          <cell r="T170">
            <v>2015</v>
          </cell>
          <cell r="U170">
            <v>70</v>
          </cell>
          <cell r="V170">
            <v>2014</v>
          </cell>
          <cell r="W170">
            <v>70</v>
          </cell>
          <cell r="X170">
            <v>43805</v>
          </cell>
          <cell r="Y170" t="str">
            <v/>
          </cell>
          <cell r="Z170"/>
          <cell r="AA170" t="str">
            <v/>
          </cell>
          <cell r="AB170"/>
          <cell r="AC170"/>
          <cell r="AD170"/>
          <cell r="AE170"/>
          <cell r="AF170"/>
          <cell r="AG170"/>
          <cell r="AH170" t="str">
            <v/>
          </cell>
          <cell r="AI170" t="str">
            <v>SI</v>
          </cell>
          <cell r="AJ170"/>
          <cell r="AK170" t="str">
            <v>TNS</v>
          </cell>
          <cell r="AL170">
            <v>43826</v>
          </cell>
          <cell r="AM170" t="str">
            <v>No posee 5 años continuos o discontinuos para postular</v>
          </cell>
          <cell r="AN170">
            <v>4</v>
          </cell>
          <cell r="AO170">
            <v>34</v>
          </cell>
          <cell r="AP170">
            <v>8.5</v>
          </cell>
          <cell r="AQ170">
            <v>174</v>
          </cell>
          <cell r="AR170">
            <v>100</v>
          </cell>
          <cell r="AS170">
            <v>25</v>
          </cell>
          <cell r="AT170">
            <v>70</v>
          </cell>
          <cell r="AU170">
            <v>70</v>
          </cell>
          <cell r="AV170">
            <v>70</v>
          </cell>
          <cell r="AW170">
            <v>70</v>
          </cell>
          <cell r="AX170">
            <v>100</v>
          </cell>
          <cell r="AY170">
            <v>25</v>
          </cell>
          <cell r="AZ170" t="str">
            <v>TNS</v>
          </cell>
          <cell r="BA170">
            <v>100</v>
          </cell>
          <cell r="BB170">
            <v>25</v>
          </cell>
          <cell r="BC170">
            <v>83.5</v>
          </cell>
          <cell r="BD170" t="str">
            <v/>
          </cell>
          <cell r="BE170" t="str">
            <v/>
          </cell>
          <cell r="BF170">
            <v>8.5</v>
          </cell>
          <cell r="BG170">
            <v>25</v>
          </cell>
          <cell r="BH170">
            <v>25</v>
          </cell>
          <cell r="BI170">
            <v>25</v>
          </cell>
          <cell r="BJ170">
            <v>83.5</v>
          </cell>
          <cell r="BK170" t="str">
            <v>EMPATE</v>
          </cell>
          <cell r="BL170">
            <v>70</v>
          </cell>
          <cell r="BM170">
            <v>3</v>
          </cell>
          <cell r="BN170">
            <v>8</v>
          </cell>
          <cell r="BO170">
            <v>13</v>
          </cell>
          <cell r="BP170" t="str">
            <v/>
          </cell>
          <cell r="BQ170"/>
          <cell r="BR170"/>
          <cell r="BS170">
            <v>155</v>
          </cell>
        </row>
        <row r="171">
          <cell r="C171">
            <v>17011183</v>
          </cell>
          <cell r="D171">
            <v>4</v>
          </cell>
          <cell r="E171">
            <v>1</v>
          </cell>
          <cell r="F171" t="str">
            <v>BARRERA PAEZ YESENIA PAULINA</v>
          </cell>
          <cell r="G171" t="str">
            <v>LEY 18.834</v>
          </cell>
          <cell r="H171" t="str">
            <v>CONTRATAS</v>
          </cell>
          <cell r="I171" t="str">
            <v>TÉCNICO</v>
          </cell>
          <cell r="J171">
            <v>44</v>
          </cell>
          <cell r="K171">
            <v>22</v>
          </cell>
          <cell r="L171" t="str">
            <v>TECNICO PARAMEDICO TEC.NIVEL SUP. EN ENFERMERIA</v>
          </cell>
          <cell r="M171">
            <v>0</v>
          </cell>
          <cell r="N171">
            <v>5</v>
          </cell>
          <cell r="O171">
            <v>10</v>
          </cell>
          <cell r="P171">
            <v>5</v>
          </cell>
          <cell r="Q171">
            <v>135</v>
          </cell>
          <cell r="R171">
            <v>2016</v>
          </cell>
          <cell r="S171">
            <v>67</v>
          </cell>
          <cell r="T171">
            <v>2015</v>
          </cell>
          <cell r="U171">
            <v>64</v>
          </cell>
          <cell r="V171">
            <v>2014</v>
          </cell>
          <cell r="W171">
            <v>63</v>
          </cell>
          <cell r="X171">
            <v>43805</v>
          </cell>
          <cell r="Y171" t="str">
            <v/>
          </cell>
          <cell r="Z171"/>
          <cell r="AA171" t="str">
            <v/>
          </cell>
          <cell r="AB171"/>
          <cell r="AC171"/>
          <cell r="AD171"/>
          <cell r="AE171"/>
          <cell r="AF171"/>
          <cell r="AG171"/>
          <cell r="AH171" t="str">
            <v/>
          </cell>
          <cell r="AI171" t="str">
            <v>SI</v>
          </cell>
          <cell r="AJ171"/>
          <cell r="AK171" t="str">
            <v>TNS</v>
          </cell>
          <cell r="AL171">
            <v>43826</v>
          </cell>
          <cell r="AM171"/>
          <cell r="AN171">
            <v>6</v>
          </cell>
          <cell r="AO171">
            <v>46</v>
          </cell>
          <cell r="AP171">
            <v>11.5</v>
          </cell>
          <cell r="AQ171">
            <v>135</v>
          </cell>
          <cell r="AR171">
            <v>100</v>
          </cell>
          <cell r="AS171">
            <v>25</v>
          </cell>
          <cell r="AT171">
            <v>67</v>
          </cell>
          <cell r="AU171">
            <v>64</v>
          </cell>
          <cell r="AV171">
            <v>63</v>
          </cell>
          <cell r="AW171">
            <v>65</v>
          </cell>
          <cell r="AX171">
            <v>88</v>
          </cell>
          <cell r="AY171">
            <v>22</v>
          </cell>
          <cell r="AZ171" t="str">
            <v>TNS</v>
          </cell>
          <cell r="BA171">
            <v>100</v>
          </cell>
          <cell r="BB171">
            <v>25</v>
          </cell>
          <cell r="BC171">
            <v>83.5</v>
          </cell>
          <cell r="BD171" t="str">
            <v/>
          </cell>
          <cell r="BE171" t="str">
            <v/>
          </cell>
          <cell r="BF171">
            <v>11.5</v>
          </cell>
          <cell r="BG171">
            <v>25</v>
          </cell>
          <cell r="BH171">
            <v>22</v>
          </cell>
          <cell r="BI171">
            <v>25</v>
          </cell>
          <cell r="BJ171">
            <v>83.5</v>
          </cell>
          <cell r="BK171" t="str">
            <v>EMPATE</v>
          </cell>
          <cell r="BL171">
            <v>67</v>
          </cell>
          <cell r="BM171">
            <v>5</v>
          </cell>
          <cell r="BN171">
            <v>10</v>
          </cell>
          <cell r="BO171">
            <v>9</v>
          </cell>
          <cell r="BP171" t="str">
            <v/>
          </cell>
          <cell r="BQ171"/>
          <cell r="BR171"/>
          <cell r="BS171">
            <v>156</v>
          </cell>
        </row>
        <row r="172">
          <cell r="C172">
            <v>11327899</v>
          </cell>
          <cell r="D172">
            <v>4</v>
          </cell>
          <cell r="E172">
            <v>1</v>
          </cell>
          <cell r="F172" t="str">
            <v>TOLEDO CARVAJAL JUAN CARLOS</v>
          </cell>
          <cell r="G172" t="str">
            <v>LEY 18.834</v>
          </cell>
          <cell r="H172" t="str">
            <v>CONTRATAS</v>
          </cell>
          <cell r="I172" t="str">
            <v>TÉCNICO</v>
          </cell>
          <cell r="J172">
            <v>44</v>
          </cell>
          <cell r="K172">
            <v>22</v>
          </cell>
          <cell r="L172" t="str">
            <v>TECNICO PARAMEDICO AUXILIAR DE ENFERMERIA</v>
          </cell>
          <cell r="M172">
            <v>0</v>
          </cell>
          <cell r="N172">
            <v>9</v>
          </cell>
          <cell r="O172">
            <v>9</v>
          </cell>
          <cell r="P172">
            <v>27</v>
          </cell>
          <cell r="Q172">
            <v>81</v>
          </cell>
          <cell r="R172">
            <v>2016</v>
          </cell>
          <cell r="S172">
            <v>70</v>
          </cell>
          <cell r="T172">
            <v>2015</v>
          </cell>
          <cell r="U172">
            <v>70</v>
          </cell>
          <cell r="V172">
            <v>2014</v>
          </cell>
          <cell r="W172">
            <v>70</v>
          </cell>
          <cell r="X172">
            <v>43804</v>
          </cell>
          <cell r="Y172" t="str">
            <v/>
          </cell>
          <cell r="Z172"/>
          <cell r="AA172" t="str">
            <v/>
          </cell>
          <cell r="AB172"/>
          <cell r="AC172"/>
          <cell r="AD172"/>
          <cell r="AE172"/>
          <cell r="AF172"/>
          <cell r="AG172"/>
          <cell r="AH172" t="str">
            <v/>
          </cell>
          <cell r="AI172" t="str">
            <v>SI</v>
          </cell>
          <cell r="AJ172"/>
          <cell r="AK172" t="str">
            <v>AP</v>
          </cell>
          <cell r="AL172">
            <v>43826</v>
          </cell>
          <cell r="AM172"/>
          <cell r="AN172">
            <v>10</v>
          </cell>
          <cell r="AO172">
            <v>70</v>
          </cell>
          <cell r="AP172">
            <v>17.5</v>
          </cell>
          <cell r="AQ172">
            <v>81</v>
          </cell>
          <cell r="AR172">
            <v>100</v>
          </cell>
          <cell r="AS172">
            <v>25</v>
          </cell>
          <cell r="AT172">
            <v>70</v>
          </cell>
          <cell r="AU172">
            <v>70</v>
          </cell>
          <cell r="AV172">
            <v>70</v>
          </cell>
          <cell r="AW172">
            <v>70</v>
          </cell>
          <cell r="AX172">
            <v>100</v>
          </cell>
          <cell r="AY172">
            <v>25</v>
          </cell>
          <cell r="AZ172" t="str">
            <v>AP</v>
          </cell>
          <cell r="BA172">
            <v>60</v>
          </cell>
          <cell r="BB172">
            <v>15</v>
          </cell>
          <cell r="BC172">
            <v>82.5</v>
          </cell>
          <cell r="BD172" t="str">
            <v/>
          </cell>
          <cell r="BE172" t="str">
            <v/>
          </cell>
          <cell r="BF172">
            <v>17.5</v>
          </cell>
          <cell r="BG172">
            <v>25</v>
          </cell>
          <cell r="BH172">
            <v>25</v>
          </cell>
          <cell r="BI172">
            <v>15</v>
          </cell>
          <cell r="BJ172">
            <v>82.5</v>
          </cell>
          <cell r="BK172" t="str">
            <v>EMPATE</v>
          </cell>
          <cell r="BL172">
            <v>70</v>
          </cell>
          <cell r="BM172">
            <v>9</v>
          </cell>
          <cell r="BN172">
            <v>9</v>
          </cell>
          <cell r="BO172">
            <v>27</v>
          </cell>
          <cell r="BP172" t="str">
            <v/>
          </cell>
          <cell r="BQ172"/>
          <cell r="BR172"/>
          <cell r="BS172">
            <v>157</v>
          </cell>
        </row>
        <row r="173">
          <cell r="C173">
            <v>17012014</v>
          </cell>
          <cell r="D173">
            <v>0</v>
          </cell>
          <cell r="E173">
            <v>1</v>
          </cell>
          <cell r="F173" t="str">
            <v>VALDIVIA NUÑEZ MARITZA ALEJANDRA</v>
          </cell>
          <cell r="G173" t="str">
            <v>LEY 18.834</v>
          </cell>
          <cell r="H173" t="str">
            <v>CONTRATAS</v>
          </cell>
          <cell r="I173" t="str">
            <v>TÉCNICO</v>
          </cell>
          <cell r="J173">
            <v>44</v>
          </cell>
          <cell r="K173">
            <v>22</v>
          </cell>
          <cell r="L173" t="str">
            <v>TECNICO ENFERMERIA NIVEL SUPERIOR TEC EN ENFERM DE NIVEL SUPERIO</v>
          </cell>
          <cell r="M173">
            <v>0</v>
          </cell>
          <cell r="N173">
            <v>4</v>
          </cell>
          <cell r="O173">
            <v>0</v>
          </cell>
          <cell r="P173">
            <v>14</v>
          </cell>
          <cell r="Q173">
            <v>369</v>
          </cell>
          <cell r="R173">
            <v>2016</v>
          </cell>
          <cell r="S173">
            <v>70</v>
          </cell>
          <cell r="T173">
            <v>2015</v>
          </cell>
          <cell r="U173">
            <v>70</v>
          </cell>
          <cell r="V173">
            <v>2014</v>
          </cell>
          <cell r="W173">
            <v>68</v>
          </cell>
          <cell r="X173">
            <v>43805</v>
          </cell>
          <cell r="Y173" t="str">
            <v/>
          </cell>
          <cell r="Z173"/>
          <cell r="AA173" t="str">
            <v/>
          </cell>
          <cell r="AB173"/>
          <cell r="AC173"/>
          <cell r="AD173"/>
          <cell r="AE173"/>
          <cell r="AF173"/>
          <cell r="AG173"/>
          <cell r="AH173" t="str">
            <v/>
          </cell>
          <cell r="AI173" t="str">
            <v>SI</v>
          </cell>
          <cell r="AJ173"/>
          <cell r="AK173" t="str">
            <v>TNS</v>
          </cell>
          <cell r="AL173">
            <v>43826</v>
          </cell>
          <cell r="AM173" t="str">
            <v>No posee 5 años continuos o discontinuos para postular</v>
          </cell>
          <cell r="AN173">
            <v>4</v>
          </cell>
          <cell r="AO173">
            <v>34</v>
          </cell>
          <cell r="AP173">
            <v>8.5</v>
          </cell>
          <cell r="AQ173">
            <v>369</v>
          </cell>
          <cell r="AR173">
            <v>100</v>
          </cell>
          <cell r="AS173">
            <v>25</v>
          </cell>
          <cell r="AT173">
            <v>70</v>
          </cell>
          <cell r="AU173">
            <v>70</v>
          </cell>
          <cell r="AV173">
            <v>68</v>
          </cell>
          <cell r="AW173">
            <v>69</v>
          </cell>
          <cell r="AX173">
            <v>96</v>
          </cell>
          <cell r="AY173">
            <v>24</v>
          </cell>
          <cell r="AZ173" t="str">
            <v>TNS</v>
          </cell>
          <cell r="BA173">
            <v>100</v>
          </cell>
          <cell r="BB173">
            <v>25</v>
          </cell>
          <cell r="BC173">
            <v>82.5</v>
          </cell>
          <cell r="BD173" t="str">
            <v/>
          </cell>
          <cell r="BE173" t="str">
            <v/>
          </cell>
          <cell r="BF173">
            <v>8.5</v>
          </cell>
          <cell r="BG173">
            <v>25</v>
          </cell>
          <cell r="BH173">
            <v>24</v>
          </cell>
          <cell r="BI173">
            <v>25</v>
          </cell>
          <cell r="BJ173">
            <v>82.5</v>
          </cell>
          <cell r="BK173" t="str">
            <v>EMPATE</v>
          </cell>
          <cell r="BL173">
            <v>70</v>
          </cell>
          <cell r="BM173">
            <v>4</v>
          </cell>
          <cell r="BN173">
            <v>0</v>
          </cell>
          <cell r="BO173">
            <v>13</v>
          </cell>
          <cell r="BP173" t="str">
            <v/>
          </cell>
          <cell r="BQ173"/>
          <cell r="BR173"/>
          <cell r="BS173">
            <v>158</v>
          </cell>
        </row>
        <row r="174">
          <cell r="C174">
            <v>13006172</v>
          </cell>
          <cell r="D174">
            <v>9</v>
          </cell>
          <cell r="E174">
            <v>1</v>
          </cell>
          <cell r="F174" t="str">
            <v>DELGADO VIVAR ARLINE SANDRA</v>
          </cell>
          <cell r="G174" t="str">
            <v>LEY 18.834</v>
          </cell>
          <cell r="H174" t="str">
            <v>CONTRATAS</v>
          </cell>
          <cell r="I174" t="str">
            <v>TÉCNICO</v>
          </cell>
          <cell r="J174">
            <v>44</v>
          </cell>
          <cell r="K174">
            <v>22</v>
          </cell>
          <cell r="L174" t="str">
            <v>TECNICO PARAMEDICO TEC. NIVEL SUP. EN ENFERMERIA</v>
          </cell>
          <cell r="M174">
            <v>0</v>
          </cell>
          <cell r="N174">
            <v>4</v>
          </cell>
          <cell r="O174">
            <v>0</v>
          </cell>
          <cell r="P174">
            <v>10</v>
          </cell>
          <cell r="Q174">
            <v>326</v>
          </cell>
          <cell r="R174">
            <v>2016</v>
          </cell>
          <cell r="S174">
            <v>70</v>
          </cell>
          <cell r="T174">
            <v>2015</v>
          </cell>
          <cell r="U174">
            <v>66</v>
          </cell>
          <cell r="V174">
            <v>2014</v>
          </cell>
          <cell r="W174">
            <v>68</v>
          </cell>
          <cell r="X174">
            <v>43804</v>
          </cell>
          <cell r="Y174" t="str">
            <v/>
          </cell>
          <cell r="Z174"/>
          <cell r="AA174" t="str">
            <v/>
          </cell>
          <cell r="AB174"/>
          <cell r="AC174"/>
          <cell r="AD174"/>
          <cell r="AE174"/>
          <cell r="AF174"/>
          <cell r="AG174"/>
          <cell r="AH174" t="str">
            <v/>
          </cell>
          <cell r="AI174" t="str">
            <v>SI</v>
          </cell>
          <cell r="AJ174"/>
          <cell r="AK174" t="str">
            <v>TNS</v>
          </cell>
          <cell r="AL174">
            <v>43826</v>
          </cell>
          <cell r="AM174" t="str">
            <v>No posee 5 años continuos o discontinuos para postular</v>
          </cell>
          <cell r="AN174">
            <v>4</v>
          </cell>
          <cell r="AO174">
            <v>34</v>
          </cell>
          <cell r="AP174">
            <v>8.5</v>
          </cell>
          <cell r="AQ174">
            <v>326</v>
          </cell>
          <cell r="AR174">
            <v>100</v>
          </cell>
          <cell r="AS174">
            <v>25</v>
          </cell>
          <cell r="AT174">
            <v>70</v>
          </cell>
          <cell r="AU174">
            <v>66</v>
          </cell>
          <cell r="AV174">
            <v>68</v>
          </cell>
          <cell r="AW174">
            <v>68</v>
          </cell>
          <cell r="AX174">
            <v>96</v>
          </cell>
          <cell r="AY174">
            <v>24</v>
          </cell>
          <cell r="AZ174" t="str">
            <v>TNS</v>
          </cell>
          <cell r="BA174">
            <v>100</v>
          </cell>
          <cell r="BB174">
            <v>25</v>
          </cell>
          <cell r="BC174">
            <v>82.5</v>
          </cell>
          <cell r="BD174" t="str">
            <v/>
          </cell>
          <cell r="BE174" t="str">
            <v/>
          </cell>
          <cell r="BF174">
            <v>8.5</v>
          </cell>
          <cell r="BG174">
            <v>25</v>
          </cell>
          <cell r="BH174">
            <v>24</v>
          </cell>
          <cell r="BI174">
            <v>25</v>
          </cell>
          <cell r="BJ174">
            <v>82.5</v>
          </cell>
          <cell r="BK174" t="str">
            <v>EMPATE</v>
          </cell>
          <cell r="BL174">
            <v>70</v>
          </cell>
          <cell r="BM174">
            <v>4</v>
          </cell>
          <cell r="BN174">
            <v>0</v>
          </cell>
          <cell r="BO174">
            <v>9</v>
          </cell>
          <cell r="BP174" t="str">
            <v/>
          </cell>
          <cell r="BQ174"/>
          <cell r="BR174"/>
          <cell r="BS174">
            <v>159</v>
          </cell>
        </row>
        <row r="175">
          <cell r="C175">
            <v>17857120</v>
          </cell>
          <cell r="D175">
            <v>6</v>
          </cell>
          <cell r="E175">
            <v>1</v>
          </cell>
          <cell r="F175" t="str">
            <v>WATSON OLEA MARILYN ABIGAIL</v>
          </cell>
          <cell r="G175" t="str">
            <v>LEY 18.834</v>
          </cell>
          <cell r="H175" t="str">
            <v>CONTRATAS</v>
          </cell>
          <cell r="I175" t="str">
            <v>TÉCNICO</v>
          </cell>
          <cell r="J175">
            <v>44</v>
          </cell>
          <cell r="K175">
            <v>22</v>
          </cell>
          <cell r="L175" t="str">
            <v>TECNICO PARAMEDICO TEC. ENF. NIVEL SUPERIOR</v>
          </cell>
          <cell r="M175">
            <v>0</v>
          </cell>
          <cell r="N175">
            <v>3</v>
          </cell>
          <cell r="O175">
            <v>10</v>
          </cell>
          <cell r="P175">
            <v>11</v>
          </cell>
          <cell r="Q175">
            <v>161</v>
          </cell>
          <cell r="R175">
            <v>2016</v>
          </cell>
          <cell r="S175">
            <v>70</v>
          </cell>
          <cell r="T175">
            <v>2015</v>
          </cell>
          <cell r="U175">
            <v>70</v>
          </cell>
          <cell r="V175">
            <v>2014</v>
          </cell>
          <cell r="W175">
            <v>66</v>
          </cell>
          <cell r="X175">
            <v>43805</v>
          </cell>
          <cell r="Y175" t="str">
            <v/>
          </cell>
          <cell r="Z175"/>
          <cell r="AA175" t="str">
            <v/>
          </cell>
          <cell r="AB175"/>
          <cell r="AC175"/>
          <cell r="AD175"/>
          <cell r="AE175"/>
          <cell r="AF175"/>
          <cell r="AG175"/>
          <cell r="AH175" t="str">
            <v/>
          </cell>
          <cell r="AI175" t="str">
            <v>SI</v>
          </cell>
          <cell r="AJ175"/>
          <cell r="AK175" t="str">
            <v>TNS</v>
          </cell>
          <cell r="AL175">
            <v>43826</v>
          </cell>
          <cell r="AM175" t="str">
            <v>No posee 5 años continuos o discontinuos para postular</v>
          </cell>
          <cell r="AN175">
            <v>4</v>
          </cell>
          <cell r="AO175">
            <v>34</v>
          </cell>
          <cell r="AP175">
            <v>8.5</v>
          </cell>
          <cell r="AQ175">
            <v>161</v>
          </cell>
          <cell r="AR175">
            <v>100</v>
          </cell>
          <cell r="AS175">
            <v>25</v>
          </cell>
          <cell r="AT175">
            <v>70</v>
          </cell>
          <cell r="AU175">
            <v>70</v>
          </cell>
          <cell r="AV175">
            <v>66</v>
          </cell>
          <cell r="AW175">
            <v>69</v>
          </cell>
          <cell r="AX175">
            <v>96</v>
          </cell>
          <cell r="AY175">
            <v>24</v>
          </cell>
          <cell r="AZ175" t="str">
            <v>TNS</v>
          </cell>
          <cell r="BA175">
            <v>100</v>
          </cell>
          <cell r="BB175">
            <v>25</v>
          </cell>
          <cell r="BC175">
            <v>82.5</v>
          </cell>
          <cell r="BD175" t="str">
            <v/>
          </cell>
          <cell r="BE175" t="str">
            <v/>
          </cell>
          <cell r="BF175">
            <v>8.5</v>
          </cell>
          <cell r="BG175">
            <v>25</v>
          </cell>
          <cell r="BH175">
            <v>24</v>
          </cell>
          <cell r="BI175">
            <v>25</v>
          </cell>
          <cell r="BJ175">
            <v>82.5</v>
          </cell>
          <cell r="BK175" t="str">
            <v>EMPATE</v>
          </cell>
          <cell r="BL175">
            <v>70</v>
          </cell>
          <cell r="BM175">
            <v>3</v>
          </cell>
          <cell r="BN175">
            <v>10</v>
          </cell>
          <cell r="BO175">
            <v>10</v>
          </cell>
          <cell r="BP175" t="str">
            <v/>
          </cell>
          <cell r="BQ175"/>
          <cell r="BR175"/>
          <cell r="BS175">
            <v>160</v>
          </cell>
        </row>
        <row r="176">
          <cell r="C176">
            <v>13213664</v>
          </cell>
          <cell r="D176">
            <v>5</v>
          </cell>
          <cell r="E176">
            <v>1</v>
          </cell>
          <cell r="F176" t="str">
            <v>PACO BOLAÑOS CLAUDIA JOHANA</v>
          </cell>
          <cell r="G176" t="str">
            <v>LEY 18.834</v>
          </cell>
          <cell r="H176" t="str">
            <v>TITULARES</v>
          </cell>
          <cell r="I176" t="str">
            <v>TÉCNICO</v>
          </cell>
          <cell r="J176">
            <v>44</v>
          </cell>
          <cell r="K176">
            <v>22</v>
          </cell>
          <cell r="L176" t="str">
            <v>TECNICO PARAMEDICO TEC ENFERMERIA NIVEL SUPERIOR</v>
          </cell>
          <cell r="M176">
            <v>0</v>
          </cell>
          <cell r="N176">
            <v>15</v>
          </cell>
          <cell r="O176">
            <v>5</v>
          </cell>
          <cell r="P176">
            <v>11</v>
          </cell>
          <cell r="Q176">
            <v>27</v>
          </cell>
          <cell r="R176">
            <v>2016</v>
          </cell>
          <cell r="S176">
            <v>70</v>
          </cell>
          <cell r="T176">
            <v>2015</v>
          </cell>
          <cell r="U176">
            <v>70</v>
          </cell>
          <cell r="V176">
            <v>2014</v>
          </cell>
          <cell r="W176">
            <v>70</v>
          </cell>
          <cell r="X176">
            <v>43804</v>
          </cell>
          <cell r="Y176" t="str">
            <v/>
          </cell>
          <cell r="Z176"/>
          <cell r="AA176" t="str">
            <v/>
          </cell>
          <cell r="AB176"/>
          <cell r="AC176"/>
          <cell r="AD176"/>
          <cell r="AE176"/>
          <cell r="AF176"/>
          <cell r="AG176"/>
          <cell r="AH176" t="str">
            <v/>
          </cell>
          <cell r="AI176" t="str">
            <v>SI</v>
          </cell>
          <cell r="AJ176"/>
          <cell r="AK176" t="str">
            <v>TNS</v>
          </cell>
          <cell r="AL176">
            <v>43826</v>
          </cell>
          <cell r="AM176"/>
          <cell r="AN176">
            <v>15</v>
          </cell>
          <cell r="AO176">
            <v>100</v>
          </cell>
          <cell r="AP176">
            <v>25</v>
          </cell>
          <cell r="AQ176">
            <v>27</v>
          </cell>
          <cell r="AR176">
            <v>28</v>
          </cell>
          <cell r="AS176">
            <v>7</v>
          </cell>
          <cell r="AT176">
            <v>70</v>
          </cell>
          <cell r="AU176">
            <v>70</v>
          </cell>
          <cell r="AV176">
            <v>70</v>
          </cell>
          <cell r="AW176">
            <v>70</v>
          </cell>
          <cell r="AX176">
            <v>100</v>
          </cell>
          <cell r="AY176">
            <v>25</v>
          </cell>
          <cell r="AZ176" t="str">
            <v>TNS</v>
          </cell>
          <cell r="BA176">
            <v>100</v>
          </cell>
          <cell r="BB176">
            <v>25</v>
          </cell>
          <cell r="BC176">
            <v>82</v>
          </cell>
          <cell r="BD176" t="str">
            <v>SI</v>
          </cell>
          <cell r="BE176" t="str">
            <v>NO</v>
          </cell>
          <cell r="BF176">
            <v>25</v>
          </cell>
          <cell r="BG176">
            <v>7</v>
          </cell>
          <cell r="BH176">
            <v>25</v>
          </cell>
          <cell r="BI176">
            <v>25</v>
          </cell>
          <cell r="BJ176">
            <v>82</v>
          </cell>
          <cell r="BK176" t="str">
            <v/>
          </cell>
          <cell r="BL176">
            <v>70</v>
          </cell>
          <cell r="BM176">
            <v>15</v>
          </cell>
          <cell r="BN176">
            <v>5</v>
          </cell>
          <cell r="BO176">
            <v>10</v>
          </cell>
          <cell r="BP176" t="str">
            <v/>
          </cell>
          <cell r="BQ176"/>
          <cell r="BR176"/>
          <cell r="BS176">
            <v>161</v>
          </cell>
        </row>
        <row r="177">
          <cell r="C177">
            <v>17011524</v>
          </cell>
          <cell r="D177">
            <v>4</v>
          </cell>
          <cell r="E177">
            <v>1</v>
          </cell>
          <cell r="F177" t="str">
            <v>CHOQUE RIVAS PRISCILLA ANDREA</v>
          </cell>
          <cell r="G177" t="str">
            <v>LEY 18.834</v>
          </cell>
          <cell r="H177" t="str">
            <v>CONTRATAS</v>
          </cell>
          <cell r="I177" t="str">
            <v>TÉCNICO</v>
          </cell>
          <cell r="J177">
            <v>44</v>
          </cell>
          <cell r="K177">
            <v>22</v>
          </cell>
          <cell r="L177" t="str">
            <v>TECNICO EN ALIMENTOS TEC EN ALIMENTACION COLECTIVA</v>
          </cell>
          <cell r="M177">
            <v>0</v>
          </cell>
          <cell r="N177">
            <v>7</v>
          </cell>
          <cell r="O177">
            <v>7</v>
          </cell>
          <cell r="P177">
            <v>4</v>
          </cell>
          <cell r="Q177">
            <v>94</v>
          </cell>
          <cell r="R177">
            <v>2016</v>
          </cell>
          <cell r="S177">
            <v>70</v>
          </cell>
          <cell r="T177">
            <v>2015</v>
          </cell>
          <cell r="U177">
            <v>69</v>
          </cell>
          <cell r="V177">
            <v>2014</v>
          </cell>
          <cell r="W177">
            <v>69</v>
          </cell>
          <cell r="X177">
            <v>43804</v>
          </cell>
          <cell r="Y177" t="str">
            <v/>
          </cell>
          <cell r="Z177"/>
          <cell r="AA177" t="str">
            <v/>
          </cell>
          <cell r="AB177"/>
          <cell r="AC177"/>
          <cell r="AD177"/>
          <cell r="AE177"/>
          <cell r="AF177"/>
          <cell r="AG177"/>
          <cell r="AH177" t="str">
            <v/>
          </cell>
          <cell r="AI177" t="str">
            <v>SI</v>
          </cell>
          <cell r="AJ177"/>
          <cell r="AK177" t="str">
            <v>TNM</v>
          </cell>
          <cell r="AL177">
            <v>43826</v>
          </cell>
          <cell r="AM177"/>
          <cell r="AN177">
            <v>8</v>
          </cell>
          <cell r="AO177">
            <v>58</v>
          </cell>
          <cell r="AP177">
            <v>14.5</v>
          </cell>
          <cell r="AQ177">
            <v>94</v>
          </cell>
          <cell r="AR177">
            <v>100</v>
          </cell>
          <cell r="AS177">
            <v>25</v>
          </cell>
          <cell r="AT177">
            <v>70</v>
          </cell>
          <cell r="AU177">
            <v>69</v>
          </cell>
          <cell r="AV177">
            <v>69</v>
          </cell>
          <cell r="AW177">
            <v>69</v>
          </cell>
          <cell r="AX177">
            <v>96</v>
          </cell>
          <cell r="AY177">
            <v>24</v>
          </cell>
          <cell r="AZ177" t="str">
            <v>TNM</v>
          </cell>
          <cell r="BA177">
            <v>70</v>
          </cell>
          <cell r="BB177">
            <v>17.5</v>
          </cell>
          <cell r="BC177">
            <v>81</v>
          </cell>
          <cell r="BD177" t="str">
            <v/>
          </cell>
          <cell r="BE177" t="str">
            <v/>
          </cell>
          <cell r="BF177">
            <v>14.5</v>
          </cell>
          <cell r="BG177">
            <v>25</v>
          </cell>
          <cell r="BH177">
            <v>24</v>
          </cell>
          <cell r="BI177">
            <v>17.5</v>
          </cell>
          <cell r="BJ177">
            <v>81</v>
          </cell>
          <cell r="BK177" t="str">
            <v/>
          </cell>
          <cell r="BL177">
            <v>70</v>
          </cell>
          <cell r="BM177">
            <v>9</v>
          </cell>
          <cell r="BN177">
            <v>7</v>
          </cell>
          <cell r="BO177">
            <v>15</v>
          </cell>
          <cell r="BP177" t="str">
            <v/>
          </cell>
          <cell r="BQ177"/>
          <cell r="BR177"/>
          <cell r="BS177">
            <v>162</v>
          </cell>
        </row>
        <row r="178">
          <cell r="C178">
            <v>7939518</v>
          </cell>
          <cell r="D178">
            <v>8</v>
          </cell>
          <cell r="E178">
            <v>1</v>
          </cell>
          <cell r="F178" t="str">
            <v>LIRA MORALES EMMA ISABEL</v>
          </cell>
          <cell r="G178" t="str">
            <v>LEY 18.834</v>
          </cell>
          <cell r="H178" t="str">
            <v>CONTRATAS</v>
          </cell>
          <cell r="I178" t="str">
            <v>TÉCNICO</v>
          </cell>
          <cell r="J178">
            <v>44</v>
          </cell>
          <cell r="K178">
            <v>22</v>
          </cell>
          <cell r="L178" t="str">
            <v>TECNICO PARAMEDICO AUXILIAR PARAMEDICO</v>
          </cell>
          <cell r="M178">
            <v>0</v>
          </cell>
          <cell r="N178">
            <v>11</v>
          </cell>
          <cell r="O178">
            <v>1</v>
          </cell>
          <cell r="P178">
            <v>27</v>
          </cell>
          <cell r="Q178">
            <v>47</v>
          </cell>
          <cell r="R178">
            <v>2016</v>
          </cell>
          <cell r="S178">
            <v>65</v>
          </cell>
          <cell r="T178">
            <v>2015</v>
          </cell>
          <cell r="U178">
            <v>68</v>
          </cell>
          <cell r="V178">
            <v>2014</v>
          </cell>
          <cell r="W178">
            <v>70</v>
          </cell>
          <cell r="X178">
            <v>43804</v>
          </cell>
          <cell r="Y178" t="str">
            <v/>
          </cell>
          <cell r="Z178"/>
          <cell r="AA178" t="str">
            <v/>
          </cell>
          <cell r="AB178"/>
          <cell r="AC178"/>
          <cell r="AD178"/>
          <cell r="AE178"/>
          <cell r="AF178"/>
          <cell r="AG178"/>
          <cell r="AH178" t="str">
            <v/>
          </cell>
          <cell r="AI178" t="str">
            <v>SI</v>
          </cell>
          <cell r="AJ178"/>
          <cell r="AK178" t="str">
            <v>AP</v>
          </cell>
          <cell r="AL178">
            <v>43826</v>
          </cell>
          <cell r="AM178"/>
          <cell r="AN178">
            <v>11</v>
          </cell>
          <cell r="AO178">
            <v>76</v>
          </cell>
          <cell r="AP178">
            <v>19</v>
          </cell>
          <cell r="AQ178">
            <v>47</v>
          </cell>
          <cell r="AR178">
            <v>88</v>
          </cell>
          <cell r="AS178">
            <v>22</v>
          </cell>
          <cell r="AT178">
            <v>65</v>
          </cell>
          <cell r="AU178">
            <v>68</v>
          </cell>
          <cell r="AV178">
            <v>70</v>
          </cell>
          <cell r="AW178">
            <v>68</v>
          </cell>
          <cell r="AX178">
            <v>96</v>
          </cell>
          <cell r="AY178">
            <v>24</v>
          </cell>
          <cell r="AZ178" t="str">
            <v>AP</v>
          </cell>
          <cell r="BA178">
            <v>60</v>
          </cell>
          <cell r="BB178">
            <v>15</v>
          </cell>
          <cell r="BC178">
            <v>80</v>
          </cell>
          <cell r="BD178" t="str">
            <v/>
          </cell>
          <cell r="BE178" t="str">
            <v/>
          </cell>
          <cell r="BF178">
            <v>19</v>
          </cell>
          <cell r="BG178">
            <v>22</v>
          </cell>
          <cell r="BH178">
            <v>24</v>
          </cell>
          <cell r="BI178">
            <v>15</v>
          </cell>
          <cell r="BJ178">
            <v>80</v>
          </cell>
          <cell r="BK178" t="str">
            <v/>
          </cell>
          <cell r="BL178">
            <v>65</v>
          </cell>
          <cell r="BM178">
            <v>10</v>
          </cell>
          <cell r="BN178">
            <v>1</v>
          </cell>
          <cell r="BO178">
            <v>7</v>
          </cell>
          <cell r="BP178" t="str">
            <v/>
          </cell>
          <cell r="BQ178"/>
          <cell r="BR178"/>
          <cell r="BS178">
            <v>163</v>
          </cell>
        </row>
        <row r="179">
          <cell r="C179">
            <v>11317812</v>
          </cell>
          <cell r="D179">
            <v>4</v>
          </cell>
          <cell r="E179">
            <v>1</v>
          </cell>
          <cell r="F179" t="str">
            <v>NUÑEZ MORALES NANCY</v>
          </cell>
          <cell r="G179" t="str">
            <v>LEY 18.834</v>
          </cell>
          <cell r="H179" t="str">
            <v>TITULARES</v>
          </cell>
          <cell r="I179" t="str">
            <v>TÉCNICO</v>
          </cell>
          <cell r="J179">
            <v>44</v>
          </cell>
          <cell r="K179">
            <v>22</v>
          </cell>
          <cell r="L179" t="str">
            <v>TECNICO NIVEL SUPERIOR ENFERMERIA TEC ENFERMERIA NIVEL SUPERIOR</v>
          </cell>
          <cell r="M179">
            <v>5</v>
          </cell>
          <cell r="N179">
            <v>16</v>
          </cell>
          <cell r="O179">
            <v>11</v>
          </cell>
          <cell r="P179">
            <v>9</v>
          </cell>
          <cell r="Q179">
            <v>21</v>
          </cell>
          <cell r="R179">
            <v>2016</v>
          </cell>
          <cell r="S179">
            <v>70</v>
          </cell>
          <cell r="T179">
            <v>2015</v>
          </cell>
          <cell r="U179">
            <v>70</v>
          </cell>
          <cell r="V179">
            <v>2014</v>
          </cell>
          <cell r="W179">
            <v>70</v>
          </cell>
          <cell r="X179">
            <v>43804</v>
          </cell>
          <cell r="Y179" t="str">
            <v/>
          </cell>
          <cell r="Z179"/>
          <cell r="AA179" t="str">
            <v/>
          </cell>
          <cell r="AB179"/>
          <cell r="AC179"/>
          <cell r="AD179"/>
          <cell r="AE179"/>
          <cell r="AF179"/>
          <cell r="AG179"/>
          <cell r="AH179" t="str">
            <v/>
          </cell>
          <cell r="AI179" t="str">
            <v>SI</v>
          </cell>
          <cell r="AJ179"/>
          <cell r="AK179" t="str">
            <v>TNS</v>
          </cell>
          <cell r="AL179">
            <v>43826</v>
          </cell>
          <cell r="AM179"/>
          <cell r="AN179">
            <v>17</v>
          </cell>
          <cell r="AO179">
            <v>100</v>
          </cell>
          <cell r="AP179">
            <v>25</v>
          </cell>
          <cell r="AQ179">
            <v>21</v>
          </cell>
          <cell r="AR179">
            <v>16</v>
          </cell>
          <cell r="AS179">
            <v>4</v>
          </cell>
          <cell r="AT179">
            <v>70</v>
          </cell>
          <cell r="AU179">
            <v>70</v>
          </cell>
          <cell r="AV179">
            <v>70</v>
          </cell>
          <cell r="AW179">
            <v>70</v>
          </cell>
          <cell r="AX179">
            <v>100</v>
          </cell>
          <cell r="AY179">
            <v>25</v>
          </cell>
          <cell r="AZ179" t="str">
            <v>TNS</v>
          </cell>
          <cell r="BA179">
            <v>100</v>
          </cell>
          <cell r="BB179">
            <v>25</v>
          </cell>
          <cell r="BC179">
            <v>79</v>
          </cell>
          <cell r="BD179" t="str">
            <v/>
          </cell>
          <cell r="BE179" t="str">
            <v/>
          </cell>
          <cell r="BF179">
            <v>25</v>
          </cell>
          <cell r="BG179">
            <v>4</v>
          </cell>
          <cell r="BH179">
            <v>25</v>
          </cell>
          <cell r="BI179">
            <v>25</v>
          </cell>
          <cell r="BJ179">
            <v>79</v>
          </cell>
          <cell r="BK179" t="str">
            <v/>
          </cell>
          <cell r="BL179">
            <v>70</v>
          </cell>
          <cell r="BM179">
            <v>16</v>
          </cell>
          <cell r="BN179">
            <v>11</v>
          </cell>
          <cell r="BO179">
            <v>8</v>
          </cell>
          <cell r="BP179" t="str">
            <v/>
          </cell>
          <cell r="BQ179"/>
          <cell r="BR179"/>
          <cell r="BS179">
            <v>164</v>
          </cell>
        </row>
        <row r="180">
          <cell r="C180">
            <v>10065350</v>
          </cell>
          <cell r="D180">
            <v>8</v>
          </cell>
          <cell r="E180">
            <v>1</v>
          </cell>
          <cell r="F180" t="str">
            <v>JARAMILLO RUIZ IRENE DEL CARMEN</v>
          </cell>
          <cell r="G180" t="str">
            <v>LEY 18.834</v>
          </cell>
          <cell r="H180" t="str">
            <v>CONTRATAS</v>
          </cell>
          <cell r="I180" t="str">
            <v>TÉCNICO</v>
          </cell>
          <cell r="J180">
            <v>44</v>
          </cell>
          <cell r="K180">
            <v>22</v>
          </cell>
          <cell r="L180" t="str">
            <v>TECNICO PARAMEDICO TEC.NIVEL SUP. EN ENFERMERIA</v>
          </cell>
          <cell r="M180">
            <v>0</v>
          </cell>
          <cell r="N180">
            <v>6</v>
          </cell>
          <cell r="O180">
            <v>6</v>
          </cell>
          <cell r="P180">
            <v>1</v>
          </cell>
          <cell r="Q180">
            <v>162</v>
          </cell>
          <cell r="R180">
            <v>2016</v>
          </cell>
          <cell r="S180">
            <v>70</v>
          </cell>
          <cell r="T180">
            <v>2015</v>
          </cell>
          <cell r="U180">
            <v>70</v>
          </cell>
          <cell r="V180">
            <v>2014</v>
          </cell>
          <cell r="W180">
            <v>70</v>
          </cell>
          <cell r="X180">
            <v>43804</v>
          </cell>
          <cell r="Y180" t="str">
            <v/>
          </cell>
          <cell r="Z180"/>
          <cell r="AA180" t="str">
            <v/>
          </cell>
          <cell r="AB180"/>
          <cell r="AC180"/>
          <cell r="AD180"/>
          <cell r="AE180"/>
          <cell r="AF180"/>
          <cell r="AG180"/>
          <cell r="AH180" t="str">
            <v/>
          </cell>
          <cell r="AI180" t="str">
            <v>SI</v>
          </cell>
          <cell r="AJ180"/>
          <cell r="AK180" t="str">
            <v>AP</v>
          </cell>
          <cell r="AL180">
            <v>43826</v>
          </cell>
          <cell r="AM180"/>
          <cell r="AN180">
            <v>7</v>
          </cell>
          <cell r="AO180">
            <v>52</v>
          </cell>
          <cell r="AP180">
            <v>13</v>
          </cell>
          <cell r="AQ180">
            <v>162</v>
          </cell>
          <cell r="AR180">
            <v>100</v>
          </cell>
          <cell r="AS180">
            <v>25</v>
          </cell>
          <cell r="AT180">
            <v>70</v>
          </cell>
          <cell r="AU180">
            <v>70</v>
          </cell>
          <cell r="AV180">
            <v>70</v>
          </cell>
          <cell r="AW180">
            <v>70</v>
          </cell>
          <cell r="AX180">
            <v>100</v>
          </cell>
          <cell r="AY180">
            <v>25</v>
          </cell>
          <cell r="AZ180" t="str">
            <v>AP</v>
          </cell>
          <cell r="BA180">
            <v>60</v>
          </cell>
          <cell r="BB180">
            <v>15</v>
          </cell>
          <cell r="BC180">
            <v>78</v>
          </cell>
          <cell r="BD180" t="str">
            <v/>
          </cell>
          <cell r="BE180" t="str">
            <v/>
          </cell>
          <cell r="BF180">
            <v>13</v>
          </cell>
          <cell r="BG180">
            <v>25</v>
          </cell>
          <cell r="BH180">
            <v>25</v>
          </cell>
          <cell r="BI180">
            <v>15</v>
          </cell>
          <cell r="BJ180">
            <v>78</v>
          </cell>
          <cell r="BK180" t="str">
            <v>EMPATE</v>
          </cell>
          <cell r="BL180">
            <v>70</v>
          </cell>
          <cell r="BM180">
            <v>6</v>
          </cell>
          <cell r="BN180">
            <v>6</v>
          </cell>
          <cell r="BO180">
            <v>0</v>
          </cell>
          <cell r="BP180" t="str">
            <v/>
          </cell>
          <cell r="BQ180"/>
          <cell r="BR180"/>
          <cell r="BS180">
            <v>165</v>
          </cell>
        </row>
        <row r="181">
          <cell r="C181">
            <v>17555424</v>
          </cell>
          <cell r="D181">
            <v>6</v>
          </cell>
          <cell r="E181">
            <v>1</v>
          </cell>
          <cell r="F181" t="str">
            <v>HENRIQUEZ TELLO HUGO CAMILO</v>
          </cell>
          <cell r="G181" t="str">
            <v>LEY 18.834</v>
          </cell>
          <cell r="H181" t="str">
            <v>CONTRATAS</v>
          </cell>
          <cell r="I181" t="str">
            <v>TÉCNICO</v>
          </cell>
          <cell r="J181">
            <v>44</v>
          </cell>
          <cell r="K181">
            <v>22</v>
          </cell>
          <cell r="L181" t="str">
            <v>TECNICO TECNICO EN ELECTRONICA</v>
          </cell>
          <cell r="M181">
            <v>0</v>
          </cell>
          <cell r="N181">
            <v>6</v>
          </cell>
          <cell r="O181">
            <v>3</v>
          </cell>
          <cell r="P181">
            <v>0</v>
          </cell>
          <cell r="Q181">
            <v>116</v>
          </cell>
          <cell r="R181">
            <v>2016</v>
          </cell>
          <cell r="S181">
            <v>69</v>
          </cell>
          <cell r="T181">
            <v>2015</v>
          </cell>
          <cell r="U181">
            <v>69</v>
          </cell>
          <cell r="V181">
            <v>2014</v>
          </cell>
          <cell r="W181">
            <v>69</v>
          </cell>
          <cell r="X181">
            <v>43805</v>
          </cell>
          <cell r="Y181" t="str">
            <v/>
          </cell>
          <cell r="Z181"/>
          <cell r="AA181" t="str">
            <v/>
          </cell>
          <cell r="AB181"/>
          <cell r="AC181"/>
          <cell r="AD181"/>
          <cell r="AE181"/>
          <cell r="AF181"/>
          <cell r="AG181"/>
          <cell r="AH181" t="str">
            <v/>
          </cell>
          <cell r="AI181" t="str">
            <v>SI</v>
          </cell>
          <cell r="AJ181"/>
          <cell r="AK181" t="str">
            <v>TNM</v>
          </cell>
          <cell r="AL181">
            <v>43826</v>
          </cell>
          <cell r="AM181"/>
          <cell r="AN181">
            <v>6</v>
          </cell>
          <cell r="AO181">
            <v>46</v>
          </cell>
          <cell r="AP181">
            <v>11.5</v>
          </cell>
          <cell r="AQ181">
            <v>116</v>
          </cell>
          <cell r="AR181">
            <v>100</v>
          </cell>
          <cell r="AS181">
            <v>25</v>
          </cell>
          <cell r="AT181">
            <v>69</v>
          </cell>
          <cell r="AU181">
            <v>69</v>
          </cell>
          <cell r="AV181">
            <v>69</v>
          </cell>
          <cell r="AW181">
            <v>69</v>
          </cell>
          <cell r="AX181">
            <v>96</v>
          </cell>
          <cell r="AY181">
            <v>24</v>
          </cell>
          <cell r="AZ181" t="str">
            <v>TNM</v>
          </cell>
          <cell r="BA181">
            <v>70</v>
          </cell>
          <cell r="BB181">
            <v>17.5</v>
          </cell>
          <cell r="BC181">
            <v>78</v>
          </cell>
          <cell r="BD181" t="str">
            <v/>
          </cell>
          <cell r="BE181" t="str">
            <v/>
          </cell>
          <cell r="BF181">
            <v>11.5</v>
          </cell>
          <cell r="BG181">
            <v>25</v>
          </cell>
          <cell r="BH181">
            <v>24</v>
          </cell>
          <cell r="BI181">
            <v>17.5</v>
          </cell>
          <cell r="BJ181">
            <v>78</v>
          </cell>
          <cell r="BK181" t="str">
            <v>EMPATE</v>
          </cell>
          <cell r="BL181">
            <v>69</v>
          </cell>
          <cell r="BM181">
            <v>6</v>
          </cell>
          <cell r="BN181">
            <v>3</v>
          </cell>
          <cell r="BO181">
            <v>0</v>
          </cell>
          <cell r="BP181" t="str">
            <v/>
          </cell>
          <cell r="BQ181"/>
          <cell r="BR181"/>
          <cell r="BS181">
            <v>166</v>
          </cell>
        </row>
        <row r="182">
          <cell r="C182">
            <v>16769946</v>
          </cell>
          <cell r="D182">
            <v>4</v>
          </cell>
          <cell r="E182">
            <v>1</v>
          </cell>
          <cell r="F182" t="str">
            <v>GUERRERO BARAHONA CARLOS MIGUEL</v>
          </cell>
          <cell r="G182" t="str">
            <v>LEY 18.834</v>
          </cell>
          <cell r="H182" t="str">
            <v>CONTRATAS</v>
          </cell>
          <cell r="I182" t="str">
            <v>TÉCNICO</v>
          </cell>
          <cell r="J182">
            <v>44</v>
          </cell>
          <cell r="K182">
            <v>22</v>
          </cell>
          <cell r="L182" t="str">
            <v>TECNICO TECNICO EN ELECTRICIDAD</v>
          </cell>
          <cell r="M182">
            <v>0</v>
          </cell>
          <cell r="N182">
            <v>6</v>
          </cell>
          <cell r="O182">
            <v>3</v>
          </cell>
          <cell r="P182">
            <v>22</v>
          </cell>
          <cell r="Q182">
            <v>260</v>
          </cell>
          <cell r="R182">
            <v>2016</v>
          </cell>
          <cell r="S182">
            <v>68</v>
          </cell>
          <cell r="T182">
            <v>2015</v>
          </cell>
          <cell r="U182">
            <v>70</v>
          </cell>
          <cell r="V182">
            <v>2014</v>
          </cell>
          <cell r="W182">
            <v>70</v>
          </cell>
          <cell r="X182">
            <v>43804</v>
          </cell>
          <cell r="Y182" t="str">
            <v/>
          </cell>
          <cell r="Z182"/>
          <cell r="AA182" t="str">
            <v/>
          </cell>
          <cell r="AB182"/>
          <cell r="AC182"/>
          <cell r="AD182"/>
          <cell r="AE182"/>
          <cell r="AF182"/>
          <cell r="AG182"/>
          <cell r="AH182" t="str">
            <v/>
          </cell>
          <cell r="AI182" t="str">
            <v>SI</v>
          </cell>
          <cell r="AJ182"/>
          <cell r="AK182" t="str">
            <v>TNM</v>
          </cell>
          <cell r="AL182">
            <v>43826</v>
          </cell>
          <cell r="AM182"/>
          <cell r="AN182">
            <v>6</v>
          </cell>
          <cell r="AO182">
            <v>46</v>
          </cell>
          <cell r="AP182">
            <v>11.5</v>
          </cell>
          <cell r="AQ182">
            <v>260</v>
          </cell>
          <cell r="AR182">
            <v>100</v>
          </cell>
          <cell r="AS182">
            <v>25</v>
          </cell>
          <cell r="AT182">
            <v>68</v>
          </cell>
          <cell r="AU182">
            <v>70</v>
          </cell>
          <cell r="AV182">
            <v>70</v>
          </cell>
          <cell r="AW182">
            <v>69</v>
          </cell>
          <cell r="AX182">
            <v>96</v>
          </cell>
          <cell r="AY182">
            <v>24</v>
          </cell>
          <cell r="AZ182" t="str">
            <v>TNM</v>
          </cell>
          <cell r="BA182">
            <v>70</v>
          </cell>
          <cell r="BB182">
            <v>17.5</v>
          </cell>
          <cell r="BC182">
            <v>78</v>
          </cell>
          <cell r="BD182" t="str">
            <v/>
          </cell>
          <cell r="BE182" t="str">
            <v/>
          </cell>
          <cell r="BF182">
            <v>11.5</v>
          </cell>
          <cell r="BG182">
            <v>25</v>
          </cell>
          <cell r="BH182">
            <v>24</v>
          </cell>
          <cell r="BI182">
            <v>17.5</v>
          </cell>
          <cell r="BJ182">
            <v>78</v>
          </cell>
          <cell r="BK182" t="str">
            <v>EMPATE</v>
          </cell>
          <cell r="BL182">
            <v>68</v>
          </cell>
          <cell r="BM182">
            <v>6</v>
          </cell>
          <cell r="BN182">
            <v>3</v>
          </cell>
          <cell r="BO182">
            <v>22</v>
          </cell>
          <cell r="BP182" t="str">
            <v/>
          </cell>
          <cell r="BQ182"/>
          <cell r="BR182"/>
          <cell r="BS182">
            <v>167</v>
          </cell>
        </row>
        <row r="183">
          <cell r="C183">
            <v>15980532</v>
          </cell>
          <cell r="D183">
            <v>8</v>
          </cell>
          <cell r="E183">
            <v>1</v>
          </cell>
          <cell r="F183" t="str">
            <v>GALLEGUILLOS CASTILLO BERTA MARIA LUISA</v>
          </cell>
          <cell r="G183" t="str">
            <v>LEY 18.834</v>
          </cell>
          <cell r="H183" t="str">
            <v>CONTRATAS</v>
          </cell>
          <cell r="I183" t="str">
            <v>TÉCNICO</v>
          </cell>
          <cell r="J183">
            <v>44</v>
          </cell>
          <cell r="K183">
            <v>22</v>
          </cell>
          <cell r="L183" t="str">
            <v>TECNICO PARAMEDICO TEC.ENFERMERIA DE NIVEL SUPER.</v>
          </cell>
          <cell r="M183">
            <v>0</v>
          </cell>
          <cell r="N183">
            <v>6</v>
          </cell>
          <cell r="O183">
            <v>2</v>
          </cell>
          <cell r="P183">
            <v>5</v>
          </cell>
          <cell r="Q183">
            <v>40</v>
          </cell>
          <cell r="R183">
            <v>2016</v>
          </cell>
          <cell r="S183">
            <v>70</v>
          </cell>
          <cell r="T183">
            <v>2015</v>
          </cell>
          <cell r="U183">
            <v>70</v>
          </cell>
          <cell r="V183">
            <v>2014</v>
          </cell>
          <cell r="W183">
            <v>70</v>
          </cell>
          <cell r="X183">
            <v>43804</v>
          </cell>
          <cell r="Y183" t="str">
            <v/>
          </cell>
          <cell r="Z183"/>
          <cell r="AA183" t="str">
            <v/>
          </cell>
          <cell r="AB183"/>
          <cell r="AC183"/>
          <cell r="AD183"/>
          <cell r="AE183"/>
          <cell r="AF183"/>
          <cell r="AG183"/>
          <cell r="AH183" t="str">
            <v/>
          </cell>
          <cell r="AI183" t="str">
            <v>SI</v>
          </cell>
          <cell r="AJ183"/>
          <cell r="AK183" t="str">
            <v>TNS</v>
          </cell>
          <cell r="AL183">
            <v>43826</v>
          </cell>
          <cell r="AM183"/>
          <cell r="AN183">
            <v>6</v>
          </cell>
          <cell r="AO183">
            <v>46</v>
          </cell>
          <cell r="AP183">
            <v>11.5</v>
          </cell>
          <cell r="AQ183">
            <v>40</v>
          </cell>
          <cell r="AR183">
            <v>64</v>
          </cell>
          <cell r="AS183">
            <v>16</v>
          </cell>
          <cell r="AT183">
            <v>70</v>
          </cell>
          <cell r="AU183">
            <v>70</v>
          </cell>
          <cell r="AV183">
            <v>70</v>
          </cell>
          <cell r="AW183">
            <v>70</v>
          </cell>
          <cell r="AX183">
            <v>100</v>
          </cell>
          <cell r="AY183">
            <v>25</v>
          </cell>
          <cell r="AZ183" t="str">
            <v>TNS</v>
          </cell>
          <cell r="BA183">
            <v>100</v>
          </cell>
          <cell r="BB183">
            <v>25</v>
          </cell>
          <cell r="BC183">
            <v>77.5</v>
          </cell>
          <cell r="BD183" t="str">
            <v/>
          </cell>
          <cell r="BE183" t="str">
            <v/>
          </cell>
          <cell r="BF183">
            <v>11.5</v>
          </cell>
          <cell r="BG183">
            <v>16</v>
          </cell>
          <cell r="BH183">
            <v>25</v>
          </cell>
          <cell r="BI183">
            <v>25</v>
          </cell>
          <cell r="BJ183">
            <v>77.5</v>
          </cell>
          <cell r="BK183" t="str">
            <v>EMPATE</v>
          </cell>
          <cell r="BL183">
            <v>70</v>
          </cell>
          <cell r="BM183">
            <v>6</v>
          </cell>
          <cell r="BN183">
            <v>2</v>
          </cell>
          <cell r="BO183">
            <v>4</v>
          </cell>
          <cell r="BP183" t="str">
            <v/>
          </cell>
          <cell r="BQ183"/>
          <cell r="BR183"/>
          <cell r="BS183">
            <v>168</v>
          </cell>
        </row>
        <row r="184">
          <cell r="C184">
            <v>17556269</v>
          </cell>
          <cell r="D184">
            <v>9</v>
          </cell>
          <cell r="E184">
            <v>1</v>
          </cell>
          <cell r="F184" t="str">
            <v>MONTEALEGRE BELAUNDE SARAI KEYLA</v>
          </cell>
          <cell r="G184" t="str">
            <v>LEY 18.834</v>
          </cell>
          <cell r="H184" t="str">
            <v>CONTRATAS</v>
          </cell>
          <cell r="I184" t="str">
            <v>TÉCNICO</v>
          </cell>
          <cell r="J184">
            <v>44</v>
          </cell>
          <cell r="K184">
            <v>22</v>
          </cell>
          <cell r="L184" t="str">
            <v>TECNICO EN ALIMENTOS TECNICO ALIMENTACION COLECTIVA</v>
          </cell>
          <cell r="M184">
            <v>0</v>
          </cell>
          <cell r="N184">
            <v>4</v>
          </cell>
          <cell r="O184">
            <v>9</v>
          </cell>
          <cell r="P184">
            <v>11</v>
          </cell>
          <cell r="Q184">
            <v>518</v>
          </cell>
          <cell r="R184">
            <v>2016</v>
          </cell>
          <cell r="S184">
            <v>70</v>
          </cell>
          <cell r="T184">
            <v>2015</v>
          </cell>
          <cell r="U184">
            <v>70</v>
          </cell>
          <cell r="V184">
            <v>2014</v>
          </cell>
          <cell r="W184">
            <v>70</v>
          </cell>
          <cell r="X184">
            <v>43805</v>
          </cell>
          <cell r="Y184" t="str">
            <v/>
          </cell>
          <cell r="Z184"/>
          <cell r="AA184" t="str">
            <v/>
          </cell>
          <cell r="AB184"/>
          <cell r="AC184"/>
          <cell r="AD184"/>
          <cell r="AE184"/>
          <cell r="AF184"/>
          <cell r="AG184"/>
          <cell r="AH184" t="str">
            <v/>
          </cell>
          <cell r="AI184" t="str">
            <v>SI</v>
          </cell>
          <cell r="AJ184"/>
          <cell r="AK184" t="str">
            <v>TNM</v>
          </cell>
          <cell r="AL184">
            <v>43826</v>
          </cell>
          <cell r="AM184"/>
          <cell r="AN184">
            <v>5</v>
          </cell>
          <cell r="AO184">
            <v>40</v>
          </cell>
          <cell r="AP184">
            <v>10</v>
          </cell>
          <cell r="AQ184">
            <v>518</v>
          </cell>
          <cell r="AR184">
            <v>100</v>
          </cell>
          <cell r="AS184">
            <v>25</v>
          </cell>
          <cell r="AT184">
            <v>70</v>
          </cell>
          <cell r="AU184">
            <v>70</v>
          </cell>
          <cell r="AV184">
            <v>70</v>
          </cell>
          <cell r="AW184">
            <v>70</v>
          </cell>
          <cell r="AX184">
            <v>100</v>
          </cell>
          <cell r="AY184">
            <v>25</v>
          </cell>
          <cell r="AZ184" t="str">
            <v>TNM</v>
          </cell>
          <cell r="BA184">
            <v>70</v>
          </cell>
          <cell r="BB184">
            <v>17.5</v>
          </cell>
          <cell r="BC184">
            <v>77.5</v>
          </cell>
          <cell r="BD184" t="str">
            <v/>
          </cell>
          <cell r="BE184" t="str">
            <v/>
          </cell>
          <cell r="BF184">
            <v>10</v>
          </cell>
          <cell r="BG184">
            <v>25</v>
          </cell>
          <cell r="BH184">
            <v>25</v>
          </cell>
          <cell r="BI184">
            <v>17.5</v>
          </cell>
          <cell r="BJ184">
            <v>77.5</v>
          </cell>
          <cell r="BK184" t="str">
            <v>EMPATE</v>
          </cell>
          <cell r="BL184">
            <v>70</v>
          </cell>
          <cell r="BM184">
            <v>5</v>
          </cell>
          <cell r="BN184">
            <v>6</v>
          </cell>
          <cell r="BO184">
            <v>25</v>
          </cell>
          <cell r="BP184" t="str">
            <v/>
          </cell>
          <cell r="BQ184"/>
          <cell r="BR184"/>
          <cell r="BS184">
            <v>169</v>
          </cell>
        </row>
        <row r="185">
          <cell r="C185">
            <v>17555690</v>
          </cell>
          <cell r="D185">
            <v>7</v>
          </cell>
          <cell r="E185">
            <v>1</v>
          </cell>
          <cell r="F185" t="str">
            <v>VELASQUEZ RAMOS CHRISTOPHER JOSEPH</v>
          </cell>
          <cell r="G185" t="str">
            <v>LEY 18.834</v>
          </cell>
          <cell r="H185" t="str">
            <v>CONTRATAS</v>
          </cell>
          <cell r="I185" t="str">
            <v>TÉCNICO</v>
          </cell>
          <cell r="J185">
            <v>44</v>
          </cell>
          <cell r="K185">
            <v>22</v>
          </cell>
          <cell r="L185" t="str">
            <v>OTROS TECNICOS TECNICO EN ELECTRONICA</v>
          </cell>
          <cell r="M185">
            <v>0</v>
          </cell>
          <cell r="N185">
            <v>4</v>
          </cell>
          <cell r="O185">
            <v>10</v>
          </cell>
          <cell r="P185">
            <v>29</v>
          </cell>
          <cell r="Q185">
            <v>254</v>
          </cell>
          <cell r="R185">
            <v>2016</v>
          </cell>
          <cell r="S185">
            <v>69</v>
          </cell>
          <cell r="T185">
            <v>2015</v>
          </cell>
          <cell r="U185">
            <v>70</v>
          </cell>
          <cell r="V185">
            <v>2014</v>
          </cell>
          <cell r="W185">
            <v>70</v>
          </cell>
          <cell r="X185">
            <v>43805</v>
          </cell>
          <cell r="Y185" t="str">
            <v/>
          </cell>
          <cell r="Z185"/>
          <cell r="AA185" t="str">
            <v/>
          </cell>
          <cell r="AB185"/>
          <cell r="AC185"/>
          <cell r="AD185"/>
          <cell r="AE185"/>
          <cell r="AF185"/>
          <cell r="AG185"/>
          <cell r="AH185" t="str">
            <v/>
          </cell>
          <cell r="AI185" t="str">
            <v>SI</v>
          </cell>
          <cell r="AJ185"/>
          <cell r="AK185" t="str">
            <v>TNM</v>
          </cell>
          <cell r="AL185">
            <v>43826</v>
          </cell>
          <cell r="AM185" t="str">
            <v>No posee 5 años continuos o discontinuos para postular</v>
          </cell>
          <cell r="AN185">
            <v>5</v>
          </cell>
          <cell r="AO185">
            <v>40</v>
          </cell>
          <cell r="AP185">
            <v>10</v>
          </cell>
          <cell r="AQ185">
            <v>254</v>
          </cell>
          <cell r="AR185">
            <v>100</v>
          </cell>
          <cell r="AS185">
            <v>25</v>
          </cell>
          <cell r="AT185">
            <v>69</v>
          </cell>
          <cell r="AU185">
            <v>70</v>
          </cell>
          <cell r="AV185">
            <v>70</v>
          </cell>
          <cell r="AW185">
            <v>70</v>
          </cell>
          <cell r="AX185">
            <v>100</v>
          </cell>
          <cell r="AY185">
            <v>25</v>
          </cell>
          <cell r="AZ185" t="str">
            <v>TNM</v>
          </cell>
          <cell r="BA185">
            <v>70</v>
          </cell>
          <cell r="BB185">
            <v>17.5</v>
          </cell>
          <cell r="BC185">
            <v>77.5</v>
          </cell>
          <cell r="BD185" t="str">
            <v/>
          </cell>
          <cell r="BE185" t="str">
            <v/>
          </cell>
          <cell r="BF185">
            <v>10</v>
          </cell>
          <cell r="BG185">
            <v>25</v>
          </cell>
          <cell r="BH185">
            <v>25</v>
          </cell>
          <cell r="BI185">
            <v>17.5</v>
          </cell>
          <cell r="BJ185">
            <v>77.5</v>
          </cell>
          <cell r="BK185" t="str">
            <v>EMPATE</v>
          </cell>
          <cell r="BL185">
            <v>69</v>
          </cell>
          <cell r="BM185">
            <v>4</v>
          </cell>
          <cell r="BN185">
            <v>10</v>
          </cell>
          <cell r="BO185">
            <v>29</v>
          </cell>
          <cell r="BP185" t="str">
            <v/>
          </cell>
          <cell r="BQ185"/>
          <cell r="BR185"/>
          <cell r="BS185">
            <v>170</v>
          </cell>
        </row>
        <row r="186">
          <cell r="C186">
            <v>13212139</v>
          </cell>
          <cell r="D186">
            <v>7</v>
          </cell>
          <cell r="E186">
            <v>1</v>
          </cell>
          <cell r="F186" t="str">
            <v>ALVAREZ GONZALEZ GLORIA DEL CARMEN</v>
          </cell>
          <cell r="G186" t="str">
            <v>LEY 18.834</v>
          </cell>
          <cell r="H186" t="str">
            <v>CONTRATAS</v>
          </cell>
          <cell r="I186" t="str">
            <v>TÉCNICO</v>
          </cell>
          <cell r="J186">
            <v>44</v>
          </cell>
          <cell r="K186">
            <v>22</v>
          </cell>
          <cell r="L186" t="str">
            <v>TECNICO PARAMEDICO AUXILIAR PARAMEDICO DE ENFERME</v>
          </cell>
          <cell r="M186">
            <v>0</v>
          </cell>
          <cell r="N186">
            <v>7</v>
          </cell>
          <cell r="O186">
            <v>2</v>
          </cell>
          <cell r="P186">
            <v>12</v>
          </cell>
          <cell r="Q186">
            <v>74</v>
          </cell>
          <cell r="R186">
            <v>2016</v>
          </cell>
          <cell r="S186">
            <v>64</v>
          </cell>
          <cell r="T186">
            <v>2015</v>
          </cell>
          <cell r="U186">
            <v>69</v>
          </cell>
          <cell r="V186">
            <v>2014</v>
          </cell>
          <cell r="W186">
            <v>70</v>
          </cell>
          <cell r="X186">
            <v>43804</v>
          </cell>
          <cell r="Y186" t="str">
            <v/>
          </cell>
          <cell r="Z186"/>
          <cell r="AA186" t="str">
            <v/>
          </cell>
          <cell r="AB186"/>
          <cell r="AC186"/>
          <cell r="AD186"/>
          <cell r="AE186"/>
          <cell r="AF186"/>
          <cell r="AG186"/>
          <cell r="AH186" t="str">
            <v/>
          </cell>
          <cell r="AI186" t="str">
            <v>SI</v>
          </cell>
          <cell r="AJ186"/>
          <cell r="AK186" t="str">
            <v>AP</v>
          </cell>
          <cell r="AL186">
            <v>43826</v>
          </cell>
          <cell r="AM186"/>
          <cell r="AN186">
            <v>7</v>
          </cell>
          <cell r="AO186">
            <v>52</v>
          </cell>
          <cell r="AP186">
            <v>13</v>
          </cell>
          <cell r="AQ186">
            <v>74</v>
          </cell>
          <cell r="AR186">
            <v>100</v>
          </cell>
          <cell r="AS186">
            <v>25</v>
          </cell>
          <cell r="AT186">
            <v>64</v>
          </cell>
          <cell r="AU186">
            <v>69</v>
          </cell>
          <cell r="AV186">
            <v>70</v>
          </cell>
          <cell r="AW186">
            <v>68</v>
          </cell>
          <cell r="AX186">
            <v>96</v>
          </cell>
          <cell r="AY186">
            <v>24</v>
          </cell>
          <cell r="AZ186" t="str">
            <v>AP</v>
          </cell>
          <cell r="BA186">
            <v>60</v>
          </cell>
          <cell r="BB186">
            <v>15</v>
          </cell>
          <cell r="BC186">
            <v>77</v>
          </cell>
          <cell r="BD186" t="str">
            <v/>
          </cell>
          <cell r="BE186" t="str">
            <v/>
          </cell>
          <cell r="BF186">
            <v>13</v>
          </cell>
          <cell r="BG186">
            <v>25</v>
          </cell>
          <cell r="BH186">
            <v>24</v>
          </cell>
          <cell r="BI186">
            <v>15</v>
          </cell>
          <cell r="BJ186">
            <v>77</v>
          </cell>
          <cell r="BK186" t="str">
            <v/>
          </cell>
          <cell r="BL186">
            <v>64</v>
          </cell>
          <cell r="BM186">
            <v>7</v>
          </cell>
          <cell r="BN186">
            <v>2</v>
          </cell>
          <cell r="BO186">
            <v>11</v>
          </cell>
          <cell r="BP186" t="str">
            <v/>
          </cell>
          <cell r="BQ186"/>
          <cell r="BR186"/>
          <cell r="BS186">
            <v>171</v>
          </cell>
        </row>
        <row r="187">
          <cell r="C187">
            <v>11611808</v>
          </cell>
          <cell r="D187">
            <v>4</v>
          </cell>
          <cell r="E187">
            <v>1</v>
          </cell>
          <cell r="F187" t="str">
            <v>ALQUINTA ROJAS JUANA ISABEL</v>
          </cell>
          <cell r="G187" t="str">
            <v>LEY 18.834</v>
          </cell>
          <cell r="H187" t="str">
            <v>CONTRATAS</v>
          </cell>
          <cell r="I187" t="str">
            <v>TÉCNICO</v>
          </cell>
          <cell r="J187">
            <v>44</v>
          </cell>
          <cell r="K187">
            <v>22</v>
          </cell>
          <cell r="L187" t="str">
            <v>TECNICO PARAMEDICO AUXILIAR PARAMEDICO</v>
          </cell>
          <cell r="M187">
            <v>0</v>
          </cell>
          <cell r="N187">
            <v>6</v>
          </cell>
          <cell r="O187">
            <v>5</v>
          </cell>
          <cell r="P187">
            <v>29</v>
          </cell>
          <cell r="Q187">
            <v>135</v>
          </cell>
          <cell r="R187">
            <v>2016</v>
          </cell>
          <cell r="S187">
            <v>70</v>
          </cell>
          <cell r="T187">
            <v>2015</v>
          </cell>
          <cell r="U187">
            <v>70</v>
          </cell>
          <cell r="V187">
            <v>2014</v>
          </cell>
          <cell r="W187">
            <v>70</v>
          </cell>
          <cell r="X187">
            <v>43804</v>
          </cell>
          <cell r="Y187" t="str">
            <v/>
          </cell>
          <cell r="Z187"/>
          <cell r="AA187" t="str">
            <v/>
          </cell>
          <cell r="AB187"/>
          <cell r="AC187"/>
          <cell r="AD187"/>
          <cell r="AE187"/>
          <cell r="AF187"/>
          <cell r="AG187"/>
          <cell r="AH187" t="str">
            <v/>
          </cell>
          <cell r="AI187" t="str">
            <v>SI</v>
          </cell>
          <cell r="AJ187"/>
          <cell r="AK187" t="str">
            <v>AP</v>
          </cell>
          <cell r="AL187">
            <v>43826</v>
          </cell>
          <cell r="AM187"/>
          <cell r="AN187">
            <v>6</v>
          </cell>
          <cell r="AO187">
            <v>46</v>
          </cell>
          <cell r="AP187">
            <v>11.5</v>
          </cell>
          <cell r="AQ187">
            <v>135</v>
          </cell>
          <cell r="AR187">
            <v>100</v>
          </cell>
          <cell r="AS187">
            <v>25</v>
          </cell>
          <cell r="AT187">
            <v>70</v>
          </cell>
          <cell r="AU187">
            <v>70</v>
          </cell>
          <cell r="AV187">
            <v>70</v>
          </cell>
          <cell r="AW187">
            <v>70</v>
          </cell>
          <cell r="AX187">
            <v>100</v>
          </cell>
          <cell r="AY187">
            <v>25</v>
          </cell>
          <cell r="AZ187" t="str">
            <v>AP</v>
          </cell>
          <cell r="BA187">
            <v>60</v>
          </cell>
          <cell r="BB187">
            <v>15</v>
          </cell>
          <cell r="BC187">
            <v>76.5</v>
          </cell>
          <cell r="BD187" t="str">
            <v/>
          </cell>
          <cell r="BE187" t="str">
            <v/>
          </cell>
          <cell r="BF187">
            <v>11.5</v>
          </cell>
          <cell r="BG187">
            <v>25</v>
          </cell>
          <cell r="BH187">
            <v>25</v>
          </cell>
          <cell r="BI187">
            <v>15</v>
          </cell>
          <cell r="BJ187">
            <v>76.5</v>
          </cell>
          <cell r="BK187" t="str">
            <v/>
          </cell>
          <cell r="BL187">
            <v>70</v>
          </cell>
          <cell r="BM187">
            <v>6</v>
          </cell>
          <cell r="BN187">
            <v>5</v>
          </cell>
          <cell r="BO187">
            <v>28</v>
          </cell>
          <cell r="BP187" t="str">
            <v/>
          </cell>
          <cell r="BQ187"/>
          <cell r="BR187"/>
          <cell r="BS187">
            <v>172</v>
          </cell>
        </row>
        <row r="188">
          <cell r="C188">
            <v>12833909</v>
          </cell>
          <cell r="D188">
            <v>4</v>
          </cell>
          <cell r="E188">
            <v>2</v>
          </cell>
          <cell r="F188" t="str">
            <v>CORVACHO ZARATE BEATRIZ ELIZABETH</v>
          </cell>
          <cell r="G188" t="str">
            <v>LEY 18.834</v>
          </cell>
          <cell r="H188" t="str">
            <v>CONTRATAS</v>
          </cell>
          <cell r="I188" t="str">
            <v>TÉCNICO</v>
          </cell>
          <cell r="J188">
            <v>44</v>
          </cell>
          <cell r="K188">
            <v>22</v>
          </cell>
          <cell r="L188"/>
          <cell r="M188"/>
          <cell r="N188">
            <v>3</v>
          </cell>
          <cell r="O188">
            <v>8</v>
          </cell>
          <cell r="P188">
            <v>6</v>
          </cell>
          <cell r="Q188">
            <v>94</v>
          </cell>
          <cell r="R188">
            <v>2016</v>
          </cell>
          <cell r="S188">
            <v>70</v>
          </cell>
          <cell r="T188">
            <v>2015</v>
          </cell>
          <cell r="U188">
            <v>70</v>
          </cell>
          <cell r="V188">
            <v>2014</v>
          </cell>
          <cell r="W188">
            <v>70</v>
          </cell>
          <cell r="X188" t="str">
            <v>05/12/019</v>
          </cell>
          <cell r="Y188" t="str">
            <v/>
          </cell>
          <cell r="Z188"/>
          <cell r="AA188" t="str">
            <v/>
          </cell>
          <cell r="AB188"/>
          <cell r="AC188"/>
          <cell r="AD188"/>
          <cell r="AE188"/>
          <cell r="AF188"/>
          <cell r="AG188"/>
          <cell r="AH188" t="str">
            <v>SI</v>
          </cell>
          <cell r="AI188" t="str">
            <v>SI</v>
          </cell>
          <cell r="AJ188"/>
          <cell r="AK188" t="str">
            <v>TNM</v>
          </cell>
          <cell r="AL188">
            <v>43826</v>
          </cell>
          <cell r="AM188" t="str">
            <v xml:space="preserve">revisar antigüedad , se reviso y cumple con los 5 años de antigüedad </v>
          </cell>
          <cell r="AN188">
            <v>4</v>
          </cell>
          <cell r="AO188">
            <v>34</v>
          </cell>
          <cell r="AP188">
            <v>8.5</v>
          </cell>
          <cell r="AQ188">
            <v>94</v>
          </cell>
          <cell r="AR188">
            <v>100</v>
          </cell>
          <cell r="AS188">
            <v>25</v>
          </cell>
          <cell r="AT188">
            <v>70</v>
          </cell>
          <cell r="AU188">
            <v>70</v>
          </cell>
          <cell r="AV188">
            <v>70</v>
          </cell>
          <cell r="AW188">
            <v>70</v>
          </cell>
          <cell r="AX188">
            <v>100</v>
          </cell>
          <cell r="AY188">
            <v>25</v>
          </cell>
          <cell r="AZ188" t="str">
            <v>TNM</v>
          </cell>
          <cell r="BA188">
            <v>70</v>
          </cell>
          <cell r="BB188">
            <v>17.5</v>
          </cell>
          <cell r="BC188">
            <v>76</v>
          </cell>
          <cell r="BD188" t="str">
            <v/>
          </cell>
          <cell r="BE188" t="str">
            <v/>
          </cell>
          <cell r="BF188">
            <v>8.5</v>
          </cell>
          <cell r="BG188">
            <v>25</v>
          </cell>
          <cell r="BH188">
            <v>25</v>
          </cell>
          <cell r="BI188">
            <v>17.5</v>
          </cell>
          <cell r="BJ188">
            <v>76</v>
          </cell>
          <cell r="BK188" t="str">
            <v/>
          </cell>
          <cell r="BL188">
            <v>70</v>
          </cell>
          <cell r="BM188">
            <v>6</v>
          </cell>
          <cell r="BN188">
            <v>0</v>
          </cell>
          <cell r="BO188">
            <v>29</v>
          </cell>
          <cell r="BP188" t="str">
            <v/>
          </cell>
          <cell r="BQ188"/>
          <cell r="BR188"/>
          <cell r="BS188">
            <v>173</v>
          </cell>
        </row>
        <row r="189">
          <cell r="C189">
            <v>10515338</v>
          </cell>
          <cell r="D189">
            <v>4</v>
          </cell>
          <cell r="E189">
            <v>1</v>
          </cell>
          <cell r="F189" t="str">
            <v>VALENZUELA CATALAN FABIOLA AMANDA</v>
          </cell>
          <cell r="G189" t="str">
            <v>LEY 18.834</v>
          </cell>
          <cell r="H189" t="str">
            <v>TITULARES</v>
          </cell>
          <cell r="I189" t="str">
            <v>TÉCNICO</v>
          </cell>
          <cell r="J189">
            <v>44</v>
          </cell>
          <cell r="K189">
            <v>22</v>
          </cell>
          <cell r="L189" t="str">
            <v>TECNICO PARAMEDICO TEC AYUDANTE ENFERMERIA</v>
          </cell>
          <cell r="M189">
            <v>0</v>
          </cell>
          <cell r="N189">
            <v>15</v>
          </cell>
          <cell r="O189">
            <v>10</v>
          </cell>
          <cell r="P189">
            <v>0</v>
          </cell>
          <cell r="Q189">
            <v>0</v>
          </cell>
          <cell r="R189">
            <v>2016</v>
          </cell>
          <cell r="S189">
            <v>70</v>
          </cell>
          <cell r="T189">
            <v>2015</v>
          </cell>
          <cell r="U189">
            <v>70</v>
          </cell>
          <cell r="V189">
            <v>2014</v>
          </cell>
          <cell r="W189">
            <v>70</v>
          </cell>
          <cell r="X189">
            <v>43804</v>
          </cell>
          <cell r="Y189" t="str">
            <v/>
          </cell>
          <cell r="Z189"/>
          <cell r="AA189" t="str">
            <v/>
          </cell>
          <cell r="AB189"/>
          <cell r="AC189"/>
          <cell r="AD189"/>
          <cell r="AE189"/>
          <cell r="AF189"/>
          <cell r="AG189"/>
          <cell r="AH189" t="str">
            <v/>
          </cell>
          <cell r="AI189" t="str">
            <v>SI</v>
          </cell>
          <cell r="AJ189"/>
          <cell r="AK189" t="str">
            <v>TNS</v>
          </cell>
          <cell r="AL189">
            <v>43826</v>
          </cell>
          <cell r="AM189"/>
          <cell r="AN189">
            <v>16</v>
          </cell>
          <cell r="AO189">
            <v>100</v>
          </cell>
          <cell r="AP189">
            <v>25</v>
          </cell>
          <cell r="AQ189">
            <v>0</v>
          </cell>
          <cell r="AR189">
            <v>0</v>
          </cell>
          <cell r="AS189">
            <v>0</v>
          </cell>
          <cell r="AT189">
            <v>70</v>
          </cell>
          <cell r="AU189">
            <v>70</v>
          </cell>
          <cell r="AV189">
            <v>70</v>
          </cell>
          <cell r="AW189">
            <v>70</v>
          </cell>
          <cell r="AX189">
            <v>100</v>
          </cell>
          <cell r="AY189">
            <v>25</v>
          </cell>
          <cell r="AZ189" t="str">
            <v>TNS</v>
          </cell>
          <cell r="BA189">
            <v>100</v>
          </cell>
          <cell r="BB189">
            <v>25</v>
          </cell>
          <cell r="BC189">
            <v>75</v>
          </cell>
          <cell r="BD189" t="str">
            <v/>
          </cell>
          <cell r="BE189" t="str">
            <v/>
          </cell>
          <cell r="BF189">
            <v>25</v>
          </cell>
          <cell r="BG189">
            <v>0</v>
          </cell>
          <cell r="BH189">
            <v>25</v>
          </cell>
          <cell r="BI189">
            <v>25</v>
          </cell>
          <cell r="BJ189">
            <v>75</v>
          </cell>
          <cell r="BK189" t="str">
            <v>EMPATE</v>
          </cell>
          <cell r="BL189">
            <v>70</v>
          </cell>
          <cell r="BM189">
            <v>15</v>
          </cell>
          <cell r="BN189">
            <v>10</v>
          </cell>
          <cell r="BO189">
            <v>0</v>
          </cell>
          <cell r="BP189" t="str">
            <v>SI</v>
          </cell>
          <cell r="BQ189" t="str">
            <v>Fecha obtencion Titulo</v>
          </cell>
          <cell r="BR189">
            <v>1</v>
          </cell>
          <cell r="BS189">
            <v>174</v>
          </cell>
        </row>
        <row r="190">
          <cell r="C190">
            <v>13212795</v>
          </cell>
          <cell r="D190">
            <v>6</v>
          </cell>
          <cell r="E190">
            <v>1</v>
          </cell>
          <cell r="F190" t="str">
            <v>ALVARADO MARTINEZ HAYLEEN ANGELICA</v>
          </cell>
          <cell r="G190" t="str">
            <v>LEY 18.834</v>
          </cell>
          <cell r="H190" t="str">
            <v>TITULARES</v>
          </cell>
          <cell r="I190" t="str">
            <v>TÉCNICO</v>
          </cell>
          <cell r="J190">
            <v>44</v>
          </cell>
          <cell r="K190">
            <v>22</v>
          </cell>
          <cell r="L190" t="str">
            <v>TECNICO NIVEL SUPERIOR ENFERMERIA TECNICO EN ENFERMERIA</v>
          </cell>
          <cell r="M190">
            <v>0</v>
          </cell>
          <cell r="N190">
            <v>15</v>
          </cell>
          <cell r="O190">
            <v>10</v>
          </cell>
          <cell r="P190">
            <v>0</v>
          </cell>
          <cell r="Q190">
            <v>0</v>
          </cell>
          <cell r="R190">
            <v>2016</v>
          </cell>
          <cell r="S190">
            <v>70</v>
          </cell>
          <cell r="T190">
            <v>2015</v>
          </cell>
          <cell r="U190">
            <v>70</v>
          </cell>
          <cell r="V190">
            <v>2014</v>
          </cell>
          <cell r="W190">
            <v>70</v>
          </cell>
          <cell r="X190">
            <v>43804</v>
          </cell>
          <cell r="Y190" t="str">
            <v/>
          </cell>
          <cell r="Z190"/>
          <cell r="AA190" t="str">
            <v/>
          </cell>
          <cell r="AB190"/>
          <cell r="AC190"/>
          <cell r="AD190"/>
          <cell r="AE190"/>
          <cell r="AF190"/>
          <cell r="AG190"/>
          <cell r="AH190" t="str">
            <v/>
          </cell>
          <cell r="AI190" t="str">
            <v>SI</v>
          </cell>
          <cell r="AJ190"/>
          <cell r="AK190" t="str">
            <v>TNS</v>
          </cell>
          <cell r="AL190">
            <v>43826</v>
          </cell>
          <cell r="AM190"/>
          <cell r="AN190">
            <v>16</v>
          </cell>
          <cell r="AO190">
            <v>100</v>
          </cell>
          <cell r="AP190">
            <v>25</v>
          </cell>
          <cell r="AQ190">
            <v>0</v>
          </cell>
          <cell r="AR190">
            <v>0</v>
          </cell>
          <cell r="AS190">
            <v>0</v>
          </cell>
          <cell r="AT190">
            <v>70</v>
          </cell>
          <cell r="AU190">
            <v>70</v>
          </cell>
          <cell r="AV190">
            <v>70</v>
          </cell>
          <cell r="AW190">
            <v>70</v>
          </cell>
          <cell r="AX190">
            <v>100</v>
          </cell>
          <cell r="AY190">
            <v>25</v>
          </cell>
          <cell r="AZ190" t="str">
            <v>TNS</v>
          </cell>
          <cell r="BA190">
            <v>100</v>
          </cell>
          <cell r="BB190">
            <v>25</v>
          </cell>
          <cell r="BC190">
            <v>75</v>
          </cell>
          <cell r="BD190" t="str">
            <v/>
          </cell>
          <cell r="BE190" t="str">
            <v/>
          </cell>
          <cell r="BF190">
            <v>25</v>
          </cell>
          <cell r="BG190">
            <v>0</v>
          </cell>
          <cell r="BH190">
            <v>25</v>
          </cell>
          <cell r="BI190">
            <v>25</v>
          </cell>
          <cell r="BJ190">
            <v>75</v>
          </cell>
          <cell r="BK190" t="str">
            <v>EMPATE</v>
          </cell>
          <cell r="BL190">
            <v>70</v>
          </cell>
          <cell r="BM190">
            <v>15</v>
          </cell>
          <cell r="BN190">
            <v>10</v>
          </cell>
          <cell r="BO190">
            <v>0</v>
          </cell>
          <cell r="BP190" t="str">
            <v>SI</v>
          </cell>
          <cell r="BQ190" t="str">
            <v>Fecha obtencion Titulo</v>
          </cell>
          <cell r="BR190">
            <v>2</v>
          </cell>
          <cell r="BS190">
            <v>175</v>
          </cell>
        </row>
        <row r="191">
          <cell r="C191">
            <v>13180199</v>
          </cell>
          <cell r="D191">
            <v>8</v>
          </cell>
          <cell r="E191">
            <v>1</v>
          </cell>
          <cell r="F191" t="str">
            <v>VERA CARVAJAL HANCY ANTONIO</v>
          </cell>
          <cell r="G191" t="str">
            <v>LEY 18.834</v>
          </cell>
          <cell r="H191" t="str">
            <v>TITULARES</v>
          </cell>
          <cell r="I191" t="str">
            <v>TÉCNICO</v>
          </cell>
          <cell r="J191">
            <v>44</v>
          </cell>
          <cell r="K191">
            <v>22</v>
          </cell>
          <cell r="L191" t="str">
            <v>TECNICO NIVEL SUPERIOR ENFERMERIA TEC ENFERMERIA NIVEL SUPERIOR</v>
          </cell>
          <cell r="M191">
            <v>5</v>
          </cell>
          <cell r="N191">
            <v>12</v>
          </cell>
          <cell r="O191">
            <v>2</v>
          </cell>
          <cell r="P191">
            <v>12</v>
          </cell>
          <cell r="Q191">
            <v>20</v>
          </cell>
          <cell r="R191">
            <v>2016</v>
          </cell>
          <cell r="S191">
            <v>70</v>
          </cell>
          <cell r="T191">
            <v>2015</v>
          </cell>
          <cell r="U191">
            <v>70</v>
          </cell>
          <cell r="V191">
            <v>2014</v>
          </cell>
          <cell r="W191">
            <v>70</v>
          </cell>
          <cell r="X191">
            <v>43804</v>
          </cell>
          <cell r="Y191" t="str">
            <v/>
          </cell>
          <cell r="Z191"/>
          <cell r="AA191" t="str">
            <v/>
          </cell>
          <cell r="AB191"/>
          <cell r="AC191"/>
          <cell r="AD191"/>
          <cell r="AE191"/>
          <cell r="AF191"/>
          <cell r="AG191"/>
          <cell r="AH191" t="str">
            <v/>
          </cell>
          <cell r="AI191" t="str">
            <v>SI</v>
          </cell>
          <cell r="AJ191"/>
          <cell r="AK191" t="str">
            <v>TNS</v>
          </cell>
          <cell r="AL191">
            <v>43826</v>
          </cell>
          <cell r="AM191"/>
          <cell r="AN191">
            <v>12</v>
          </cell>
          <cell r="AO191">
            <v>82</v>
          </cell>
          <cell r="AP191">
            <v>20.5</v>
          </cell>
          <cell r="AQ191">
            <v>20</v>
          </cell>
          <cell r="AR191">
            <v>16</v>
          </cell>
          <cell r="AS191">
            <v>4</v>
          </cell>
          <cell r="AT191">
            <v>70</v>
          </cell>
          <cell r="AU191">
            <v>70</v>
          </cell>
          <cell r="AV191">
            <v>70</v>
          </cell>
          <cell r="AW191">
            <v>70</v>
          </cell>
          <cell r="AX191">
            <v>100</v>
          </cell>
          <cell r="AY191">
            <v>25</v>
          </cell>
          <cell r="AZ191" t="str">
            <v>TNS</v>
          </cell>
          <cell r="BA191">
            <v>100</v>
          </cell>
          <cell r="BB191">
            <v>25</v>
          </cell>
          <cell r="BC191">
            <v>74.5</v>
          </cell>
          <cell r="BD191" t="str">
            <v>SI</v>
          </cell>
          <cell r="BE191" t="str">
            <v>NO</v>
          </cell>
          <cell r="BF191">
            <v>20.5</v>
          </cell>
          <cell r="BG191">
            <v>4</v>
          </cell>
          <cell r="BH191">
            <v>25</v>
          </cell>
          <cell r="BI191">
            <v>25</v>
          </cell>
          <cell r="BJ191">
            <v>74.5</v>
          </cell>
          <cell r="BK191" t="str">
            <v>EMPATE</v>
          </cell>
          <cell r="BL191">
            <v>70</v>
          </cell>
          <cell r="BM191">
            <v>12</v>
          </cell>
          <cell r="BN191">
            <v>2</v>
          </cell>
          <cell r="BO191">
            <v>11</v>
          </cell>
          <cell r="BP191" t="str">
            <v/>
          </cell>
          <cell r="BQ191"/>
          <cell r="BR191"/>
          <cell r="BS191">
            <v>176</v>
          </cell>
        </row>
        <row r="192">
          <cell r="C192">
            <v>13862909</v>
          </cell>
          <cell r="D192">
            <v>0</v>
          </cell>
          <cell r="E192">
            <v>1</v>
          </cell>
          <cell r="F192" t="str">
            <v>ANTEZANA ARREDONDO WANDA ELIZABETH</v>
          </cell>
          <cell r="G192" t="str">
            <v>LEY 18.834</v>
          </cell>
          <cell r="H192" t="str">
            <v>CONTRATAS</v>
          </cell>
          <cell r="I192" t="str">
            <v>TÉCNICO</v>
          </cell>
          <cell r="J192">
            <v>44</v>
          </cell>
          <cell r="K192">
            <v>22</v>
          </cell>
          <cell r="L192" t="str">
            <v>TECNICO PARAMEDICO TEC ENFERMERIA NIVEL SUPERIOR</v>
          </cell>
          <cell r="M192">
            <v>0</v>
          </cell>
          <cell r="N192">
            <v>10</v>
          </cell>
          <cell r="O192">
            <v>3</v>
          </cell>
          <cell r="P192">
            <v>0</v>
          </cell>
          <cell r="Q192">
            <v>27</v>
          </cell>
          <cell r="R192">
            <v>2016</v>
          </cell>
          <cell r="S192">
            <v>70</v>
          </cell>
          <cell r="T192">
            <v>2015</v>
          </cell>
          <cell r="U192">
            <v>70</v>
          </cell>
          <cell r="V192">
            <v>2014</v>
          </cell>
          <cell r="W192">
            <v>70</v>
          </cell>
          <cell r="X192">
            <v>43804</v>
          </cell>
          <cell r="Y192" t="str">
            <v/>
          </cell>
          <cell r="Z192"/>
          <cell r="AA192" t="str">
            <v/>
          </cell>
          <cell r="AB192"/>
          <cell r="AC192"/>
          <cell r="AD192"/>
          <cell r="AE192"/>
          <cell r="AF192"/>
          <cell r="AG192"/>
          <cell r="AH192" t="str">
            <v/>
          </cell>
          <cell r="AI192" t="str">
            <v>SI</v>
          </cell>
          <cell r="AJ192"/>
          <cell r="AK192" t="str">
            <v>TNS</v>
          </cell>
          <cell r="AL192">
            <v>43826</v>
          </cell>
          <cell r="AM192"/>
          <cell r="AN192">
            <v>10</v>
          </cell>
          <cell r="AO192">
            <v>70</v>
          </cell>
          <cell r="AP192">
            <v>17.5</v>
          </cell>
          <cell r="AQ192">
            <v>27</v>
          </cell>
          <cell r="AR192">
            <v>28</v>
          </cell>
          <cell r="AS192">
            <v>7</v>
          </cell>
          <cell r="AT192">
            <v>70</v>
          </cell>
          <cell r="AU192">
            <v>70</v>
          </cell>
          <cell r="AV192">
            <v>70</v>
          </cell>
          <cell r="AW192">
            <v>70</v>
          </cell>
          <cell r="AX192">
            <v>100</v>
          </cell>
          <cell r="AY192">
            <v>25</v>
          </cell>
          <cell r="AZ192" t="str">
            <v>TNS</v>
          </cell>
          <cell r="BA192">
            <v>100</v>
          </cell>
          <cell r="BB192">
            <v>25</v>
          </cell>
          <cell r="BC192">
            <v>74.5</v>
          </cell>
          <cell r="BD192" t="str">
            <v/>
          </cell>
          <cell r="BE192" t="str">
            <v/>
          </cell>
          <cell r="BF192">
            <v>17.5</v>
          </cell>
          <cell r="BG192">
            <v>7</v>
          </cell>
          <cell r="BH192">
            <v>25</v>
          </cell>
          <cell r="BI192">
            <v>25</v>
          </cell>
          <cell r="BJ192">
            <v>74.5</v>
          </cell>
          <cell r="BK192" t="str">
            <v>EMPATE</v>
          </cell>
          <cell r="BL192">
            <v>70</v>
          </cell>
          <cell r="BM192">
            <v>9</v>
          </cell>
          <cell r="BN192">
            <v>5</v>
          </cell>
          <cell r="BO192">
            <v>15</v>
          </cell>
          <cell r="BP192" t="str">
            <v/>
          </cell>
          <cell r="BQ192"/>
          <cell r="BR192"/>
          <cell r="BS192">
            <v>177</v>
          </cell>
        </row>
        <row r="193">
          <cell r="C193">
            <v>11814956</v>
          </cell>
          <cell r="D193">
            <v>4</v>
          </cell>
          <cell r="E193">
            <v>1</v>
          </cell>
          <cell r="F193" t="str">
            <v>ALFARO ALFARO YAZMINA VERONICA</v>
          </cell>
          <cell r="G193" t="str">
            <v>LEY 18.834</v>
          </cell>
          <cell r="H193" t="str">
            <v>CONTRATAS</v>
          </cell>
          <cell r="I193" t="str">
            <v>ADMINISTRATIVO</v>
          </cell>
          <cell r="J193">
            <v>44</v>
          </cell>
          <cell r="K193">
            <v>22</v>
          </cell>
          <cell r="L193" t="str">
            <v>TECNICO NIVEL SUPERIOR EN SECRETARIA</v>
          </cell>
          <cell r="M193">
            <v>4</v>
          </cell>
          <cell r="N193">
            <v>0</v>
          </cell>
          <cell r="O193">
            <v>0</v>
          </cell>
          <cell r="P193">
            <v>0</v>
          </cell>
          <cell r="Q193">
            <v>237</v>
          </cell>
          <cell r="R193">
            <v>2016</v>
          </cell>
          <cell r="S193">
            <v>70</v>
          </cell>
          <cell r="T193">
            <v>2015</v>
          </cell>
          <cell r="U193">
            <v>68</v>
          </cell>
          <cell r="V193">
            <v>2014</v>
          </cell>
          <cell r="W193">
            <v>68</v>
          </cell>
          <cell r="X193">
            <v>43804</v>
          </cell>
          <cell r="Y193" t="str">
            <v/>
          </cell>
          <cell r="Z193"/>
          <cell r="AA193" t="str">
            <v/>
          </cell>
          <cell r="AB193"/>
          <cell r="AC193"/>
          <cell r="AD193"/>
          <cell r="AE193"/>
          <cell r="AF193"/>
          <cell r="AG193"/>
          <cell r="AH193" t="str">
            <v/>
          </cell>
          <cell r="AI193" t="str">
            <v>SI</v>
          </cell>
          <cell r="AJ193"/>
          <cell r="AK193" t="str">
            <v>TNS</v>
          </cell>
          <cell r="AL193">
            <v>43826</v>
          </cell>
          <cell r="AM193"/>
          <cell r="AN193">
            <v>0</v>
          </cell>
          <cell r="AO193">
            <v>0</v>
          </cell>
          <cell r="AP193">
            <v>0</v>
          </cell>
          <cell r="AQ193">
            <v>237</v>
          </cell>
          <cell r="AR193">
            <v>100</v>
          </cell>
          <cell r="AS193">
            <v>25</v>
          </cell>
          <cell r="AT193">
            <v>70</v>
          </cell>
          <cell r="AU193">
            <v>68</v>
          </cell>
          <cell r="AV193">
            <v>68</v>
          </cell>
          <cell r="AW193">
            <v>69</v>
          </cell>
          <cell r="AX193">
            <v>96</v>
          </cell>
          <cell r="AY193">
            <v>24</v>
          </cell>
          <cell r="AZ193" t="str">
            <v>TNS</v>
          </cell>
          <cell r="BA193">
            <v>100</v>
          </cell>
          <cell r="BB193">
            <v>25</v>
          </cell>
          <cell r="BC193">
            <v>74</v>
          </cell>
          <cell r="BD193" t="str">
            <v/>
          </cell>
          <cell r="BE193" t="str">
            <v/>
          </cell>
          <cell r="BF193">
            <v>0</v>
          </cell>
          <cell r="BG193">
            <v>25</v>
          </cell>
          <cell r="BH193">
            <v>24</v>
          </cell>
          <cell r="BI193">
            <v>25</v>
          </cell>
          <cell r="BJ193">
            <v>74</v>
          </cell>
          <cell r="BK193" t="str">
            <v>EMPATE</v>
          </cell>
          <cell r="BL193">
            <v>70</v>
          </cell>
          <cell r="BM193">
            <v>6</v>
          </cell>
          <cell r="BN193">
            <v>10</v>
          </cell>
          <cell r="BO193">
            <v>0</v>
          </cell>
          <cell r="BP193" t="str">
            <v/>
          </cell>
          <cell r="BQ193"/>
          <cell r="BR193"/>
          <cell r="BS193">
            <v>178</v>
          </cell>
        </row>
        <row r="194">
          <cell r="C194">
            <v>11819330</v>
          </cell>
          <cell r="D194" t="str">
            <v>K</v>
          </cell>
          <cell r="E194">
            <v>1</v>
          </cell>
          <cell r="F194" t="str">
            <v>TORO GUERRERO ELIZABETH ALEJANDRA</v>
          </cell>
          <cell r="G194" t="str">
            <v>LEY 18.834</v>
          </cell>
          <cell r="H194" t="str">
            <v>CONTRATAS</v>
          </cell>
          <cell r="I194" t="str">
            <v>TÉCNICO</v>
          </cell>
          <cell r="J194">
            <v>44</v>
          </cell>
          <cell r="K194">
            <v>22</v>
          </cell>
          <cell r="L194" t="str">
            <v>TECNICO NIVEL SUPERIOR ENFERMERIA TEC AYUDANTE ENFERMERIA</v>
          </cell>
          <cell r="M194">
            <v>0</v>
          </cell>
          <cell r="N194">
            <v>18</v>
          </cell>
          <cell r="O194">
            <v>1</v>
          </cell>
          <cell r="P194">
            <v>18</v>
          </cell>
          <cell r="Q194">
            <v>0</v>
          </cell>
          <cell r="R194">
            <v>2016</v>
          </cell>
          <cell r="S194">
            <v>69</v>
          </cell>
          <cell r="T194">
            <v>2015</v>
          </cell>
          <cell r="U194">
            <v>68</v>
          </cell>
          <cell r="V194">
            <v>2014</v>
          </cell>
          <cell r="W194">
            <v>69</v>
          </cell>
          <cell r="X194">
            <v>43804</v>
          </cell>
          <cell r="Y194" t="str">
            <v/>
          </cell>
          <cell r="Z194"/>
          <cell r="AA194" t="str">
            <v/>
          </cell>
          <cell r="AB194"/>
          <cell r="AC194"/>
          <cell r="AD194"/>
          <cell r="AE194"/>
          <cell r="AF194"/>
          <cell r="AG194"/>
          <cell r="AH194" t="str">
            <v/>
          </cell>
          <cell r="AI194" t="str">
            <v>SI</v>
          </cell>
          <cell r="AJ194"/>
          <cell r="AK194" t="str">
            <v>TNS</v>
          </cell>
          <cell r="AL194">
            <v>43826</v>
          </cell>
          <cell r="AM194"/>
          <cell r="AN194">
            <v>18</v>
          </cell>
          <cell r="AO194">
            <v>100</v>
          </cell>
          <cell r="AP194">
            <v>25</v>
          </cell>
          <cell r="AQ194">
            <v>0</v>
          </cell>
          <cell r="AR194">
            <v>0</v>
          </cell>
          <cell r="AS194">
            <v>0</v>
          </cell>
          <cell r="AT194">
            <v>69</v>
          </cell>
          <cell r="AU194">
            <v>68</v>
          </cell>
          <cell r="AV194">
            <v>69</v>
          </cell>
          <cell r="AW194">
            <v>69</v>
          </cell>
          <cell r="AX194">
            <v>96</v>
          </cell>
          <cell r="AY194">
            <v>24</v>
          </cell>
          <cell r="AZ194" t="str">
            <v>TNS</v>
          </cell>
          <cell r="BA194">
            <v>100</v>
          </cell>
          <cell r="BB194">
            <v>25</v>
          </cell>
          <cell r="BC194">
            <v>74</v>
          </cell>
          <cell r="BD194" t="str">
            <v/>
          </cell>
          <cell r="BE194" t="str">
            <v/>
          </cell>
          <cell r="BF194">
            <v>25</v>
          </cell>
          <cell r="BG194">
            <v>0</v>
          </cell>
          <cell r="BH194">
            <v>24</v>
          </cell>
          <cell r="BI194">
            <v>25</v>
          </cell>
          <cell r="BJ194">
            <v>74</v>
          </cell>
          <cell r="BK194" t="str">
            <v>EMPATE</v>
          </cell>
          <cell r="BL194">
            <v>69</v>
          </cell>
          <cell r="BM194">
            <v>18</v>
          </cell>
          <cell r="BN194">
            <v>1</v>
          </cell>
          <cell r="BO194">
            <v>17</v>
          </cell>
          <cell r="BP194" t="str">
            <v/>
          </cell>
          <cell r="BQ194"/>
          <cell r="BR194"/>
          <cell r="BS194">
            <v>179</v>
          </cell>
        </row>
        <row r="195">
          <cell r="C195">
            <v>15686281</v>
          </cell>
          <cell r="D195">
            <v>9</v>
          </cell>
          <cell r="E195">
            <v>1</v>
          </cell>
          <cell r="F195" t="str">
            <v>HEIMPEL SALAZAR KAREN ANDREA</v>
          </cell>
          <cell r="G195" t="str">
            <v>LEY 18.834</v>
          </cell>
          <cell r="H195" t="str">
            <v>CONTRATAS</v>
          </cell>
          <cell r="I195" t="str">
            <v>TÉCNICO</v>
          </cell>
          <cell r="J195">
            <v>44</v>
          </cell>
          <cell r="K195">
            <v>22</v>
          </cell>
          <cell r="L195" t="str">
            <v>TECNICO PARAMEDICO TEC ENFERMERIA NIVEL SUPERIOR</v>
          </cell>
          <cell r="M195">
            <v>0</v>
          </cell>
          <cell r="N195">
            <v>10</v>
          </cell>
          <cell r="O195">
            <v>5</v>
          </cell>
          <cell r="P195">
            <v>3</v>
          </cell>
          <cell r="Q195">
            <v>27</v>
          </cell>
          <cell r="R195">
            <v>2016</v>
          </cell>
          <cell r="S195">
            <v>69</v>
          </cell>
          <cell r="T195">
            <v>2015</v>
          </cell>
          <cell r="U195">
            <v>69</v>
          </cell>
          <cell r="V195">
            <v>2014</v>
          </cell>
          <cell r="W195">
            <v>70</v>
          </cell>
          <cell r="X195">
            <v>43805</v>
          </cell>
          <cell r="Y195" t="str">
            <v/>
          </cell>
          <cell r="Z195"/>
          <cell r="AA195" t="str">
            <v/>
          </cell>
          <cell r="AB195"/>
          <cell r="AC195"/>
          <cell r="AD195"/>
          <cell r="AE195"/>
          <cell r="AF195"/>
          <cell r="AG195"/>
          <cell r="AH195" t="str">
            <v/>
          </cell>
          <cell r="AI195" t="str">
            <v>SI</v>
          </cell>
          <cell r="AJ195"/>
          <cell r="AK195" t="str">
            <v>TNS</v>
          </cell>
          <cell r="AL195">
            <v>43826</v>
          </cell>
          <cell r="AM195"/>
          <cell r="AN195">
            <v>10</v>
          </cell>
          <cell r="AO195">
            <v>70</v>
          </cell>
          <cell r="AP195">
            <v>17.5</v>
          </cell>
          <cell r="AQ195">
            <v>27</v>
          </cell>
          <cell r="AR195">
            <v>28</v>
          </cell>
          <cell r="AS195">
            <v>7</v>
          </cell>
          <cell r="AT195">
            <v>69</v>
          </cell>
          <cell r="AU195">
            <v>69</v>
          </cell>
          <cell r="AV195">
            <v>70</v>
          </cell>
          <cell r="AW195">
            <v>69</v>
          </cell>
          <cell r="AX195">
            <v>96</v>
          </cell>
          <cell r="AY195">
            <v>24</v>
          </cell>
          <cell r="AZ195" t="str">
            <v>TNS</v>
          </cell>
          <cell r="BA195">
            <v>100</v>
          </cell>
          <cell r="BB195">
            <v>25</v>
          </cell>
          <cell r="BC195">
            <v>73.5</v>
          </cell>
          <cell r="BD195" t="str">
            <v/>
          </cell>
          <cell r="BE195" t="str">
            <v/>
          </cell>
          <cell r="BF195">
            <v>17.5</v>
          </cell>
          <cell r="BG195">
            <v>7</v>
          </cell>
          <cell r="BH195">
            <v>24</v>
          </cell>
          <cell r="BI195">
            <v>25</v>
          </cell>
          <cell r="BJ195">
            <v>73.5</v>
          </cell>
          <cell r="BK195" t="str">
            <v/>
          </cell>
          <cell r="BL195">
            <v>69</v>
          </cell>
          <cell r="BM195">
            <v>9</v>
          </cell>
          <cell r="BN195">
            <v>7</v>
          </cell>
          <cell r="BO195">
            <v>17</v>
          </cell>
          <cell r="BP195" t="str">
            <v/>
          </cell>
          <cell r="BQ195"/>
          <cell r="BR195"/>
          <cell r="BS195">
            <v>180</v>
          </cell>
        </row>
        <row r="196">
          <cell r="C196">
            <v>14490745</v>
          </cell>
          <cell r="D196">
            <v>0</v>
          </cell>
          <cell r="E196">
            <v>1</v>
          </cell>
          <cell r="F196" t="str">
            <v>DIAZ CHAMBI JANETH YORKA</v>
          </cell>
          <cell r="G196" t="str">
            <v>LEY 18.834</v>
          </cell>
          <cell r="H196" t="str">
            <v>TITULARES</v>
          </cell>
          <cell r="I196" t="str">
            <v>TÉCNICO</v>
          </cell>
          <cell r="J196">
            <v>44</v>
          </cell>
          <cell r="K196">
            <v>22</v>
          </cell>
          <cell r="L196" t="str">
            <v>TECNICO PARAMEDICO TEC ENFERMERIA NIVEL SUPERIOR</v>
          </cell>
          <cell r="M196">
            <v>0</v>
          </cell>
          <cell r="N196">
            <v>10</v>
          </cell>
          <cell r="O196">
            <v>10</v>
          </cell>
          <cell r="P196">
            <v>13</v>
          </cell>
          <cell r="Q196">
            <v>21</v>
          </cell>
          <cell r="R196">
            <v>2016</v>
          </cell>
          <cell r="S196">
            <v>70</v>
          </cell>
          <cell r="T196">
            <v>2015</v>
          </cell>
          <cell r="U196">
            <v>70</v>
          </cell>
          <cell r="V196">
            <v>2014</v>
          </cell>
          <cell r="W196">
            <v>70</v>
          </cell>
          <cell r="X196">
            <v>43804</v>
          </cell>
          <cell r="Y196" t="str">
            <v/>
          </cell>
          <cell r="Z196"/>
          <cell r="AA196" t="str">
            <v/>
          </cell>
          <cell r="AB196"/>
          <cell r="AC196"/>
          <cell r="AD196"/>
          <cell r="AE196"/>
          <cell r="AF196"/>
          <cell r="AG196"/>
          <cell r="AH196" t="str">
            <v/>
          </cell>
          <cell r="AI196" t="str">
            <v>SI</v>
          </cell>
          <cell r="AJ196"/>
          <cell r="AK196" t="str">
            <v>TNS</v>
          </cell>
          <cell r="AL196">
            <v>43826</v>
          </cell>
          <cell r="AM196"/>
          <cell r="AN196">
            <v>11</v>
          </cell>
          <cell r="AO196">
            <v>76</v>
          </cell>
          <cell r="AP196">
            <v>19</v>
          </cell>
          <cell r="AQ196">
            <v>21</v>
          </cell>
          <cell r="AR196">
            <v>16</v>
          </cell>
          <cell r="AS196">
            <v>4</v>
          </cell>
          <cell r="AT196">
            <v>70</v>
          </cell>
          <cell r="AU196">
            <v>70</v>
          </cell>
          <cell r="AV196">
            <v>70</v>
          </cell>
          <cell r="AW196">
            <v>70</v>
          </cell>
          <cell r="AX196">
            <v>100</v>
          </cell>
          <cell r="AY196">
            <v>25</v>
          </cell>
          <cell r="AZ196" t="str">
            <v>TNS</v>
          </cell>
          <cell r="BA196">
            <v>100</v>
          </cell>
          <cell r="BB196">
            <v>25</v>
          </cell>
          <cell r="BC196">
            <v>73</v>
          </cell>
          <cell r="BD196" t="str">
            <v/>
          </cell>
          <cell r="BE196" t="str">
            <v/>
          </cell>
          <cell r="BF196">
            <v>19</v>
          </cell>
          <cell r="BG196">
            <v>4</v>
          </cell>
          <cell r="BH196">
            <v>25</v>
          </cell>
          <cell r="BI196">
            <v>25</v>
          </cell>
          <cell r="BJ196">
            <v>73</v>
          </cell>
          <cell r="BK196" t="str">
            <v>EMPATE</v>
          </cell>
          <cell r="BL196">
            <v>70</v>
          </cell>
          <cell r="BM196">
            <v>10</v>
          </cell>
          <cell r="BN196">
            <v>10</v>
          </cell>
          <cell r="BO196">
            <v>12</v>
          </cell>
          <cell r="BP196" t="str">
            <v/>
          </cell>
          <cell r="BQ196"/>
          <cell r="BR196"/>
          <cell r="BS196">
            <v>181</v>
          </cell>
        </row>
        <row r="197">
          <cell r="C197">
            <v>17557541</v>
          </cell>
          <cell r="D197">
            <v>3</v>
          </cell>
          <cell r="E197">
            <v>1</v>
          </cell>
          <cell r="F197" t="str">
            <v>TORRES APATA MICHAEL ANTONIO</v>
          </cell>
          <cell r="G197" t="str">
            <v>LEY 18.834</v>
          </cell>
          <cell r="H197" t="str">
            <v>CONTRATAS</v>
          </cell>
          <cell r="I197" t="str">
            <v>TÉCNICO</v>
          </cell>
          <cell r="J197">
            <v>44</v>
          </cell>
          <cell r="K197">
            <v>22</v>
          </cell>
          <cell r="L197" t="str">
            <v>OTROS TECNICOS TECNICO DE NIVEL MEDIO ELECT.</v>
          </cell>
          <cell r="M197">
            <v>0</v>
          </cell>
          <cell r="N197">
            <v>1</v>
          </cell>
          <cell r="O197">
            <v>10</v>
          </cell>
          <cell r="P197">
            <v>0</v>
          </cell>
          <cell r="Q197">
            <v>206</v>
          </cell>
          <cell r="R197">
            <v>2016</v>
          </cell>
          <cell r="S197">
            <v>70</v>
          </cell>
          <cell r="T197">
            <v>2015</v>
          </cell>
          <cell r="U197">
            <v>70</v>
          </cell>
          <cell r="V197">
            <v>2014</v>
          </cell>
          <cell r="W197">
            <v>70</v>
          </cell>
          <cell r="X197">
            <v>43805</v>
          </cell>
          <cell r="Y197" t="str">
            <v/>
          </cell>
          <cell r="Z197"/>
          <cell r="AA197" t="str">
            <v/>
          </cell>
          <cell r="AB197"/>
          <cell r="AC197"/>
          <cell r="AD197"/>
          <cell r="AE197"/>
          <cell r="AF197"/>
          <cell r="AG197"/>
          <cell r="AH197" t="str">
            <v/>
          </cell>
          <cell r="AI197" t="str">
            <v>SI</v>
          </cell>
          <cell r="AJ197"/>
          <cell r="AK197" t="str">
            <v>TNM</v>
          </cell>
          <cell r="AL197">
            <v>43826</v>
          </cell>
          <cell r="AM197" t="str">
            <v xml:space="preserve">revisar antigüedad , se reviso y cumple con los 5 años de antigüedad </v>
          </cell>
          <cell r="AN197">
            <v>2</v>
          </cell>
          <cell r="AO197">
            <v>22</v>
          </cell>
          <cell r="AP197">
            <v>5.5</v>
          </cell>
          <cell r="AQ197">
            <v>206</v>
          </cell>
          <cell r="AR197">
            <v>100</v>
          </cell>
          <cell r="AS197">
            <v>25</v>
          </cell>
          <cell r="AT197">
            <v>70</v>
          </cell>
          <cell r="AU197">
            <v>70</v>
          </cell>
          <cell r="AV197">
            <v>70</v>
          </cell>
          <cell r="AW197">
            <v>70</v>
          </cell>
          <cell r="AX197">
            <v>100</v>
          </cell>
          <cell r="AY197">
            <v>25</v>
          </cell>
          <cell r="AZ197" t="str">
            <v>TNM</v>
          </cell>
          <cell r="BA197">
            <v>70</v>
          </cell>
          <cell r="BB197">
            <v>17.5</v>
          </cell>
          <cell r="BC197">
            <v>73</v>
          </cell>
          <cell r="BD197" t="str">
            <v>SI</v>
          </cell>
          <cell r="BE197" t="str">
            <v>NO</v>
          </cell>
          <cell r="BF197">
            <v>5.5</v>
          </cell>
          <cell r="BG197">
            <v>25</v>
          </cell>
          <cell r="BH197">
            <v>25</v>
          </cell>
          <cell r="BI197">
            <v>17.5</v>
          </cell>
          <cell r="BJ197">
            <v>73</v>
          </cell>
          <cell r="BK197" t="str">
            <v>EMPATE</v>
          </cell>
          <cell r="BL197">
            <v>70</v>
          </cell>
          <cell r="BM197">
            <v>5</v>
          </cell>
          <cell r="BN197">
            <v>9</v>
          </cell>
          <cell r="BO197">
            <v>29</v>
          </cell>
          <cell r="BP197" t="str">
            <v/>
          </cell>
          <cell r="BQ197"/>
          <cell r="BR197"/>
          <cell r="BS197">
            <v>182</v>
          </cell>
        </row>
        <row r="198">
          <cell r="C198">
            <v>13413797</v>
          </cell>
          <cell r="D198">
            <v>5</v>
          </cell>
          <cell r="E198">
            <v>1</v>
          </cell>
          <cell r="F198" t="str">
            <v>QUISPE MEDINA PAMELA CRISTINA</v>
          </cell>
          <cell r="G198" t="str">
            <v>LEY 18.834</v>
          </cell>
          <cell r="H198" t="str">
            <v>CONTRATAS</v>
          </cell>
          <cell r="I198" t="str">
            <v>TÉCNICO</v>
          </cell>
          <cell r="J198">
            <v>44</v>
          </cell>
          <cell r="K198">
            <v>22</v>
          </cell>
          <cell r="L198" t="str">
            <v>TECNICO PARAMEDICO TECNICO NIVEL SUP. ENFERMERIA</v>
          </cell>
          <cell r="M198">
            <v>0</v>
          </cell>
          <cell r="N198">
            <v>4</v>
          </cell>
          <cell r="O198">
            <v>7</v>
          </cell>
          <cell r="P198">
            <v>20</v>
          </cell>
          <cell r="Q198">
            <v>510</v>
          </cell>
          <cell r="R198">
            <v>2016</v>
          </cell>
          <cell r="S198">
            <v>70</v>
          </cell>
          <cell r="T198">
            <v>2015</v>
          </cell>
          <cell r="U198">
            <v>70</v>
          </cell>
          <cell r="V198">
            <v>0</v>
          </cell>
          <cell r="W198">
            <v>0</v>
          </cell>
          <cell r="X198">
            <v>43804</v>
          </cell>
          <cell r="Y198" t="str">
            <v>SI</v>
          </cell>
          <cell r="Z198" t="str">
            <v>NO</v>
          </cell>
          <cell r="AA198" t="str">
            <v>-14-13-12</v>
          </cell>
          <cell r="AB198"/>
          <cell r="AC198"/>
          <cell r="AD198"/>
          <cell r="AE198"/>
          <cell r="AF198"/>
          <cell r="AG198"/>
          <cell r="AH198" t="str">
            <v/>
          </cell>
          <cell r="AI198" t="str">
            <v>SI</v>
          </cell>
          <cell r="AJ198"/>
          <cell r="AK198" t="str">
            <v>TNS</v>
          </cell>
          <cell r="AL198">
            <v>43826</v>
          </cell>
          <cell r="AM198" t="str">
            <v>No posee 5 años continuos o discontinuos para postular</v>
          </cell>
          <cell r="AN198">
            <v>5</v>
          </cell>
          <cell r="AO198">
            <v>40</v>
          </cell>
          <cell r="AP198">
            <v>10</v>
          </cell>
          <cell r="AQ198">
            <v>510</v>
          </cell>
          <cell r="AR198">
            <v>100</v>
          </cell>
          <cell r="AS198">
            <v>25</v>
          </cell>
          <cell r="AT198">
            <v>70</v>
          </cell>
          <cell r="AU198">
            <v>70</v>
          </cell>
          <cell r="AV198">
            <v>0</v>
          </cell>
          <cell r="AW198">
            <v>47</v>
          </cell>
          <cell r="AX198">
            <v>52</v>
          </cell>
          <cell r="AY198">
            <v>13</v>
          </cell>
          <cell r="AZ198" t="str">
            <v>TNS</v>
          </cell>
          <cell r="BA198">
            <v>100</v>
          </cell>
          <cell r="BB198">
            <v>25</v>
          </cell>
          <cell r="BC198">
            <v>73</v>
          </cell>
          <cell r="BD198" t="str">
            <v/>
          </cell>
          <cell r="BE198" t="str">
            <v/>
          </cell>
          <cell r="BF198">
            <v>10</v>
          </cell>
          <cell r="BG198">
            <v>25</v>
          </cell>
          <cell r="BH198">
            <v>13</v>
          </cell>
          <cell r="BI198">
            <v>25</v>
          </cell>
          <cell r="BJ198">
            <v>73</v>
          </cell>
          <cell r="BK198" t="str">
            <v>EMPATE</v>
          </cell>
          <cell r="BL198">
            <v>70</v>
          </cell>
          <cell r="BM198">
            <v>4</v>
          </cell>
          <cell r="BN198">
            <v>7</v>
          </cell>
          <cell r="BO198">
            <v>19</v>
          </cell>
          <cell r="BP198" t="str">
            <v/>
          </cell>
          <cell r="BQ198"/>
          <cell r="BR198"/>
          <cell r="BS198">
            <v>183</v>
          </cell>
        </row>
        <row r="199">
          <cell r="C199">
            <v>16771216</v>
          </cell>
          <cell r="D199">
            <v>9</v>
          </cell>
          <cell r="E199">
            <v>1</v>
          </cell>
          <cell r="F199" t="str">
            <v>ARAVENA FUENTES SUSANA NICOLE</v>
          </cell>
          <cell r="G199" t="str">
            <v>LEY 18.834</v>
          </cell>
          <cell r="H199" t="str">
            <v>CONTRATAS</v>
          </cell>
          <cell r="I199" t="str">
            <v>TÉCNICO</v>
          </cell>
          <cell r="J199">
            <v>44</v>
          </cell>
          <cell r="K199">
            <v>22</v>
          </cell>
          <cell r="L199" t="str">
            <v>TECNICO PARAMEDICO TECNICO EN ENFERM NIVEL SUPERI</v>
          </cell>
          <cell r="M199">
            <v>0</v>
          </cell>
          <cell r="N199">
            <v>5</v>
          </cell>
          <cell r="O199">
            <v>5</v>
          </cell>
          <cell r="P199">
            <v>0</v>
          </cell>
          <cell r="Q199">
            <v>153</v>
          </cell>
          <cell r="R199">
            <v>2016</v>
          </cell>
          <cell r="S199">
            <v>70</v>
          </cell>
          <cell r="T199">
            <v>2015</v>
          </cell>
          <cell r="U199">
            <v>70</v>
          </cell>
          <cell r="V199">
            <v>0</v>
          </cell>
          <cell r="W199">
            <v>0</v>
          </cell>
          <cell r="X199">
            <v>43804</v>
          </cell>
          <cell r="Y199" t="str">
            <v>SI</v>
          </cell>
          <cell r="Z199" t="str">
            <v>NO</v>
          </cell>
          <cell r="AA199" t="str">
            <v>-14-13-12</v>
          </cell>
          <cell r="AB199"/>
          <cell r="AC199"/>
          <cell r="AD199"/>
          <cell r="AE199"/>
          <cell r="AF199"/>
          <cell r="AG199"/>
          <cell r="AH199" t="str">
            <v/>
          </cell>
          <cell r="AI199" t="str">
            <v>SI</v>
          </cell>
          <cell r="AJ199"/>
          <cell r="AK199" t="str">
            <v>TNS</v>
          </cell>
          <cell r="AL199">
            <v>43826</v>
          </cell>
          <cell r="AM199"/>
          <cell r="AN199">
            <v>5</v>
          </cell>
          <cell r="AO199">
            <v>40</v>
          </cell>
          <cell r="AP199">
            <v>10</v>
          </cell>
          <cell r="AQ199">
            <v>153</v>
          </cell>
          <cell r="AR199">
            <v>100</v>
          </cell>
          <cell r="AS199">
            <v>25</v>
          </cell>
          <cell r="AT199">
            <v>70</v>
          </cell>
          <cell r="AU199">
            <v>70</v>
          </cell>
          <cell r="AV199">
            <v>0</v>
          </cell>
          <cell r="AW199">
            <v>47</v>
          </cell>
          <cell r="AX199">
            <v>52</v>
          </cell>
          <cell r="AY199">
            <v>13</v>
          </cell>
          <cell r="AZ199" t="str">
            <v>TNS</v>
          </cell>
          <cell r="BA199">
            <v>100</v>
          </cell>
          <cell r="BB199">
            <v>25</v>
          </cell>
          <cell r="BC199">
            <v>73</v>
          </cell>
          <cell r="BD199" t="str">
            <v/>
          </cell>
          <cell r="BE199" t="str">
            <v/>
          </cell>
          <cell r="BF199">
            <v>10</v>
          </cell>
          <cell r="BG199">
            <v>25</v>
          </cell>
          <cell r="BH199">
            <v>13</v>
          </cell>
          <cell r="BI199">
            <v>25</v>
          </cell>
          <cell r="BJ199">
            <v>73</v>
          </cell>
          <cell r="BK199" t="str">
            <v>EMPATE</v>
          </cell>
          <cell r="BL199">
            <v>70</v>
          </cell>
          <cell r="BM199">
            <v>3</v>
          </cell>
          <cell r="BN199">
            <v>8</v>
          </cell>
          <cell r="BO199">
            <v>0</v>
          </cell>
          <cell r="BP199" t="str">
            <v/>
          </cell>
          <cell r="BQ199"/>
          <cell r="BR199"/>
          <cell r="BS199">
            <v>184</v>
          </cell>
        </row>
        <row r="200">
          <cell r="C200">
            <v>17115202</v>
          </cell>
          <cell r="D200" t="str">
            <v>K</v>
          </cell>
          <cell r="E200">
            <v>1</v>
          </cell>
          <cell r="F200" t="str">
            <v>ANGULO TELLO PAMELA ESTELA</v>
          </cell>
          <cell r="G200" t="str">
            <v>LEY 18.834</v>
          </cell>
          <cell r="H200" t="str">
            <v>CONTRATAS</v>
          </cell>
          <cell r="I200" t="str">
            <v>TÉCNICO</v>
          </cell>
          <cell r="J200">
            <v>44</v>
          </cell>
          <cell r="K200">
            <v>22</v>
          </cell>
          <cell r="L200" t="str">
            <v>TECNICO NIVEL SUPERIOR ENFERMERIA TEC NIVEL SUP EN ENFERMERIA</v>
          </cell>
          <cell r="M200">
            <v>0</v>
          </cell>
          <cell r="N200">
            <v>3</v>
          </cell>
          <cell r="O200">
            <v>11</v>
          </cell>
          <cell r="P200">
            <v>1</v>
          </cell>
          <cell r="Q200">
            <v>94</v>
          </cell>
          <cell r="R200">
            <v>2016</v>
          </cell>
          <cell r="S200">
            <v>70</v>
          </cell>
          <cell r="T200">
            <v>2015</v>
          </cell>
          <cell r="U200">
            <v>70</v>
          </cell>
          <cell r="V200">
            <v>0</v>
          </cell>
          <cell r="W200">
            <v>0</v>
          </cell>
          <cell r="X200">
            <v>43805</v>
          </cell>
          <cell r="Y200" t="str">
            <v>SI</v>
          </cell>
          <cell r="Z200" t="str">
            <v>NO</v>
          </cell>
          <cell r="AA200" t="str">
            <v>-14-13-12</v>
          </cell>
          <cell r="AB200"/>
          <cell r="AC200"/>
          <cell r="AD200"/>
          <cell r="AE200"/>
          <cell r="AF200"/>
          <cell r="AG200"/>
          <cell r="AH200" t="str">
            <v/>
          </cell>
          <cell r="AI200" t="str">
            <v>SI</v>
          </cell>
          <cell r="AJ200"/>
          <cell r="AK200" t="str">
            <v>TNS</v>
          </cell>
          <cell r="AL200">
            <v>43826</v>
          </cell>
          <cell r="AM200" t="str">
            <v>No posee 5 años continuos o discontinuos para postular</v>
          </cell>
          <cell r="AN200">
            <v>4</v>
          </cell>
          <cell r="AO200">
            <v>34</v>
          </cell>
          <cell r="AP200">
            <v>8.5</v>
          </cell>
          <cell r="AQ200">
            <v>94</v>
          </cell>
          <cell r="AR200">
            <v>100</v>
          </cell>
          <cell r="AS200">
            <v>25</v>
          </cell>
          <cell r="AT200">
            <v>70</v>
          </cell>
          <cell r="AU200">
            <v>70</v>
          </cell>
          <cell r="AV200">
            <v>0</v>
          </cell>
          <cell r="AW200">
            <v>47</v>
          </cell>
          <cell r="AX200">
            <v>52</v>
          </cell>
          <cell r="AY200">
            <v>13</v>
          </cell>
          <cell r="AZ200" t="str">
            <v>TNS</v>
          </cell>
          <cell r="BA200">
            <v>100</v>
          </cell>
          <cell r="BB200">
            <v>25</v>
          </cell>
          <cell r="BC200">
            <v>71.5</v>
          </cell>
          <cell r="BD200" t="str">
            <v/>
          </cell>
          <cell r="BE200" t="str">
            <v/>
          </cell>
          <cell r="BF200">
            <v>8.5</v>
          </cell>
          <cell r="BG200">
            <v>25</v>
          </cell>
          <cell r="BH200">
            <v>13</v>
          </cell>
          <cell r="BI200">
            <v>25</v>
          </cell>
          <cell r="BJ200">
            <v>71.5</v>
          </cell>
          <cell r="BK200" t="str">
            <v>EMPATE</v>
          </cell>
          <cell r="BL200">
            <v>70</v>
          </cell>
          <cell r="BM200">
            <v>3</v>
          </cell>
          <cell r="BN200">
            <v>11</v>
          </cell>
          <cell r="BO200">
            <v>0</v>
          </cell>
          <cell r="BP200" t="str">
            <v/>
          </cell>
          <cell r="BQ200"/>
          <cell r="BR200"/>
          <cell r="BS200">
            <v>185</v>
          </cell>
        </row>
        <row r="201">
          <cell r="C201">
            <v>17554680</v>
          </cell>
          <cell r="D201">
            <v>4</v>
          </cell>
          <cell r="E201">
            <v>1</v>
          </cell>
          <cell r="F201" t="str">
            <v>MARTINEZ LOZA ANDRES EDUARDO</v>
          </cell>
          <cell r="G201" t="str">
            <v>LEY 18.834</v>
          </cell>
          <cell r="H201" t="str">
            <v>CONTRATAS</v>
          </cell>
          <cell r="I201" t="str">
            <v>TÉCNICO</v>
          </cell>
          <cell r="J201">
            <v>44</v>
          </cell>
          <cell r="K201">
            <v>22</v>
          </cell>
          <cell r="L201" t="str">
            <v>TECNICO PARAMEDICO TEC. ENF. NIVEL SUPERIOR</v>
          </cell>
          <cell r="M201">
            <v>0</v>
          </cell>
          <cell r="N201">
            <v>3</v>
          </cell>
          <cell r="O201">
            <v>8</v>
          </cell>
          <cell r="P201">
            <v>4</v>
          </cell>
          <cell r="Q201">
            <v>209</v>
          </cell>
          <cell r="R201">
            <v>2016</v>
          </cell>
          <cell r="S201">
            <v>70</v>
          </cell>
          <cell r="T201">
            <v>2015</v>
          </cell>
          <cell r="U201">
            <v>70</v>
          </cell>
          <cell r="V201">
            <v>0</v>
          </cell>
          <cell r="W201">
            <v>0</v>
          </cell>
          <cell r="X201">
            <v>43805</v>
          </cell>
          <cell r="Y201" t="str">
            <v>SI</v>
          </cell>
          <cell r="Z201" t="str">
            <v>NO</v>
          </cell>
          <cell r="AA201" t="str">
            <v>-14-13-12</v>
          </cell>
          <cell r="AB201"/>
          <cell r="AC201"/>
          <cell r="AD201"/>
          <cell r="AE201"/>
          <cell r="AF201"/>
          <cell r="AG201"/>
          <cell r="AH201" t="str">
            <v/>
          </cell>
          <cell r="AI201" t="str">
            <v>SI</v>
          </cell>
          <cell r="AJ201"/>
          <cell r="AK201" t="str">
            <v>TNS</v>
          </cell>
          <cell r="AL201">
            <v>43826</v>
          </cell>
          <cell r="AM201" t="str">
            <v>No posee 5 años continuos o discontinuos para postular</v>
          </cell>
          <cell r="AN201">
            <v>4</v>
          </cell>
          <cell r="AO201">
            <v>34</v>
          </cell>
          <cell r="AP201">
            <v>8.5</v>
          </cell>
          <cell r="AQ201">
            <v>209</v>
          </cell>
          <cell r="AR201">
            <v>100</v>
          </cell>
          <cell r="AS201">
            <v>25</v>
          </cell>
          <cell r="AT201">
            <v>70</v>
          </cell>
          <cell r="AU201">
            <v>70</v>
          </cell>
          <cell r="AV201">
            <v>0</v>
          </cell>
          <cell r="AW201">
            <v>47</v>
          </cell>
          <cell r="AX201">
            <v>52</v>
          </cell>
          <cell r="AY201">
            <v>13</v>
          </cell>
          <cell r="AZ201" t="str">
            <v>TNS</v>
          </cell>
          <cell r="BA201">
            <v>100</v>
          </cell>
          <cell r="BB201">
            <v>25</v>
          </cell>
          <cell r="BC201">
            <v>71.5</v>
          </cell>
          <cell r="BD201" t="str">
            <v/>
          </cell>
          <cell r="BE201" t="str">
            <v/>
          </cell>
          <cell r="BF201">
            <v>8.5</v>
          </cell>
          <cell r="BG201">
            <v>25</v>
          </cell>
          <cell r="BH201">
            <v>13</v>
          </cell>
          <cell r="BI201">
            <v>25</v>
          </cell>
          <cell r="BJ201">
            <v>71.5</v>
          </cell>
          <cell r="BK201" t="str">
            <v>EMPATE</v>
          </cell>
          <cell r="BL201">
            <v>70</v>
          </cell>
          <cell r="BM201">
            <v>3</v>
          </cell>
          <cell r="BN201">
            <v>8</v>
          </cell>
          <cell r="BO201">
            <v>3</v>
          </cell>
          <cell r="BP201" t="str">
            <v/>
          </cell>
          <cell r="BQ201"/>
          <cell r="BR201"/>
          <cell r="BS201">
            <v>186</v>
          </cell>
        </row>
        <row r="202">
          <cell r="C202">
            <v>18315181</v>
          </cell>
          <cell r="D202">
            <v>9</v>
          </cell>
          <cell r="E202">
            <v>1</v>
          </cell>
          <cell r="F202" t="str">
            <v>SAAVEDRA RIVERA JEIMY JOSELYN</v>
          </cell>
          <cell r="G202" t="str">
            <v>LEY 18.834</v>
          </cell>
          <cell r="H202" t="str">
            <v>CONTRATAS</v>
          </cell>
          <cell r="I202" t="str">
            <v>TÉCNICO</v>
          </cell>
          <cell r="J202">
            <v>44</v>
          </cell>
          <cell r="K202">
            <v>22</v>
          </cell>
          <cell r="L202" t="str">
            <v>TECNICO PARAMEDICO TEC NIVEL SUP. EN ENFERMERIA</v>
          </cell>
          <cell r="M202">
            <v>0</v>
          </cell>
          <cell r="N202">
            <v>4</v>
          </cell>
          <cell r="O202">
            <v>1</v>
          </cell>
          <cell r="P202">
            <v>22</v>
          </cell>
          <cell r="Q202">
            <v>94</v>
          </cell>
          <cell r="R202">
            <v>2016</v>
          </cell>
          <cell r="S202">
            <v>69</v>
          </cell>
          <cell r="T202">
            <v>2015</v>
          </cell>
          <cell r="U202">
            <v>69</v>
          </cell>
          <cell r="V202">
            <v>0</v>
          </cell>
          <cell r="W202">
            <v>0</v>
          </cell>
          <cell r="X202">
            <v>43805</v>
          </cell>
          <cell r="Y202" t="str">
            <v>SI</v>
          </cell>
          <cell r="Z202" t="str">
            <v>NO</v>
          </cell>
          <cell r="AA202" t="str">
            <v>-14-13-12</v>
          </cell>
          <cell r="AB202"/>
          <cell r="AC202"/>
          <cell r="AD202"/>
          <cell r="AE202"/>
          <cell r="AF202"/>
          <cell r="AG202"/>
          <cell r="AH202" t="str">
            <v/>
          </cell>
          <cell r="AI202" t="str">
            <v>SI</v>
          </cell>
          <cell r="AJ202"/>
          <cell r="AK202" t="str">
            <v>TNS</v>
          </cell>
          <cell r="AL202">
            <v>43826</v>
          </cell>
          <cell r="AM202" t="str">
            <v>No posee 5 años continuos o discontinuos para postular</v>
          </cell>
          <cell r="AN202">
            <v>4</v>
          </cell>
          <cell r="AO202">
            <v>34</v>
          </cell>
          <cell r="AP202">
            <v>8.5</v>
          </cell>
          <cell r="AQ202">
            <v>94</v>
          </cell>
          <cell r="AR202">
            <v>100</v>
          </cell>
          <cell r="AS202">
            <v>25</v>
          </cell>
          <cell r="AT202">
            <v>69</v>
          </cell>
          <cell r="AU202">
            <v>69</v>
          </cell>
          <cell r="AV202">
            <v>0</v>
          </cell>
          <cell r="AW202">
            <v>46</v>
          </cell>
          <cell r="AX202">
            <v>52</v>
          </cell>
          <cell r="AY202">
            <v>13</v>
          </cell>
          <cell r="AZ202" t="str">
            <v>TNS</v>
          </cell>
          <cell r="BA202">
            <v>100</v>
          </cell>
          <cell r="BB202">
            <v>25</v>
          </cell>
          <cell r="BC202">
            <v>71.5</v>
          </cell>
          <cell r="BD202" t="str">
            <v/>
          </cell>
          <cell r="BE202" t="str">
            <v/>
          </cell>
          <cell r="BF202">
            <v>8.5</v>
          </cell>
          <cell r="BG202">
            <v>25</v>
          </cell>
          <cell r="BH202">
            <v>13</v>
          </cell>
          <cell r="BI202">
            <v>25</v>
          </cell>
          <cell r="BJ202">
            <v>71.5</v>
          </cell>
          <cell r="BK202" t="str">
            <v>EMPATE</v>
          </cell>
          <cell r="BL202">
            <v>69</v>
          </cell>
          <cell r="BM202">
            <v>4</v>
          </cell>
          <cell r="BN202">
            <v>1</v>
          </cell>
          <cell r="BO202">
            <v>21</v>
          </cell>
          <cell r="BP202" t="str">
            <v/>
          </cell>
          <cell r="BQ202"/>
          <cell r="BR202"/>
          <cell r="BS202">
            <v>187</v>
          </cell>
        </row>
        <row r="203">
          <cell r="C203">
            <v>17010986</v>
          </cell>
          <cell r="D203">
            <v>4</v>
          </cell>
          <cell r="E203">
            <v>1</v>
          </cell>
          <cell r="F203" t="str">
            <v>INOSTROZA VENEGAS CHRISTOPHER ALBERTO</v>
          </cell>
          <cell r="G203" t="str">
            <v>LEY 18.834</v>
          </cell>
          <cell r="H203" t="str">
            <v>CONTRATAS</v>
          </cell>
          <cell r="I203" t="str">
            <v>TÉCNICO</v>
          </cell>
          <cell r="J203">
            <v>44</v>
          </cell>
          <cell r="K203">
            <v>22</v>
          </cell>
          <cell r="L203" t="str">
            <v>TECNICO PARAMEDICO TEC.ENF.NIVEL SUPERIOR</v>
          </cell>
          <cell r="M203">
            <v>0</v>
          </cell>
          <cell r="N203">
            <v>4</v>
          </cell>
          <cell r="O203">
            <v>5</v>
          </cell>
          <cell r="P203">
            <v>8</v>
          </cell>
          <cell r="Q203">
            <v>60</v>
          </cell>
          <cell r="R203">
            <v>2016</v>
          </cell>
          <cell r="S203">
            <v>70</v>
          </cell>
          <cell r="T203">
            <v>2014</v>
          </cell>
          <cell r="U203">
            <v>62</v>
          </cell>
          <cell r="V203">
            <v>0</v>
          </cell>
          <cell r="W203">
            <v>0</v>
          </cell>
          <cell r="X203">
            <v>43805</v>
          </cell>
          <cell r="Y203" t="str">
            <v>SI</v>
          </cell>
          <cell r="Z203" t="str">
            <v>NO</v>
          </cell>
          <cell r="AA203" t="str">
            <v>-15-13-12</v>
          </cell>
          <cell r="AB203"/>
          <cell r="AC203"/>
          <cell r="AD203"/>
          <cell r="AE203"/>
          <cell r="AF203"/>
          <cell r="AG203"/>
          <cell r="AH203" t="str">
            <v/>
          </cell>
          <cell r="AI203" t="str">
            <v>SI</v>
          </cell>
          <cell r="AJ203"/>
          <cell r="AK203" t="str">
            <v>TNS</v>
          </cell>
          <cell r="AL203">
            <v>43826</v>
          </cell>
          <cell r="AM203" t="str">
            <v>No posee 5 años continuos o discontinuos para postular</v>
          </cell>
          <cell r="AN203">
            <v>4</v>
          </cell>
          <cell r="AO203">
            <v>34</v>
          </cell>
          <cell r="AP203">
            <v>8.5</v>
          </cell>
          <cell r="AQ203">
            <v>60</v>
          </cell>
          <cell r="AR203">
            <v>100</v>
          </cell>
          <cell r="AS203">
            <v>25</v>
          </cell>
          <cell r="AT203">
            <v>70</v>
          </cell>
          <cell r="AU203">
            <v>62</v>
          </cell>
          <cell r="AV203">
            <v>0</v>
          </cell>
          <cell r="AW203">
            <v>44</v>
          </cell>
          <cell r="AX203">
            <v>48</v>
          </cell>
          <cell r="AY203">
            <v>12</v>
          </cell>
          <cell r="AZ203" t="str">
            <v>TNS</v>
          </cell>
          <cell r="BA203">
            <v>100</v>
          </cell>
          <cell r="BB203">
            <v>25</v>
          </cell>
          <cell r="BC203">
            <v>70.5</v>
          </cell>
          <cell r="BD203" t="str">
            <v/>
          </cell>
          <cell r="BE203" t="str">
            <v/>
          </cell>
          <cell r="BF203">
            <v>8.5</v>
          </cell>
          <cell r="BG203">
            <v>25</v>
          </cell>
          <cell r="BH203">
            <v>12</v>
          </cell>
          <cell r="BI203">
            <v>25</v>
          </cell>
          <cell r="BJ203">
            <v>70.5</v>
          </cell>
          <cell r="BK203" t="str">
            <v>EMPATE</v>
          </cell>
          <cell r="BL203">
            <v>70</v>
          </cell>
          <cell r="BM203">
            <v>4</v>
          </cell>
          <cell r="BN203">
            <v>5</v>
          </cell>
          <cell r="BO203">
            <v>7</v>
          </cell>
          <cell r="BP203" t="str">
            <v/>
          </cell>
          <cell r="BQ203"/>
          <cell r="BR203"/>
          <cell r="BS203">
            <v>188</v>
          </cell>
        </row>
        <row r="204">
          <cell r="C204">
            <v>16469745</v>
          </cell>
          <cell r="D204">
            <v>2</v>
          </cell>
          <cell r="E204">
            <v>1</v>
          </cell>
          <cell r="F204" t="str">
            <v>GONZALEZ WILSON JUANA AMALIA</v>
          </cell>
          <cell r="G204" t="str">
            <v>LEY 18.834</v>
          </cell>
          <cell r="H204" t="str">
            <v>CONTRATAS</v>
          </cell>
          <cell r="I204" t="str">
            <v>TÉCNICO</v>
          </cell>
          <cell r="J204">
            <v>44</v>
          </cell>
          <cell r="K204">
            <v>22</v>
          </cell>
          <cell r="L204" t="str">
            <v>TECNICO PARAMEDICO TEC. ENFERMERIA NIVEL SUPERIOR</v>
          </cell>
          <cell r="M204">
            <v>0</v>
          </cell>
          <cell r="N204">
            <v>9</v>
          </cell>
          <cell r="O204">
            <v>6</v>
          </cell>
          <cell r="P204">
            <v>20</v>
          </cell>
          <cell r="Q204">
            <v>20</v>
          </cell>
          <cell r="R204">
            <v>2016</v>
          </cell>
          <cell r="S204">
            <v>70</v>
          </cell>
          <cell r="T204">
            <v>2015</v>
          </cell>
          <cell r="U204">
            <v>68</v>
          </cell>
          <cell r="V204">
            <v>2014</v>
          </cell>
          <cell r="W204">
            <v>66</v>
          </cell>
          <cell r="X204">
            <v>43805</v>
          </cell>
          <cell r="Y204" t="str">
            <v/>
          </cell>
          <cell r="Z204"/>
          <cell r="AA204" t="str">
            <v/>
          </cell>
          <cell r="AB204"/>
          <cell r="AC204"/>
          <cell r="AD204"/>
          <cell r="AE204"/>
          <cell r="AF204"/>
          <cell r="AG204"/>
          <cell r="AH204" t="str">
            <v/>
          </cell>
          <cell r="AI204" t="str">
            <v>SI</v>
          </cell>
          <cell r="AJ204"/>
          <cell r="AK204" t="str">
            <v>TNS</v>
          </cell>
          <cell r="AL204">
            <v>43826</v>
          </cell>
          <cell r="AM204"/>
          <cell r="AN204">
            <v>10</v>
          </cell>
          <cell r="AO204">
            <v>70</v>
          </cell>
          <cell r="AP204">
            <v>17.5</v>
          </cell>
          <cell r="AQ204">
            <v>20</v>
          </cell>
          <cell r="AR204">
            <v>16</v>
          </cell>
          <cell r="AS204">
            <v>4</v>
          </cell>
          <cell r="AT204">
            <v>70</v>
          </cell>
          <cell r="AU204">
            <v>68</v>
          </cell>
          <cell r="AV204">
            <v>66</v>
          </cell>
          <cell r="AW204">
            <v>68</v>
          </cell>
          <cell r="AX204">
            <v>96</v>
          </cell>
          <cell r="AY204">
            <v>24</v>
          </cell>
          <cell r="AZ204" t="str">
            <v>TNS</v>
          </cell>
          <cell r="BA204">
            <v>100</v>
          </cell>
          <cell r="BB204">
            <v>25</v>
          </cell>
          <cell r="BC204">
            <v>70.5</v>
          </cell>
          <cell r="BD204" t="str">
            <v/>
          </cell>
          <cell r="BE204" t="str">
            <v/>
          </cell>
          <cell r="BF204">
            <v>17.5</v>
          </cell>
          <cell r="BG204">
            <v>4</v>
          </cell>
          <cell r="BH204">
            <v>24</v>
          </cell>
          <cell r="BI204">
            <v>25</v>
          </cell>
          <cell r="BJ204">
            <v>70.5</v>
          </cell>
          <cell r="BK204" t="str">
            <v>EMPATE</v>
          </cell>
          <cell r="BL204">
            <v>70</v>
          </cell>
          <cell r="BM204">
            <v>3</v>
          </cell>
          <cell r="BN204">
            <v>9</v>
          </cell>
          <cell r="BO204">
            <v>10</v>
          </cell>
          <cell r="BP204" t="str">
            <v/>
          </cell>
          <cell r="BQ204"/>
          <cell r="BR204"/>
          <cell r="BS204">
            <v>189</v>
          </cell>
        </row>
        <row r="205">
          <cell r="C205">
            <v>16564941</v>
          </cell>
          <cell r="D205">
            <v>9</v>
          </cell>
          <cell r="E205">
            <v>1</v>
          </cell>
          <cell r="F205" t="str">
            <v>LUNA VIDELA JORGE HUMBERTO</v>
          </cell>
          <cell r="G205" t="str">
            <v>LEY 18.834</v>
          </cell>
          <cell r="H205" t="str">
            <v>CONTRATAS</v>
          </cell>
          <cell r="I205" t="str">
            <v>TÉCNICO</v>
          </cell>
          <cell r="J205">
            <v>44</v>
          </cell>
          <cell r="K205">
            <v>22</v>
          </cell>
          <cell r="L205" t="str">
            <v>TECNICO PARAMEDICO TEC. ENF. NIVEL SUPERIOR</v>
          </cell>
          <cell r="M205">
            <v>0</v>
          </cell>
          <cell r="N205">
            <v>3</v>
          </cell>
          <cell r="O205">
            <v>7</v>
          </cell>
          <cell r="P205">
            <v>29</v>
          </cell>
          <cell r="Q205">
            <v>141</v>
          </cell>
          <cell r="R205">
            <v>2016</v>
          </cell>
          <cell r="S205">
            <v>70</v>
          </cell>
          <cell r="T205">
            <v>2015</v>
          </cell>
          <cell r="U205">
            <v>66</v>
          </cell>
          <cell r="V205">
            <v>0</v>
          </cell>
          <cell r="W205">
            <v>0</v>
          </cell>
          <cell r="X205">
            <v>43804</v>
          </cell>
          <cell r="Y205" t="str">
            <v>SI</v>
          </cell>
          <cell r="Z205" t="str">
            <v>NO</v>
          </cell>
          <cell r="AA205" t="str">
            <v>-14-13-12</v>
          </cell>
          <cell r="AB205"/>
          <cell r="AC205"/>
          <cell r="AD205"/>
          <cell r="AE205"/>
          <cell r="AF205"/>
          <cell r="AG205"/>
          <cell r="AH205" t="str">
            <v/>
          </cell>
          <cell r="AI205" t="str">
            <v>SI</v>
          </cell>
          <cell r="AJ205"/>
          <cell r="AK205" t="str">
            <v>TNS</v>
          </cell>
          <cell r="AL205">
            <v>43826</v>
          </cell>
          <cell r="AM205" t="str">
            <v>No posee 5 años continuos o discontinuos para postular</v>
          </cell>
          <cell r="AN205">
            <v>4</v>
          </cell>
          <cell r="AO205">
            <v>34</v>
          </cell>
          <cell r="AP205">
            <v>8.5</v>
          </cell>
          <cell r="AQ205">
            <v>141</v>
          </cell>
          <cell r="AR205">
            <v>100</v>
          </cell>
          <cell r="AS205">
            <v>25</v>
          </cell>
          <cell r="AT205">
            <v>70</v>
          </cell>
          <cell r="AU205">
            <v>66</v>
          </cell>
          <cell r="AV205">
            <v>0</v>
          </cell>
          <cell r="AW205">
            <v>45</v>
          </cell>
          <cell r="AX205">
            <v>48</v>
          </cell>
          <cell r="AY205">
            <v>12</v>
          </cell>
          <cell r="AZ205" t="str">
            <v>TNS</v>
          </cell>
          <cell r="BA205">
            <v>100</v>
          </cell>
          <cell r="BB205">
            <v>25</v>
          </cell>
          <cell r="BC205">
            <v>70.5</v>
          </cell>
          <cell r="BD205" t="str">
            <v/>
          </cell>
          <cell r="BE205" t="str">
            <v/>
          </cell>
          <cell r="BF205">
            <v>8.5</v>
          </cell>
          <cell r="BG205">
            <v>25</v>
          </cell>
          <cell r="BH205">
            <v>12</v>
          </cell>
          <cell r="BI205">
            <v>25</v>
          </cell>
          <cell r="BJ205">
            <v>70.5</v>
          </cell>
          <cell r="BK205" t="str">
            <v>EMPATE</v>
          </cell>
          <cell r="BL205">
            <v>70</v>
          </cell>
          <cell r="BM205">
            <v>3</v>
          </cell>
          <cell r="BN205">
            <v>7</v>
          </cell>
          <cell r="BO205">
            <v>29</v>
          </cell>
          <cell r="BP205" t="str">
            <v/>
          </cell>
          <cell r="BQ205"/>
          <cell r="BR205"/>
          <cell r="BS205">
            <v>190</v>
          </cell>
        </row>
        <row r="206">
          <cell r="C206">
            <v>12832507</v>
          </cell>
          <cell r="D206">
            <v>7</v>
          </cell>
          <cell r="E206">
            <v>5</v>
          </cell>
          <cell r="F206" t="str">
            <v>MOLLO COPAJA RAFAEL</v>
          </cell>
          <cell r="G206" t="str">
            <v>LEY 18.834</v>
          </cell>
          <cell r="H206" t="str">
            <v>CONTRATAS</v>
          </cell>
          <cell r="I206" t="str">
            <v>TÉCNICO</v>
          </cell>
          <cell r="J206">
            <v>44</v>
          </cell>
          <cell r="K206">
            <v>22</v>
          </cell>
          <cell r="L206" t="str">
            <v>TECNICO PARAMEDICO TEC. ENFERMERIA NIVEL SUPERIOR</v>
          </cell>
          <cell r="M206">
            <v>0</v>
          </cell>
          <cell r="N206">
            <v>3</v>
          </cell>
          <cell r="O206">
            <v>10</v>
          </cell>
          <cell r="P206">
            <v>29</v>
          </cell>
          <cell r="Q206">
            <v>282</v>
          </cell>
          <cell r="R206">
            <v>2016</v>
          </cell>
          <cell r="S206">
            <v>69</v>
          </cell>
          <cell r="T206">
            <v>2015</v>
          </cell>
          <cell r="U206">
            <v>65</v>
          </cell>
          <cell r="V206">
            <v>0</v>
          </cell>
          <cell r="W206">
            <v>0</v>
          </cell>
          <cell r="X206">
            <v>43804</v>
          </cell>
          <cell r="Y206" t="str">
            <v>SI</v>
          </cell>
          <cell r="Z206" t="str">
            <v>NO</v>
          </cell>
          <cell r="AA206" t="str">
            <v>-14-13-12</v>
          </cell>
          <cell r="AB206"/>
          <cell r="AC206"/>
          <cell r="AD206"/>
          <cell r="AE206"/>
          <cell r="AF206"/>
          <cell r="AG206"/>
          <cell r="AH206" t="str">
            <v/>
          </cell>
          <cell r="AI206" t="str">
            <v>SI</v>
          </cell>
          <cell r="AJ206"/>
          <cell r="AK206" t="str">
            <v>TNS</v>
          </cell>
          <cell r="AL206">
            <v>43826</v>
          </cell>
          <cell r="AM206" t="str">
            <v>No posee 5 años continuos o discontinuos para postular</v>
          </cell>
          <cell r="AN206">
            <v>4</v>
          </cell>
          <cell r="AO206">
            <v>34</v>
          </cell>
          <cell r="AP206">
            <v>8.5</v>
          </cell>
          <cell r="AQ206">
            <v>282</v>
          </cell>
          <cell r="AR206">
            <v>100</v>
          </cell>
          <cell r="AS206">
            <v>25</v>
          </cell>
          <cell r="AT206">
            <v>69</v>
          </cell>
          <cell r="AU206">
            <v>65</v>
          </cell>
          <cell r="AV206">
            <v>0</v>
          </cell>
          <cell r="AW206">
            <v>45</v>
          </cell>
          <cell r="AX206">
            <v>48</v>
          </cell>
          <cell r="AY206">
            <v>12</v>
          </cell>
          <cell r="AZ206" t="str">
            <v>TNS</v>
          </cell>
          <cell r="BA206">
            <v>100</v>
          </cell>
          <cell r="BB206">
            <v>25</v>
          </cell>
          <cell r="BC206">
            <v>70.5</v>
          </cell>
          <cell r="BD206" t="str">
            <v/>
          </cell>
          <cell r="BE206" t="str">
            <v/>
          </cell>
          <cell r="BF206">
            <v>8.5</v>
          </cell>
          <cell r="BG206">
            <v>25</v>
          </cell>
          <cell r="BH206">
            <v>12</v>
          </cell>
          <cell r="BI206">
            <v>25</v>
          </cell>
          <cell r="BJ206">
            <v>70.5</v>
          </cell>
          <cell r="BK206" t="str">
            <v>EMPATE</v>
          </cell>
          <cell r="BL206">
            <v>69</v>
          </cell>
          <cell r="BM206">
            <v>3</v>
          </cell>
          <cell r="BN206">
            <v>10</v>
          </cell>
          <cell r="BO206">
            <v>28</v>
          </cell>
          <cell r="BP206" t="str">
            <v/>
          </cell>
          <cell r="BQ206"/>
          <cell r="BR206"/>
          <cell r="BS206">
            <v>191</v>
          </cell>
        </row>
        <row r="207">
          <cell r="C207">
            <v>16162959</v>
          </cell>
          <cell r="D207">
            <v>6</v>
          </cell>
          <cell r="E207">
            <v>1</v>
          </cell>
          <cell r="F207" t="str">
            <v>MACAYA AHUMADA PAOLA ANDREA</v>
          </cell>
          <cell r="G207" t="str">
            <v>LEY 18.834</v>
          </cell>
          <cell r="H207" t="str">
            <v>CONTRATAS</v>
          </cell>
          <cell r="I207" t="str">
            <v>TÉCNICO</v>
          </cell>
          <cell r="J207">
            <v>44</v>
          </cell>
          <cell r="K207">
            <v>22</v>
          </cell>
          <cell r="L207" t="str">
            <v>TECNICO ENFERMERIA NIVEL SUPERIOR TEC NIVEL SUPERIOR EN ENF</v>
          </cell>
          <cell r="M207">
            <v>0</v>
          </cell>
          <cell r="N207">
            <v>3</v>
          </cell>
          <cell r="O207">
            <v>3</v>
          </cell>
          <cell r="P207">
            <v>1</v>
          </cell>
          <cell r="Q207">
            <v>388</v>
          </cell>
          <cell r="R207">
            <v>2016</v>
          </cell>
          <cell r="S207">
            <v>70</v>
          </cell>
          <cell r="T207">
            <v>2015</v>
          </cell>
          <cell r="U207">
            <v>70</v>
          </cell>
          <cell r="V207">
            <v>0</v>
          </cell>
          <cell r="W207">
            <v>0</v>
          </cell>
          <cell r="X207">
            <v>43804</v>
          </cell>
          <cell r="Y207" t="str">
            <v>SI</v>
          </cell>
          <cell r="Z207" t="str">
            <v>NO</v>
          </cell>
          <cell r="AA207" t="str">
            <v>-14-13-12</v>
          </cell>
          <cell r="AB207"/>
          <cell r="AC207"/>
          <cell r="AD207"/>
          <cell r="AE207"/>
          <cell r="AF207"/>
          <cell r="AG207"/>
          <cell r="AH207" t="str">
            <v/>
          </cell>
          <cell r="AI207" t="str">
            <v>SI</v>
          </cell>
          <cell r="AJ207"/>
          <cell r="AK207" t="str">
            <v>TNS</v>
          </cell>
          <cell r="AL207">
            <v>43826</v>
          </cell>
          <cell r="AM207" t="str">
            <v>No posee 5 años continuos o discontinuos para postular</v>
          </cell>
          <cell r="AN207">
            <v>3</v>
          </cell>
          <cell r="AO207">
            <v>28</v>
          </cell>
          <cell r="AP207">
            <v>7</v>
          </cell>
          <cell r="AQ207">
            <v>388</v>
          </cell>
          <cell r="AR207">
            <v>100</v>
          </cell>
          <cell r="AS207">
            <v>25</v>
          </cell>
          <cell r="AT207">
            <v>70</v>
          </cell>
          <cell r="AU207">
            <v>70</v>
          </cell>
          <cell r="AV207">
            <v>0</v>
          </cell>
          <cell r="AW207">
            <v>47</v>
          </cell>
          <cell r="AX207">
            <v>52</v>
          </cell>
          <cell r="AY207">
            <v>13</v>
          </cell>
          <cell r="AZ207" t="str">
            <v>TNS</v>
          </cell>
          <cell r="BA207">
            <v>100</v>
          </cell>
          <cell r="BB207">
            <v>25</v>
          </cell>
          <cell r="BC207">
            <v>70</v>
          </cell>
          <cell r="BD207" t="str">
            <v/>
          </cell>
          <cell r="BE207" t="str">
            <v/>
          </cell>
          <cell r="BF207">
            <v>7</v>
          </cell>
          <cell r="BG207">
            <v>25</v>
          </cell>
          <cell r="BH207">
            <v>13</v>
          </cell>
          <cell r="BI207">
            <v>25</v>
          </cell>
          <cell r="BJ207">
            <v>70</v>
          </cell>
          <cell r="BK207" t="str">
            <v>EMPATE</v>
          </cell>
          <cell r="BL207">
            <v>70</v>
          </cell>
          <cell r="BM207">
            <v>3</v>
          </cell>
          <cell r="BN207">
            <v>3</v>
          </cell>
          <cell r="BO207">
            <v>0</v>
          </cell>
          <cell r="BP207" t="str">
            <v/>
          </cell>
          <cell r="BQ207"/>
          <cell r="BR207"/>
          <cell r="BS207">
            <v>192</v>
          </cell>
        </row>
        <row r="208">
          <cell r="C208">
            <v>14104958</v>
          </cell>
          <cell r="D208">
            <v>5</v>
          </cell>
          <cell r="E208">
            <v>1</v>
          </cell>
          <cell r="F208" t="str">
            <v>MAMANI PACO SILVIA EUGENIA</v>
          </cell>
          <cell r="G208" t="str">
            <v>LEY 18.834</v>
          </cell>
          <cell r="H208" t="str">
            <v>CONTRATAS</v>
          </cell>
          <cell r="I208" t="str">
            <v>TÉCNICO</v>
          </cell>
          <cell r="J208">
            <v>44</v>
          </cell>
          <cell r="K208">
            <v>22</v>
          </cell>
          <cell r="L208" t="str">
            <v>TECNICO PARAMEDICO TEC. ENF. NIVEL SUPERIOR</v>
          </cell>
          <cell r="M208">
            <v>0</v>
          </cell>
          <cell r="N208">
            <v>3</v>
          </cell>
          <cell r="O208">
            <v>5</v>
          </cell>
          <cell r="P208">
            <v>28</v>
          </cell>
          <cell r="Q208">
            <v>302</v>
          </cell>
          <cell r="R208">
            <v>2016</v>
          </cell>
          <cell r="S208">
            <v>69</v>
          </cell>
          <cell r="T208">
            <v>2015</v>
          </cell>
          <cell r="U208">
            <v>69</v>
          </cell>
          <cell r="V208">
            <v>0</v>
          </cell>
          <cell r="W208">
            <v>0</v>
          </cell>
          <cell r="X208">
            <v>43804</v>
          </cell>
          <cell r="Y208" t="str">
            <v>SI</v>
          </cell>
          <cell r="Z208" t="str">
            <v>NO</v>
          </cell>
          <cell r="AA208" t="str">
            <v>-14-13-12</v>
          </cell>
          <cell r="AB208"/>
          <cell r="AC208"/>
          <cell r="AD208"/>
          <cell r="AE208"/>
          <cell r="AF208"/>
          <cell r="AG208"/>
          <cell r="AH208" t="str">
            <v/>
          </cell>
          <cell r="AI208" t="str">
            <v>SI</v>
          </cell>
          <cell r="AJ208"/>
          <cell r="AK208" t="str">
            <v>TNS</v>
          </cell>
          <cell r="AL208">
            <v>43826</v>
          </cell>
          <cell r="AM208" t="str">
            <v>No posee 5 años continuos o discontinuos para postular</v>
          </cell>
          <cell r="AN208">
            <v>3</v>
          </cell>
          <cell r="AO208">
            <v>28</v>
          </cell>
          <cell r="AP208">
            <v>7</v>
          </cell>
          <cell r="AQ208">
            <v>302</v>
          </cell>
          <cell r="AR208">
            <v>100</v>
          </cell>
          <cell r="AS208">
            <v>25</v>
          </cell>
          <cell r="AT208">
            <v>69</v>
          </cell>
          <cell r="AU208">
            <v>69</v>
          </cell>
          <cell r="AV208">
            <v>0</v>
          </cell>
          <cell r="AW208">
            <v>46</v>
          </cell>
          <cell r="AX208">
            <v>52</v>
          </cell>
          <cell r="AY208">
            <v>13</v>
          </cell>
          <cell r="AZ208" t="str">
            <v>TNS</v>
          </cell>
          <cell r="BA208">
            <v>100</v>
          </cell>
          <cell r="BB208">
            <v>25</v>
          </cell>
          <cell r="BC208">
            <v>70</v>
          </cell>
          <cell r="BD208" t="str">
            <v/>
          </cell>
          <cell r="BE208" t="str">
            <v/>
          </cell>
          <cell r="BF208">
            <v>7</v>
          </cell>
          <cell r="BG208">
            <v>25</v>
          </cell>
          <cell r="BH208">
            <v>13</v>
          </cell>
          <cell r="BI208">
            <v>25</v>
          </cell>
          <cell r="BJ208">
            <v>70</v>
          </cell>
          <cell r="BK208" t="str">
            <v>EMPATE</v>
          </cell>
          <cell r="BL208">
            <v>69</v>
          </cell>
          <cell r="BM208">
            <v>3</v>
          </cell>
          <cell r="BN208">
            <v>5</v>
          </cell>
          <cell r="BO208">
            <v>27</v>
          </cell>
          <cell r="BP208" t="str">
            <v/>
          </cell>
          <cell r="BQ208"/>
          <cell r="BR208"/>
          <cell r="BS208">
            <v>193</v>
          </cell>
        </row>
        <row r="209">
          <cell r="C209">
            <v>17368403</v>
          </cell>
          <cell r="D209">
            <v>7</v>
          </cell>
          <cell r="E209">
            <v>1</v>
          </cell>
          <cell r="F209" t="str">
            <v>ANABALON ALVAREZ PRISCILLA ALEJANDRA</v>
          </cell>
          <cell r="G209" t="str">
            <v>LEY 18.834</v>
          </cell>
          <cell r="H209" t="str">
            <v>CONTRATAS</v>
          </cell>
          <cell r="I209" t="str">
            <v>TÉCNICO</v>
          </cell>
          <cell r="J209">
            <v>44</v>
          </cell>
          <cell r="K209">
            <v>22</v>
          </cell>
          <cell r="L209" t="str">
            <v>TECNICO PARAMEDICO TEC NIVEL SUP ENFERMERIA</v>
          </cell>
          <cell r="M209">
            <v>0</v>
          </cell>
          <cell r="N209">
            <v>3</v>
          </cell>
          <cell r="O209">
            <v>3</v>
          </cell>
          <cell r="P209">
            <v>2</v>
          </cell>
          <cell r="Q209">
            <v>74</v>
          </cell>
          <cell r="R209">
            <v>2016</v>
          </cell>
          <cell r="S209">
            <v>69</v>
          </cell>
          <cell r="T209">
            <v>2015</v>
          </cell>
          <cell r="U209">
            <v>69</v>
          </cell>
          <cell r="V209">
            <v>0</v>
          </cell>
          <cell r="W209">
            <v>0</v>
          </cell>
          <cell r="X209">
            <v>43804</v>
          </cell>
          <cell r="Y209" t="str">
            <v>SI</v>
          </cell>
          <cell r="Z209" t="str">
            <v>NO</v>
          </cell>
          <cell r="AA209" t="str">
            <v>-14-13-12</v>
          </cell>
          <cell r="AB209"/>
          <cell r="AC209"/>
          <cell r="AD209"/>
          <cell r="AE209"/>
          <cell r="AF209"/>
          <cell r="AG209"/>
          <cell r="AH209" t="str">
            <v/>
          </cell>
          <cell r="AI209" t="str">
            <v>SI</v>
          </cell>
          <cell r="AJ209"/>
          <cell r="AK209" t="str">
            <v>TNS</v>
          </cell>
          <cell r="AL209">
            <v>43826</v>
          </cell>
          <cell r="AM209" t="str">
            <v>No posee 5 años continuos o discontinuos para postular</v>
          </cell>
          <cell r="AN209">
            <v>3</v>
          </cell>
          <cell r="AO209">
            <v>28</v>
          </cell>
          <cell r="AP209">
            <v>7</v>
          </cell>
          <cell r="AQ209">
            <v>74</v>
          </cell>
          <cell r="AR209">
            <v>100</v>
          </cell>
          <cell r="AS209">
            <v>25</v>
          </cell>
          <cell r="AT209">
            <v>69</v>
          </cell>
          <cell r="AU209">
            <v>69</v>
          </cell>
          <cell r="AV209">
            <v>0</v>
          </cell>
          <cell r="AW209">
            <v>46</v>
          </cell>
          <cell r="AX209">
            <v>52</v>
          </cell>
          <cell r="AY209">
            <v>13</v>
          </cell>
          <cell r="AZ209" t="str">
            <v>TNS</v>
          </cell>
          <cell r="BA209">
            <v>100</v>
          </cell>
          <cell r="BB209">
            <v>25</v>
          </cell>
          <cell r="BC209">
            <v>70</v>
          </cell>
          <cell r="BD209" t="str">
            <v/>
          </cell>
          <cell r="BE209" t="str">
            <v/>
          </cell>
          <cell r="BF209">
            <v>7</v>
          </cell>
          <cell r="BG209">
            <v>25</v>
          </cell>
          <cell r="BH209">
            <v>13</v>
          </cell>
          <cell r="BI209">
            <v>25</v>
          </cell>
          <cell r="BJ209">
            <v>70</v>
          </cell>
          <cell r="BK209" t="str">
            <v>EMPATE</v>
          </cell>
          <cell r="BL209">
            <v>69</v>
          </cell>
          <cell r="BM209">
            <v>3</v>
          </cell>
          <cell r="BN209">
            <v>3</v>
          </cell>
          <cell r="BO209">
            <v>1</v>
          </cell>
          <cell r="BP209" t="str">
            <v/>
          </cell>
          <cell r="BQ209"/>
          <cell r="BR209"/>
          <cell r="BS209">
            <v>194</v>
          </cell>
        </row>
        <row r="210">
          <cell r="C210">
            <v>13863127</v>
          </cell>
          <cell r="D210">
            <v>3</v>
          </cell>
          <cell r="E210">
            <v>1</v>
          </cell>
          <cell r="F210" t="str">
            <v>AROS QUINTANA IVONNE ESPERANZA</v>
          </cell>
          <cell r="G210" t="str">
            <v>LEY 18.834</v>
          </cell>
          <cell r="H210" t="str">
            <v>CONTRATAS</v>
          </cell>
          <cell r="I210" t="str">
            <v>TÉCNICO</v>
          </cell>
          <cell r="J210">
            <v>44</v>
          </cell>
          <cell r="K210">
            <v>22</v>
          </cell>
          <cell r="L210" t="str">
            <v>TECNICO NIVEL SUPERIOR ENFERMERIA TECNICO ENFERMERIA NIVEL SUP.</v>
          </cell>
          <cell r="M210">
            <v>5</v>
          </cell>
          <cell r="N210">
            <v>6</v>
          </cell>
          <cell r="O210">
            <v>2</v>
          </cell>
          <cell r="P210">
            <v>26</v>
          </cell>
          <cell r="Q210">
            <v>27</v>
          </cell>
          <cell r="R210">
            <v>2016</v>
          </cell>
          <cell r="S210">
            <v>70</v>
          </cell>
          <cell r="T210">
            <v>2015</v>
          </cell>
          <cell r="U210">
            <v>70</v>
          </cell>
          <cell r="V210">
            <v>2014</v>
          </cell>
          <cell r="W210">
            <v>70</v>
          </cell>
          <cell r="X210">
            <v>43804</v>
          </cell>
          <cell r="Y210" t="str">
            <v/>
          </cell>
          <cell r="Z210"/>
          <cell r="AA210" t="str">
            <v/>
          </cell>
          <cell r="AB210"/>
          <cell r="AC210"/>
          <cell r="AD210"/>
          <cell r="AE210"/>
          <cell r="AF210"/>
          <cell r="AG210"/>
          <cell r="AH210" t="str">
            <v/>
          </cell>
          <cell r="AI210" t="str">
            <v>SI</v>
          </cell>
          <cell r="AJ210"/>
          <cell r="AK210" t="str">
            <v>TNS</v>
          </cell>
          <cell r="AL210">
            <v>43826</v>
          </cell>
          <cell r="AM210"/>
          <cell r="AN210">
            <v>6</v>
          </cell>
          <cell r="AO210">
            <v>46</v>
          </cell>
          <cell r="AP210">
            <v>11.5</v>
          </cell>
          <cell r="AQ210">
            <v>27</v>
          </cell>
          <cell r="AR210">
            <v>28</v>
          </cell>
          <cell r="AS210">
            <v>7</v>
          </cell>
          <cell r="AT210">
            <v>70</v>
          </cell>
          <cell r="AU210">
            <v>70</v>
          </cell>
          <cell r="AV210">
            <v>70</v>
          </cell>
          <cell r="AW210">
            <v>70</v>
          </cell>
          <cell r="AX210">
            <v>100</v>
          </cell>
          <cell r="AY210">
            <v>25</v>
          </cell>
          <cell r="AZ210" t="str">
            <v>TNS</v>
          </cell>
          <cell r="BA210">
            <v>100</v>
          </cell>
          <cell r="BB210">
            <v>25</v>
          </cell>
          <cell r="BC210">
            <v>68.5</v>
          </cell>
          <cell r="BD210" t="str">
            <v/>
          </cell>
          <cell r="BE210" t="str">
            <v/>
          </cell>
          <cell r="BF210">
            <v>11.5</v>
          </cell>
          <cell r="BG210">
            <v>7</v>
          </cell>
          <cell r="BH210">
            <v>25</v>
          </cell>
          <cell r="BI210">
            <v>25</v>
          </cell>
          <cell r="BJ210">
            <v>68.5</v>
          </cell>
          <cell r="BK210" t="str">
            <v/>
          </cell>
          <cell r="BL210">
            <v>70</v>
          </cell>
          <cell r="BM210">
            <v>6</v>
          </cell>
          <cell r="BN210">
            <v>2</v>
          </cell>
          <cell r="BO210">
            <v>25</v>
          </cell>
          <cell r="BP210" t="str">
            <v/>
          </cell>
          <cell r="BQ210"/>
          <cell r="BR210"/>
          <cell r="BS210">
            <v>195</v>
          </cell>
        </row>
        <row r="211">
          <cell r="C211">
            <v>8924484</v>
          </cell>
          <cell r="D211">
            <v>6</v>
          </cell>
          <cell r="E211">
            <v>1</v>
          </cell>
          <cell r="F211" t="str">
            <v>CONTRERAS VELOSO YURI ORLANDO</v>
          </cell>
          <cell r="G211" t="str">
            <v>LEY 18.834</v>
          </cell>
          <cell r="H211" t="str">
            <v>TITULARES</v>
          </cell>
          <cell r="I211" t="str">
            <v>AUXILIAR</v>
          </cell>
          <cell r="J211">
            <v>44</v>
          </cell>
          <cell r="K211">
            <v>19</v>
          </cell>
          <cell r="L211" t="str">
            <v>TECNICO NIVEL MEDIO EN ELECTRONICA TEC EN ELECTROMECANICA</v>
          </cell>
          <cell r="M211">
            <v>0</v>
          </cell>
          <cell r="N211">
            <v>0</v>
          </cell>
          <cell r="O211">
            <v>0</v>
          </cell>
          <cell r="P211">
            <v>0</v>
          </cell>
          <cell r="Q211">
            <v>182</v>
          </cell>
          <cell r="R211">
            <v>2016</v>
          </cell>
          <cell r="S211">
            <v>70</v>
          </cell>
          <cell r="T211">
            <v>2015</v>
          </cell>
          <cell r="U211">
            <v>70</v>
          </cell>
          <cell r="V211">
            <v>2014</v>
          </cell>
          <cell r="W211">
            <v>70</v>
          </cell>
          <cell r="X211">
            <v>43804</v>
          </cell>
          <cell r="Y211" t="str">
            <v/>
          </cell>
          <cell r="Z211"/>
          <cell r="AA211" t="str">
            <v/>
          </cell>
          <cell r="AB211"/>
          <cell r="AC211"/>
          <cell r="AD211"/>
          <cell r="AE211"/>
          <cell r="AF211"/>
          <cell r="AG211"/>
          <cell r="AH211" t="str">
            <v/>
          </cell>
          <cell r="AI211" t="str">
            <v>SI</v>
          </cell>
          <cell r="AJ211"/>
          <cell r="AK211" t="str">
            <v>TNM</v>
          </cell>
          <cell r="AL211">
            <v>43826</v>
          </cell>
          <cell r="AM211"/>
          <cell r="AN211">
            <v>0</v>
          </cell>
          <cell r="AO211">
            <v>0</v>
          </cell>
          <cell r="AP211">
            <v>0</v>
          </cell>
          <cell r="AQ211">
            <v>182</v>
          </cell>
          <cell r="AR211">
            <v>100</v>
          </cell>
          <cell r="AS211">
            <v>25</v>
          </cell>
          <cell r="AT211">
            <v>70</v>
          </cell>
          <cell r="AU211">
            <v>70</v>
          </cell>
          <cell r="AV211">
            <v>70</v>
          </cell>
          <cell r="AW211">
            <v>70</v>
          </cell>
          <cell r="AX211">
            <v>100</v>
          </cell>
          <cell r="AY211">
            <v>25</v>
          </cell>
          <cell r="AZ211" t="str">
            <v>TNM</v>
          </cell>
          <cell r="BA211">
            <v>70</v>
          </cell>
          <cell r="BB211">
            <v>17.5</v>
          </cell>
          <cell r="BC211">
            <v>67.5</v>
          </cell>
          <cell r="BD211" t="str">
            <v/>
          </cell>
          <cell r="BE211" t="str">
            <v/>
          </cell>
          <cell r="BF211">
            <v>0</v>
          </cell>
          <cell r="BG211">
            <v>25</v>
          </cell>
          <cell r="BH211">
            <v>25</v>
          </cell>
          <cell r="BI211">
            <v>17.5</v>
          </cell>
          <cell r="BJ211">
            <v>67.5</v>
          </cell>
          <cell r="BK211" t="str">
            <v>EMPATE</v>
          </cell>
          <cell r="BL211">
            <v>70</v>
          </cell>
          <cell r="BM211">
            <v>17</v>
          </cell>
          <cell r="BN211">
            <v>6</v>
          </cell>
          <cell r="BO211">
            <v>15</v>
          </cell>
          <cell r="BP211" t="str">
            <v/>
          </cell>
          <cell r="BQ211"/>
          <cell r="BR211"/>
          <cell r="BS211">
            <v>196</v>
          </cell>
        </row>
        <row r="212">
          <cell r="C212">
            <v>9139204</v>
          </cell>
          <cell r="D212">
            <v>6</v>
          </cell>
          <cell r="E212">
            <v>1</v>
          </cell>
          <cell r="F212" t="str">
            <v>ROJAS ELGUETA YURI ROBERTO</v>
          </cell>
          <cell r="G212" t="str">
            <v>LEY 18.834</v>
          </cell>
          <cell r="H212" t="str">
            <v>TITULARES</v>
          </cell>
          <cell r="I212" t="str">
            <v>AUXILIAR</v>
          </cell>
          <cell r="J212">
            <v>44</v>
          </cell>
          <cell r="K212">
            <v>19</v>
          </cell>
          <cell r="L212" t="str">
            <v>TECNICO EN ELECTRICIDAD</v>
          </cell>
          <cell r="M212">
            <v>4</v>
          </cell>
          <cell r="N212">
            <v>0</v>
          </cell>
          <cell r="O212">
            <v>2</v>
          </cell>
          <cell r="P212">
            <v>0</v>
          </cell>
          <cell r="Q212">
            <v>135</v>
          </cell>
          <cell r="R212">
            <v>2016</v>
          </cell>
          <cell r="S212">
            <v>70</v>
          </cell>
          <cell r="T212">
            <v>2015</v>
          </cell>
          <cell r="U212">
            <v>70</v>
          </cell>
          <cell r="V212">
            <v>2014</v>
          </cell>
          <cell r="W212">
            <v>70</v>
          </cell>
          <cell r="X212">
            <v>43804</v>
          </cell>
          <cell r="Y212" t="str">
            <v/>
          </cell>
          <cell r="Z212"/>
          <cell r="AA212" t="str">
            <v/>
          </cell>
          <cell r="AB212"/>
          <cell r="AC212"/>
          <cell r="AD212"/>
          <cell r="AE212"/>
          <cell r="AF212"/>
          <cell r="AG212"/>
          <cell r="AH212" t="str">
            <v/>
          </cell>
          <cell r="AI212" t="str">
            <v>SI</v>
          </cell>
          <cell r="AJ212"/>
          <cell r="AK212" t="str">
            <v>TNM</v>
          </cell>
          <cell r="AL212">
            <v>43826</v>
          </cell>
          <cell r="AM212"/>
          <cell r="AN212">
            <v>0</v>
          </cell>
          <cell r="AO212">
            <v>0</v>
          </cell>
          <cell r="AP212">
            <v>0</v>
          </cell>
          <cell r="AQ212">
            <v>135</v>
          </cell>
          <cell r="AR212">
            <v>100</v>
          </cell>
          <cell r="AS212">
            <v>25</v>
          </cell>
          <cell r="AT212">
            <v>70</v>
          </cell>
          <cell r="AU212">
            <v>70</v>
          </cell>
          <cell r="AV212">
            <v>70</v>
          </cell>
          <cell r="AW212">
            <v>70</v>
          </cell>
          <cell r="AX212">
            <v>100</v>
          </cell>
          <cell r="AY212">
            <v>25</v>
          </cell>
          <cell r="AZ212" t="str">
            <v>TNM</v>
          </cell>
          <cell r="BA212">
            <v>70</v>
          </cell>
          <cell r="BB212">
            <v>17.5</v>
          </cell>
          <cell r="BC212">
            <v>67.5</v>
          </cell>
          <cell r="BD212" t="str">
            <v/>
          </cell>
          <cell r="BE212" t="str">
            <v/>
          </cell>
          <cell r="BF212">
            <v>0</v>
          </cell>
          <cell r="BG212">
            <v>25</v>
          </cell>
          <cell r="BH212">
            <v>25</v>
          </cell>
          <cell r="BI212">
            <v>17.5</v>
          </cell>
          <cell r="BJ212">
            <v>67.5</v>
          </cell>
          <cell r="BK212" t="str">
            <v>EMPATE</v>
          </cell>
          <cell r="BL212">
            <v>70</v>
          </cell>
          <cell r="BM212">
            <v>16</v>
          </cell>
          <cell r="BN212">
            <v>5</v>
          </cell>
          <cell r="BO212">
            <v>14</v>
          </cell>
          <cell r="BP212" t="str">
            <v/>
          </cell>
          <cell r="BQ212"/>
          <cell r="BR212"/>
          <cell r="BS212">
            <v>197</v>
          </cell>
        </row>
        <row r="213">
          <cell r="C213">
            <v>16770019</v>
          </cell>
          <cell r="D213">
            <v>5</v>
          </cell>
          <cell r="E213">
            <v>1</v>
          </cell>
          <cell r="F213" t="str">
            <v>GUZMAN MONDACA ESTRELLA LORENA</v>
          </cell>
          <cell r="G213" t="str">
            <v>LEY 18.834</v>
          </cell>
          <cell r="H213" t="str">
            <v>CONTRATAS</v>
          </cell>
          <cell r="I213" t="str">
            <v>TÉCNICO</v>
          </cell>
          <cell r="J213">
            <v>44</v>
          </cell>
          <cell r="K213">
            <v>22</v>
          </cell>
          <cell r="L213" t="str">
            <v>TECNICO PARAMEDICO TEC.NIVEL SUPER. EN ENFERMERIA</v>
          </cell>
          <cell r="M213">
            <v>0</v>
          </cell>
          <cell r="N213">
            <v>5</v>
          </cell>
          <cell r="O213">
            <v>10</v>
          </cell>
          <cell r="P213">
            <v>6</v>
          </cell>
          <cell r="Q213">
            <v>21</v>
          </cell>
          <cell r="R213">
            <v>2016</v>
          </cell>
          <cell r="S213">
            <v>70</v>
          </cell>
          <cell r="T213">
            <v>2015</v>
          </cell>
          <cell r="U213">
            <v>67</v>
          </cell>
          <cell r="V213">
            <v>2014</v>
          </cell>
          <cell r="W213">
            <v>69</v>
          </cell>
          <cell r="X213">
            <v>43804</v>
          </cell>
          <cell r="Y213" t="str">
            <v/>
          </cell>
          <cell r="Z213"/>
          <cell r="AA213" t="str">
            <v/>
          </cell>
          <cell r="AB213"/>
          <cell r="AC213"/>
          <cell r="AD213"/>
          <cell r="AE213"/>
          <cell r="AF213"/>
          <cell r="AG213"/>
          <cell r="AH213" t="str">
            <v/>
          </cell>
          <cell r="AI213" t="str">
            <v>SI</v>
          </cell>
          <cell r="AJ213"/>
          <cell r="AK213" t="str">
            <v>TNS</v>
          </cell>
          <cell r="AL213">
            <v>43826</v>
          </cell>
          <cell r="AM213"/>
          <cell r="AN213">
            <v>6</v>
          </cell>
          <cell r="AO213">
            <v>46</v>
          </cell>
          <cell r="AP213">
            <v>11.5</v>
          </cell>
          <cell r="AQ213">
            <v>21</v>
          </cell>
          <cell r="AR213">
            <v>16</v>
          </cell>
          <cell r="AS213">
            <v>4</v>
          </cell>
          <cell r="AT213">
            <v>70</v>
          </cell>
          <cell r="AU213">
            <v>67</v>
          </cell>
          <cell r="AV213">
            <v>69</v>
          </cell>
          <cell r="AW213">
            <v>69</v>
          </cell>
          <cell r="AX213">
            <v>96</v>
          </cell>
          <cell r="AY213">
            <v>24</v>
          </cell>
          <cell r="AZ213" t="str">
            <v>TNS</v>
          </cell>
          <cell r="BA213">
            <v>100</v>
          </cell>
          <cell r="BB213">
            <v>25</v>
          </cell>
          <cell r="BC213">
            <v>64.5</v>
          </cell>
          <cell r="BD213" t="str">
            <v/>
          </cell>
          <cell r="BE213" t="str">
            <v/>
          </cell>
          <cell r="BF213">
            <v>11.5</v>
          </cell>
          <cell r="BG213">
            <v>4</v>
          </cell>
          <cell r="BH213">
            <v>24</v>
          </cell>
          <cell r="BI213">
            <v>25</v>
          </cell>
          <cell r="BJ213">
            <v>64.5</v>
          </cell>
          <cell r="BK213" t="str">
            <v/>
          </cell>
          <cell r="BL213">
            <v>70</v>
          </cell>
          <cell r="BM213">
            <v>5</v>
          </cell>
          <cell r="BN213">
            <v>10</v>
          </cell>
          <cell r="BO213">
            <v>6</v>
          </cell>
          <cell r="BP213" t="str">
            <v/>
          </cell>
          <cell r="BQ213"/>
          <cell r="BR213"/>
          <cell r="BS213">
            <v>198</v>
          </cell>
        </row>
        <row r="214">
          <cell r="C214">
            <v>4771856</v>
          </cell>
          <cell r="D214">
            <v>2</v>
          </cell>
          <cell r="E214">
            <v>1</v>
          </cell>
          <cell r="F214" t="str">
            <v>GODOY MORA ANA PATRICIA</v>
          </cell>
          <cell r="G214" t="str">
            <v>LEY 18.834</v>
          </cell>
          <cell r="H214" t="str">
            <v>CONTRATAS</v>
          </cell>
          <cell r="I214" t="str">
            <v>TÉCNICO</v>
          </cell>
          <cell r="J214">
            <v>44</v>
          </cell>
          <cell r="K214">
            <v>22</v>
          </cell>
          <cell r="L214" t="str">
            <v>TECNICO PARAMEDICO AUXILIAR PARAMEDICO</v>
          </cell>
          <cell r="M214">
            <v>0</v>
          </cell>
          <cell r="N214">
            <v>6</v>
          </cell>
          <cell r="O214">
            <v>9</v>
          </cell>
          <cell r="P214">
            <v>7</v>
          </cell>
          <cell r="Q214">
            <v>0</v>
          </cell>
          <cell r="R214">
            <v>2016</v>
          </cell>
          <cell r="S214">
            <v>70</v>
          </cell>
          <cell r="T214">
            <v>2015</v>
          </cell>
          <cell r="U214">
            <v>70</v>
          </cell>
          <cell r="V214">
            <v>2014</v>
          </cell>
          <cell r="W214">
            <v>70</v>
          </cell>
          <cell r="X214">
            <v>43804</v>
          </cell>
          <cell r="Y214" t="str">
            <v/>
          </cell>
          <cell r="Z214"/>
          <cell r="AA214" t="str">
            <v/>
          </cell>
          <cell r="AB214"/>
          <cell r="AC214"/>
          <cell r="AD214"/>
          <cell r="AE214"/>
          <cell r="AF214"/>
          <cell r="AG214"/>
          <cell r="AH214" t="str">
            <v/>
          </cell>
          <cell r="AI214" t="str">
            <v>SI</v>
          </cell>
          <cell r="AJ214"/>
          <cell r="AK214" t="str">
            <v>TNS</v>
          </cell>
          <cell r="AL214">
            <v>43826</v>
          </cell>
          <cell r="AM214"/>
          <cell r="AN214">
            <v>7</v>
          </cell>
          <cell r="AO214">
            <v>52</v>
          </cell>
          <cell r="AP214">
            <v>13</v>
          </cell>
          <cell r="AQ214">
            <v>0</v>
          </cell>
          <cell r="AR214">
            <v>0</v>
          </cell>
          <cell r="AS214">
            <v>0</v>
          </cell>
          <cell r="AT214">
            <v>70</v>
          </cell>
          <cell r="AU214">
            <v>70</v>
          </cell>
          <cell r="AV214">
            <v>70</v>
          </cell>
          <cell r="AW214">
            <v>70</v>
          </cell>
          <cell r="AX214">
            <v>100</v>
          </cell>
          <cell r="AY214">
            <v>25</v>
          </cell>
          <cell r="AZ214" t="str">
            <v>TNS</v>
          </cell>
          <cell r="BA214">
            <v>100</v>
          </cell>
          <cell r="BB214">
            <v>25</v>
          </cell>
          <cell r="BC214">
            <v>63</v>
          </cell>
          <cell r="BD214" t="str">
            <v/>
          </cell>
          <cell r="BE214" t="str">
            <v/>
          </cell>
          <cell r="BF214">
            <v>13</v>
          </cell>
          <cell r="BG214">
            <v>0</v>
          </cell>
          <cell r="BH214">
            <v>25</v>
          </cell>
          <cell r="BI214">
            <v>25</v>
          </cell>
          <cell r="BJ214">
            <v>63</v>
          </cell>
          <cell r="BK214" t="str">
            <v>EMPATE</v>
          </cell>
          <cell r="BL214">
            <v>70</v>
          </cell>
          <cell r="BM214">
            <v>6</v>
          </cell>
          <cell r="BN214">
            <v>9</v>
          </cell>
          <cell r="BO214">
            <v>6</v>
          </cell>
          <cell r="BP214" t="str">
            <v/>
          </cell>
          <cell r="BQ214"/>
          <cell r="BR214"/>
          <cell r="BS214">
            <v>199</v>
          </cell>
        </row>
        <row r="215">
          <cell r="C215">
            <v>13007396</v>
          </cell>
          <cell r="D215">
            <v>4</v>
          </cell>
          <cell r="E215">
            <v>1</v>
          </cell>
          <cell r="F215" t="str">
            <v>ORIAS ENCINA JESSICA MAGDALENA</v>
          </cell>
          <cell r="G215" t="str">
            <v>LEY 18.834</v>
          </cell>
          <cell r="H215" t="str">
            <v>CONTRATAS</v>
          </cell>
          <cell r="I215" t="str">
            <v>TÉCNICO</v>
          </cell>
          <cell r="J215">
            <v>44</v>
          </cell>
          <cell r="K215">
            <v>22</v>
          </cell>
          <cell r="L215" t="str">
            <v>TECNICO PARAMEDICO TEC ENFERMERIA NIVEL SUPERIOR</v>
          </cell>
          <cell r="M215">
            <v>0</v>
          </cell>
          <cell r="N215">
            <v>7</v>
          </cell>
          <cell r="O215">
            <v>4</v>
          </cell>
          <cell r="P215">
            <v>22</v>
          </cell>
          <cell r="Q215">
            <v>0</v>
          </cell>
          <cell r="R215">
            <v>2013</v>
          </cell>
          <cell r="S215">
            <v>70</v>
          </cell>
          <cell r="T215">
            <v>2012</v>
          </cell>
          <cell r="U215">
            <v>69</v>
          </cell>
          <cell r="V215">
            <v>2011</v>
          </cell>
          <cell r="W215">
            <v>70</v>
          </cell>
          <cell r="X215">
            <v>43804</v>
          </cell>
          <cell r="Y215" t="str">
            <v>SI</v>
          </cell>
          <cell r="Z215" t="str">
            <v>NO</v>
          </cell>
          <cell r="AA215" t="str">
            <v>16-15-14</v>
          </cell>
          <cell r="AB215"/>
          <cell r="AC215"/>
          <cell r="AD215"/>
          <cell r="AE215"/>
          <cell r="AF215"/>
          <cell r="AG215"/>
          <cell r="AH215" t="str">
            <v/>
          </cell>
          <cell r="AI215" t="str">
            <v>SI</v>
          </cell>
          <cell r="AJ215"/>
          <cell r="AK215" t="str">
            <v>TNS</v>
          </cell>
          <cell r="AL215">
            <v>43826</v>
          </cell>
          <cell r="AM215"/>
          <cell r="AN215">
            <v>7</v>
          </cell>
          <cell r="AO215">
            <v>52</v>
          </cell>
          <cell r="AP215">
            <v>13</v>
          </cell>
          <cell r="AQ215">
            <v>0</v>
          </cell>
          <cell r="AR215">
            <v>0</v>
          </cell>
          <cell r="AS215">
            <v>0</v>
          </cell>
          <cell r="AT215">
            <v>70</v>
          </cell>
          <cell r="AU215">
            <v>69</v>
          </cell>
          <cell r="AV215">
            <v>70</v>
          </cell>
          <cell r="AW215">
            <v>70</v>
          </cell>
          <cell r="AX215">
            <v>100</v>
          </cell>
          <cell r="AY215">
            <v>25</v>
          </cell>
          <cell r="AZ215" t="str">
            <v>TNS</v>
          </cell>
          <cell r="BA215">
            <v>100</v>
          </cell>
          <cell r="BB215">
            <v>25</v>
          </cell>
          <cell r="BC215">
            <v>63</v>
          </cell>
          <cell r="BD215" t="str">
            <v/>
          </cell>
          <cell r="BE215" t="str">
            <v/>
          </cell>
          <cell r="BF215">
            <v>13</v>
          </cell>
          <cell r="BG215">
            <v>0</v>
          </cell>
          <cell r="BH215">
            <v>25</v>
          </cell>
          <cell r="BI215">
            <v>25</v>
          </cell>
          <cell r="BJ215">
            <v>63</v>
          </cell>
          <cell r="BK215" t="str">
            <v>EMPATE</v>
          </cell>
          <cell r="BL215">
            <v>70</v>
          </cell>
          <cell r="BM215">
            <v>0</v>
          </cell>
          <cell r="BN215">
            <v>0</v>
          </cell>
          <cell r="BO215">
            <v>0</v>
          </cell>
          <cell r="BP215" t="str">
            <v/>
          </cell>
          <cell r="BQ215"/>
          <cell r="BR215"/>
          <cell r="BS215">
            <v>200</v>
          </cell>
        </row>
        <row r="216">
          <cell r="C216">
            <v>9463303</v>
          </cell>
          <cell r="D216">
            <v>6</v>
          </cell>
          <cell r="E216">
            <v>2</v>
          </cell>
          <cell r="F216" t="str">
            <v>GUILLEN ROJAS GIORNA JACQUELINE</v>
          </cell>
          <cell r="G216" t="str">
            <v>LEY 18.834</v>
          </cell>
          <cell r="H216" t="str">
            <v>CONTRATAS</v>
          </cell>
          <cell r="I216" t="str">
            <v>TÉCNICO</v>
          </cell>
          <cell r="J216">
            <v>44</v>
          </cell>
          <cell r="K216">
            <v>22</v>
          </cell>
          <cell r="L216" t="str">
            <v>TECNICO PARAMEDICO AUXILIAR DE ENFERMERIA</v>
          </cell>
          <cell r="M216">
            <v>0</v>
          </cell>
          <cell r="N216">
            <v>3</v>
          </cell>
          <cell r="O216">
            <v>9</v>
          </cell>
          <cell r="P216">
            <v>17</v>
          </cell>
          <cell r="Q216">
            <v>209</v>
          </cell>
          <cell r="R216">
            <v>2016</v>
          </cell>
          <cell r="S216">
            <v>70</v>
          </cell>
          <cell r="T216">
            <v>2015</v>
          </cell>
          <cell r="U216">
            <v>68</v>
          </cell>
          <cell r="V216">
            <v>0</v>
          </cell>
          <cell r="W216">
            <v>0</v>
          </cell>
          <cell r="X216">
            <v>43804</v>
          </cell>
          <cell r="Y216" t="str">
            <v>SI</v>
          </cell>
          <cell r="Z216" t="str">
            <v>NO</v>
          </cell>
          <cell r="AA216" t="str">
            <v>-14-13-12</v>
          </cell>
          <cell r="AB216"/>
          <cell r="AC216"/>
          <cell r="AD216"/>
          <cell r="AE216"/>
          <cell r="AF216"/>
          <cell r="AG216"/>
          <cell r="AH216" t="str">
            <v/>
          </cell>
          <cell r="AI216" t="str">
            <v>SI</v>
          </cell>
          <cell r="AJ216"/>
          <cell r="AK216" t="str">
            <v>AP</v>
          </cell>
          <cell r="AL216">
            <v>43826</v>
          </cell>
          <cell r="AM216" t="str">
            <v>No posee 5 años continuos o discontinuos para postular</v>
          </cell>
          <cell r="AN216">
            <v>4</v>
          </cell>
          <cell r="AO216">
            <v>34</v>
          </cell>
          <cell r="AP216">
            <v>8.5</v>
          </cell>
          <cell r="AQ216">
            <v>209</v>
          </cell>
          <cell r="AR216">
            <v>100</v>
          </cell>
          <cell r="AS216">
            <v>25</v>
          </cell>
          <cell r="AT216">
            <v>70</v>
          </cell>
          <cell r="AU216">
            <v>68</v>
          </cell>
          <cell r="AV216">
            <v>0</v>
          </cell>
          <cell r="AW216">
            <v>46</v>
          </cell>
          <cell r="AX216">
            <v>52</v>
          </cell>
          <cell r="AY216">
            <v>13</v>
          </cell>
          <cell r="AZ216" t="str">
            <v>AP</v>
          </cell>
          <cell r="BA216">
            <v>60</v>
          </cell>
          <cell r="BB216">
            <v>15</v>
          </cell>
          <cell r="BC216">
            <v>61.5</v>
          </cell>
          <cell r="BD216" t="str">
            <v/>
          </cell>
          <cell r="BE216" t="str">
            <v/>
          </cell>
          <cell r="BF216">
            <v>8.5</v>
          </cell>
          <cell r="BG216">
            <v>25</v>
          </cell>
          <cell r="BH216">
            <v>13</v>
          </cell>
          <cell r="BI216">
            <v>15</v>
          </cell>
          <cell r="BJ216">
            <v>61.5</v>
          </cell>
          <cell r="BK216" t="str">
            <v/>
          </cell>
          <cell r="BL216">
            <v>70</v>
          </cell>
          <cell r="BM216">
            <v>3</v>
          </cell>
          <cell r="BN216">
            <v>9</v>
          </cell>
          <cell r="BO216">
            <v>16</v>
          </cell>
          <cell r="BP216" t="str">
            <v/>
          </cell>
          <cell r="BQ216"/>
          <cell r="BR216"/>
          <cell r="BS216">
            <v>201</v>
          </cell>
        </row>
        <row r="217">
          <cell r="C217">
            <v>16046043</v>
          </cell>
          <cell r="D217">
            <v>1</v>
          </cell>
          <cell r="E217">
            <v>6</v>
          </cell>
          <cell r="F217" t="str">
            <v>ORTEGA BASTIAS ISIS DEL PILAR</v>
          </cell>
          <cell r="G217" t="str">
            <v>LEY 18.834</v>
          </cell>
          <cell r="H217" t="str">
            <v>CONTRATAS</v>
          </cell>
          <cell r="I217" t="str">
            <v>TÉCNICO</v>
          </cell>
          <cell r="J217">
            <v>44</v>
          </cell>
          <cell r="K217">
            <v>22</v>
          </cell>
          <cell r="L217" t="str">
            <v>TECNICO NIVEL SUPERIOR ENFERMERIA TECNICA EN ENFERMERIA MEDICA</v>
          </cell>
          <cell r="M217">
            <v>0</v>
          </cell>
          <cell r="N217">
            <v>4</v>
          </cell>
          <cell r="O217">
            <v>6</v>
          </cell>
          <cell r="P217">
            <v>23</v>
          </cell>
          <cell r="Q217">
            <v>178</v>
          </cell>
          <cell r="R217">
            <v>2016</v>
          </cell>
          <cell r="S217">
            <v>69</v>
          </cell>
          <cell r="T217">
            <v>0</v>
          </cell>
          <cell r="U217">
            <v>0</v>
          </cell>
          <cell r="V217">
            <v>0</v>
          </cell>
          <cell r="W217">
            <v>0</v>
          </cell>
          <cell r="X217">
            <v>43805</v>
          </cell>
          <cell r="Y217" t="str">
            <v>SI</v>
          </cell>
          <cell r="Z217" t="str">
            <v>NO</v>
          </cell>
          <cell r="AA217" t="str">
            <v>-15-14-13-12</v>
          </cell>
          <cell r="AB217"/>
          <cell r="AC217"/>
          <cell r="AD217"/>
          <cell r="AE217"/>
          <cell r="AF217"/>
          <cell r="AG217"/>
          <cell r="AH217" t="str">
            <v/>
          </cell>
          <cell r="AI217" t="str">
            <v>SI</v>
          </cell>
          <cell r="AJ217"/>
          <cell r="AK217" t="str">
            <v>TNS</v>
          </cell>
          <cell r="AL217">
            <v>43826</v>
          </cell>
          <cell r="AM217" t="str">
            <v>No posee 5 años continuos o discontinuos para postular</v>
          </cell>
          <cell r="AN217">
            <v>5</v>
          </cell>
          <cell r="AO217">
            <v>40</v>
          </cell>
          <cell r="AP217">
            <v>10</v>
          </cell>
          <cell r="AQ217">
            <v>178</v>
          </cell>
          <cell r="AR217">
            <v>100</v>
          </cell>
          <cell r="AS217">
            <v>25</v>
          </cell>
          <cell r="AT217">
            <v>69</v>
          </cell>
          <cell r="AU217">
            <v>0</v>
          </cell>
          <cell r="AV217">
            <v>0</v>
          </cell>
          <cell r="AW217">
            <v>23</v>
          </cell>
          <cell r="AX217">
            <v>4</v>
          </cell>
          <cell r="AY217">
            <v>1</v>
          </cell>
          <cell r="AZ217" t="str">
            <v>TNS</v>
          </cell>
          <cell r="BA217">
            <v>100</v>
          </cell>
          <cell r="BB217">
            <v>25</v>
          </cell>
          <cell r="BC217">
            <v>61</v>
          </cell>
          <cell r="BD217" t="str">
            <v/>
          </cell>
          <cell r="BE217" t="str">
            <v/>
          </cell>
          <cell r="BF217">
            <v>10</v>
          </cell>
          <cell r="BG217">
            <v>25</v>
          </cell>
          <cell r="BH217">
            <v>1</v>
          </cell>
          <cell r="BI217">
            <v>25</v>
          </cell>
          <cell r="BJ217">
            <v>61</v>
          </cell>
          <cell r="BK217" t="str">
            <v/>
          </cell>
          <cell r="BL217">
            <v>69</v>
          </cell>
          <cell r="BM217">
            <v>4</v>
          </cell>
          <cell r="BN217">
            <v>6</v>
          </cell>
          <cell r="BO217">
            <v>22</v>
          </cell>
          <cell r="BP217" t="str">
            <v/>
          </cell>
          <cell r="BQ217"/>
          <cell r="BR217"/>
          <cell r="BS217">
            <v>202</v>
          </cell>
        </row>
        <row r="218">
          <cell r="C218">
            <v>17556306</v>
          </cell>
          <cell r="D218">
            <v>7</v>
          </cell>
          <cell r="E218">
            <v>1</v>
          </cell>
          <cell r="F218" t="str">
            <v>CENTELLA ARAYA MARIANA NATALIA</v>
          </cell>
          <cell r="G218" t="str">
            <v>LEY 18.834</v>
          </cell>
          <cell r="H218" t="str">
            <v>CONTRATAS</v>
          </cell>
          <cell r="I218" t="str">
            <v>TÉCNICO</v>
          </cell>
          <cell r="J218">
            <v>44</v>
          </cell>
          <cell r="K218">
            <v>22</v>
          </cell>
          <cell r="L218" t="str">
            <v>TECNICO PARAMEDICO TEC.ENF.NIVEL SUPERIOR</v>
          </cell>
          <cell r="M218">
            <v>0</v>
          </cell>
          <cell r="N218">
            <v>4</v>
          </cell>
          <cell r="O218">
            <v>7</v>
          </cell>
          <cell r="P218">
            <v>21</v>
          </cell>
          <cell r="Q218">
            <v>402</v>
          </cell>
          <cell r="R218">
            <v>0</v>
          </cell>
          <cell r="S218">
            <v>0</v>
          </cell>
          <cell r="T218">
            <v>0</v>
          </cell>
          <cell r="U218">
            <v>0</v>
          </cell>
          <cell r="V218">
            <v>0</v>
          </cell>
          <cell r="W218">
            <v>0</v>
          </cell>
          <cell r="X218">
            <v>43805</v>
          </cell>
          <cell r="Y218" t="str">
            <v>SI</v>
          </cell>
          <cell r="Z218" t="str">
            <v>NO</v>
          </cell>
          <cell r="AA218" t="str">
            <v>16-15-14-13-12</v>
          </cell>
          <cell r="AB218"/>
          <cell r="AC218"/>
          <cell r="AD218"/>
          <cell r="AE218"/>
          <cell r="AF218"/>
          <cell r="AG218"/>
          <cell r="AH218" t="str">
            <v/>
          </cell>
          <cell r="AI218" t="str">
            <v>SI</v>
          </cell>
          <cell r="AJ218"/>
          <cell r="AK218" t="str">
            <v>TNS</v>
          </cell>
          <cell r="AL218">
            <v>43826</v>
          </cell>
          <cell r="AM218" t="str">
            <v>No posee 5 años continuos o discontinuos para postular</v>
          </cell>
          <cell r="AN218">
            <v>5</v>
          </cell>
          <cell r="AO218">
            <v>40</v>
          </cell>
          <cell r="AP218">
            <v>10</v>
          </cell>
          <cell r="AQ218">
            <v>402</v>
          </cell>
          <cell r="AR218">
            <v>100</v>
          </cell>
          <cell r="AS218">
            <v>25</v>
          </cell>
          <cell r="AT218">
            <v>0</v>
          </cell>
          <cell r="AU218">
            <v>0</v>
          </cell>
          <cell r="AV218">
            <v>0</v>
          </cell>
          <cell r="AW218">
            <v>0</v>
          </cell>
          <cell r="AX218">
            <v>0</v>
          </cell>
          <cell r="AY218">
            <v>0</v>
          </cell>
          <cell r="AZ218" t="str">
            <v>TNS</v>
          </cell>
          <cell r="BA218">
            <v>100</v>
          </cell>
          <cell r="BB218">
            <v>25</v>
          </cell>
          <cell r="BC218">
            <v>60</v>
          </cell>
          <cell r="BD218" t="str">
            <v/>
          </cell>
          <cell r="BE218" t="str">
            <v/>
          </cell>
          <cell r="BF218">
            <v>10</v>
          </cell>
          <cell r="BG218">
            <v>25</v>
          </cell>
          <cell r="BH218">
            <v>0</v>
          </cell>
          <cell r="BI218">
            <v>25</v>
          </cell>
          <cell r="BJ218">
            <v>60</v>
          </cell>
          <cell r="BK218" t="str">
            <v/>
          </cell>
          <cell r="BL218">
            <v>0</v>
          </cell>
          <cell r="BM218">
            <v>4</v>
          </cell>
          <cell r="BN218">
            <v>7</v>
          </cell>
          <cell r="BO218">
            <v>20</v>
          </cell>
          <cell r="BP218" t="str">
            <v/>
          </cell>
          <cell r="BQ218"/>
          <cell r="BR218"/>
          <cell r="BS218">
            <v>203</v>
          </cell>
        </row>
        <row r="219">
          <cell r="C219">
            <v>16757135</v>
          </cell>
          <cell r="D219">
            <v>2</v>
          </cell>
          <cell r="E219">
            <v>2</v>
          </cell>
          <cell r="F219" t="str">
            <v>MARDONES ISLA FABIOLA CAROLINA</v>
          </cell>
          <cell r="G219" t="str">
            <v>LEY 18.834</v>
          </cell>
          <cell r="H219" t="str">
            <v>CONTRATAS</v>
          </cell>
          <cell r="I219" t="str">
            <v>TÉCNICO</v>
          </cell>
          <cell r="J219">
            <v>44</v>
          </cell>
          <cell r="K219">
            <v>22</v>
          </cell>
          <cell r="L219" t="str">
            <v>TECNICO NIVEL SUPERIOR ENFERMERIA</v>
          </cell>
          <cell r="M219">
            <v>0</v>
          </cell>
          <cell r="N219">
            <v>3</v>
          </cell>
          <cell r="O219">
            <v>8</v>
          </cell>
          <cell r="P219">
            <v>8</v>
          </cell>
          <cell r="Q219">
            <v>54</v>
          </cell>
          <cell r="R219">
            <v>0</v>
          </cell>
          <cell r="S219">
            <v>0</v>
          </cell>
          <cell r="T219">
            <v>0</v>
          </cell>
          <cell r="U219">
            <v>0</v>
          </cell>
          <cell r="V219">
            <v>0</v>
          </cell>
          <cell r="W219">
            <v>0</v>
          </cell>
          <cell r="X219">
            <v>43805</v>
          </cell>
          <cell r="Y219" t="str">
            <v>SI</v>
          </cell>
          <cell r="Z219" t="str">
            <v>NO</v>
          </cell>
          <cell r="AA219" t="str">
            <v>16-15-14-13-12</v>
          </cell>
          <cell r="AB219"/>
          <cell r="AC219"/>
          <cell r="AD219"/>
          <cell r="AE219"/>
          <cell r="AF219"/>
          <cell r="AG219"/>
          <cell r="AH219" t="str">
            <v/>
          </cell>
          <cell r="AI219" t="str">
            <v>SI</v>
          </cell>
          <cell r="AJ219"/>
          <cell r="AK219" t="str">
            <v>TNS</v>
          </cell>
          <cell r="AL219">
            <v>43826</v>
          </cell>
          <cell r="AM219" t="str">
            <v>No posee 5 años continuos o discontinuos para postular</v>
          </cell>
          <cell r="AN219">
            <v>4</v>
          </cell>
          <cell r="AO219">
            <v>34</v>
          </cell>
          <cell r="AP219">
            <v>8.5</v>
          </cell>
          <cell r="AQ219">
            <v>54</v>
          </cell>
          <cell r="AR219">
            <v>100</v>
          </cell>
          <cell r="AS219">
            <v>25</v>
          </cell>
          <cell r="AT219">
            <v>0</v>
          </cell>
          <cell r="AU219">
            <v>0</v>
          </cell>
          <cell r="AV219">
            <v>0</v>
          </cell>
          <cell r="AW219">
            <v>0</v>
          </cell>
          <cell r="AX219">
            <v>0</v>
          </cell>
          <cell r="AY219">
            <v>0</v>
          </cell>
          <cell r="AZ219" t="str">
            <v>TNS</v>
          </cell>
          <cell r="BA219">
            <v>100</v>
          </cell>
          <cell r="BB219">
            <v>25</v>
          </cell>
          <cell r="BC219">
            <v>58.5</v>
          </cell>
          <cell r="BD219" t="str">
            <v/>
          </cell>
          <cell r="BE219" t="str">
            <v/>
          </cell>
          <cell r="BF219">
            <v>8.5</v>
          </cell>
          <cell r="BG219">
            <v>25</v>
          </cell>
          <cell r="BH219">
            <v>0</v>
          </cell>
          <cell r="BI219">
            <v>25</v>
          </cell>
          <cell r="BJ219">
            <v>58.5</v>
          </cell>
          <cell r="BK219" t="str">
            <v/>
          </cell>
          <cell r="BL219">
            <v>0</v>
          </cell>
          <cell r="BM219">
            <v>2</v>
          </cell>
          <cell r="BN219">
            <v>8</v>
          </cell>
          <cell r="BO219">
            <v>7</v>
          </cell>
          <cell r="BP219" t="str">
            <v/>
          </cell>
          <cell r="BQ219"/>
          <cell r="BR219"/>
          <cell r="BS219">
            <v>204</v>
          </cell>
        </row>
        <row r="220">
          <cell r="C220">
            <v>12610076</v>
          </cell>
          <cell r="D220">
            <v>0</v>
          </cell>
          <cell r="E220">
            <v>1</v>
          </cell>
          <cell r="F220" t="str">
            <v>QUEA CALISAYA ELCIRA MARCELA</v>
          </cell>
          <cell r="G220" t="str">
            <v>LEY 18.834</v>
          </cell>
          <cell r="H220" t="str">
            <v>CONTRATAS</v>
          </cell>
          <cell r="I220" t="str">
            <v>TÉCNICO</v>
          </cell>
          <cell r="J220">
            <v>44</v>
          </cell>
          <cell r="K220">
            <v>22</v>
          </cell>
          <cell r="L220" t="str">
            <v>TEC.NIV.SUP.EN LABORATORIO CL., BCO.DE SANGRE E IMAGENOLOGIA TECNICO NIVEL SUPERIOR</v>
          </cell>
          <cell r="M220">
            <v>0</v>
          </cell>
          <cell r="N220">
            <v>2</v>
          </cell>
          <cell r="O220">
            <v>9</v>
          </cell>
          <cell r="P220">
            <v>8</v>
          </cell>
          <cell r="Q220">
            <v>329</v>
          </cell>
          <cell r="R220">
            <v>2016</v>
          </cell>
          <cell r="S220">
            <v>70</v>
          </cell>
          <cell r="T220">
            <v>0</v>
          </cell>
          <cell r="U220">
            <v>0</v>
          </cell>
          <cell r="V220">
            <v>0</v>
          </cell>
          <cell r="W220">
            <v>0</v>
          </cell>
          <cell r="X220">
            <v>43804</v>
          </cell>
          <cell r="Y220" t="str">
            <v>SI</v>
          </cell>
          <cell r="Z220" t="str">
            <v>NO</v>
          </cell>
          <cell r="AA220" t="str">
            <v>-15-14-13-12</v>
          </cell>
          <cell r="AB220"/>
          <cell r="AC220"/>
          <cell r="AD220"/>
          <cell r="AE220"/>
          <cell r="AF220"/>
          <cell r="AG220"/>
          <cell r="AH220" t="str">
            <v/>
          </cell>
          <cell r="AI220" t="str">
            <v>SI</v>
          </cell>
          <cell r="AJ220"/>
          <cell r="AK220" t="str">
            <v>TNS</v>
          </cell>
          <cell r="AL220">
            <v>43826</v>
          </cell>
          <cell r="AM220" t="str">
            <v>No posee 5 años continuos o discontinuos para postular</v>
          </cell>
          <cell r="AN220">
            <v>3</v>
          </cell>
          <cell r="AO220">
            <v>28</v>
          </cell>
          <cell r="AP220">
            <v>7</v>
          </cell>
          <cell r="AQ220">
            <v>329</v>
          </cell>
          <cell r="AR220">
            <v>100</v>
          </cell>
          <cell r="AS220">
            <v>25</v>
          </cell>
          <cell r="AT220">
            <v>70</v>
          </cell>
          <cell r="AU220">
            <v>0</v>
          </cell>
          <cell r="AV220">
            <v>0</v>
          </cell>
          <cell r="AW220">
            <v>23</v>
          </cell>
          <cell r="AX220">
            <v>4</v>
          </cell>
          <cell r="AY220">
            <v>1</v>
          </cell>
          <cell r="AZ220" t="str">
            <v>TNS</v>
          </cell>
          <cell r="BA220">
            <v>100</v>
          </cell>
          <cell r="BB220">
            <v>25</v>
          </cell>
          <cell r="BC220">
            <v>58</v>
          </cell>
          <cell r="BD220" t="str">
            <v/>
          </cell>
          <cell r="BE220" t="str">
            <v/>
          </cell>
          <cell r="BF220">
            <v>7</v>
          </cell>
          <cell r="BG220">
            <v>25</v>
          </cell>
          <cell r="BH220">
            <v>1</v>
          </cell>
          <cell r="BI220">
            <v>25</v>
          </cell>
          <cell r="BJ220">
            <v>58</v>
          </cell>
          <cell r="BK220" t="str">
            <v>EMPATE</v>
          </cell>
          <cell r="BL220">
            <v>70</v>
          </cell>
          <cell r="BM220">
            <v>2</v>
          </cell>
          <cell r="BN220">
            <v>9</v>
          </cell>
          <cell r="BO220">
            <v>7</v>
          </cell>
          <cell r="BP220" t="str">
            <v/>
          </cell>
          <cell r="BQ220"/>
          <cell r="BR220"/>
          <cell r="BS220">
            <v>205</v>
          </cell>
        </row>
        <row r="221">
          <cell r="C221">
            <v>17552311</v>
          </cell>
          <cell r="D221">
            <v>1</v>
          </cell>
          <cell r="E221">
            <v>1</v>
          </cell>
          <cell r="F221" t="str">
            <v>CASTILLO LINCO YENIFER LIDIA</v>
          </cell>
          <cell r="G221" t="str">
            <v>LEY 18.834</v>
          </cell>
          <cell r="H221" t="str">
            <v>CONTRATAS</v>
          </cell>
          <cell r="I221" t="str">
            <v>TÉCNICO</v>
          </cell>
          <cell r="J221">
            <v>44</v>
          </cell>
          <cell r="K221">
            <v>22</v>
          </cell>
          <cell r="L221" t="str">
            <v>TECNICO PARAMEDICO TEC ENF NIVEL SUPERIOR</v>
          </cell>
          <cell r="M221">
            <v>0</v>
          </cell>
          <cell r="N221">
            <v>2</v>
          </cell>
          <cell r="O221">
            <v>7</v>
          </cell>
          <cell r="P221">
            <v>12</v>
          </cell>
          <cell r="Q221">
            <v>128</v>
          </cell>
          <cell r="R221">
            <v>2016</v>
          </cell>
          <cell r="S221">
            <v>70</v>
          </cell>
          <cell r="T221">
            <v>0</v>
          </cell>
          <cell r="U221">
            <v>0</v>
          </cell>
          <cell r="V221">
            <v>0</v>
          </cell>
          <cell r="W221">
            <v>0</v>
          </cell>
          <cell r="X221">
            <v>43805</v>
          </cell>
          <cell r="Y221" t="str">
            <v>SI</v>
          </cell>
          <cell r="Z221" t="str">
            <v>NO</v>
          </cell>
          <cell r="AA221" t="str">
            <v>-15-14-13-12</v>
          </cell>
          <cell r="AB221"/>
          <cell r="AC221"/>
          <cell r="AD221"/>
          <cell r="AE221"/>
          <cell r="AF221"/>
          <cell r="AG221"/>
          <cell r="AH221" t="str">
            <v/>
          </cell>
          <cell r="AI221" t="str">
            <v>SI</v>
          </cell>
          <cell r="AJ221"/>
          <cell r="AK221" t="str">
            <v>TNS</v>
          </cell>
          <cell r="AL221">
            <v>43826</v>
          </cell>
          <cell r="AM221" t="str">
            <v>No posee 5 años continuos o discontinuos para postular</v>
          </cell>
          <cell r="AN221">
            <v>3</v>
          </cell>
          <cell r="AO221">
            <v>28</v>
          </cell>
          <cell r="AP221">
            <v>7</v>
          </cell>
          <cell r="AQ221">
            <v>128</v>
          </cell>
          <cell r="AR221">
            <v>100</v>
          </cell>
          <cell r="AS221">
            <v>25</v>
          </cell>
          <cell r="AT221">
            <v>70</v>
          </cell>
          <cell r="AU221">
            <v>0</v>
          </cell>
          <cell r="AV221">
            <v>0</v>
          </cell>
          <cell r="AW221">
            <v>23</v>
          </cell>
          <cell r="AX221">
            <v>4</v>
          </cell>
          <cell r="AY221">
            <v>1</v>
          </cell>
          <cell r="AZ221" t="str">
            <v>TNS</v>
          </cell>
          <cell r="BA221">
            <v>100</v>
          </cell>
          <cell r="BB221">
            <v>25</v>
          </cell>
          <cell r="BC221">
            <v>58</v>
          </cell>
          <cell r="BD221" t="str">
            <v/>
          </cell>
          <cell r="BE221" t="str">
            <v/>
          </cell>
          <cell r="BF221">
            <v>7</v>
          </cell>
          <cell r="BG221">
            <v>25</v>
          </cell>
          <cell r="BH221">
            <v>1</v>
          </cell>
          <cell r="BI221">
            <v>25</v>
          </cell>
          <cell r="BJ221">
            <v>58</v>
          </cell>
          <cell r="BK221" t="str">
            <v>EMPATE</v>
          </cell>
          <cell r="BL221">
            <v>70</v>
          </cell>
          <cell r="BM221">
            <v>2</v>
          </cell>
          <cell r="BN221">
            <v>7</v>
          </cell>
          <cell r="BO221">
            <v>11</v>
          </cell>
          <cell r="BP221" t="str">
            <v/>
          </cell>
          <cell r="BQ221"/>
          <cell r="BR221"/>
          <cell r="BS221">
            <v>206</v>
          </cell>
        </row>
        <row r="222">
          <cell r="C222">
            <v>13863810</v>
          </cell>
          <cell r="D222">
            <v>3</v>
          </cell>
          <cell r="E222">
            <v>1</v>
          </cell>
          <cell r="F222" t="str">
            <v>CACERES SALVATIERRA RENE DANIEL</v>
          </cell>
          <cell r="G222" t="str">
            <v>LEY 18.834</v>
          </cell>
          <cell r="H222" t="str">
            <v>CONTRATAS</v>
          </cell>
          <cell r="I222" t="str">
            <v>TÉCNICO</v>
          </cell>
          <cell r="J222">
            <v>44</v>
          </cell>
          <cell r="K222">
            <v>22</v>
          </cell>
          <cell r="L222" t="str">
            <v>TECNICO PARAMEDICO TEC ENF DE NIVEL SUPERIOR</v>
          </cell>
          <cell r="M222">
            <v>0</v>
          </cell>
          <cell r="N222">
            <v>2</v>
          </cell>
          <cell r="O222">
            <v>4</v>
          </cell>
          <cell r="P222">
            <v>2</v>
          </cell>
          <cell r="Q222">
            <v>223</v>
          </cell>
          <cell r="R222">
            <v>0</v>
          </cell>
          <cell r="S222">
            <v>0</v>
          </cell>
          <cell r="T222">
            <v>0</v>
          </cell>
          <cell r="U222">
            <v>0</v>
          </cell>
          <cell r="V222">
            <v>0</v>
          </cell>
          <cell r="W222">
            <v>0</v>
          </cell>
          <cell r="X222">
            <v>43804</v>
          </cell>
          <cell r="Y222" t="str">
            <v>SI</v>
          </cell>
          <cell r="Z222" t="str">
            <v>NO</v>
          </cell>
          <cell r="AA222" t="str">
            <v>16-15-14-13-12</v>
          </cell>
          <cell r="AB222"/>
          <cell r="AC222"/>
          <cell r="AD222"/>
          <cell r="AE222"/>
          <cell r="AF222"/>
          <cell r="AG222"/>
          <cell r="AH222" t="str">
            <v/>
          </cell>
          <cell r="AI222" t="str">
            <v>SI</v>
          </cell>
          <cell r="AJ222"/>
          <cell r="AK222" t="str">
            <v>TNS</v>
          </cell>
          <cell r="AL222">
            <v>43826</v>
          </cell>
          <cell r="AM222" t="str">
            <v>No posee 5 años continuos o discontinuos para postular</v>
          </cell>
          <cell r="AN222">
            <v>2</v>
          </cell>
          <cell r="AO222">
            <v>22</v>
          </cell>
          <cell r="AP222">
            <v>5.5</v>
          </cell>
          <cell r="AQ222">
            <v>223</v>
          </cell>
          <cell r="AR222">
            <v>100</v>
          </cell>
          <cell r="AS222">
            <v>25</v>
          </cell>
          <cell r="AT222">
            <v>0</v>
          </cell>
          <cell r="AU222">
            <v>0</v>
          </cell>
          <cell r="AV222">
            <v>0</v>
          </cell>
          <cell r="AW222">
            <v>0</v>
          </cell>
          <cell r="AX222">
            <v>0</v>
          </cell>
          <cell r="AY222">
            <v>0</v>
          </cell>
          <cell r="AZ222" t="str">
            <v>TNS</v>
          </cell>
          <cell r="BA222">
            <v>100</v>
          </cell>
          <cell r="BB222">
            <v>25</v>
          </cell>
          <cell r="BC222">
            <v>55.5</v>
          </cell>
          <cell r="BD222" t="str">
            <v/>
          </cell>
          <cell r="BE222" t="str">
            <v/>
          </cell>
          <cell r="BF222">
            <v>5.5</v>
          </cell>
          <cell r="BG222">
            <v>25</v>
          </cell>
          <cell r="BH222">
            <v>0</v>
          </cell>
          <cell r="BI222">
            <v>25</v>
          </cell>
          <cell r="BJ222">
            <v>55.5</v>
          </cell>
          <cell r="BK222" t="str">
            <v>EMPATE</v>
          </cell>
          <cell r="BL222">
            <v>0</v>
          </cell>
          <cell r="BM222">
            <v>2</v>
          </cell>
          <cell r="BN222">
            <v>4</v>
          </cell>
          <cell r="BO222">
            <v>1</v>
          </cell>
          <cell r="BP222" t="str">
            <v/>
          </cell>
          <cell r="BQ222"/>
          <cell r="BR222"/>
          <cell r="BS222">
            <v>207</v>
          </cell>
        </row>
        <row r="223">
          <cell r="C223">
            <v>13166228</v>
          </cell>
          <cell r="D223">
            <v>9</v>
          </cell>
          <cell r="E223">
            <v>1</v>
          </cell>
          <cell r="F223" t="str">
            <v>RAUQUE ROMERO DORCA BRISALIA</v>
          </cell>
          <cell r="G223" t="str">
            <v>LEY 18.834</v>
          </cell>
          <cell r="H223" t="str">
            <v>CONTRATAS</v>
          </cell>
          <cell r="I223" t="str">
            <v>TÉCNICO</v>
          </cell>
          <cell r="J223">
            <v>44</v>
          </cell>
          <cell r="K223">
            <v>22</v>
          </cell>
          <cell r="L223" t="str">
            <v>TECNICO ENFERMERIA NIVEL SUPERIOR TECNICO ENFERMERIA DE NIVEL SU</v>
          </cell>
          <cell r="M223">
            <v>5</v>
          </cell>
          <cell r="N223">
            <v>1</v>
          </cell>
          <cell r="O223">
            <v>7</v>
          </cell>
          <cell r="P223">
            <v>1</v>
          </cell>
          <cell r="Q223">
            <v>129</v>
          </cell>
          <cell r="R223">
            <v>0</v>
          </cell>
          <cell r="S223">
            <v>0</v>
          </cell>
          <cell r="T223">
            <v>0</v>
          </cell>
          <cell r="U223">
            <v>0</v>
          </cell>
          <cell r="V223">
            <v>0</v>
          </cell>
          <cell r="W223">
            <v>0</v>
          </cell>
          <cell r="X223">
            <v>43804</v>
          </cell>
          <cell r="Y223" t="str">
            <v>SI</v>
          </cell>
          <cell r="Z223" t="str">
            <v>NO</v>
          </cell>
          <cell r="AA223" t="str">
            <v>16-15-14-13-12</v>
          </cell>
          <cell r="AB223"/>
          <cell r="AC223"/>
          <cell r="AD223"/>
          <cell r="AE223"/>
          <cell r="AF223"/>
          <cell r="AG223"/>
          <cell r="AH223" t="str">
            <v/>
          </cell>
          <cell r="AI223" t="str">
            <v>SI</v>
          </cell>
          <cell r="AJ223"/>
          <cell r="AK223" t="str">
            <v>TNS</v>
          </cell>
          <cell r="AL223">
            <v>43826</v>
          </cell>
          <cell r="AM223" t="str">
            <v>No posee 5 años continuos o discontinuos para postular</v>
          </cell>
          <cell r="AN223">
            <v>2</v>
          </cell>
          <cell r="AO223">
            <v>22</v>
          </cell>
          <cell r="AP223">
            <v>5.5</v>
          </cell>
          <cell r="AQ223">
            <v>129</v>
          </cell>
          <cell r="AR223">
            <v>100</v>
          </cell>
          <cell r="AS223">
            <v>25</v>
          </cell>
          <cell r="AT223">
            <v>0</v>
          </cell>
          <cell r="AU223">
            <v>0</v>
          </cell>
          <cell r="AV223">
            <v>0</v>
          </cell>
          <cell r="AW223">
            <v>0</v>
          </cell>
          <cell r="AX223">
            <v>0</v>
          </cell>
          <cell r="AY223">
            <v>0</v>
          </cell>
          <cell r="AZ223" t="str">
            <v>TNS</v>
          </cell>
          <cell r="BA223">
            <v>100</v>
          </cell>
          <cell r="BB223">
            <v>25</v>
          </cell>
          <cell r="BC223">
            <v>55.5</v>
          </cell>
          <cell r="BD223" t="str">
            <v/>
          </cell>
          <cell r="BE223" t="str">
            <v/>
          </cell>
          <cell r="BF223">
            <v>5.5</v>
          </cell>
          <cell r="BG223">
            <v>25</v>
          </cell>
          <cell r="BH223">
            <v>0</v>
          </cell>
          <cell r="BI223">
            <v>25</v>
          </cell>
          <cell r="BJ223">
            <v>55.5</v>
          </cell>
          <cell r="BK223" t="str">
            <v>EMPATE</v>
          </cell>
          <cell r="BL223">
            <v>0</v>
          </cell>
          <cell r="BM223">
            <v>1</v>
          </cell>
          <cell r="BN223">
            <v>7</v>
          </cell>
          <cell r="BO223">
            <v>0</v>
          </cell>
          <cell r="BP223" t="str">
            <v/>
          </cell>
          <cell r="BQ223"/>
          <cell r="BR223"/>
          <cell r="BS223">
            <v>208</v>
          </cell>
        </row>
        <row r="224">
          <cell r="C224">
            <v>17369874</v>
          </cell>
          <cell r="D224">
            <v>7</v>
          </cell>
          <cell r="E224">
            <v>1</v>
          </cell>
          <cell r="F224" t="str">
            <v>MAMANI FLORES CLAUDIA ANDREA</v>
          </cell>
          <cell r="G224" t="str">
            <v>LEY 18.834</v>
          </cell>
          <cell r="H224" t="str">
            <v>CONTRATAS</v>
          </cell>
          <cell r="I224" t="str">
            <v>TÉCNICO</v>
          </cell>
          <cell r="J224">
            <v>44</v>
          </cell>
          <cell r="K224">
            <v>22</v>
          </cell>
          <cell r="L224" t="str">
            <v>TECNICO NIVEL SUPERIOR ENFERMERIA TECNICO DE NIVEL SUP EN ENF</v>
          </cell>
          <cell r="M224">
            <v>5</v>
          </cell>
          <cell r="N224">
            <v>2</v>
          </cell>
          <cell r="O224">
            <v>8</v>
          </cell>
          <cell r="P224">
            <v>21</v>
          </cell>
          <cell r="Q224">
            <v>47</v>
          </cell>
          <cell r="R224">
            <v>0</v>
          </cell>
          <cell r="S224">
            <v>0</v>
          </cell>
          <cell r="T224">
            <v>0</v>
          </cell>
          <cell r="U224">
            <v>0</v>
          </cell>
          <cell r="V224">
            <v>0</v>
          </cell>
          <cell r="W224">
            <v>0</v>
          </cell>
          <cell r="X224">
            <v>43805</v>
          </cell>
          <cell r="Y224" t="str">
            <v>SI</v>
          </cell>
          <cell r="Z224" t="str">
            <v>NO</v>
          </cell>
          <cell r="AA224" t="str">
            <v>16-15-14-13-12</v>
          </cell>
          <cell r="AB224"/>
          <cell r="AC224"/>
          <cell r="AD224"/>
          <cell r="AE224"/>
          <cell r="AF224"/>
          <cell r="AG224"/>
          <cell r="AH224" t="str">
            <v/>
          </cell>
          <cell r="AI224" t="str">
            <v>SI</v>
          </cell>
          <cell r="AJ224"/>
          <cell r="AK224" t="str">
            <v>TNS</v>
          </cell>
          <cell r="AL224">
            <v>43826</v>
          </cell>
          <cell r="AM224" t="str">
            <v>No posee 5 años continuos o discontinuos para postular</v>
          </cell>
          <cell r="AN224">
            <v>3</v>
          </cell>
          <cell r="AO224">
            <v>28</v>
          </cell>
          <cell r="AP224">
            <v>7</v>
          </cell>
          <cell r="AQ224">
            <v>47</v>
          </cell>
          <cell r="AR224">
            <v>88</v>
          </cell>
          <cell r="AS224">
            <v>22</v>
          </cell>
          <cell r="AT224">
            <v>0</v>
          </cell>
          <cell r="AU224">
            <v>0</v>
          </cell>
          <cell r="AV224">
            <v>0</v>
          </cell>
          <cell r="AW224">
            <v>0</v>
          </cell>
          <cell r="AX224">
            <v>0</v>
          </cell>
          <cell r="AY224">
            <v>0</v>
          </cell>
          <cell r="AZ224" t="str">
            <v>TNS</v>
          </cell>
          <cell r="BA224">
            <v>100</v>
          </cell>
          <cell r="BB224">
            <v>25</v>
          </cell>
          <cell r="BC224">
            <v>54</v>
          </cell>
          <cell r="BD224" t="str">
            <v/>
          </cell>
          <cell r="BE224" t="str">
            <v/>
          </cell>
          <cell r="BF224">
            <v>7</v>
          </cell>
          <cell r="BG224">
            <v>22</v>
          </cell>
          <cell r="BH224">
            <v>0</v>
          </cell>
          <cell r="BI224">
            <v>25</v>
          </cell>
          <cell r="BJ224">
            <v>54</v>
          </cell>
          <cell r="BK224" t="str">
            <v>EMPATE</v>
          </cell>
          <cell r="BL224">
            <v>0</v>
          </cell>
          <cell r="BM224">
            <v>2</v>
          </cell>
          <cell r="BN224">
            <v>8</v>
          </cell>
          <cell r="BO224">
            <v>20</v>
          </cell>
          <cell r="BP224" t="str">
            <v/>
          </cell>
          <cell r="BQ224"/>
          <cell r="BR224"/>
          <cell r="BS224">
            <v>209</v>
          </cell>
        </row>
        <row r="225">
          <cell r="C225">
            <v>15008413</v>
          </cell>
          <cell r="D225" t="str">
            <v>K</v>
          </cell>
          <cell r="E225">
            <v>3</v>
          </cell>
          <cell r="F225" t="str">
            <v>GONZALEZ FIGUEROA MARGARITA NOEMI</v>
          </cell>
          <cell r="G225" t="str">
            <v>LEY 18.834</v>
          </cell>
          <cell r="H225" t="str">
            <v>CONTRATAS</v>
          </cell>
          <cell r="I225" t="str">
            <v>TÉCNICO</v>
          </cell>
          <cell r="J225">
            <v>44</v>
          </cell>
          <cell r="K225">
            <v>22</v>
          </cell>
          <cell r="L225" t="str">
            <v>TECNICO PARAMEDICO TEC. ENF. NIVEL SUPERIOR</v>
          </cell>
          <cell r="M225">
            <v>0</v>
          </cell>
          <cell r="N225">
            <v>1</v>
          </cell>
          <cell r="O225">
            <v>5</v>
          </cell>
          <cell r="P225">
            <v>3</v>
          </cell>
          <cell r="Q225">
            <v>62</v>
          </cell>
          <cell r="R225">
            <v>0</v>
          </cell>
          <cell r="S225">
            <v>0</v>
          </cell>
          <cell r="T225">
            <v>0</v>
          </cell>
          <cell r="U225">
            <v>0</v>
          </cell>
          <cell r="V225">
            <v>0</v>
          </cell>
          <cell r="W225">
            <v>0</v>
          </cell>
          <cell r="X225">
            <v>43804</v>
          </cell>
          <cell r="Y225" t="str">
            <v>SI</v>
          </cell>
          <cell r="Z225" t="str">
            <v>NO</v>
          </cell>
          <cell r="AA225" t="str">
            <v>16-15-14-13-12</v>
          </cell>
          <cell r="AB225"/>
          <cell r="AC225"/>
          <cell r="AD225"/>
          <cell r="AE225"/>
          <cell r="AF225"/>
          <cell r="AG225"/>
          <cell r="AH225" t="str">
            <v/>
          </cell>
          <cell r="AI225" t="str">
            <v>SI</v>
          </cell>
          <cell r="AJ225"/>
          <cell r="AK225" t="str">
            <v>TNS</v>
          </cell>
          <cell r="AL225">
            <v>43826</v>
          </cell>
          <cell r="AM225" t="str">
            <v>No posee 5 años continuos o discontinuos para postular</v>
          </cell>
          <cell r="AN225">
            <v>1</v>
          </cell>
          <cell r="AO225">
            <v>16</v>
          </cell>
          <cell r="AP225">
            <v>4</v>
          </cell>
          <cell r="AQ225">
            <v>62</v>
          </cell>
          <cell r="AR225">
            <v>100</v>
          </cell>
          <cell r="AS225">
            <v>25</v>
          </cell>
          <cell r="AT225">
            <v>0</v>
          </cell>
          <cell r="AU225">
            <v>0</v>
          </cell>
          <cell r="AV225">
            <v>0</v>
          </cell>
          <cell r="AW225">
            <v>0</v>
          </cell>
          <cell r="AX225">
            <v>0</v>
          </cell>
          <cell r="AY225">
            <v>0</v>
          </cell>
          <cell r="AZ225" t="str">
            <v>TNS</v>
          </cell>
          <cell r="BA225">
            <v>100</v>
          </cell>
          <cell r="BB225">
            <v>25</v>
          </cell>
          <cell r="BC225">
            <v>54</v>
          </cell>
          <cell r="BD225" t="str">
            <v/>
          </cell>
          <cell r="BE225" t="str">
            <v/>
          </cell>
          <cell r="BF225">
            <v>4</v>
          </cell>
          <cell r="BG225">
            <v>25</v>
          </cell>
          <cell r="BH225">
            <v>0</v>
          </cell>
          <cell r="BI225">
            <v>25</v>
          </cell>
          <cell r="BJ225">
            <v>54</v>
          </cell>
          <cell r="BK225" t="str">
            <v>EMPATE</v>
          </cell>
          <cell r="BL225">
            <v>0</v>
          </cell>
          <cell r="BM225">
            <v>1</v>
          </cell>
          <cell r="BN225">
            <v>5</v>
          </cell>
          <cell r="BO225">
            <v>2</v>
          </cell>
          <cell r="BP225" t="str">
            <v/>
          </cell>
          <cell r="BQ225"/>
          <cell r="BR225"/>
          <cell r="BS225">
            <v>210</v>
          </cell>
        </row>
        <row r="226">
          <cell r="C226">
            <v>10093723</v>
          </cell>
          <cell r="D226">
            <v>9</v>
          </cell>
          <cell r="E226">
            <v>1</v>
          </cell>
          <cell r="F226" t="str">
            <v>HUERTA PIMENTEL ANGELICA PAOLA</v>
          </cell>
          <cell r="G226" t="str">
            <v>LEY 18.834</v>
          </cell>
          <cell r="H226" t="str">
            <v>CONTRATAS</v>
          </cell>
          <cell r="I226" t="str">
            <v>TÉCNICO</v>
          </cell>
          <cell r="J226">
            <v>44</v>
          </cell>
          <cell r="K226">
            <v>22</v>
          </cell>
          <cell r="L226" t="str">
            <v>TECNICO ENFERMERIA NIVEL SUPERIOR TENS. EN ENFERMERIA</v>
          </cell>
          <cell r="M226">
            <v>5</v>
          </cell>
          <cell r="N226">
            <v>0</v>
          </cell>
          <cell r="O226">
            <v>9</v>
          </cell>
          <cell r="P226">
            <v>28</v>
          </cell>
          <cell r="Q226">
            <v>75</v>
          </cell>
          <cell r="R226">
            <v>0</v>
          </cell>
          <cell r="S226">
            <v>0</v>
          </cell>
          <cell r="T226">
            <v>0</v>
          </cell>
          <cell r="U226">
            <v>0</v>
          </cell>
          <cell r="V226">
            <v>0</v>
          </cell>
          <cell r="W226">
            <v>0</v>
          </cell>
          <cell r="X226">
            <v>43804</v>
          </cell>
          <cell r="Y226" t="str">
            <v>SI</v>
          </cell>
          <cell r="Z226" t="str">
            <v>NO</v>
          </cell>
          <cell r="AA226" t="str">
            <v>16-15-14-13-12</v>
          </cell>
          <cell r="AB226"/>
          <cell r="AC226"/>
          <cell r="AD226"/>
          <cell r="AE226"/>
          <cell r="AF226"/>
          <cell r="AG226"/>
          <cell r="AH226" t="str">
            <v/>
          </cell>
          <cell r="AI226" t="str">
            <v>SI</v>
          </cell>
          <cell r="AJ226"/>
          <cell r="AK226" t="str">
            <v>TNS</v>
          </cell>
          <cell r="AL226">
            <v>43826</v>
          </cell>
          <cell r="AM226" t="str">
            <v>No posee 5 años continuos o discontinuos para postular</v>
          </cell>
          <cell r="AN226">
            <v>1</v>
          </cell>
          <cell r="AO226">
            <v>16</v>
          </cell>
          <cell r="AP226">
            <v>4</v>
          </cell>
          <cell r="AQ226">
            <v>75</v>
          </cell>
          <cell r="AR226">
            <v>100</v>
          </cell>
          <cell r="AS226">
            <v>25</v>
          </cell>
          <cell r="AT226">
            <v>0</v>
          </cell>
          <cell r="AU226">
            <v>0</v>
          </cell>
          <cell r="AV226">
            <v>0</v>
          </cell>
          <cell r="AW226">
            <v>0</v>
          </cell>
          <cell r="AX226">
            <v>0</v>
          </cell>
          <cell r="AY226">
            <v>0</v>
          </cell>
          <cell r="AZ226" t="str">
            <v>TNS</v>
          </cell>
          <cell r="BA226">
            <v>100</v>
          </cell>
          <cell r="BB226">
            <v>25</v>
          </cell>
          <cell r="BC226">
            <v>54</v>
          </cell>
          <cell r="BD226" t="str">
            <v/>
          </cell>
          <cell r="BE226" t="str">
            <v/>
          </cell>
          <cell r="BF226">
            <v>4</v>
          </cell>
          <cell r="BG226">
            <v>25</v>
          </cell>
          <cell r="BH226">
            <v>0</v>
          </cell>
          <cell r="BI226">
            <v>25</v>
          </cell>
          <cell r="BJ226">
            <v>54</v>
          </cell>
          <cell r="BK226" t="str">
            <v>EMPATE</v>
          </cell>
          <cell r="BL226">
            <v>0</v>
          </cell>
          <cell r="BM226">
            <v>0</v>
          </cell>
          <cell r="BN226">
            <v>9</v>
          </cell>
          <cell r="BO226">
            <v>27</v>
          </cell>
          <cell r="BP226" t="str">
            <v/>
          </cell>
          <cell r="BQ226"/>
          <cell r="BR226"/>
          <cell r="BS226">
            <v>211</v>
          </cell>
        </row>
        <row r="227">
          <cell r="C227">
            <v>18615686</v>
          </cell>
          <cell r="D227">
            <v>2</v>
          </cell>
          <cell r="E227">
            <v>1</v>
          </cell>
          <cell r="F227" t="str">
            <v>HEVIA ORREGO AYLEEN SIOMARA</v>
          </cell>
          <cell r="G227" t="str">
            <v>LEY 18.834</v>
          </cell>
          <cell r="H227" t="str">
            <v>CONTRATAS</v>
          </cell>
          <cell r="I227" t="str">
            <v>TÉCNICO</v>
          </cell>
          <cell r="J227">
            <v>44</v>
          </cell>
          <cell r="K227">
            <v>22</v>
          </cell>
          <cell r="L227" t="str">
            <v>TECNICO PARAMEDICO TEC. NIVEL SUPERIOR ENFERMERIA</v>
          </cell>
          <cell r="M227">
            <v>0</v>
          </cell>
          <cell r="N227">
            <v>3</v>
          </cell>
          <cell r="O227">
            <v>1</v>
          </cell>
          <cell r="P227">
            <v>29</v>
          </cell>
          <cell r="Q227">
            <v>20</v>
          </cell>
          <cell r="R227">
            <v>2016</v>
          </cell>
          <cell r="S227">
            <v>68</v>
          </cell>
          <cell r="T227">
            <v>2015</v>
          </cell>
          <cell r="U227">
            <v>68</v>
          </cell>
          <cell r="V227">
            <v>0</v>
          </cell>
          <cell r="W227">
            <v>0</v>
          </cell>
          <cell r="X227">
            <v>43804</v>
          </cell>
          <cell r="Y227" t="str">
            <v>SI</v>
          </cell>
          <cell r="Z227" t="str">
            <v>NO</v>
          </cell>
          <cell r="AA227" t="str">
            <v>-14-13-12</v>
          </cell>
          <cell r="AB227"/>
          <cell r="AC227"/>
          <cell r="AD227"/>
          <cell r="AE227"/>
          <cell r="AF227"/>
          <cell r="AG227"/>
          <cell r="AH227" t="str">
            <v/>
          </cell>
          <cell r="AI227" t="str">
            <v>SI</v>
          </cell>
          <cell r="AJ227"/>
          <cell r="AK227" t="str">
            <v>TNS</v>
          </cell>
          <cell r="AL227">
            <v>43826</v>
          </cell>
          <cell r="AM227" t="str">
            <v>No posee 5 años continuos o discontinuos para postular</v>
          </cell>
          <cell r="AN227">
            <v>3</v>
          </cell>
          <cell r="AO227">
            <v>28</v>
          </cell>
          <cell r="AP227">
            <v>7</v>
          </cell>
          <cell r="AQ227">
            <v>20</v>
          </cell>
          <cell r="AR227">
            <v>16</v>
          </cell>
          <cell r="AS227">
            <v>4</v>
          </cell>
          <cell r="AT227">
            <v>68</v>
          </cell>
          <cell r="AU227">
            <v>68</v>
          </cell>
          <cell r="AV227">
            <v>0</v>
          </cell>
          <cell r="AW227">
            <v>45</v>
          </cell>
          <cell r="AX227">
            <v>48</v>
          </cell>
          <cell r="AY227">
            <v>12</v>
          </cell>
          <cell r="AZ227" t="str">
            <v>TNS</v>
          </cell>
          <cell r="BA227">
            <v>100</v>
          </cell>
          <cell r="BB227">
            <v>25</v>
          </cell>
          <cell r="BC227">
            <v>48</v>
          </cell>
          <cell r="BD227" t="str">
            <v/>
          </cell>
          <cell r="BE227" t="str">
            <v/>
          </cell>
          <cell r="BF227">
            <v>7</v>
          </cell>
          <cell r="BG227">
            <v>4</v>
          </cell>
          <cell r="BH227">
            <v>12</v>
          </cell>
          <cell r="BI227">
            <v>25</v>
          </cell>
          <cell r="BJ227">
            <v>48</v>
          </cell>
          <cell r="BK227" t="str">
            <v/>
          </cell>
          <cell r="BL227">
            <v>68</v>
          </cell>
          <cell r="BM227">
            <v>3</v>
          </cell>
          <cell r="BN227">
            <v>1</v>
          </cell>
          <cell r="BO227">
            <v>28</v>
          </cell>
          <cell r="BP227" t="str">
            <v/>
          </cell>
          <cell r="BQ227"/>
          <cell r="BR227"/>
          <cell r="BS227">
            <v>212</v>
          </cell>
        </row>
        <row r="228">
          <cell r="C228">
            <v>17552780</v>
          </cell>
          <cell r="D228" t="str">
            <v>K</v>
          </cell>
          <cell r="E228">
            <v>1</v>
          </cell>
          <cell r="F228" t="str">
            <v>BLANCO MAMANI YOVANA VERONICA</v>
          </cell>
          <cell r="G228" t="str">
            <v>LEY 18.834</v>
          </cell>
          <cell r="H228" t="str">
            <v>CONTRATAS</v>
          </cell>
          <cell r="I228" t="str">
            <v>TÉCNICO</v>
          </cell>
          <cell r="J228">
            <v>44</v>
          </cell>
          <cell r="K228">
            <v>22</v>
          </cell>
          <cell r="L228" t="str">
            <v>TECNICO PARAMEDICO TEC NIVEL SUP. ENFERMERIA</v>
          </cell>
          <cell r="M228">
            <v>0</v>
          </cell>
          <cell r="N228">
            <v>2</v>
          </cell>
          <cell r="O228">
            <v>0</v>
          </cell>
          <cell r="P228">
            <v>8</v>
          </cell>
          <cell r="Q228">
            <v>20</v>
          </cell>
          <cell r="R228">
            <v>0</v>
          </cell>
          <cell r="S228">
            <v>0</v>
          </cell>
          <cell r="T228">
            <v>0</v>
          </cell>
          <cell r="U228">
            <v>0</v>
          </cell>
          <cell r="V228">
            <v>0</v>
          </cell>
          <cell r="W228">
            <v>0</v>
          </cell>
          <cell r="X228">
            <v>43804</v>
          </cell>
          <cell r="Y228" t="str">
            <v>SI</v>
          </cell>
          <cell r="Z228" t="str">
            <v>NO</v>
          </cell>
          <cell r="AA228" t="str">
            <v>16-15-14-13-12</v>
          </cell>
          <cell r="AB228"/>
          <cell r="AC228"/>
          <cell r="AD228"/>
          <cell r="AE228"/>
          <cell r="AF228"/>
          <cell r="AG228"/>
          <cell r="AH228" t="str">
            <v/>
          </cell>
          <cell r="AI228" t="str">
            <v>SI</v>
          </cell>
          <cell r="AJ228"/>
          <cell r="AK228" t="str">
            <v>TNS</v>
          </cell>
          <cell r="AL228">
            <v>43826</v>
          </cell>
          <cell r="AM228" t="str">
            <v>No posee 5 años continuos o discontinuos para postular</v>
          </cell>
          <cell r="AN228">
            <v>2</v>
          </cell>
          <cell r="AO228">
            <v>22</v>
          </cell>
          <cell r="AP228">
            <v>5.5</v>
          </cell>
          <cell r="AQ228">
            <v>20</v>
          </cell>
          <cell r="AR228">
            <v>16</v>
          </cell>
          <cell r="AS228">
            <v>4</v>
          </cell>
          <cell r="AT228">
            <v>0</v>
          </cell>
          <cell r="AU228">
            <v>0</v>
          </cell>
          <cell r="AV228">
            <v>0</v>
          </cell>
          <cell r="AW228">
            <v>0</v>
          </cell>
          <cell r="AX228">
            <v>0</v>
          </cell>
          <cell r="AY228">
            <v>0</v>
          </cell>
          <cell r="AZ228" t="str">
            <v>TNS</v>
          </cell>
          <cell r="BA228">
            <v>100</v>
          </cell>
          <cell r="BB228">
            <v>25</v>
          </cell>
          <cell r="BC228">
            <v>34.5</v>
          </cell>
          <cell r="BD228" t="str">
            <v/>
          </cell>
          <cell r="BE228" t="str">
            <v/>
          </cell>
          <cell r="BF228">
            <v>5.5</v>
          </cell>
          <cell r="BG228">
            <v>4</v>
          </cell>
          <cell r="BH228">
            <v>0</v>
          </cell>
          <cell r="BI228">
            <v>25</v>
          </cell>
          <cell r="BJ228">
            <v>34.5</v>
          </cell>
          <cell r="BK228" t="str">
            <v/>
          </cell>
          <cell r="BL228">
            <v>0</v>
          </cell>
          <cell r="BM228">
            <v>2</v>
          </cell>
          <cell r="BN228">
            <v>0</v>
          </cell>
          <cell r="BO228">
            <v>8</v>
          </cell>
          <cell r="BP228" t="str">
            <v/>
          </cell>
          <cell r="BQ228"/>
          <cell r="BR228"/>
          <cell r="BS228">
            <v>213</v>
          </cell>
        </row>
        <row r="229">
          <cell r="C229">
            <v>13007742</v>
          </cell>
          <cell r="D229">
            <v>0</v>
          </cell>
          <cell r="E229">
            <v>4</v>
          </cell>
          <cell r="F229" t="str">
            <v>LLANCABURE CUTIPA PAOLA LUISA</v>
          </cell>
          <cell r="G229" t="str">
            <v>LEY 18.834</v>
          </cell>
          <cell r="H229" t="str">
            <v>CONTRATAS</v>
          </cell>
          <cell r="I229" t="str">
            <v>TÉCNICO</v>
          </cell>
          <cell r="J229">
            <v>44</v>
          </cell>
          <cell r="K229">
            <v>22</v>
          </cell>
          <cell r="L229" t="str">
            <v>TECNICO NIVEL SUPERIOR ENFERMERIA</v>
          </cell>
          <cell r="M229">
            <v>5</v>
          </cell>
          <cell r="N229">
            <v>2</v>
          </cell>
          <cell r="O229">
            <v>2</v>
          </cell>
          <cell r="P229">
            <v>17</v>
          </cell>
          <cell r="Q229">
            <v>0</v>
          </cell>
          <cell r="R229">
            <v>2010</v>
          </cell>
          <cell r="S229">
            <v>60</v>
          </cell>
          <cell r="T229">
            <v>0</v>
          </cell>
          <cell r="U229">
            <v>0</v>
          </cell>
          <cell r="V229">
            <v>0</v>
          </cell>
          <cell r="W229">
            <v>0</v>
          </cell>
          <cell r="X229">
            <v>43804</v>
          </cell>
          <cell r="Y229" t="str">
            <v>SI</v>
          </cell>
          <cell r="Z229" t="str">
            <v>NO</v>
          </cell>
          <cell r="AA229" t="str">
            <v>16-15-14-13-12</v>
          </cell>
          <cell r="AB229"/>
          <cell r="AC229"/>
          <cell r="AD229"/>
          <cell r="AE229"/>
          <cell r="AF229"/>
          <cell r="AG229"/>
          <cell r="AH229" t="str">
            <v/>
          </cell>
          <cell r="AI229" t="str">
            <v>SI</v>
          </cell>
          <cell r="AJ229"/>
          <cell r="AK229" t="str">
            <v>TNS</v>
          </cell>
          <cell r="AL229">
            <v>43826</v>
          </cell>
          <cell r="AM229" t="str">
            <v>No posee 5 años continuos o discontinuos para postular</v>
          </cell>
          <cell r="AN229">
            <v>2</v>
          </cell>
          <cell r="AO229">
            <v>22</v>
          </cell>
          <cell r="AP229">
            <v>5.5</v>
          </cell>
          <cell r="AQ229">
            <v>0</v>
          </cell>
          <cell r="AR229">
            <v>0</v>
          </cell>
          <cell r="AS229">
            <v>0</v>
          </cell>
          <cell r="AT229">
            <v>60</v>
          </cell>
          <cell r="AU229">
            <v>0</v>
          </cell>
          <cell r="AV229">
            <v>0</v>
          </cell>
          <cell r="AW229">
            <v>20</v>
          </cell>
          <cell r="AX229">
            <v>0</v>
          </cell>
          <cell r="AY229">
            <v>0</v>
          </cell>
          <cell r="AZ229" t="str">
            <v>TNS</v>
          </cell>
          <cell r="BA229">
            <v>100</v>
          </cell>
          <cell r="BB229">
            <v>25</v>
          </cell>
          <cell r="BC229">
            <v>30.5</v>
          </cell>
          <cell r="BD229" t="str">
            <v/>
          </cell>
          <cell r="BE229" t="str">
            <v/>
          </cell>
          <cell r="BF229">
            <v>5.5</v>
          </cell>
          <cell r="BG229">
            <v>0</v>
          </cell>
          <cell r="BH229">
            <v>0</v>
          </cell>
          <cell r="BI229">
            <v>25</v>
          </cell>
          <cell r="BJ229">
            <v>30.5</v>
          </cell>
          <cell r="BK229" t="str">
            <v/>
          </cell>
          <cell r="BL229">
            <v>60</v>
          </cell>
          <cell r="BM229">
            <v>2</v>
          </cell>
          <cell r="BN229">
            <v>2</v>
          </cell>
          <cell r="BO229">
            <v>17</v>
          </cell>
          <cell r="BP229" t="str">
            <v/>
          </cell>
          <cell r="BQ229"/>
          <cell r="BR229"/>
          <cell r="BS229">
            <v>214</v>
          </cell>
        </row>
        <row r="230">
          <cell r="C230"/>
          <cell r="D230"/>
          <cell r="E230"/>
          <cell r="F230"/>
          <cell r="G230"/>
          <cell r="H230"/>
          <cell r="I230"/>
          <cell r="J230"/>
          <cell r="K230"/>
          <cell r="L230"/>
          <cell r="M230"/>
          <cell r="N230"/>
          <cell r="O230"/>
          <cell r="P230"/>
          <cell r="Q230"/>
          <cell r="R230"/>
          <cell r="S230"/>
          <cell r="T230"/>
          <cell r="U230"/>
          <cell r="V230"/>
          <cell r="W230"/>
          <cell r="X230"/>
          <cell r="Y230" t="str">
            <v/>
          </cell>
          <cell r="Z230"/>
          <cell r="AA230" t="str">
            <v/>
          </cell>
          <cell r="AB230"/>
          <cell r="AC230"/>
          <cell r="AD230"/>
          <cell r="AE230"/>
          <cell r="AF230"/>
          <cell r="AG230"/>
          <cell r="AH230" t="str">
            <v/>
          </cell>
          <cell r="AI230" t="str">
            <v>SI</v>
          </cell>
          <cell r="AJ230"/>
          <cell r="AK230"/>
          <cell r="AL230"/>
          <cell r="AM230"/>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t="str">
            <v/>
          </cell>
          <cell r="BE230" t="str">
            <v/>
          </cell>
          <cell r="BF230">
            <v>0</v>
          </cell>
          <cell r="BG230">
            <v>0</v>
          </cell>
          <cell r="BH230">
            <v>0</v>
          </cell>
          <cell r="BI230">
            <v>0</v>
          </cell>
          <cell r="BJ230">
            <v>0</v>
          </cell>
          <cell r="BK230" t="str">
            <v/>
          </cell>
          <cell r="BL230" t="e">
            <v>#NAME?</v>
          </cell>
          <cell r="BM230" t="e">
            <v>#N/A</v>
          </cell>
          <cell r="BN230" t="e">
            <v>#N/A</v>
          </cell>
          <cell r="BO230" t="e">
            <v>#N/A</v>
          </cell>
          <cell r="BP230" t="str">
            <v/>
          </cell>
          <cell r="BQ230"/>
          <cell r="BR230"/>
          <cell r="BS230">
            <v>215</v>
          </cell>
        </row>
        <row r="231">
          <cell r="C231"/>
          <cell r="D231"/>
          <cell r="E231"/>
          <cell r="F231"/>
          <cell r="G231"/>
          <cell r="H231"/>
          <cell r="I231"/>
          <cell r="J231"/>
          <cell r="K231"/>
          <cell r="L231"/>
          <cell r="M231"/>
          <cell r="N231"/>
          <cell r="O231"/>
          <cell r="P231"/>
          <cell r="Q231"/>
          <cell r="R231"/>
          <cell r="S231"/>
          <cell r="T231"/>
          <cell r="U231"/>
          <cell r="V231"/>
          <cell r="W231"/>
          <cell r="X231"/>
          <cell r="Y231" t="str">
            <v/>
          </cell>
          <cell r="Z231"/>
          <cell r="AA231" t="str">
            <v/>
          </cell>
          <cell r="AB231"/>
          <cell r="AC231"/>
          <cell r="AD231"/>
          <cell r="AE231"/>
          <cell r="AF231"/>
          <cell r="AG231"/>
          <cell r="AH231" t="str">
            <v/>
          </cell>
          <cell r="AI231" t="str">
            <v>SI</v>
          </cell>
          <cell r="AJ231"/>
          <cell r="AK231"/>
          <cell r="AL231"/>
          <cell r="AM231"/>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t="str">
            <v/>
          </cell>
          <cell r="BE231" t="str">
            <v/>
          </cell>
          <cell r="BF231">
            <v>0</v>
          </cell>
          <cell r="BG231">
            <v>0</v>
          </cell>
          <cell r="BH231">
            <v>0</v>
          </cell>
          <cell r="BI231">
            <v>0</v>
          </cell>
          <cell r="BJ231">
            <v>0</v>
          </cell>
          <cell r="BK231" t="str">
            <v/>
          </cell>
          <cell r="BL231" t="e">
            <v>#NAME?</v>
          </cell>
          <cell r="BM231" t="e">
            <v>#N/A</v>
          </cell>
          <cell r="BN231" t="e">
            <v>#N/A</v>
          </cell>
          <cell r="BO231" t="e">
            <v>#N/A</v>
          </cell>
          <cell r="BP231" t="str">
            <v/>
          </cell>
          <cell r="BQ231"/>
          <cell r="BR231"/>
          <cell r="BS231">
            <v>216</v>
          </cell>
        </row>
        <row r="232">
          <cell r="C232"/>
          <cell r="D232"/>
          <cell r="E232"/>
          <cell r="F232"/>
          <cell r="G232"/>
          <cell r="H232"/>
          <cell r="I232"/>
          <cell r="J232"/>
          <cell r="K232"/>
          <cell r="L232"/>
          <cell r="M232"/>
          <cell r="N232"/>
          <cell r="O232"/>
          <cell r="P232"/>
          <cell r="Q232"/>
          <cell r="R232"/>
          <cell r="S232"/>
          <cell r="T232"/>
          <cell r="U232"/>
          <cell r="V232"/>
          <cell r="W232"/>
          <cell r="X232"/>
          <cell r="Y232" t="str">
            <v/>
          </cell>
          <cell r="Z232"/>
          <cell r="AA232" t="str">
            <v/>
          </cell>
          <cell r="AB232"/>
          <cell r="AC232"/>
          <cell r="AD232"/>
          <cell r="AE232"/>
          <cell r="AF232"/>
          <cell r="AG232"/>
          <cell r="AH232" t="str">
            <v/>
          </cell>
          <cell r="AI232" t="str">
            <v>SI</v>
          </cell>
          <cell r="AJ232"/>
          <cell r="AK232"/>
          <cell r="AL232"/>
          <cell r="AM232"/>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t="str">
            <v/>
          </cell>
          <cell r="BE232" t="str">
            <v/>
          </cell>
          <cell r="BF232">
            <v>0</v>
          </cell>
          <cell r="BG232">
            <v>0</v>
          </cell>
          <cell r="BH232">
            <v>0</v>
          </cell>
          <cell r="BI232">
            <v>0</v>
          </cell>
          <cell r="BJ232">
            <v>0</v>
          </cell>
          <cell r="BK232" t="str">
            <v/>
          </cell>
          <cell r="BL232" t="e">
            <v>#NAME?</v>
          </cell>
          <cell r="BM232" t="e">
            <v>#N/A</v>
          </cell>
          <cell r="BN232" t="e">
            <v>#N/A</v>
          </cell>
          <cell r="BO232" t="e">
            <v>#N/A</v>
          </cell>
          <cell r="BP232" t="str">
            <v/>
          </cell>
          <cell r="BQ232"/>
          <cell r="BR232"/>
          <cell r="BS232">
            <v>217</v>
          </cell>
        </row>
        <row r="233">
          <cell r="C233"/>
          <cell r="D233"/>
          <cell r="E233"/>
          <cell r="F233"/>
          <cell r="G233"/>
          <cell r="H233"/>
          <cell r="I233"/>
          <cell r="J233"/>
          <cell r="K233"/>
          <cell r="L233"/>
          <cell r="M233"/>
          <cell r="N233"/>
          <cell r="O233"/>
          <cell r="P233"/>
          <cell r="Q233"/>
          <cell r="R233"/>
          <cell r="S233"/>
          <cell r="T233"/>
          <cell r="U233"/>
          <cell r="V233"/>
          <cell r="W233"/>
          <cell r="X233"/>
          <cell r="Y233" t="str">
            <v/>
          </cell>
          <cell r="Z233"/>
          <cell r="AA233" t="str">
            <v/>
          </cell>
          <cell r="AB233"/>
          <cell r="AC233"/>
          <cell r="AD233"/>
          <cell r="AE233"/>
          <cell r="AF233"/>
          <cell r="AG233"/>
          <cell r="AH233" t="str">
            <v/>
          </cell>
          <cell r="AI233" t="str">
            <v>SI</v>
          </cell>
          <cell r="AJ233"/>
          <cell r="AK233"/>
          <cell r="AL233"/>
          <cell r="AM233"/>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t="str">
            <v/>
          </cell>
          <cell r="BE233" t="str">
            <v/>
          </cell>
          <cell r="BF233">
            <v>0</v>
          </cell>
          <cell r="BG233">
            <v>0</v>
          </cell>
          <cell r="BH233">
            <v>0</v>
          </cell>
          <cell r="BI233">
            <v>0</v>
          </cell>
          <cell r="BJ233">
            <v>0</v>
          </cell>
          <cell r="BK233" t="str">
            <v/>
          </cell>
          <cell r="BL233" t="e">
            <v>#NAME?</v>
          </cell>
          <cell r="BM233" t="e">
            <v>#N/A</v>
          </cell>
          <cell r="BN233" t="e">
            <v>#N/A</v>
          </cell>
          <cell r="BO233" t="e">
            <v>#N/A</v>
          </cell>
          <cell r="BP233" t="str">
            <v/>
          </cell>
          <cell r="BQ233"/>
          <cell r="BR233"/>
          <cell r="BS233">
            <v>218</v>
          </cell>
        </row>
        <row r="234">
          <cell r="C234"/>
          <cell r="D234"/>
          <cell r="E234"/>
          <cell r="F234"/>
          <cell r="G234"/>
          <cell r="H234"/>
          <cell r="I234"/>
          <cell r="J234"/>
          <cell r="K234"/>
          <cell r="L234"/>
          <cell r="M234"/>
          <cell r="N234"/>
          <cell r="O234"/>
          <cell r="P234"/>
          <cell r="Q234"/>
          <cell r="R234"/>
          <cell r="S234"/>
          <cell r="T234"/>
          <cell r="U234"/>
          <cell r="V234"/>
          <cell r="W234"/>
          <cell r="X234"/>
          <cell r="Y234" t="str">
            <v/>
          </cell>
          <cell r="Z234"/>
          <cell r="AA234" t="str">
            <v/>
          </cell>
          <cell r="AB234"/>
          <cell r="AC234"/>
          <cell r="AD234"/>
          <cell r="AE234"/>
          <cell r="AF234"/>
          <cell r="AG234"/>
          <cell r="AH234" t="str">
            <v/>
          </cell>
          <cell r="AI234" t="str">
            <v>SI</v>
          </cell>
          <cell r="AJ234"/>
          <cell r="AK234"/>
          <cell r="AL234"/>
          <cell r="AM234"/>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t="str">
            <v/>
          </cell>
          <cell r="BE234" t="str">
            <v/>
          </cell>
          <cell r="BF234">
            <v>0</v>
          </cell>
          <cell r="BG234">
            <v>0</v>
          </cell>
          <cell r="BH234">
            <v>0</v>
          </cell>
          <cell r="BI234">
            <v>0</v>
          </cell>
          <cell r="BJ234">
            <v>0</v>
          </cell>
          <cell r="BK234" t="str">
            <v/>
          </cell>
          <cell r="BL234" t="e">
            <v>#NAME?</v>
          </cell>
          <cell r="BM234" t="e">
            <v>#N/A</v>
          </cell>
          <cell r="BN234" t="e">
            <v>#N/A</v>
          </cell>
          <cell r="BO234" t="e">
            <v>#N/A</v>
          </cell>
          <cell r="BP234" t="str">
            <v/>
          </cell>
          <cell r="BQ234"/>
          <cell r="BR234"/>
          <cell r="BS234">
            <v>219</v>
          </cell>
        </row>
        <row r="235">
          <cell r="C235"/>
          <cell r="D235"/>
          <cell r="E235"/>
          <cell r="F235"/>
          <cell r="G235"/>
          <cell r="H235"/>
          <cell r="I235"/>
          <cell r="J235"/>
          <cell r="K235"/>
          <cell r="L235"/>
          <cell r="M235"/>
          <cell r="N235"/>
          <cell r="O235"/>
          <cell r="P235"/>
          <cell r="Q235"/>
          <cell r="R235"/>
          <cell r="S235"/>
          <cell r="T235"/>
          <cell r="U235"/>
          <cell r="V235"/>
          <cell r="W235"/>
          <cell r="X235"/>
          <cell r="Y235" t="str">
            <v/>
          </cell>
          <cell r="Z235"/>
          <cell r="AA235" t="str">
            <v/>
          </cell>
          <cell r="AB235"/>
          <cell r="AC235"/>
          <cell r="AD235"/>
          <cell r="AE235"/>
          <cell r="AF235"/>
          <cell r="AG235"/>
          <cell r="AH235" t="str">
            <v/>
          </cell>
          <cell r="AI235" t="str">
            <v>SI</v>
          </cell>
          <cell r="AJ235"/>
          <cell r="AK235"/>
          <cell r="AL235"/>
          <cell r="AM235"/>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t="str">
            <v/>
          </cell>
          <cell r="BE235" t="str">
            <v/>
          </cell>
          <cell r="BF235">
            <v>0</v>
          </cell>
          <cell r="BG235">
            <v>0</v>
          </cell>
          <cell r="BH235">
            <v>0</v>
          </cell>
          <cell r="BI235">
            <v>0</v>
          </cell>
          <cell r="BJ235">
            <v>0</v>
          </cell>
          <cell r="BK235" t="str">
            <v/>
          </cell>
          <cell r="BL235" t="e">
            <v>#NAME?</v>
          </cell>
          <cell r="BM235" t="e">
            <v>#N/A</v>
          </cell>
          <cell r="BN235" t="e">
            <v>#N/A</v>
          </cell>
          <cell r="BO235" t="e">
            <v>#N/A</v>
          </cell>
          <cell r="BP235" t="str">
            <v/>
          </cell>
          <cell r="BQ235"/>
          <cell r="BR235"/>
          <cell r="BS235">
            <v>220</v>
          </cell>
        </row>
        <row r="236">
          <cell r="C236"/>
          <cell r="D236"/>
          <cell r="E236"/>
          <cell r="F236"/>
          <cell r="G236"/>
          <cell r="H236"/>
          <cell r="I236"/>
          <cell r="J236"/>
          <cell r="K236"/>
          <cell r="L236"/>
          <cell r="M236"/>
          <cell r="N236"/>
          <cell r="O236"/>
          <cell r="P236"/>
          <cell r="Q236"/>
          <cell r="R236"/>
          <cell r="S236"/>
          <cell r="T236"/>
          <cell r="U236"/>
          <cell r="V236"/>
          <cell r="W236"/>
          <cell r="X236"/>
          <cell r="Y236" t="str">
            <v/>
          </cell>
          <cell r="Z236"/>
          <cell r="AA236" t="str">
            <v/>
          </cell>
          <cell r="AB236"/>
          <cell r="AC236"/>
          <cell r="AD236"/>
          <cell r="AE236"/>
          <cell r="AF236"/>
          <cell r="AG236"/>
          <cell r="AH236" t="str">
            <v/>
          </cell>
          <cell r="AI236" t="str">
            <v>SI</v>
          </cell>
          <cell r="AJ236"/>
          <cell r="AK236"/>
          <cell r="AL236"/>
          <cell r="AM236"/>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t="str">
            <v/>
          </cell>
          <cell r="BE236" t="str">
            <v/>
          </cell>
          <cell r="BF236">
            <v>0</v>
          </cell>
          <cell r="BG236">
            <v>0</v>
          </cell>
          <cell r="BH236">
            <v>0</v>
          </cell>
          <cell r="BI236">
            <v>0</v>
          </cell>
          <cell r="BJ236">
            <v>0</v>
          </cell>
          <cell r="BK236" t="str">
            <v/>
          </cell>
          <cell r="BL236" t="e">
            <v>#NAME?</v>
          </cell>
          <cell r="BM236" t="e">
            <v>#N/A</v>
          </cell>
          <cell r="BN236" t="e">
            <v>#N/A</v>
          </cell>
          <cell r="BO236" t="e">
            <v>#N/A</v>
          </cell>
          <cell r="BP236" t="str">
            <v/>
          </cell>
          <cell r="BQ236"/>
          <cell r="BR236"/>
          <cell r="BS236">
            <v>221</v>
          </cell>
        </row>
        <row r="237">
          <cell r="C237"/>
          <cell r="D237"/>
          <cell r="E237"/>
          <cell r="F237"/>
          <cell r="G237"/>
          <cell r="H237"/>
          <cell r="I237"/>
          <cell r="J237"/>
          <cell r="K237"/>
          <cell r="L237"/>
          <cell r="M237"/>
          <cell r="N237"/>
          <cell r="O237"/>
          <cell r="P237"/>
          <cell r="Q237"/>
          <cell r="R237"/>
          <cell r="S237"/>
          <cell r="T237"/>
          <cell r="U237"/>
          <cell r="V237"/>
          <cell r="W237"/>
          <cell r="X237"/>
          <cell r="Y237" t="str">
            <v/>
          </cell>
          <cell r="Z237"/>
          <cell r="AA237" t="str">
            <v/>
          </cell>
          <cell r="AB237"/>
          <cell r="AC237"/>
          <cell r="AD237"/>
          <cell r="AE237"/>
          <cell r="AF237"/>
          <cell r="AG237"/>
          <cell r="AH237" t="str">
            <v/>
          </cell>
          <cell r="AI237" t="str">
            <v>SI</v>
          </cell>
          <cell r="AJ237"/>
          <cell r="AK237"/>
          <cell r="AL237"/>
          <cell r="AM237"/>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t="str">
            <v/>
          </cell>
          <cell r="BE237" t="str">
            <v/>
          </cell>
          <cell r="BF237">
            <v>0</v>
          </cell>
          <cell r="BG237">
            <v>0</v>
          </cell>
          <cell r="BH237">
            <v>0</v>
          </cell>
          <cell r="BI237">
            <v>0</v>
          </cell>
          <cell r="BJ237">
            <v>0</v>
          </cell>
          <cell r="BK237" t="str">
            <v/>
          </cell>
          <cell r="BL237" t="e">
            <v>#NAME?</v>
          </cell>
          <cell r="BM237" t="e">
            <v>#N/A</v>
          </cell>
          <cell r="BN237" t="e">
            <v>#N/A</v>
          </cell>
          <cell r="BO237" t="e">
            <v>#N/A</v>
          </cell>
          <cell r="BP237" t="str">
            <v/>
          </cell>
          <cell r="BQ237"/>
          <cell r="BR237"/>
          <cell r="BS237">
            <v>222</v>
          </cell>
        </row>
        <row r="238">
          <cell r="C238"/>
          <cell r="D238"/>
          <cell r="E238"/>
          <cell r="F238"/>
          <cell r="G238"/>
          <cell r="H238"/>
          <cell r="I238"/>
          <cell r="J238"/>
          <cell r="K238"/>
          <cell r="L238"/>
          <cell r="M238"/>
          <cell r="N238"/>
          <cell r="O238"/>
          <cell r="P238"/>
          <cell r="Q238"/>
          <cell r="R238"/>
          <cell r="S238"/>
          <cell r="T238"/>
          <cell r="U238"/>
          <cell r="V238"/>
          <cell r="W238"/>
          <cell r="X238"/>
          <cell r="Y238" t="str">
            <v/>
          </cell>
          <cell r="Z238"/>
          <cell r="AA238" t="str">
            <v/>
          </cell>
          <cell r="AB238"/>
          <cell r="AC238"/>
          <cell r="AD238"/>
          <cell r="AE238"/>
          <cell r="AF238"/>
          <cell r="AG238"/>
          <cell r="AH238" t="str">
            <v/>
          </cell>
          <cell r="AI238" t="str">
            <v>SI</v>
          </cell>
          <cell r="AJ238"/>
          <cell r="AK238"/>
          <cell r="AL238"/>
          <cell r="AM238"/>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t="str">
            <v/>
          </cell>
          <cell r="BE238" t="str">
            <v/>
          </cell>
          <cell r="BF238">
            <v>0</v>
          </cell>
          <cell r="BG238">
            <v>0</v>
          </cell>
          <cell r="BH238">
            <v>0</v>
          </cell>
          <cell r="BI238">
            <v>0</v>
          </cell>
          <cell r="BJ238">
            <v>0</v>
          </cell>
          <cell r="BK238" t="str">
            <v/>
          </cell>
          <cell r="BL238" t="e">
            <v>#NAME?</v>
          </cell>
          <cell r="BM238" t="e">
            <v>#N/A</v>
          </cell>
          <cell r="BN238" t="e">
            <v>#N/A</v>
          </cell>
          <cell r="BO238" t="e">
            <v>#N/A</v>
          </cell>
          <cell r="BP238" t="str">
            <v/>
          </cell>
          <cell r="BQ238"/>
          <cell r="BR238"/>
          <cell r="BS238">
            <v>223</v>
          </cell>
        </row>
        <row r="239">
          <cell r="C239"/>
          <cell r="D239"/>
          <cell r="E239"/>
          <cell r="F239"/>
          <cell r="G239"/>
          <cell r="H239"/>
          <cell r="I239"/>
          <cell r="J239"/>
          <cell r="K239"/>
          <cell r="L239"/>
          <cell r="M239"/>
          <cell r="N239"/>
          <cell r="O239"/>
          <cell r="P239"/>
          <cell r="Q239"/>
          <cell r="R239"/>
          <cell r="S239"/>
          <cell r="T239"/>
          <cell r="U239"/>
          <cell r="V239"/>
          <cell r="W239"/>
          <cell r="X239"/>
          <cell r="Y239" t="str">
            <v/>
          </cell>
          <cell r="Z239"/>
          <cell r="AA239" t="str">
            <v/>
          </cell>
          <cell r="AB239"/>
          <cell r="AC239"/>
          <cell r="AD239"/>
          <cell r="AE239"/>
          <cell r="AF239"/>
          <cell r="AG239"/>
          <cell r="AH239" t="str">
            <v/>
          </cell>
          <cell r="AI239" t="str">
            <v>SI</v>
          </cell>
          <cell r="AJ239"/>
          <cell r="AK239"/>
          <cell r="AL239"/>
          <cell r="AM239"/>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t="str">
            <v/>
          </cell>
          <cell r="BE239" t="str">
            <v/>
          </cell>
          <cell r="BF239">
            <v>0</v>
          </cell>
          <cell r="BG239">
            <v>0</v>
          </cell>
          <cell r="BH239">
            <v>0</v>
          </cell>
          <cell r="BI239">
            <v>0</v>
          </cell>
          <cell r="BJ239">
            <v>0</v>
          </cell>
          <cell r="BK239" t="str">
            <v/>
          </cell>
          <cell r="BL239" t="e">
            <v>#NAME?</v>
          </cell>
          <cell r="BM239" t="e">
            <v>#N/A</v>
          </cell>
          <cell r="BN239" t="e">
            <v>#N/A</v>
          </cell>
          <cell r="BO239" t="e">
            <v>#N/A</v>
          </cell>
          <cell r="BP239" t="str">
            <v/>
          </cell>
          <cell r="BQ239"/>
          <cell r="BR239"/>
          <cell r="BS239">
            <v>224</v>
          </cell>
        </row>
        <row r="240">
          <cell r="C240"/>
          <cell r="D240"/>
          <cell r="E240"/>
          <cell r="F240"/>
          <cell r="G240"/>
          <cell r="H240"/>
          <cell r="I240"/>
          <cell r="J240"/>
          <cell r="K240"/>
          <cell r="L240"/>
          <cell r="M240"/>
          <cell r="N240"/>
          <cell r="O240"/>
          <cell r="P240"/>
          <cell r="Q240"/>
          <cell r="R240"/>
          <cell r="S240"/>
          <cell r="T240"/>
          <cell r="U240"/>
          <cell r="V240"/>
          <cell r="W240"/>
          <cell r="X240"/>
          <cell r="Y240" t="str">
            <v/>
          </cell>
          <cell r="Z240"/>
          <cell r="AA240" t="str">
            <v/>
          </cell>
          <cell r="AB240"/>
          <cell r="AC240"/>
          <cell r="AD240"/>
          <cell r="AE240"/>
          <cell r="AF240"/>
          <cell r="AG240"/>
          <cell r="AH240" t="str">
            <v/>
          </cell>
          <cell r="AI240" t="str">
            <v>SI</v>
          </cell>
          <cell r="AJ240"/>
          <cell r="AK240"/>
          <cell r="AL240"/>
          <cell r="AM240"/>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t="str">
            <v/>
          </cell>
          <cell r="BE240" t="str">
            <v/>
          </cell>
          <cell r="BF240">
            <v>0</v>
          </cell>
          <cell r="BG240">
            <v>0</v>
          </cell>
          <cell r="BH240">
            <v>0</v>
          </cell>
          <cell r="BI240">
            <v>0</v>
          </cell>
          <cell r="BJ240">
            <v>0</v>
          </cell>
          <cell r="BK240" t="str">
            <v/>
          </cell>
          <cell r="BL240" t="e">
            <v>#NAME?</v>
          </cell>
          <cell r="BM240" t="e">
            <v>#N/A</v>
          </cell>
          <cell r="BN240" t="e">
            <v>#N/A</v>
          </cell>
          <cell r="BO240" t="e">
            <v>#N/A</v>
          </cell>
          <cell r="BP240" t="str">
            <v/>
          </cell>
          <cell r="BQ240"/>
          <cell r="BR240"/>
          <cell r="BS240">
            <v>225</v>
          </cell>
        </row>
        <row r="241">
          <cell r="C241"/>
          <cell r="D241"/>
          <cell r="E241"/>
          <cell r="F241"/>
          <cell r="G241"/>
          <cell r="H241"/>
          <cell r="I241"/>
          <cell r="J241"/>
          <cell r="K241"/>
          <cell r="L241"/>
          <cell r="M241"/>
          <cell r="N241"/>
          <cell r="O241"/>
          <cell r="P241"/>
          <cell r="Q241"/>
          <cell r="R241"/>
          <cell r="S241"/>
          <cell r="T241"/>
          <cell r="U241"/>
          <cell r="V241"/>
          <cell r="W241"/>
          <cell r="X241"/>
          <cell r="Y241" t="str">
            <v/>
          </cell>
          <cell r="Z241"/>
          <cell r="AA241" t="str">
            <v/>
          </cell>
          <cell r="AB241"/>
          <cell r="AC241"/>
          <cell r="AD241"/>
          <cell r="AE241"/>
          <cell r="AF241"/>
          <cell r="AG241"/>
          <cell r="AH241" t="str">
            <v/>
          </cell>
          <cell r="AI241" t="str">
            <v>SI</v>
          </cell>
          <cell r="AJ241"/>
          <cell r="AK241"/>
          <cell r="AL241"/>
          <cell r="AM241"/>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t="str">
            <v/>
          </cell>
          <cell r="BE241" t="str">
            <v/>
          </cell>
          <cell r="BF241">
            <v>0</v>
          </cell>
          <cell r="BG241">
            <v>0</v>
          </cell>
          <cell r="BH241">
            <v>0</v>
          </cell>
          <cell r="BI241">
            <v>0</v>
          </cell>
          <cell r="BJ241">
            <v>0</v>
          </cell>
          <cell r="BK241" t="str">
            <v/>
          </cell>
          <cell r="BL241" t="e">
            <v>#NAME?</v>
          </cell>
          <cell r="BM241" t="e">
            <v>#N/A</v>
          </cell>
          <cell r="BN241" t="e">
            <v>#N/A</v>
          </cell>
          <cell r="BO241" t="e">
            <v>#N/A</v>
          </cell>
          <cell r="BP241" t="str">
            <v/>
          </cell>
          <cell r="BQ241"/>
          <cell r="BR241"/>
          <cell r="BS241">
            <v>226</v>
          </cell>
        </row>
        <row r="242">
          <cell r="C242"/>
          <cell r="D242"/>
          <cell r="E242"/>
          <cell r="F242"/>
          <cell r="G242"/>
          <cell r="H242"/>
          <cell r="I242"/>
          <cell r="J242"/>
          <cell r="K242"/>
          <cell r="L242"/>
          <cell r="M242"/>
          <cell r="N242"/>
          <cell r="O242"/>
          <cell r="P242"/>
          <cell r="Q242"/>
          <cell r="R242"/>
          <cell r="S242"/>
          <cell r="T242"/>
          <cell r="U242"/>
          <cell r="V242"/>
          <cell r="W242"/>
          <cell r="X242"/>
          <cell r="Y242" t="str">
            <v/>
          </cell>
          <cell r="Z242"/>
          <cell r="AA242" t="str">
            <v/>
          </cell>
          <cell r="AB242"/>
          <cell r="AC242"/>
          <cell r="AD242"/>
          <cell r="AE242"/>
          <cell r="AF242"/>
          <cell r="AG242"/>
          <cell r="AH242" t="str">
            <v/>
          </cell>
          <cell r="AI242" t="str">
            <v>SI</v>
          </cell>
          <cell r="AJ242"/>
          <cell r="AK242"/>
          <cell r="AL242"/>
          <cell r="AM242"/>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t="str">
            <v/>
          </cell>
          <cell r="BE242" t="str">
            <v/>
          </cell>
          <cell r="BF242">
            <v>0</v>
          </cell>
          <cell r="BG242">
            <v>0</v>
          </cell>
          <cell r="BH242">
            <v>0</v>
          </cell>
          <cell r="BI242">
            <v>0</v>
          </cell>
          <cell r="BJ242">
            <v>0</v>
          </cell>
          <cell r="BK242" t="str">
            <v/>
          </cell>
          <cell r="BL242" t="e">
            <v>#NAME?</v>
          </cell>
          <cell r="BM242" t="e">
            <v>#N/A</v>
          </cell>
          <cell r="BN242" t="e">
            <v>#N/A</v>
          </cell>
          <cell r="BO242" t="e">
            <v>#N/A</v>
          </cell>
          <cell r="BP242" t="str">
            <v/>
          </cell>
          <cell r="BQ242"/>
          <cell r="BR242"/>
          <cell r="BS242">
            <v>227</v>
          </cell>
        </row>
        <row r="243">
          <cell r="C243"/>
          <cell r="D243"/>
          <cell r="E243"/>
          <cell r="F243"/>
          <cell r="G243"/>
          <cell r="H243"/>
          <cell r="I243"/>
          <cell r="J243"/>
          <cell r="K243"/>
          <cell r="L243"/>
          <cell r="M243"/>
          <cell r="N243"/>
          <cell r="O243"/>
          <cell r="P243"/>
          <cell r="Q243"/>
          <cell r="R243"/>
          <cell r="S243"/>
          <cell r="T243"/>
          <cell r="U243"/>
          <cell r="V243"/>
          <cell r="W243"/>
          <cell r="X243"/>
          <cell r="Y243" t="str">
            <v/>
          </cell>
          <cell r="Z243"/>
          <cell r="AA243" t="str">
            <v/>
          </cell>
          <cell r="AB243"/>
          <cell r="AC243"/>
          <cell r="AD243"/>
          <cell r="AE243"/>
          <cell r="AF243"/>
          <cell r="AG243"/>
          <cell r="AH243" t="str">
            <v/>
          </cell>
          <cell r="AI243" t="str">
            <v>SI</v>
          </cell>
          <cell r="AJ243"/>
          <cell r="AK243"/>
          <cell r="AL243"/>
          <cell r="AM243"/>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t="str">
            <v/>
          </cell>
          <cell r="BE243" t="str">
            <v/>
          </cell>
          <cell r="BF243">
            <v>0</v>
          </cell>
          <cell r="BG243">
            <v>0</v>
          </cell>
          <cell r="BH243">
            <v>0</v>
          </cell>
          <cell r="BI243">
            <v>0</v>
          </cell>
          <cell r="BJ243">
            <v>0</v>
          </cell>
          <cell r="BK243" t="str">
            <v/>
          </cell>
          <cell r="BL243" t="e">
            <v>#NAME?</v>
          </cell>
          <cell r="BM243" t="e">
            <v>#N/A</v>
          </cell>
          <cell r="BN243" t="e">
            <v>#N/A</v>
          </cell>
          <cell r="BO243" t="e">
            <v>#N/A</v>
          </cell>
          <cell r="BP243" t="str">
            <v/>
          </cell>
          <cell r="BQ243"/>
          <cell r="BR243"/>
          <cell r="BS243">
            <v>228</v>
          </cell>
        </row>
        <row r="244">
          <cell r="C244"/>
          <cell r="D244"/>
          <cell r="E244"/>
          <cell r="F244"/>
          <cell r="G244"/>
          <cell r="H244"/>
          <cell r="I244"/>
          <cell r="J244"/>
          <cell r="K244"/>
          <cell r="L244"/>
          <cell r="M244"/>
          <cell r="N244"/>
          <cell r="O244"/>
          <cell r="P244"/>
          <cell r="Q244"/>
          <cell r="R244"/>
          <cell r="S244"/>
          <cell r="T244"/>
          <cell r="U244"/>
          <cell r="V244"/>
          <cell r="W244"/>
          <cell r="X244"/>
          <cell r="Y244" t="str">
            <v/>
          </cell>
          <cell r="Z244"/>
          <cell r="AA244" t="str">
            <v/>
          </cell>
          <cell r="AB244"/>
          <cell r="AC244"/>
          <cell r="AD244"/>
          <cell r="AE244"/>
          <cell r="AF244"/>
          <cell r="AG244"/>
          <cell r="AH244" t="str">
            <v/>
          </cell>
          <cell r="AI244" t="str">
            <v>SI</v>
          </cell>
          <cell r="AJ244"/>
          <cell r="AK244"/>
          <cell r="AL244"/>
          <cell r="AM244"/>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t="str">
            <v/>
          </cell>
          <cell r="BE244" t="str">
            <v/>
          </cell>
          <cell r="BF244">
            <v>0</v>
          </cell>
          <cell r="BG244">
            <v>0</v>
          </cell>
          <cell r="BH244">
            <v>0</v>
          </cell>
          <cell r="BI244">
            <v>0</v>
          </cell>
          <cell r="BJ244">
            <v>0</v>
          </cell>
          <cell r="BK244" t="str">
            <v/>
          </cell>
          <cell r="BL244" t="e">
            <v>#NAME?</v>
          </cell>
          <cell r="BM244" t="e">
            <v>#N/A</v>
          </cell>
          <cell r="BN244" t="e">
            <v>#N/A</v>
          </cell>
          <cell r="BO244" t="e">
            <v>#N/A</v>
          </cell>
          <cell r="BP244" t="str">
            <v/>
          </cell>
          <cell r="BQ244"/>
          <cell r="BR244"/>
          <cell r="BS244">
            <v>229</v>
          </cell>
        </row>
        <row r="245">
          <cell r="C245"/>
          <cell r="D245"/>
          <cell r="E245"/>
          <cell r="F245"/>
          <cell r="G245"/>
          <cell r="H245"/>
          <cell r="I245"/>
          <cell r="J245"/>
          <cell r="K245"/>
          <cell r="L245"/>
          <cell r="M245"/>
          <cell r="N245"/>
          <cell r="O245"/>
          <cell r="P245"/>
          <cell r="Q245"/>
          <cell r="R245"/>
          <cell r="S245"/>
          <cell r="T245"/>
          <cell r="U245"/>
          <cell r="V245"/>
          <cell r="W245"/>
          <cell r="X245"/>
          <cell r="Y245" t="str">
            <v/>
          </cell>
          <cell r="Z245"/>
          <cell r="AA245" t="str">
            <v/>
          </cell>
          <cell r="AB245"/>
          <cell r="AC245"/>
          <cell r="AD245"/>
          <cell r="AE245"/>
          <cell r="AF245"/>
          <cell r="AG245"/>
          <cell r="AH245" t="str">
            <v/>
          </cell>
          <cell r="AI245" t="str">
            <v>SI</v>
          </cell>
          <cell r="AJ245"/>
          <cell r="AK245"/>
          <cell r="AL245"/>
          <cell r="AM245"/>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t="str">
            <v/>
          </cell>
          <cell r="BE245" t="str">
            <v/>
          </cell>
          <cell r="BF245">
            <v>0</v>
          </cell>
          <cell r="BG245">
            <v>0</v>
          </cell>
          <cell r="BH245">
            <v>0</v>
          </cell>
          <cell r="BI245">
            <v>0</v>
          </cell>
          <cell r="BJ245">
            <v>0</v>
          </cell>
          <cell r="BK245" t="str">
            <v/>
          </cell>
          <cell r="BL245" t="e">
            <v>#NAME?</v>
          </cell>
          <cell r="BM245" t="e">
            <v>#N/A</v>
          </cell>
          <cell r="BN245" t="e">
            <v>#N/A</v>
          </cell>
          <cell r="BO245" t="e">
            <v>#N/A</v>
          </cell>
          <cell r="BP245" t="str">
            <v/>
          </cell>
          <cell r="BQ245"/>
          <cell r="BR245"/>
          <cell r="BS245">
            <v>230</v>
          </cell>
        </row>
        <row r="246">
          <cell r="C246"/>
          <cell r="D246"/>
          <cell r="E246"/>
          <cell r="F246"/>
          <cell r="G246"/>
          <cell r="H246"/>
          <cell r="I246"/>
          <cell r="J246"/>
          <cell r="K246"/>
          <cell r="L246"/>
          <cell r="M246"/>
          <cell r="N246"/>
          <cell r="O246"/>
          <cell r="P246"/>
          <cell r="Q246"/>
          <cell r="R246"/>
          <cell r="S246"/>
          <cell r="T246"/>
          <cell r="U246"/>
          <cell r="V246"/>
          <cell r="W246"/>
          <cell r="X246"/>
          <cell r="Y246" t="str">
            <v/>
          </cell>
          <cell r="Z246"/>
          <cell r="AA246" t="str">
            <v/>
          </cell>
          <cell r="AB246"/>
          <cell r="AC246"/>
          <cell r="AD246"/>
          <cell r="AE246"/>
          <cell r="AF246"/>
          <cell r="AG246"/>
          <cell r="AH246" t="str">
            <v/>
          </cell>
          <cell r="AI246" t="str">
            <v>SI</v>
          </cell>
          <cell r="AJ246"/>
          <cell r="AK246"/>
          <cell r="AL246"/>
          <cell r="AM246"/>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t="str">
            <v/>
          </cell>
          <cell r="BE246" t="str">
            <v/>
          </cell>
          <cell r="BF246">
            <v>0</v>
          </cell>
          <cell r="BG246">
            <v>0</v>
          </cell>
          <cell r="BH246">
            <v>0</v>
          </cell>
          <cell r="BI246">
            <v>0</v>
          </cell>
          <cell r="BJ246">
            <v>0</v>
          </cell>
          <cell r="BK246" t="str">
            <v/>
          </cell>
          <cell r="BL246" t="e">
            <v>#NAME?</v>
          </cell>
          <cell r="BM246" t="e">
            <v>#N/A</v>
          </cell>
          <cell r="BN246" t="e">
            <v>#N/A</v>
          </cell>
          <cell r="BO246" t="e">
            <v>#N/A</v>
          </cell>
          <cell r="BP246" t="str">
            <v/>
          </cell>
          <cell r="BQ246"/>
          <cell r="BR246"/>
          <cell r="BS246">
            <v>231</v>
          </cell>
        </row>
        <row r="247">
          <cell r="C247"/>
          <cell r="D247"/>
          <cell r="E247"/>
          <cell r="F247"/>
          <cell r="G247"/>
          <cell r="H247"/>
          <cell r="I247"/>
          <cell r="J247"/>
          <cell r="K247"/>
          <cell r="L247"/>
          <cell r="M247"/>
          <cell r="N247"/>
          <cell r="O247"/>
          <cell r="P247"/>
          <cell r="Q247"/>
          <cell r="R247"/>
          <cell r="S247"/>
          <cell r="T247"/>
          <cell r="U247"/>
          <cell r="V247"/>
          <cell r="W247"/>
          <cell r="X247"/>
          <cell r="Y247" t="str">
            <v/>
          </cell>
          <cell r="Z247"/>
          <cell r="AA247" t="str">
            <v/>
          </cell>
          <cell r="AB247"/>
          <cell r="AC247"/>
          <cell r="AD247"/>
          <cell r="AE247"/>
          <cell r="AF247"/>
          <cell r="AG247"/>
          <cell r="AH247" t="str">
            <v/>
          </cell>
          <cell r="AI247" t="str">
            <v>SI</v>
          </cell>
          <cell r="AJ247"/>
          <cell r="AK247"/>
          <cell r="AL247"/>
          <cell r="AM247"/>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t="str">
            <v/>
          </cell>
          <cell r="BE247" t="str">
            <v/>
          </cell>
          <cell r="BF247">
            <v>0</v>
          </cell>
          <cell r="BG247">
            <v>0</v>
          </cell>
          <cell r="BH247">
            <v>0</v>
          </cell>
          <cell r="BI247">
            <v>0</v>
          </cell>
          <cell r="BJ247">
            <v>0</v>
          </cell>
          <cell r="BK247" t="str">
            <v/>
          </cell>
          <cell r="BL247" t="e">
            <v>#NAME?</v>
          </cell>
          <cell r="BM247" t="e">
            <v>#N/A</v>
          </cell>
          <cell r="BN247" t="e">
            <v>#N/A</v>
          </cell>
          <cell r="BO247" t="e">
            <v>#N/A</v>
          </cell>
          <cell r="BP247" t="str">
            <v/>
          </cell>
          <cell r="BQ247"/>
          <cell r="BR247"/>
          <cell r="BS247">
            <v>232</v>
          </cell>
        </row>
        <row r="248">
          <cell r="C248"/>
          <cell r="D248"/>
          <cell r="E248"/>
          <cell r="F248"/>
          <cell r="G248"/>
          <cell r="H248"/>
          <cell r="I248"/>
          <cell r="J248"/>
          <cell r="K248"/>
          <cell r="L248"/>
          <cell r="M248"/>
          <cell r="N248"/>
          <cell r="O248"/>
          <cell r="P248"/>
          <cell r="Q248"/>
          <cell r="R248"/>
          <cell r="S248"/>
          <cell r="T248"/>
          <cell r="U248"/>
          <cell r="V248"/>
          <cell r="W248"/>
          <cell r="X248"/>
          <cell r="Y248" t="str">
            <v/>
          </cell>
          <cell r="Z248"/>
          <cell r="AA248" t="str">
            <v/>
          </cell>
          <cell r="AB248"/>
          <cell r="AC248"/>
          <cell r="AD248"/>
          <cell r="AE248"/>
          <cell r="AF248"/>
          <cell r="AG248"/>
          <cell r="AH248" t="str">
            <v/>
          </cell>
          <cell r="AI248" t="str">
            <v>SI</v>
          </cell>
          <cell r="AJ248"/>
          <cell r="AK248"/>
          <cell r="AL248"/>
          <cell r="AM248"/>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t="str">
            <v/>
          </cell>
          <cell r="BE248" t="str">
            <v/>
          </cell>
          <cell r="BF248">
            <v>0</v>
          </cell>
          <cell r="BG248">
            <v>0</v>
          </cell>
          <cell r="BH248">
            <v>0</v>
          </cell>
          <cell r="BI248">
            <v>0</v>
          </cell>
          <cell r="BJ248">
            <v>0</v>
          </cell>
          <cell r="BK248" t="str">
            <v/>
          </cell>
          <cell r="BL248" t="e">
            <v>#NAME?</v>
          </cell>
          <cell r="BM248" t="e">
            <v>#N/A</v>
          </cell>
          <cell r="BN248" t="e">
            <v>#N/A</v>
          </cell>
          <cell r="BO248" t="e">
            <v>#N/A</v>
          </cell>
          <cell r="BP248" t="str">
            <v/>
          </cell>
          <cell r="BQ248"/>
          <cell r="BR248"/>
          <cell r="BS248">
            <v>233</v>
          </cell>
        </row>
        <row r="249">
          <cell r="C249"/>
          <cell r="D249"/>
          <cell r="E249"/>
          <cell r="F249"/>
          <cell r="G249"/>
          <cell r="H249"/>
          <cell r="I249"/>
          <cell r="J249"/>
          <cell r="K249"/>
          <cell r="L249"/>
          <cell r="M249"/>
          <cell r="N249"/>
          <cell r="O249"/>
          <cell r="P249"/>
          <cell r="Q249"/>
          <cell r="R249"/>
          <cell r="S249"/>
          <cell r="T249"/>
          <cell r="U249"/>
          <cell r="V249"/>
          <cell r="W249"/>
          <cell r="X249"/>
          <cell r="Y249" t="str">
            <v/>
          </cell>
          <cell r="Z249"/>
          <cell r="AA249" t="str">
            <v/>
          </cell>
          <cell r="AB249"/>
          <cell r="AC249"/>
          <cell r="AD249"/>
          <cell r="AE249"/>
          <cell r="AF249"/>
          <cell r="AG249"/>
          <cell r="AH249" t="str">
            <v/>
          </cell>
          <cell r="AI249" t="str">
            <v>SI</v>
          </cell>
          <cell r="AJ249"/>
          <cell r="AK249"/>
          <cell r="AL249"/>
          <cell r="AM249"/>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t="str">
            <v/>
          </cell>
          <cell r="BE249" t="str">
            <v/>
          </cell>
          <cell r="BF249">
            <v>0</v>
          </cell>
          <cell r="BG249">
            <v>0</v>
          </cell>
          <cell r="BH249">
            <v>0</v>
          </cell>
          <cell r="BI249">
            <v>0</v>
          </cell>
          <cell r="BJ249">
            <v>0</v>
          </cell>
          <cell r="BK249" t="str">
            <v/>
          </cell>
          <cell r="BL249" t="e">
            <v>#NAME?</v>
          </cell>
          <cell r="BM249" t="e">
            <v>#N/A</v>
          </cell>
          <cell r="BN249" t="e">
            <v>#N/A</v>
          </cell>
          <cell r="BO249" t="e">
            <v>#N/A</v>
          </cell>
          <cell r="BP249" t="str">
            <v/>
          </cell>
          <cell r="BQ249"/>
          <cell r="BR249"/>
          <cell r="BS249">
            <v>234</v>
          </cell>
        </row>
        <row r="250">
          <cell r="C250"/>
          <cell r="D250"/>
          <cell r="E250"/>
          <cell r="F250"/>
          <cell r="G250"/>
          <cell r="H250"/>
          <cell r="I250"/>
          <cell r="J250"/>
          <cell r="K250"/>
          <cell r="L250"/>
          <cell r="M250"/>
          <cell r="N250"/>
          <cell r="O250"/>
          <cell r="P250"/>
          <cell r="Q250"/>
          <cell r="R250"/>
          <cell r="S250"/>
          <cell r="T250"/>
          <cell r="U250"/>
          <cell r="V250"/>
          <cell r="W250"/>
          <cell r="X250"/>
          <cell r="Y250" t="str">
            <v/>
          </cell>
          <cell r="Z250"/>
          <cell r="AA250" t="str">
            <v/>
          </cell>
          <cell r="AB250"/>
          <cell r="AC250"/>
          <cell r="AD250"/>
          <cell r="AE250"/>
          <cell r="AF250"/>
          <cell r="AG250"/>
          <cell r="AH250" t="str">
            <v/>
          </cell>
          <cell r="AI250" t="str">
            <v>SI</v>
          </cell>
          <cell r="AJ250"/>
          <cell r="AK250"/>
          <cell r="AL250"/>
          <cell r="AM250"/>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t="str">
            <v/>
          </cell>
          <cell r="BE250" t="str">
            <v/>
          </cell>
          <cell r="BF250">
            <v>0</v>
          </cell>
          <cell r="BG250">
            <v>0</v>
          </cell>
          <cell r="BH250">
            <v>0</v>
          </cell>
          <cell r="BI250">
            <v>0</v>
          </cell>
          <cell r="BJ250">
            <v>0</v>
          </cell>
          <cell r="BK250" t="str">
            <v/>
          </cell>
          <cell r="BL250" t="e">
            <v>#NAME?</v>
          </cell>
          <cell r="BM250" t="e">
            <v>#N/A</v>
          </cell>
          <cell r="BN250" t="e">
            <v>#N/A</v>
          </cell>
          <cell r="BO250" t="e">
            <v>#N/A</v>
          </cell>
          <cell r="BP250" t="str">
            <v/>
          </cell>
          <cell r="BQ250"/>
          <cell r="BR250"/>
          <cell r="BS250">
            <v>235</v>
          </cell>
        </row>
        <row r="251">
          <cell r="C251"/>
          <cell r="D251"/>
          <cell r="E251"/>
          <cell r="F251"/>
          <cell r="G251"/>
          <cell r="H251"/>
          <cell r="I251"/>
          <cell r="J251"/>
          <cell r="K251"/>
          <cell r="L251"/>
          <cell r="M251"/>
          <cell r="N251"/>
          <cell r="O251"/>
          <cell r="P251"/>
          <cell r="Q251"/>
          <cell r="R251"/>
          <cell r="S251"/>
          <cell r="T251"/>
          <cell r="U251"/>
          <cell r="V251"/>
          <cell r="W251"/>
          <cell r="X251"/>
          <cell r="Y251" t="str">
            <v/>
          </cell>
          <cell r="Z251"/>
          <cell r="AA251" t="str">
            <v/>
          </cell>
          <cell r="AB251"/>
          <cell r="AC251"/>
          <cell r="AD251"/>
          <cell r="AE251"/>
          <cell r="AF251"/>
          <cell r="AG251"/>
          <cell r="AH251" t="str">
            <v/>
          </cell>
          <cell r="AI251" t="str">
            <v>SI</v>
          </cell>
          <cell r="AJ251"/>
          <cell r="AK251"/>
          <cell r="AL251"/>
          <cell r="AM251"/>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t="str">
            <v/>
          </cell>
          <cell r="BE251" t="str">
            <v/>
          </cell>
          <cell r="BF251">
            <v>0</v>
          </cell>
          <cell r="BG251">
            <v>0</v>
          </cell>
          <cell r="BH251">
            <v>0</v>
          </cell>
          <cell r="BI251">
            <v>0</v>
          </cell>
          <cell r="BJ251">
            <v>0</v>
          </cell>
          <cell r="BK251" t="str">
            <v/>
          </cell>
          <cell r="BL251" t="e">
            <v>#NAME?</v>
          </cell>
          <cell r="BM251" t="e">
            <v>#N/A</v>
          </cell>
          <cell r="BN251" t="e">
            <v>#N/A</v>
          </cell>
          <cell r="BO251" t="e">
            <v>#N/A</v>
          </cell>
          <cell r="BP251" t="str">
            <v/>
          </cell>
          <cell r="BQ251"/>
          <cell r="BR251"/>
          <cell r="BS251">
            <v>236</v>
          </cell>
        </row>
        <row r="252">
          <cell r="C252"/>
          <cell r="D252"/>
          <cell r="E252"/>
          <cell r="F252"/>
          <cell r="G252"/>
          <cell r="H252"/>
          <cell r="I252"/>
          <cell r="J252"/>
          <cell r="K252"/>
          <cell r="L252"/>
          <cell r="M252"/>
          <cell r="N252"/>
          <cell r="O252"/>
          <cell r="P252"/>
          <cell r="Q252"/>
          <cell r="R252"/>
          <cell r="S252"/>
          <cell r="T252"/>
          <cell r="U252"/>
          <cell r="V252"/>
          <cell r="W252"/>
          <cell r="X252"/>
          <cell r="Y252" t="str">
            <v/>
          </cell>
          <cell r="Z252"/>
          <cell r="AA252" t="str">
            <v/>
          </cell>
          <cell r="AB252"/>
          <cell r="AC252"/>
          <cell r="AD252"/>
          <cell r="AE252"/>
          <cell r="AF252"/>
          <cell r="AG252"/>
          <cell r="AH252" t="str">
            <v/>
          </cell>
          <cell r="AI252" t="str">
            <v>SI</v>
          </cell>
          <cell r="AJ252"/>
          <cell r="AK252"/>
          <cell r="AL252"/>
          <cell r="AM252"/>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t="str">
            <v/>
          </cell>
          <cell r="BE252" t="str">
            <v/>
          </cell>
          <cell r="BF252">
            <v>0</v>
          </cell>
          <cell r="BG252">
            <v>0</v>
          </cell>
          <cell r="BH252">
            <v>0</v>
          </cell>
          <cell r="BI252">
            <v>0</v>
          </cell>
          <cell r="BJ252">
            <v>0</v>
          </cell>
          <cell r="BK252" t="str">
            <v/>
          </cell>
          <cell r="BL252" t="e">
            <v>#NAME?</v>
          </cell>
          <cell r="BM252" t="e">
            <v>#N/A</v>
          </cell>
          <cell r="BN252" t="e">
            <v>#N/A</v>
          </cell>
          <cell r="BO252" t="e">
            <v>#N/A</v>
          </cell>
          <cell r="BP252" t="str">
            <v/>
          </cell>
          <cell r="BQ252"/>
          <cell r="BR252"/>
          <cell r="BS252">
            <v>237</v>
          </cell>
        </row>
        <row r="253">
          <cell r="C253"/>
          <cell r="D253"/>
          <cell r="E253"/>
          <cell r="F253"/>
          <cell r="G253"/>
          <cell r="H253"/>
          <cell r="I253"/>
          <cell r="J253"/>
          <cell r="K253"/>
          <cell r="L253"/>
          <cell r="M253"/>
          <cell r="N253"/>
          <cell r="O253"/>
          <cell r="P253"/>
          <cell r="Q253"/>
          <cell r="R253"/>
          <cell r="S253"/>
          <cell r="T253"/>
          <cell r="U253"/>
          <cell r="V253"/>
          <cell r="W253"/>
          <cell r="X253"/>
          <cell r="Y253" t="str">
            <v/>
          </cell>
          <cell r="Z253"/>
          <cell r="AA253" t="str">
            <v/>
          </cell>
          <cell r="AB253"/>
          <cell r="AC253"/>
          <cell r="AD253"/>
          <cell r="AE253"/>
          <cell r="AF253"/>
          <cell r="AG253"/>
          <cell r="AH253" t="str">
            <v/>
          </cell>
          <cell r="AI253" t="str">
            <v>SI</v>
          </cell>
          <cell r="AJ253"/>
          <cell r="AK253"/>
          <cell r="AL253"/>
          <cell r="AM253"/>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t="str">
            <v/>
          </cell>
          <cell r="BE253" t="str">
            <v/>
          </cell>
          <cell r="BF253">
            <v>0</v>
          </cell>
          <cell r="BG253">
            <v>0</v>
          </cell>
          <cell r="BH253">
            <v>0</v>
          </cell>
          <cell r="BI253">
            <v>0</v>
          </cell>
          <cell r="BJ253">
            <v>0</v>
          </cell>
          <cell r="BK253" t="str">
            <v/>
          </cell>
          <cell r="BL253" t="e">
            <v>#NAME?</v>
          </cell>
          <cell r="BM253" t="e">
            <v>#N/A</v>
          </cell>
          <cell r="BN253" t="e">
            <v>#N/A</v>
          </cell>
          <cell r="BO253" t="e">
            <v>#N/A</v>
          </cell>
          <cell r="BP253" t="str">
            <v/>
          </cell>
          <cell r="BQ253"/>
          <cell r="BR253"/>
          <cell r="BS253">
            <v>238</v>
          </cell>
        </row>
        <row r="254">
          <cell r="C254"/>
          <cell r="D254"/>
          <cell r="E254"/>
          <cell r="F254"/>
          <cell r="G254"/>
          <cell r="H254"/>
          <cell r="I254"/>
          <cell r="J254"/>
          <cell r="K254"/>
          <cell r="L254"/>
          <cell r="M254"/>
          <cell r="N254"/>
          <cell r="O254"/>
          <cell r="P254"/>
          <cell r="Q254"/>
          <cell r="R254"/>
          <cell r="S254"/>
          <cell r="T254"/>
          <cell r="U254"/>
          <cell r="V254"/>
          <cell r="W254"/>
          <cell r="X254"/>
          <cell r="Y254" t="str">
            <v/>
          </cell>
          <cell r="Z254"/>
          <cell r="AA254" t="str">
            <v/>
          </cell>
          <cell r="AB254"/>
          <cell r="AC254"/>
          <cell r="AD254"/>
          <cell r="AE254"/>
          <cell r="AF254"/>
          <cell r="AG254"/>
          <cell r="AH254" t="str">
            <v/>
          </cell>
          <cell r="AI254" t="str">
            <v>SI</v>
          </cell>
          <cell r="AJ254"/>
          <cell r="AK254"/>
          <cell r="AL254"/>
          <cell r="AM254"/>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t="str">
            <v/>
          </cell>
          <cell r="BE254" t="str">
            <v/>
          </cell>
          <cell r="BF254">
            <v>0</v>
          </cell>
          <cell r="BG254">
            <v>0</v>
          </cell>
          <cell r="BH254">
            <v>0</v>
          </cell>
          <cell r="BI254">
            <v>0</v>
          </cell>
          <cell r="BJ254">
            <v>0</v>
          </cell>
          <cell r="BK254" t="str">
            <v/>
          </cell>
          <cell r="BL254" t="e">
            <v>#NAME?</v>
          </cell>
          <cell r="BM254" t="e">
            <v>#N/A</v>
          </cell>
          <cell r="BN254" t="e">
            <v>#N/A</v>
          </cell>
          <cell r="BO254" t="e">
            <v>#N/A</v>
          </cell>
          <cell r="BP254" t="str">
            <v/>
          </cell>
          <cell r="BQ254"/>
          <cell r="BR254"/>
          <cell r="BS254">
            <v>239</v>
          </cell>
        </row>
        <row r="255">
          <cell r="C255"/>
          <cell r="D255"/>
          <cell r="E255"/>
          <cell r="F255"/>
          <cell r="G255"/>
          <cell r="H255"/>
          <cell r="I255"/>
          <cell r="J255"/>
          <cell r="K255"/>
          <cell r="L255"/>
          <cell r="M255"/>
          <cell r="N255"/>
          <cell r="O255"/>
          <cell r="P255"/>
          <cell r="Q255"/>
          <cell r="R255"/>
          <cell r="S255"/>
          <cell r="T255"/>
          <cell r="U255"/>
          <cell r="V255"/>
          <cell r="W255"/>
          <cell r="X255"/>
          <cell r="Y255" t="str">
            <v/>
          </cell>
          <cell r="Z255"/>
          <cell r="AA255" t="str">
            <v/>
          </cell>
          <cell r="AB255"/>
          <cell r="AC255"/>
          <cell r="AD255"/>
          <cell r="AE255"/>
          <cell r="AF255"/>
          <cell r="AG255"/>
          <cell r="AH255" t="str">
            <v/>
          </cell>
          <cell r="AI255" t="str">
            <v>SI</v>
          </cell>
          <cell r="AJ255"/>
          <cell r="AK255"/>
          <cell r="AL255"/>
          <cell r="AM255"/>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t="str">
            <v/>
          </cell>
          <cell r="BE255" t="str">
            <v/>
          </cell>
          <cell r="BF255">
            <v>0</v>
          </cell>
          <cell r="BG255">
            <v>0</v>
          </cell>
          <cell r="BH255">
            <v>0</v>
          </cell>
          <cell r="BI255">
            <v>0</v>
          </cell>
          <cell r="BJ255">
            <v>0</v>
          </cell>
          <cell r="BK255" t="str">
            <v/>
          </cell>
          <cell r="BL255" t="e">
            <v>#NAME?</v>
          </cell>
          <cell r="BM255" t="e">
            <v>#N/A</v>
          </cell>
          <cell r="BN255" t="e">
            <v>#N/A</v>
          </cell>
          <cell r="BO255" t="e">
            <v>#N/A</v>
          </cell>
          <cell r="BP255" t="str">
            <v/>
          </cell>
          <cell r="BQ255"/>
          <cell r="BR255"/>
          <cell r="BS255">
            <v>240</v>
          </cell>
        </row>
        <row r="256">
          <cell r="C256"/>
          <cell r="D256"/>
          <cell r="E256"/>
          <cell r="F256"/>
          <cell r="G256"/>
          <cell r="H256"/>
          <cell r="I256"/>
          <cell r="J256"/>
          <cell r="K256"/>
          <cell r="L256"/>
          <cell r="M256"/>
          <cell r="N256"/>
          <cell r="O256"/>
          <cell r="P256"/>
          <cell r="Q256"/>
          <cell r="R256"/>
          <cell r="S256"/>
          <cell r="T256"/>
          <cell r="U256"/>
          <cell r="V256"/>
          <cell r="W256"/>
          <cell r="X256"/>
          <cell r="Y256" t="str">
            <v/>
          </cell>
          <cell r="Z256"/>
          <cell r="AA256" t="str">
            <v/>
          </cell>
          <cell r="AB256"/>
          <cell r="AC256"/>
          <cell r="AD256"/>
          <cell r="AE256"/>
          <cell r="AF256"/>
          <cell r="AG256"/>
          <cell r="AH256" t="str">
            <v/>
          </cell>
          <cell r="AI256" t="str">
            <v>SI</v>
          </cell>
          <cell r="AJ256"/>
          <cell r="AK256"/>
          <cell r="AL256"/>
          <cell r="AM256"/>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t="str">
            <v/>
          </cell>
          <cell r="BE256" t="str">
            <v/>
          </cell>
          <cell r="BF256">
            <v>0</v>
          </cell>
          <cell r="BG256">
            <v>0</v>
          </cell>
          <cell r="BH256">
            <v>0</v>
          </cell>
          <cell r="BI256">
            <v>0</v>
          </cell>
          <cell r="BJ256">
            <v>0</v>
          </cell>
          <cell r="BK256" t="str">
            <v/>
          </cell>
          <cell r="BL256" t="e">
            <v>#NAME?</v>
          </cell>
          <cell r="BM256" t="e">
            <v>#N/A</v>
          </cell>
          <cell r="BN256" t="e">
            <v>#N/A</v>
          </cell>
          <cell r="BO256" t="e">
            <v>#N/A</v>
          </cell>
          <cell r="BP256" t="str">
            <v/>
          </cell>
          <cell r="BQ256"/>
          <cell r="BR256"/>
          <cell r="BS256">
            <v>241</v>
          </cell>
        </row>
        <row r="257">
          <cell r="C257"/>
          <cell r="D257"/>
          <cell r="E257"/>
          <cell r="F257"/>
          <cell r="G257"/>
          <cell r="H257"/>
          <cell r="I257"/>
          <cell r="J257"/>
          <cell r="K257"/>
          <cell r="L257"/>
          <cell r="M257"/>
          <cell r="N257"/>
          <cell r="O257"/>
          <cell r="P257"/>
          <cell r="Q257"/>
          <cell r="R257"/>
          <cell r="S257"/>
          <cell r="T257"/>
          <cell r="U257"/>
          <cell r="V257"/>
          <cell r="W257"/>
          <cell r="X257"/>
          <cell r="Y257" t="str">
            <v/>
          </cell>
          <cell r="Z257"/>
          <cell r="AA257" t="str">
            <v/>
          </cell>
          <cell r="AB257"/>
          <cell r="AC257"/>
          <cell r="AD257"/>
          <cell r="AE257"/>
          <cell r="AF257"/>
          <cell r="AG257"/>
          <cell r="AH257" t="str">
            <v/>
          </cell>
          <cell r="AI257" t="str">
            <v>SI</v>
          </cell>
          <cell r="AJ257"/>
          <cell r="AK257"/>
          <cell r="AL257"/>
          <cell r="AM257"/>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t="str">
            <v/>
          </cell>
          <cell r="BE257" t="str">
            <v/>
          </cell>
          <cell r="BF257">
            <v>0</v>
          </cell>
          <cell r="BG257">
            <v>0</v>
          </cell>
          <cell r="BH257">
            <v>0</v>
          </cell>
          <cell r="BI257">
            <v>0</v>
          </cell>
          <cell r="BJ257">
            <v>0</v>
          </cell>
          <cell r="BK257" t="str">
            <v/>
          </cell>
          <cell r="BL257" t="e">
            <v>#NAME?</v>
          </cell>
          <cell r="BM257" t="e">
            <v>#N/A</v>
          </cell>
          <cell r="BN257" t="e">
            <v>#N/A</v>
          </cell>
          <cell r="BO257" t="e">
            <v>#N/A</v>
          </cell>
          <cell r="BP257" t="str">
            <v/>
          </cell>
          <cell r="BQ257"/>
          <cell r="BR257"/>
          <cell r="BS257">
            <v>242</v>
          </cell>
        </row>
        <row r="258">
          <cell r="C258"/>
          <cell r="D258"/>
          <cell r="E258"/>
          <cell r="F258"/>
          <cell r="G258"/>
          <cell r="H258"/>
          <cell r="I258"/>
          <cell r="J258"/>
          <cell r="K258"/>
          <cell r="L258"/>
          <cell r="M258"/>
          <cell r="N258"/>
          <cell r="O258"/>
          <cell r="P258"/>
          <cell r="Q258"/>
          <cell r="R258"/>
          <cell r="S258"/>
          <cell r="T258"/>
          <cell r="U258"/>
          <cell r="V258"/>
          <cell r="W258"/>
          <cell r="X258"/>
          <cell r="Y258" t="str">
            <v/>
          </cell>
          <cell r="Z258"/>
          <cell r="AA258" t="str">
            <v/>
          </cell>
          <cell r="AB258"/>
          <cell r="AC258"/>
          <cell r="AD258"/>
          <cell r="AE258"/>
          <cell r="AF258"/>
          <cell r="AG258"/>
          <cell r="AH258" t="str">
            <v/>
          </cell>
          <cell r="AI258" t="str">
            <v>SI</v>
          </cell>
          <cell r="AJ258"/>
          <cell r="AK258"/>
          <cell r="AL258"/>
          <cell r="AM258"/>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t="str">
            <v/>
          </cell>
          <cell r="BE258" t="str">
            <v/>
          </cell>
          <cell r="BF258">
            <v>0</v>
          </cell>
          <cell r="BG258">
            <v>0</v>
          </cell>
          <cell r="BH258">
            <v>0</v>
          </cell>
          <cell r="BI258">
            <v>0</v>
          </cell>
          <cell r="BJ258">
            <v>0</v>
          </cell>
          <cell r="BK258" t="str">
            <v/>
          </cell>
          <cell r="BL258" t="e">
            <v>#NAME?</v>
          </cell>
          <cell r="BM258" t="e">
            <v>#N/A</v>
          </cell>
          <cell r="BN258" t="e">
            <v>#N/A</v>
          </cell>
          <cell r="BO258" t="e">
            <v>#N/A</v>
          </cell>
          <cell r="BP258" t="str">
            <v/>
          </cell>
          <cell r="BQ258"/>
          <cell r="BR258"/>
          <cell r="BS258">
            <v>243</v>
          </cell>
        </row>
        <row r="259">
          <cell r="C259"/>
          <cell r="D259"/>
          <cell r="E259"/>
          <cell r="F259"/>
          <cell r="G259"/>
          <cell r="H259"/>
          <cell r="I259"/>
          <cell r="J259"/>
          <cell r="K259"/>
          <cell r="L259"/>
          <cell r="M259"/>
          <cell r="N259"/>
          <cell r="O259"/>
          <cell r="P259"/>
          <cell r="Q259"/>
          <cell r="R259"/>
          <cell r="S259"/>
          <cell r="T259"/>
          <cell r="U259"/>
          <cell r="V259"/>
          <cell r="W259"/>
          <cell r="X259"/>
          <cell r="Y259" t="str">
            <v/>
          </cell>
          <cell r="Z259"/>
          <cell r="AA259" t="str">
            <v/>
          </cell>
          <cell r="AB259"/>
          <cell r="AC259"/>
          <cell r="AD259"/>
          <cell r="AE259"/>
          <cell r="AF259"/>
          <cell r="AG259"/>
          <cell r="AH259" t="str">
            <v/>
          </cell>
          <cell r="AI259" t="str">
            <v>SI</v>
          </cell>
          <cell r="AJ259"/>
          <cell r="AK259"/>
          <cell r="AL259"/>
          <cell r="AM259"/>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t="str">
            <v/>
          </cell>
          <cell r="BE259" t="str">
            <v/>
          </cell>
          <cell r="BF259">
            <v>0</v>
          </cell>
          <cell r="BG259">
            <v>0</v>
          </cell>
          <cell r="BH259">
            <v>0</v>
          </cell>
          <cell r="BI259">
            <v>0</v>
          </cell>
          <cell r="BJ259">
            <v>0</v>
          </cell>
          <cell r="BK259" t="str">
            <v/>
          </cell>
          <cell r="BL259" t="e">
            <v>#NAME?</v>
          </cell>
          <cell r="BM259" t="e">
            <v>#N/A</v>
          </cell>
          <cell r="BN259" t="e">
            <v>#N/A</v>
          </cell>
          <cell r="BO259" t="e">
            <v>#N/A</v>
          </cell>
          <cell r="BP259" t="str">
            <v/>
          </cell>
          <cell r="BQ259"/>
          <cell r="BR259"/>
          <cell r="BS259">
            <v>244</v>
          </cell>
        </row>
        <row r="260">
          <cell r="C260"/>
          <cell r="D260"/>
          <cell r="E260"/>
          <cell r="F260"/>
          <cell r="G260"/>
          <cell r="H260"/>
          <cell r="I260"/>
          <cell r="J260"/>
          <cell r="K260"/>
          <cell r="L260"/>
          <cell r="M260"/>
          <cell r="N260"/>
          <cell r="O260"/>
          <cell r="P260"/>
          <cell r="Q260"/>
          <cell r="R260"/>
          <cell r="S260"/>
          <cell r="T260"/>
          <cell r="U260"/>
          <cell r="V260"/>
          <cell r="W260"/>
          <cell r="X260"/>
          <cell r="Y260" t="str">
            <v/>
          </cell>
          <cell r="Z260"/>
          <cell r="AA260" t="str">
            <v/>
          </cell>
          <cell r="AB260"/>
          <cell r="AC260"/>
          <cell r="AD260"/>
          <cell r="AE260"/>
          <cell r="AF260"/>
          <cell r="AG260"/>
          <cell r="AH260" t="str">
            <v/>
          </cell>
          <cell r="AI260" t="str">
            <v>SI</v>
          </cell>
          <cell r="AJ260"/>
          <cell r="AK260"/>
          <cell r="AL260"/>
          <cell r="AM260"/>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t="str">
            <v/>
          </cell>
          <cell r="BE260" t="str">
            <v/>
          </cell>
          <cell r="BF260">
            <v>0</v>
          </cell>
          <cell r="BG260">
            <v>0</v>
          </cell>
          <cell r="BH260">
            <v>0</v>
          </cell>
          <cell r="BI260">
            <v>0</v>
          </cell>
          <cell r="BJ260">
            <v>0</v>
          </cell>
          <cell r="BK260" t="str">
            <v/>
          </cell>
          <cell r="BL260" t="e">
            <v>#NAME?</v>
          </cell>
          <cell r="BM260" t="e">
            <v>#N/A</v>
          </cell>
          <cell r="BN260" t="e">
            <v>#N/A</v>
          </cell>
          <cell r="BO260" t="e">
            <v>#N/A</v>
          </cell>
          <cell r="BP260" t="str">
            <v/>
          </cell>
          <cell r="BQ260"/>
          <cell r="BR260"/>
          <cell r="BS260">
            <v>245</v>
          </cell>
        </row>
        <row r="261">
          <cell r="C261"/>
          <cell r="D261"/>
          <cell r="E261"/>
          <cell r="F261"/>
          <cell r="G261"/>
          <cell r="H261"/>
          <cell r="I261"/>
          <cell r="J261"/>
          <cell r="K261"/>
          <cell r="L261"/>
          <cell r="M261"/>
          <cell r="N261"/>
          <cell r="O261"/>
          <cell r="P261"/>
          <cell r="Q261"/>
          <cell r="R261"/>
          <cell r="S261"/>
          <cell r="T261"/>
          <cell r="U261"/>
          <cell r="V261"/>
          <cell r="W261"/>
          <cell r="X261"/>
          <cell r="Y261" t="str">
            <v/>
          </cell>
          <cell r="Z261"/>
          <cell r="AA261" t="str">
            <v/>
          </cell>
          <cell r="AB261"/>
          <cell r="AC261"/>
          <cell r="AD261"/>
          <cell r="AE261"/>
          <cell r="AF261"/>
          <cell r="AG261"/>
          <cell r="AH261" t="str">
            <v/>
          </cell>
          <cell r="AI261" t="str">
            <v>SI</v>
          </cell>
          <cell r="AJ261"/>
          <cell r="AK261"/>
          <cell r="AL261"/>
          <cell r="AM261"/>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t="str">
            <v/>
          </cell>
          <cell r="BE261" t="str">
            <v/>
          </cell>
          <cell r="BF261">
            <v>0</v>
          </cell>
          <cell r="BG261">
            <v>0</v>
          </cell>
          <cell r="BH261">
            <v>0</v>
          </cell>
          <cell r="BI261">
            <v>0</v>
          </cell>
          <cell r="BJ261">
            <v>0</v>
          </cell>
          <cell r="BK261" t="str">
            <v/>
          </cell>
          <cell r="BL261" t="e">
            <v>#NAME?</v>
          </cell>
          <cell r="BM261" t="e">
            <v>#N/A</v>
          </cell>
          <cell r="BN261" t="e">
            <v>#N/A</v>
          </cell>
          <cell r="BO261" t="e">
            <v>#N/A</v>
          </cell>
          <cell r="BP261" t="str">
            <v/>
          </cell>
          <cell r="BQ261"/>
          <cell r="BR261"/>
          <cell r="BS261">
            <v>246</v>
          </cell>
        </row>
        <row r="262">
          <cell r="C262"/>
          <cell r="D262"/>
          <cell r="E262"/>
          <cell r="F262"/>
          <cell r="G262"/>
          <cell r="H262"/>
          <cell r="I262"/>
          <cell r="J262"/>
          <cell r="K262"/>
          <cell r="L262"/>
          <cell r="M262"/>
          <cell r="N262"/>
          <cell r="O262"/>
          <cell r="P262"/>
          <cell r="Q262"/>
          <cell r="R262"/>
          <cell r="S262"/>
          <cell r="T262"/>
          <cell r="U262"/>
          <cell r="V262"/>
          <cell r="W262"/>
          <cell r="X262"/>
          <cell r="Y262" t="str">
            <v/>
          </cell>
          <cell r="Z262"/>
          <cell r="AA262" t="str">
            <v/>
          </cell>
          <cell r="AB262"/>
          <cell r="AC262"/>
          <cell r="AD262"/>
          <cell r="AE262"/>
          <cell r="AF262"/>
          <cell r="AG262"/>
          <cell r="AH262" t="str">
            <v/>
          </cell>
          <cell r="AI262" t="str">
            <v>SI</v>
          </cell>
          <cell r="AJ262"/>
          <cell r="AK262"/>
          <cell r="AL262"/>
          <cell r="AM262"/>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t="str">
            <v/>
          </cell>
          <cell r="BE262" t="str">
            <v/>
          </cell>
          <cell r="BF262">
            <v>0</v>
          </cell>
          <cell r="BG262">
            <v>0</v>
          </cell>
          <cell r="BH262">
            <v>0</v>
          </cell>
          <cell r="BI262">
            <v>0</v>
          </cell>
          <cell r="BJ262">
            <v>0</v>
          </cell>
          <cell r="BK262" t="str">
            <v/>
          </cell>
          <cell r="BL262" t="e">
            <v>#NAME?</v>
          </cell>
          <cell r="BM262" t="e">
            <v>#N/A</v>
          </cell>
          <cell r="BN262" t="e">
            <v>#N/A</v>
          </cell>
          <cell r="BO262" t="e">
            <v>#N/A</v>
          </cell>
          <cell r="BP262" t="str">
            <v/>
          </cell>
          <cell r="BQ262"/>
          <cell r="BR262"/>
          <cell r="BS262">
            <v>247</v>
          </cell>
        </row>
        <row r="263">
          <cell r="C263"/>
          <cell r="D263"/>
          <cell r="E263"/>
          <cell r="F263"/>
          <cell r="G263"/>
          <cell r="H263"/>
          <cell r="I263"/>
          <cell r="J263"/>
          <cell r="K263"/>
          <cell r="L263"/>
          <cell r="M263"/>
          <cell r="N263"/>
          <cell r="O263"/>
          <cell r="P263"/>
          <cell r="Q263"/>
          <cell r="R263"/>
          <cell r="S263"/>
          <cell r="T263"/>
          <cell r="U263"/>
          <cell r="V263"/>
          <cell r="W263"/>
          <cell r="X263"/>
          <cell r="Y263" t="str">
            <v/>
          </cell>
          <cell r="Z263"/>
          <cell r="AA263" t="str">
            <v/>
          </cell>
          <cell r="AB263"/>
          <cell r="AC263"/>
          <cell r="AD263"/>
          <cell r="AE263"/>
          <cell r="AF263"/>
          <cell r="AG263"/>
          <cell r="AH263" t="str">
            <v/>
          </cell>
          <cell r="AI263" t="str">
            <v>SI</v>
          </cell>
          <cell r="AJ263"/>
          <cell r="AK263"/>
          <cell r="AL263"/>
          <cell r="AM263"/>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t="str">
            <v/>
          </cell>
          <cell r="BE263" t="str">
            <v/>
          </cell>
          <cell r="BF263">
            <v>0</v>
          </cell>
          <cell r="BG263">
            <v>0</v>
          </cell>
          <cell r="BH263">
            <v>0</v>
          </cell>
          <cell r="BI263">
            <v>0</v>
          </cell>
          <cell r="BJ263">
            <v>0</v>
          </cell>
          <cell r="BK263" t="str">
            <v/>
          </cell>
          <cell r="BL263" t="e">
            <v>#NAME?</v>
          </cell>
          <cell r="BM263" t="e">
            <v>#N/A</v>
          </cell>
          <cell r="BN263" t="e">
            <v>#N/A</v>
          </cell>
          <cell r="BO263" t="e">
            <v>#N/A</v>
          </cell>
          <cell r="BP263" t="str">
            <v/>
          </cell>
          <cell r="BQ263"/>
          <cell r="BR263"/>
          <cell r="BS263">
            <v>248</v>
          </cell>
        </row>
        <row r="264">
          <cell r="C264"/>
          <cell r="D264"/>
          <cell r="E264"/>
          <cell r="F264"/>
          <cell r="G264"/>
          <cell r="H264"/>
          <cell r="I264"/>
          <cell r="J264"/>
          <cell r="K264"/>
          <cell r="L264"/>
          <cell r="M264"/>
          <cell r="N264"/>
          <cell r="O264"/>
          <cell r="P264"/>
          <cell r="Q264"/>
          <cell r="R264"/>
          <cell r="S264"/>
          <cell r="T264"/>
          <cell r="U264"/>
          <cell r="V264"/>
          <cell r="W264"/>
          <cell r="X264"/>
          <cell r="Y264" t="str">
            <v/>
          </cell>
          <cell r="Z264"/>
          <cell r="AA264" t="str">
            <v/>
          </cell>
          <cell r="AB264"/>
          <cell r="AC264"/>
          <cell r="AD264"/>
          <cell r="AE264"/>
          <cell r="AF264"/>
          <cell r="AG264"/>
          <cell r="AH264" t="str">
            <v/>
          </cell>
          <cell r="AI264" t="str">
            <v>SI</v>
          </cell>
          <cell r="AJ264"/>
          <cell r="AK264"/>
          <cell r="AL264"/>
          <cell r="AM264"/>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t="str">
            <v/>
          </cell>
          <cell r="BE264" t="str">
            <v/>
          </cell>
          <cell r="BF264">
            <v>0</v>
          </cell>
          <cell r="BG264">
            <v>0</v>
          </cell>
          <cell r="BH264">
            <v>0</v>
          </cell>
          <cell r="BI264">
            <v>0</v>
          </cell>
          <cell r="BJ264">
            <v>0</v>
          </cell>
          <cell r="BK264" t="str">
            <v/>
          </cell>
          <cell r="BL264" t="e">
            <v>#NAME?</v>
          </cell>
          <cell r="BM264" t="e">
            <v>#N/A</v>
          </cell>
          <cell r="BN264" t="e">
            <v>#N/A</v>
          </cell>
          <cell r="BO264" t="e">
            <v>#N/A</v>
          </cell>
          <cell r="BP264" t="str">
            <v/>
          </cell>
          <cell r="BQ264"/>
          <cell r="BR264"/>
          <cell r="BS264">
            <v>249</v>
          </cell>
        </row>
        <row r="265">
          <cell r="C265"/>
          <cell r="D265"/>
          <cell r="E265"/>
          <cell r="F265"/>
          <cell r="G265"/>
          <cell r="H265"/>
          <cell r="I265"/>
          <cell r="J265"/>
          <cell r="K265"/>
          <cell r="L265"/>
          <cell r="M265"/>
          <cell r="N265"/>
          <cell r="O265"/>
          <cell r="P265"/>
          <cell r="Q265"/>
          <cell r="R265"/>
          <cell r="S265"/>
          <cell r="T265"/>
          <cell r="U265"/>
          <cell r="V265"/>
          <cell r="W265"/>
          <cell r="X265"/>
          <cell r="Y265" t="str">
            <v/>
          </cell>
          <cell r="Z265"/>
          <cell r="AA265" t="str">
            <v/>
          </cell>
          <cell r="AB265"/>
          <cell r="AC265"/>
          <cell r="AD265"/>
          <cell r="AE265"/>
          <cell r="AF265"/>
          <cell r="AG265"/>
          <cell r="AH265" t="str">
            <v/>
          </cell>
          <cell r="AI265" t="str">
            <v>SI</v>
          </cell>
          <cell r="AJ265"/>
          <cell r="AK265"/>
          <cell r="AL265"/>
          <cell r="AM265"/>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t="str">
            <v/>
          </cell>
          <cell r="BE265" t="str">
            <v/>
          </cell>
          <cell r="BF265">
            <v>0</v>
          </cell>
          <cell r="BG265">
            <v>0</v>
          </cell>
          <cell r="BH265">
            <v>0</v>
          </cell>
          <cell r="BI265">
            <v>0</v>
          </cell>
          <cell r="BJ265">
            <v>0</v>
          </cell>
          <cell r="BK265" t="str">
            <v/>
          </cell>
          <cell r="BL265" t="e">
            <v>#NAME?</v>
          </cell>
          <cell r="BM265" t="e">
            <v>#N/A</v>
          </cell>
          <cell r="BN265" t="e">
            <v>#N/A</v>
          </cell>
          <cell r="BO265" t="e">
            <v>#N/A</v>
          </cell>
          <cell r="BP265" t="str">
            <v/>
          </cell>
          <cell r="BQ265"/>
          <cell r="BR265"/>
          <cell r="BS265">
            <v>250</v>
          </cell>
        </row>
        <row r="266">
          <cell r="C266"/>
          <cell r="D266"/>
          <cell r="E266"/>
          <cell r="F266"/>
          <cell r="G266"/>
          <cell r="H266"/>
          <cell r="I266"/>
          <cell r="J266"/>
          <cell r="K266"/>
          <cell r="L266"/>
          <cell r="M266"/>
          <cell r="N266"/>
          <cell r="O266"/>
          <cell r="P266"/>
          <cell r="Q266"/>
          <cell r="R266"/>
          <cell r="S266"/>
          <cell r="T266"/>
          <cell r="U266"/>
          <cell r="V266"/>
          <cell r="W266"/>
          <cell r="X266"/>
          <cell r="Y266" t="str">
            <v/>
          </cell>
          <cell r="Z266"/>
          <cell r="AA266" t="str">
            <v/>
          </cell>
          <cell r="AB266"/>
          <cell r="AC266"/>
          <cell r="AD266"/>
          <cell r="AE266"/>
          <cell r="AF266"/>
          <cell r="AG266"/>
          <cell r="AH266" t="str">
            <v/>
          </cell>
          <cell r="AI266" t="str">
            <v>SI</v>
          </cell>
          <cell r="AJ266"/>
          <cell r="AK266"/>
          <cell r="AL266"/>
          <cell r="AM266"/>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t="str">
            <v/>
          </cell>
          <cell r="BE266" t="str">
            <v/>
          </cell>
          <cell r="BF266">
            <v>0</v>
          </cell>
          <cell r="BG266">
            <v>0</v>
          </cell>
          <cell r="BH266">
            <v>0</v>
          </cell>
          <cell r="BI266">
            <v>0</v>
          </cell>
          <cell r="BJ266">
            <v>0</v>
          </cell>
          <cell r="BK266" t="str">
            <v/>
          </cell>
          <cell r="BL266" t="e">
            <v>#NAME?</v>
          </cell>
          <cell r="BM266" t="e">
            <v>#N/A</v>
          </cell>
          <cell r="BN266" t="e">
            <v>#N/A</v>
          </cell>
          <cell r="BO266" t="e">
            <v>#N/A</v>
          </cell>
          <cell r="BP266" t="str">
            <v/>
          </cell>
          <cell r="BQ266"/>
          <cell r="BR266"/>
          <cell r="BS266">
            <v>251</v>
          </cell>
        </row>
        <row r="267">
          <cell r="C267"/>
          <cell r="D267"/>
          <cell r="E267"/>
          <cell r="F267"/>
          <cell r="G267"/>
          <cell r="H267"/>
          <cell r="I267"/>
          <cell r="J267"/>
          <cell r="K267"/>
          <cell r="L267"/>
          <cell r="M267"/>
          <cell r="N267"/>
          <cell r="O267"/>
          <cell r="P267"/>
          <cell r="Q267"/>
          <cell r="R267"/>
          <cell r="S267"/>
          <cell r="T267"/>
          <cell r="U267"/>
          <cell r="V267"/>
          <cell r="W267"/>
          <cell r="X267"/>
          <cell r="Y267" t="str">
            <v/>
          </cell>
          <cell r="Z267"/>
          <cell r="AA267" t="str">
            <v/>
          </cell>
          <cell r="AB267"/>
          <cell r="AC267"/>
          <cell r="AD267"/>
          <cell r="AE267"/>
          <cell r="AF267"/>
          <cell r="AG267"/>
          <cell r="AH267" t="str">
            <v/>
          </cell>
          <cell r="AI267" t="str">
            <v>SI</v>
          </cell>
          <cell r="AJ267"/>
          <cell r="AK267"/>
          <cell r="AL267"/>
          <cell r="AM267"/>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t="str">
            <v/>
          </cell>
          <cell r="BE267" t="str">
            <v/>
          </cell>
          <cell r="BF267">
            <v>0</v>
          </cell>
          <cell r="BG267">
            <v>0</v>
          </cell>
          <cell r="BH267">
            <v>0</v>
          </cell>
          <cell r="BI267">
            <v>0</v>
          </cell>
          <cell r="BJ267">
            <v>0</v>
          </cell>
          <cell r="BK267" t="str">
            <v/>
          </cell>
          <cell r="BL267" t="e">
            <v>#NAME?</v>
          </cell>
          <cell r="BM267" t="e">
            <v>#N/A</v>
          </cell>
          <cell r="BN267" t="e">
            <v>#N/A</v>
          </cell>
          <cell r="BO267" t="e">
            <v>#N/A</v>
          </cell>
          <cell r="BP267" t="str">
            <v/>
          </cell>
          <cell r="BQ267"/>
          <cell r="BR267"/>
          <cell r="BS267">
            <v>252</v>
          </cell>
        </row>
        <row r="268">
          <cell r="C268"/>
          <cell r="D268"/>
          <cell r="E268"/>
          <cell r="F268"/>
          <cell r="G268"/>
          <cell r="H268"/>
          <cell r="I268"/>
          <cell r="J268"/>
          <cell r="K268"/>
          <cell r="L268"/>
          <cell r="M268"/>
          <cell r="N268"/>
          <cell r="O268"/>
          <cell r="P268"/>
          <cell r="Q268"/>
          <cell r="R268"/>
          <cell r="S268"/>
          <cell r="T268"/>
          <cell r="U268"/>
          <cell r="V268"/>
          <cell r="W268"/>
          <cell r="X268"/>
          <cell r="Y268" t="str">
            <v/>
          </cell>
          <cell r="Z268"/>
          <cell r="AA268" t="str">
            <v/>
          </cell>
          <cell r="AB268"/>
          <cell r="AC268"/>
          <cell r="AD268"/>
          <cell r="AE268"/>
          <cell r="AF268"/>
          <cell r="AG268"/>
          <cell r="AH268" t="str">
            <v/>
          </cell>
          <cell r="AI268" t="str">
            <v>SI</v>
          </cell>
          <cell r="AJ268"/>
          <cell r="AK268"/>
          <cell r="AL268"/>
          <cell r="AM268"/>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t="str">
            <v/>
          </cell>
          <cell r="BE268" t="str">
            <v/>
          </cell>
          <cell r="BF268">
            <v>0</v>
          </cell>
          <cell r="BG268">
            <v>0</v>
          </cell>
          <cell r="BH268">
            <v>0</v>
          </cell>
          <cell r="BI268">
            <v>0</v>
          </cell>
          <cell r="BJ268">
            <v>0</v>
          </cell>
          <cell r="BK268" t="str">
            <v/>
          </cell>
          <cell r="BL268" t="e">
            <v>#NAME?</v>
          </cell>
          <cell r="BM268" t="e">
            <v>#N/A</v>
          </cell>
          <cell r="BN268" t="e">
            <v>#N/A</v>
          </cell>
          <cell r="BO268" t="e">
            <v>#N/A</v>
          </cell>
          <cell r="BP268" t="str">
            <v/>
          </cell>
          <cell r="BQ268"/>
          <cell r="BR268"/>
          <cell r="BS268">
            <v>253</v>
          </cell>
        </row>
        <row r="269">
          <cell r="C269"/>
          <cell r="D269"/>
          <cell r="E269"/>
          <cell r="F269"/>
          <cell r="G269"/>
          <cell r="H269"/>
          <cell r="I269"/>
          <cell r="J269"/>
          <cell r="K269"/>
          <cell r="L269"/>
          <cell r="M269"/>
          <cell r="N269"/>
          <cell r="O269"/>
          <cell r="P269"/>
          <cell r="Q269"/>
          <cell r="R269"/>
          <cell r="S269"/>
          <cell r="T269"/>
          <cell r="U269"/>
          <cell r="V269"/>
          <cell r="W269"/>
          <cell r="X269"/>
          <cell r="Y269" t="str">
            <v/>
          </cell>
          <cell r="Z269"/>
          <cell r="AA269" t="str">
            <v/>
          </cell>
          <cell r="AB269"/>
          <cell r="AC269"/>
          <cell r="AD269"/>
          <cell r="AE269"/>
          <cell r="AF269"/>
          <cell r="AG269"/>
          <cell r="AH269" t="str">
            <v/>
          </cell>
          <cell r="AI269" t="str">
            <v>SI</v>
          </cell>
          <cell r="AJ269"/>
          <cell r="AK269"/>
          <cell r="AL269"/>
          <cell r="AM269"/>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t="str">
            <v/>
          </cell>
          <cell r="BE269" t="str">
            <v/>
          </cell>
          <cell r="BF269">
            <v>0</v>
          </cell>
          <cell r="BG269">
            <v>0</v>
          </cell>
          <cell r="BH269">
            <v>0</v>
          </cell>
          <cell r="BI269">
            <v>0</v>
          </cell>
          <cell r="BJ269">
            <v>0</v>
          </cell>
          <cell r="BK269" t="str">
            <v/>
          </cell>
          <cell r="BL269" t="e">
            <v>#NAME?</v>
          </cell>
          <cell r="BM269" t="e">
            <v>#N/A</v>
          </cell>
          <cell r="BN269" t="e">
            <v>#N/A</v>
          </cell>
          <cell r="BO269" t="e">
            <v>#N/A</v>
          </cell>
          <cell r="BP269" t="str">
            <v/>
          </cell>
          <cell r="BQ269"/>
          <cell r="BR269"/>
          <cell r="BS269">
            <v>254</v>
          </cell>
        </row>
        <row r="270">
          <cell r="C270"/>
          <cell r="D270"/>
          <cell r="E270"/>
          <cell r="F270"/>
          <cell r="G270"/>
          <cell r="H270"/>
          <cell r="I270"/>
          <cell r="J270"/>
          <cell r="K270"/>
          <cell r="L270"/>
          <cell r="M270"/>
          <cell r="N270"/>
          <cell r="O270"/>
          <cell r="P270"/>
          <cell r="Q270"/>
          <cell r="R270"/>
          <cell r="S270"/>
          <cell r="T270"/>
          <cell r="U270"/>
          <cell r="V270"/>
          <cell r="W270"/>
          <cell r="X270"/>
          <cell r="Y270" t="str">
            <v/>
          </cell>
          <cell r="Z270"/>
          <cell r="AA270" t="str">
            <v/>
          </cell>
          <cell r="AB270"/>
          <cell r="AC270"/>
          <cell r="AD270"/>
          <cell r="AE270"/>
          <cell r="AF270"/>
          <cell r="AG270"/>
          <cell r="AH270" t="str">
            <v/>
          </cell>
          <cell r="AI270" t="str">
            <v>SI</v>
          </cell>
          <cell r="AJ270"/>
          <cell r="AK270"/>
          <cell r="AL270"/>
          <cell r="AM270"/>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t="str">
            <v/>
          </cell>
          <cell r="BE270" t="str">
            <v/>
          </cell>
          <cell r="BF270">
            <v>0</v>
          </cell>
          <cell r="BG270">
            <v>0</v>
          </cell>
          <cell r="BH270">
            <v>0</v>
          </cell>
          <cell r="BI270">
            <v>0</v>
          </cell>
          <cell r="BJ270">
            <v>0</v>
          </cell>
          <cell r="BK270" t="str">
            <v/>
          </cell>
          <cell r="BL270" t="e">
            <v>#NAME?</v>
          </cell>
          <cell r="BM270" t="e">
            <v>#N/A</v>
          </cell>
          <cell r="BN270" t="e">
            <v>#N/A</v>
          </cell>
          <cell r="BO270" t="e">
            <v>#N/A</v>
          </cell>
          <cell r="BP270" t="str">
            <v/>
          </cell>
          <cell r="BQ270"/>
          <cell r="BR270"/>
          <cell r="BS270">
            <v>255</v>
          </cell>
        </row>
        <row r="271">
          <cell r="C271"/>
          <cell r="D271"/>
          <cell r="E271"/>
          <cell r="F271"/>
          <cell r="G271"/>
          <cell r="H271"/>
          <cell r="I271"/>
          <cell r="J271"/>
          <cell r="K271"/>
          <cell r="L271"/>
          <cell r="M271"/>
          <cell r="N271"/>
          <cell r="O271"/>
          <cell r="P271"/>
          <cell r="Q271"/>
          <cell r="R271"/>
          <cell r="S271"/>
          <cell r="T271"/>
          <cell r="U271"/>
          <cell r="V271"/>
          <cell r="W271"/>
          <cell r="X271"/>
          <cell r="Y271" t="str">
            <v/>
          </cell>
          <cell r="Z271"/>
          <cell r="AA271" t="str">
            <v/>
          </cell>
          <cell r="AB271"/>
          <cell r="AC271"/>
          <cell r="AD271"/>
          <cell r="AE271"/>
          <cell r="AF271"/>
          <cell r="AG271"/>
          <cell r="AH271" t="str">
            <v/>
          </cell>
          <cell r="AI271" t="str">
            <v>SI</v>
          </cell>
          <cell r="AJ271"/>
          <cell r="AK271"/>
          <cell r="AL271"/>
          <cell r="AM271"/>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t="str">
            <v/>
          </cell>
          <cell r="BE271" t="str">
            <v/>
          </cell>
          <cell r="BF271">
            <v>0</v>
          </cell>
          <cell r="BG271">
            <v>0</v>
          </cell>
          <cell r="BH271">
            <v>0</v>
          </cell>
          <cell r="BI271">
            <v>0</v>
          </cell>
          <cell r="BJ271">
            <v>0</v>
          </cell>
          <cell r="BK271" t="str">
            <v/>
          </cell>
          <cell r="BL271" t="e">
            <v>#NAME?</v>
          </cell>
          <cell r="BM271" t="e">
            <v>#N/A</v>
          </cell>
          <cell r="BN271" t="e">
            <v>#N/A</v>
          </cell>
          <cell r="BO271" t="e">
            <v>#N/A</v>
          </cell>
          <cell r="BP271" t="str">
            <v/>
          </cell>
          <cell r="BQ271"/>
          <cell r="BR271"/>
          <cell r="BS271">
            <v>256</v>
          </cell>
        </row>
        <row r="272">
          <cell r="C272"/>
          <cell r="D272"/>
          <cell r="E272"/>
          <cell r="F272"/>
          <cell r="G272"/>
          <cell r="H272"/>
          <cell r="I272"/>
          <cell r="J272"/>
          <cell r="K272"/>
          <cell r="L272"/>
          <cell r="M272"/>
          <cell r="N272"/>
          <cell r="O272"/>
          <cell r="P272"/>
          <cell r="Q272"/>
          <cell r="R272"/>
          <cell r="S272"/>
          <cell r="T272"/>
          <cell r="U272"/>
          <cell r="V272"/>
          <cell r="W272"/>
          <cell r="X272"/>
          <cell r="Y272" t="str">
            <v/>
          </cell>
          <cell r="Z272"/>
          <cell r="AA272" t="str">
            <v/>
          </cell>
          <cell r="AB272"/>
          <cell r="AC272"/>
          <cell r="AD272"/>
          <cell r="AE272"/>
          <cell r="AF272"/>
          <cell r="AG272"/>
          <cell r="AH272" t="str">
            <v/>
          </cell>
          <cell r="AI272" t="str">
            <v>SI</v>
          </cell>
          <cell r="AJ272"/>
          <cell r="AK272"/>
          <cell r="AL272"/>
          <cell r="AM272"/>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t="str">
            <v/>
          </cell>
          <cell r="BE272" t="str">
            <v/>
          </cell>
          <cell r="BF272">
            <v>0</v>
          </cell>
          <cell r="BG272">
            <v>0</v>
          </cell>
          <cell r="BH272">
            <v>0</v>
          </cell>
          <cell r="BI272">
            <v>0</v>
          </cell>
          <cell r="BJ272">
            <v>0</v>
          </cell>
          <cell r="BK272" t="str">
            <v/>
          </cell>
          <cell r="BL272" t="e">
            <v>#NAME?</v>
          </cell>
          <cell r="BM272" t="e">
            <v>#N/A</v>
          </cell>
          <cell r="BN272" t="e">
            <v>#N/A</v>
          </cell>
          <cell r="BO272" t="e">
            <v>#N/A</v>
          </cell>
          <cell r="BP272" t="str">
            <v/>
          </cell>
          <cell r="BQ272"/>
          <cell r="BR272"/>
          <cell r="BS272">
            <v>257</v>
          </cell>
        </row>
        <row r="273">
          <cell r="C273"/>
          <cell r="D273"/>
          <cell r="E273"/>
          <cell r="F273"/>
          <cell r="G273"/>
          <cell r="H273"/>
          <cell r="I273"/>
          <cell r="J273"/>
          <cell r="K273"/>
          <cell r="L273"/>
          <cell r="M273"/>
          <cell r="N273"/>
          <cell r="O273"/>
          <cell r="P273"/>
          <cell r="Q273"/>
          <cell r="R273"/>
          <cell r="S273"/>
          <cell r="T273"/>
          <cell r="U273"/>
          <cell r="V273"/>
          <cell r="W273"/>
          <cell r="X273"/>
          <cell r="Y273" t="str">
            <v/>
          </cell>
          <cell r="Z273"/>
          <cell r="AA273" t="str">
            <v/>
          </cell>
          <cell r="AB273"/>
          <cell r="AC273"/>
          <cell r="AD273"/>
          <cell r="AE273"/>
          <cell r="AF273"/>
          <cell r="AG273"/>
          <cell r="AH273" t="str">
            <v/>
          </cell>
          <cell r="AI273" t="str">
            <v>SI</v>
          </cell>
          <cell r="AJ273"/>
          <cell r="AK273"/>
          <cell r="AL273"/>
          <cell r="AM273"/>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t="str">
            <v/>
          </cell>
          <cell r="BE273" t="str">
            <v/>
          </cell>
          <cell r="BF273">
            <v>0</v>
          </cell>
          <cell r="BG273">
            <v>0</v>
          </cell>
          <cell r="BH273">
            <v>0</v>
          </cell>
          <cell r="BI273">
            <v>0</v>
          </cell>
          <cell r="BJ273">
            <v>0</v>
          </cell>
          <cell r="BK273" t="str">
            <v/>
          </cell>
          <cell r="BL273" t="e">
            <v>#NAME?</v>
          </cell>
          <cell r="BM273" t="e">
            <v>#N/A</v>
          </cell>
          <cell r="BN273" t="e">
            <v>#N/A</v>
          </cell>
          <cell r="BO273" t="e">
            <v>#N/A</v>
          </cell>
          <cell r="BP273" t="str">
            <v/>
          </cell>
          <cell r="BQ273"/>
          <cell r="BR273"/>
          <cell r="BS273">
            <v>258</v>
          </cell>
        </row>
        <row r="274">
          <cell r="C274"/>
          <cell r="D274"/>
          <cell r="E274"/>
          <cell r="F274"/>
          <cell r="G274"/>
          <cell r="H274"/>
          <cell r="I274"/>
          <cell r="J274"/>
          <cell r="K274"/>
          <cell r="L274"/>
          <cell r="M274"/>
          <cell r="N274"/>
          <cell r="O274"/>
          <cell r="P274"/>
          <cell r="Q274"/>
          <cell r="R274"/>
          <cell r="S274"/>
          <cell r="T274"/>
          <cell r="U274"/>
          <cell r="V274"/>
          <cell r="W274"/>
          <cell r="X274"/>
          <cell r="Y274" t="str">
            <v/>
          </cell>
          <cell r="Z274"/>
          <cell r="AA274" t="str">
            <v/>
          </cell>
          <cell r="AB274"/>
          <cell r="AC274"/>
          <cell r="AD274"/>
          <cell r="AE274"/>
          <cell r="AF274"/>
          <cell r="AG274"/>
          <cell r="AH274" t="str">
            <v/>
          </cell>
          <cell r="AI274" t="str">
            <v>SI</v>
          </cell>
          <cell r="AJ274"/>
          <cell r="AK274"/>
          <cell r="AL274"/>
          <cell r="AM274"/>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t="str">
            <v/>
          </cell>
          <cell r="BE274" t="str">
            <v/>
          </cell>
          <cell r="BF274">
            <v>0</v>
          </cell>
          <cell r="BG274">
            <v>0</v>
          </cell>
          <cell r="BH274">
            <v>0</v>
          </cell>
          <cell r="BI274">
            <v>0</v>
          </cell>
          <cell r="BJ274">
            <v>0</v>
          </cell>
          <cell r="BK274" t="str">
            <v/>
          </cell>
          <cell r="BL274" t="e">
            <v>#NAME?</v>
          </cell>
          <cell r="BM274" t="e">
            <v>#N/A</v>
          </cell>
          <cell r="BN274" t="e">
            <v>#N/A</v>
          </cell>
          <cell r="BO274" t="e">
            <v>#N/A</v>
          </cell>
          <cell r="BP274" t="str">
            <v/>
          </cell>
          <cell r="BQ274"/>
          <cell r="BR274"/>
          <cell r="BS274">
            <v>259</v>
          </cell>
        </row>
        <row r="275">
          <cell r="C275"/>
          <cell r="D275"/>
          <cell r="E275"/>
          <cell r="F275"/>
          <cell r="G275"/>
          <cell r="H275"/>
          <cell r="I275"/>
          <cell r="J275"/>
          <cell r="K275"/>
          <cell r="L275"/>
          <cell r="M275"/>
          <cell r="N275"/>
          <cell r="O275"/>
          <cell r="P275"/>
          <cell r="Q275"/>
          <cell r="R275"/>
          <cell r="S275"/>
          <cell r="T275"/>
          <cell r="U275"/>
          <cell r="V275"/>
          <cell r="W275"/>
          <cell r="X275"/>
          <cell r="Y275" t="str">
            <v/>
          </cell>
          <cell r="Z275"/>
          <cell r="AA275" t="str">
            <v/>
          </cell>
          <cell r="AB275"/>
          <cell r="AC275"/>
          <cell r="AD275"/>
          <cell r="AE275"/>
          <cell r="AF275"/>
          <cell r="AG275"/>
          <cell r="AH275" t="str">
            <v/>
          </cell>
          <cell r="AI275" t="str">
            <v>SI</v>
          </cell>
          <cell r="AJ275"/>
          <cell r="AK275"/>
          <cell r="AL275"/>
          <cell r="AM275"/>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t="str">
            <v/>
          </cell>
          <cell r="BE275" t="str">
            <v/>
          </cell>
          <cell r="BF275">
            <v>0</v>
          </cell>
          <cell r="BG275">
            <v>0</v>
          </cell>
          <cell r="BH275">
            <v>0</v>
          </cell>
          <cell r="BI275">
            <v>0</v>
          </cell>
          <cell r="BJ275">
            <v>0</v>
          </cell>
          <cell r="BK275" t="str">
            <v/>
          </cell>
          <cell r="BL275" t="e">
            <v>#NAME?</v>
          </cell>
          <cell r="BM275" t="e">
            <v>#N/A</v>
          </cell>
          <cell r="BN275" t="e">
            <v>#N/A</v>
          </cell>
          <cell r="BO275" t="e">
            <v>#N/A</v>
          </cell>
          <cell r="BP275" t="str">
            <v/>
          </cell>
          <cell r="BQ275"/>
          <cell r="BR275"/>
          <cell r="BS275">
            <v>260</v>
          </cell>
        </row>
        <row r="276">
          <cell r="C276"/>
          <cell r="D276"/>
          <cell r="E276"/>
          <cell r="F276"/>
          <cell r="G276"/>
          <cell r="H276"/>
          <cell r="I276"/>
          <cell r="J276"/>
          <cell r="K276"/>
          <cell r="L276"/>
          <cell r="M276"/>
          <cell r="N276"/>
          <cell r="O276"/>
          <cell r="P276"/>
          <cell r="Q276"/>
          <cell r="R276"/>
          <cell r="S276"/>
          <cell r="T276"/>
          <cell r="U276"/>
          <cell r="V276"/>
          <cell r="W276"/>
          <cell r="X276"/>
          <cell r="Y276" t="str">
            <v/>
          </cell>
          <cell r="Z276"/>
          <cell r="AA276" t="str">
            <v/>
          </cell>
          <cell r="AB276"/>
          <cell r="AC276"/>
          <cell r="AD276"/>
          <cell r="AE276"/>
          <cell r="AF276"/>
          <cell r="AG276"/>
          <cell r="AH276" t="str">
            <v/>
          </cell>
          <cell r="AI276" t="str">
            <v>SI</v>
          </cell>
          <cell r="AJ276"/>
          <cell r="AK276"/>
          <cell r="AL276"/>
          <cell r="AM276"/>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t="str">
            <v/>
          </cell>
          <cell r="BE276" t="str">
            <v/>
          </cell>
          <cell r="BF276">
            <v>0</v>
          </cell>
          <cell r="BG276">
            <v>0</v>
          </cell>
          <cell r="BH276">
            <v>0</v>
          </cell>
          <cell r="BI276">
            <v>0</v>
          </cell>
          <cell r="BJ276">
            <v>0</v>
          </cell>
          <cell r="BK276" t="str">
            <v/>
          </cell>
          <cell r="BL276" t="e">
            <v>#NAME?</v>
          </cell>
          <cell r="BM276" t="e">
            <v>#N/A</v>
          </cell>
          <cell r="BN276" t="e">
            <v>#N/A</v>
          </cell>
          <cell r="BO276" t="e">
            <v>#N/A</v>
          </cell>
          <cell r="BP276" t="str">
            <v/>
          </cell>
          <cell r="BQ276"/>
          <cell r="BR276"/>
          <cell r="BS276">
            <v>261</v>
          </cell>
        </row>
        <row r="277">
          <cell r="C277"/>
          <cell r="D277"/>
          <cell r="E277"/>
          <cell r="F277"/>
          <cell r="G277"/>
          <cell r="H277"/>
          <cell r="I277"/>
          <cell r="J277"/>
          <cell r="K277"/>
          <cell r="L277"/>
          <cell r="M277"/>
          <cell r="N277"/>
          <cell r="O277"/>
          <cell r="P277"/>
          <cell r="Q277"/>
          <cell r="R277"/>
          <cell r="S277"/>
          <cell r="T277"/>
          <cell r="U277"/>
          <cell r="V277"/>
          <cell r="W277"/>
          <cell r="X277"/>
          <cell r="Y277" t="str">
            <v/>
          </cell>
          <cell r="Z277"/>
          <cell r="AA277" t="str">
            <v/>
          </cell>
          <cell r="AB277"/>
          <cell r="AC277"/>
          <cell r="AD277"/>
          <cell r="AE277"/>
          <cell r="AF277"/>
          <cell r="AG277"/>
          <cell r="AH277" t="str">
            <v/>
          </cell>
          <cell r="AI277" t="str">
            <v>SI</v>
          </cell>
          <cell r="AJ277"/>
          <cell r="AK277"/>
          <cell r="AL277"/>
          <cell r="AM277"/>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t="str">
            <v/>
          </cell>
          <cell r="BE277" t="str">
            <v/>
          </cell>
          <cell r="BF277">
            <v>0</v>
          </cell>
          <cell r="BG277">
            <v>0</v>
          </cell>
          <cell r="BH277">
            <v>0</v>
          </cell>
          <cell r="BI277">
            <v>0</v>
          </cell>
          <cell r="BJ277">
            <v>0</v>
          </cell>
          <cell r="BK277" t="str">
            <v/>
          </cell>
          <cell r="BL277" t="e">
            <v>#NAME?</v>
          </cell>
          <cell r="BM277" t="e">
            <v>#N/A</v>
          </cell>
          <cell r="BN277" t="e">
            <v>#N/A</v>
          </cell>
          <cell r="BO277" t="e">
            <v>#N/A</v>
          </cell>
          <cell r="BP277" t="str">
            <v/>
          </cell>
          <cell r="BQ277"/>
          <cell r="BR277"/>
          <cell r="BS277">
            <v>262</v>
          </cell>
        </row>
        <row r="278">
          <cell r="C278"/>
          <cell r="D278"/>
          <cell r="E278"/>
          <cell r="F278"/>
          <cell r="G278"/>
          <cell r="H278"/>
          <cell r="I278"/>
          <cell r="J278"/>
          <cell r="K278"/>
          <cell r="L278"/>
          <cell r="M278"/>
          <cell r="N278"/>
          <cell r="O278"/>
          <cell r="P278"/>
          <cell r="Q278"/>
          <cell r="R278"/>
          <cell r="S278"/>
          <cell r="T278"/>
          <cell r="U278"/>
          <cell r="V278"/>
          <cell r="W278"/>
          <cell r="X278"/>
          <cell r="Y278" t="str">
            <v/>
          </cell>
          <cell r="Z278"/>
          <cell r="AA278" t="str">
            <v/>
          </cell>
          <cell r="AB278"/>
          <cell r="AC278"/>
          <cell r="AD278"/>
          <cell r="AE278"/>
          <cell r="AF278"/>
          <cell r="AG278"/>
          <cell r="AH278" t="str">
            <v/>
          </cell>
          <cell r="AI278" t="str">
            <v>SI</v>
          </cell>
          <cell r="AJ278"/>
          <cell r="AK278"/>
          <cell r="AL278"/>
          <cell r="AM278"/>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t="str">
            <v/>
          </cell>
          <cell r="BE278" t="str">
            <v/>
          </cell>
          <cell r="BF278">
            <v>0</v>
          </cell>
          <cell r="BG278">
            <v>0</v>
          </cell>
          <cell r="BH278">
            <v>0</v>
          </cell>
          <cell r="BI278">
            <v>0</v>
          </cell>
          <cell r="BJ278">
            <v>0</v>
          </cell>
          <cell r="BK278" t="str">
            <v/>
          </cell>
          <cell r="BL278" t="e">
            <v>#NAME?</v>
          </cell>
          <cell r="BM278" t="e">
            <v>#N/A</v>
          </cell>
          <cell r="BN278" t="e">
            <v>#N/A</v>
          </cell>
          <cell r="BO278" t="e">
            <v>#N/A</v>
          </cell>
          <cell r="BP278" t="str">
            <v/>
          </cell>
          <cell r="BQ278"/>
          <cell r="BR278"/>
          <cell r="BS278">
            <v>263</v>
          </cell>
        </row>
        <row r="279">
          <cell r="C279"/>
          <cell r="D279"/>
          <cell r="E279"/>
          <cell r="F279"/>
          <cell r="G279"/>
          <cell r="H279"/>
          <cell r="I279"/>
          <cell r="J279"/>
          <cell r="K279"/>
          <cell r="L279"/>
          <cell r="M279"/>
          <cell r="N279"/>
          <cell r="O279"/>
          <cell r="P279"/>
          <cell r="Q279"/>
          <cell r="R279"/>
          <cell r="S279"/>
          <cell r="T279"/>
          <cell r="U279"/>
          <cell r="V279"/>
          <cell r="W279"/>
          <cell r="X279"/>
          <cell r="Y279" t="str">
            <v/>
          </cell>
          <cell r="Z279"/>
          <cell r="AA279" t="str">
            <v/>
          </cell>
          <cell r="AB279"/>
          <cell r="AC279"/>
          <cell r="AD279"/>
          <cell r="AE279"/>
          <cell r="AF279"/>
          <cell r="AG279"/>
          <cell r="AH279" t="str">
            <v/>
          </cell>
          <cell r="AI279" t="str">
            <v>SI</v>
          </cell>
          <cell r="AJ279"/>
          <cell r="AK279"/>
          <cell r="AL279"/>
          <cell r="AM279"/>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t="str">
            <v/>
          </cell>
          <cell r="BE279" t="str">
            <v/>
          </cell>
          <cell r="BF279">
            <v>0</v>
          </cell>
          <cell r="BG279">
            <v>0</v>
          </cell>
          <cell r="BH279">
            <v>0</v>
          </cell>
          <cell r="BI279">
            <v>0</v>
          </cell>
          <cell r="BJ279">
            <v>0</v>
          </cell>
          <cell r="BK279" t="str">
            <v/>
          </cell>
          <cell r="BL279" t="e">
            <v>#NAME?</v>
          </cell>
          <cell r="BM279" t="e">
            <v>#N/A</v>
          </cell>
          <cell r="BN279" t="e">
            <v>#N/A</v>
          </cell>
          <cell r="BO279" t="e">
            <v>#N/A</v>
          </cell>
          <cell r="BP279" t="str">
            <v/>
          </cell>
          <cell r="BQ279"/>
          <cell r="BR279"/>
          <cell r="BS279">
            <v>264</v>
          </cell>
        </row>
        <row r="280">
          <cell r="C280"/>
          <cell r="D280"/>
          <cell r="E280"/>
          <cell r="F280"/>
          <cell r="G280"/>
          <cell r="H280"/>
          <cell r="I280"/>
          <cell r="J280"/>
          <cell r="K280"/>
          <cell r="L280"/>
          <cell r="M280"/>
          <cell r="N280"/>
          <cell r="O280"/>
          <cell r="P280"/>
          <cell r="Q280"/>
          <cell r="R280"/>
          <cell r="S280"/>
          <cell r="T280"/>
          <cell r="U280"/>
          <cell r="V280"/>
          <cell r="W280"/>
          <cell r="X280"/>
          <cell r="Y280" t="str">
            <v/>
          </cell>
          <cell r="Z280"/>
          <cell r="AA280" t="str">
            <v/>
          </cell>
          <cell r="AB280"/>
          <cell r="AC280"/>
          <cell r="AD280"/>
          <cell r="AE280"/>
          <cell r="AF280"/>
          <cell r="AG280"/>
          <cell r="AH280" t="str">
            <v/>
          </cell>
          <cell r="AI280" t="str">
            <v>SI</v>
          </cell>
          <cell r="AJ280"/>
          <cell r="AK280"/>
          <cell r="AL280"/>
          <cell r="AM280"/>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t="str">
            <v/>
          </cell>
          <cell r="BE280" t="str">
            <v/>
          </cell>
          <cell r="BF280">
            <v>0</v>
          </cell>
          <cell r="BG280">
            <v>0</v>
          </cell>
          <cell r="BH280">
            <v>0</v>
          </cell>
          <cell r="BI280">
            <v>0</v>
          </cell>
          <cell r="BJ280">
            <v>0</v>
          </cell>
          <cell r="BK280" t="str">
            <v/>
          </cell>
          <cell r="BL280" t="e">
            <v>#NAME?</v>
          </cell>
          <cell r="BM280" t="e">
            <v>#N/A</v>
          </cell>
          <cell r="BN280" t="e">
            <v>#N/A</v>
          </cell>
          <cell r="BO280" t="e">
            <v>#N/A</v>
          </cell>
          <cell r="BP280" t="str">
            <v/>
          </cell>
          <cell r="BQ280"/>
          <cell r="BR280"/>
          <cell r="BS280">
            <v>265</v>
          </cell>
        </row>
        <row r="281">
          <cell r="C281"/>
          <cell r="D281"/>
          <cell r="E281"/>
          <cell r="F281"/>
          <cell r="G281"/>
          <cell r="H281"/>
          <cell r="I281"/>
          <cell r="J281"/>
          <cell r="K281"/>
          <cell r="L281"/>
          <cell r="M281"/>
          <cell r="N281"/>
          <cell r="O281"/>
          <cell r="P281"/>
          <cell r="Q281"/>
          <cell r="R281"/>
          <cell r="S281"/>
          <cell r="T281"/>
          <cell r="U281"/>
          <cell r="V281"/>
          <cell r="W281"/>
          <cell r="X281"/>
          <cell r="Y281" t="str">
            <v/>
          </cell>
          <cell r="Z281"/>
          <cell r="AA281" t="str">
            <v/>
          </cell>
          <cell r="AB281"/>
          <cell r="AC281"/>
          <cell r="AD281"/>
          <cell r="AE281"/>
          <cell r="AF281"/>
          <cell r="AG281"/>
          <cell r="AH281" t="str">
            <v/>
          </cell>
          <cell r="AI281" t="str">
            <v>SI</v>
          </cell>
          <cell r="AJ281"/>
          <cell r="AK281"/>
          <cell r="AL281"/>
          <cell r="AM281"/>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t="str">
            <v/>
          </cell>
          <cell r="BE281" t="str">
            <v/>
          </cell>
          <cell r="BF281">
            <v>0</v>
          </cell>
          <cell r="BG281">
            <v>0</v>
          </cell>
          <cell r="BH281">
            <v>0</v>
          </cell>
          <cell r="BI281">
            <v>0</v>
          </cell>
          <cell r="BJ281">
            <v>0</v>
          </cell>
          <cell r="BK281" t="str">
            <v/>
          </cell>
          <cell r="BL281" t="e">
            <v>#NAME?</v>
          </cell>
          <cell r="BM281" t="e">
            <v>#N/A</v>
          </cell>
          <cell r="BN281" t="e">
            <v>#N/A</v>
          </cell>
          <cell r="BO281" t="e">
            <v>#N/A</v>
          </cell>
          <cell r="BP281" t="str">
            <v/>
          </cell>
          <cell r="BQ281"/>
          <cell r="BR281"/>
          <cell r="BS281">
            <v>266</v>
          </cell>
        </row>
        <row r="282">
          <cell r="C282"/>
          <cell r="D282"/>
          <cell r="E282"/>
          <cell r="F282"/>
          <cell r="G282"/>
          <cell r="H282"/>
          <cell r="I282"/>
          <cell r="J282"/>
          <cell r="K282"/>
          <cell r="L282"/>
          <cell r="M282"/>
          <cell r="N282"/>
          <cell r="O282"/>
          <cell r="P282"/>
          <cell r="Q282"/>
          <cell r="R282"/>
          <cell r="S282"/>
          <cell r="T282"/>
          <cell r="U282"/>
          <cell r="V282"/>
          <cell r="W282"/>
          <cell r="X282"/>
          <cell r="Y282" t="str">
            <v/>
          </cell>
          <cell r="Z282"/>
          <cell r="AA282" t="str">
            <v/>
          </cell>
          <cell r="AB282"/>
          <cell r="AC282"/>
          <cell r="AD282"/>
          <cell r="AE282"/>
          <cell r="AF282"/>
          <cell r="AG282"/>
          <cell r="AH282" t="str">
            <v/>
          </cell>
          <cell r="AI282" t="str">
            <v>SI</v>
          </cell>
          <cell r="AJ282"/>
          <cell r="AK282"/>
          <cell r="AL282"/>
          <cell r="AM282"/>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t="str">
            <v/>
          </cell>
          <cell r="BE282" t="str">
            <v/>
          </cell>
          <cell r="BF282">
            <v>0</v>
          </cell>
          <cell r="BG282">
            <v>0</v>
          </cell>
          <cell r="BH282">
            <v>0</v>
          </cell>
          <cell r="BI282">
            <v>0</v>
          </cell>
          <cell r="BJ282">
            <v>0</v>
          </cell>
          <cell r="BK282" t="str">
            <v/>
          </cell>
          <cell r="BL282" t="e">
            <v>#NAME?</v>
          </cell>
          <cell r="BM282" t="e">
            <v>#N/A</v>
          </cell>
          <cell r="BN282" t="e">
            <v>#N/A</v>
          </cell>
          <cell r="BO282" t="e">
            <v>#N/A</v>
          </cell>
          <cell r="BP282" t="str">
            <v/>
          </cell>
          <cell r="BQ282"/>
          <cell r="BR282"/>
          <cell r="BS282">
            <v>267</v>
          </cell>
        </row>
        <row r="283">
          <cell r="C283"/>
          <cell r="D283"/>
          <cell r="E283"/>
          <cell r="F283"/>
          <cell r="G283"/>
          <cell r="H283"/>
          <cell r="I283"/>
          <cell r="J283"/>
          <cell r="K283"/>
          <cell r="L283"/>
          <cell r="M283"/>
          <cell r="N283"/>
          <cell r="O283"/>
          <cell r="P283"/>
          <cell r="Q283"/>
          <cell r="R283"/>
          <cell r="S283"/>
          <cell r="T283"/>
          <cell r="U283"/>
          <cell r="V283"/>
          <cell r="W283"/>
          <cell r="X283"/>
          <cell r="Y283" t="str">
            <v/>
          </cell>
          <cell r="Z283"/>
          <cell r="AA283" t="str">
            <v/>
          </cell>
          <cell r="AB283"/>
          <cell r="AC283"/>
          <cell r="AD283"/>
          <cell r="AE283"/>
          <cell r="AF283"/>
          <cell r="AG283"/>
          <cell r="AH283" t="str">
            <v/>
          </cell>
          <cell r="AI283" t="str">
            <v>SI</v>
          </cell>
          <cell r="AJ283"/>
          <cell r="AK283"/>
          <cell r="AL283"/>
          <cell r="AM283"/>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t="str">
            <v/>
          </cell>
          <cell r="BE283" t="str">
            <v/>
          </cell>
          <cell r="BF283">
            <v>0</v>
          </cell>
          <cell r="BG283">
            <v>0</v>
          </cell>
          <cell r="BH283">
            <v>0</v>
          </cell>
          <cell r="BI283">
            <v>0</v>
          </cell>
          <cell r="BJ283">
            <v>0</v>
          </cell>
          <cell r="BK283" t="str">
            <v/>
          </cell>
          <cell r="BL283" t="e">
            <v>#NAME?</v>
          </cell>
          <cell r="BM283" t="e">
            <v>#N/A</v>
          </cell>
          <cell r="BN283" t="e">
            <v>#N/A</v>
          </cell>
          <cell r="BO283" t="e">
            <v>#N/A</v>
          </cell>
          <cell r="BP283" t="str">
            <v/>
          </cell>
          <cell r="BQ283"/>
          <cell r="BR283"/>
          <cell r="BS283">
            <v>268</v>
          </cell>
        </row>
        <row r="284">
          <cell r="C284"/>
          <cell r="D284"/>
          <cell r="E284"/>
          <cell r="F284"/>
          <cell r="G284"/>
          <cell r="H284"/>
          <cell r="I284"/>
          <cell r="J284"/>
          <cell r="K284"/>
          <cell r="L284"/>
          <cell r="M284"/>
          <cell r="N284"/>
          <cell r="O284"/>
          <cell r="P284"/>
          <cell r="Q284"/>
          <cell r="R284"/>
          <cell r="S284"/>
          <cell r="T284"/>
          <cell r="U284"/>
          <cell r="V284"/>
          <cell r="W284"/>
          <cell r="X284"/>
          <cell r="Y284" t="str">
            <v/>
          </cell>
          <cell r="Z284"/>
          <cell r="AA284" t="str">
            <v/>
          </cell>
          <cell r="AB284"/>
          <cell r="AC284"/>
          <cell r="AD284"/>
          <cell r="AE284"/>
          <cell r="AF284"/>
          <cell r="AG284"/>
          <cell r="AH284" t="str">
            <v/>
          </cell>
          <cell r="AI284" t="str">
            <v>SI</v>
          </cell>
          <cell r="AJ284"/>
          <cell r="AK284"/>
          <cell r="AL284"/>
          <cell r="AM284"/>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t="str">
            <v/>
          </cell>
          <cell r="BE284" t="str">
            <v/>
          </cell>
          <cell r="BF284">
            <v>0</v>
          </cell>
          <cell r="BG284">
            <v>0</v>
          </cell>
          <cell r="BH284">
            <v>0</v>
          </cell>
          <cell r="BI284">
            <v>0</v>
          </cell>
          <cell r="BJ284">
            <v>0</v>
          </cell>
          <cell r="BK284" t="str">
            <v/>
          </cell>
          <cell r="BL284" t="e">
            <v>#NAME?</v>
          </cell>
          <cell r="BM284" t="e">
            <v>#N/A</v>
          </cell>
          <cell r="BN284" t="e">
            <v>#N/A</v>
          </cell>
          <cell r="BO284" t="e">
            <v>#N/A</v>
          </cell>
          <cell r="BP284" t="str">
            <v/>
          </cell>
          <cell r="BQ284"/>
          <cell r="BR284"/>
          <cell r="BS284">
            <v>269</v>
          </cell>
        </row>
        <row r="285">
          <cell r="C285"/>
          <cell r="D285"/>
          <cell r="E285"/>
          <cell r="F285"/>
          <cell r="G285"/>
          <cell r="H285"/>
          <cell r="I285"/>
          <cell r="J285"/>
          <cell r="K285"/>
          <cell r="L285"/>
          <cell r="M285"/>
          <cell r="N285"/>
          <cell r="O285"/>
          <cell r="P285"/>
          <cell r="Q285"/>
          <cell r="R285"/>
          <cell r="S285"/>
          <cell r="T285"/>
          <cell r="U285"/>
          <cell r="V285"/>
          <cell r="W285"/>
          <cell r="X285"/>
          <cell r="Y285" t="str">
            <v/>
          </cell>
          <cell r="Z285"/>
          <cell r="AA285" t="str">
            <v/>
          </cell>
          <cell r="AB285"/>
          <cell r="AC285"/>
          <cell r="AD285"/>
          <cell r="AE285"/>
          <cell r="AF285"/>
          <cell r="AG285"/>
          <cell r="AH285" t="str">
            <v/>
          </cell>
          <cell r="AI285" t="str">
            <v>SI</v>
          </cell>
          <cell r="AJ285"/>
          <cell r="AK285"/>
          <cell r="AL285"/>
          <cell r="AM285"/>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t="str">
            <v/>
          </cell>
          <cell r="BE285" t="str">
            <v/>
          </cell>
          <cell r="BF285">
            <v>0</v>
          </cell>
          <cell r="BG285">
            <v>0</v>
          </cell>
          <cell r="BH285">
            <v>0</v>
          </cell>
          <cell r="BI285">
            <v>0</v>
          </cell>
          <cell r="BJ285">
            <v>0</v>
          </cell>
          <cell r="BK285" t="str">
            <v/>
          </cell>
          <cell r="BL285" t="e">
            <v>#NAME?</v>
          </cell>
          <cell r="BM285" t="e">
            <v>#N/A</v>
          </cell>
          <cell r="BN285" t="e">
            <v>#N/A</v>
          </cell>
          <cell r="BO285" t="e">
            <v>#N/A</v>
          </cell>
          <cell r="BP285" t="str">
            <v/>
          </cell>
          <cell r="BQ285"/>
          <cell r="BR285"/>
          <cell r="BS285">
            <v>270</v>
          </cell>
        </row>
        <row r="286">
          <cell r="C286"/>
          <cell r="D286"/>
          <cell r="E286"/>
          <cell r="F286"/>
          <cell r="G286"/>
          <cell r="H286"/>
          <cell r="I286"/>
          <cell r="J286"/>
          <cell r="K286"/>
          <cell r="L286"/>
          <cell r="M286"/>
          <cell r="N286"/>
          <cell r="O286"/>
          <cell r="P286"/>
          <cell r="Q286"/>
          <cell r="R286"/>
          <cell r="S286"/>
          <cell r="T286"/>
          <cell r="U286"/>
          <cell r="V286"/>
          <cell r="W286"/>
          <cell r="X286"/>
          <cell r="Y286" t="str">
            <v/>
          </cell>
          <cell r="Z286"/>
          <cell r="AA286" t="str">
            <v/>
          </cell>
          <cell r="AB286"/>
          <cell r="AC286"/>
          <cell r="AD286"/>
          <cell r="AE286"/>
          <cell r="AF286"/>
          <cell r="AG286"/>
          <cell r="AH286" t="str">
            <v/>
          </cell>
          <cell r="AI286" t="str">
            <v>SI</v>
          </cell>
          <cell r="AJ286"/>
          <cell r="AK286"/>
          <cell r="AL286"/>
          <cell r="AM286"/>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t="str">
            <v/>
          </cell>
          <cell r="BE286" t="str">
            <v/>
          </cell>
          <cell r="BF286">
            <v>0</v>
          </cell>
          <cell r="BG286">
            <v>0</v>
          </cell>
          <cell r="BH286">
            <v>0</v>
          </cell>
          <cell r="BI286">
            <v>0</v>
          </cell>
          <cell r="BJ286">
            <v>0</v>
          </cell>
          <cell r="BK286" t="str">
            <v/>
          </cell>
          <cell r="BL286" t="e">
            <v>#NAME?</v>
          </cell>
          <cell r="BM286" t="e">
            <v>#N/A</v>
          </cell>
          <cell r="BN286" t="e">
            <v>#N/A</v>
          </cell>
          <cell r="BO286" t="e">
            <v>#N/A</v>
          </cell>
          <cell r="BP286" t="str">
            <v/>
          </cell>
          <cell r="BQ286"/>
          <cell r="BR286"/>
          <cell r="BS286">
            <v>271</v>
          </cell>
        </row>
        <row r="287">
          <cell r="C287"/>
          <cell r="D287"/>
          <cell r="E287"/>
          <cell r="F287"/>
          <cell r="G287"/>
          <cell r="H287"/>
          <cell r="I287"/>
          <cell r="J287"/>
          <cell r="K287"/>
          <cell r="L287"/>
          <cell r="M287"/>
          <cell r="N287"/>
          <cell r="O287"/>
          <cell r="P287"/>
          <cell r="Q287"/>
          <cell r="R287"/>
          <cell r="S287"/>
          <cell r="T287"/>
          <cell r="U287"/>
          <cell r="V287"/>
          <cell r="W287"/>
          <cell r="X287"/>
          <cell r="Y287" t="str">
            <v/>
          </cell>
          <cell r="Z287"/>
          <cell r="AA287" t="str">
            <v/>
          </cell>
          <cell r="AB287"/>
          <cell r="AC287"/>
          <cell r="AD287"/>
          <cell r="AE287"/>
          <cell r="AF287"/>
          <cell r="AG287"/>
          <cell r="AH287" t="str">
            <v/>
          </cell>
          <cell r="AI287" t="str">
            <v>SI</v>
          </cell>
          <cell r="AJ287"/>
          <cell r="AK287"/>
          <cell r="AL287"/>
          <cell r="AM287"/>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t="str">
            <v/>
          </cell>
          <cell r="BE287" t="str">
            <v/>
          </cell>
          <cell r="BF287">
            <v>0</v>
          </cell>
          <cell r="BG287">
            <v>0</v>
          </cell>
          <cell r="BH287">
            <v>0</v>
          </cell>
          <cell r="BI287">
            <v>0</v>
          </cell>
          <cell r="BJ287">
            <v>0</v>
          </cell>
          <cell r="BK287" t="str">
            <v/>
          </cell>
          <cell r="BL287" t="e">
            <v>#NAME?</v>
          </cell>
          <cell r="BM287" t="e">
            <v>#N/A</v>
          </cell>
          <cell r="BN287" t="e">
            <v>#N/A</v>
          </cell>
          <cell r="BO287" t="e">
            <v>#N/A</v>
          </cell>
          <cell r="BP287" t="str">
            <v/>
          </cell>
          <cell r="BQ287"/>
          <cell r="BR287"/>
          <cell r="BS287">
            <v>272</v>
          </cell>
        </row>
        <row r="288">
          <cell r="C288"/>
          <cell r="D288"/>
          <cell r="E288"/>
          <cell r="F288"/>
          <cell r="G288"/>
          <cell r="H288"/>
          <cell r="I288"/>
          <cell r="J288"/>
          <cell r="K288"/>
          <cell r="L288"/>
          <cell r="M288"/>
          <cell r="N288"/>
          <cell r="O288"/>
          <cell r="P288"/>
          <cell r="Q288"/>
          <cell r="R288"/>
          <cell r="S288"/>
          <cell r="T288"/>
          <cell r="U288"/>
          <cell r="V288"/>
          <cell r="W288"/>
          <cell r="X288"/>
          <cell r="Y288" t="str">
            <v/>
          </cell>
          <cell r="Z288"/>
          <cell r="AA288" t="str">
            <v/>
          </cell>
          <cell r="AB288"/>
          <cell r="AC288"/>
          <cell r="AD288"/>
          <cell r="AE288"/>
          <cell r="AF288"/>
          <cell r="AG288"/>
          <cell r="AH288" t="str">
            <v/>
          </cell>
          <cell r="AI288" t="str">
            <v>SI</v>
          </cell>
          <cell r="AJ288"/>
          <cell r="AK288"/>
          <cell r="AL288"/>
          <cell r="AM288"/>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t="str">
            <v/>
          </cell>
          <cell r="BE288" t="str">
            <v/>
          </cell>
          <cell r="BF288">
            <v>0</v>
          </cell>
          <cell r="BG288">
            <v>0</v>
          </cell>
          <cell r="BH288">
            <v>0</v>
          </cell>
          <cell r="BI288">
            <v>0</v>
          </cell>
          <cell r="BJ288">
            <v>0</v>
          </cell>
          <cell r="BK288" t="str">
            <v/>
          </cell>
          <cell r="BL288" t="e">
            <v>#NAME?</v>
          </cell>
          <cell r="BM288" t="e">
            <v>#N/A</v>
          </cell>
          <cell r="BN288" t="e">
            <v>#N/A</v>
          </cell>
          <cell r="BO288" t="e">
            <v>#N/A</v>
          </cell>
          <cell r="BP288" t="str">
            <v/>
          </cell>
          <cell r="BQ288"/>
          <cell r="BR288"/>
          <cell r="BS288">
            <v>273</v>
          </cell>
        </row>
        <row r="289">
          <cell r="C289"/>
          <cell r="D289"/>
          <cell r="E289"/>
          <cell r="F289"/>
          <cell r="G289"/>
          <cell r="H289"/>
          <cell r="I289"/>
          <cell r="J289"/>
          <cell r="K289"/>
          <cell r="L289"/>
          <cell r="M289"/>
          <cell r="N289"/>
          <cell r="O289"/>
          <cell r="P289"/>
          <cell r="Q289"/>
          <cell r="R289"/>
          <cell r="S289"/>
          <cell r="T289"/>
          <cell r="U289"/>
          <cell r="V289"/>
          <cell r="W289"/>
          <cell r="X289"/>
          <cell r="Y289" t="str">
            <v/>
          </cell>
          <cell r="Z289"/>
          <cell r="AA289" t="str">
            <v/>
          </cell>
          <cell r="AB289"/>
          <cell r="AC289"/>
          <cell r="AD289"/>
          <cell r="AE289"/>
          <cell r="AF289"/>
          <cell r="AG289"/>
          <cell r="AH289" t="str">
            <v/>
          </cell>
          <cell r="AI289" t="str">
            <v>SI</v>
          </cell>
          <cell r="AJ289"/>
          <cell r="AK289"/>
          <cell r="AL289"/>
          <cell r="AM289"/>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t="str">
            <v/>
          </cell>
          <cell r="BE289" t="str">
            <v/>
          </cell>
          <cell r="BF289">
            <v>0</v>
          </cell>
          <cell r="BG289">
            <v>0</v>
          </cell>
          <cell r="BH289">
            <v>0</v>
          </cell>
          <cell r="BI289">
            <v>0</v>
          </cell>
          <cell r="BJ289">
            <v>0</v>
          </cell>
          <cell r="BK289" t="str">
            <v/>
          </cell>
          <cell r="BL289" t="e">
            <v>#NAME?</v>
          </cell>
          <cell r="BM289" t="e">
            <v>#N/A</v>
          </cell>
          <cell r="BN289" t="e">
            <v>#N/A</v>
          </cell>
          <cell r="BO289" t="e">
            <v>#N/A</v>
          </cell>
          <cell r="BP289" t="str">
            <v/>
          </cell>
          <cell r="BQ289"/>
          <cell r="BR289"/>
          <cell r="BS289">
            <v>274</v>
          </cell>
        </row>
        <row r="290">
          <cell r="C290"/>
          <cell r="D290"/>
          <cell r="E290"/>
          <cell r="F290"/>
          <cell r="G290"/>
          <cell r="H290"/>
          <cell r="I290"/>
          <cell r="J290"/>
          <cell r="K290"/>
          <cell r="L290"/>
          <cell r="M290"/>
          <cell r="N290"/>
          <cell r="O290"/>
          <cell r="P290"/>
          <cell r="Q290"/>
          <cell r="R290"/>
          <cell r="S290"/>
          <cell r="T290"/>
          <cell r="U290"/>
          <cell r="V290"/>
          <cell r="W290"/>
          <cell r="X290"/>
          <cell r="Y290" t="str">
            <v/>
          </cell>
          <cell r="Z290"/>
          <cell r="AA290" t="str">
            <v/>
          </cell>
          <cell r="AB290"/>
          <cell r="AC290"/>
          <cell r="AD290"/>
          <cell r="AE290"/>
          <cell r="AF290"/>
          <cell r="AG290"/>
          <cell r="AH290" t="str">
            <v/>
          </cell>
          <cell r="AI290" t="str">
            <v>SI</v>
          </cell>
          <cell r="AJ290"/>
          <cell r="AK290"/>
          <cell r="AL290"/>
          <cell r="AM290"/>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t="str">
            <v/>
          </cell>
          <cell r="BE290" t="str">
            <v/>
          </cell>
          <cell r="BF290">
            <v>0</v>
          </cell>
          <cell r="BG290">
            <v>0</v>
          </cell>
          <cell r="BH290">
            <v>0</v>
          </cell>
          <cell r="BI290">
            <v>0</v>
          </cell>
          <cell r="BJ290">
            <v>0</v>
          </cell>
          <cell r="BK290" t="str">
            <v/>
          </cell>
          <cell r="BL290" t="e">
            <v>#NAME?</v>
          </cell>
          <cell r="BM290" t="e">
            <v>#N/A</v>
          </cell>
          <cell r="BN290" t="e">
            <v>#N/A</v>
          </cell>
          <cell r="BO290" t="e">
            <v>#N/A</v>
          </cell>
          <cell r="BP290" t="str">
            <v/>
          </cell>
          <cell r="BQ290"/>
          <cell r="BR290"/>
          <cell r="BS290">
            <v>275</v>
          </cell>
        </row>
        <row r="291">
          <cell r="C291"/>
          <cell r="D291"/>
          <cell r="E291"/>
          <cell r="F291"/>
          <cell r="G291"/>
          <cell r="H291"/>
          <cell r="I291"/>
          <cell r="J291"/>
          <cell r="K291"/>
          <cell r="L291"/>
          <cell r="M291"/>
          <cell r="N291"/>
          <cell r="O291"/>
          <cell r="P291"/>
          <cell r="Q291"/>
          <cell r="R291"/>
          <cell r="S291"/>
          <cell r="T291"/>
          <cell r="U291"/>
          <cell r="V291"/>
          <cell r="W291"/>
          <cell r="X291"/>
          <cell r="Y291" t="str">
            <v/>
          </cell>
          <cell r="Z291"/>
          <cell r="AA291" t="str">
            <v/>
          </cell>
          <cell r="AB291"/>
          <cell r="AC291"/>
          <cell r="AD291"/>
          <cell r="AE291"/>
          <cell r="AF291"/>
          <cell r="AG291"/>
          <cell r="AH291" t="str">
            <v/>
          </cell>
          <cell r="AI291" t="str">
            <v>SI</v>
          </cell>
          <cell r="AJ291"/>
          <cell r="AK291"/>
          <cell r="AL291"/>
          <cell r="AM291"/>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t="str">
            <v/>
          </cell>
          <cell r="BE291" t="str">
            <v/>
          </cell>
          <cell r="BF291">
            <v>0</v>
          </cell>
          <cell r="BG291">
            <v>0</v>
          </cell>
          <cell r="BH291">
            <v>0</v>
          </cell>
          <cell r="BI291">
            <v>0</v>
          </cell>
          <cell r="BJ291">
            <v>0</v>
          </cell>
          <cell r="BK291" t="str">
            <v/>
          </cell>
          <cell r="BL291" t="e">
            <v>#NAME?</v>
          </cell>
          <cell r="BM291" t="e">
            <v>#N/A</v>
          </cell>
          <cell r="BN291" t="e">
            <v>#N/A</v>
          </cell>
          <cell r="BO291" t="e">
            <v>#N/A</v>
          </cell>
          <cell r="BP291" t="str">
            <v/>
          </cell>
          <cell r="BQ291"/>
          <cell r="BR291"/>
          <cell r="BS291">
            <v>276</v>
          </cell>
        </row>
        <row r="292">
          <cell r="C292"/>
          <cell r="D292"/>
          <cell r="E292"/>
          <cell r="F292"/>
          <cell r="G292"/>
          <cell r="H292"/>
          <cell r="I292"/>
          <cell r="J292"/>
          <cell r="K292"/>
          <cell r="L292"/>
          <cell r="M292"/>
          <cell r="N292"/>
          <cell r="O292"/>
          <cell r="P292"/>
          <cell r="Q292"/>
          <cell r="R292"/>
          <cell r="S292"/>
          <cell r="T292"/>
          <cell r="U292"/>
          <cell r="V292"/>
          <cell r="W292"/>
          <cell r="X292"/>
          <cell r="Y292" t="str">
            <v/>
          </cell>
          <cell r="Z292"/>
          <cell r="AA292" t="str">
            <v/>
          </cell>
          <cell r="AB292"/>
          <cell r="AC292"/>
          <cell r="AD292"/>
          <cell r="AE292"/>
          <cell r="AF292"/>
          <cell r="AG292"/>
          <cell r="AH292" t="str">
            <v/>
          </cell>
          <cell r="AI292" t="str">
            <v>SI</v>
          </cell>
          <cell r="AJ292"/>
          <cell r="AK292"/>
          <cell r="AL292"/>
          <cell r="AM292"/>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t="str">
            <v/>
          </cell>
          <cell r="BE292" t="str">
            <v/>
          </cell>
          <cell r="BF292">
            <v>0</v>
          </cell>
          <cell r="BG292">
            <v>0</v>
          </cell>
          <cell r="BH292">
            <v>0</v>
          </cell>
          <cell r="BI292">
            <v>0</v>
          </cell>
          <cell r="BJ292">
            <v>0</v>
          </cell>
          <cell r="BK292" t="str">
            <v/>
          </cell>
          <cell r="BL292" t="e">
            <v>#NAME?</v>
          </cell>
          <cell r="BM292" t="e">
            <v>#N/A</v>
          </cell>
          <cell r="BN292" t="e">
            <v>#N/A</v>
          </cell>
          <cell r="BO292" t="e">
            <v>#N/A</v>
          </cell>
          <cell r="BP292" t="str">
            <v/>
          </cell>
          <cell r="BQ292"/>
          <cell r="BR292"/>
          <cell r="BS292">
            <v>277</v>
          </cell>
        </row>
        <row r="293">
          <cell r="C293"/>
          <cell r="D293"/>
          <cell r="E293"/>
          <cell r="F293"/>
          <cell r="G293"/>
          <cell r="H293"/>
          <cell r="I293"/>
          <cell r="J293"/>
          <cell r="K293"/>
          <cell r="L293"/>
          <cell r="M293"/>
          <cell r="N293"/>
          <cell r="O293"/>
          <cell r="P293"/>
          <cell r="Q293"/>
          <cell r="R293"/>
          <cell r="S293"/>
          <cell r="T293"/>
          <cell r="U293"/>
          <cell r="V293"/>
          <cell r="W293"/>
          <cell r="X293"/>
          <cell r="Y293" t="str">
            <v/>
          </cell>
          <cell r="Z293"/>
          <cell r="AA293" t="str">
            <v/>
          </cell>
          <cell r="AB293"/>
          <cell r="AC293"/>
          <cell r="AD293"/>
          <cell r="AE293"/>
          <cell r="AF293"/>
          <cell r="AG293"/>
          <cell r="AH293" t="str">
            <v/>
          </cell>
          <cell r="AI293" t="str">
            <v>SI</v>
          </cell>
          <cell r="AJ293"/>
          <cell r="AK293"/>
          <cell r="AL293"/>
          <cell r="AM293"/>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t="str">
            <v/>
          </cell>
          <cell r="BE293" t="str">
            <v/>
          </cell>
          <cell r="BF293">
            <v>0</v>
          </cell>
          <cell r="BG293">
            <v>0</v>
          </cell>
          <cell r="BH293">
            <v>0</v>
          </cell>
          <cell r="BI293">
            <v>0</v>
          </cell>
          <cell r="BJ293">
            <v>0</v>
          </cell>
          <cell r="BK293" t="str">
            <v/>
          </cell>
          <cell r="BL293" t="e">
            <v>#NAME?</v>
          </cell>
          <cell r="BM293" t="e">
            <v>#N/A</v>
          </cell>
          <cell r="BN293" t="e">
            <v>#N/A</v>
          </cell>
          <cell r="BO293" t="e">
            <v>#N/A</v>
          </cell>
          <cell r="BP293" t="str">
            <v/>
          </cell>
          <cell r="BQ293"/>
          <cell r="BR293"/>
          <cell r="BS293">
            <v>278</v>
          </cell>
        </row>
        <row r="294">
          <cell r="C294"/>
          <cell r="D294"/>
          <cell r="E294"/>
          <cell r="F294"/>
          <cell r="G294"/>
          <cell r="H294"/>
          <cell r="I294"/>
          <cell r="J294"/>
          <cell r="K294"/>
          <cell r="L294"/>
          <cell r="M294"/>
          <cell r="N294"/>
          <cell r="O294"/>
          <cell r="P294"/>
          <cell r="Q294"/>
          <cell r="R294"/>
          <cell r="S294"/>
          <cell r="T294"/>
          <cell r="U294"/>
          <cell r="V294"/>
          <cell r="W294"/>
          <cell r="X294"/>
          <cell r="Y294" t="str">
            <v/>
          </cell>
          <cell r="Z294"/>
          <cell r="AA294" t="str">
            <v/>
          </cell>
          <cell r="AB294"/>
          <cell r="AC294"/>
          <cell r="AD294"/>
          <cell r="AE294"/>
          <cell r="AF294"/>
          <cell r="AG294"/>
          <cell r="AH294" t="str">
            <v/>
          </cell>
          <cell r="AI294" t="str">
            <v>SI</v>
          </cell>
          <cell r="AJ294"/>
          <cell r="AK294"/>
          <cell r="AL294"/>
          <cell r="AM294"/>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t="str">
            <v/>
          </cell>
          <cell r="BE294" t="str">
            <v/>
          </cell>
          <cell r="BF294">
            <v>0</v>
          </cell>
          <cell r="BG294">
            <v>0</v>
          </cell>
          <cell r="BH294">
            <v>0</v>
          </cell>
          <cell r="BI294">
            <v>0</v>
          </cell>
          <cell r="BJ294">
            <v>0</v>
          </cell>
          <cell r="BK294" t="str">
            <v/>
          </cell>
          <cell r="BL294" t="e">
            <v>#NAME?</v>
          </cell>
          <cell r="BM294" t="e">
            <v>#N/A</v>
          </cell>
          <cell r="BN294" t="e">
            <v>#N/A</v>
          </cell>
          <cell r="BO294" t="e">
            <v>#N/A</v>
          </cell>
          <cell r="BP294" t="str">
            <v/>
          </cell>
          <cell r="BQ294"/>
          <cell r="BR294"/>
          <cell r="BS294">
            <v>279</v>
          </cell>
        </row>
        <row r="295">
          <cell r="C295"/>
          <cell r="D295"/>
          <cell r="E295"/>
          <cell r="F295"/>
          <cell r="G295"/>
          <cell r="H295"/>
          <cell r="I295"/>
          <cell r="J295"/>
          <cell r="K295"/>
          <cell r="L295"/>
          <cell r="M295"/>
          <cell r="N295"/>
          <cell r="O295"/>
          <cell r="P295"/>
          <cell r="Q295"/>
          <cell r="R295"/>
          <cell r="S295"/>
          <cell r="T295"/>
          <cell r="U295"/>
          <cell r="V295"/>
          <cell r="W295"/>
          <cell r="X295"/>
          <cell r="Y295" t="str">
            <v/>
          </cell>
          <cell r="Z295"/>
          <cell r="AA295" t="str">
            <v/>
          </cell>
          <cell r="AB295"/>
          <cell r="AC295"/>
          <cell r="AD295"/>
          <cell r="AE295"/>
          <cell r="AF295"/>
          <cell r="AG295"/>
          <cell r="AH295" t="str">
            <v/>
          </cell>
          <cell r="AI295" t="str">
            <v>SI</v>
          </cell>
          <cell r="AJ295"/>
          <cell r="AK295"/>
          <cell r="AL295"/>
          <cell r="AM295"/>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t="str">
            <v/>
          </cell>
          <cell r="BE295" t="str">
            <v/>
          </cell>
          <cell r="BF295">
            <v>0</v>
          </cell>
          <cell r="BG295">
            <v>0</v>
          </cell>
          <cell r="BH295">
            <v>0</v>
          </cell>
          <cell r="BI295">
            <v>0</v>
          </cell>
          <cell r="BJ295">
            <v>0</v>
          </cell>
          <cell r="BK295" t="str">
            <v/>
          </cell>
          <cell r="BL295" t="e">
            <v>#NAME?</v>
          </cell>
          <cell r="BM295" t="e">
            <v>#N/A</v>
          </cell>
          <cell r="BN295" t="e">
            <v>#N/A</v>
          </cell>
          <cell r="BO295" t="e">
            <v>#N/A</v>
          </cell>
          <cell r="BP295" t="str">
            <v/>
          </cell>
          <cell r="BQ295"/>
          <cell r="BR295"/>
          <cell r="BS295">
            <v>280</v>
          </cell>
        </row>
        <row r="296">
          <cell r="C296"/>
          <cell r="D296"/>
          <cell r="E296"/>
          <cell r="F296"/>
          <cell r="G296"/>
          <cell r="H296"/>
          <cell r="I296"/>
          <cell r="J296"/>
          <cell r="K296"/>
          <cell r="L296"/>
          <cell r="M296"/>
          <cell r="N296"/>
          <cell r="O296"/>
          <cell r="P296"/>
          <cell r="Q296"/>
          <cell r="R296"/>
          <cell r="S296"/>
          <cell r="T296"/>
          <cell r="U296"/>
          <cell r="V296"/>
          <cell r="W296"/>
          <cell r="X296"/>
          <cell r="Y296" t="str">
            <v/>
          </cell>
          <cell r="Z296"/>
          <cell r="AA296" t="str">
            <v/>
          </cell>
          <cell r="AB296"/>
          <cell r="AC296"/>
          <cell r="AD296"/>
          <cell r="AE296"/>
          <cell r="AF296"/>
          <cell r="AG296"/>
          <cell r="AH296" t="str">
            <v/>
          </cell>
          <cell r="AI296" t="str">
            <v>SI</v>
          </cell>
          <cell r="AJ296"/>
          <cell r="AK296"/>
          <cell r="AL296"/>
          <cell r="AM296"/>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t="str">
            <v/>
          </cell>
          <cell r="BE296" t="str">
            <v/>
          </cell>
          <cell r="BF296">
            <v>0</v>
          </cell>
          <cell r="BG296">
            <v>0</v>
          </cell>
          <cell r="BH296">
            <v>0</v>
          </cell>
          <cell r="BI296">
            <v>0</v>
          </cell>
          <cell r="BJ296">
            <v>0</v>
          </cell>
          <cell r="BK296" t="str">
            <v/>
          </cell>
          <cell r="BL296" t="e">
            <v>#NAME?</v>
          </cell>
          <cell r="BM296" t="e">
            <v>#N/A</v>
          </cell>
          <cell r="BN296" t="e">
            <v>#N/A</v>
          </cell>
          <cell r="BO296" t="e">
            <v>#N/A</v>
          </cell>
          <cell r="BP296" t="str">
            <v/>
          </cell>
          <cell r="BQ296"/>
          <cell r="BR296"/>
          <cell r="BS296">
            <v>281</v>
          </cell>
        </row>
        <row r="297">
          <cell r="C297"/>
          <cell r="D297"/>
          <cell r="E297"/>
          <cell r="F297"/>
          <cell r="G297"/>
          <cell r="H297"/>
          <cell r="I297"/>
          <cell r="J297"/>
          <cell r="K297"/>
          <cell r="L297"/>
          <cell r="M297"/>
          <cell r="N297"/>
          <cell r="O297"/>
          <cell r="P297"/>
          <cell r="Q297"/>
          <cell r="R297"/>
          <cell r="S297"/>
          <cell r="T297"/>
          <cell r="U297"/>
          <cell r="V297"/>
          <cell r="W297"/>
          <cell r="X297"/>
          <cell r="Y297" t="str">
            <v/>
          </cell>
          <cell r="Z297"/>
          <cell r="AA297" t="str">
            <v/>
          </cell>
          <cell r="AB297"/>
          <cell r="AC297"/>
          <cell r="AD297"/>
          <cell r="AE297"/>
          <cell r="AF297"/>
          <cell r="AG297"/>
          <cell r="AH297" t="str">
            <v/>
          </cell>
          <cell r="AI297" t="str">
            <v>SI</v>
          </cell>
          <cell r="AJ297"/>
          <cell r="AK297"/>
          <cell r="AL297"/>
          <cell r="AM297"/>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t="str">
            <v/>
          </cell>
          <cell r="BE297" t="str">
            <v/>
          </cell>
          <cell r="BF297">
            <v>0</v>
          </cell>
          <cell r="BG297">
            <v>0</v>
          </cell>
          <cell r="BH297">
            <v>0</v>
          </cell>
          <cell r="BI297">
            <v>0</v>
          </cell>
          <cell r="BJ297">
            <v>0</v>
          </cell>
          <cell r="BK297" t="str">
            <v/>
          </cell>
          <cell r="BL297" t="e">
            <v>#NAME?</v>
          </cell>
          <cell r="BM297" t="e">
            <v>#N/A</v>
          </cell>
          <cell r="BN297" t="e">
            <v>#N/A</v>
          </cell>
          <cell r="BO297" t="e">
            <v>#N/A</v>
          </cell>
          <cell r="BP297" t="str">
            <v/>
          </cell>
          <cell r="BQ297"/>
          <cell r="BR297"/>
          <cell r="BS297">
            <v>282</v>
          </cell>
        </row>
        <row r="298">
          <cell r="C298"/>
          <cell r="D298"/>
          <cell r="E298"/>
          <cell r="F298"/>
          <cell r="G298"/>
          <cell r="H298"/>
          <cell r="I298"/>
          <cell r="J298"/>
          <cell r="K298"/>
          <cell r="L298"/>
          <cell r="M298"/>
          <cell r="N298"/>
          <cell r="O298"/>
          <cell r="P298"/>
          <cell r="Q298"/>
          <cell r="R298"/>
          <cell r="S298"/>
          <cell r="T298"/>
          <cell r="U298"/>
          <cell r="V298"/>
          <cell r="W298"/>
          <cell r="X298"/>
          <cell r="Y298" t="str">
            <v/>
          </cell>
          <cell r="Z298"/>
          <cell r="AA298" t="str">
            <v/>
          </cell>
          <cell r="AB298"/>
          <cell r="AC298"/>
          <cell r="AD298"/>
          <cell r="AE298"/>
          <cell r="AF298"/>
          <cell r="AG298"/>
          <cell r="AH298" t="str">
            <v/>
          </cell>
          <cell r="AI298" t="str">
            <v>SI</v>
          </cell>
          <cell r="AJ298"/>
          <cell r="AK298"/>
          <cell r="AL298"/>
          <cell r="AM298"/>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t="str">
            <v/>
          </cell>
          <cell r="BE298" t="str">
            <v/>
          </cell>
          <cell r="BF298">
            <v>0</v>
          </cell>
          <cell r="BG298">
            <v>0</v>
          </cell>
          <cell r="BH298">
            <v>0</v>
          </cell>
          <cell r="BI298">
            <v>0</v>
          </cell>
          <cell r="BJ298">
            <v>0</v>
          </cell>
          <cell r="BK298" t="str">
            <v/>
          </cell>
          <cell r="BL298" t="e">
            <v>#NAME?</v>
          </cell>
          <cell r="BM298" t="e">
            <v>#N/A</v>
          </cell>
          <cell r="BN298" t="e">
            <v>#N/A</v>
          </cell>
          <cell r="BO298" t="e">
            <v>#N/A</v>
          </cell>
          <cell r="BP298" t="str">
            <v/>
          </cell>
          <cell r="BQ298"/>
          <cell r="BR298"/>
          <cell r="BS298">
            <v>283</v>
          </cell>
        </row>
        <row r="299">
          <cell r="C299"/>
          <cell r="D299"/>
          <cell r="E299"/>
          <cell r="F299"/>
          <cell r="G299"/>
          <cell r="H299"/>
          <cell r="I299"/>
          <cell r="J299"/>
          <cell r="K299"/>
          <cell r="L299"/>
          <cell r="M299"/>
          <cell r="N299"/>
          <cell r="O299"/>
          <cell r="P299"/>
          <cell r="Q299"/>
          <cell r="R299"/>
          <cell r="S299"/>
          <cell r="T299"/>
          <cell r="U299"/>
          <cell r="V299"/>
          <cell r="W299"/>
          <cell r="X299"/>
          <cell r="Y299" t="str">
            <v/>
          </cell>
          <cell r="Z299"/>
          <cell r="AA299" t="str">
            <v/>
          </cell>
          <cell r="AB299"/>
          <cell r="AC299"/>
          <cell r="AD299"/>
          <cell r="AE299"/>
          <cell r="AF299"/>
          <cell r="AG299"/>
          <cell r="AH299" t="str">
            <v/>
          </cell>
          <cell r="AI299" t="str">
            <v>SI</v>
          </cell>
          <cell r="AJ299"/>
          <cell r="AK299"/>
          <cell r="AL299"/>
          <cell r="AM299"/>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t="str">
            <v/>
          </cell>
          <cell r="BE299" t="str">
            <v/>
          </cell>
          <cell r="BF299">
            <v>0</v>
          </cell>
          <cell r="BG299">
            <v>0</v>
          </cell>
          <cell r="BH299">
            <v>0</v>
          </cell>
          <cell r="BI299">
            <v>0</v>
          </cell>
          <cell r="BJ299">
            <v>0</v>
          </cell>
          <cell r="BK299" t="str">
            <v/>
          </cell>
          <cell r="BL299" t="e">
            <v>#NAME?</v>
          </cell>
          <cell r="BM299" t="e">
            <v>#N/A</v>
          </cell>
          <cell r="BN299" t="e">
            <v>#N/A</v>
          </cell>
          <cell r="BO299" t="e">
            <v>#N/A</v>
          </cell>
          <cell r="BP299" t="str">
            <v/>
          </cell>
          <cell r="BQ299"/>
          <cell r="BR299"/>
          <cell r="BS299">
            <v>284</v>
          </cell>
        </row>
        <row r="300">
          <cell r="C300"/>
          <cell r="D300"/>
          <cell r="E300"/>
          <cell r="F300"/>
          <cell r="G300"/>
          <cell r="H300"/>
          <cell r="I300"/>
          <cell r="J300"/>
          <cell r="K300"/>
          <cell r="L300"/>
          <cell r="M300"/>
          <cell r="N300"/>
          <cell r="O300"/>
          <cell r="P300"/>
          <cell r="Q300"/>
          <cell r="R300"/>
          <cell r="S300"/>
          <cell r="T300"/>
          <cell r="U300"/>
          <cell r="V300"/>
          <cell r="W300"/>
          <cell r="X300"/>
          <cell r="Y300" t="str">
            <v/>
          </cell>
          <cell r="Z300"/>
          <cell r="AA300" t="str">
            <v/>
          </cell>
          <cell r="AB300"/>
          <cell r="AC300"/>
          <cell r="AD300"/>
          <cell r="AE300"/>
          <cell r="AF300"/>
          <cell r="AG300"/>
          <cell r="AH300" t="str">
            <v/>
          </cell>
          <cell r="AI300" t="str">
            <v>SI</v>
          </cell>
          <cell r="AJ300"/>
          <cell r="AK300"/>
          <cell r="AL300"/>
          <cell r="AM300"/>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t="str">
            <v/>
          </cell>
          <cell r="BE300" t="str">
            <v/>
          </cell>
          <cell r="BF300">
            <v>0</v>
          </cell>
          <cell r="BG300">
            <v>0</v>
          </cell>
          <cell r="BH300">
            <v>0</v>
          </cell>
          <cell r="BI300">
            <v>0</v>
          </cell>
          <cell r="BJ300">
            <v>0</v>
          </cell>
          <cell r="BK300" t="str">
            <v/>
          </cell>
          <cell r="BL300" t="e">
            <v>#NAME?</v>
          </cell>
          <cell r="BM300" t="e">
            <v>#N/A</v>
          </cell>
          <cell r="BN300" t="e">
            <v>#N/A</v>
          </cell>
          <cell r="BO300" t="e">
            <v>#N/A</v>
          </cell>
          <cell r="BP300" t="str">
            <v/>
          </cell>
          <cell r="BQ300"/>
          <cell r="BR300"/>
          <cell r="BS300">
            <v>285</v>
          </cell>
        </row>
        <row r="301">
          <cell r="C301"/>
          <cell r="D301"/>
          <cell r="E301"/>
          <cell r="F301"/>
          <cell r="G301"/>
          <cell r="H301"/>
          <cell r="I301"/>
          <cell r="J301"/>
          <cell r="K301"/>
          <cell r="L301"/>
          <cell r="M301"/>
          <cell r="N301"/>
          <cell r="O301"/>
          <cell r="P301"/>
          <cell r="Q301"/>
          <cell r="R301"/>
          <cell r="S301"/>
          <cell r="T301"/>
          <cell r="U301"/>
          <cell r="V301"/>
          <cell r="W301"/>
          <cell r="X301"/>
          <cell r="Y301" t="str">
            <v/>
          </cell>
          <cell r="Z301"/>
          <cell r="AA301" t="str">
            <v/>
          </cell>
          <cell r="AB301"/>
          <cell r="AC301"/>
          <cell r="AD301"/>
          <cell r="AE301"/>
          <cell r="AF301"/>
          <cell r="AG301"/>
          <cell r="AH301" t="str">
            <v/>
          </cell>
          <cell r="AI301" t="str">
            <v>SI</v>
          </cell>
          <cell r="AJ301"/>
          <cell r="AK301"/>
          <cell r="AL301"/>
          <cell r="AM301"/>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t="str">
            <v/>
          </cell>
          <cell r="BE301" t="str">
            <v/>
          </cell>
          <cell r="BF301">
            <v>0</v>
          </cell>
          <cell r="BG301">
            <v>0</v>
          </cell>
          <cell r="BH301">
            <v>0</v>
          </cell>
          <cell r="BI301">
            <v>0</v>
          </cell>
          <cell r="BJ301">
            <v>0</v>
          </cell>
          <cell r="BK301" t="str">
            <v/>
          </cell>
          <cell r="BL301" t="e">
            <v>#NAME?</v>
          </cell>
          <cell r="BM301" t="e">
            <v>#N/A</v>
          </cell>
          <cell r="BN301" t="e">
            <v>#N/A</v>
          </cell>
          <cell r="BO301" t="e">
            <v>#N/A</v>
          </cell>
          <cell r="BP301" t="str">
            <v/>
          </cell>
          <cell r="BQ301"/>
          <cell r="BR301"/>
          <cell r="BS301">
            <v>286</v>
          </cell>
        </row>
        <row r="302">
          <cell r="C302"/>
          <cell r="D302"/>
          <cell r="E302"/>
          <cell r="F302"/>
          <cell r="G302"/>
          <cell r="H302"/>
          <cell r="I302"/>
          <cell r="J302"/>
          <cell r="K302"/>
          <cell r="L302"/>
          <cell r="M302"/>
          <cell r="N302"/>
          <cell r="O302"/>
          <cell r="P302"/>
          <cell r="Q302"/>
          <cell r="R302"/>
          <cell r="S302"/>
          <cell r="T302"/>
          <cell r="U302"/>
          <cell r="V302"/>
          <cell r="W302"/>
          <cell r="X302"/>
          <cell r="Y302" t="str">
            <v/>
          </cell>
          <cell r="Z302"/>
          <cell r="AA302" t="str">
            <v/>
          </cell>
          <cell r="AB302"/>
          <cell r="AC302"/>
          <cell r="AD302"/>
          <cell r="AE302"/>
          <cell r="AF302"/>
          <cell r="AG302"/>
          <cell r="AH302" t="str">
            <v/>
          </cell>
          <cell r="AI302" t="str">
            <v>SI</v>
          </cell>
          <cell r="AJ302"/>
          <cell r="AK302"/>
          <cell r="AL302"/>
          <cell r="AM302"/>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t="str">
            <v/>
          </cell>
          <cell r="BE302" t="str">
            <v/>
          </cell>
          <cell r="BF302">
            <v>0</v>
          </cell>
          <cell r="BG302">
            <v>0</v>
          </cell>
          <cell r="BH302">
            <v>0</v>
          </cell>
          <cell r="BI302">
            <v>0</v>
          </cell>
          <cell r="BJ302">
            <v>0</v>
          </cell>
          <cell r="BK302" t="str">
            <v/>
          </cell>
          <cell r="BL302" t="e">
            <v>#NAME?</v>
          </cell>
          <cell r="BM302" t="e">
            <v>#N/A</v>
          </cell>
          <cell r="BN302" t="e">
            <v>#N/A</v>
          </cell>
          <cell r="BO302" t="e">
            <v>#N/A</v>
          </cell>
          <cell r="BP302" t="str">
            <v/>
          </cell>
          <cell r="BQ302"/>
          <cell r="BR302"/>
          <cell r="BS302">
            <v>287</v>
          </cell>
        </row>
        <row r="303">
          <cell r="C303"/>
          <cell r="D303"/>
          <cell r="E303"/>
          <cell r="F303"/>
          <cell r="G303"/>
          <cell r="H303"/>
          <cell r="I303"/>
          <cell r="J303"/>
          <cell r="K303"/>
          <cell r="L303"/>
          <cell r="M303"/>
          <cell r="N303"/>
          <cell r="O303"/>
          <cell r="P303"/>
          <cell r="Q303"/>
          <cell r="R303"/>
          <cell r="S303"/>
          <cell r="T303"/>
          <cell r="U303"/>
          <cell r="V303"/>
          <cell r="W303"/>
          <cell r="X303"/>
          <cell r="Y303" t="str">
            <v/>
          </cell>
          <cell r="Z303"/>
          <cell r="AA303" t="str">
            <v/>
          </cell>
          <cell r="AB303"/>
          <cell r="AC303"/>
          <cell r="AD303"/>
          <cell r="AE303"/>
          <cell r="AF303"/>
          <cell r="AG303"/>
          <cell r="AH303" t="str">
            <v/>
          </cell>
          <cell r="AI303" t="str">
            <v>SI</v>
          </cell>
          <cell r="AJ303"/>
          <cell r="AK303"/>
          <cell r="AL303"/>
          <cell r="AM303"/>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t="str">
            <v/>
          </cell>
          <cell r="BE303" t="str">
            <v/>
          </cell>
          <cell r="BF303">
            <v>0</v>
          </cell>
          <cell r="BG303">
            <v>0</v>
          </cell>
          <cell r="BH303">
            <v>0</v>
          </cell>
          <cell r="BI303">
            <v>0</v>
          </cell>
          <cell r="BJ303">
            <v>0</v>
          </cell>
          <cell r="BK303" t="str">
            <v/>
          </cell>
          <cell r="BL303" t="e">
            <v>#NAME?</v>
          </cell>
          <cell r="BM303" t="e">
            <v>#N/A</v>
          </cell>
          <cell r="BN303" t="e">
            <v>#N/A</v>
          </cell>
          <cell r="BO303" t="e">
            <v>#N/A</v>
          </cell>
          <cell r="BP303" t="str">
            <v/>
          </cell>
          <cell r="BQ303"/>
          <cell r="BR303"/>
          <cell r="BS303">
            <v>288</v>
          </cell>
        </row>
        <row r="304">
          <cell r="C304"/>
          <cell r="D304"/>
          <cell r="E304"/>
          <cell r="F304"/>
          <cell r="G304"/>
          <cell r="H304"/>
          <cell r="I304"/>
          <cell r="J304"/>
          <cell r="K304"/>
          <cell r="L304"/>
          <cell r="M304"/>
          <cell r="N304"/>
          <cell r="O304"/>
          <cell r="P304"/>
          <cell r="Q304"/>
          <cell r="R304"/>
          <cell r="S304"/>
          <cell r="T304"/>
          <cell r="U304"/>
          <cell r="V304"/>
          <cell r="W304"/>
          <cell r="X304"/>
          <cell r="Y304" t="str">
            <v/>
          </cell>
          <cell r="Z304"/>
          <cell r="AA304" t="str">
            <v/>
          </cell>
          <cell r="AB304"/>
          <cell r="AC304"/>
          <cell r="AD304"/>
          <cell r="AE304"/>
          <cell r="AF304"/>
          <cell r="AG304"/>
          <cell r="AH304" t="str">
            <v/>
          </cell>
          <cell r="AI304" t="str">
            <v>SI</v>
          </cell>
          <cell r="AJ304"/>
          <cell r="AK304"/>
          <cell r="AL304"/>
          <cell r="AM304"/>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t="str">
            <v/>
          </cell>
          <cell r="BE304" t="str">
            <v/>
          </cell>
          <cell r="BF304">
            <v>0</v>
          </cell>
          <cell r="BG304">
            <v>0</v>
          </cell>
          <cell r="BH304">
            <v>0</v>
          </cell>
          <cell r="BI304">
            <v>0</v>
          </cell>
          <cell r="BJ304">
            <v>0</v>
          </cell>
          <cell r="BK304" t="str">
            <v/>
          </cell>
          <cell r="BL304" t="e">
            <v>#NAME?</v>
          </cell>
          <cell r="BM304" t="e">
            <v>#N/A</v>
          </cell>
          <cell r="BN304" t="e">
            <v>#N/A</v>
          </cell>
          <cell r="BO304" t="e">
            <v>#N/A</v>
          </cell>
          <cell r="BP304" t="str">
            <v/>
          </cell>
          <cell r="BQ304"/>
          <cell r="BR304"/>
          <cell r="BS304">
            <v>289</v>
          </cell>
        </row>
        <row r="305">
          <cell r="C305"/>
          <cell r="D305"/>
          <cell r="E305"/>
          <cell r="F305"/>
          <cell r="G305"/>
          <cell r="H305"/>
          <cell r="I305"/>
          <cell r="J305"/>
          <cell r="K305"/>
          <cell r="L305"/>
          <cell r="M305"/>
          <cell r="N305"/>
          <cell r="O305"/>
          <cell r="P305"/>
          <cell r="Q305"/>
          <cell r="R305"/>
          <cell r="S305"/>
          <cell r="T305"/>
          <cell r="U305"/>
          <cell r="V305"/>
          <cell r="W305"/>
          <cell r="X305"/>
          <cell r="Y305" t="str">
            <v/>
          </cell>
          <cell r="Z305"/>
          <cell r="AA305" t="str">
            <v/>
          </cell>
          <cell r="AB305"/>
          <cell r="AC305"/>
          <cell r="AD305"/>
          <cell r="AE305"/>
          <cell r="AF305"/>
          <cell r="AG305"/>
          <cell r="AH305" t="str">
            <v/>
          </cell>
          <cell r="AI305" t="str">
            <v>SI</v>
          </cell>
          <cell r="AJ305"/>
          <cell r="AK305"/>
          <cell r="AL305"/>
          <cell r="AM305"/>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t="str">
            <v/>
          </cell>
          <cell r="BE305" t="str">
            <v/>
          </cell>
          <cell r="BF305">
            <v>0</v>
          </cell>
          <cell r="BG305">
            <v>0</v>
          </cell>
          <cell r="BH305">
            <v>0</v>
          </cell>
          <cell r="BI305">
            <v>0</v>
          </cell>
          <cell r="BJ305">
            <v>0</v>
          </cell>
          <cell r="BK305" t="str">
            <v/>
          </cell>
          <cell r="BL305" t="e">
            <v>#NAME?</v>
          </cell>
          <cell r="BM305" t="e">
            <v>#N/A</v>
          </cell>
          <cell r="BN305" t="e">
            <v>#N/A</v>
          </cell>
          <cell r="BO305" t="e">
            <v>#N/A</v>
          </cell>
          <cell r="BP305" t="str">
            <v/>
          </cell>
          <cell r="BQ305"/>
          <cell r="BR305"/>
          <cell r="BS305">
            <v>290</v>
          </cell>
        </row>
        <row r="306">
          <cell r="C306"/>
          <cell r="D306"/>
          <cell r="E306"/>
          <cell r="F306"/>
          <cell r="G306"/>
          <cell r="H306"/>
          <cell r="I306"/>
          <cell r="J306"/>
          <cell r="K306"/>
          <cell r="L306"/>
          <cell r="M306"/>
          <cell r="N306"/>
          <cell r="O306"/>
          <cell r="P306"/>
          <cell r="Q306"/>
          <cell r="R306"/>
          <cell r="S306"/>
          <cell r="T306"/>
          <cell r="U306"/>
          <cell r="V306"/>
          <cell r="W306"/>
          <cell r="X306"/>
          <cell r="Y306" t="str">
            <v/>
          </cell>
          <cell r="Z306"/>
          <cell r="AA306" t="str">
            <v/>
          </cell>
          <cell r="AB306"/>
          <cell r="AC306"/>
          <cell r="AD306"/>
          <cell r="AE306"/>
          <cell r="AF306"/>
          <cell r="AG306"/>
          <cell r="AH306" t="str">
            <v/>
          </cell>
          <cell r="AI306" t="str">
            <v>SI</v>
          </cell>
          <cell r="AJ306"/>
          <cell r="AK306"/>
          <cell r="AL306"/>
          <cell r="AM306"/>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t="str">
            <v/>
          </cell>
          <cell r="BE306" t="str">
            <v/>
          </cell>
          <cell r="BF306">
            <v>0</v>
          </cell>
          <cell r="BG306">
            <v>0</v>
          </cell>
          <cell r="BH306">
            <v>0</v>
          </cell>
          <cell r="BI306">
            <v>0</v>
          </cell>
          <cell r="BJ306">
            <v>0</v>
          </cell>
          <cell r="BK306" t="str">
            <v/>
          </cell>
          <cell r="BL306" t="e">
            <v>#NAME?</v>
          </cell>
          <cell r="BM306" t="e">
            <v>#N/A</v>
          </cell>
          <cell r="BN306" t="e">
            <v>#N/A</v>
          </cell>
          <cell r="BO306" t="e">
            <v>#N/A</v>
          </cell>
          <cell r="BP306" t="str">
            <v/>
          </cell>
          <cell r="BQ306"/>
          <cell r="BR306"/>
          <cell r="BS306">
            <v>291</v>
          </cell>
        </row>
        <row r="307">
          <cell r="C307"/>
          <cell r="D307"/>
          <cell r="E307"/>
          <cell r="F307"/>
          <cell r="G307"/>
          <cell r="H307"/>
          <cell r="I307"/>
          <cell r="J307"/>
          <cell r="K307"/>
          <cell r="L307"/>
          <cell r="M307"/>
          <cell r="N307"/>
          <cell r="O307"/>
          <cell r="P307"/>
          <cell r="Q307"/>
          <cell r="R307"/>
          <cell r="S307"/>
          <cell r="T307"/>
          <cell r="U307"/>
          <cell r="V307"/>
          <cell r="W307"/>
          <cell r="X307"/>
          <cell r="Y307" t="str">
            <v/>
          </cell>
          <cell r="Z307"/>
          <cell r="AA307" t="str">
            <v/>
          </cell>
          <cell r="AB307"/>
          <cell r="AC307"/>
          <cell r="AD307"/>
          <cell r="AE307"/>
          <cell r="AF307"/>
          <cell r="AG307"/>
          <cell r="AH307" t="str">
            <v/>
          </cell>
          <cell r="AI307" t="str">
            <v>SI</v>
          </cell>
          <cell r="AJ307"/>
          <cell r="AK307"/>
          <cell r="AL307"/>
          <cell r="AM307"/>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t="str">
            <v/>
          </cell>
          <cell r="BE307" t="str">
            <v/>
          </cell>
          <cell r="BF307">
            <v>0</v>
          </cell>
          <cell r="BG307">
            <v>0</v>
          </cell>
          <cell r="BH307">
            <v>0</v>
          </cell>
          <cell r="BI307">
            <v>0</v>
          </cell>
          <cell r="BJ307">
            <v>0</v>
          </cell>
          <cell r="BK307" t="str">
            <v/>
          </cell>
          <cell r="BL307" t="e">
            <v>#NAME?</v>
          </cell>
          <cell r="BM307" t="e">
            <v>#N/A</v>
          </cell>
          <cell r="BN307" t="e">
            <v>#N/A</v>
          </cell>
          <cell r="BO307" t="e">
            <v>#N/A</v>
          </cell>
          <cell r="BP307" t="str">
            <v/>
          </cell>
          <cell r="BQ307"/>
          <cell r="BR307"/>
          <cell r="BS307">
            <v>292</v>
          </cell>
        </row>
        <row r="308">
          <cell r="C308"/>
          <cell r="D308"/>
          <cell r="E308"/>
          <cell r="F308"/>
          <cell r="G308"/>
          <cell r="H308"/>
          <cell r="I308"/>
          <cell r="J308"/>
          <cell r="K308"/>
          <cell r="L308"/>
          <cell r="M308"/>
          <cell r="N308"/>
          <cell r="O308"/>
          <cell r="P308"/>
          <cell r="Q308"/>
          <cell r="R308"/>
          <cell r="S308"/>
          <cell r="T308"/>
          <cell r="U308"/>
          <cell r="V308"/>
          <cell r="W308"/>
          <cell r="X308"/>
          <cell r="Y308" t="str">
            <v/>
          </cell>
          <cell r="Z308"/>
          <cell r="AA308" t="str">
            <v/>
          </cell>
          <cell r="AB308"/>
          <cell r="AC308"/>
          <cell r="AD308"/>
          <cell r="AE308"/>
          <cell r="AF308"/>
          <cell r="AG308"/>
          <cell r="AH308" t="str">
            <v/>
          </cell>
          <cell r="AI308" t="str">
            <v>SI</v>
          </cell>
          <cell r="AJ308"/>
          <cell r="AK308"/>
          <cell r="AL308"/>
          <cell r="AM308"/>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t="str">
            <v/>
          </cell>
          <cell r="BE308" t="str">
            <v/>
          </cell>
          <cell r="BF308">
            <v>0</v>
          </cell>
          <cell r="BG308">
            <v>0</v>
          </cell>
          <cell r="BH308">
            <v>0</v>
          </cell>
          <cell r="BI308">
            <v>0</v>
          </cell>
          <cell r="BJ308">
            <v>0</v>
          </cell>
          <cell r="BK308" t="str">
            <v/>
          </cell>
          <cell r="BL308" t="e">
            <v>#NAME?</v>
          </cell>
          <cell r="BM308" t="e">
            <v>#N/A</v>
          </cell>
          <cell r="BN308" t="e">
            <v>#N/A</v>
          </cell>
          <cell r="BO308" t="e">
            <v>#N/A</v>
          </cell>
          <cell r="BP308" t="str">
            <v/>
          </cell>
          <cell r="BQ308"/>
          <cell r="BR308"/>
          <cell r="BS308">
            <v>293</v>
          </cell>
        </row>
        <row r="309">
          <cell r="C309"/>
          <cell r="D309"/>
          <cell r="E309"/>
          <cell r="F309"/>
          <cell r="G309"/>
          <cell r="H309"/>
          <cell r="I309"/>
          <cell r="J309"/>
          <cell r="K309"/>
          <cell r="L309"/>
          <cell r="M309"/>
          <cell r="N309"/>
          <cell r="O309"/>
          <cell r="P309"/>
          <cell r="Q309"/>
          <cell r="R309"/>
          <cell r="S309"/>
          <cell r="T309"/>
          <cell r="U309"/>
          <cell r="V309"/>
          <cell r="W309"/>
          <cell r="X309"/>
          <cell r="Y309" t="str">
            <v/>
          </cell>
          <cell r="Z309"/>
          <cell r="AA309" t="str">
            <v/>
          </cell>
          <cell r="AB309"/>
          <cell r="AC309"/>
          <cell r="AD309"/>
          <cell r="AE309"/>
          <cell r="AF309"/>
          <cell r="AG309"/>
          <cell r="AH309" t="str">
            <v/>
          </cell>
          <cell r="AI309" t="str">
            <v>SI</v>
          </cell>
          <cell r="AJ309"/>
          <cell r="AK309"/>
          <cell r="AL309"/>
          <cell r="AM309"/>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t="str">
            <v/>
          </cell>
          <cell r="BE309" t="str">
            <v/>
          </cell>
          <cell r="BF309">
            <v>0</v>
          </cell>
          <cell r="BG309">
            <v>0</v>
          </cell>
          <cell r="BH309">
            <v>0</v>
          </cell>
          <cell r="BI309">
            <v>0</v>
          </cell>
          <cell r="BJ309">
            <v>0</v>
          </cell>
          <cell r="BK309" t="str">
            <v/>
          </cell>
          <cell r="BL309" t="e">
            <v>#NAME?</v>
          </cell>
          <cell r="BM309" t="e">
            <v>#N/A</v>
          </cell>
          <cell r="BN309" t="e">
            <v>#N/A</v>
          </cell>
          <cell r="BO309" t="e">
            <v>#N/A</v>
          </cell>
          <cell r="BP309" t="str">
            <v/>
          </cell>
          <cell r="BQ309"/>
          <cell r="BR309"/>
          <cell r="BS309">
            <v>294</v>
          </cell>
        </row>
        <row r="310">
          <cell r="C310"/>
          <cell r="D310"/>
          <cell r="E310"/>
          <cell r="F310"/>
          <cell r="G310"/>
          <cell r="H310"/>
          <cell r="I310"/>
          <cell r="J310"/>
          <cell r="K310"/>
          <cell r="L310"/>
          <cell r="M310"/>
          <cell r="N310"/>
          <cell r="O310"/>
          <cell r="P310"/>
          <cell r="Q310"/>
          <cell r="R310"/>
          <cell r="S310"/>
          <cell r="T310"/>
          <cell r="U310"/>
          <cell r="V310"/>
          <cell r="W310"/>
          <cell r="X310"/>
          <cell r="Y310" t="str">
            <v/>
          </cell>
          <cell r="Z310"/>
          <cell r="AA310" t="str">
            <v/>
          </cell>
          <cell r="AB310"/>
          <cell r="AC310"/>
          <cell r="AD310"/>
          <cell r="AE310"/>
          <cell r="AF310"/>
          <cell r="AG310"/>
          <cell r="AH310" t="str">
            <v/>
          </cell>
          <cell r="AI310" t="str">
            <v>SI</v>
          </cell>
          <cell r="AJ310"/>
          <cell r="AK310"/>
          <cell r="AL310"/>
          <cell r="AM310"/>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t="str">
            <v/>
          </cell>
          <cell r="BE310" t="str">
            <v/>
          </cell>
          <cell r="BF310">
            <v>0</v>
          </cell>
          <cell r="BG310">
            <v>0</v>
          </cell>
          <cell r="BH310">
            <v>0</v>
          </cell>
          <cell r="BI310">
            <v>0</v>
          </cell>
          <cell r="BJ310">
            <v>0</v>
          </cell>
          <cell r="BK310" t="str">
            <v/>
          </cell>
          <cell r="BL310" t="e">
            <v>#NAME?</v>
          </cell>
          <cell r="BM310" t="e">
            <v>#N/A</v>
          </cell>
          <cell r="BN310" t="e">
            <v>#N/A</v>
          </cell>
          <cell r="BO310" t="e">
            <v>#N/A</v>
          </cell>
          <cell r="BP310" t="str">
            <v/>
          </cell>
          <cell r="BQ310"/>
          <cell r="BR310"/>
          <cell r="BS310">
            <v>295</v>
          </cell>
        </row>
        <row r="311">
          <cell r="C311"/>
          <cell r="D311"/>
          <cell r="E311"/>
          <cell r="F311"/>
          <cell r="G311"/>
          <cell r="H311"/>
          <cell r="I311"/>
          <cell r="J311"/>
          <cell r="K311"/>
          <cell r="L311"/>
          <cell r="M311"/>
          <cell r="N311"/>
          <cell r="O311"/>
          <cell r="P311"/>
          <cell r="Q311"/>
          <cell r="R311"/>
          <cell r="S311"/>
          <cell r="T311"/>
          <cell r="U311"/>
          <cell r="V311"/>
          <cell r="W311"/>
          <cell r="X311"/>
          <cell r="Y311" t="str">
            <v/>
          </cell>
          <cell r="Z311"/>
          <cell r="AA311" t="str">
            <v/>
          </cell>
          <cell r="AB311"/>
          <cell r="AC311"/>
          <cell r="AD311"/>
          <cell r="AE311"/>
          <cell r="AF311"/>
          <cell r="AG311"/>
          <cell r="AH311" t="str">
            <v/>
          </cell>
          <cell r="AI311" t="str">
            <v>SI</v>
          </cell>
          <cell r="AJ311"/>
          <cell r="AK311"/>
          <cell r="AL311"/>
          <cell r="AM311"/>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t="str">
            <v/>
          </cell>
          <cell r="BE311" t="str">
            <v/>
          </cell>
          <cell r="BF311">
            <v>0</v>
          </cell>
          <cell r="BG311">
            <v>0</v>
          </cell>
          <cell r="BH311">
            <v>0</v>
          </cell>
          <cell r="BI311">
            <v>0</v>
          </cell>
          <cell r="BJ311">
            <v>0</v>
          </cell>
          <cell r="BK311" t="str">
            <v/>
          </cell>
          <cell r="BL311" t="e">
            <v>#NAME?</v>
          </cell>
          <cell r="BM311" t="e">
            <v>#N/A</v>
          </cell>
          <cell r="BN311" t="e">
            <v>#N/A</v>
          </cell>
          <cell r="BO311" t="e">
            <v>#N/A</v>
          </cell>
          <cell r="BP311" t="str">
            <v/>
          </cell>
          <cell r="BQ311"/>
          <cell r="BR311"/>
          <cell r="BS311">
            <v>296</v>
          </cell>
        </row>
        <row r="312">
          <cell r="C312"/>
          <cell r="D312"/>
          <cell r="E312"/>
          <cell r="F312"/>
          <cell r="G312"/>
          <cell r="H312"/>
          <cell r="I312"/>
          <cell r="J312"/>
          <cell r="K312"/>
          <cell r="L312"/>
          <cell r="M312"/>
          <cell r="N312"/>
          <cell r="O312"/>
          <cell r="P312"/>
          <cell r="Q312"/>
          <cell r="R312"/>
          <cell r="S312"/>
          <cell r="T312"/>
          <cell r="U312"/>
          <cell r="V312"/>
          <cell r="W312"/>
          <cell r="X312"/>
          <cell r="Y312" t="str">
            <v/>
          </cell>
          <cell r="Z312"/>
          <cell r="AA312" t="str">
            <v/>
          </cell>
          <cell r="AB312"/>
          <cell r="AC312"/>
          <cell r="AD312"/>
          <cell r="AE312"/>
          <cell r="AF312"/>
          <cell r="AG312"/>
          <cell r="AH312" t="str">
            <v/>
          </cell>
          <cell r="AI312" t="str">
            <v>SI</v>
          </cell>
          <cell r="AJ312"/>
          <cell r="AK312"/>
          <cell r="AL312"/>
          <cell r="AM312"/>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t="str">
            <v/>
          </cell>
          <cell r="BE312" t="str">
            <v/>
          </cell>
          <cell r="BF312">
            <v>0</v>
          </cell>
          <cell r="BG312">
            <v>0</v>
          </cell>
          <cell r="BH312">
            <v>0</v>
          </cell>
          <cell r="BI312">
            <v>0</v>
          </cell>
          <cell r="BJ312">
            <v>0</v>
          </cell>
          <cell r="BK312" t="str">
            <v/>
          </cell>
          <cell r="BL312" t="e">
            <v>#NAME?</v>
          </cell>
          <cell r="BM312" t="e">
            <v>#N/A</v>
          </cell>
          <cell r="BN312" t="e">
            <v>#N/A</v>
          </cell>
          <cell r="BO312" t="e">
            <v>#N/A</v>
          </cell>
          <cell r="BP312" t="str">
            <v/>
          </cell>
          <cell r="BQ312"/>
          <cell r="BR312"/>
          <cell r="BS312">
            <v>297</v>
          </cell>
        </row>
        <row r="313">
          <cell r="C313"/>
          <cell r="D313"/>
          <cell r="E313"/>
          <cell r="F313"/>
          <cell r="G313"/>
          <cell r="H313"/>
          <cell r="I313"/>
          <cell r="J313"/>
          <cell r="K313"/>
          <cell r="L313"/>
          <cell r="M313"/>
          <cell r="N313"/>
          <cell r="O313"/>
          <cell r="P313"/>
          <cell r="Q313"/>
          <cell r="R313"/>
          <cell r="S313"/>
          <cell r="T313"/>
          <cell r="U313"/>
          <cell r="V313"/>
          <cell r="W313"/>
          <cell r="X313"/>
          <cell r="Y313" t="str">
            <v/>
          </cell>
          <cell r="Z313"/>
          <cell r="AA313" t="str">
            <v/>
          </cell>
          <cell r="AB313"/>
          <cell r="AC313"/>
          <cell r="AD313"/>
          <cell r="AE313"/>
          <cell r="AF313"/>
          <cell r="AG313"/>
          <cell r="AH313" t="str">
            <v/>
          </cell>
          <cell r="AI313" t="str">
            <v>SI</v>
          </cell>
          <cell r="AJ313"/>
          <cell r="AK313"/>
          <cell r="AL313"/>
          <cell r="AM313"/>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t="str">
            <v/>
          </cell>
          <cell r="BE313" t="str">
            <v/>
          </cell>
          <cell r="BF313">
            <v>0</v>
          </cell>
          <cell r="BG313">
            <v>0</v>
          </cell>
          <cell r="BH313">
            <v>0</v>
          </cell>
          <cell r="BI313">
            <v>0</v>
          </cell>
          <cell r="BJ313">
            <v>0</v>
          </cell>
          <cell r="BK313" t="str">
            <v/>
          </cell>
          <cell r="BL313" t="e">
            <v>#NAME?</v>
          </cell>
          <cell r="BM313" t="e">
            <v>#N/A</v>
          </cell>
          <cell r="BN313" t="e">
            <v>#N/A</v>
          </cell>
          <cell r="BO313" t="e">
            <v>#N/A</v>
          </cell>
          <cell r="BP313" t="str">
            <v/>
          </cell>
          <cell r="BQ313"/>
          <cell r="BR313"/>
          <cell r="BS313">
            <v>298</v>
          </cell>
        </row>
        <row r="314">
          <cell r="C314"/>
          <cell r="D314"/>
          <cell r="E314"/>
          <cell r="F314"/>
          <cell r="G314"/>
          <cell r="H314"/>
          <cell r="I314"/>
          <cell r="J314"/>
          <cell r="K314"/>
          <cell r="L314"/>
          <cell r="M314"/>
          <cell r="N314"/>
          <cell r="O314"/>
          <cell r="P314"/>
          <cell r="Q314"/>
          <cell r="R314"/>
          <cell r="S314"/>
          <cell r="T314"/>
          <cell r="U314"/>
          <cell r="V314"/>
          <cell r="W314"/>
          <cell r="X314"/>
          <cell r="Y314" t="str">
            <v/>
          </cell>
          <cell r="Z314"/>
          <cell r="AA314" t="str">
            <v/>
          </cell>
          <cell r="AB314"/>
          <cell r="AC314"/>
          <cell r="AD314"/>
          <cell r="AE314"/>
          <cell r="AF314"/>
          <cell r="AG314"/>
          <cell r="AH314" t="str">
            <v/>
          </cell>
          <cell r="AI314" t="str">
            <v>SI</v>
          </cell>
          <cell r="AJ314"/>
          <cell r="AK314"/>
          <cell r="AL314"/>
          <cell r="AM314"/>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t="str">
            <v/>
          </cell>
          <cell r="BE314" t="str">
            <v/>
          </cell>
          <cell r="BF314">
            <v>0</v>
          </cell>
          <cell r="BG314">
            <v>0</v>
          </cell>
          <cell r="BH314">
            <v>0</v>
          </cell>
          <cell r="BI314">
            <v>0</v>
          </cell>
          <cell r="BJ314">
            <v>0</v>
          </cell>
          <cell r="BK314" t="str">
            <v/>
          </cell>
          <cell r="BL314" t="e">
            <v>#NAME?</v>
          </cell>
          <cell r="BM314" t="e">
            <v>#N/A</v>
          </cell>
          <cell r="BN314" t="e">
            <v>#N/A</v>
          </cell>
          <cell r="BO314" t="e">
            <v>#N/A</v>
          </cell>
          <cell r="BP314" t="str">
            <v/>
          </cell>
          <cell r="BQ314"/>
          <cell r="BR314"/>
          <cell r="BS314">
            <v>299</v>
          </cell>
        </row>
        <row r="315">
          <cell r="C315"/>
          <cell r="D315"/>
          <cell r="E315"/>
          <cell r="F315"/>
          <cell r="G315"/>
          <cell r="H315"/>
          <cell r="I315"/>
          <cell r="J315"/>
          <cell r="K315"/>
          <cell r="L315"/>
          <cell r="M315"/>
          <cell r="N315"/>
          <cell r="O315"/>
          <cell r="P315"/>
          <cell r="Q315"/>
          <cell r="R315"/>
          <cell r="S315"/>
          <cell r="T315"/>
          <cell r="U315"/>
          <cell r="V315"/>
          <cell r="W315"/>
          <cell r="X315"/>
          <cell r="Y315" t="str">
            <v/>
          </cell>
          <cell r="Z315"/>
          <cell r="AA315" t="str">
            <v/>
          </cell>
          <cell r="AB315"/>
          <cell r="AC315"/>
          <cell r="AD315"/>
          <cell r="AE315"/>
          <cell r="AF315"/>
          <cell r="AG315"/>
          <cell r="AH315" t="str">
            <v/>
          </cell>
          <cell r="AI315" t="str">
            <v>SI</v>
          </cell>
          <cell r="AJ315"/>
          <cell r="AK315"/>
          <cell r="AL315"/>
          <cell r="AM315"/>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t="str">
            <v/>
          </cell>
          <cell r="BE315" t="str">
            <v/>
          </cell>
          <cell r="BF315">
            <v>0</v>
          </cell>
          <cell r="BG315">
            <v>0</v>
          </cell>
          <cell r="BH315">
            <v>0</v>
          </cell>
          <cell r="BI315">
            <v>0</v>
          </cell>
          <cell r="BJ315">
            <v>0</v>
          </cell>
          <cell r="BK315" t="str">
            <v/>
          </cell>
          <cell r="BL315" t="e">
            <v>#NAME?</v>
          </cell>
          <cell r="BM315" t="e">
            <v>#N/A</v>
          </cell>
          <cell r="BN315" t="e">
            <v>#N/A</v>
          </cell>
          <cell r="BO315" t="e">
            <v>#N/A</v>
          </cell>
          <cell r="BP315" t="str">
            <v/>
          </cell>
          <cell r="BQ315"/>
          <cell r="BR315"/>
          <cell r="BS315">
            <v>300</v>
          </cell>
        </row>
        <row r="316">
          <cell r="C316"/>
          <cell r="D316"/>
          <cell r="E316"/>
          <cell r="F316"/>
          <cell r="G316"/>
          <cell r="H316"/>
          <cell r="I316"/>
          <cell r="J316"/>
          <cell r="K316"/>
          <cell r="L316"/>
          <cell r="M316"/>
          <cell r="N316"/>
          <cell r="O316"/>
          <cell r="P316"/>
          <cell r="Q316"/>
          <cell r="R316"/>
          <cell r="S316"/>
          <cell r="T316"/>
          <cell r="U316"/>
          <cell r="V316"/>
          <cell r="W316"/>
          <cell r="X316"/>
          <cell r="Y316" t="str">
            <v/>
          </cell>
          <cell r="Z316"/>
          <cell r="AA316" t="str">
            <v/>
          </cell>
          <cell r="AB316"/>
          <cell r="AC316"/>
          <cell r="AD316"/>
          <cell r="AE316"/>
          <cell r="AF316"/>
          <cell r="AG316"/>
          <cell r="AH316" t="str">
            <v/>
          </cell>
          <cell r="AI316" t="str">
            <v>SI</v>
          </cell>
          <cell r="AJ316"/>
          <cell r="AK316"/>
          <cell r="AL316"/>
          <cell r="AM316"/>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t="str">
            <v/>
          </cell>
          <cell r="BE316" t="str">
            <v/>
          </cell>
          <cell r="BF316">
            <v>0</v>
          </cell>
          <cell r="BG316">
            <v>0</v>
          </cell>
          <cell r="BH316">
            <v>0</v>
          </cell>
          <cell r="BI316">
            <v>0</v>
          </cell>
          <cell r="BJ316">
            <v>0</v>
          </cell>
          <cell r="BK316" t="str">
            <v/>
          </cell>
          <cell r="BL316" t="e">
            <v>#NAME?</v>
          </cell>
          <cell r="BM316" t="e">
            <v>#N/A</v>
          </cell>
          <cell r="BN316" t="e">
            <v>#N/A</v>
          </cell>
          <cell r="BO316" t="e">
            <v>#N/A</v>
          </cell>
          <cell r="BP316" t="str">
            <v/>
          </cell>
          <cell r="BQ316"/>
          <cell r="BR316"/>
          <cell r="BS316">
            <v>301</v>
          </cell>
        </row>
        <row r="317">
          <cell r="C317"/>
          <cell r="D317"/>
          <cell r="E317"/>
          <cell r="F317"/>
          <cell r="G317"/>
          <cell r="H317"/>
          <cell r="I317"/>
          <cell r="J317"/>
          <cell r="K317"/>
          <cell r="L317"/>
          <cell r="M317"/>
          <cell r="N317"/>
          <cell r="O317"/>
          <cell r="P317"/>
          <cell r="Q317"/>
          <cell r="R317"/>
          <cell r="S317"/>
          <cell r="T317"/>
          <cell r="U317"/>
          <cell r="V317"/>
          <cell r="W317"/>
          <cell r="X317"/>
          <cell r="Y317" t="str">
            <v/>
          </cell>
          <cell r="Z317"/>
          <cell r="AA317" t="str">
            <v/>
          </cell>
          <cell r="AB317"/>
          <cell r="AC317"/>
          <cell r="AD317"/>
          <cell r="AE317"/>
          <cell r="AF317"/>
          <cell r="AG317"/>
          <cell r="AH317" t="str">
            <v/>
          </cell>
          <cell r="AI317" t="str">
            <v>SI</v>
          </cell>
          <cell r="AJ317"/>
          <cell r="AK317"/>
          <cell r="AL317"/>
          <cell r="AM317"/>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t="str">
            <v/>
          </cell>
          <cell r="BE317" t="str">
            <v/>
          </cell>
          <cell r="BF317">
            <v>0</v>
          </cell>
          <cell r="BG317">
            <v>0</v>
          </cell>
          <cell r="BH317">
            <v>0</v>
          </cell>
          <cell r="BI317">
            <v>0</v>
          </cell>
          <cell r="BJ317">
            <v>0</v>
          </cell>
          <cell r="BK317" t="str">
            <v/>
          </cell>
          <cell r="BL317" t="e">
            <v>#NAME?</v>
          </cell>
          <cell r="BM317" t="e">
            <v>#N/A</v>
          </cell>
          <cell r="BN317" t="e">
            <v>#N/A</v>
          </cell>
          <cell r="BO317" t="e">
            <v>#N/A</v>
          </cell>
          <cell r="BP317" t="str">
            <v/>
          </cell>
          <cell r="BQ317"/>
          <cell r="BR317"/>
          <cell r="BS317">
            <v>302</v>
          </cell>
        </row>
        <row r="318">
          <cell r="C318"/>
          <cell r="D318"/>
          <cell r="E318"/>
          <cell r="F318"/>
          <cell r="G318"/>
          <cell r="H318"/>
          <cell r="I318"/>
          <cell r="J318"/>
          <cell r="K318"/>
          <cell r="L318"/>
          <cell r="M318"/>
          <cell r="N318"/>
          <cell r="O318"/>
          <cell r="P318"/>
          <cell r="Q318"/>
          <cell r="R318"/>
          <cell r="S318"/>
          <cell r="T318"/>
          <cell r="U318"/>
          <cell r="V318"/>
          <cell r="W318"/>
          <cell r="X318"/>
          <cell r="Y318" t="str">
            <v/>
          </cell>
          <cell r="Z318"/>
          <cell r="AA318" t="str">
            <v/>
          </cell>
          <cell r="AB318"/>
          <cell r="AC318"/>
          <cell r="AD318"/>
          <cell r="AE318"/>
          <cell r="AF318"/>
          <cell r="AG318"/>
          <cell r="AH318" t="str">
            <v/>
          </cell>
          <cell r="AI318" t="str">
            <v>SI</v>
          </cell>
          <cell r="AJ318"/>
          <cell r="AK318"/>
          <cell r="AL318"/>
          <cell r="AM318"/>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t="str">
            <v/>
          </cell>
          <cell r="BE318" t="str">
            <v/>
          </cell>
          <cell r="BF318">
            <v>0</v>
          </cell>
          <cell r="BG318">
            <v>0</v>
          </cell>
          <cell r="BH318">
            <v>0</v>
          </cell>
          <cell r="BI318">
            <v>0</v>
          </cell>
          <cell r="BJ318">
            <v>0</v>
          </cell>
          <cell r="BK318" t="str">
            <v/>
          </cell>
          <cell r="BL318" t="e">
            <v>#NAME?</v>
          </cell>
          <cell r="BM318" t="e">
            <v>#N/A</v>
          </cell>
          <cell r="BN318" t="e">
            <v>#N/A</v>
          </cell>
          <cell r="BO318" t="e">
            <v>#N/A</v>
          </cell>
          <cell r="BP318" t="str">
            <v/>
          </cell>
          <cell r="BQ318"/>
          <cell r="BR318"/>
          <cell r="BS318">
            <v>303</v>
          </cell>
        </row>
        <row r="319">
          <cell r="C319"/>
          <cell r="D319"/>
          <cell r="E319"/>
          <cell r="F319"/>
          <cell r="G319"/>
          <cell r="H319"/>
          <cell r="I319"/>
          <cell r="J319"/>
          <cell r="K319"/>
          <cell r="L319"/>
          <cell r="M319"/>
          <cell r="N319"/>
          <cell r="O319"/>
          <cell r="P319"/>
          <cell r="Q319"/>
          <cell r="R319"/>
          <cell r="S319"/>
          <cell r="T319"/>
          <cell r="U319"/>
          <cell r="V319"/>
          <cell r="W319"/>
          <cell r="X319"/>
          <cell r="Y319" t="str">
            <v/>
          </cell>
          <cell r="Z319"/>
          <cell r="AA319" t="str">
            <v/>
          </cell>
          <cell r="AB319"/>
          <cell r="AC319"/>
          <cell r="AD319"/>
          <cell r="AE319"/>
          <cell r="AF319"/>
          <cell r="AG319"/>
          <cell r="AH319" t="str">
            <v/>
          </cell>
          <cell r="AI319" t="str">
            <v>SI</v>
          </cell>
          <cell r="AJ319"/>
          <cell r="AK319"/>
          <cell r="AL319"/>
          <cell r="AM319"/>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t="str">
            <v/>
          </cell>
          <cell r="BE319" t="str">
            <v/>
          </cell>
          <cell r="BF319">
            <v>0</v>
          </cell>
          <cell r="BG319">
            <v>0</v>
          </cell>
          <cell r="BH319">
            <v>0</v>
          </cell>
          <cell r="BI319">
            <v>0</v>
          </cell>
          <cell r="BJ319">
            <v>0</v>
          </cell>
          <cell r="BK319" t="str">
            <v/>
          </cell>
          <cell r="BL319" t="e">
            <v>#NAME?</v>
          </cell>
          <cell r="BM319" t="e">
            <v>#N/A</v>
          </cell>
          <cell r="BN319" t="e">
            <v>#N/A</v>
          </cell>
          <cell r="BO319" t="e">
            <v>#N/A</v>
          </cell>
          <cell r="BP319" t="str">
            <v/>
          </cell>
          <cell r="BQ319"/>
          <cell r="BR319"/>
          <cell r="BS319">
            <v>304</v>
          </cell>
        </row>
        <row r="320">
          <cell r="C320"/>
          <cell r="D320"/>
          <cell r="E320"/>
          <cell r="F320"/>
          <cell r="G320"/>
          <cell r="H320"/>
          <cell r="I320"/>
          <cell r="J320"/>
          <cell r="K320"/>
          <cell r="L320"/>
          <cell r="M320"/>
          <cell r="N320"/>
          <cell r="O320"/>
          <cell r="P320"/>
          <cell r="Q320"/>
          <cell r="R320"/>
          <cell r="S320"/>
          <cell r="T320"/>
          <cell r="U320"/>
          <cell r="V320"/>
          <cell r="W320"/>
          <cell r="X320"/>
          <cell r="Y320" t="str">
            <v/>
          </cell>
          <cell r="Z320"/>
          <cell r="AA320" t="str">
            <v/>
          </cell>
          <cell r="AB320"/>
          <cell r="AC320"/>
          <cell r="AD320"/>
          <cell r="AE320"/>
          <cell r="AF320"/>
          <cell r="AG320"/>
          <cell r="AH320" t="str">
            <v/>
          </cell>
          <cell r="AI320" t="str">
            <v>SI</v>
          </cell>
          <cell r="AJ320"/>
          <cell r="AK320"/>
          <cell r="AL320"/>
          <cell r="AM320"/>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t="str">
            <v/>
          </cell>
          <cell r="BE320" t="str">
            <v/>
          </cell>
          <cell r="BF320">
            <v>0</v>
          </cell>
          <cell r="BG320">
            <v>0</v>
          </cell>
          <cell r="BH320">
            <v>0</v>
          </cell>
          <cell r="BI320">
            <v>0</v>
          </cell>
          <cell r="BJ320">
            <v>0</v>
          </cell>
          <cell r="BK320" t="str">
            <v/>
          </cell>
          <cell r="BL320" t="e">
            <v>#NAME?</v>
          </cell>
          <cell r="BM320" t="e">
            <v>#N/A</v>
          </cell>
          <cell r="BN320" t="e">
            <v>#N/A</v>
          </cell>
          <cell r="BO320" t="e">
            <v>#N/A</v>
          </cell>
          <cell r="BP320" t="str">
            <v/>
          </cell>
          <cell r="BQ320"/>
          <cell r="BR320"/>
          <cell r="BS320">
            <v>305</v>
          </cell>
        </row>
        <row r="321">
          <cell r="C321"/>
          <cell r="D321"/>
          <cell r="E321"/>
          <cell r="F321"/>
          <cell r="G321"/>
          <cell r="H321"/>
          <cell r="I321"/>
          <cell r="J321"/>
          <cell r="K321"/>
          <cell r="L321"/>
          <cell r="M321"/>
          <cell r="N321"/>
          <cell r="O321"/>
          <cell r="P321"/>
          <cell r="Q321"/>
          <cell r="R321"/>
          <cell r="S321"/>
          <cell r="T321"/>
          <cell r="U321"/>
          <cell r="V321"/>
          <cell r="W321"/>
          <cell r="X321"/>
          <cell r="Y321" t="str">
            <v/>
          </cell>
          <cell r="Z321"/>
          <cell r="AA321" t="str">
            <v/>
          </cell>
          <cell r="AB321"/>
          <cell r="AC321"/>
          <cell r="AD321"/>
          <cell r="AE321"/>
          <cell r="AF321"/>
          <cell r="AG321"/>
          <cell r="AH321" t="str">
            <v/>
          </cell>
          <cell r="AI321" t="str">
            <v>SI</v>
          </cell>
          <cell r="AJ321"/>
          <cell r="AK321"/>
          <cell r="AL321"/>
          <cell r="AM321"/>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t="str">
            <v/>
          </cell>
          <cell r="BE321" t="str">
            <v/>
          </cell>
          <cell r="BF321">
            <v>0</v>
          </cell>
          <cell r="BG321">
            <v>0</v>
          </cell>
          <cell r="BH321">
            <v>0</v>
          </cell>
          <cell r="BI321">
            <v>0</v>
          </cell>
          <cell r="BJ321">
            <v>0</v>
          </cell>
          <cell r="BK321" t="str">
            <v/>
          </cell>
          <cell r="BL321" t="e">
            <v>#NAME?</v>
          </cell>
          <cell r="BM321" t="e">
            <v>#N/A</v>
          </cell>
          <cell r="BN321" t="e">
            <v>#N/A</v>
          </cell>
          <cell r="BO321" t="e">
            <v>#N/A</v>
          </cell>
          <cell r="BP321" t="str">
            <v/>
          </cell>
          <cell r="BQ321"/>
          <cell r="BR321"/>
          <cell r="BS321">
            <v>306</v>
          </cell>
        </row>
        <row r="322">
          <cell r="C322"/>
          <cell r="D322"/>
          <cell r="E322"/>
          <cell r="F322"/>
          <cell r="G322"/>
          <cell r="H322"/>
          <cell r="I322"/>
          <cell r="J322"/>
          <cell r="K322"/>
          <cell r="L322"/>
          <cell r="M322"/>
          <cell r="N322"/>
          <cell r="O322"/>
          <cell r="P322"/>
          <cell r="Q322"/>
          <cell r="R322"/>
          <cell r="S322"/>
          <cell r="T322"/>
          <cell r="U322"/>
          <cell r="V322"/>
          <cell r="W322"/>
          <cell r="X322"/>
          <cell r="Y322" t="str">
            <v/>
          </cell>
          <cell r="Z322"/>
          <cell r="AA322" t="str">
            <v/>
          </cell>
          <cell r="AB322"/>
          <cell r="AC322"/>
          <cell r="AD322"/>
          <cell r="AE322"/>
          <cell r="AF322"/>
          <cell r="AG322"/>
          <cell r="AH322" t="str">
            <v/>
          </cell>
          <cell r="AI322" t="str">
            <v>SI</v>
          </cell>
          <cell r="AJ322"/>
          <cell r="AK322"/>
          <cell r="AL322"/>
          <cell r="AM322"/>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t="str">
            <v/>
          </cell>
          <cell r="BE322" t="str">
            <v/>
          </cell>
          <cell r="BF322">
            <v>0</v>
          </cell>
          <cell r="BG322">
            <v>0</v>
          </cell>
          <cell r="BH322">
            <v>0</v>
          </cell>
          <cell r="BI322">
            <v>0</v>
          </cell>
          <cell r="BJ322">
            <v>0</v>
          </cell>
          <cell r="BK322" t="str">
            <v/>
          </cell>
          <cell r="BL322" t="e">
            <v>#NAME?</v>
          </cell>
          <cell r="BM322" t="e">
            <v>#N/A</v>
          </cell>
          <cell r="BN322" t="e">
            <v>#N/A</v>
          </cell>
          <cell r="BO322" t="e">
            <v>#N/A</v>
          </cell>
          <cell r="BP322" t="str">
            <v/>
          </cell>
          <cell r="BQ322"/>
          <cell r="BR322"/>
          <cell r="BS322">
            <v>307</v>
          </cell>
        </row>
        <row r="323">
          <cell r="C323"/>
          <cell r="D323"/>
          <cell r="E323"/>
          <cell r="F323"/>
          <cell r="G323"/>
          <cell r="H323"/>
          <cell r="I323"/>
          <cell r="J323"/>
          <cell r="K323"/>
          <cell r="L323"/>
          <cell r="M323"/>
          <cell r="N323"/>
          <cell r="O323"/>
          <cell r="P323"/>
          <cell r="Q323"/>
          <cell r="R323"/>
          <cell r="S323"/>
          <cell r="T323"/>
          <cell r="U323"/>
          <cell r="V323"/>
          <cell r="W323"/>
          <cell r="X323"/>
          <cell r="Y323" t="str">
            <v/>
          </cell>
          <cell r="Z323"/>
          <cell r="AA323" t="str">
            <v/>
          </cell>
          <cell r="AB323"/>
          <cell r="AC323"/>
          <cell r="AD323"/>
          <cell r="AE323"/>
          <cell r="AF323"/>
          <cell r="AG323"/>
          <cell r="AH323" t="str">
            <v/>
          </cell>
          <cell r="AI323" t="str">
            <v>SI</v>
          </cell>
          <cell r="AJ323"/>
          <cell r="AK323"/>
          <cell r="AL323"/>
          <cell r="AM323"/>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t="str">
            <v/>
          </cell>
          <cell r="BE323" t="str">
            <v/>
          </cell>
          <cell r="BF323">
            <v>0</v>
          </cell>
          <cell r="BG323">
            <v>0</v>
          </cell>
          <cell r="BH323">
            <v>0</v>
          </cell>
          <cell r="BI323">
            <v>0</v>
          </cell>
          <cell r="BJ323">
            <v>0</v>
          </cell>
          <cell r="BK323" t="str">
            <v/>
          </cell>
          <cell r="BL323" t="e">
            <v>#NAME?</v>
          </cell>
          <cell r="BM323" t="e">
            <v>#N/A</v>
          </cell>
          <cell r="BN323" t="e">
            <v>#N/A</v>
          </cell>
          <cell r="BO323" t="e">
            <v>#N/A</v>
          </cell>
          <cell r="BP323" t="str">
            <v/>
          </cell>
          <cell r="BQ323"/>
          <cell r="BR323"/>
          <cell r="BS323">
            <v>308</v>
          </cell>
        </row>
        <row r="324">
          <cell r="C324"/>
          <cell r="D324"/>
          <cell r="E324"/>
          <cell r="F324"/>
          <cell r="G324"/>
          <cell r="H324"/>
          <cell r="I324"/>
          <cell r="J324"/>
          <cell r="K324"/>
          <cell r="L324"/>
          <cell r="M324"/>
          <cell r="N324"/>
          <cell r="O324"/>
          <cell r="P324"/>
          <cell r="Q324"/>
          <cell r="R324"/>
          <cell r="S324"/>
          <cell r="T324"/>
          <cell r="U324"/>
          <cell r="V324"/>
          <cell r="W324"/>
          <cell r="X324"/>
          <cell r="Y324" t="str">
            <v/>
          </cell>
          <cell r="Z324"/>
          <cell r="AA324" t="str">
            <v/>
          </cell>
          <cell r="AB324"/>
          <cell r="AC324"/>
          <cell r="AD324"/>
          <cell r="AE324"/>
          <cell r="AF324"/>
          <cell r="AG324"/>
          <cell r="AH324" t="str">
            <v/>
          </cell>
          <cell r="AI324" t="str">
            <v>SI</v>
          </cell>
          <cell r="AJ324"/>
          <cell r="AK324"/>
          <cell r="AL324"/>
          <cell r="AM324"/>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t="str">
            <v/>
          </cell>
          <cell r="BE324" t="str">
            <v/>
          </cell>
          <cell r="BF324">
            <v>0</v>
          </cell>
          <cell r="BG324">
            <v>0</v>
          </cell>
          <cell r="BH324">
            <v>0</v>
          </cell>
          <cell r="BI324">
            <v>0</v>
          </cell>
          <cell r="BJ324">
            <v>0</v>
          </cell>
          <cell r="BK324" t="str">
            <v/>
          </cell>
          <cell r="BL324" t="e">
            <v>#NAME?</v>
          </cell>
          <cell r="BM324" t="e">
            <v>#N/A</v>
          </cell>
          <cell r="BN324" t="e">
            <v>#N/A</v>
          </cell>
          <cell r="BO324" t="e">
            <v>#N/A</v>
          </cell>
          <cell r="BP324" t="str">
            <v/>
          </cell>
          <cell r="BQ324"/>
          <cell r="BR324"/>
          <cell r="BS324">
            <v>309</v>
          </cell>
        </row>
        <row r="325">
          <cell r="C325"/>
          <cell r="D325"/>
          <cell r="E325"/>
          <cell r="F325"/>
          <cell r="G325"/>
          <cell r="H325"/>
          <cell r="I325"/>
          <cell r="J325"/>
          <cell r="K325"/>
          <cell r="L325"/>
          <cell r="M325"/>
          <cell r="N325"/>
          <cell r="O325"/>
          <cell r="P325"/>
          <cell r="Q325"/>
          <cell r="R325"/>
          <cell r="S325"/>
          <cell r="T325"/>
          <cell r="U325"/>
          <cell r="V325"/>
          <cell r="W325"/>
          <cell r="X325"/>
          <cell r="Y325" t="str">
            <v/>
          </cell>
          <cell r="Z325"/>
          <cell r="AA325" t="str">
            <v/>
          </cell>
          <cell r="AB325"/>
          <cell r="AC325"/>
          <cell r="AD325"/>
          <cell r="AE325"/>
          <cell r="AF325"/>
          <cell r="AG325"/>
          <cell r="AH325" t="str">
            <v/>
          </cell>
          <cell r="AI325" t="str">
            <v>SI</v>
          </cell>
          <cell r="AJ325"/>
          <cell r="AK325"/>
          <cell r="AL325"/>
          <cell r="AM325"/>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t="str">
            <v/>
          </cell>
          <cell r="BE325" t="str">
            <v/>
          </cell>
          <cell r="BF325">
            <v>0</v>
          </cell>
          <cell r="BG325">
            <v>0</v>
          </cell>
          <cell r="BH325">
            <v>0</v>
          </cell>
          <cell r="BI325">
            <v>0</v>
          </cell>
          <cell r="BJ325">
            <v>0</v>
          </cell>
          <cell r="BK325" t="str">
            <v/>
          </cell>
          <cell r="BL325" t="e">
            <v>#NAME?</v>
          </cell>
          <cell r="BM325" t="e">
            <v>#N/A</v>
          </cell>
          <cell r="BN325" t="e">
            <v>#N/A</v>
          </cell>
          <cell r="BO325" t="e">
            <v>#N/A</v>
          </cell>
          <cell r="BP325" t="str">
            <v/>
          </cell>
          <cell r="BQ325"/>
          <cell r="BR325"/>
          <cell r="BS325">
            <v>310</v>
          </cell>
        </row>
        <row r="326">
          <cell r="C326"/>
          <cell r="D326"/>
          <cell r="E326"/>
          <cell r="F326"/>
          <cell r="G326"/>
          <cell r="H326"/>
          <cell r="I326"/>
          <cell r="J326"/>
          <cell r="K326"/>
          <cell r="L326"/>
          <cell r="M326"/>
          <cell r="N326"/>
          <cell r="O326"/>
          <cell r="P326"/>
          <cell r="Q326"/>
          <cell r="R326"/>
          <cell r="S326"/>
          <cell r="T326"/>
          <cell r="U326"/>
          <cell r="V326"/>
          <cell r="W326"/>
          <cell r="X326"/>
          <cell r="Y326" t="str">
            <v/>
          </cell>
          <cell r="Z326"/>
          <cell r="AA326" t="str">
            <v/>
          </cell>
          <cell r="AB326"/>
          <cell r="AC326"/>
          <cell r="AD326"/>
          <cell r="AE326"/>
          <cell r="AF326"/>
          <cell r="AG326"/>
          <cell r="AH326" t="str">
            <v/>
          </cell>
          <cell r="AI326" t="str">
            <v>SI</v>
          </cell>
          <cell r="AJ326"/>
          <cell r="AK326"/>
          <cell r="AL326"/>
          <cell r="AM326"/>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t="str">
            <v/>
          </cell>
          <cell r="BE326" t="str">
            <v/>
          </cell>
          <cell r="BF326">
            <v>0</v>
          </cell>
          <cell r="BG326">
            <v>0</v>
          </cell>
          <cell r="BH326">
            <v>0</v>
          </cell>
          <cell r="BI326">
            <v>0</v>
          </cell>
          <cell r="BJ326">
            <v>0</v>
          </cell>
          <cell r="BK326" t="str">
            <v/>
          </cell>
          <cell r="BL326" t="e">
            <v>#NAME?</v>
          </cell>
          <cell r="BM326" t="e">
            <v>#N/A</v>
          </cell>
          <cell r="BN326" t="e">
            <v>#N/A</v>
          </cell>
          <cell r="BO326" t="e">
            <v>#N/A</v>
          </cell>
          <cell r="BP326" t="str">
            <v/>
          </cell>
          <cell r="BQ326"/>
          <cell r="BR326"/>
          <cell r="BS326">
            <v>311</v>
          </cell>
        </row>
        <row r="327">
          <cell r="C327"/>
          <cell r="D327"/>
          <cell r="E327"/>
          <cell r="F327"/>
          <cell r="G327"/>
          <cell r="H327"/>
          <cell r="I327"/>
          <cell r="J327"/>
          <cell r="K327"/>
          <cell r="L327"/>
          <cell r="M327"/>
          <cell r="N327"/>
          <cell r="O327"/>
          <cell r="P327"/>
          <cell r="Q327"/>
          <cell r="R327"/>
          <cell r="S327"/>
          <cell r="T327"/>
          <cell r="U327"/>
          <cell r="V327"/>
          <cell r="W327"/>
          <cell r="X327"/>
          <cell r="Y327" t="str">
            <v/>
          </cell>
          <cell r="Z327"/>
          <cell r="AA327" t="str">
            <v/>
          </cell>
          <cell r="AB327"/>
          <cell r="AC327"/>
          <cell r="AD327"/>
          <cell r="AE327"/>
          <cell r="AF327"/>
          <cell r="AG327"/>
          <cell r="AH327" t="str">
            <v/>
          </cell>
          <cell r="AI327" t="str">
            <v>SI</v>
          </cell>
          <cell r="AJ327"/>
          <cell r="AK327"/>
          <cell r="AL327"/>
          <cell r="AM327"/>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t="str">
            <v/>
          </cell>
          <cell r="BE327" t="str">
            <v/>
          </cell>
          <cell r="BF327">
            <v>0</v>
          </cell>
          <cell r="BG327">
            <v>0</v>
          </cell>
          <cell r="BH327">
            <v>0</v>
          </cell>
          <cell r="BI327">
            <v>0</v>
          </cell>
          <cell r="BJ327">
            <v>0</v>
          </cell>
          <cell r="BK327" t="str">
            <v/>
          </cell>
          <cell r="BL327" t="e">
            <v>#NAME?</v>
          </cell>
          <cell r="BM327" t="e">
            <v>#N/A</v>
          </cell>
          <cell r="BN327" t="e">
            <v>#N/A</v>
          </cell>
          <cell r="BO327" t="e">
            <v>#N/A</v>
          </cell>
          <cell r="BP327" t="str">
            <v/>
          </cell>
          <cell r="BQ327"/>
          <cell r="BR327"/>
          <cell r="BS327">
            <v>312</v>
          </cell>
        </row>
        <row r="328">
          <cell r="C328"/>
          <cell r="D328"/>
          <cell r="E328"/>
          <cell r="F328"/>
          <cell r="G328"/>
          <cell r="H328"/>
          <cell r="I328"/>
          <cell r="J328"/>
          <cell r="K328"/>
          <cell r="L328"/>
          <cell r="M328"/>
          <cell r="N328"/>
          <cell r="O328"/>
          <cell r="P328"/>
          <cell r="Q328"/>
          <cell r="R328"/>
          <cell r="S328"/>
          <cell r="T328"/>
          <cell r="U328"/>
          <cell r="V328"/>
          <cell r="W328"/>
          <cell r="X328"/>
          <cell r="Y328" t="str">
            <v/>
          </cell>
          <cell r="Z328"/>
          <cell r="AA328" t="str">
            <v/>
          </cell>
          <cell r="AB328"/>
          <cell r="AC328"/>
          <cell r="AD328"/>
          <cell r="AE328"/>
          <cell r="AF328"/>
          <cell r="AG328"/>
          <cell r="AH328" t="str">
            <v/>
          </cell>
          <cell r="AI328" t="str">
            <v>SI</v>
          </cell>
          <cell r="AJ328"/>
          <cell r="AK328"/>
          <cell r="AL328"/>
          <cell r="AM328"/>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t="str">
            <v/>
          </cell>
          <cell r="BE328" t="str">
            <v/>
          </cell>
          <cell r="BF328">
            <v>0</v>
          </cell>
          <cell r="BG328">
            <v>0</v>
          </cell>
          <cell r="BH328">
            <v>0</v>
          </cell>
          <cell r="BI328">
            <v>0</v>
          </cell>
          <cell r="BJ328">
            <v>0</v>
          </cell>
          <cell r="BK328" t="str">
            <v/>
          </cell>
          <cell r="BL328" t="e">
            <v>#NAME?</v>
          </cell>
          <cell r="BM328" t="e">
            <v>#N/A</v>
          </cell>
          <cell r="BN328" t="e">
            <v>#N/A</v>
          </cell>
          <cell r="BO328" t="e">
            <v>#N/A</v>
          </cell>
          <cell r="BP328" t="str">
            <v/>
          </cell>
          <cell r="BQ328"/>
          <cell r="BR328"/>
          <cell r="BS328">
            <v>313</v>
          </cell>
        </row>
        <row r="329">
          <cell r="C329"/>
          <cell r="D329"/>
          <cell r="E329"/>
          <cell r="F329"/>
          <cell r="G329"/>
          <cell r="H329"/>
          <cell r="I329"/>
          <cell r="J329"/>
          <cell r="K329"/>
          <cell r="L329"/>
          <cell r="M329"/>
          <cell r="N329"/>
          <cell r="O329"/>
          <cell r="P329"/>
          <cell r="Q329"/>
          <cell r="R329"/>
          <cell r="S329"/>
          <cell r="T329"/>
          <cell r="U329"/>
          <cell r="V329"/>
          <cell r="W329"/>
          <cell r="X329"/>
          <cell r="Y329" t="str">
            <v/>
          </cell>
          <cell r="Z329"/>
          <cell r="AA329" t="str">
            <v/>
          </cell>
          <cell r="AB329"/>
          <cell r="AC329"/>
          <cell r="AD329"/>
          <cell r="AE329"/>
          <cell r="AF329"/>
          <cell r="AG329"/>
          <cell r="AH329" t="str">
            <v/>
          </cell>
          <cell r="AI329" t="str">
            <v>SI</v>
          </cell>
          <cell r="AJ329"/>
          <cell r="AK329"/>
          <cell r="AL329"/>
          <cell r="AM329"/>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t="str">
            <v/>
          </cell>
          <cell r="BE329" t="str">
            <v/>
          </cell>
          <cell r="BF329">
            <v>0</v>
          </cell>
          <cell r="BG329">
            <v>0</v>
          </cell>
          <cell r="BH329">
            <v>0</v>
          </cell>
          <cell r="BI329">
            <v>0</v>
          </cell>
          <cell r="BJ329">
            <v>0</v>
          </cell>
          <cell r="BK329" t="str">
            <v/>
          </cell>
          <cell r="BL329" t="e">
            <v>#NAME?</v>
          </cell>
          <cell r="BM329" t="e">
            <v>#N/A</v>
          </cell>
          <cell r="BN329" t="e">
            <v>#N/A</v>
          </cell>
          <cell r="BO329" t="e">
            <v>#N/A</v>
          </cell>
          <cell r="BP329" t="str">
            <v/>
          </cell>
          <cell r="BQ329"/>
          <cell r="BR329"/>
          <cell r="BS329">
            <v>314</v>
          </cell>
        </row>
        <row r="330">
          <cell r="C330"/>
          <cell r="D330"/>
          <cell r="E330"/>
          <cell r="F330"/>
          <cell r="G330"/>
          <cell r="H330"/>
          <cell r="I330"/>
          <cell r="J330"/>
          <cell r="K330"/>
          <cell r="L330"/>
          <cell r="M330"/>
          <cell r="N330"/>
          <cell r="O330"/>
          <cell r="P330"/>
          <cell r="Q330"/>
          <cell r="R330"/>
          <cell r="S330"/>
          <cell r="T330"/>
          <cell r="U330"/>
          <cell r="V330"/>
          <cell r="W330"/>
          <cell r="X330"/>
          <cell r="Y330" t="str">
            <v/>
          </cell>
          <cell r="Z330"/>
          <cell r="AA330" t="str">
            <v/>
          </cell>
          <cell r="AB330"/>
          <cell r="AC330"/>
          <cell r="AD330"/>
          <cell r="AE330"/>
          <cell r="AF330"/>
          <cell r="AG330"/>
          <cell r="AH330" t="str">
            <v/>
          </cell>
          <cell r="AI330" t="str">
            <v>SI</v>
          </cell>
          <cell r="AJ330"/>
          <cell r="AK330"/>
          <cell r="AL330"/>
          <cell r="AM330"/>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t="str">
            <v/>
          </cell>
          <cell r="BE330" t="str">
            <v/>
          </cell>
          <cell r="BF330">
            <v>0</v>
          </cell>
          <cell r="BG330">
            <v>0</v>
          </cell>
          <cell r="BH330">
            <v>0</v>
          </cell>
          <cell r="BI330">
            <v>0</v>
          </cell>
          <cell r="BJ330">
            <v>0</v>
          </cell>
          <cell r="BK330" t="str">
            <v/>
          </cell>
          <cell r="BL330" t="e">
            <v>#NAME?</v>
          </cell>
          <cell r="BM330" t="e">
            <v>#N/A</v>
          </cell>
          <cell r="BN330" t="e">
            <v>#N/A</v>
          </cell>
          <cell r="BO330" t="e">
            <v>#N/A</v>
          </cell>
          <cell r="BP330" t="str">
            <v/>
          </cell>
          <cell r="BQ330"/>
          <cell r="BR330"/>
          <cell r="BS330">
            <v>315</v>
          </cell>
        </row>
        <row r="331">
          <cell r="C331"/>
          <cell r="D331"/>
          <cell r="E331"/>
          <cell r="F331"/>
          <cell r="G331"/>
          <cell r="H331"/>
          <cell r="I331"/>
          <cell r="J331"/>
          <cell r="K331"/>
          <cell r="L331"/>
          <cell r="M331"/>
          <cell r="N331"/>
          <cell r="O331"/>
          <cell r="P331"/>
          <cell r="Q331"/>
          <cell r="R331"/>
          <cell r="S331"/>
          <cell r="T331"/>
          <cell r="U331"/>
          <cell r="V331"/>
          <cell r="W331"/>
          <cell r="X331"/>
          <cell r="Y331" t="str">
            <v/>
          </cell>
          <cell r="Z331"/>
          <cell r="AA331" t="str">
            <v/>
          </cell>
          <cell r="AB331"/>
          <cell r="AC331"/>
          <cell r="AD331"/>
          <cell r="AE331"/>
          <cell r="AF331"/>
          <cell r="AG331"/>
          <cell r="AH331" t="str">
            <v/>
          </cell>
          <cell r="AI331" t="str">
            <v>SI</v>
          </cell>
          <cell r="AJ331"/>
          <cell r="AK331"/>
          <cell r="AL331"/>
          <cell r="AM331"/>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t="str">
            <v/>
          </cell>
          <cell r="BE331" t="str">
            <v/>
          </cell>
          <cell r="BF331">
            <v>0</v>
          </cell>
          <cell r="BG331">
            <v>0</v>
          </cell>
          <cell r="BH331">
            <v>0</v>
          </cell>
          <cell r="BI331">
            <v>0</v>
          </cell>
          <cell r="BJ331">
            <v>0</v>
          </cell>
          <cell r="BK331" t="str">
            <v/>
          </cell>
          <cell r="BL331" t="e">
            <v>#NAME?</v>
          </cell>
          <cell r="BM331" t="e">
            <v>#N/A</v>
          </cell>
          <cell r="BN331" t="e">
            <v>#N/A</v>
          </cell>
          <cell r="BO331" t="e">
            <v>#N/A</v>
          </cell>
          <cell r="BP331" t="str">
            <v/>
          </cell>
          <cell r="BQ331"/>
          <cell r="BR331"/>
          <cell r="BS331">
            <v>316</v>
          </cell>
        </row>
        <row r="332">
          <cell r="C332"/>
          <cell r="D332"/>
          <cell r="E332"/>
          <cell r="F332"/>
          <cell r="G332"/>
          <cell r="H332"/>
          <cell r="I332"/>
          <cell r="J332"/>
          <cell r="K332"/>
          <cell r="L332"/>
          <cell r="M332"/>
          <cell r="N332"/>
          <cell r="O332"/>
          <cell r="P332"/>
          <cell r="Q332"/>
          <cell r="R332"/>
          <cell r="S332"/>
          <cell r="T332"/>
          <cell r="U332"/>
          <cell r="V332"/>
          <cell r="W332"/>
          <cell r="X332"/>
          <cell r="Y332" t="str">
            <v/>
          </cell>
          <cell r="Z332"/>
          <cell r="AA332" t="str">
            <v/>
          </cell>
          <cell r="AB332"/>
          <cell r="AC332"/>
          <cell r="AD332"/>
          <cell r="AE332"/>
          <cell r="AF332"/>
          <cell r="AG332"/>
          <cell r="AH332" t="str">
            <v/>
          </cell>
          <cell r="AI332" t="str">
            <v>SI</v>
          </cell>
          <cell r="AJ332"/>
          <cell r="AK332"/>
          <cell r="AL332"/>
          <cell r="AM332"/>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t="str">
            <v/>
          </cell>
          <cell r="BE332" t="str">
            <v/>
          </cell>
          <cell r="BF332">
            <v>0</v>
          </cell>
          <cell r="BG332">
            <v>0</v>
          </cell>
          <cell r="BH332">
            <v>0</v>
          </cell>
          <cell r="BI332">
            <v>0</v>
          </cell>
          <cell r="BJ332">
            <v>0</v>
          </cell>
          <cell r="BK332" t="str">
            <v/>
          </cell>
          <cell r="BL332" t="e">
            <v>#NAME?</v>
          </cell>
          <cell r="BM332" t="e">
            <v>#N/A</v>
          </cell>
          <cell r="BN332" t="e">
            <v>#N/A</v>
          </cell>
          <cell r="BO332" t="e">
            <v>#N/A</v>
          </cell>
          <cell r="BP332" t="str">
            <v/>
          </cell>
          <cell r="BQ332"/>
          <cell r="BR332"/>
          <cell r="BS332">
            <v>317</v>
          </cell>
        </row>
        <row r="333">
          <cell r="C333"/>
          <cell r="D333"/>
          <cell r="E333"/>
          <cell r="F333"/>
          <cell r="G333"/>
          <cell r="H333"/>
          <cell r="I333"/>
          <cell r="J333"/>
          <cell r="K333"/>
          <cell r="L333"/>
          <cell r="M333"/>
          <cell r="N333"/>
          <cell r="O333"/>
          <cell r="P333"/>
          <cell r="Q333"/>
          <cell r="R333"/>
          <cell r="S333"/>
          <cell r="T333"/>
          <cell r="U333"/>
          <cell r="V333"/>
          <cell r="W333"/>
          <cell r="X333"/>
          <cell r="Y333" t="str">
            <v/>
          </cell>
          <cell r="Z333"/>
          <cell r="AA333" t="str">
            <v/>
          </cell>
          <cell r="AB333"/>
          <cell r="AC333"/>
          <cell r="AD333"/>
          <cell r="AE333"/>
          <cell r="AF333"/>
          <cell r="AG333"/>
          <cell r="AH333" t="str">
            <v/>
          </cell>
          <cell r="AI333" t="str">
            <v>SI</v>
          </cell>
          <cell r="AJ333"/>
          <cell r="AK333"/>
          <cell r="AL333"/>
          <cell r="AM333"/>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t="str">
            <v/>
          </cell>
          <cell r="BE333" t="str">
            <v/>
          </cell>
          <cell r="BF333">
            <v>0</v>
          </cell>
          <cell r="BG333">
            <v>0</v>
          </cell>
          <cell r="BH333">
            <v>0</v>
          </cell>
          <cell r="BI333">
            <v>0</v>
          </cell>
          <cell r="BJ333">
            <v>0</v>
          </cell>
          <cell r="BK333" t="str">
            <v/>
          </cell>
          <cell r="BL333" t="e">
            <v>#NAME?</v>
          </cell>
          <cell r="BM333" t="e">
            <v>#N/A</v>
          </cell>
          <cell r="BN333" t="e">
            <v>#N/A</v>
          </cell>
          <cell r="BO333" t="e">
            <v>#N/A</v>
          </cell>
          <cell r="BP333" t="str">
            <v/>
          </cell>
          <cell r="BQ333"/>
          <cell r="BR333"/>
          <cell r="BS333">
            <v>318</v>
          </cell>
        </row>
        <row r="334">
          <cell r="C334"/>
          <cell r="D334"/>
          <cell r="E334"/>
          <cell r="F334"/>
          <cell r="G334"/>
          <cell r="H334"/>
          <cell r="I334"/>
          <cell r="J334"/>
          <cell r="K334"/>
          <cell r="L334"/>
          <cell r="M334"/>
          <cell r="N334"/>
          <cell r="O334"/>
          <cell r="P334"/>
          <cell r="Q334"/>
          <cell r="R334"/>
          <cell r="S334"/>
          <cell r="T334"/>
          <cell r="U334"/>
          <cell r="V334"/>
          <cell r="W334"/>
          <cell r="X334"/>
          <cell r="Y334" t="str">
            <v/>
          </cell>
          <cell r="Z334"/>
          <cell r="AA334" t="str">
            <v/>
          </cell>
          <cell r="AB334"/>
          <cell r="AC334"/>
          <cell r="AD334"/>
          <cell r="AE334"/>
          <cell r="AF334"/>
          <cell r="AG334"/>
          <cell r="AH334" t="str">
            <v/>
          </cell>
          <cell r="AI334" t="str">
            <v>SI</v>
          </cell>
          <cell r="AJ334"/>
          <cell r="AK334"/>
          <cell r="AL334"/>
          <cell r="AM334"/>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t="str">
            <v/>
          </cell>
          <cell r="BE334" t="str">
            <v/>
          </cell>
          <cell r="BF334">
            <v>0</v>
          </cell>
          <cell r="BG334">
            <v>0</v>
          </cell>
          <cell r="BH334">
            <v>0</v>
          </cell>
          <cell r="BI334">
            <v>0</v>
          </cell>
          <cell r="BJ334">
            <v>0</v>
          </cell>
          <cell r="BK334" t="str">
            <v/>
          </cell>
          <cell r="BL334" t="e">
            <v>#NAME?</v>
          </cell>
          <cell r="BM334" t="e">
            <v>#N/A</v>
          </cell>
          <cell r="BN334" t="e">
            <v>#N/A</v>
          </cell>
          <cell r="BO334" t="e">
            <v>#N/A</v>
          </cell>
          <cell r="BP334" t="str">
            <v/>
          </cell>
          <cell r="BQ334"/>
          <cell r="BR334"/>
          <cell r="BS334">
            <v>319</v>
          </cell>
        </row>
        <row r="335">
          <cell r="C335"/>
          <cell r="D335"/>
          <cell r="E335"/>
          <cell r="F335"/>
          <cell r="G335"/>
          <cell r="H335"/>
          <cell r="I335"/>
          <cell r="J335"/>
          <cell r="K335"/>
          <cell r="L335"/>
          <cell r="M335"/>
          <cell r="N335"/>
          <cell r="O335"/>
          <cell r="P335"/>
          <cell r="Q335"/>
          <cell r="R335"/>
          <cell r="S335"/>
          <cell r="T335"/>
          <cell r="U335"/>
          <cell r="V335"/>
          <cell r="W335"/>
          <cell r="X335"/>
          <cell r="Y335" t="str">
            <v/>
          </cell>
          <cell r="Z335"/>
          <cell r="AA335" t="str">
            <v/>
          </cell>
          <cell r="AB335"/>
          <cell r="AC335"/>
          <cell r="AD335"/>
          <cell r="AE335"/>
          <cell r="AF335"/>
          <cell r="AG335"/>
          <cell r="AH335" t="str">
            <v/>
          </cell>
          <cell r="AI335" t="str">
            <v>SI</v>
          </cell>
          <cell r="AJ335"/>
          <cell r="AK335"/>
          <cell r="AL335"/>
          <cell r="AM335"/>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t="str">
            <v/>
          </cell>
          <cell r="BE335" t="str">
            <v/>
          </cell>
          <cell r="BF335">
            <v>0</v>
          </cell>
          <cell r="BG335">
            <v>0</v>
          </cell>
          <cell r="BH335">
            <v>0</v>
          </cell>
          <cell r="BI335">
            <v>0</v>
          </cell>
          <cell r="BJ335">
            <v>0</v>
          </cell>
          <cell r="BK335" t="str">
            <v/>
          </cell>
          <cell r="BL335" t="e">
            <v>#NAME?</v>
          </cell>
          <cell r="BM335" t="e">
            <v>#N/A</v>
          </cell>
          <cell r="BN335" t="e">
            <v>#N/A</v>
          </cell>
          <cell r="BO335" t="e">
            <v>#N/A</v>
          </cell>
          <cell r="BP335" t="str">
            <v/>
          </cell>
          <cell r="BQ335"/>
          <cell r="BR335"/>
          <cell r="BS335">
            <v>320</v>
          </cell>
        </row>
        <row r="336">
          <cell r="C336"/>
          <cell r="D336"/>
          <cell r="E336"/>
          <cell r="F336"/>
          <cell r="G336"/>
          <cell r="H336"/>
          <cell r="I336"/>
          <cell r="J336"/>
          <cell r="K336"/>
          <cell r="L336"/>
          <cell r="M336"/>
          <cell r="N336"/>
          <cell r="O336"/>
          <cell r="P336"/>
          <cell r="Q336"/>
          <cell r="R336"/>
          <cell r="S336"/>
          <cell r="T336"/>
          <cell r="U336"/>
          <cell r="V336"/>
          <cell r="W336"/>
          <cell r="X336"/>
          <cell r="Y336" t="str">
            <v/>
          </cell>
          <cell r="Z336"/>
          <cell r="AA336" t="str">
            <v/>
          </cell>
          <cell r="AB336"/>
          <cell r="AC336"/>
          <cell r="AD336"/>
          <cell r="AE336"/>
          <cell r="AF336"/>
          <cell r="AG336"/>
          <cell r="AH336" t="str">
            <v/>
          </cell>
          <cell r="AI336" t="str">
            <v>SI</v>
          </cell>
          <cell r="AJ336"/>
          <cell r="AK336"/>
          <cell r="AL336"/>
          <cell r="AM336"/>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t="str">
            <v/>
          </cell>
          <cell r="BE336" t="str">
            <v/>
          </cell>
          <cell r="BF336">
            <v>0</v>
          </cell>
          <cell r="BG336">
            <v>0</v>
          </cell>
          <cell r="BH336">
            <v>0</v>
          </cell>
          <cell r="BI336">
            <v>0</v>
          </cell>
          <cell r="BJ336">
            <v>0</v>
          </cell>
          <cell r="BK336" t="str">
            <v/>
          </cell>
          <cell r="BL336" t="e">
            <v>#NAME?</v>
          </cell>
          <cell r="BM336" t="e">
            <v>#N/A</v>
          </cell>
          <cell r="BN336" t="e">
            <v>#N/A</v>
          </cell>
          <cell r="BO336" t="e">
            <v>#N/A</v>
          </cell>
          <cell r="BP336" t="str">
            <v/>
          </cell>
          <cell r="BQ336"/>
          <cell r="BR336"/>
          <cell r="BS336">
            <v>321</v>
          </cell>
        </row>
        <row r="337">
          <cell r="C337"/>
          <cell r="D337"/>
          <cell r="E337"/>
          <cell r="F337"/>
          <cell r="G337"/>
          <cell r="H337"/>
          <cell r="I337"/>
          <cell r="J337"/>
          <cell r="K337"/>
          <cell r="L337"/>
          <cell r="M337"/>
          <cell r="N337"/>
          <cell r="O337"/>
          <cell r="P337"/>
          <cell r="Q337"/>
          <cell r="R337"/>
          <cell r="S337"/>
          <cell r="T337"/>
          <cell r="U337"/>
          <cell r="V337"/>
          <cell r="W337"/>
          <cell r="X337"/>
          <cell r="Y337" t="str">
            <v/>
          </cell>
          <cell r="Z337"/>
          <cell r="AA337" t="str">
            <v/>
          </cell>
          <cell r="AB337"/>
          <cell r="AC337"/>
          <cell r="AD337"/>
          <cell r="AE337"/>
          <cell r="AF337"/>
          <cell r="AG337"/>
          <cell r="AH337" t="str">
            <v/>
          </cell>
          <cell r="AI337" t="str">
            <v>SI</v>
          </cell>
          <cell r="AJ337"/>
          <cell r="AK337"/>
          <cell r="AL337"/>
          <cell r="AM337"/>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t="str">
            <v/>
          </cell>
          <cell r="BE337" t="str">
            <v/>
          </cell>
          <cell r="BF337">
            <v>0</v>
          </cell>
          <cell r="BG337">
            <v>0</v>
          </cell>
          <cell r="BH337">
            <v>0</v>
          </cell>
          <cell r="BI337">
            <v>0</v>
          </cell>
          <cell r="BJ337">
            <v>0</v>
          </cell>
          <cell r="BK337" t="str">
            <v/>
          </cell>
          <cell r="BL337" t="e">
            <v>#NAME?</v>
          </cell>
          <cell r="BM337" t="e">
            <v>#N/A</v>
          </cell>
          <cell r="BN337" t="e">
            <v>#N/A</v>
          </cell>
          <cell r="BO337" t="e">
            <v>#N/A</v>
          </cell>
          <cell r="BP337" t="str">
            <v/>
          </cell>
          <cell r="BQ337"/>
          <cell r="BR337"/>
          <cell r="BS337">
            <v>322</v>
          </cell>
        </row>
        <row r="338">
          <cell r="C338"/>
          <cell r="D338"/>
          <cell r="E338"/>
          <cell r="F338"/>
          <cell r="G338"/>
          <cell r="H338"/>
          <cell r="I338"/>
          <cell r="J338"/>
          <cell r="K338"/>
          <cell r="L338"/>
          <cell r="M338"/>
          <cell r="N338"/>
          <cell r="O338"/>
          <cell r="P338"/>
          <cell r="Q338"/>
          <cell r="R338"/>
          <cell r="S338"/>
          <cell r="T338"/>
          <cell r="U338"/>
          <cell r="V338"/>
          <cell r="W338"/>
          <cell r="X338"/>
          <cell r="Y338" t="str">
            <v/>
          </cell>
          <cell r="Z338"/>
          <cell r="AA338" t="str">
            <v/>
          </cell>
          <cell r="AB338"/>
          <cell r="AC338"/>
          <cell r="AD338"/>
          <cell r="AE338"/>
          <cell r="AF338"/>
          <cell r="AG338"/>
          <cell r="AH338" t="str">
            <v/>
          </cell>
          <cell r="AI338" t="str">
            <v>SI</v>
          </cell>
          <cell r="AJ338"/>
          <cell r="AK338"/>
          <cell r="AL338"/>
          <cell r="AM338"/>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t="str">
            <v/>
          </cell>
          <cell r="BE338" t="str">
            <v/>
          </cell>
          <cell r="BF338">
            <v>0</v>
          </cell>
          <cell r="BG338">
            <v>0</v>
          </cell>
          <cell r="BH338">
            <v>0</v>
          </cell>
          <cell r="BI338">
            <v>0</v>
          </cell>
          <cell r="BJ338">
            <v>0</v>
          </cell>
          <cell r="BK338" t="str">
            <v/>
          </cell>
          <cell r="BL338" t="e">
            <v>#NAME?</v>
          </cell>
          <cell r="BM338" t="e">
            <v>#N/A</v>
          </cell>
          <cell r="BN338" t="e">
            <v>#N/A</v>
          </cell>
          <cell r="BO338" t="e">
            <v>#N/A</v>
          </cell>
          <cell r="BP338" t="str">
            <v/>
          </cell>
          <cell r="BQ338"/>
          <cell r="BR338"/>
          <cell r="BS338">
            <v>323</v>
          </cell>
        </row>
        <row r="339">
          <cell r="C339"/>
          <cell r="D339"/>
          <cell r="E339"/>
          <cell r="F339"/>
          <cell r="G339"/>
          <cell r="H339"/>
          <cell r="I339"/>
          <cell r="J339"/>
          <cell r="K339"/>
          <cell r="L339"/>
          <cell r="M339"/>
          <cell r="N339"/>
          <cell r="O339"/>
          <cell r="P339"/>
          <cell r="Q339"/>
          <cell r="R339"/>
          <cell r="S339"/>
          <cell r="T339"/>
          <cell r="U339"/>
          <cell r="V339"/>
          <cell r="W339"/>
          <cell r="X339"/>
          <cell r="Y339" t="str">
            <v/>
          </cell>
          <cell r="Z339"/>
          <cell r="AA339" t="str">
            <v/>
          </cell>
          <cell r="AB339"/>
          <cell r="AC339"/>
          <cell r="AD339"/>
          <cell r="AE339"/>
          <cell r="AF339"/>
          <cell r="AG339"/>
          <cell r="AH339" t="str">
            <v/>
          </cell>
          <cell r="AI339" t="str">
            <v>SI</v>
          </cell>
          <cell r="AJ339"/>
          <cell r="AK339"/>
          <cell r="AL339"/>
          <cell r="AM339"/>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t="str">
            <v/>
          </cell>
          <cell r="BE339" t="str">
            <v/>
          </cell>
          <cell r="BF339">
            <v>0</v>
          </cell>
          <cell r="BG339">
            <v>0</v>
          </cell>
          <cell r="BH339">
            <v>0</v>
          </cell>
          <cell r="BI339">
            <v>0</v>
          </cell>
          <cell r="BJ339">
            <v>0</v>
          </cell>
          <cell r="BK339" t="str">
            <v/>
          </cell>
          <cell r="BL339" t="e">
            <v>#NAME?</v>
          </cell>
          <cell r="BM339" t="e">
            <v>#N/A</v>
          </cell>
          <cell r="BN339" t="e">
            <v>#N/A</v>
          </cell>
          <cell r="BO339" t="e">
            <v>#N/A</v>
          </cell>
          <cell r="BP339" t="str">
            <v/>
          </cell>
          <cell r="BQ339"/>
          <cell r="BR339"/>
          <cell r="BS339">
            <v>324</v>
          </cell>
        </row>
        <row r="340">
          <cell r="C340"/>
          <cell r="D340"/>
          <cell r="E340"/>
          <cell r="F340"/>
          <cell r="G340"/>
          <cell r="H340"/>
          <cell r="I340"/>
          <cell r="J340"/>
          <cell r="K340"/>
          <cell r="L340"/>
          <cell r="M340"/>
          <cell r="N340"/>
          <cell r="O340"/>
          <cell r="P340"/>
          <cell r="Q340"/>
          <cell r="R340"/>
          <cell r="S340"/>
          <cell r="T340"/>
          <cell r="U340"/>
          <cell r="V340"/>
          <cell r="W340"/>
          <cell r="X340"/>
          <cell r="Y340" t="str">
            <v/>
          </cell>
          <cell r="Z340"/>
          <cell r="AA340" t="str">
            <v/>
          </cell>
          <cell r="AB340"/>
          <cell r="AC340"/>
          <cell r="AD340"/>
          <cell r="AE340"/>
          <cell r="AF340"/>
          <cell r="AG340"/>
          <cell r="AH340" t="str">
            <v/>
          </cell>
          <cell r="AI340" t="str">
            <v>SI</v>
          </cell>
          <cell r="AJ340"/>
          <cell r="AK340"/>
          <cell r="AL340"/>
          <cell r="AM340"/>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t="str">
            <v/>
          </cell>
          <cell r="BE340" t="str">
            <v/>
          </cell>
          <cell r="BF340">
            <v>0</v>
          </cell>
          <cell r="BG340">
            <v>0</v>
          </cell>
          <cell r="BH340">
            <v>0</v>
          </cell>
          <cell r="BI340">
            <v>0</v>
          </cell>
          <cell r="BJ340">
            <v>0</v>
          </cell>
          <cell r="BK340" t="str">
            <v/>
          </cell>
          <cell r="BL340" t="e">
            <v>#NAME?</v>
          </cell>
          <cell r="BM340" t="e">
            <v>#N/A</v>
          </cell>
          <cell r="BN340" t="e">
            <v>#N/A</v>
          </cell>
          <cell r="BO340" t="e">
            <v>#N/A</v>
          </cell>
          <cell r="BP340" t="str">
            <v/>
          </cell>
          <cell r="BQ340"/>
          <cell r="BR340"/>
          <cell r="BS340">
            <v>325</v>
          </cell>
        </row>
        <row r="341">
          <cell r="C341"/>
          <cell r="D341"/>
          <cell r="E341"/>
          <cell r="F341"/>
          <cell r="G341"/>
          <cell r="H341"/>
          <cell r="I341"/>
          <cell r="J341"/>
          <cell r="K341"/>
          <cell r="L341"/>
          <cell r="M341"/>
          <cell r="N341"/>
          <cell r="O341"/>
          <cell r="P341"/>
          <cell r="Q341"/>
          <cell r="R341"/>
          <cell r="S341"/>
          <cell r="T341"/>
          <cell r="U341"/>
          <cell r="V341"/>
          <cell r="W341"/>
          <cell r="X341"/>
          <cell r="Y341" t="str">
            <v/>
          </cell>
          <cell r="Z341"/>
          <cell r="AA341" t="str">
            <v/>
          </cell>
          <cell r="AB341"/>
          <cell r="AC341"/>
          <cell r="AD341"/>
          <cell r="AE341"/>
          <cell r="AF341"/>
          <cell r="AG341"/>
          <cell r="AH341" t="str">
            <v/>
          </cell>
          <cell r="AI341" t="str">
            <v>SI</v>
          </cell>
          <cell r="AJ341"/>
          <cell r="AK341"/>
          <cell r="AL341"/>
          <cell r="AM341"/>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t="str">
            <v/>
          </cell>
          <cell r="BE341" t="str">
            <v/>
          </cell>
          <cell r="BF341">
            <v>0</v>
          </cell>
          <cell r="BG341">
            <v>0</v>
          </cell>
          <cell r="BH341">
            <v>0</v>
          </cell>
          <cell r="BI341">
            <v>0</v>
          </cell>
          <cell r="BJ341">
            <v>0</v>
          </cell>
          <cell r="BK341" t="str">
            <v/>
          </cell>
          <cell r="BL341" t="e">
            <v>#NAME?</v>
          </cell>
          <cell r="BM341" t="e">
            <v>#N/A</v>
          </cell>
          <cell r="BN341" t="e">
            <v>#N/A</v>
          </cell>
          <cell r="BO341" t="e">
            <v>#N/A</v>
          </cell>
          <cell r="BP341" t="str">
            <v/>
          </cell>
          <cell r="BQ341"/>
          <cell r="BR341"/>
          <cell r="BS341">
            <v>326</v>
          </cell>
        </row>
        <row r="342">
          <cell r="C342"/>
          <cell r="D342"/>
          <cell r="E342"/>
          <cell r="F342"/>
          <cell r="G342"/>
          <cell r="H342"/>
          <cell r="I342"/>
          <cell r="J342"/>
          <cell r="K342"/>
          <cell r="L342"/>
          <cell r="M342"/>
          <cell r="N342"/>
          <cell r="O342"/>
          <cell r="P342"/>
          <cell r="Q342"/>
          <cell r="R342"/>
          <cell r="S342"/>
          <cell r="T342"/>
          <cell r="U342"/>
          <cell r="V342"/>
          <cell r="W342"/>
          <cell r="X342"/>
          <cell r="Y342" t="str">
            <v/>
          </cell>
          <cell r="Z342"/>
          <cell r="AA342" t="str">
            <v/>
          </cell>
          <cell r="AB342"/>
          <cell r="AC342"/>
          <cell r="AD342"/>
          <cell r="AE342"/>
          <cell r="AF342"/>
          <cell r="AG342"/>
          <cell r="AH342" t="str">
            <v/>
          </cell>
          <cell r="AI342" t="str">
            <v>SI</v>
          </cell>
          <cell r="AJ342"/>
          <cell r="AK342"/>
          <cell r="AL342"/>
          <cell r="AM342"/>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t="str">
            <v/>
          </cell>
          <cell r="BE342" t="str">
            <v/>
          </cell>
          <cell r="BF342">
            <v>0</v>
          </cell>
          <cell r="BG342">
            <v>0</v>
          </cell>
          <cell r="BH342">
            <v>0</v>
          </cell>
          <cell r="BI342">
            <v>0</v>
          </cell>
          <cell r="BJ342">
            <v>0</v>
          </cell>
          <cell r="BK342" t="str">
            <v/>
          </cell>
          <cell r="BL342" t="e">
            <v>#NAME?</v>
          </cell>
          <cell r="BM342" t="e">
            <v>#N/A</v>
          </cell>
          <cell r="BN342" t="e">
            <v>#N/A</v>
          </cell>
          <cell r="BO342" t="e">
            <v>#N/A</v>
          </cell>
          <cell r="BP342" t="str">
            <v/>
          </cell>
          <cell r="BQ342"/>
          <cell r="BR342"/>
          <cell r="BS342">
            <v>327</v>
          </cell>
        </row>
        <row r="343">
          <cell r="C343"/>
          <cell r="D343"/>
          <cell r="E343"/>
          <cell r="F343"/>
          <cell r="G343"/>
          <cell r="H343"/>
          <cell r="I343"/>
          <cell r="J343"/>
          <cell r="K343"/>
          <cell r="L343"/>
          <cell r="M343"/>
          <cell r="N343"/>
          <cell r="O343"/>
          <cell r="P343"/>
          <cell r="Q343"/>
          <cell r="R343"/>
          <cell r="S343"/>
          <cell r="T343"/>
          <cell r="U343"/>
          <cell r="V343"/>
          <cell r="W343"/>
          <cell r="X343"/>
          <cell r="Y343" t="str">
            <v/>
          </cell>
          <cell r="Z343"/>
          <cell r="AA343" t="str">
            <v/>
          </cell>
          <cell r="AB343"/>
          <cell r="AC343"/>
          <cell r="AD343"/>
          <cell r="AE343"/>
          <cell r="AF343"/>
          <cell r="AG343"/>
          <cell r="AH343" t="str">
            <v/>
          </cell>
          <cell r="AI343" t="str">
            <v>SI</v>
          </cell>
          <cell r="AJ343"/>
          <cell r="AK343"/>
          <cell r="AL343"/>
          <cell r="AM343"/>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t="str">
            <v/>
          </cell>
          <cell r="BE343" t="str">
            <v/>
          </cell>
          <cell r="BF343">
            <v>0</v>
          </cell>
          <cell r="BG343">
            <v>0</v>
          </cell>
          <cell r="BH343">
            <v>0</v>
          </cell>
          <cell r="BI343">
            <v>0</v>
          </cell>
          <cell r="BJ343">
            <v>0</v>
          </cell>
          <cell r="BK343" t="str">
            <v/>
          </cell>
          <cell r="BL343" t="e">
            <v>#NAME?</v>
          </cell>
          <cell r="BM343" t="e">
            <v>#N/A</v>
          </cell>
          <cell r="BN343" t="e">
            <v>#N/A</v>
          </cell>
          <cell r="BO343" t="e">
            <v>#N/A</v>
          </cell>
          <cell r="BP343" t="str">
            <v/>
          </cell>
          <cell r="BQ343"/>
          <cell r="BR343"/>
          <cell r="BS343">
            <v>328</v>
          </cell>
        </row>
        <row r="344">
          <cell r="C344"/>
          <cell r="D344"/>
          <cell r="E344"/>
          <cell r="F344"/>
          <cell r="G344"/>
          <cell r="H344"/>
          <cell r="I344"/>
          <cell r="J344"/>
          <cell r="K344"/>
          <cell r="L344"/>
          <cell r="M344"/>
          <cell r="N344"/>
          <cell r="O344"/>
          <cell r="P344"/>
          <cell r="Q344"/>
          <cell r="R344"/>
          <cell r="S344"/>
          <cell r="T344"/>
          <cell r="U344"/>
          <cell r="V344"/>
          <cell r="W344"/>
          <cell r="X344"/>
          <cell r="Y344" t="str">
            <v/>
          </cell>
          <cell r="Z344"/>
          <cell r="AA344" t="str">
            <v/>
          </cell>
          <cell r="AB344"/>
          <cell r="AC344"/>
          <cell r="AD344"/>
          <cell r="AE344"/>
          <cell r="AF344"/>
          <cell r="AG344"/>
          <cell r="AH344" t="str">
            <v/>
          </cell>
          <cell r="AI344" t="str">
            <v>SI</v>
          </cell>
          <cell r="AJ344"/>
          <cell r="AK344"/>
          <cell r="AL344"/>
          <cell r="AM344"/>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t="str">
            <v/>
          </cell>
          <cell r="BE344" t="str">
            <v/>
          </cell>
          <cell r="BF344">
            <v>0</v>
          </cell>
          <cell r="BG344">
            <v>0</v>
          </cell>
          <cell r="BH344">
            <v>0</v>
          </cell>
          <cell r="BI344">
            <v>0</v>
          </cell>
          <cell r="BJ344">
            <v>0</v>
          </cell>
          <cell r="BK344" t="str">
            <v/>
          </cell>
          <cell r="BL344" t="e">
            <v>#NAME?</v>
          </cell>
          <cell r="BM344" t="e">
            <v>#N/A</v>
          </cell>
          <cell r="BN344" t="e">
            <v>#N/A</v>
          </cell>
          <cell r="BO344" t="e">
            <v>#N/A</v>
          </cell>
          <cell r="BP344" t="str">
            <v/>
          </cell>
          <cell r="BQ344"/>
          <cell r="BR344"/>
          <cell r="BS344">
            <v>329</v>
          </cell>
        </row>
        <row r="345">
          <cell r="C345"/>
          <cell r="D345"/>
          <cell r="E345"/>
          <cell r="F345"/>
          <cell r="G345"/>
          <cell r="H345"/>
          <cell r="I345"/>
          <cell r="J345"/>
          <cell r="K345"/>
          <cell r="L345"/>
          <cell r="M345"/>
          <cell r="N345"/>
          <cell r="O345"/>
          <cell r="P345"/>
          <cell r="Q345"/>
          <cell r="R345"/>
          <cell r="S345"/>
          <cell r="T345"/>
          <cell r="U345"/>
          <cell r="V345"/>
          <cell r="W345"/>
          <cell r="X345"/>
          <cell r="Y345" t="str">
            <v/>
          </cell>
          <cell r="Z345"/>
          <cell r="AA345" t="str">
            <v/>
          </cell>
          <cell r="AB345"/>
          <cell r="AC345"/>
          <cell r="AD345"/>
          <cell r="AE345"/>
          <cell r="AF345"/>
          <cell r="AG345"/>
          <cell r="AH345" t="str">
            <v/>
          </cell>
          <cell r="AI345" t="str">
            <v>SI</v>
          </cell>
          <cell r="AJ345"/>
          <cell r="AK345"/>
          <cell r="AL345"/>
          <cell r="AM345"/>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t="str">
            <v/>
          </cell>
          <cell r="BE345" t="str">
            <v/>
          </cell>
          <cell r="BF345">
            <v>0</v>
          </cell>
          <cell r="BG345">
            <v>0</v>
          </cell>
          <cell r="BH345">
            <v>0</v>
          </cell>
          <cell r="BI345">
            <v>0</v>
          </cell>
          <cell r="BJ345">
            <v>0</v>
          </cell>
          <cell r="BK345" t="str">
            <v/>
          </cell>
          <cell r="BL345" t="e">
            <v>#NAME?</v>
          </cell>
          <cell r="BM345" t="e">
            <v>#N/A</v>
          </cell>
          <cell r="BN345" t="e">
            <v>#N/A</v>
          </cell>
          <cell r="BO345" t="e">
            <v>#N/A</v>
          </cell>
          <cell r="BP345" t="str">
            <v/>
          </cell>
          <cell r="BQ345"/>
          <cell r="BR345"/>
          <cell r="BS345">
            <v>330</v>
          </cell>
        </row>
        <row r="346">
          <cell r="C346"/>
          <cell r="D346"/>
          <cell r="E346"/>
          <cell r="F346"/>
          <cell r="G346"/>
          <cell r="H346"/>
          <cell r="I346"/>
          <cell r="J346"/>
          <cell r="K346"/>
          <cell r="L346"/>
          <cell r="M346"/>
          <cell r="N346"/>
          <cell r="O346"/>
          <cell r="P346"/>
          <cell r="Q346"/>
          <cell r="R346"/>
          <cell r="S346"/>
          <cell r="T346"/>
          <cell r="U346"/>
          <cell r="V346"/>
          <cell r="W346"/>
          <cell r="X346"/>
          <cell r="Y346" t="str">
            <v/>
          </cell>
          <cell r="Z346"/>
          <cell r="AA346" t="str">
            <v/>
          </cell>
          <cell r="AB346"/>
          <cell r="AC346"/>
          <cell r="AD346"/>
          <cell r="AE346"/>
          <cell r="AF346"/>
          <cell r="AG346"/>
          <cell r="AH346" t="str">
            <v/>
          </cell>
          <cell r="AI346" t="str">
            <v>SI</v>
          </cell>
          <cell r="AJ346"/>
          <cell r="AK346"/>
          <cell r="AL346"/>
          <cell r="AM346"/>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t="str">
            <v/>
          </cell>
          <cell r="BE346" t="str">
            <v/>
          </cell>
          <cell r="BF346">
            <v>0</v>
          </cell>
          <cell r="BG346">
            <v>0</v>
          </cell>
          <cell r="BH346">
            <v>0</v>
          </cell>
          <cell r="BI346">
            <v>0</v>
          </cell>
          <cell r="BJ346">
            <v>0</v>
          </cell>
          <cell r="BK346" t="str">
            <v/>
          </cell>
          <cell r="BL346" t="e">
            <v>#NAME?</v>
          </cell>
          <cell r="BM346" t="e">
            <v>#N/A</v>
          </cell>
          <cell r="BN346" t="e">
            <v>#N/A</v>
          </cell>
          <cell r="BO346" t="e">
            <v>#N/A</v>
          </cell>
          <cell r="BP346" t="str">
            <v/>
          </cell>
          <cell r="BQ346"/>
          <cell r="BR346"/>
          <cell r="BS346">
            <v>331</v>
          </cell>
        </row>
        <row r="347">
          <cell r="C347"/>
          <cell r="D347"/>
          <cell r="E347"/>
          <cell r="F347"/>
          <cell r="G347"/>
          <cell r="H347"/>
          <cell r="I347"/>
          <cell r="J347"/>
          <cell r="K347"/>
          <cell r="L347"/>
          <cell r="M347"/>
          <cell r="N347"/>
          <cell r="O347"/>
          <cell r="P347"/>
          <cell r="Q347"/>
          <cell r="R347"/>
          <cell r="S347"/>
          <cell r="T347"/>
          <cell r="U347"/>
          <cell r="V347"/>
          <cell r="W347"/>
          <cell r="X347"/>
          <cell r="Y347" t="str">
            <v/>
          </cell>
          <cell r="Z347"/>
          <cell r="AA347" t="str">
            <v/>
          </cell>
          <cell r="AB347"/>
          <cell r="AC347"/>
          <cell r="AD347"/>
          <cell r="AE347"/>
          <cell r="AF347"/>
          <cell r="AG347"/>
          <cell r="AH347" t="str">
            <v/>
          </cell>
          <cell r="AI347" t="str">
            <v>SI</v>
          </cell>
          <cell r="AJ347"/>
          <cell r="AK347"/>
          <cell r="AL347"/>
          <cell r="AM347"/>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t="str">
            <v/>
          </cell>
          <cell r="BE347" t="str">
            <v/>
          </cell>
          <cell r="BF347">
            <v>0</v>
          </cell>
          <cell r="BG347">
            <v>0</v>
          </cell>
          <cell r="BH347">
            <v>0</v>
          </cell>
          <cell r="BI347">
            <v>0</v>
          </cell>
          <cell r="BJ347">
            <v>0</v>
          </cell>
          <cell r="BK347" t="str">
            <v/>
          </cell>
          <cell r="BL347" t="e">
            <v>#NAME?</v>
          </cell>
          <cell r="BM347" t="e">
            <v>#N/A</v>
          </cell>
          <cell r="BN347" t="e">
            <v>#N/A</v>
          </cell>
          <cell r="BO347" t="e">
            <v>#N/A</v>
          </cell>
          <cell r="BP347" t="str">
            <v/>
          </cell>
          <cell r="BQ347"/>
          <cell r="BR347"/>
          <cell r="BS347">
            <v>332</v>
          </cell>
        </row>
        <row r="348">
          <cell r="C348"/>
          <cell r="D348"/>
          <cell r="E348"/>
          <cell r="F348"/>
          <cell r="G348"/>
          <cell r="H348"/>
          <cell r="I348"/>
          <cell r="J348"/>
          <cell r="K348"/>
          <cell r="L348"/>
          <cell r="M348"/>
          <cell r="N348"/>
          <cell r="O348"/>
          <cell r="P348"/>
          <cell r="Q348"/>
          <cell r="R348"/>
          <cell r="S348"/>
          <cell r="T348"/>
          <cell r="U348"/>
          <cell r="V348"/>
          <cell r="W348"/>
          <cell r="X348"/>
          <cell r="Y348" t="str">
            <v/>
          </cell>
          <cell r="Z348"/>
          <cell r="AA348" t="str">
            <v/>
          </cell>
          <cell r="AB348"/>
          <cell r="AC348"/>
          <cell r="AD348"/>
          <cell r="AE348"/>
          <cell r="AF348"/>
          <cell r="AG348"/>
          <cell r="AH348" t="str">
            <v/>
          </cell>
          <cell r="AI348" t="str">
            <v>SI</v>
          </cell>
          <cell r="AJ348"/>
          <cell r="AK348"/>
          <cell r="AL348"/>
          <cell r="AM348"/>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t="str">
            <v/>
          </cell>
          <cell r="BE348" t="str">
            <v/>
          </cell>
          <cell r="BF348">
            <v>0</v>
          </cell>
          <cell r="BG348">
            <v>0</v>
          </cell>
          <cell r="BH348">
            <v>0</v>
          </cell>
          <cell r="BI348">
            <v>0</v>
          </cell>
          <cell r="BJ348">
            <v>0</v>
          </cell>
          <cell r="BK348" t="str">
            <v/>
          </cell>
          <cell r="BL348" t="e">
            <v>#NAME?</v>
          </cell>
          <cell r="BM348" t="e">
            <v>#N/A</v>
          </cell>
          <cell r="BN348" t="e">
            <v>#N/A</v>
          </cell>
          <cell r="BO348" t="e">
            <v>#N/A</v>
          </cell>
          <cell r="BP348" t="str">
            <v/>
          </cell>
          <cell r="BQ348"/>
          <cell r="BR348"/>
          <cell r="BS348">
            <v>333</v>
          </cell>
        </row>
        <row r="349">
          <cell r="C349"/>
          <cell r="D349"/>
          <cell r="E349"/>
          <cell r="F349"/>
          <cell r="G349"/>
          <cell r="H349"/>
          <cell r="I349"/>
          <cell r="J349"/>
          <cell r="K349"/>
          <cell r="L349"/>
          <cell r="M349"/>
          <cell r="N349"/>
          <cell r="O349"/>
          <cell r="P349"/>
          <cell r="Q349"/>
          <cell r="R349"/>
          <cell r="S349"/>
          <cell r="T349"/>
          <cell r="U349"/>
          <cell r="V349"/>
          <cell r="W349"/>
          <cell r="X349"/>
          <cell r="Y349" t="str">
            <v/>
          </cell>
          <cell r="Z349"/>
          <cell r="AA349" t="str">
            <v/>
          </cell>
          <cell r="AB349"/>
          <cell r="AC349"/>
          <cell r="AD349"/>
          <cell r="AE349"/>
          <cell r="AF349"/>
          <cell r="AG349"/>
          <cell r="AH349" t="str">
            <v/>
          </cell>
          <cell r="AI349" t="str">
            <v>SI</v>
          </cell>
          <cell r="AJ349"/>
          <cell r="AK349"/>
          <cell r="AL349"/>
          <cell r="AM349"/>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t="str">
            <v/>
          </cell>
          <cell r="BE349" t="str">
            <v/>
          </cell>
          <cell r="BF349">
            <v>0</v>
          </cell>
          <cell r="BG349">
            <v>0</v>
          </cell>
          <cell r="BH349">
            <v>0</v>
          </cell>
          <cell r="BI349">
            <v>0</v>
          </cell>
          <cell r="BJ349">
            <v>0</v>
          </cell>
          <cell r="BK349" t="str">
            <v/>
          </cell>
          <cell r="BL349" t="e">
            <v>#NAME?</v>
          </cell>
          <cell r="BM349" t="e">
            <v>#N/A</v>
          </cell>
          <cell r="BN349" t="e">
            <v>#N/A</v>
          </cell>
          <cell r="BO349" t="e">
            <v>#N/A</v>
          </cell>
          <cell r="BP349" t="str">
            <v/>
          </cell>
          <cell r="BQ349"/>
          <cell r="BR349"/>
          <cell r="BS349">
            <v>334</v>
          </cell>
        </row>
        <row r="350">
          <cell r="C350"/>
          <cell r="D350"/>
          <cell r="E350"/>
          <cell r="F350"/>
          <cell r="G350"/>
          <cell r="H350"/>
          <cell r="I350"/>
          <cell r="J350"/>
          <cell r="K350"/>
          <cell r="L350"/>
          <cell r="M350"/>
          <cell r="N350"/>
          <cell r="O350"/>
          <cell r="P350"/>
          <cell r="Q350"/>
          <cell r="R350"/>
          <cell r="S350"/>
          <cell r="T350"/>
          <cell r="U350"/>
          <cell r="V350"/>
          <cell r="W350"/>
          <cell r="X350"/>
          <cell r="Y350" t="str">
            <v/>
          </cell>
          <cell r="Z350"/>
          <cell r="AA350" t="str">
            <v/>
          </cell>
          <cell r="AB350"/>
          <cell r="AC350"/>
          <cell r="AD350"/>
          <cell r="AE350"/>
          <cell r="AF350"/>
          <cell r="AG350"/>
          <cell r="AH350" t="str">
            <v/>
          </cell>
          <cell r="AI350" t="str">
            <v>SI</v>
          </cell>
          <cell r="AJ350"/>
          <cell r="AK350"/>
          <cell r="AL350"/>
          <cell r="AM350"/>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t="str">
            <v/>
          </cell>
          <cell r="BE350" t="str">
            <v/>
          </cell>
          <cell r="BF350">
            <v>0</v>
          </cell>
          <cell r="BG350">
            <v>0</v>
          </cell>
          <cell r="BH350">
            <v>0</v>
          </cell>
          <cell r="BI350">
            <v>0</v>
          </cell>
          <cell r="BJ350">
            <v>0</v>
          </cell>
          <cell r="BK350" t="str">
            <v/>
          </cell>
          <cell r="BL350" t="e">
            <v>#NAME?</v>
          </cell>
          <cell r="BM350" t="e">
            <v>#N/A</v>
          </cell>
          <cell r="BN350" t="e">
            <v>#N/A</v>
          </cell>
          <cell r="BO350" t="e">
            <v>#N/A</v>
          </cell>
          <cell r="BP350" t="str">
            <v/>
          </cell>
          <cell r="BQ350"/>
          <cell r="BR350"/>
          <cell r="BS350">
            <v>335</v>
          </cell>
        </row>
        <row r="351">
          <cell r="C351"/>
          <cell r="D351"/>
          <cell r="E351"/>
          <cell r="F351"/>
          <cell r="G351"/>
          <cell r="H351"/>
          <cell r="I351"/>
          <cell r="J351"/>
          <cell r="K351"/>
          <cell r="L351"/>
          <cell r="M351"/>
          <cell r="N351"/>
          <cell r="O351"/>
          <cell r="P351"/>
          <cell r="Q351"/>
          <cell r="R351"/>
          <cell r="S351"/>
          <cell r="T351"/>
          <cell r="U351"/>
          <cell r="V351"/>
          <cell r="W351"/>
          <cell r="X351"/>
          <cell r="Y351" t="str">
            <v/>
          </cell>
          <cell r="Z351"/>
          <cell r="AA351" t="str">
            <v/>
          </cell>
          <cell r="AB351"/>
          <cell r="AC351"/>
          <cell r="AD351"/>
          <cell r="AE351"/>
          <cell r="AF351"/>
          <cell r="AG351"/>
          <cell r="AH351" t="str">
            <v/>
          </cell>
          <cell r="AI351" t="str">
            <v>SI</v>
          </cell>
          <cell r="AJ351"/>
          <cell r="AK351"/>
          <cell r="AL351"/>
          <cell r="AM351"/>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t="str">
            <v/>
          </cell>
          <cell r="BE351" t="str">
            <v/>
          </cell>
          <cell r="BF351">
            <v>0</v>
          </cell>
          <cell r="BG351">
            <v>0</v>
          </cell>
          <cell r="BH351">
            <v>0</v>
          </cell>
          <cell r="BI351">
            <v>0</v>
          </cell>
          <cell r="BJ351">
            <v>0</v>
          </cell>
          <cell r="BK351" t="str">
            <v/>
          </cell>
          <cell r="BL351" t="e">
            <v>#NAME?</v>
          </cell>
          <cell r="BM351" t="e">
            <v>#N/A</v>
          </cell>
          <cell r="BN351" t="e">
            <v>#N/A</v>
          </cell>
          <cell r="BO351" t="e">
            <v>#N/A</v>
          </cell>
          <cell r="BP351" t="str">
            <v/>
          </cell>
          <cell r="BQ351"/>
          <cell r="BR351"/>
          <cell r="BS351">
            <v>336</v>
          </cell>
        </row>
        <row r="352">
          <cell r="C352"/>
          <cell r="D352"/>
          <cell r="E352"/>
          <cell r="F352"/>
          <cell r="G352"/>
          <cell r="H352"/>
          <cell r="I352"/>
          <cell r="J352"/>
          <cell r="K352"/>
          <cell r="L352"/>
          <cell r="M352"/>
          <cell r="N352"/>
          <cell r="O352"/>
          <cell r="P352"/>
          <cell r="Q352"/>
          <cell r="R352"/>
          <cell r="S352"/>
          <cell r="T352"/>
          <cell r="U352"/>
          <cell r="V352"/>
          <cell r="W352"/>
          <cell r="X352"/>
          <cell r="Y352" t="str">
            <v/>
          </cell>
          <cell r="Z352"/>
          <cell r="AA352" t="str">
            <v/>
          </cell>
          <cell r="AB352"/>
          <cell r="AC352"/>
          <cell r="AD352"/>
          <cell r="AE352"/>
          <cell r="AF352"/>
          <cell r="AG352"/>
          <cell r="AH352" t="str">
            <v/>
          </cell>
          <cell r="AI352" t="str">
            <v>SI</v>
          </cell>
          <cell r="AJ352"/>
          <cell r="AK352"/>
          <cell r="AL352"/>
          <cell r="AM352"/>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t="str">
            <v/>
          </cell>
          <cell r="BE352" t="str">
            <v/>
          </cell>
          <cell r="BF352">
            <v>0</v>
          </cell>
          <cell r="BG352">
            <v>0</v>
          </cell>
          <cell r="BH352">
            <v>0</v>
          </cell>
          <cell r="BI352">
            <v>0</v>
          </cell>
          <cell r="BJ352">
            <v>0</v>
          </cell>
          <cell r="BK352" t="str">
            <v/>
          </cell>
          <cell r="BL352" t="e">
            <v>#NAME?</v>
          </cell>
          <cell r="BM352" t="e">
            <v>#N/A</v>
          </cell>
          <cell r="BN352" t="e">
            <v>#N/A</v>
          </cell>
          <cell r="BO352" t="e">
            <v>#N/A</v>
          </cell>
          <cell r="BP352" t="str">
            <v/>
          </cell>
          <cell r="BQ352"/>
          <cell r="BR352"/>
          <cell r="BS352">
            <v>337</v>
          </cell>
        </row>
        <row r="353">
          <cell r="C353"/>
          <cell r="D353"/>
          <cell r="E353"/>
          <cell r="F353"/>
          <cell r="G353"/>
          <cell r="H353"/>
          <cell r="I353"/>
          <cell r="J353"/>
          <cell r="K353"/>
          <cell r="L353"/>
          <cell r="M353"/>
          <cell r="N353"/>
          <cell r="O353"/>
          <cell r="P353"/>
          <cell r="Q353"/>
          <cell r="R353"/>
          <cell r="S353"/>
          <cell r="T353"/>
          <cell r="U353"/>
          <cell r="V353"/>
          <cell r="W353"/>
          <cell r="X353"/>
          <cell r="Y353" t="str">
            <v/>
          </cell>
          <cell r="Z353"/>
          <cell r="AA353" t="str">
            <v/>
          </cell>
          <cell r="AB353"/>
          <cell r="AC353"/>
          <cell r="AD353"/>
          <cell r="AE353"/>
          <cell r="AF353"/>
          <cell r="AG353"/>
          <cell r="AH353" t="str">
            <v/>
          </cell>
          <cell r="AI353" t="str">
            <v>SI</v>
          </cell>
          <cell r="AJ353"/>
          <cell r="AK353"/>
          <cell r="AL353"/>
          <cell r="AM353"/>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t="str">
            <v/>
          </cell>
          <cell r="BE353" t="str">
            <v/>
          </cell>
          <cell r="BF353">
            <v>0</v>
          </cell>
          <cell r="BG353">
            <v>0</v>
          </cell>
          <cell r="BH353">
            <v>0</v>
          </cell>
          <cell r="BI353">
            <v>0</v>
          </cell>
          <cell r="BJ353">
            <v>0</v>
          </cell>
          <cell r="BK353" t="str">
            <v/>
          </cell>
          <cell r="BL353" t="e">
            <v>#NAME?</v>
          </cell>
          <cell r="BM353" t="e">
            <v>#N/A</v>
          </cell>
          <cell r="BN353" t="e">
            <v>#N/A</v>
          </cell>
          <cell r="BO353" t="e">
            <v>#N/A</v>
          </cell>
          <cell r="BP353" t="str">
            <v/>
          </cell>
          <cell r="BQ353"/>
          <cell r="BR353"/>
          <cell r="BS353">
            <v>338</v>
          </cell>
        </row>
        <row r="354">
          <cell r="C354"/>
          <cell r="D354"/>
          <cell r="E354"/>
          <cell r="F354"/>
          <cell r="G354"/>
          <cell r="H354"/>
          <cell r="I354"/>
          <cell r="J354"/>
          <cell r="K354"/>
          <cell r="L354"/>
          <cell r="M354"/>
          <cell r="N354"/>
          <cell r="O354"/>
          <cell r="P354"/>
          <cell r="Q354"/>
          <cell r="R354"/>
          <cell r="S354"/>
          <cell r="T354"/>
          <cell r="U354"/>
          <cell r="V354"/>
          <cell r="W354"/>
          <cell r="X354"/>
          <cell r="Y354" t="str">
            <v/>
          </cell>
          <cell r="Z354"/>
          <cell r="AA354" t="str">
            <v/>
          </cell>
          <cell r="AB354"/>
          <cell r="AC354"/>
          <cell r="AD354"/>
          <cell r="AE354"/>
          <cell r="AF354"/>
          <cell r="AG354"/>
          <cell r="AH354" t="str">
            <v/>
          </cell>
          <cell r="AI354" t="str">
            <v>SI</v>
          </cell>
          <cell r="AJ354"/>
          <cell r="AK354"/>
          <cell r="AL354"/>
          <cell r="AM354"/>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t="str">
            <v/>
          </cell>
          <cell r="BE354" t="str">
            <v/>
          </cell>
          <cell r="BF354">
            <v>0</v>
          </cell>
          <cell r="BG354">
            <v>0</v>
          </cell>
          <cell r="BH354">
            <v>0</v>
          </cell>
          <cell r="BI354">
            <v>0</v>
          </cell>
          <cell r="BJ354">
            <v>0</v>
          </cell>
          <cell r="BK354" t="str">
            <v/>
          </cell>
          <cell r="BL354" t="e">
            <v>#NAME?</v>
          </cell>
          <cell r="BM354" t="e">
            <v>#N/A</v>
          </cell>
          <cell r="BN354" t="e">
            <v>#N/A</v>
          </cell>
          <cell r="BO354" t="e">
            <v>#N/A</v>
          </cell>
          <cell r="BP354" t="str">
            <v/>
          </cell>
          <cell r="BQ354"/>
          <cell r="BR354"/>
          <cell r="BS354">
            <v>339</v>
          </cell>
        </row>
        <row r="355">
          <cell r="C355"/>
          <cell r="D355"/>
          <cell r="E355"/>
          <cell r="F355"/>
          <cell r="G355"/>
          <cell r="H355"/>
          <cell r="I355"/>
          <cell r="J355"/>
          <cell r="K355"/>
          <cell r="L355"/>
          <cell r="M355"/>
          <cell r="N355"/>
          <cell r="O355"/>
          <cell r="P355"/>
          <cell r="Q355"/>
          <cell r="R355"/>
          <cell r="S355"/>
          <cell r="T355"/>
          <cell r="U355"/>
          <cell r="V355"/>
          <cell r="W355"/>
          <cell r="X355"/>
          <cell r="Y355" t="str">
            <v/>
          </cell>
          <cell r="Z355"/>
          <cell r="AA355" t="str">
            <v/>
          </cell>
          <cell r="AB355"/>
          <cell r="AC355"/>
          <cell r="AD355"/>
          <cell r="AE355"/>
          <cell r="AF355"/>
          <cell r="AG355"/>
          <cell r="AH355" t="str">
            <v/>
          </cell>
          <cell r="AI355" t="str">
            <v>SI</v>
          </cell>
          <cell r="AJ355"/>
          <cell r="AK355"/>
          <cell r="AL355"/>
          <cell r="AM355"/>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t="str">
            <v/>
          </cell>
          <cell r="BE355" t="str">
            <v/>
          </cell>
          <cell r="BF355">
            <v>0</v>
          </cell>
          <cell r="BG355">
            <v>0</v>
          </cell>
          <cell r="BH355">
            <v>0</v>
          </cell>
          <cell r="BI355">
            <v>0</v>
          </cell>
          <cell r="BJ355">
            <v>0</v>
          </cell>
          <cell r="BK355" t="str">
            <v/>
          </cell>
          <cell r="BL355" t="e">
            <v>#NAME?</v>
          </cell>
          <cell r="BM355" t="e">
            <v>#N/A</v>
          </cell>
          <cell r="BN355" t="e">
            <v>#N/A</v>
          </cell>
          <cell r="BO355" t="e">
            <v>#N/A</v>
          </cell>
          <cell r="BP355" t="str">
            <v/>
          </cell>
          <cell r="BQ355"/>
          <cell r="BR355"/>
          <cell r="BS355">
            <v>340</v>
          </cell>
        </row>
        <row r="356">
          <cell r="C356"/>
          <cell r="D356"/>
          <cell r="E356"/>
          <cell r="F356"/>
          <cell r="G356"/>
          <cell r="H356"/>
          <cell r="I356"/>
          <cell r="J356"/>
          <cell r="K356"/>
          <cell r="L356"/>
          <cell r="M356"/>
          <cell r="N356"/>
          <cell r="O356"/>
          <cell r="P356"/>
          <cell r="Q356"/>
          <cell r="R356"/>
          <cell r="S356"/>
          <cell r="T356"/>
          <cell r="U356"/>
          <cell r="V356"/>
          <cell r="W356"/>
          <cell r="X356"/>
          <cell r="Y356" t="str">
            <v/>
          </cell>
          <cell r="Z356"/>
          <cell r="AA356" t="str">
            <v/>
          </cell>
          <cell r="AB356"/>
          <cell r="AC356"/>
          <cell r="AD356"/>
          <cell r="AE356"/>
          <cell r="AF356"/>
          <cell r="AG356"/>
          <cell r="AH356" t="str">
            <v/>
          </cell>
          <cell r="AI356" t="str">
            <v>SI</v>
          </cell>
          <cell r="AJ356"/>
          <cell r="AK356"/>
          <cell r="AL356"/>
          <cell r="AM356"/>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t="str">
            <v/>
          </cell>
          <cell r="BE356" t="str">
            <v/>
          </cell>
          <cell r="BF356">
            <v>0</v>
          </cell>
          <cell r="BG356">
            <v>0</v>
          </cell>
          <cell r="BH356">
            <v>0</v>
          </cell>
          <cell r="BI356">
            <v>0</v>
          </cell>
          <cell r="BJ356">
            <v>0</v>
          </cell>
          <cell r="BK356" t="str">
            <v/>
          </cell>
          <cell r="BL356" t="e">
            <v>#NAME?</v>
          </cell>
          <cell r="BM356" t="e">
            <v>#N/A</v>
          </cell>
          <cell r="BN356" t="e">
            <v>#N/A</v>
          </cell>
          <cell r="BO356" t="e">
            <v>#N/A</v>
          </cell>
          <cell r="BP356" t="str">
            <v/>
          </cell>
          <cell r="BQ356"/>
          <cell r="BR356"/>
          <cell r="BS356">
            <v>341</v>
          </cell>
        </row>
        <row r="357">
          <cell r="C357"/>
          <cell r="D357"/>
          <cell r="E357"/>
          <cell r="F357"/>
          <cell r="G357"/>
          <cell r="H357"/>
          <cell r="I357"/>
          <cell r="J357"/>
          <cell r="K357"/>
          <cell r="L357"/>
          <cell r="M357"/>
          <cell r="N357"/>
          <cell r="O357"/>
          <cell r="P357"/>
          <cell r="Q357"/>
          <cell r="R357"/>
          <cell r="S357"/>
          <cell r="T357"/>
          <cell r="U357"/>
          <cell r="V357"/>
          <cell r="W357"/>
          <cell r="X357"/>
          <cell r="Y357" t="str">
            <v/>
          </cell>
          <cell r="Z357"/>
          <cell r="AA357" t="str">
            <v/>
          </cell>
          <cell r="AB357"/>
          <cell r="AC357"/>
          <cell r="AD357"/>
          <cell r="AE357"/>
          <cell r="AF357"/>
          <cell r="AG357"/>
          <cell r="AH357" t="str">
            <v/>
          </cell>
          <cell r="AI357" t="str">
            <v>SI</v>
          </cell>
          <cell r="AJ357"/>
          <cell r="AK357"/>
          <cell r="AL357"/>
          <cell r="AM357"/>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t="str">
            <v/>
          </cell>
          <cell r="BE357" t="str">
            <v/>
          </cell>
          <cell r="BF357">
            <v>0</v>
          </cell>
          <cell r="BG357">
            <v>0</v>
          </cell>
          <cell r="BH357">
            <v>0</v>
          </cell>
          <cell r="BI357">
            <v>0</v>
          </cell>
          <cell r="BJ357">
            <v>0</v>
          </cell>
          <cell r="BK357" t="str">
            <v/>
          </cell>
          <cell r="BL357" t="e">
            <v>#NAME?</v>
          </cell>
          <cell r="BM357" t="e">
            <v>#N/A</v>
          </cell>
          <cell r="BN357" t="e">
            <v>#N/A</v>
          </cell>
          <cell r="BO357" t="e">
            <v>#N/A</v>
          </cell>
          <cell r="BP357" t="str">
            <v/>
          </cell>
          <cell r="BQ357"/>
          <cell r="BR357"/>
          <cell r="BS357">
            <v>342</v>
          </cell>
        </row>
        <row r="358">
          <cell r="C358"/>
          <cell r="D358"/>
          <cell r="E358"/>
          <cell r="F358"/>
          <cell r="G358"/>
          <cell r="H358"/>
          <cell r="I358"/>
          <cell r="J358"/>
          <cell r="K358"/>
          <cell r="L358"/>
          <cell r="M358"/>
          <cell r="N358"/>
          <cell r="O358"/>
          <cell r="P358"/>
          <cell r="Q358"/>
          <cell r="R358"/>
          <cell r="S358"/>
          <cell r="T358"/>
          <cell r="U358"/>
          <cell r="V358"/>
          <cell r="W358"/>
          <cell r="X358"/>
          <cell r="Y358" t="str">
            <v/>
          </cell>
          <cell r="Z358"/>
          <cell r="AA358" t="str">
            <v/>
          </cell>
          <cell r="AB358"/>
          <cell r="AC358"/>
          <cell r="AD358"/>
          <cell r="AE358"/>
          <cell r="AF358"/>
          <cell r="AG358"/>
          <cell r="AH358" t="str">
            <v/>
          </cell>
          <cell r="AI358" t="str">
            <v>SI</v>
          </cell>
          <cell r="AJ358"/>
          <cell r="AK358"/>
          <cell r="AL358"/>
          <cell r="AM358"/>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t="str">
            <v/>
          </cell>
          <cell r="BE358" t="str">
            <v/>
          </cell>
          <cell r="BF358">
            <v>0</v>
          </cell>
          <cell r="BG358">
            <v>0</v>
          </cell>
          <cell r="BH358">
            <v>0</v>
          </cell>
          <cell r="BI358">
            <v>0</v>
          </cell>
          <cell r="BJ358">
            <v>0</v>
          </cell>
          <cell r="BK358" t="str">
            <v/>
          </cell>
          <cell r="BL358" t="e">
            <v>#NAME?</v>
          </cell>
          <cell r="BM358" t="e">
            <v>#N/A</v>
          </cell>
          <cell r="BN358" t="e">
            <v>#N/A</v>
          </cell>
          <cell r="BO358" t="e">
            <v>#N/A</v>
          </cell>
          <cell r="BP358" t="str">
            <v/>
          </cell>
          <cell r="BQ358"/>
          <cell r="BR358"/>
          <cell r="BS358">
            <v>343</v>
          </cell>
        </row>
        <row r="359">
          <cell r="C359"/>
          <cell r="D359"/>
          <cell r="E359"/>
          <cell r="F359"/>
          <cell r="G359"/>
          <cell r="H359"/>
          <cell r="I359"/>
          <cell r="J359"/>
          <cell r="K359"/>
          <cell r="L359"/>
          <cell r="M359"/>
          <cell r="N359"/>
          <cell r="O359"/>
          <cell r="P359"/>
          <cell r="Q359"/>
          <cell r="R359"/>
          <cell r="S359"/>
          <cell r="T359"/>
          <cell r="U359"/>
          <cell r="V359"/>
          <cell r="W359"/>
          <cell r="X359"/>
          <cell r="Y359" t="str">
            <v/>
          </cell>
          <cell r="Z359"/>
          <cell r="AA359" t="str">
            <v/>
          </cell>
          <cell r="AB359"/>
          <cell r="AC359"/>
          <cell r="AD359"/>
          <cell r="AE359"/>
          <cell r="AF359"/>
          <cell r="AG359"/>
          <cell r="AH359" t="str">
            <v/>
          </cell>
          <cell r="AI359" t="str">
            <v>SI</v>
          </cell>
          <cell r="AJ359"/>
          <cell r="AK359"/>
          <cell r="AL359"/>
          <cell r="AM359"/>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t="str">
            <v/>
          </cell>
          <cell r="BE359" t="str">
            <v/>
          </cell>
          <cell r="BF359">
            <v>0</v>
          </cell>
          <cell r="BG359">
            <v>0</v>
          </cell>
          <cell r="BH359">
            <v>0</v>
          </cell>
          <cell r="BI359">
            <v>0</v>
          </cell>
          <cell r="BJ359">
            <v>0</v>
          </cell>
          <cell r="BK359" t="str">
            <v/>
          </cell>
          <cell r="BL359" t="e">
            <v>#NAME?</v>
          </cell>
          <cell r="BM359" t="e">
            <v>#N/A</v>
          </cell>
          <cell r="BN359" t="e">
            <v>#N/A</v>
          </cell>
          <cell r="BO359" t="e">
            <v>#N/A</v>
          </cell>
          <cell r="BP359" t="str">
            <v/>
          </cell>
          <cell r="BQ359"/>
          <cell r="BR359"/>
          <cell r="BS359">
            <v>344</v>
          </cell>
        </row>
        <row r="360">
          <cell r="C360"/>
          <cell r="D360"/>
          <cell r="E360"/>
          <cell r="F360"/>
          <cell r="G360"/>
          <cell r="H360"/>
          <cell r="I360"/>
          <cell r="J360"/>
          <cell r="K360"/>
          <cell r="L360"/>
          <cell r="M360"/>
          <cell r="N360"/>
          <cell r="O360"/>
          <cell r="P360"/>
          <cell r="Q360"/>
          <cell r="R360"/>
          <cell r="S360"/>
          <cell r="T360"/>
          <cell r="U360"/>
          <cell r="V360"/>
          <cell r="W360"/>
          <cell r="X360"/>
          <cell r="Y360" t="str">
            <v/>
          </cell>
          <cell r="Z360"/>
          <cell r="AA360" t="str">
            <v/>
          </cell>
          <cell r="AB360"/>
          <cell r="AC360"/>
          <cell r="AD360"/>
          <cell r="AE360"/>
          <cell r="AF360"/>
          <cell r="AG360"/>
          <cell r="AH360" t="str">
            <v/>
          </cell>
          <cell r="AI360" t="str">
            <v>SI</v>
          </cell>
          <cell r="AJ360"/>
          <cell r="AK360"/>
          <cell r="AL360"/>
          <cell r="AM360"/>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t="str">
            <v/>
          </cell>
          <cell r="BE360" t="str">
            <v/>
          </cell>
          <cell r="BF360">
            <v>0</v>
          </cell>
          <cell r="BG360">
            <v>0</v>
          </cell>
          <cell r="BH360">
            <v>0</v>
          </cell>
          <cell r="BI360">
            <v>0</v>
          </cell>
          <cell r="BJ360">
            <v>0</v>
          </cell>
          <cell r="BK360" t="str">
            <v/>
          </cell>
          <cell r="BL360" t="e">
            <v>#NAME?</v>
          </cell>
          <cell r="BM360" t="e">
            <v>#N/A</v>
          </cell>
          <cell r="BN360" t="e">
            <v>#N/A</v>
          </cell>
          <cell r="BO360" t="e">
            <v>#N/A</v>
          </cell>
          <cell r="BP360" t="str">
            <v/>
          </cell>
          <cell r="BQ360"/>
          <cell r="BR360"/>
          <cell r="BS360">
            <v>345</v>
          </cell>
        </row>
        <row r="361">
          <cell r="C361"/>
          <cell r="D361"/>
          <cell r="E361"/>
          <cell r="F361"/>
          <cell r="G361"/>
          <cell r="H361"/>
          <cell r="I361"/>
          <cell r="J361"/>
          <cell r="K361"/>
          <cell r="L361"/>
          <cell r="M361"/>
          <cell r="N361"/>
          <cell r="O361"/>
          <cell r="P361"/>
          <cell r="Q361"/>
          <cell r="R361"/>
          <cell r="S361"/>
          <cell r="T361"/>
          <cell r="U361"/>
          <cell r="V361"/>
          <cell r="W361"/>
          <cell r="X361"/>
          <cell r="Y361" t="str">
            <v/>
          </cell>
          <cell r="Z361"/>
          <cell r="AA361" t="str">
            <v/>
          </cell>
          <cell r="AB361"/>
          <cell r="AC361"/>
          <cell r="AD361"/>
          <cell r="AE361"/>
          <cell r="AF361"/>
          <cell r="AG361"/>
          <cell r="AH361" t="str">
            <v/>
          </cell>
          <cell r="AI361" t="str">
            <v>SI</v>
          </cell>
          <cell r="AJ361"/>
          <cell r="AK361"/>
          <cell r="AL361"/>
          <cell r="AM361"/>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t="str">
            <v/>
          </cell>
          <cell r="BE361" t="str">
            <v/>
          </cell>
          <cell r="BF361">
            <v>0</v>
          </cell>
          <cell r="BG361">
            <v>0</v>
          </cell>
          <cell r="BH361">
            <v>0</v>
          </cell>
          <cell r="BI361">
            <v>0</v>
          </cell>
          <cell r="BJ361">
            <v>0</v>
          </cell>
          <cell r="BK361" t="str">
            <v/>
          </cell>
          <cell r="BL361" t="e">
            <v>#NAME?</v>
          </cell>
          <cell r="BM361" t="e">
            <v>#N/A</v>
          </cell>
          <cell r="BN361" t="e">
            <v>#N/A</v>
          </cell>
          <cell r="BO361" t="e">
            <v>#N/A</v>
          </cell>
          <cell r="BP361" t="str">
            <v/>
          </cell>
          <cell r="BQ361"/>
          <cell r="BR361"/>
          <cell r="BS361">
            <v>346</v>
          </cell>
        </row>
        <row r="362">
          <cell r="C362"/>
          <cell r="D362"/>
          <cell r="E362"/>
          <cell r="F362"/>
          <cell r="G362"/>
          <cell r="H362"/>
          <cell r="I362"/>
          <cell r="J362"/>
          <cell r="K362"/>
          <cell r="L362"/>
          <cell r="M362"/>
          <cell r="N362"/>
          <cell r="O362"/>
          <cell r="P362"/>
          <cell r="Q362"/>
          <cell r="R362"/>
          <cell r="S362"/>
          <cell r="T362"/>
          <cell r="U362"/>
          <cell r="V362"/>
          <cell r="W362"/>
          <cell r="X362"/>
          <cell r="Y362" t="str">
            <v/>
          </cell>
          <cell r="Z362"/>
          <cell r="AA362" t="str">
            <v/>
          </cell>
          <cell r="AB362"/>
          <cell r="AC362"/>
          <cell r="AD362"/>
          <cell r="AE362"/>
          <cell r="AF362"/>
          <cell r="AG362"/>
          <cell r="AH362" t="str">
            <v/>
          </cell>
          <cell r="AI362" t="str">
            <v>SI</v>
          </cell>
          <cell r="AJ362"/>
          <cell r="AK362"/>
          <cell r="AL362"/>
          <cell r="AM362"/>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t="str">
            <v/>
          </cell>
          <cell r="BE362" t="str">
            <v/>
          </cell>
          <cell r="BF362">
            <v>0</v>
          </cell>
          <cell r="BG362">
            <v>0</v>
          </cell>
          <cell r="BH362">
            <v>0</v>
          </cell>
          <cell r="BI362">
            <v>0</v>
          </cell>
          <cell r="BJ362">
            <v>0</v>
          </cell>
          <cell r="BK362" t="str">
            <v/>
          </cell>
          <cell r="BL362" t="e">
            <v>#NAME?</v>
          </cell>
          <cell r="BM362" t="e">
            <v>#N/A</v>
          </cell>
          <cell r="BN362" t="e">
            <v>#N/A</v>
          </cell>
          <cell r="BO362" t="e">
            <v>#N/A</v>
          </cell>
          <cell r="BP362" t="str">
            <v/>
          </cell>
          <cell r="BQ362"/>
          <cell r="BR362"/>
          <cell r="BS362">
            <v>347</v>
          </cell>
        </row>
        <row r="363">
          <cell r="C363"/>
          <cell r="D363"/>
          <cell r="E363"/>
          <cell r="F363"/>
          <cell r="G363"/>
          <cell r="H363"/>
          <cell r="I363"/>
          <cell r="J363"/>
          <cell r="K363"/>
          <cell r="L363"/>
          <cell r="M363"/>
          <cell r="N363"/>
          <cell r="O363"/>
          <cell r="P363"/>
          <cell r="Q363"/>
          <cell r="R363"/>
          <cell r="S363"/>
          <cell r="T363"/>
          <cell r="U363"/>
          <cell r="V363"/>
          <cell r="W363"/>
          <cell r="X363"/>
          <cell r="Y363" t="str">
            <v/>
          </cell>
          <cell r="Z363"/>
          <cell r="AA363" t="str">
            <v/>
          </cell>
          <cell r="AB363"/>
          <cell r="AC363"/>
          <cell r="AD363"/>
          <cell r="AE363"/>
          <cell r="AF363"/>
          <cell r="AG363"/>
          <cell r="AH363" t="str">
            <v/>
          </cell>
          <cell r="AI363" t="str">
            <v>SI</v>
          </cell>
          <cell r="AJ363"/>
          <cell r="AK363"/>
          <cell r="AL363"/>
          <cell r="AM363"/>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t="str">
            <v/>
          </cell>
          <cell r="BE363" t="str">
            <v/>
          </cell>
          <cell r="BF363">
            <v>0</v>
          </cell>
          <cell r="BG363">
            <v>0</v>
          </cell>
          <cell r="BH363">
            <v>0</v>
          </cell>
          <cell r="BI363">
            <v>0</v>
          </cell>
          <cell r="BJ363">
            <v>0</v>
          </cell>
          <cell r="BK363" t="str">
            <v/>
          </cell>
          <cell r="BL363" t="e">
            <v>#NAME?</v>
          </cell>
          <cell r="BM363" t="e">
            <v>#N/A</v>
          </cell>
          <cell r="BN363" t="e">
            <v>#N/A</v>
          </cell>
          <cell r="BO363" t="e">
            <v>#N/A</v>
          </cell>
          <cell r="BP363" t="str">
            <v/>
          </cell>
          <cell r="BQ363"/>
          <cell r="BR363"/>
          <cell r="BS363">
            <v>348</v>
          </cell>
        </row>
        <row r="364">
          <cell r="C364"/>
          <cell r="D364"/>
          <cell r="E364"/>
          <cell r="F364"/>
          <cell r="G364"/>
          <cell r="H364"/>
          <cell r="I364"/>
          <cell r="J364"/>
          <cell r="K364"/>
          <cell r="L364"/>
          <cell r="M364"/>
          <cell r="N364"/>
          <cell r="O364"/>
          <cell r="P364"/>
          <cell r="Q364"/>
          <cell r="R364"/>
          <cell r="S364"/>
          <cell r="T364"/>
          <cell r="U364"/>
          <cell r="V364"/>
          <cell r="W364"/>
          <cell r="X364"/>
          <cell r="Y364" t="str">
            <v/>
          </cell>
          <cell r="Z364"/>
          <cell r="AA364" t="str">
            <v/>
          </cell>
          <cell r="AB364"/>
          <cell r="AC364"/>
          <cell r="AD364"/>
          <cell r="AE364"/>
          <cell r="AF364"/>
          <cell r="AG364"/>
          <cell r="AH364" t="str">
            <v/>
          </cell>
          <cell r="AI364" t="str">
            <v>SI</v>
          </cell>
          <cell r="AJ364"/>
          <cell r="AK364"/>
          <cell r="AL364"/>
          <cell r="AM364"/>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t="str">
            <v/>
          </cell>
          <cell r="BE364" t="str">
            <v/>
          </cell>
          <cell r="BF364">
            <v>0</v>
          </cell>
          <cell r="BG364">
            <v>0</v>
          </cell>
          <cell r="BH364">
            <v>0</v>
          </cell>
          <cell r="BI364">
            <v>0</v>
          </cell>
          <cell r="BJ364">
            <v>0</v>
          </cell>
          <cell r="BK364" t="str">
            <v/>
          </cell>
          <cell r="BL364" t="e">
            <v>#NAME?</v>
          </cell>
          <cell r="BM364" t="e">
            <v>#N/A</v>
          </cell>
          <cell r="BN364" t="e">
            <v>#N/A</v>
          </cell>
          <cell r="BO364" t="e">
            <v>#N/A</v>
          </cell>
          <cell r="BP364" t="str">
            <v/>
          </cell>
          <cell r="BQ364"/>
          <cell r="BR364"/>
          <cell r="BS364">
            <v>349</v>
          </cell>
        </row>
        <row r="365">
          <cell r="C365"/>
          <cell r="D365"/>
          <cell r="E365"/>
          <cell r="F365"/>
          <cell r="G365"/>
          <cell r="H365"/>
          <cell r="I365"/>
          <cell r="J365"/>
          <cell r="K365"/>
          <cell r="L365"/>
          <cell r="M365"/>
          <cell r="N365"/>
          <cell r="O365"/>
          <cell r="P365"/>
          <cell r="Q365"/>
          <cell r="R365"/>
          <cell r="S365"/>
          <cell r="T365"/>
          <cell r="U365"/>
          <cell r="V365"/>
          <cell r="W365"/>
          <cell r="X365"/>
          <cell r="Y365" t="str">
            <v/>
          </cell>
          <cell r="Z365"/>
          <cell r="AA365" t="str">
            <v/>
          </cell>
          <cell r="AB365"/>
          <cell r="AC365"/>
          <cell r="AD365"/>
          <cell r="AE365"/>
          <cell r="AF365"/>
          <cell r="AG365"/>
          <cell r="AH365" t="str">
            <v/>
          </cell>
          <cell r="AI365" t="str">
            <v>SI</v>
          </cell>
          <cell r="AJ365"/>
          <cell r="AK365"/>
          <cell r="AL365"/>
          <cell r="AM365"/>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t="str">
            <v/>
          </cell>
          <cell r="BE365" t="str">
            <v/>
          </cell>
          <cell r="BF365">
            <v>0</v>
          </cell>
          <cell r="BG365">
            <v>0</v>
          </cell>
          <cell r="BH365">
            <v>0</v>
          </cell>
          <cell r="BI365">
            <v>0</v>
          </cell>
          <cell r="BJ365">
            <v>0</v>
          </cell>
          <cell r="BK365" t="str">
            <v/>
          </cell>
          <cell r="BL365" t="e">
            <v>#NAME?</v>
          </cell>
          <cell r="BM365" t="e">
            <v>#N/A</v>
          </cell>
          <cell r="BN365" t="e">
            <v>#N/A</v>
          </cell>
          <cell r="BO365" t="e">
            <v>#N/A</v>
          </cell>
          <cell r="BP365" t="str">
            <v/>
          </cell>
          <cell r="BQ365"/>
          <cell r="BR365"/>
          <cell r="BS365">
            <v>350</v>
          </cell>
        </row>
        <row r="366">
          <cell r="C366"/>
          <cell r="D366"/>
          <cell r="E366"/>
          <cell r="F366"/>
          <cell r="G366"/>
          <cell r="H366"/>
          <cell r="I366"/>
          <cell r="J366"/>
          <cell r="K366"/>
          <cell r="L366"/>
          <cell r="M366"/>
          <cell r="N366"/>
          <cell r="O366"/>
          <cell r="P366"/>
          <cell r="Q366"/>
          <cell r="R366"/>
          <cell r="S366"/>
          <cell r="T366"/>
          <cell r="U366"/>
          <cell r="V366"/>
          <cell r="W366"/>
          <cell r="X366"/>
          <cell r="Y366" t="str">
            <v/>
          </cell>
          <cell r="Z366"/>
          <cell r="AA366" t="str">
            <v/>
          </cell>
          <cell r="AB366"/>
          <cell r="AC366"/>
          <cell r="AD366"/>
          <cell r="AE366"/>
          <cell r="AF366"/>
          <cell r="AG366"/>
          <cell r="AH366" t="str">
            <v/>
          </cell>
          <cell r="AI366" t="str">
            <v>SI</v>
          </cell>
          <cell r="AJ366"/>
          <cell r="AK366"/>
          <cell r="AL366"/>
          <cell r="AM366"/>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t="str">
            <v/>
          </cell>
          <cell r="BE366" t="str">
            <v/>
          </cell>
          <cell r="BF366">
            <v>0</v>
          </cell>
          <cell r="BG366">
            <v>0</v>
          </cell>
          <cell r="BH366">
            <v>0</v>
          </cell>
          <cell r="BI366">
            <v>0</v>
          </cell>
          <cell r="BJ366">
            <v>0</v>
          </cell>
          <cell r="BK366" t="str">
            <v/>
          </cell>
          <cell r="BL366" t="e">
            <v>#NAME?</v>
          </cell>
          <cell r="BM366" t="e">
            <v>#N/A</v>
          </cell>
          <cell r="BN366" t="e">
            <v>#N/A</v>
          </cell>
          <cell r="BO366" t="e">
            <v>#N/A</v>
          </cell>
          <cell r="BP366" t="str">
            <v/>
          </cell>
          <cell r="BQ366"/>
          <cell r="BR366"/>
          <cell r="BS366">
            <v>351</v>
          </cell>
        </row>
        <row r="367">
          <cell r="C367"/>
          <cell r="D367"/>
          <cell r="E367"/>
          <cell r="F367"/>
          <cell r="G367"/>
          <cell r="H367"/>
          <cell r="I367"/>
          <cell r="J367"/>
          <cell r="K367"/>
          <cell r="L367"/>
          <cell r="M367"/>
          <cell r="N367"/>
          <cell r="O367"/>
          <cell r="P367"/>
          <cell r="Q367"/>
          <cell r="R367"/>
          <cell r="S367"/>
          <cell r="T367"/>
          <cell r="U367"/>
          <cell r="V367"/>
          <cell r="W367"/>
          <cell r="X367"/>
          <cell r="Y367" t="str">
            <v/>
          </cell>
          <cell r="Z367"/>
          <cell r="AA367" t="str">
            <v/>
          </cell>
          <cell r="AB367"/>
          <cell r="AC367"/>
          <cell r="AD367"/>
          <cell r="AE367"/>
          <cell r="AF367"/>
          <cell r="AG367"/>
          <cell r="AH367" t="str">
            <v/>
          </cell>
          <cell r="AI367" t="str">
            <v>SI</v>
          </cell>
          <cell r="AJ367"/>
          <cell r="AK367"/>
          <cell r="AL367"/>
          <cell r="AM367"/>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t="str">
            <v/>
          </cell>
          <cell r="BE367" t="str">
            <v/>
          </cell>
          <cell r="BF367">
            <v>0</v>
          </cell>
          <cell r="BG367">
            <v>0</v>
          </cell>
          <cell r="BH367">
            <v>0</v>
          </cell>
          <cell r="BI367">
            <v>0</v>
          </cell>
          <cell r="BJ367">
            <v>0</v>
          </cell>
          <cell r="BK367" t="str">
            <v/>
          </cell>
          <cell r="BL367" t="e">
            <v>#NAME?</v>
          </cell>
          <cell r="BM367" t="e">
            <v>#N/A</v>
          </cell>
          <cell r="BN367" t="e">
            <v>#N/A</v>
          </cell>
          <cell r="BO367" t="e">
            <v>#N/A</v>
          </cell>
          <cell r="BP367" t="str">
            <v/>
          </cell>
          <cell r="BQ367"/>
          <cell r="BR367"/>
          <cell r="BS367">
            <v>352</v>
          </cell>
        </row>
        <row r="368">
          <cell r="C368"/>
          <cell r="D368"/>
          <cell r="E368"/>
          <cell r="F368"/>
          <cell r="G368"/>
          <cell r="H368"/>
          <cell r="I368"/>
          <cell r="J368"/>
          <cell r="K368"/>
          <cell r="L368"/>
          <cell r="M368"/>
          <cell r="N368"/>
          <cell r="O368"/>
          <cell r="P368"/>
          <cell r="Q368"/>
          <cell r="R368"/>
          <cell r="S368"/>
          <cell r="T368"/>
          <cell r="U368"/>
          <cell r="V368"/>
          <cell r="W368"/>
          <cell r="X368"/>
          <cell r="Y368" t="str">
            <v/>
          </cell>
          <cell r="Z368"/>
          <cell r="AA368" t="str">
            <v/>
          </cell>
          <cell r="AB368"/>
          <cell r="AC368"/>
          <cell r="AD368"/>
          <cell r="AE368"/>
          <cell r="AF368"/>
          <cell r="AG368"/>
          <cell r="AH368" t="str">
            <v/>
          </cell>
          <cell r="AI368" t="str">
            <v>SI</v>
          </cell>
          <cell r="AJ368"/>
          <cell r="AK368"/>
          <cell r="AL368"/>
          <cell r="AM368"/>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t="str">
            <v/>
          </cell>
          <cell r="BE368" t="str">
            <v/>
          </cell>
          <cell r="BF368">
            <v>0</v>
          </cell>
          <cell r="BG368">
            <v>0</v>
          </cell>
          <cell r="BH368">
            <v>0</v>
          </cell>
          <cell r="BI368">
            <v>0</v>
          </cell>
          <cell r="BJ368">
            <v>0</v>
          </cell>
          <cell r="BK368" t="str">
            <v/>
          </cell>
          <cell r="BL368" t="e">
            <v>#NAME?</v>
          </cell>
          <cell r="BM368" t="e">
            <v>#N/A</v>
          </cell>
          <cell r="BN368" t="e">
            <v>#N/A</v>
          </cell>
          <cell r="BO368" t="e">
            <v>#N/A</v>
          </cell>
          <cell r="BP368" t="str">
            <v/>
          </cell>
          <cell r="BQ368"/>
          <cell r="BR368"/>
          <cell r="BS368">
            <v>353</v>
          </cell>
        </row>
        <row r="369">
          <cell r="C369"/>
          <cell r="D369"/>
          <cell r="E369"/>
          <cell r="F369"/>
          <cell r="G369"/>
          <cell r="H369"/>
          <cell r="I369"/>
          <cell r="J369"/>
          <cell r="K369"/>
          <cell r="L369"/>
          <cell r="M369"/>
          <cell r="N369"/>
          <cell r="O369"/>
          <cell r="P369"/>
          <cell r="Q369"/>
          <cell r="R369"/>
          <cell r="S369"/>
          <cell r="T369"/>
          <cell r="U369"/>
          <cell r="V369"/>
          <cell r="W369"/>
          <cell r="X369"/>
          <cell r="Y369" t="str">
            <v/>
          </cell>
          <cell r="Z369"/>
          <cell r="AA369" t="str">
            <v/>
          </cell>
          <cell r="AB369"/>
          <cell r="AC369"/>
          <cell r="AD369"/>
          <cell r="AE369"/>
          <cell r="AF369"/>
          <cell r="AG369"/>
          <cell r="AH369" t="str">
            <v/>
          </cell>
          <cell r="AI369" t="str">
            <v>SI</v>
          </cell>
          <cell r="AJ369"/>
          <cell r="AK369"/>
          <cell r="AL369"/>
          <cell r="AM369"/>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t="str">
            <v/>
          </cell>
          <cell r="BE369" t="str">
            <v/>
          </cell>
          <cell r="BF369">
            <v>0</v>
          </cell>
          <cell r="BG369">
            <v>0</v>
          </cell>
          <cell r="BH369">
            <v>0</v>
          </cell>
          <cell r="BI369">
            <v>0</v>
          </cell>
          <cell r="BJ369">
            <v>0</v>
          </cell>
          <cell r="BK369" t="str">
            <v/>
          </cell>
          <cell r="BL369" t="e">
            <v>#NAME?</v>
          </cell>
          <cell r="BM369" t="e">
            <v>#N/A</v>
          </cell>
          <cell r="BN369" t="e">
            <v>#N/A</v>
          </cell>
          <cell r="BO369" t="e">
            <v>#N/A</v>
          </cell>
          <cell r="BP369" t="str">
            <v/>
          </cell>
          <cell r="BQ369"/>
          <cell r="BR369"/>
          <cell r="BS369">
            <v>354</v>
          </cell>
        </row>
        <row r="370">
          <cell r="C370"/>
          <cell r="D370"/>
          <cell r="E370"/>
          <cell r="F370"/>
          <cell r="G370"/>
          <cell r="H370"/>
          <cell r="I370"/>
          <cell r="J370"/>
          <cell r="K370"/>
          <cell r="L370"/>
          <cell r="M370"/>
          <cell r="N370"/>
          <cell r="O370"/>
          <cell r="P370"/>
          <cell r="Q370"/>
          <cell r="R370"/>
          <cell r="S370"/>
          <cell r="T370"/>
          <cell r="U370"/>
          <cell r="V370"/>
          <cell r="W370"/>
          <cell r="X370"/>
          <cell r="Y370" t="str">
            <v/>
          </cell>
          <cell r="Z370"/>
          <cell r="AA370" t="str">
            <v/>
          </cell>
          <cell r="AB370"/>
          <cell r="AC370"/>
          <cell r="AD370"/>
          <cell r="AE370"/>
          <cell r="AF370"/>
          <cell r="AG370"/>
          <cell r="AH370" t="str">
            <v/>
          </cell>
          <cell r="AI370" t="str">
            <v>SI</v>
          </cell>
          <cell r="AJ370"/>
          <cell r="AK370"/>
          <cell r="AL370"/>
          <cell r="AM370"/>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t="str">
            <v/>
          </cell>
          <cell r="BE370" t="str">
            <v/>
          </cell>
          <cell r="BF370">
            <v>0</v>
          </cell>
          <cell r="BG370">
            <v>0</v>
          </cell>
          <cell r="BH370">
            <v>0</v>
          </cell>
          <cell r="BI370">
            <v>0</v>
          </cell>
          <cell r="BJ370">
            <v>0</v>
          </cell>
          <cell r="BK370" t="str">
            <v/>
          </cell>
          <cell r="BL370" t="e">
            <v>#NAME?</v>
          </cell>
          <cell r="BM370" t="e">
            <v>#N/A</v>
          </cell>
          <cell r="BN370" t="e">
            <v>#N/A</v>
          </cell>
          <cell r="BO370" t="e">
            <v>#N/A</v>
          </cell>
          <cell r="BP370" t="str">
            <v/>
          </cell>
          <cell r="BQ370"/>
          <cell r="BR370"/>
          <cell r="BS370">
            <v>355</v>
          </cell>
        </row>
        <row r="371">
          <cell r="C371"/>
          <cell r="D371"/>
          <cell r="E371"/>
          <cell r="F371"/>
          <cell r="G371"/>
          <cell r="H371"/>
          <cell r="I371"/>
          <cell r="J371"/>
          <cell r="K371"/>
          <cell r="L371"/>
          <cell r="M371"/>
          <cell r="N371"/>
          <cell r="O371"/>
          <cell r="P371"/>
          <cell r="Q371"/>
          <cell r="R371"/>
          <cell r="S371"/>
          <cell r="T371"/>
          <cell r="U371"/>
          <cell r="V371"/>
          <cell r="W371"/>
          <cell r="X371"/>
          <cell r="Y371" t="str">
            <v/>
          </cell>
          <cell r="Z371"/>
          <cell r="AA371" t="str">
            <v/>
          </cell>
          <cell r="AB371"/>
          <cell r="AC371"/>
          <cell r="AD371"/>
          <cell r="AE371"/>
          <cell r="AF371"/>
          <cell r="AG371"/>
          <cell r="AH371" t="str">
            <v/>
          </cell>
          <cell r="AI371" t="str">
            <v>SI</v>
          </cell>
          <cell r="AJ371"/>
          <cell r="AK371"/>
          <cell r="AL371"/>
          <cell r="AM371"/>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t="str">
            <v/>
          </cell>
          <cell r="BE371" t="str">
            <v/>
          </cell>
          <cell r="BF371">
            <v>0</v>
          </cell>
          <cell r="BG371">
            <v>0</v>
          </cell>
          <cell r="BH371">
            <v>0</v>
          </cell>
          <cell r="BI371">
            <v>0</v>
          </cell>
          <cell r="BJ371">
            <v>0</v>
          </cell>
          <cell r="BK371" t="str">
            <v/>
          </cell>
          <cell r="BL371" t="e">
            <v>#NAME?</v>
          </cell>
          <cell r="BM371" t="e">
            <v>#N/A</v>
          </cell>
          <cell r="BN371" t="e">
            <v>#N/A</v>
          </cell>
          <cell r="BO371" t="e">
            <v>#N/A</v>
          </cell>
          <cell r="BP371" t="str">
            <v/>
          </cell>
          <cell r="BQ371"/>
          <cell r="BR371"/>
          <cell r="BS371">
            <v>356</v>
          </cell>
        </row>
        <row r="372">
          <cell r="C372"/>
          <cell r="D372"/>
          <cell r="E372"/>
          <cell r="F372"/>
          <cell r="G372"/>
          <cell r="H372"/>
          <cell r="I372"/>
          <cell r="J372"/>
          <cell r="K372"/>
          <cell r="L372"/>
          <cell r="M372"/>
          <cell r="N372"/>
          <cell r="O372"/>
          <cell r="P372"/>
          <cell r="Q372"/>
          <cell r="R372"/>
          <cell r="S372"/>
          <cell r="T372"/>
          <cell r="U372"/>
          <cell r="V372"/>
          <cell r="W372"/>
          <cell r="X372"/>
          <cell r="Y372" t="str">
            <v/>
          </cell>
          <cell r="Z372"/>
          <cell r="AA372" t="str">
            <v/>
          </cell>
          <cell r="AB372"/>
          <cell r="AC372"/>
          <cell r="AD372"/>
          <cell r="AE372"/>
          <cell r="AF372"/>
          <cell r="AG372"/>
          <cell r="AH372" t="str">
            <v/>
          </cell>
          <cell r="AI372" t="str">
            <v>SI</v>
          </cell>
          <cell r="AJ372"/>
          <cell r="AK372"/>
          <cell r="AL372"/>
          <cell r="AM372"/>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t="str">
            <v/>
          </cell>
          <cell r="BE372" t="str">
            <v/>
          </cell>
          <cell r="BF372">
            <v>0</v>
          </cell>
          <cell r="BG372">
            <v>0</v>
          </cell>
          <cell r="BH372">
            <v>0</v>
          </cell>
          <cell r="BI372">
            <v>0</v>
          </cell>
          <cell r="BJ372">
            <v>0</v>
          </cell>
          <cell r="BK372" t="str">
            <v/>
          </cell>
          <cell r="BL372" t="e">
            <v>#NAME?</v>
          </cell>
          <cell r="BM372" t="e">
            <v>#N/A</v>
          </cell>
          <cell r="BN372" t="e">
            <v>#N/A</v>
          </cell>
          <cell r="BO372" t="e">
            <v>#N/A</v>
          </cell>
          <cell r="BP372" t="str">
            <v/>
          </cell>
          <cell r="BQ372"/>
          <cell r="BR372"/>
          <cell r="BS372">
            <v>357</v>
          </cell>
        </row>
        <row r="373">
          <cell r="C373"/>
          <cell r="D373"/>
          <cell r="E373"/>
          <cell r="F373"/>
          <cell r="G373"/>
          <cell r="H373"/>
          <cell r="I373"/>
          <cell r="J373"/>
          <cell r="K373"/>
          <cell r="L373"/>
          <cell r="M373"/>
          <cell r="N373"/>
          <cell r="O373"/>
          <cell r="P373"/>
          <cell r="Q373"/>
          <cell r="R373"/>
          <cell r="S373"/>
          <cell r="T373"/>
          <cell r="U373"/>
          <cell r="V373"/>
          <cell r="W373"/>
          <cell r="X373"/>
          <cell r="Y373" t="str">
            <v/>
          </cell>
          <cell r="Z373"/>
          <cell r="AA373" t="str">
            <v/>
          </cell>
          <cell r="AB373"/>
          <cell r="AC373"/>
          <cell r="AD373"/>
          <cell r="AE373"/>
          <cell r="AF373"/>
          <cell r="AG373"/>
          <cell r="AH373" t="str">
            <v/>
          </cell>
          <cell r="AI373" t="str">
            <v>SI</v>
          </cell>
          <cell r="AJ373"/>
          <cell r="AK373"/>
          <cell r="AL373"/>
          <cell r="AM373"/>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t="str">
            <v/>
          </cell>
          <cell r="BE373" t="str">
            <v/>
          </cell>
          <cell r="BF373">
            <v>0</v>
          </cell>
          <cell r="BG373">
            <v>0</v>
          </cell>
          <cell r="BH373">
            <v>0</v>
          </cell>
          <cell r="BI373">
            <v>0</v>
          </cell>
          <cell r="BJ373">
            <v>0</v>
          </cell>
          <cell r="BK373" t="str">
            <v/>
          </cell>
          <cell r="BL373" t="e">
            <v>#NAME?</v>
          </cell>
          <cell r="BM373" t="e">
            <v>#N/A</v>
          </cell>
          <cell r="BN373" t="e">
            <v>#N/A</v>
          </cell>
          <cell r="BO373" t="e">
            <v>#N/A</v>
          </cell>
          <cell r="BP373" t="str">
            <v/>
          </cell>
          <cell r="BQ373"/>
          <cell r="BR373"/>
          <cell r="BS373">
            <v>358</v>
          </cell>
        </row>
        <row r="374">
          <cell r="C374"/>
          <cell r="D374"/>
          <cell r="E374"/>
          <cell r="F374"/>
          <cell r="G374"/>
          <cell r="H374"/>
          <cell r="I374"/>
          <cell r="J374"/>
          <cell r="K374"/>
          <cell r="L374"/>
          <cell r="M374"/>
          <cell r="N374"/>
          <cell r="O374"/>
          <cell r="P374"/>
          <cell r="Q374"/>
          <cell r="R374"/>
          <cell r="S374"/>
          <cell r="T374"/>
          <cell r="U374"/>
          <cell r="V374"/>
          <cell r="W374"/>
          <cell r="X374"/>
          <cell r="Y374" t="str">
            <v/>
          </cell>
          <cell r="Z374"/>
          <cell r="AA374" t="str">
            <v/>
          </cell>
          <cell r="AB374"/>
          <cell r="AC374"/>
          <cell r="AD374"/>
          <cell r="AE374"/>
          <cell r="AF374"/>
          <cell r="AG374"/>
          <cell r="AH374" t="str">
            <v/>
          </cell>
          <cell r="AI374" t="str">
            <v>SI</v>
          </cell>
          <cell r="AJ374"/>
          <cell r="AK374"/>
          <cell r="AL374"/>
          <cell r="AM374"/>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t="str">
            <v/>
          </cell>
          <cell r="BE374" t="str">
            <v/>
          </cell>
          <cell r="BF374">
            <v>0</v>
          </cell>
          <cell r="BG374">
            <v>0</v>
          </cell>
          <cell r="BH374">
            <v>0</v>
          </cell>
          <cell r="BI374">
            <v>0</v>
          </cell>
          <cell r="BJ374">
            <v>0</v>
          </cell>
          <cell r="BK374" t="str">
            <v/>
          </cell>
          <cell r="BL374" t="e">
            <v>#NAME?</v>
          </cell>
          <cell r="BM374" t="e">
            <v>#N/A</v>
          </cell>
          <cell r="BN374" t="e">
            <v>#N/A</v>
          </cell>
          <cell r="BO374" t="e">
            <v>#N/A</v>
          </cell>
          <cell r="BP374" t="str">
            <v/>
          </cell>
          <cell r="BQ374"/>
          <cell r="BR374"/>
          <cell r="BS374">
            <v>359</v>
          </cell>
        </row>
        <row r="375">
          <cell r="C375"/>
          <cell r="D375"/>
          <cell r="E375"/>
          <cell r="F375"/>
          <cell r="G375"/>
          <cell r="H375"/>
          <cell r="I375"/>
          <cell r="J375"/>
          <cell r="K375"/>
          <cell r="L375"/>
          <cell r="M375"/>
          <cell r="N375"/>
          <cell r="O375"/>
          <cell r="P375"/>
          <cell r="Q375"/>
          <cell r="R375"/>
          <cell r="S375"/>
          <cell r="T375"/>
          <cell r="U375"/>
          <cell r="V375"/>
          <cell r="W375"/>
          <cell r="X375"/>
          <cell r="Y375" t="str">
            <v/>
          </cell>
          <cell r="Z375"/>
          <cell r="AA375" t="str">
            <v/>
          </cell>
          <cell r="AB375"/>
          <cell r="AC375"/>
          <cell r="AD375"/>
          <cell r="AE375"/>
          <cell r="AF375"/>
          <cell r="AG375"/>
          <cell r="AH375" t="str">
            <v/>
          </cell>
          <cell r="AI375" t="str">
            <v>SI</v>
          </cell>
          <cell r="AJ375"/>
          <cell r="AK375"/>
          <cell r="AL375"/>
          <cell r="AM375"/>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t="str">
            <v/>
          </cell>
          <cell r="BE375" t="str">
            <v/>
          </cell>
          <cell r="BF375">
            <v>0</v>
          </cell>
          <cell r="BG375">
            <v>0</v>
          </cell>
          <cell r="BH375">
            <v>0</v>
          </cell>
          <cell r="BI375">
            <v>0</v>
          </cell>
          <cell r="BJ375">
            <v>0</v>
          </cell>
          <cell r="BK375" t="str">
            <v/>
          </cell>
          <cell r="BL375" t="e">
            <v>#NAME?</v>
          </cell>
          <cell r="BM375" t="e">
            <v>#N/A</v>
          </cell>
          <cell r="BN375" t="e">
            <v>#N/A</v>
          </cell>
          <cell r="BO375" t="e">
            <v>#N/A</v>
          </cell>
          <cell r="BP375" t="str">
            <v/>
          </cell>
          <cell r="BQ375"/>
          <cell r="BR375"/>
          <cell r="BS375">
            <v>360</v>
          </cell>
        </row>
        <row r="376">
          <cell r="C376"/>
          <cell r="D376"/>
          <cell r="E376"/>
          <cell r="F376"/>
          <cell r="G376"/>
          <cell r="H376"/>
          <cell r="I376"/>
          <cell r="J376"/>
          <cell r="K376"/>
          <cell r="L376"/>
          <cell r="M376"/>
          <cell r="N376"/>
          <cell r="O376"/>
          <cell r="P376"/>
          <cell r="Q376"/>
          <cell r="R376"/>
          <cell r="S376"/>
          <cell r="T376"/>
          <cell r="U376"/>
          <cell r="V376"/>
          <cell r="W376"/>
          <cell r="X376"/>
          <cell r="Y376" t="str">
            <v/>
          </cell>
          <cell r="Z376"/>
          <cell r="AA376" t="str">
            <v/>
          </cell>
          <cell r="AB376"/>
          <cell r="AC376"/>
          <cell r="AD376"/>
          <cell r="AE376"/>
          <cell r="AF376"/>
          <cell r="AG376"/>
          <cell r="AH376" t="str">
            <v/>
          </cell>
          <cell r="AI376" t="str">
            <v>SI</v>
          </cell>
          <cell r="AJ376"/>
          <cell r="AK376"/>
          <cell r="AL376"/>
          <cell r="AM376"/>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t="str">
            <v/>
          </cell>
          <cell r="BE376" t="str">
            <v/>
          </cell>
          <cell r="BF376">
            <v>0</v>
          </cell>
          <cell r="BG376">
            <v>0</v>
          </cell>
          <cell r="BH376">
            <v>0</v>
          </cell>
          <cell r="BI376">
            <v>0</v>
          </cell>
          <cell r="BJ376">
            <v>0</v>
          </cell>
          <cell r="BK376" t="str">
            <v/>
          </cell>
          <cell r="BL376" t="e">
            <v>#NAME?</v>
          </cell>
          <cell r="BM376" t="e">
            <v>#N/A</v>
          </cell>
          <cell r="BN376" t="e">
            <v>#N/A</v>
          </cell>
          <cell r="BO376" t="e">
            <v>#N/A</v>
          </cell>
          <cell r="BP376" t="str">
            <v/>
          </cell>
          <cell r="BQ376"/>
          <cell r="BR376"/>
          <cell r="BS376">
            <v>361</v>
          </cell>
        </row>
        <row r="377">
          <cell r="C377"/>
          <cell r="D377"/>
          <cell r="E377"/>
          <cell r="F377"/>
          <cell r="G377"/>
          <cell r="H377"/>
          <cell r="I377"/>
          <cell r="J377"/>
          <cell r="K377"/>
          <cell r="L377"/>
          <cell r="M377"/>
          <cell r="N377"/>
          <cell r="O377"/>
          <cell r="P377"/>
          <cell r="Q377"/>
          <cell r="R377"/>
          <cell r="S377"/>
          <cell r="T377"/>
          <cell r="U377"/>
          <cell r="V377"/>
          <cell r="W377"/>
          <cell r="X377"/>
          <cell r="Y377" t="str">
            <v/>
          </cell>
          <cell r="Z377"/>
          <cell r="AA377" t="str">
            <v/>
          </cell>
          <cell r="AB377"/>
          <cell r="AC377"/>
          <cell r="AD377"/>
          <cell r="AE377"/>
          <cell r="AF377"/>
          <cell r="AG377"/>
          <cell r="AH377" t="str">
            <v/>
          </cell>
          <cell r="AI377" t="str">
            <v>SI</v>
          </cell>
          <cell r="AJ377"/>
          <cell r="AK377"/>
          <cell r="AL377"/>
          <cell r="AM377"/>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t="str">
            <v/>
          </cell>
          <cell r="BE377" t="str">
            <v/>
          </cell>
          <cell r="BF377">
            <v>0</v>
          </cell>
          <cell r="BG377">
            <v>0</v>
          </cell>
          <cell r="BH377">
            <v>0</v>
          </cell>
          <cell r="BI377">
            <v>0</v>
          </cell>
          <cell r="BJ377">
            <v>0</v>
          </cell>
          <cell r="BK377" t="str">
            <v/>
          </cell>
          <cell r="BL377" t="e">
            <v>#NAME?</v>
          </cell>
          <cell r="BM377" t="e">
            <v>#N/A</v>
          </cell>
          <cell r="BN377" t="e">
            <v>#N/A</v>
          </cell>
          <cell r="BO377" t="e">
            <v>#N/A</v>
          </cell>
          <cell r="BP377" t="str">
            <v/>
          </cell>
          <cell r="BQ377"/>
          <cell r="BR377"/>
          <cell r="BS377">
            <v>362</v>
          </cell>
        </row>
        <row r="378">
          <cell r="C378"/>
          <cell r="D378"/>
          <cell r="E378"/>
          <cell r="F378"/>
          <cell r="G378"/>
          <cell r="H378"/>
          <cell r="I378"/>
          <cell r="J378"/>
          <cell r="K378"/>
          <cell r="L378"/>
          <cell r="M378"/>
          <cell r="N378"/>
          <cell r="O378"/>
          <cell r="P378"/>
          <cell r="Q378"/>
          <cell r="R378"/>
          <cell r="S378"/>
          <cell r="T378"/>
          <cell r="U378"/>
          <cell r="V378"/>
          <cell r="W378"/>
          <cell r="X378"/>
          <cell r="Y378" t="str">
            <v/>
          </cell>
          <cell r="Z378"/>
          <cell r="AA378" t="str">
            <v/>
          </cell>
          <cell r="AB378"/>
          <cell r="AC378"/>
          <cell r="AD378"/>
          <cell r="AE378"/>
          <cell r="AF378"/>
          <cell r="AG378"/>
          <cell r="AH378" t="str">
            <v/>
          </cell>
          <cell r="AI378" t="str">
            <v>SI</v>
          </cell>
          <cell r="AJ378"/>
          <cell r="AK378"/>
          <cell r="AL378"/>
          <cell r="AM378"/>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t="str">
            <v/>
          </cell>
          <cell r="BE378" t="str">
            <v/>
          </cell>
          <cell r="BF378">
            <v>0</v>
          </cell>
          <cell r="BG378">
            <v>0</v>
          </cell>
          <cell r="BH378">
            <v>0</v>
          </cell>
          <cell r="BI378">
            <v>0</v>
          </cell>
          <cell r="BJ378">
            <v>0</v>
          </cell>
          <cell r="BK378" t="str">
            <v/>
          </cell>
          <cell r="BL378" t="e">
            <v>#NAME?</v>
          </cell>
          <cell r="BM378" t="e">
            <v>#N/A</v>
          </cell>
          <cell r="BN378" t="e">
            <v>#N/A</v>
          </cell>
          <cell r="BO378" t="e">
            <v>#N/A</v>
          </cell>
          <cell r="BP378" t="str">
            <v/>
          </cell>
          <cell r="BQ378"/>
          <cell r="BR378"/>
          <cell r="BS378">
            <v>363</v>
          </cell>
        </row>
        <row r="379">
          <cell r="C379"/>
          <cell r="D379"/>
          <cell r="E379"/>
          <cell r="F379"/>
          <cell r="G379"/>
          <cell r="H379"/>
          <cell r="I379"/>
          <cell r="J379"/>
          <cell r="K379"/>
          <cell r="L379"/>
          <cell r="M379"/>
          <cell r="N379"/>
          <cell r="O379"/>
          <cell r="P379"/>
          <cell r="Q379"/>
          <cell r="R379"/>
          <cell r="S379"/>
          <cell r="T379"/>
          <cell r="U379"/>
          <cell r="V379"/>
          <cell r="W379"/>
          <cell r="X379"/>
          <cell r="Y379" t="str">
            <v/>
          </cell>
          <cell r="Z379"/>
          <cell r="AA379" t="str">
            <v/>
          </cell>
          <cell r="AB379"/>
          <cell r="AC379"/>
          <cell r="AD379"/>
          <cell r="AE379"/>
          <cell r="AF379"/>
          <cell r="AG379"/>
          <cell r="AH379" t="str">
            <v/>
          </cell>
          <cell r="AI379" t="str">
            <v>SI</v>
          </cell>
          <cell r="AJ379"/>
          <cell r="AK379"/>
          <cell r="AL379"/>
          <cell r="AM379"/>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t="str">
            <v/>
          </cell>
          <cell r="BE379" t="str">
            <v/>
          </cell>
          <cell r="BF379">
            <v>0</v>
          </cell>
          <cell r="BG379">
            <v>0</v>
          </cell>
          <cell r="BH379">
            <v>0</v>
          </cell>
          <cell r="BI379">
            <v>0</v>
          </cell>
          <cell r="BJ379">
            <v>0</v>
          </cell>
          <cell r="BK379" t="str">
            <v/>
          </cell>
          <cell r="BL379" t="e">
            <v>#NAME?</v>
          </cell>
          <cell r="BM379" t="e">
            <v>#N/A</v>
          </cell>
          <cell r="BN379" t="e">
            <v>#N/A</v>
          </cell>
          <cell r="BO379" t="e">
            <v>#N/A</v>
          </cell>
          <cell r="BP379" t="str">
            <v/>
          </cell>
          <cell r="BQ379"/>
          <cell r="BR379"/>
          <cell r="BS379">
            <v>364</v>
          </cell>
        </row>
        <row r="380">
          <cell r="C380"/>
          <cell r="D380"/>
          <cell r="E380"/>
          <cell r="F380"/>
          <cell r="G380"/>
          <cell r="H380"/>
          <cell r="I380"/>
          <cell r="J380"/>
          <cell r="K380"/>
          <cell r="L380"/>
          <cell r="M380"/>
          <cell r="N380"/>
          <cell r="O380"/>
          <cell r="P380"/>
          <cell r="Q380"/>
          <cell r="R380"/>
          <cell r="S380"/>
          <cell r="T380"/>
          <cell r="U380"/>
          <cell r="V380"/>
          <cell r="W380"/>
          <cell r="X380"/>
          <cell r="Y380" t="str">
            <v/>
          </cell>
          <cell r="Z380"/>
          <cell r="AA380" t="str">
            <v/>
          </cell>
          <cell r="AB380"/>
          <cell r="AC380"/>
          <cell r="AD380"/>
          <cell r="AE380"/>
          <cell r="AF380"/>
          <cell r="AG380"/>
          <cell r="AH380" t="str">
            <v/>
          </cell>
          <cell r="AI380" t="str">
            <v>SI</v>
          </cell>
          <cell r="AJ380"/>
          <cell r="AK380"/>
          <cell r="AL380"/>
          <cell r="AM380"/>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t="str">
            <v/>
          </cell>
          <cell r="BE380" t="str">
            <v/>
          </cell>
          <cell r="BF380">
            <v>0</v>
          </cell>
          <cell r="BG380">
            <v>0</v>
          </cell>
          <cell r="BH380">
            <v>0</v>
          </cell>
          <cell r="BI380">
            <v>0</v>
          </cell>
          <cell r="BJ380">
            <v>0</v>
          </cell>
          <cell r="BK380" t="str">
            <v/>
          </cell>
          <cell r="BL380" t="e">
            <v>#NAME?</v>
          </cell>
          <cell r="BM380" t="e">
            <v>#N/A</v>
          </cell>
          <cell r="BN380" t="e">
            <v>#N/A</v>
          </cell>
          <cell r="BO380" t="e">
            <v>#N/A</v>
          </cell>
          <cell r="BP380" t="str">
            <v/>
          </cell>
          <cell r="BQ380"/>
          <cell r="BR380"/>
          <cell r="BS380">
            <v>365</v>
          </cell>
        </row>
        <row r="381">
          <cell r="C381"/>
          <cell r="D381"/>
          <cell r="E381"/>
          <cell r="F381"/>
          <cell r="G381"/>
          <cell r="H381"/>
          <cell r="I381"/>
          <cell r="J381"/>
          <cell r="K381"/>
          <cell r="L381"/>
          <cell r="M381"/>
          <cell r="N381"/>
          <cell r="O381"/>
          <cell r="P381"/>
          <cell r="Q381"/>
          <cell r="R381"/>
          <cell r="S381"/>
          <cell r="T381"/>
          <cell r="U381"/>
          <cell r="V381"/>
          <cell r="W381"/>
          <cell r="X381"/>
          <cell r="Y381" t="str">
            <v/>
          </cell>
          <cell r="Z381"/>
          <cell r="AA381" t="str">
            <v/>
          </cell>
          <cell r="AB381"/>
          <cell r="AC381"/>
          <cell r="AD381"/>
          <cell r="AE381"/>
          <cell r="AF381"/>
          <cell r="AG381"/>
          <cell r="AH381" t="str">
            <v/>
          </cell>
          <cell r="AI381" t="str">
            <v>SI</v>
          </cell>
          <cell r="AJ381"/>
          <cell r="AK381"/>
          <cell r="AL381"/>
          <cell r="AM381"/>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t="str">
            <v/>
          </cell>
          <cell r="BE381" t="str">
            <v/>
          </cell>
          <cell r="BF381">
            <v>0</v>
          </cell>
          <cell r="BG381">
            <v>0</v>
          </cell>
          <cell r="BH381">
            <v>0</v>
          </cell>
          <cell r="BI381">
            <v>0</v>
          </cell>
          <cell r="BJ381">
            <v>0</v>
          </cell>
          <cell r="BK381" t="str">
            <v/>
          </cell>
          <cell r="BL381" t="e">
            <v>#NAME?</v>
          </cell>
          <cell r="BM381" t="e">
            <v>#N/A</v>
          </cell>
          <cell r="BN381" t="e">
            <v>#N/A</v>
          </cell>
          <cell r="BO381" t="e">
            <v>#N/A</v>
          </cell>
          <cell r="BP381" t="str">
            <v/>
          </cell>
          <cell r="BQ381"/>
          <cell r="BR381"/>
          <cell r="BS381">
            <v>366</v>
          </cell>
        </row>
        <row r="382">
          <cell r="C382"/>
          <cell r="D382"/>
          <cell r="E382"/>
          <cell r="F382"/>
          <cell r="G382"/>
          <cell r="H382"/>
          <cell r="I382"/>
          <cell r="J382"/>
          <cell r="K382"/>
          <cell r="L382"/>
          <cell r="M382"/>
          <cell r="N382"/>
          <cell r="O382"/>
          <cell r="P382"/>
          <cell r="Q382"/>
          <cell r="R382"/>
          <cell r="S382"/>
          <cell r="T382"/>
          <cell r="U382"/>
          <cell r="V382"/>
          <cell r="W382"/>
          <cell r="X382"/>
          <cell r="Y382" t="str">
            <v/>
          </cell>
          <cell r="Z382"/>
          <cell r="AA382" t="str">
            <v/>
          </cell>
          <cell r="AB382"/>
          <cell r="AC382"/>
          <cell r="AD382"/>
          <cell r="AE382"/>
          <cell r="AF382"/>
          <cell r="AG382"/>
          <cell r="AH382" t="str">
            <v/>
          </cell>
          <cell r="AI382" t="str">
            <v>SI</v>
          </cell>
          <cell r="AJ382"/>
          <cell r="AK382"/>
          <cell r="AL382"/>
          <cell r="AM382"/>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t="str">
            <v/>
          </cell>
          <cell r="BE382" t="str">
            <v/>
          </cell>
          <cell r="BF382">
            <v>0</v>
          </cell>
          <cell r="BG382">
            <v>0</v>
          </cell>
          <cell r="BH382">
            <v>0</v>
          </cell>
          <cell r="BI382">
            <v>0</v>
          </cell>
          <cell r="BJ382">
            <v>0</v>
          </cell>
          <cell r="BK382" t="str">
            <v/>
          </cell>
          <cell r="BL382" t="e">
            <v>#NAME?</v>
          </cell>
          <cell r="BM382" t="e">
            <v>#N/A</v>
          </cell>
          <cell r="BN382" t="e">
            <v>#N/A</v>
          </cell>
          <cell r="BO382" t="e">
            <v>#N/A</v>
          </cell>
          <cell r="BP382" t="str">
            <v/>
          </cell>
          <cell r="BQ382"/>
          <cell r="BR382"/>
          <cell r="BS382">
            <v>367</v>
          </cell>
        </row>
        <row r="383">
          <cell r="C383"/>
          <cell r="D383"/>
          <cell r="E383"/>
          <cell r="F383"/>
          <cell r="G383"/>
          <cell r="H383"/>
          <cell r="I383"/>
          <cell r="J383"/>
          <cell r="K383"/>
          <cell r="L383"/>
          <cell r="M383"/>
          <cell r="N383"/>
          <cell r="O383"/>
          <cell r="P383"/>
          <cell r="Q383"/>
          <cell r="R383"/>
          <cell r="S383"/>
          <cell r="T383"/>
          <cell r="U383"/>
          <cell r="V383"/>
          <cell r="W383"/>
          <cell r="X383"/>
          <cell r="Y383" t="str">
            <v/>
          </cell>
          <cell r="Z383"/>
          <cell r="AA383" t="str">
            <v/>
          </cell>
          <cell r="AB383"/>
          <cell r="AC383"/>
          <cell r="AD383"/>
          <cell r="AE383"/>
          <cell r="AF383"/>
          <cell r="AG383"/>
          <cell r="AH383" t="str">
            <v/>
          </cell>
          <cell r="AI383" t="str">
            <v>SI</v>
          </cell>
          <cell r="AJ383"/>
          <cell r="AK383"/>
          <cell r="AL383"/>
          <cell r="AM383"/>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t="str">
            <v/>
          </cell>
          <cell r="BE383" t="str">
            <v/>
          </cell>
          <cell r="BF383">
            <v>0</v>
          </cell>
          <cell r="BG383">
            <v>0</v>
          </cell>
          <cell r="BH383">
            <v>0</v>
          </cell>
          <cell r="BI383">
            <v>0</v>
          </cell>
          <cell r="BJ383">
            <v>0</v>
          </cell>
          <cell r="BK383" t="str">
            <v/>
          </cell>
          <cell r="BL383" t="e">
            <v>#NAME?</v>
          </cell>
          <cell r="BM383" t="e">
            <v>#N/A</v>
          </cell>
          <cell r="BN383" t="e">
            <v>#N/A</v>
          </cell>
          <cell r="BO383" t="e">
            <v>#N/A</v>
          </cell>
          <cell r="BP383" t="str">
            <v/>
          </cell>
          <cell r="BQ383"/>
          <cell r="BR383"/>
          <cell r="BS383">
            <v>368</v>
          </cell>
        </row>
        <row r="384">
          <cell r="C384"/>
          <cell r="D384"/>
          <cell r="E384"/>
          <cell r="F384"/>
          <cell r="G384"/>
          <cell r="H384"/>
          <cell r="I384"/>
          <cell r="J384"/>
          <cell r="K384"/>
          <cell r="L384"/>
          <cell r="M384"/>
          <cell r="N384"/>
          <cell r="O384"/>
          <cell r="P384"/>
          <cell r="Q384"/>
          <cell r="R384"/>
          <cell r="S384"/>
          <cell r="T384"/>
          <cell r="U384"/>
          <cell r="V384"/>
          <cell r="W384"/>
          <cell r="X384"/>
          <cell r="Y384" t="str">
            <v/>
          </cell>
          <cell r="Z384"/>
          <cell r="AA384" t="str">
            <v/>
          </cell>
          <cell r="AB384"/>
          <cell r="AC384"/>
          <cell r="AD384"/>
          <cell r="AE384"/>
          <cell r="AF384"/>
          <cell r="AG384"/>
          <cell r="AH384" t="str">
            <v/>
          </cell>
          <cell r="AI384" t="str">
            <v>SI</v>
          </cell>
          <cell r="AJ384"/>
          <cell r="AK384"/>
          <cell r="AL384"/>
          <cell r="AM384"/>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t="str">
            <v/>
          </cell>
          <cell r="BE384" t="str">
            <v/>
          </cell>
          <cell r="BF384">
            <v>0</v>
          </cell>
          <cell r="BG384">
            <v>0</v>
          </cell>
          <cell r="BH384">
            <v>0</v>
          </cell>
          <cell r="BI384">
            <v>0</v>
          </cell>
          <cell r="BJ384">
            <v>0</v>
          </cell>
          <cell r="BK384" t="str">
            <v/>
          </cell>
          <cell r="BL384" t="e">
            <v>#NAME?</v>
          </cell>
          <cell r="BM384" t="e">
            <v>#N/A</v>
          </cell>
          <cell r="BN384" t="e">
            <v>#N/A</v>
          </cell>
          <cell r="BO384" t="e">
            <v>#N/A</v>
          </cell>
          <cell r="BP384" t="str">
            <v/>
          </cell>
          <cell r="BQ384"/>
          <cell r="BR384"/>
          <cell r="BS384">
            <v>369</v>
          </cell>
        </row>
        <row r="385">
          <cell r="C385"/>
          <cell r="D385"/>
          <cell r="E385"/>
          <cell r="F385"/>
          <cell r="G385"/>
          <cell r="H385"/>
          <cell r="I385"/>
          <cell r="J385"/>
          <cell r="K385"/>
          <cell r="L385"/>
          <cell r="M385"/>
          <cell r="N385"/>
          <cell r="O385"/>
          <cell r="P385"/>
          <cell r="Q385"/>
          <cell r="R385"/>
          <cell r="S385"/>
          <cell r="T385"/>
          <cell r="U385"/>
          <cell r="V385"/>
          <cell r="W385"/>
          <cell r="X385"/>
          <cell r="Y385" t="str">
            <v/>
          </cell>
          <cell r="Z385"/>
          <cell r="AA385" t="str">
            <v/>
          </cell>
          <cell r="AB385"/>
          <cell r="AC385"/>
          <cell r="AD385"/>
          <cell r="AE385"/>
          <cell r="AF385"/>
          <cell r="AG385"/>
          <cell r="AH385" t="str">
            <v/>
          </cell>
          <cell r="AI385" t="str">
            <v>SI</v>
          </cell>
          <cell r="AJ385"/>
          <cell r="AK385"/>
          <cell r="AL385"/>
          <cell r="AM385"/>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t="str">
            <v/>
          </cell>
          <cell r="BE385" t="str">
            <v/>
          </cell>
          <cell r="BF385">
            <v>0</v>
          </cell>
          <cell r="BG385">
            <v>0</v>
          </cell>
          <cell r="BH385">
            <v>0</v>
          </cell>
          <cell r="BI385">
            <v>0</v>
          </cell>
          <cell r="BJ385">
            <v>0</v>
          </cell>
          <cell r="BK385" t="str">
            <v/>
          </cell>
          <cell r="BL385" t="e">
            <v>#NAME?</v>
          </cell>
          <cell r="BM385" t="e">
            <v>#N/A</v>
          </cell>
          <cell r="BN385" t="e">
            <v>#N/A</v>
          </cell>
          <cell r="BO385" t="e">
            <v>#N/A</v>
          </cell>
          <cell r="BP385" t="str">
            <v/>
          </cell>
          <cell r="BQ385"/>
          <cell r="BR385"/>
          <cell r="BS385">
            <v>370</v>
          </cell>
        </row>
        <row r="386">
          <cell r="C386"/>
          <cell r="D386"/>
          <cell r="E386"/>
          <cell r="F386"/>
          <cell r="G386"/>
          <cell r="H386"/>
          <cell r="I386"/>
          <cell r="J386"/>
          <cell r="K386"/>
          <cell r="L386"/>
          <cell r="M386"/>
          <cell r="N386"/>
          <cell r="O386"/>
          <cell r="P386"/>
          <cell r="Q386"/>
          <cell r="R386"/>
          <cell r="S386"/>
          <cell r="T386"/>
          <cell r="U386"/>
          <cell r="V386"/>
          <cell r="W386"/>
          <cell r="X386"/>
          <cell r="Y386" t="str">
            <v/>
          </cell>
          <cell r="Z386"/>
          <cell r="AA386" t="str">
            <v/>
          </cell>
          <cell r="AB386"/>
          <cell r="AC386"/>
          <cell r="AD386"/>
          <cell r="AE386"/>
          <cell r="AF386"/>
          <cell r="AG386"/>
          <cell r="AH386" t="str">
            <v/>
          </cell>
          <cell r="AI386" t="str">
            <v>SI</v>
          </cell>
          <cell r="AJ386"/>
          <cell r="AK386"/>
          <cell r="AL386"/>
          <cell r="AM386"/>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t="str">
            <v/>
          </cell>
          <cell r="BE386" t="str">
            <v/>
          </cell>
          <cell r="BF386">
            <v>0</v>
          </cell>
          <cell r="BG386">
            <v>0</v>
          </cell>
          <cell r="BH386">
            <v>0</v>
          </cell>
          <cell r="BI386">
            <v>0</v>
          </cell>
          <cell r="BJ386">
            <v>0</v>
          </cell>
          <cell r="BK386" t="str">
            <v/>
          </cell>
          <cell r="BL386" t="e">
            <v>#NAME?</v>
          </cell>
          <cell r="BM386" t="e">
            <v>#N/A</v>
          </cell>
          <cell r="BN386" t="e">
            <v>#N/A</v>
          </cell>
          <cell r="BO386" t="e">
            <v>#N/A</v>
          </cell>
          <cell r="BP386" t="str">
            <v/>
          </cell>
          <cell r="BQ386"/>
          <cell r="BR386"/>
          <cell r="BS386">
            <v>371</v>
          </cell>
        </row>
        <row r="387">
          <cell r="C387"/>
          <cell r="D387"/>
          <cell r="E387"/>
          <cell r="F387"/>
          <cell r="G387"/>
          <cell r="H387"/>
          <cell r="I387"/>
          <cell r="J387"/>
          <cell r="K387"/>
          <cell r="L387"/>
          <cell r="M387"/>
          <cell r="N387"/>
          <cell r="O387"/>
          <cell r="P387"/>
          <cell r="Q387"/>
          <cell r="R387"/>
          <cell r="S387"/>
          <cell r="T387"/>
          <cell r="U387"/>
          <cell r="V387"/>
          <cell r="W387"/>
          <cell r="X387"/>
          <cell r="Y387" t="str">
            <v/>
          </cell>
          <cell r="Z387"/>
          <cell r="AA387" t="str">
            <v/>
          </cell>
          <cell r="AB387"/>
          <cell r="AC387"/>
          <cell r="AD387"/>
          <cell r="AE387"/>
          <cell r="AF387"/>
          <cell r="AG387"/>
          <cell r="AH387" t="str">
            <v/>
          </cell>
          <cell r="AI387" t="str">
            <v>SI</v>
          </cell>
          <cell r="AJ387"/>
          <cell r="AK387"/>
          <cell r="AL387"/>
          <cell r="AM387"/>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t="str">
            <v/>
          </cell>
          <cell r="BE387" t="str">
            <v/>
          </cell>
          <cell r="BF387">
            <v>0</v>
          </cell>
          <cell r="BG387">
            <v>0</v>
          </cell>
          <cell r="BH387">
            <v>0</v>
          </cell>
          <cell r="BI387">
            <v>0</v>
          </cell>
          <cell r="BJ387">
            <v>0</v>
          </cell>
          <cell r="BK387" t="str">
            <v/>
          </cell>
          <cell r="BL387" t="e">
            <v>#NAME?</v>
          </cell>
          <cell r="BM387" t="e">
            <v>#N/A</v>
          </cell>
          <cell r="BN387" t="e">
            <v>#N/A</v>
          </cell>
          <cell r="BO387" t="e">
            <v>#N/A</v>
          </cell>
          <cell r="BP387" t="str">
            <v/>
          </cell>
          <cell r="BQ387"/>
          <cell r="BR387"/>
          <cell r="BS387">
            <v>372</v>
          </cell>
        </row>
        <row r="388">
          <cell r="C388"/>
          <cell r="D388"/>
          <cell r="E388"/>
          <cell r="F388"/>
          <cell r="G388"/>
          <cell r="H388"/>
          <cell r="I388"/>
          <cell r="J388"/>
          <cell r="K388"/>
          <cell r="L388"/>
          <cell r="M388"/>
          <cell r="N388"/>
          <cell r="O388"/>
          <cell r="P388"/>
          <cell r="Q388"/>
          <cell r="R388"/>
          <cell r="S388"/>
          <cell r="T388"/>
          <cell r="U388"/>
          <cell r="V388"/>
          <cell r="W388"/>
          <cell r="X388"/>
          <cell r="Y388" t="str">
            <v/>
          </cell>
          <cell r="Z388"/>
          <cell r="AA388" t="str">
            <v/>
          </cell>
          <cell r="AB388"/>
          <cell r="AC388"/>
          <cell r="AD388"/>
          <cell r="AE388"/>
          <cell r="AF388"/>
          <cell r="AG388"/>
          <cell r="AH388" t="str">
            <v/>
          </cell>
          <cell r="AI388" t="str">
            <v>SI</v>
          </cell>
          <cell r="AJ388"/>
          <cell r="AK388"/>
          <cell r="AL388"/>
          <cell r="AM388"/>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t="str">
            <v/>
          </cell>
          <cell r="BE388" t="str">
            <v/>
          </cell>
          <cell r="BF388">
            <v>0</v>
          </cell>
          <cell r="BG388">
            <v>0</v>
          </cell>
          <cell r="BH388">
            <v>0</v>
          </cell>
          <cell r="BI388">
            <v>0</v>
          </cell>
          <cell r="BJ388">
            <v>0</v>
          </cell>
          <cell r="BK388" t="str">
            <v/>
          </cell>
          <cell r="BL388" t="e">
            <v>#NAME?</v>
          </cell>
          <cell r="BM388" t="e">
            <v>#N/A</v>
          </cell>
          <cell r="BN388" t="e">
            <v>#N/A</v>
          </cell>
          <cell r="BO388" t="e">
            <v>#N/A</v>
          </cell>
          <cell r="BP388" t="str">
            <v/>
          </cell>
          <cell r="BQ388"/>
          <cell r="BR388"/>
          <cell r="BS388">
            <v>373</v>
          </cell>
        </row>
        <row r="389">
          <cell r="C389"/>
          <cell r="D389"/>
          <cell r="E389"/>
          <cell r="F389"/>
          <cell r="G389"/>
          <cell r="H389"/>
          <cell r="I389"/>
          <cell r="J389"/>
          <cell r="K389"/>
          <cell r="L389"/>
          <cell r="M389"/>
          <cell r="N389"/>
          <cell r="O389"/>
          <cell r="P389"/>
          <cell r="Q389"/>
          <cell r="R389"/>
          <cell r="S389"/>
          <cell r="T389"/>
          <cell r="U389"/>
          <cell r="V389"/>
          <cell r="W389"/>
          <cell r="X389"/>
          <cell r="Y389" t="str">
            <v/>
          </cell>
          <cell r="Z389"/>
          <cell r="AA389" t="str">
            <v/>
          </cell>
          <cell r="AB389"/>
          <cell r="AC389"/>
          <cell r="AD389"/>
          <cell r="AE389"/>
          <cell r="AF389"/>
          <cell r="AG389"/>
          <cell r="AH389" t="str">
            <v/>
          </cell>
          <cell r="AI389" t="str">
            <v>SI</v>
          </cell>
          <cell r="AJ389"/>
          <cell r="AK389"/>
          <cell r="AL389"/>
          <cell r="AM389"/>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t="str">
            <v/>
          </cell>
          <cell r="BE389" t="str">
            <v/>
          </cell>
          <cell r="BF389">
            <v>0</v>
          </cell>
          <cell r="BG389">
            <v>0</v>
          </cell>
          <cell r="BH389">
            <v>0</v>
          </cell>
          <cell r="BI389">
            <v>0</v>
          </cell>
          <cell r="BJ389">
            <v>0</v>
          </cell>
          <cell r="BK389" t="str">
            <v/>
          </cell>
          <cell r="BL389" t="e">
            <v>#NAME?</v>
          </cell>
          <cell r="BM389" t="e">
            <v>#N/A</v>
          </cell>
          <cell r="BN389" t="e">
            <v>#N/A</v>
          </cell>
          <cell r="BO389" t="e">
            <v>#N/A</v>
          </cell>
          <cell r="BP389" t="str">
            <v/>
          </cell>
          <cell r="BQ389"/>
          <cell r="BR389"/>
          <cell r="BS389">
            <v>374</v>
          </cell>
        </row>
        <row r="390">
          <cell r="C390"/>
          <cell r="D390"/>
          <cell r="E390"/>
          <cell r="F390"/>
          <cell r="G390"/>
          <cell r="H390"/>
          <cell r="I390"/>
          <cell r="J390"/>
          <cell r="K390"/>
          <cell r="L390"/>
          <cell r="M390"/>
          <cell r="N390"/>
          <cell r="O390"/>
          <cell r="P390"/>
          <cell r="Q390"/>
          <cell r="R390"/>
          <cell r="S390"/>
          <cell r="T390"/>
          <cell r="U390"/>
          <cell r="V390"/>
          <cell r="W390"/>
          <cell r="X390"/>
          <cell r="Y390" t="str">
            <v/>
          </cell>
          <cell r="Z390"/>
          <cell r="AA390" t="str">
            <v/>
          </cell>
          <cell r="AB390"/>
          <cell r="AC390"/>
          <cell r="AD390"/>
          <cell r="AE390"/>
          <cell r="AF390"/>
          <cell r="AG390"/>
          <cell r="AH390" t="str">
            <v/>
          </cell>
          <cell r="AI390" t="str">
            <v>SI</v>
          </cell>
          <cell r="AJ390"/>
          <cell r="AK390"/>
          <cell r="AL390"/>
          <cell r="AM390"/>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t="str">
            <v/>
          </cell>
          <cell r="BE390" t="str">
            <v/>
          </cell>
          <cell r="BF390">
            <v>0</v>
          </cell>
          <cell r="BG390">
            <v>0</v>
          </cell>
          <cell r="BH390">
            <v>0</v>
          </cell>
          <cell r="BI390">
            <v>0</v>
          </cell>
          <cell r="BJ390">
            <v>0</v>
          </cell>
          <cell r="BK390" t="str">
            <v/>
          </cell>
          <cell r="BL390" t="e">
            <v>#NAME?</v>
          </cell>
          <cell r="BM390" t="e">
            <v>#N/A</v>
          </cell>
          <cell r="BN390" t="e">
            <v>#N/A</v>
          </cell>
          <cell r="BO390" t="e">
            <v>#N/A</v>
          </cell>
          <cell r="BP390" t="str">
            <v/>
          </cell>
          <cell r="BQ390"/>
          <cell r="BR390"/>
          <cell r="BS390">
            <v>375</v>
          </cell>
        </row>
        <row r="391">
          <cell r="C391"/>
          <cell r="D391"/>
          <cell r="E391"/>
          <cell r="F391"/>
          <cell r="G391"/>
          <cell r="H391"/>
          <cell r="I391"/>
          <cell r="J391"/>
          <cell r="K391"/>
          <cell r="L391"/>
          <cell r="M391"/>
          <cell r="N391"/>
          <cell r="O391"/>
          <cell r="P391"/>
          <cell r="Q391"/>
          <cell r="R391"/>
          <cell r="S391"/>
          <cell r="T391"/>
          <cell r="U391"/>
          <cell r="V391"/>
          <cell r="W391"/>
          <cell r="X391"/>
          <cell r="Y391" t="str">
            <v/>
          </cell>
          <cell r="Z391"/>
          <cell r="AA391" t="str">
            <v/>
          </cell>
          <cell r="AB391"/>
          <cell r="AC391"/>
          <cell r="AD391"/>
          <cell r="AE391"/>
          <cell r="AF391"/>
          <cell r="AG391"/>
          <cell r="AH391" t="str">
            <v/>
          </cell>
          <cell r="AI391" t="str">
            <v>SI</v>
          </cell>
          <cell r="AJ391"/>
          <cell r="AK391"/>
          <cell r="AL391"/>
          <cell r="AM391"/>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t="str">
            <v/>
          </cell>
          <cell r="BE391" t="str">
            <v/>
          </cell>
          <cell r="BF391">
            <v>0</v>
          </cell>
          <cell r="BG391">
            <v>0</v>
          </cell>
          <cell r="BH391">
            <v>0</v>
          </cell>
          <cell r="BI391">
            <v>0</v>
          </cell>
          <cell r="BJ391">
            <v>0</v>
          </cell>
          <cell r="BK391" t="str">
            <v/>
          </cell>
          <cell r="BL391" t="e">
            <v>#NAME?</v>
          </cell>
          <cell r="BM391" t="e">
            <v>#N/A</v>
          </cell>
          <cell r="BN391" t="e">
            <v>#N/A</v>
          </cell>
          <cell r="BO391" t="e">
            <v>#N/A</v>
          </cell>
          <cell r="BP391" t="str">
            <v/>
          </cell>
          <cell r="BQ391"/>
          <cell r="BR391"/>
          <cell r="BS391">
            <v>376</v>
          </cell>
        </row>
        <row r="392">
          <cell r="C392"/>
          <cell r="D392"/>
          <cell r="E392"/>
          <cell r="F392"/>
          <cell r="G392"/>
          <cell r="H392"/>
          <cell r="I392"/>
          <cell r="J392"/>
          <cell r="K392"/>
          <cell r="L392"/>
          <cell r="M392"/>
          <cell r="N392"/>
          <cell r="O392"/>
          <cell r="P392"/>
          <cell r="Q392"/>
          <cell r="R392"/>
          <cell r="S392"/>
          <cell r="T392"/>
          <cell r="U392"/>
          <cell r="V392"/>
          <cell r="W392"/>
          <cell r="X392"/>
          <cell r="Y392" t="str">
            <v/>
          </cell>
          <cell r="Z392"/>
          <cell r="AA392" t="str">
            <v/>
          </cell>
          <cell r="AB392"/>
          <cell r="AC392"/>
          <cell r="AD392"/>
          <cell r="AE392"/>
          <cell r="AF392"/>
          <cell r="AG392"/>
          <cell r="AH392" t="str">
            <v/>
          </cell>
          <cell r="AI392" t="str">
            <v>SI</v>
          </cell>
          <cell r="AJ392"/>
          <cell r="AK392"/>
          <cell r="AL392"/>
          <cell r="AM392"/>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t="str">
            <v/>
          </cell>
          <cell r="BE392" t="str">
            <v/>
          </cell>
          <cell r="BF392">
            <v>0</v>
          </cell>
          <cell r="BG392">
            <v>0</v>
          </cell>
          <cell r="BH392">
            <v>0</v>
          </cell>
          <cell r="BI392">
            <v>0</v>
          </cell>
          <cell r="BJ392">
            <v>0</v>
          </cell>
          <cell r="BK392" t="str">
            <v/>
          </cell>
          <cell r="BL392" t="e">
            <v>#NAME?</v>
          </cell>
          <cell r="BM392" t="e">
            <v>#N/A</v>
          </cell>
          <cell r="BN392" t="e">
            <v>#N/A</v>
          </cell>
          <cell r="BO392" t="e">
            <v>#N/A</v>
          </cell>
          <cell r="BP392" t="str">
            <v/>
          </cell>
          <cell r="BQ392"/>
          <cell r="BR392"/>
          <cell r="BS392">
            <v>377</v>
          </cell>
        </row>
        <row r="393">
          <cell r="C393"/>
          <cell r="D393"/>
          <cell r="E393"/>
          <cell r="F393"/>
          <cell r="G393"/>
          <cell r="H393"/>
          <cell r="I393"/>
          <cell r="J393"/>
          <cell r="K393"/>
          <cell r="L393"/>
          <cell r="M393"/>
          <cell r="N393"/>
          <cell r="O393"/>
          <cell r="P393"/>
          <cell r="Q393"/>
          <cell r="R393"/>
          <cell r="S393"/>
          <cell r="T393"/>
          <cell r="U393"/>
          <cell r="V393"/>
          <cell r="W393"/>
          <cell r="X393"/>
          <cell r="Y393" t="str">
            <v/>
          </cell>
          <cell r="Z393"/>
          <cell r="AA393" t="str">
            <v/>
          </cell>
          <cell r="AB393"/>
          <cell r="AC393"/>
          <cell r="AD393"/>
          <cell r="AE393"/>
          <cell r="AF393"/>
          <cell r="AG393"/>
          <cell r="AH393" t="str">
            <v/>
          </cell>
          <cell r="AI393" t="str">
            <v>SI</v>
          </cell>
          <cell r="AJ393"/>
          <cell r="AK393"/>
          <cell r="AL393"/>
          <cell r="AM393"/>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t="str">
            <v/>
          </cell>
          <cell r="BE393" t="str">
            <v/>
          </cell>
          <cell r="BF393">
            <v>0</v>
          </cell>
          <cell r="BG393">
            <v>0</v>
          </cell>
          <cell r="BH393">
            <v>0</v>
          </cell>
          <cell r="BI393">
            <v>0</v>
          </cell>
          <cell r="BJ393">
            <v>0</v>
          </cell>
          <cell r="BK393" t="str">
            <v/>
          </cell>
          <cell r="BL393" t="e">
            <v>#NAME?</v>
          </cell>
          <cell r="BM393" t="e">
            <v>#N/A</v>
          </cell>
          <cell r="BN393" t="e">
            <v>#N/A</v>
          </cell>
          <cell r="BO393" t="e">
            <v>#N/A</v>
          </cell>
          <cell r="BP393" t="str">
            <v/>
          </cell>
          <cell r="BQ393"/>
          <cell r="BR393"/>
          <cell r="BS393">
            <v>378</v>
          </cell>
        </row>
        <row r="394">
          <cell r="C394"/>
          <cell r="D394"/>
          <cell r="E394"/>
          <cell r="F394"/>
          <cell r="G394"/>
          <cell r="H394"/>
          <cell r="I394"/>
          <cell r="J394"/>
          <cell r="K394"/>
          <cell r="L394"/>
          <cell r="M394"/>
          <cell r="N394"/>
          <cell r="O394"/>
          <cell r="P394"/>
          <cell r="Q394"/>
          <cell r="R394"/>
          <cell r="S394"/>
          <cell r="T394"/>
          <cell r="U394"/>
          <cell r="V394"/>
          <cell r="W394"/>
          <cell r="X394"/>
          <cell r="Y394" t="str">
            <v/>
          </cell>
          <cell r="Z394"/>
          <cell r="AA394" t="str">
            <v/>
          </cell>
          <cell r="AB394"/>
          <cell r="AC394"/>
          <cell r="AD394"/>
          <cell r="AE394"/>
          <cell r="AF394"/>
          <cell r="AG394"/>
          <cell r="AH394" t="str">
            <v/>
          </cell>
          <cell r="AI394" t="str">
            <v>SI</v>
          </cell>
          <cell r="AJ394"/>
          <cell r="AK394"/>
          <cell r="AL394"/>
          <cell r="AM394"/>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t="str">
            <v/>
          </cell>
          <cell r="BE394" t="str">
            <v/>
          </cell>
          <cell r="BF394">
            <v>0</v>
          </cell>
          <cell r="BG394">
            <v>0</v>
          </cell>
          <cell r="BH394">
            <v>0</v>
          </cell>
          <cell r="BI394">
            <v>0</v>
          </cell>
          <cell r="BJ394">
            <v>0</v>
          </cell>
          <cell r="BK394" t="str">
            <v/>
          </cell>
          <cell r="BL394" t="e">
            <v>#NAME?</v>
          </cell>
          <cell r="BM394" t="e">
            <v>#N/A</v>
          </cell>
          <cell r="BN394" t="e">
            <v>#N/A</v>
          </cell>
          <cell r="BO394" t="e">
            <v>#N/A</v>
          </cell>
          <cell r="BP394" t="str">
            <v/>
          </cell>
          <cell r="BQ394"/>
          <cell r="BR394"/>
          <cell r="BS394">
            <v>379</v>
          </cell>
        </row>
        <row r="395">
          <cell r="C395"/>
          <cell r="D395"/>
          <cell r="E395"/>
          <cell r="F395"/>
          <cell r="G395"/>
          <cell r="H395"/>
          <cell r="I395"/>
          <cell r="J395"/>
          <cell r="K395"/>
          <cell r="L395"/>
          <cell r="M395"/>
          <cell r="N395"/>
          <cell r="O395"/>
          <cell r="P395"/>
          <cell r="Q395"/>
          <cell r="R395"/>
          <cell r="S395"/>
          <cell r="T395"/>
          <cell r="U395"/>
          <cell r="V395"/>
          <cell r="W395"/>
          <cell r="X395"/>
          <cell r="Y395" t="str">
            <v/>
          </cell>
          <cell r="Z395"/>
          <cell r="AA395" t="str">
            <v/>
          </cell>
          <cell r="AB395"/>
          <cell r="AC395"/>
          <cell r="AD395"/>
          <cell r="AE395"/>
          <cell r="AF395"/>
          <cell r="AG395"/>
          <cell r="AH395" t="str">
            <v/>
          </cell>
          <cell r="AI395" t="str">
            <v>SI</v>
          </cell>
          <cell r="AJ395"/>
          <cell r="AK395"/>
          <cell r="AL395"/>
          <cell r="AM395"/>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t="str">
            <v/>
          </cell>
          <cell r="BE395" t="str">
            <v/>
          </cell>
          <cell r="BF395">
            <v>0</v>
          </cell>
          <cell r="BG395">
            <v>0</v>
          </cell>
          <cell r="BH395">
            <v>0</v>
          </cell>
          <cell r="BI395">
            <v>0</v>
          </cell>
          <cell r="BJ395">
            <v>0</v>
          </cell>
          <cell r="BK395" t="str">
            <v/>
          </cell>
          <cell r="BL395" t="e">
            <v>#NAME?</v>
          </cell>
          <cell r="BM395" t="e">
            <v>#N/A</v>
          </cell>
          <cell r="BN395" t="e">
            <v>#N/A</v>
          </cell>
          <cell r="BO395" t="e">
            <v>#N/A</v>
          </cell>
          <cell r="BP395" t="str">
            <v/>
          </cell>
          <cell r="BQ395"/>
          <cell r="BR395"/>
          <cell r="BS395">
            <v>380</v>
          </cell>
        </row>
        <row r="396">
          <cell r="C396"/>
          <cell r="D396"/>
          <cell r="E396"/>
          <cell r="F396"/>
          <cell r="G396"/>
          <cell r="H396"/>
          <cell r="I396"/>
          <cell r="J396"/>
          <cell r="K396"/>
          <cell r="L396"/>
          <cell r="M396"/>
          <cell r="N396"/>
          <cell r="O396"/>
          <cell r="P396"/>
          <cell r="Q396"/>
          <cell r="R396"/>
          <cell r="S396"/>
          <cell r="T396"/>
          <cell r="U396"/>
          <cell r="V396"/>
          <cell r="W396"/>
          <cell r="X396"/>
          <cell r="Y396" t="str">
            <v/>
          </cell>
          <cell r="Z396"/>
          <cell r="AA396" t="str">
            <v/>
          </cell>
          <cell r="AB396"/>
          <cell r="AC396"/>
          <cell r="AD396"/>
          <cell r="AE396"/>
          <cell r="AF396"/>
          <cell r="AG396"/>
          <cell r="AH396" t="str">
            <v/>
          </cell>
          <cell r="AI396" t="str">
            <v>SI</v>
          </cell>
          <cell r="AJ396"/>
          <cell r="AK396"/>
          <cell r="AL396"/>
          <cell r="AM396"/>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t="str">
            <v/>
          </cell>
          <cell r="BE396" t="str">
            <v/>
          </cell>
          <cell r="BF396">
            <v>0</v>
          </cell>
          <cell r="BG396">
            <v>0</v>
          </cell>
          <cell r="BH396">
            <v>0</v>
          </cell>
          <cell r="BI396">
            <v>0</v>
          </cell>
          <cell r="BJ396">
            <v>0</v>
          </cell>
          <cell r="BK396" t="str">
            <v/>
          </cell>
          <cell r="BL396" t="e">
            <v>#NAME?</v>
          </cell>
          <cell r="BM396" t="e">
            <v>#N/A</v>
          </cell>
          <cell r="BN396" t="e">
            <v>#N/A</v>
          </cell>
          <cell r="BO396" t="e">
            <v>#N/A</v>
          </cell>
          <cell r="BP396" t="str">
            <v/>
          </cell>
          <cell r="BQ396"/>
          <cell r="BR396"/>
          <cell r="BS396">
            <v>381</v>
          </cell>
        </row>
        <row r="397">
          <cell r="C397"/>
          <cell r="D397"/>
          <cell r="E397"/>
          <cell r="F397"/>
          <cell r="G397"/>
          <cell r="H397"/>
          <cell r="I397"/>
          <cell r="J397"/>
          <cell r="K397"/>
          <cell r="L397"/>
          <cell r="M397"/>
          <cell r="N397"/>
          <cell r="O397"/>
          <cell r="P397"/>
          <cell r="Q397"/>
          <cell r="R397"/>
          <cell r="S397"/>
          <cell r="T397"/>
          <cell r="U397"/>
          <cell r="V397"/>
          <cell r="W397"/>
          <cell r="X397"/>
          <cell r="Y397" t="str">
            <v/>
          </cell>
          <cell r="Z397"/>
          <cell r="AA397" t="str">
            <v/>
          </cell>
          <cell r="AB397"/>
          <cell r="AC397"/>
          <cell r="AD397"/>
          <cell r="AE397"/>
          <cell r="AF397"/>
          <cell r="AG397"/>
          <cell r="AH397" t="str">
            <v/>
          </cell>
          <cell r="AI397" t="str">
            <v>SI</v>
          </cell>
          <cell r="AJ397"/>
          <cell r="AK397"/>
          <cell r="AL397"/>
          <cell r="AM397"/>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t="str">
            <v/>
          </cell>
          <cell r="BE397" t="str">
            <v/>
          </cell>
          <cell r="BF397">
            <v>0</v>
          </cell>
          <cell r="BG397">
            <v>0</v>
          </cell>
          <cell r="BH397">
            <v>0</v>
          </cell>
          <cell r="BI397">
            <v>0</v>
          </cell>
          <cell r="BJ397">
            <v>0</v>
          </cell>
          <cell r="BK397" t="str">
            <v/>
          </cell>
          <cell r="BL397" t="e">
            <v>#NAME?</v>
          </cell>
          <cell r="BM397" t="e">
            <v>#N/A</v>
          </cell>
          <cell r="BN397" t="e">
            <v>#N/A</v>
          </cell>
          <cell r="BO397" t="e">
            <v>#N/A</v>
          </cell>
          <cell r="BP397" t="str">
            <v/>
          </cell>
          <cell r="BQ397"/>
          <cell r="BR397"/>
          <cell r="BS397">
            <v>382</v>
          </cell>
        </row>
        <row r="398">
          <cell r="C398"/>
          <cell r="D398"/>
          <cell r="E398"/>
          <cell r="F398"/>
          <cell r="G398"/>
          <cell r="H398"/>
          <cell r="I398"/>
          <cell r="J398"/>
          <cell r="K398"/>
          <cell r="L398"/>
          <cell r="M398"/>
          <cell r="N398"/>
          <cell r="O398"/>
          <cell r="P398"/>
          <cell r="Q398"/>
          <cell r="R398"/>
          <cell r="S398"/>
          <cell r="T398"/>
          <cell r="U398"/>
          <cell r="V398"/>
          <cell r="W398"/>
          <cell r="X398"/>
          <cell r="Y398" t="str">
            <v/>
          </cell>
          <cell r="Z398"/>
          <cell r="AA398" t="str">
            <v/>
          </cell>
          <cell r="AB398"/>
          <cell r="AC398"/>
          <cell r="AD398"/>
          <cell r="AE398"/>
          <cell r="AF398"/>
          <cell r="AG398"/>
          <cell r="AH398" t="str">
            <v/>
          </cell>
          <cell r="AI398" t="str">
            <v>SI</v>
          </cell>
          <cell r="AJ398"/>
          <cell r="AK398"/>
          <cell r="AL398"/>
          <cell r="AM398"/>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t="str">
            <v/>
          </cell>
          <cell r="BE398" t="str">
            <v/>
          </cell>
          <cell r="BF398">
            <v>0</v>
          </cell>
          <cell r="BG398">
            <v>0</v>
          </cell>
          <cell r="BH398">
            <v>0</v>
          </cell>
          <cell r="BI398">
            <v>0</v>
          </cell>
          <cell r="BJ398">
            <v>0</v>
          </cell>
          <cell r="BK398" t="str">
            <v/>
          </cell>
          <cell r="BL398" t="e">
            <v>#NAME?</v>
          </cell>
          <cell r="BM398" t="e">
            <v>#N/A</v>
          </cell>
          <cell r="BN398" t="e">
            <v>#N/A</v>
          </cell>
          <cell r="BO398" t="e">
            <v>#N/A</v>
          </cell>
          <cell r="BP398" t="str">
            <v/>
          </cell>
          <cell r="BQ398"/>
          <cell r="BR398"/>
          <cell r="BS398">
            <v>383</v>
          </cell>
        </row>
        <row r="399">
          <cell r="C399"/>
          <cell r="D399"/>
          <cell r="E399"/>
          <cell r="F399"/>
          <cell r="G399"/>
          <cell r="H399"/>
          <cell r="I399"/>
          <cell r="J399"/>
          <cell r="K399"/>
          <cell r="L399"/>
          <cell r="M399"/>
          <cell r="N399"/>
          <cell r="O399"/>
          <cell r="P399"/>
          <cell r="Q399"/>
          <cell r="R399"/>
          <cell r="S399"/>
          <cell r="T399"/>
          <cell r="U399"/>
          <cell r="V399"/>
          <cell r="W399"/>
          <cell r="X399"/>
          <cell r="Y399" t="str">
            <v/>
          </cell>
          <cell r="Z399"/>
          <cell r="AA399" t="str">
            <v/>
          </cell>
          <cell r="AB399"/>
          <cell r="AC399"/>
          <cell r="AD399"/>
          <cell r="AE399"/>
          <cell r="AF399"/>
          <cell r="AG399"/>
          <cell r="AH399" t="str">
            <v/>
          </cell>
          <cell r="AI399" t="str">
            <v>SI</v>
          </cell>
          <cell r="AJ399"/>
          <cell r="AK399"/>
          <cell r="AL399"/>
          <cell r="AM399"/>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t="str">
            <v/>
          </cell>
          <cell r="BE399" t="str">
            <v/>
          </cell>
          <cell r="BF399">
            <v>0</v>
          </cell>
          <cell r="BG399">
            <v>0</v>
          </cell>
          <cell r="BH399">
            <v>0</v>
          </cell>
          <cell r="BI399">
            <v>0</v>
          </cell>
          <cell r="BJ399">
            <v>0</v>
          </cell>
          <cell r="BK399" t="str">
            <v/>
          </cell>
          <cell r="BL399" t="e">
            <v>#NAME?</v>
          </cell>
          <cell r="BM399" t="e">
            <v>#N/A</v>
          </cell>
          <cell r="BN399" t="e">
            <v>#N/A</v>
          </cell>
          <cell r="BO399" t="e">
            <v>#N/A</v>
          </cell>
          <cell r="BP399" t="str">
            <v/>
          </cell>
          <cell r="BQ399"/>
          <cell r="BR399"/>
          <cell r="BS399">
            <v>384</v>
          </cell>
        </row>
        <row r="400">
          <cell r="C400"/>
          <cell r="D400"/>
          <cell r="E400"/>
          <cell r="F400"/>
          <cell r="G400"/>
          <cell r="H400"/>
          <cell r="I400"/>
          <cell r="J400"/>
          <cell r="K400"/>
          <cell r="L400"/>
          <cell r="M400"/>
          <cell r="N400"/>
          <cell r="O400"/>
          <cell r="P400"/>
          <cell r="Q400"/>
          <cell r="R400"/>
          <cell r="S400"/>
          <cell r="T400"/>
          <cell r="U400"/>
          <cell r="V400"/>
          <cell r="W400"/>
          <cell r="X400"/>
          <cell r="Y400" t="str">
            <v/>
          </cell>
          <cell r="Z400"/>
          <cell r="AA400" t="str">
            <v/>
          </cell>
          <cell r="AB400"/>
          <cell r="AC400"/>
          <cell r="AD400"/>
          <cell r="AE400"/>
          <cell r="AF400"/>
          <cell r="AG400"/>
          <cell r="AH400" t="str">
            <v/>
          </cell>
          <cell r="AI400" t="str">
            <v>SI</v>
          </cell>
          <cell r="AJ400"/>
          <cell r="AK400"/>
          <cell r="AL400"/>
          <cell r="AM400"/>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t="str">
            <v/>
          </cell>
          <cell r="BE400" t="str">
            <v/>
          </cell>
          <cell r="BF400">
            <v>0</v>
          </cell>
          <cell r="BG400">
            <v>0</v>
          </cell>
          <cell r="BH400">
            <v>0</v>
          </cell>
          <cell r="BI400">
            <v>0</v>
          </cell>
          <cell r="BJ400">
            <v>0</v>
          </cell>
          <cell r="BK400" t="str">
            <v/>
          </cell>
          <cell r="BL400" t="e">
            <v>#NAME?</v>
          </cell>
          <cell r="BM400" t="e">
            <v>#N/A</v>
          </cell>
          <cell r="BN400" t="e">
            <v>#N/A</v>
          </cell>
          <cell r="BO400" t="e">
            <v>#N/A</v>
          </cell>
          <cell r="BP400" t="str">
            <v/>
          </cell>
          <cell r="BQ400"/>
          <cell r="BR400"/>
          <cell r="BS400">
            <v>385</v>
          </cell>
        </row>
        <row r="401">
          <cell r="C401"/>
          <cell r="D401"/>
          <cell r="E401"/>
          <cell r="F401"/>
          <cell r="G401"/>
          <cell r="H401"/>
          <cell r="I401"/>
          <cell r="J401"/>
          <cell r="K401"/>
          <cell r="L401"/>
          <cell r="M401"/>
          <cell r="N401"/>
          <cell r="O401"/>
          <cell r="P401"/>
          <cell r="Q401"/>
          <cell r="R401"/>
          <cell r="S401"/>
          <cell r="T401"/>
          <cell r="U401"/>
          <cell r="V401"/>
          <cell r="W401"/>
          <cell r="X401"/>
          <cell r="Y401" t="str">
            <v/>
          </cell>
          <cell r="Z401"/>
          <cell r="AA401" t="str">
            <v/>
          </cell>
          <cell r="AB401"/>
          <cell r="AC401"/>
          <cell r="AD401"/>
          <cell r="AE401"/>
          <cell r="AF401"/>
          <cell r="AG401"/>
          <cell r="AH401" t="str">
            <v/>
          </cell>
          <cell r="AI401" t="str">
            <v>SI</v>
          </cell>
          <cell r="AJ401"/>
          <cell r="AK401"/>
          <cell r="AL401"/>
          <cell r="AM401"/>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t="str">
            <v/>
          </cell>
          <cell r="BE401" t="str">
            <v/>
          </cell>
          <cell r="BF401">
            <v>0</v>
          </cell>
          <cell r="BG401">
            <v>0</v>
          </cell>
          <cell r="BH401">
            <v>0</v>
          </cell>
          <cell r="BI401">
            <v>0</v>
          </cell>
          <cell r="BJ401">
            <v>0</v>
          </cell>
          <cell r="BK401" t="str">
            <v/>
          </cell>
          <cell r="BL401" t="e">
            <v>#NAME?</v>
          </cell>
          <cell r="BM401" t="e">
            <v>#N/A</v>
          </cell>
          <cell r="BN401" t="e">
            <v>#N/A</v>
          </cell>
          <cell r="BO401" t="e">
            <v>#N/A</v>
          </cell>
          <cell r="BP401" t="str">
            <v/>
          </cell>
          <cell r="BQ401"/>
          <cell r="BR401"/>
          <cell r="BS401">
            <v>386</v>
          </cell>
        </row>
        <row r="402">
          <cell r="C402"/>
          <cell r="D402"/>
          <cell r="E402"/>
          <cell r="F402"/>
          <cell r="G402"/>
          <cell r="H402"/>
          <cell r="I402"/>
          <cell r="J402"/>
          <cell r="K402"/>
          <cell r="L402"/>
          <cell r="M402"/>
          <cell r="N402"/>
          <cell r="O402"/>
          <cell r="P402"/>
          <cell r="Q402"/>
          <cell r="R402"/>
          <cell r="S402"/>
          <cell r="T402"/>
          <cell r="U402"/>
          <cell r="V402"/>
          <cell r="W402"/>
          <cell r="X402"/>
          <cell r="Y402" t="str">
            <v/>
          </cell>
          <cell r="Z402"/>
          <cell r="AA402" t="str">
            <v/>
          </cell>
          <cell r="AB402"/>
          <cell r="AC402"/>
          <cell r="AD402"/>
          <cell r="AE402"/>
          <cell r="AF402"/>
          <cell r="AG402"/>
          <cell r="AH402" t="str">
            <v/>
          </cell>
          <cell r="AI402" t="str">
            <v>SI</v>
          </cell>
          <cell r="AJ402"/>
          <cell r="AK402"/>
          <cell r="AL402"/>
          <cell r="AM402"/>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t="str">
            <v/>
          </cell>
          <cell r="BE402" t="str">
            <v/>
          </cell>
          <cell r="BF402">
            <v>0</v>
          </cell>
          <cell r="BG402">
            <v>0</v>
          </cell>
          <cell r="BH402">
            <v>0</v>
          </cell>
          <cell r="BI402">
            <v>0</v>
          </cell>
          <cell r="BJ402">
            <v>0</v>
          </cell>
          <cell r="BK402" t="str">
            <v/>
          </cell>
          <cell r="BL402" t="e">
            <v>#NAME?</v>
          </cell>
          <cell r="BM402" t="e">
            <v>#N/A</v>
          </cell>
          <cell r="BN402" t="e">
            <v>#N/A</v>
          </cell>
          <cell r="BO402" t="e">
            <v>#N/A</v>
          </cell>
          <cell r="BP402" t="str">
            <v/>
          </cell>
          <cell r="BQ402"/>
          <cell r="BR402"/>
          <cell r="BS402">
            <v>387</v>
          </cell>
        </row>
        <row r="403">
          <cell r="C403"/>
          <cell r="D403"/>
          <cell r="E403"/>
          <cell r="F403"/>
          <cell r="G403"/>
          <cell r="H403"/>
          <cell r="I403"/>
          <cell r="J403"/>
          <cell r="K403"/>
          <cell r="L403"/>
          <cell r="M403"/>
          <cell r="N403"/>
          <cell r="O403"/>
          <cell r="P403"/>
          <cell r="Q403"/>
          <cell r="R403"/>
          <cell r="S403"/>
          <cell r="T403"/>
          <cell r="U403"/>
          <cell r="V403"/>
          <cell r="W403"/>
          <cell r="X403"/>
          <cell r="Y403" t="str">
            <v/>
          </cell>
          <cell r="Z403"/>
          <cell r="AA403" t="str">
            <v/>
          </cell>
          <cell r="AB403"/>
          <cell r="AC403"/>
          <cell r="AD403"/>
          <cell r="AE403"/>
          <cell r="AF403"/>
          <cell r="AG403"/>
          <cell r="AH403" t="str">
            <v/>
          </cell>
          <cell r="AI403" t="str">
            <v>SI</v>
          </cell>
          <cell r="AJ403"/>
          <cell r="AK403"/>
          <cell r="AL403"/>
          <cell r="AM403"/>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t="str">
            <v/>
          </cell>
          <cell r="BE403" t="str">
            <v/>
          </cell>
          <cell r="BF403">
            <v>0</v>
          </cell>
          <cell r="BG403">
            <v>0</v>
          </cell>
          <cell r="BH403">
            <v>0</v>
          </cell>
          <cell r="BI403">
            <v>0</v>
          </cell>
          <cell r="BJ403">
            <v>0</v>
          </cell>
          <cell r="BK403" t="str">
            <v/>
          </cell>
          <cell r="BL403" t="e">
            <v>#NAME?</v>
          </cell>
          <cell r="BM403" t="e">
            <v>#N/A</v>
          </cell>
          <cell r="BN403" t="e">
            <v>#N/A</v>
          </cell>
          <cell r="BO403" t="e">
            <v>#N/A</v>
          </cell>
          <cell r="BP403" t="str">
            <v/>
          </cell>
          <cell r="BQ403"/>
          <cell r="BR403"/>
          <cell r="BS403">
            <v>388</v>
          </cell>
        </row>
        <row r="404">
          <cell r="C404"/>
          <cell r="D404"/>
          <cell r="E404"/>
          <cell r="F404"/>
          <cell r="G404"/>
          <cell r="H404"/>
          <cell r="I404"/>
          <cell r="J404"/>
          <cell r="K404"/>
          <cell r="L404"/>
          <cell r="M404"/>
          <cell r="N404"/>
          <cell r="O404"/>
          <cell r="P404"/>
          <cell r="Q404"/>
          <cell r="R404"/>
          <cell r="S404"/>
          <cell r="T404"/>
          <cell r="U404"/>
          <cell r="V404"/>
          <cell r="W404"/>
          <cell r="X404"/>
          <cell r="Y404" t="str">
            <v/>
          </cell>
          <cell r="Z404"/>
          <cell r="AA404" t="str">
            <v/>
          </cell>
          <cell r="AB404"/>
          <cell r="AC404"/>
          <cell r="AD404"/>
          <cell r="AE404"/>
          <cell r="AF404"/>
          <cell r="AG404"/>
          <cell r="AH404" t="str">
            <v/>
          </cell>
          <cell r="AI404" t="str">
            <v>SI</v>
          </cell>
          <cell r="AJ404"/>
          <cell r="AK404"/>
          <cell r="AL404"/>
          <cell r="AM404"/>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t="str">
            <v/>
          </cell>
          <cell r="BE404" t="str">
            <v/>
          </cell>
          <cell r="BF404">
            <v>0</v>
          </cell>
          <cell r="BG404">
            <v>0</v>
          </cell>
          <cell r="BH404">
            <v>0</v>
          </cell>
          <cell r="BI404">
            <v>0</v>
          </cell>
          <cell r="BJ404">
            <v>0</v>
          </cell>
          <cell r="BK404" t="str">
            <v/>
          </cell>
          <cell r="BL404" t="e">
            <v>#NAME?</v>
          </cell>
          <cell r="BM404" t="e">
            <v>#N/A</v>
          </cell>
          <cell r="BN404" t="e">
            <v>#N/A</v>
          </cell>
          <cell r="BO404" t="e">
            <v>#N/A</v>
          </cell>
          <cell r="BP404" t="str">
            <v/>
          </cell>
          <cell r="BQ404"/>
          <cell r="BR404"/>
          <cell r="BS404">
            <v>389</v>
          </cell>
        </row>
        <row r="405">
          <cell r="C405"/>
          <cell r="D405"/>
          <cell r="E405"/>
          <cell r="F405"/>
          <cell r="G405"/>
          <cell r="H405"/>
          <cell r="I405"/>
          <cell r="J405"/>
          <cell r="K405"/>
          <cell r="L405"/>
          <cell r="M405"/>
          <cell r="N405"/>
          <cell r="O405"/>
          <cell r="P405"/>
          <cell r="Q405"/>
          <cell r="R405"/>
          <cell r="S405"/>
          <cell r="T405"/>
          <cell r="U405"/>
          <cell r="V405"/>
          <cell r="W405"/>
          <cell r="X405"/>
          <cell r="Y405" t="str">
            <v/>
          </cell>
          <cell r="Z405"/>
          <cell r="AA405" t="str">
            <v/>
          </cell>
          <cell r="AB405"/>
          <cell r="AC405"/>
          <cell r="AD405"/>
          <cell r="AE405"/>
          <cell r="AF405"/>
          <cell r="AG405"/>
          <cell r="AH405" t="str">
            <v/>
          </cell>
          <cell r="AI405" t="str">
            <v>SI</v>
          </cell>
          <cell r="AJ405"/>
          <cell r="AK405"/>
          <cell r="AL405"/>
          <cell r="AM405"/>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t="str">
            <v/>
          </cell>
          <cell r="BE405" t="str">
            <v/>
          </cell>
          <cell r="BF405">
            <v>0</v>
          </cell>
          <cell r="BG405">
            <v>0</v>
          </cell>
          <cell r="BH405">
            <v>0</v>
          </cell>
          <cell r="BI405">
            <v>0</v>
          </cell>
          <cell r="BJ405">
            <v>0</v>
          </cell>
          <cell r="BK405" t="str">
            <v/>
          </cell>
          <cell r="BL405" t="e">
            <v>#NAME?</v>
          </cell>
          <cell r="BM405" t="e">
            <v>#N/A</v>
          </cell>
          <cell r="BN405" t="e">
            <v>#N/A</v>
          </cell>
          <cell r="BO405" t="e">
            <v>#N/A</v>
          </cell>
          <cell r="BP405" t="str">
            <v/>
          </cell>
          <cell r="BQ405"/>
          <cell r="BR405"/>
          <cell r="BS405">
            <v>390</v>
          </cell>
        </row>
        <row r="406">
          <cell r="C406"/>
          <cell r="D406"/>
          <cell r="E406"/>
          <cell r="F406"/>
          <cell r="G406"/>
          <cell r="H406"/>
          <cell r="I406"/>
          <cell r="J406"/>
          <cell r="K406"/>
          <cell r="L406"/>
          <cell r="M406"/>
          <cell r="N406"/>
          <cell r="O406"/>
          <cell r="P406"/>
          <cell r="Q406"/>
          <cell r="R406"/>
          <cell r="S406"/>
          <cell r="T406"/>
          <cell r="U406"/>
          <cell r="V406"/>
          <cell r="W406"/>
          <cell r="X406"/>
          <cell r="Y406" t="str">
            <v/>
          </cell>
          <cell r="Z406"/>
          <cell r="AA406" t="str">
            <v/>
          </cell>
          <cell r="AB406"/>
          <cell r="AC406"/>
          <cell r="AD406"/>
          <cell r="AE406"/>
          <cell r="AF406"/>
          <cell r="AG406"/>
          <cell r="AH406" t="str">
            <v/>
          </cell>
          <cell r="AI406" t="str">
            <v>SI</v>
          </cell>
          <cell r="AJ406"/>
          <cell r="AK406"/>
          <cell r="AL406"/>
          <cell r="AM406"/>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t="str">
            <v/>
          </cell>
          <cell r="BE406" t="str">
            <v/>
          </cell>
          <cell r="BF406">
            <v>0</v>
          </cell>
          <cell r="BG406">
            <v>0</v>
          </cell>
          <cell r="BH406">
            <v>0</v>
          </cell>
          <cell r="BI406">
            <v>0</v>
          </cell>
          <cell r="BJ406">
            <v>0</v>
          </cell>
          <cell r="BK406" t="str">
            <v/>
          </cell>
          <cell r="BL406" t="e">
            <v>#NAME?</v>
          </cell>
          <cell r="BM406" t="e">
            <v>#N/A</v>
          </cell>
          <cell r="BN406" t="e">
            <v>#N/A</v>
          </cell>
          <cell r="BO406" t="e">
            <v>#N/A</v>
          </cell>
          <cell r="BP406" t="str">
            <v/>
          </cell>
          <cell r="BQ406"/>
          <cell r="BR406"/>
          <cell r="BS406">
            <v>391</v>
          </cell>
        </row>
        <row r="407">
          <cell r="C407"/>
          <cell r="D407"/>
          <cell r="E407"/>
          <cell r="F407"/>
          <cell r="G407"/>
          <cell r="H407"/>
          <cell r="I407"/>
          <cell r="J407"/>
          <cell r="K407"/>
          <cell r="L407"/>
          <cell r="M407"/>
          <cell r="N407"/>
          <cell r="O407"/>
          <cell r="P407"/>
          <cell r="Q407"/>
          <cell r="R407"/>
          <cell r="S407"/>
          <cell r="T407"/>
          <cell r="U407"/>
          <cell r="V407"/>
          <cell r="W407"/>
          <cell r="X407"/>
          <cell r="Y407" t="str">
            <v/>
          </cell>
          <cell r="Z407"/>
          <cell r="AA407" t="str">
            <v/>
          </cell>
          <cell r="AB407"/>
          <cell r="AC407"/>
          <cell r="AD407"/>
          <cell r="AE407"/>
          <cell r="AF407"/>
          <cell r="AG407"/>
          <cell r="AH407" t="str">
            <v/>
          </cell>
          <cell r="AI407" t="str">
            <v>SI</v>
          </cell>
          <cell r="AJ407"/>
          <cell r="AK407"/>
          <cell r="AL407"/>
          <cell r="AM407"/>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t="str">
            <v/>
          </cell>
          <cell r="BE407" t="str">
            <v/>
          </cell>
          <cell r="BF407">
            <v>0</v>
          </cell>
          <cell r="BG407">
            <v>0</v>
          </cell>
          <cell r="BH407">
            <v>0</v>
          </cell>
          <cell r="BI407">
            <v>0</v>
          </cell>
          <cell r="BJ407">
            <v>0</v>
          </cell>
          <cell r="BK407" t="str">
            <v/>
          </cell>
          <cell r="BL407" t="e">
            <v>#NAME?</v>
          </cell>
          <cell r="BM407" t="e">
            <v>#N/A</v>
          </cell>
          <cell r="BN407" t="e">
            <v>#N/A</v>
          </cell>
          <cell r="BO407" t="e">
            <v>#N/A</v>
          </cell>
          <cell r="BP407" t="str">
            <v/>
          </cell>
          <cell r="BQ407"/>
          <cell r="BR407"/>
          <cell r="BS407">
            <v>392</v>
          </cell>
        </row>
        <row r="408">
          <cell r="C408"/>
          <cell r="D408"/>
          <cell r="E408"/>
          <cell r="F408"/>
          <cell r="G408"/>
          <cell r="H408"/>
          <cell r="I408"/>
          <cell r="J408"/>
          <cell r="K408"/>
          <cell r="L408"/>
          <cell r="M408"/>
          <cell r="N408"/>
          <cell r="O408"/>
          <cell r="P408"/>
          <cell r="Q408"/>
          <cell r="R408"/>
          <cell r="S408"/>
          <cell r="T408"/>
          <cell r="U408"/>
          <cell r="V408"/>
          <cell r="W408"/>
          <cell r="X408"/>
          <cell r="Y408" t="str">
            <v/>
          </cell>
          <cell r="Z408"/>
          <cell r="AA408" t="str">
            <v/>
          </cell>
          <cell r="AB408"/>
          <cell r="AC408"/>
          <cell r="AD408"/>
          <cell r="AE408"/>
          <cell r="AF408"/>
          <cell r="AG408"/>
          <cell r="AH408" t="str">
            <v/>
          </cell>
          <cell r="AI408" t="str">
            <v>SI</v>
          </cell>
          <cell r="AJ408"/>
          <cell r="AK408"/>
          <cell r="AL408"/>
          <cell r="AM408"/>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t="str">
            <v/>
          </cell>
          <cell r="BE408" t="str">
            <v/>
          </cell>
          <cell r="BF408">
            <v>0</v>
          </cell>
          <cell r="BG408">
            <v>0</v>
          </cell>
          <cell r="BH408">
            <v>0</v>
          </cell>
          <cell r="BI408">
            <v>0</v>
          </cell>
          <cell r="BJ408">
            <v>0</v>
          </cell>
          <cell r="BK408" t="str">
            <v/>
          </cell>
          <cell r="BL408" t="e">
            <v>#NAME?</v>
          </cell>
          <cell r="BM408" t="e">
            <v>#N/A</v>
          </cell>
          <cell r="BN408" t="e">
            <v>#N/A</v>
          </cell>
          <cell r="BO408" t="e">
            <v>#N/A</v>
          </cell>
          <cell r="BP408" t="str">
            <v/>
          </cell>
          <cell r="BQ408"/>
          <cell r="BR408"/>
          <cell r="BS408">
            <v>393</v>
          </cell>
        </row>
        <row r="409">
          <cell r="C409"/>
          <cell r="D409"/>
          <cell r="E409"/>
          <cell r="F409"/>
          <cell r="G409"/>
          <cell r="H409"/>
          <cell r="I409"/>
          <cell r="J409"/>
          <cell r="K409"/>
          <cell r="L409"/>
          <cell r="M409"/>
          <cell r="N409"/>
          <cell r="O409"/>
          <cell r="P409"/>
          <cell r="Q409"/>
          <cell r="R409"/>
          <cell r="S409"/>
          <cell r="T409"/>
          <cell r="U409"/>
          <cell r="V409"/>
          <cell r="W409"/>
          <cell r="X409"/>
          <cell r="Y409" t="str">
            <v/>
          </cell>
          <cell r="Z409"/>
          <cell r="AA409" t="str">
            <v/>
          </cell>
          <cell r="AB409"/>
          <cell r="AC409"/>
          <cell r="AD409"/>
          <cell r="AE409"/>
          <cell r="AF409"/>
          <cell r="AG409"/>
          <cell r="AH409" t="str">
            <v/>
          </cell>
          <cell r="AI409" t="str">
            <v>SI</v>
          </cell>
          <cell r="AJ409"/>
          <cell r="AK409"/>
          <cell r="AL409"/>
          <cell r="AM409"/>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t="str">
            <v/>
          </cell>
          <cell r="BE409" t="str">
            <v/>
          </cell>
          <cell r="BF409">
            <v>0</v>
          </cell>
          <cell r="BG409">
            <v>0</v>
          </cell>
          <cell r="BH409">
            <v>0</v>
          </cell>
          <cell r="BI409">
            <v>0</v>
          </cell>
          <cell r="BJ409">
            <v>0</v>
          </cell>
          <cell r="BK409" t="str">
            <v/>
          </cell>
          <cell r="BL409" t="e">
            <v>#NAME?</v>
          </cell>
          <cell r="BM409" t="e">
            <v>#N/A</v>
          </cell>
          <cell r="BN409" t="e">
            <v>#N/A</v>
          </cell>
          <cell r="BO409" t="e">
            <v>#N/A</v>
          </cell>
          <cell r="BP409" t="str">
            <v/>
          </cell>
          <cell r="BQ409"/>
          <cell r="BR409"/>
          <cell r="BS409">
            <v>394</v>
          </cell>
        </row>
        <row r="410">
          <cell r="C410"/>
          <cell r="D410"/>
          <cell r="E410"/>
          <cell r="F410"/>
          <cell r="G410"/>
          <cell r="H410"/>
          <cell r="I410"/>
          <cell r="J410"/>
          <cell r="K410"/>
          <cell r="L410"/>
          <cell r="M410"/>
          <cell r="N410"/>
          <cell r="O410"/>
          <cell r="P410"/>
          <cell r="Q410"/>
          <cell r="R410"/>
          <cell r="S410"/>
          <cell r="T410"/>
          <cell r="U410"/>
          <cell r="V410"/>
          <cell r="W410"/>
          <cell r="X410"/>
          <cell r="Y410" t="str">
            <v/>
          </cell>
          <cell r="Z410"/>
          <cell r="AA410" t="str">
            <v/>
          </cell>
          <cell r="AB410"/>
          <cell r="AC410"/>
          <cell r="AD410"/>
          <cell r="AE410"/>
          <cell r="AF410"/>
          <cell r="AG410"/>
          <cell r="AH410" t="str">
            <v/>
          </cell>
          <cell r="AI410" t="str">
            <v>SI</v>
          </cell>
          <cell r="AJ410"/>
          <cell r="AK410"/>
          <cell r="AL410"/>
          <cell r="AM410"/>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t="str">
            <v/>
          </cell>
          <cell r="BE410" t="str">
            <v/>
          </cell>
          <cell r="BF410">
            <v>0</v>
          </cell>
          <cell r="BG410">
            <v>0</v>
          </cell>
          <cell r="BH410">
            <v>0</v>
          </cell>
          <cell r="BI410">
            <v>0</v>
          </cell>
          <cell r="BJ410">
            <v>0</v>
          </cell>
          <cell r="BK410" t="str">
            <v/>
          </cell>
          <cell r="BL410" t="e">
            <v>#NAME?</v>
          </cell>
          <cell r="BM410" t="e">
            <v>#N/A</v>
          </cell>
          <cell r="BN410" t="e">
            <v>#N/A</v>
          </cell>
          <cell r="BO410" t="e">
            <v>#N/A</v>
          </cell>
          <cell r="BP410" t="str">
            <v/>
          </cell>
          <cell r="BQ410"/>
          <cell r="BR410"/>
          <cell r="BS410">
            <v>395</v>
          </cell>
        </row>
        <row r="411">
          <cell r="C411"/>
          <cell r="D411"/>
          <cell r="E411"/>
          <cell r="F411"/>
          <cell r="G411"/>
          <cell r="H411"/>
          <cell r="I411"/>
          <cell r="J411"/>
          <cell r="K411"/>
          <cell r="L411"/>
          <cell r="M411"/>
          <cell r="N411"/>
          <cell r="O411"/>
          <cell r="P411"/>
          <cell r="Q411"/>
          <cell r="R411"/>
          <cell r="S411"/>
          <cell r="T411"/>
          <cell r="U411"/>
          <cell r="V411"/>
          <cell r="W411"/>
          <cell r="X411"/>
          <cell r="Y411" t="str">
            <v/>
          </cell>
          <cell r="Z411"/>
          <cell r="AA411" t="str">
            <v/>
          </cell>
          <cell r="AB411"/>
          <cell r="AC411"/>
          <cell r="AD411"/>
          <cell r="AE411"/>
          <cell r="AF411"/>
          <cell r="AG411"/>
          <cell r="AH411" t="str">
            <v/>
          </cell>
          <cell r="AI411" t="str">
            <v>SI</v>
          </cell>
          <cell r="AJ411"/>
          <cell r="AK411"/>
          <cell r="AL411"/>
          <cell r="AM411"/>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t="str">
            <v/>
          </cell>
          <cell r="BE411" t="str">
            <v/>
          </cell>
          <cell r="BF411">
            <v>0</v>
          </cell>
          <cell r="BG411">
            <v>0</v>
          </cell>
          <cell r="BH411">
            <v>0</v>
          </cell>
          <cell r="BI411">
            <v>0</v>
          </cell>
          <cell r="BJ411">
            <v>0</v>
          </cell>
          <cell r="BK411" t="str">
            <v/>
          </cell>
          <cell r="BL411" t="e">
            <v>#NAME?</v>
          </cell>
          <cell r="BM411" t="e">
            <v>#N/A</v>
          </cell>
          <cell r="BN411" t="e">
            <v>#N/A</v>
          </cell>
          <cell r="BO411" t="e">
            <v>#N/A</v>
          </cell>
          <cell r="BP411" t="str">
            <v/>
          </cell>
          <cell r="BQ411"/>
          <cell r="BR411"/>
          <cell r="BS411">
            <v>396</v>
          </cell>
        </row>
        <row r="412">
          <cell r="C412"/>
          <cell r="D412"/>
          <cell r="E412"/>
          <cell r="F412"/>
          <cell r="G412"/>
          <cell r="H412"/>
          <cell r="I412"/>
          <cell r="J412"/>
          <cell r="K412"/>
          <cell r="L412"/>
          <cell r="M412"/>
          <cell r="N412"/>
          <cell r="O412"/>
          <cell r="P412"/>
          <cell r="Q412"/>
          <cell r="R412"/>
          <cell r="S412"/>
          <cell r="T412"/>
          <cell r="U412"/>
          <cell r="V412"/>
          <cell r="W412"/>
          <cell r="X412"/>
          <cell r="Y412" t="str">
            <v/>
          </cell>
          <cell r="Z412"/>
          <cell r="AA412" t="str">
            <v/>
          </cell>
          <cell r="AB412"/>
          <cell r="AC412"/>
          <cell r="AD412"/>
          <cell r="AE412"/>
          <cell r="AF412"/>
          <cell r="AG412"/>
          <cell r="AH412" t="str">
            <v/>
          </cell>
          <cell r="AI412" t="str">
            <v>SI</v>
          </cell>
          <cell r="AJ412"/>
          <cell r="AK412"/>
          <cell r="AL412"/>
          <cell r="AM412"/>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t="str">
            <v/>
          </cell>
          <cell r="BE412" t="str">
            <v/>
          </cell>
          <cell r="BF412">
            <v>0</v>
          </cell>
          <cell r="BG412">
            <v>0</v>
          </cell>
          <cell r="BH412">
            <v>0</v>
          </cell>
          <cell r="BI412">
            <v>0</v>
          </cell>
          <cell r="BJ412">
            <v>0</v>
          </cell>
          <cell r="BK412" t="str">
            <v/>
          </cell>
          <cell r="BL412" t="e">
            <v>#NAME?</v>
          </cell>
          <cell r="BM412" t="e">
            <v>#N/A</v>
          </cell>
          <cell r="BN412" t="e">
            <v>#N/A</v>
          </cell>
          <cell r="BO412" t="e">
            <v>#N/A</v>
          </cell>
          <cell r="BP412" t="str">
            <v/>
          </cell>
          <cell r="BQ412"/>
          <cell r="BR412"/>
          <cell r="BS412">
            <v>397</v>
          </cell>
        </row>
        <row r="413">
          <cell r="C413"/>
          <cell r="D413"/>
          <cell r="E413"/>
          <cell r="F413"/>
          <cell r="G413"/>
          <cell r="H413"/>
          <cell r="I413"/>
          <cell r="J413"/>
          <cell r="K413"/>
          <cell r="L413"/>
          <cell r="M413"/>
          <cell r="N413"/>
          <cell r="O413"/>
          <cell r="P413"/>
          <cell r="Q413"/>
          <cell r="R413"/>
          <cell r="S413"/>
          <cell r="T413"/>
          <cell r="U413"/>
          <cell r="V413"/>
          <cell r="W413"/>
          <cell r="X413"/>
          <cell r="Y413" t="str">
            <v/>
          </cell>
          <cell r="Z413"/>
          <cell r="AA413" t="str">
            <v/>
          </cell>
          <cell r="AB413"/>
          <cell r="AC413"/>
          <cell r="AD413"/>
          <cell r="AE413"/>
          <cell r="AF413"/>
          <cell r="AG413"/>
          <cell r="AH413" t="str">
            <v/>
          </cell>
          <cell r="AI413" t="str">
            <v>SI</v>
          </cell>
          <cell r="AJ413"/>
          <cell r="AK413"/>
          <cell r="AL413"/>
          <cell r="AM413"/>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t="str">
            <v/>
          </cell>
          <cell r="BE413" t="str">
            <v/>
          </cell>
          <cell r="BF413">
            <v>0</v>
          </cell>
          <cell r="BG413">
            <v>0</v>
          </cell>
          <cell r="BH413">
            <v>0</v>
          </cell>
          <cell r="BI413">
            <v>0</v>
          </cell>
          <cell r="BJ413">
            <v>0</v>
          </cell>
          <cell r="BK413" t="str">
            <v/>
          </cell>
          <cell r="BL413" t="e">
            <v>#NAME?</v>
          </cell>
          <cell r="BM413" t="e">
            <v>#N/A</v>
          </cell>
          <cell r="BN413" t="e">
            <v>#N/A</v>
          </cell>
          <cell r="BO413" t="e">
            <v>#N/A</v>
          </cell>
          <cell r="BP413" t="str">
            <v/>
          </cell>
          <cell r="BQ413"/>
          <cell r="BR413"/>
          <cell r="BS413">
            <v>398</v>
          </cell>
        </row>
        <row r="414">
          <cell r="C414"/>
          <cell r="D414"/>
          <cell r="E414"/>
          <cell r="F414"/>
          <cell r="G414"/>
          <cell r="H414"/>
          <cell r="I414"/>
          <cell r="J414"/>
          <cell r="K414"/>
          <cell r="L414"/>
          <cell r="M414"/>
          <cell r="N414"/>
          <cell r="O414"/>
          <cell r="P414"/>
          <cell r="Q414"/>
          <cell r="R414"/>
          <cell r="S414"/>
          <cell r="T414"/>
          <cell r="U414"/>
          <cell r="V414"/>
          <cell r="W414"/>
          <cell r="X414"/>
          <cell r="Y414" t="str">
            <v/>
          </cell>
          <cell r="Z414"/>
          <cell r="AA414" t="str">
            <v/>
          </cell>
          <cell r="AB414"/>
          <cell r="AC414"/>
          <cell r="AD414"/>
          <cell r="AE414"/>
          <cell r="AF414"/>
          <cell r="AG414"/>
          <cell r="AH414" t="str">
            <v/>
          </cell>
          <cell r="AI414" t="str">
            <v>SI</v>
          </cell>
          <cell r="AJ414"/>
          <cell r="AK414"/>
          <cell r="AL414"/>
          <cell r="AM414"/>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t="str">
            <v/>
          </cell>
          <cell r="BE414" t="str">
            <v/>
          </cell>
          <cell r="BF414">
            <v>0</v>
          </cell>
          <cell r="BG414">
            <v>0</v>
          </cell>
          <cell r="BH414">
            <v>0</v>
          </cell>
          <cell r="BI414">
            <v>0</v>
          </cell>
          <cell r="BJ414">
            <v>0</v>
          </cell>
          <cell r="BK414" t="str">
            <v/>
          </cell>
          <cell r="BL414" t="e">
            <v>#NAME?</v>
          </cell>
          <cell r="BM414" t="e">
            <v>#N/A</v>
          </cell>
          <cell r="BN414" t="e">
            <v>#N/A</v>
          </cell>
          <cell r="BO414" t="e">
            <v>#N/A</v>
          </cell>
          <cell r="BP414" t="str">
            <v/>
          </cell>
          <cell r="BQ414"/>
          <cell r="BR414"/>
          <cell r="BS414">
            <v>399</v>
          </cell>
        </row>
        <row r="415">
          <cell r="C415"/>
          <cell r="D415"/>
          <cell r="E415"/>
          <cell r="F415"/>
          <cell r="G415"/>
          <cell r="H415"/>
          <cell r="I415"/>
          <cell r="J415"/>
          <cell r="K415"/>
          <cell r="L415"/>
          <cell r="M415"/>
          <cell r="N415"/>
          <cell r="O415"/>
          <cell r="P415"/>
          <cell r="Q415"/>
          <cell r="R415"/>
          <cell r="S415"/>
          <cell r="T415"/>
          <cell r="U415"/>
          <cell r="V415"/>
          <cell r="W415"/>
          <cell r="X415"/>
          <cell r="Y415" t="str">
            <v/>
          </cell>
          <cell r="Z415"/>
          <cell r="AA415" t="str">
            <v/>
          </cell>
          <cell r="AB415"/>
          <cell r="AC415"/>
          <cell r="AD415"/>
          <cell r="AE415"/>
          <cell r="AF415"/>
          <cell r="AG415"/>
          <cell r="AH415" t="str">
            <v/>
          </cell>
          <cell r="AI415" t="str">
            <v>SI</v>
          </cell>
          <cell r="AJ415"/>
          <cell r="AK415"/>
          <cell r="AL415"/>
          <cell r="AM415"/>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t="str">
            <v/>
          </cell>
          <cell r="BE415" t="str">
            <v/>
          </cell>
          <cell r="BF415">
            <v>0</v>
          </cell>
          <cell r="BG415">
            <v>0</v>
          </cell>
          <cell r="BH415">
            <v>0</v>
          </cell>
          <cell r="BI415">
            <v>0</v>
          </cell>
          <cell r="BJ415">
            <v>0</v>
          </cell>
          <cell r="BK415" t="str">
            <v/>
          </cell>
          <cell r="BL415" t="e">
            <v>#NAME?</v>
          </cell>
          <cell r="BM415" t="e">
            <v>#N/A</v>
          </cell>
          <cell r="BN415" t="e">
            <v>#N/A</v>
          </cell>
          <cell r="BO415" t="e">
            <v>#N/A</v>
          </cell>
          <cell r="BP415" t="str">
            <v/>
          </cell>
          <cell r="BQ415"/>
          <cell r="BR415"/>
          <cell r="BS415">
            <v>400</v>
          </cell>
        </row>
        <row r="416">
          <cell r="C416"/>
          <cell r="D416"/>
          <cell r="E416"/>
          <cell r="F416"/>
          <cell r="G416"/>
          <cell r="H416"/>
          <cell r="I416"/>
          <cell r="J416"/>
          <cell r="K416"/>
          <cell r="L416"/>
          <cell r="M416"/>
          <cell r="N416"/>
          <cell r="O416"/>
          <cell r="P416"/>
          <cell r="Q416"/>
          <cell r="R416"/>
          <cell r="S416"/>
          <cell r="T416"/>
          <cell r="U416"/>
          <cell r="V416"/>
          <cell r="W416"/>
          <cell r="X416"/>
          <cell r="Y416" t="str">
            <v/>
          </cell>
          <cell r="Z416"/>
          <cell r="AA416" t="str">
            <v/>
          </cell>
          <cell r="AB416"/>
          <cell r="AC416"/>
          <cell r="AD416"/>
          <cell r="AE416"/>
          <cell r="AF416"/>
          <cell r="AG416"/>
          <cell r="AH416" t="str">
            <v/>
          </cell>
          <cell r="AI416" t="str">
            <v>SI</v>
          </cell>
          <cell r="AJ416"/>
          <cell r="AK416"/>
          <cell r="AL416"/>
          <cell r="AM416"/>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t="str">
            <v/>
          </cell>
          <cell r="BE416" t="str">
            <v/>
          </cell>
          <cell r="BF416">
            <v>0</v>
          </cell>
          <cell r="BG416">
            <v>0</v>
          </cell>
          <cell r="BH416">
            <v>0</v>
          </cell>
          <cell r="BI416">
            <v>0</v>
          </cell>
          <cell r="BJ416">
            <v>0</v>
          </cell>
          <cell r="BK416" t="str">
            <v/>
          </cell>
          <cell r="BL416" t="e">
            <v>#NAME?</v>
          </cell>
          <cell r="BM416" t="e">
            <v>#N/A</v>
          </cell>
          <cell r="BN416" t="e">
            <v>#N/A</v>
          </cell>
          <cell r="BO416" t="e">
            <v>#N/A</v>
          </cell>
          <cell r="BP416" t="str">
            <v/>
          </cell>
          <cell r="BQ416"/>
          <cell r="BR416"/>
          <cell r="BS416">
            <v>401</v>
          </cell>
        </row>
        <row r="417">
          <cell r="C417"/>
          <cell r="D417"/>
          <cell r="E417"/>
          <cell r="F417"/>
          <cell r="G417"/>
          <cell r="H417"/>
          <cell r="I417"/>
          <cell r="J417"/>
          <cell r="K417"/>
          <cell r="L417"/>
          <cell r="M417"/>
          <cell r="N417"/>
          <cell r="O417"/>
          <cell r="P417"/>
          <cell r="Q417"/>
          <cell r="R417"/>
          <cell r="S417"/>
          <cell r="T417"/>
          <cell r="U417"/>
          <cell r="V417"/>
          <cell r="W417"/>
          <cell r="X417"/>
          <cell r="Y417" t="str">
            <v/>
          </cell>
          <cell r="Z417"/>
          <cell r="AA417" t="str">
            <v/>
          </cell>
          <cell r="AB417"/>
          <cell r="AC417"/>
          <cell r="AD417"/>
          <cell r="AE417"/>
          <cell r="AF417"/>
          <cell r="AG417"/>
          <cell r="AH417" t="str">
            <v/>
          </cell>
          <cell r="AI417" t="str">
            <v>SI</v>
          </cell>
          <cell r="AJ417"/>
          <cell r="AK417"/>
          <cell r="AL417"/>
          <cell r="AM417"/>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t="str">
            <v/>
          </cell>
          <cell r="BE417" t="str">
            <v/>
          </cell>
          <cell r="BF417">
            <v>0</v>
          </cell>
          <cell r="BG417">
            <v>0</v>
          </cell>
          <cell r="BH417">
            <v>0</v>
          </cell>
          <cell r="BI417">
            <v>0</v>
          </cell>
          <cell r="BJ417">
            <v>0</v>
          </cell>
          <cell r="BK417" t="str">
            <v/>
          </cell>
          <cell r="BL417" t="e">
            <v>#NAME?</v>
          </cell>
          <cell r="BM417" t="e">
            <v>#N/A</v>
          </cell>
          <cell r="BN417" t="e">
            <v>#N/A</v>
          </cell>
          <cell r="BO417" t="e">
            <v>#N/A</v>
          </cell>
          <cell r="BP417" t="str">
            <v/>
          </cell>
          <cell r="BQ417"/>
          <cell r="BR417"/>
          <cell r="BS417">
            <v>402</v>
          </cell>
        </row>
        <row r="418">
          <cell r="C418"/>
          <cell r="D418"/>
          <cell r="E418"/>
          <cell r="F418"/>
          <cell r="G418"/>
          <cell r="H418"/>
          <cell r="I418"/>
          <cell r="J418"/>
          <cell r="K418"/>
          <cell r="L418"/>
          <cell r="M418"/>
          <cell r="N418"/>
          <cell r="O418"/>
          <cell r="P418"/>
          <cell r="Q418"/>
          <cell r="R418"/>
          <cell r="S418"/>
          <cell r="T418"/>
          <cell r="U418"/>
          <cell r="V418"/>
          <cell r="W418"/>
          <cell r="X418"/>
          <cell r="Y418" t="str">
            <v/>
          </cell>
          <cell r="Z418"/>
          <cell r="AA418" t="str">
            <v/>
          </cell>
          <cell r="AB418"/>
          <cell r="AC418"/>
          <cell r="AD418"/>
          <cell r="AE418"/>
          <cell r="AF418"/>
          <cell r="AG418"/>
          <cell r="AH418" t="str">
            <v/>
          </cell>
          <cell r="AI418" t="str">
            <v>SI</v>
          </cell>
          <cell r="AJ418"/>
          <cell r="AK418"/>
          <cell r="AL418"/>
          <cell r="AM418"/>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t="str">
            <v/>
          </cell>
          <cell r="BE418" t="str">
            <v/>
          </cell>
          <cell r="BF418">
            <v>0</v>
          </cell>
          <cell r="BG418">
            <v>0</v>
          </cell>
          <cell r="BH418">
            <v>0</v>
          </cell>
          <cell r="BI418">
            <v>0</v>
          </cell>
          <cell r="BJ418">
            <v>0</v>
          </cell>
          <cell r="BK418" t="str">
            <v/>
          </cell>
          <cell r="BL418" t="e">
            <v>#NAME?</v>
          </cell>
          <cell r="BM418" t="e">
            <v>#N/A</v>
          </cell>
          <cell r="BN418" t="e">
            <v>#N/A</v>
          </cell>
          <cell r="BO418" t="e">
            <v>#N/A</v>
          </cell>
          <cell r="BP418" t="str">
            <v/>
          </cell>
          <cell r="BQ418"/>
          <cell r="BR418"/>
          <cell r="BS418">
            <v>403</v>
          </cell>
        </row>
        <row r="419">
          <cell r="C419"/>
          <cell r="D419"/>
          <cell r="E419"/>
          <cell r="F419"/>
          <cell r="G419"/>
          <cell r="H419"/>
          <cell r="I419"/>
          <cell r="J419"/>
          <cell r="K419"/>
          <cell r="L419"/>
          <cell r="M419"/>
          <cell r="N419"/>
          <cell r="O419"/>
          <cell r="P419"/>
          <cell r="Q419"/>
          <cell r="R419"/>
          <cell r="S419"/>
          <cell r="T419"/>
          <cell r="U419"/>
          <cell r="V419"/>
          <cell r="W419"/>
          <cell r="X419"/>
          <cell r="Y419" t="str">
            <v/>
          </cell>
          <cell r="Z419"/>
          <cell r="AA419" t="str">
            <v/>
          </cell>
          <cell r="AB419"/>
          <cell r="AC419"/>
          <cell r="AD419"/>
          <cell r="AE419"/>
          <cell r="AF419"/>
          <cell r="AG419"/>
          <cell r="AH419" t="str">
            <v/>
          </cell>
          <cell r="AI419" t="str">
            <v>SI</v>
          </cell>
          <cell r="AJ419"/>
          <cell r="AK419"/>
          <cell r="AL419"/>
          <cell r="AM419"/>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t="str">
            <v/>
          </cell>
          <cell r="BE419" t="str">
            <v/>
          </cell>
          <cell r="BF419">
            <v>0</v>
          </cell>
          <cell r="BG419">
            <v>0</v>
          </cell>
          <cell r="BH419">
            <v>0</v>
          </cell>
          <cell r="BI419">
            <v>0</v>
          </cell>
          <cell r="BJ419">
            <v>0</v>
          </cell>
          <cell r="BK419" t="str">
            <v/>
          </cell>
          <cell r="BL419" t="e">
            <v>#NAME?</v>
          </cell>
          <cell r="BM419" t="e">
            <v>#N/A</v>
          </cell>
          <cell r="BN419" t="e">
            <v>#N/A</v>
          </cell>
          <cell r="BO419" t="e">
            <v>#N/A</v>
          </cell>
          <cell r="BP419" t="str">
            <v/>
          </cell>
          <cell r="BQ419"/>
          <cell r="BR419"/>
          <cell r="BS419">
            <v>404</v>
          </cell>
        </row>
        <row r="420">
          <cell r="C420"/>
          <cell r="D420"/>
          <cell r="E420"/>
          <cell r="F420"/>
          <cell r="G420"/>
          <cell r="H420"/>
          <cell r="I420"/>
          <cell r="J420"/>
          <cell r="K420"/>
          <cell r="L420"/>
          <cell r="M420"/>
          <cell r="N420"/>
          <cell r="O420"/>
          <cell r="P420"/>
          <cell r="Q420"/>
          <cell r="R420"/>
          <cell r="S420"/>
          <cell r="T420"/>
          <cell r="U420"/>
          <cell r="V420"/>
          <cell r="W420"/>
          <cell r="X420"/>
          <cell r="Y420" t="str">
            <v/>
          </cell>
          <cell r="Z420"/>
          <cell r="AA420" t="str">
            <v/>
          </cell>
          <cell r="AB420"/>
          <cell r="AC420"/>
          <cell r="AD420"/>
          <cell r="AE420"/>
          <cell r="AF420"/>
          <cell r="AG420"/>
          <cell r="AH420" t="str">
            <v/>
          </cell>
          <cell r="AI420" t="str">
            <v>SI</v>
          </cell>
          <cell r="AJ420"/>
          <cell r="AK420"/>
          <cell r="AL420"/>
          <cell r="AM420"/>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t="str">
            <v/>
          </cell>
          <cell r="BE420" t="str">
            <v/>
          </cell>
          <cell r="BF420">
            <v>0</v>
          </cell>
          <cell r="BG420">
            <v>0</v>
          </cell>
          <cell r="BH420">
            <v>0</v>
          </cell>
          <cell r="BI420">
            <v>0</v>
          </cell>
          <cell r="BJ420">
            <v>0</v>
          </cell>
          <cell r="BK420" t="str">
            <v/>
          </cell>
          <cell r="BL420" t="e">
            <v>#NAME?</v>
          </cell>
          <cell r="BM420" t="e">
            <v>#N/A</v>
          </cell>
          <cell r="BN420" t="e">
            <v>#N/A</v>
          </cell>
          <cell r="BO420" t="e">
            <v>#N/A</v>
          </cell>
          <cell r="BP420" t="str">
            <v/>
          </cell>
          <cell r="BQ420"/>
          <cell r="BR420"/>
          <cell r="BS420">
            <v>405</v>
          </cell>
        </row>
        <row r="421">
          <cell r="C421"/>
          <cell r="D421"/>
          <cell r="E421"/>
          <cell r="F421"/>
          <cell r="G421"/>
          <cell r="H421"/>
          <cell r="I421"/>
          <cell r="J421"/>
          <cell r="K421"/>
          <cell r="L421"/>
          <cell r="M421"/>
          <cell r="N421"/>
          <cell r="O421"/>
          <cell r="P421"/>
          <cell r="Q421"/>
          <cell r="R421"/>
          <cell r="S421"/>
          <cell r="T421"/>
          <cell r="U421"/>
          <cell r="V421"/>
          <cell r="W421"/>
          <cell r="X421"/>
          <cell r="Y421" t="str">
            <v/>
          </cell>
          <cell r="Z421"/>
          <cell r="AA421" t="str">
            <v/>
          </cell>
          <cell r="AB421"/>
          <cell r="AC421"/>
          <cell r="AD421"/>
          <cell r="AE421"/>
          <cell r="AF421"/>
          <cell r="AG421"/>
          <cell r="AH421" t="str">
            <v/>
          </cell>
          <cell r="AI421" t="str">
            <v>SI</v>
          </cell>
          <cell r="AJ421"/>
          <cell r="AK421"/>
          <cell r="AL421"/>
          <cell r="AM421"/>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t="str">
            <v/>
          </cell>
          <cell r="BE421" t="str">
            <v/>
          </cell>
          <cell r="BF421">
            <v>0</v>
          </cell>
          <cell r="BG421">
            <v>0</v>
          </cell>
          <cell r="BH421">
            <v>0</v>
          </cell>
          <cell r="BI421">
            <v>0</v>
          </cell>
          <cell r="BJ421">
            <v>0</v>
          </cell>
          <cell r="BK421" t="str">
            <v/>
          </cell>
          <cell r="BL421" t="e">
            <v>#NAME?</v>
          </cell>
          <cell r="BM421" t="e">
            <v>#N/A</v>
          </cell>
          <cell r="BN421" t="e">
            <v>#N/A</v>
          </cell>
          <cell r="BO421" t="e">
            <v>#N/A</v>
          </cell>
          <cell r="BP421" t="str">
            <v/>
          </cell>
          <cell r="BQ421"/>
          <cell r="BR421"/>
          <cell r="BS421">
            <v>406</v>
          </cell>
        </row>
        <row r="422">
          <cell r="C422"/>
          <cell r="D422"/>
          <cell r="E422"/>
          <cell r="F422"/>
          <cell r="G422"/>
          <cell r="H422"/>
          <cell r="I422"/>
          <cell r="J422"/>
          <cell r="K422"/>
          <cell r="L422"/>
          <cell r="M422"/>
          <cell r="N422"/>
          <cell r="O422"/>
          <cell r="P422"/>
          <cell r="Q422"/>
          <cell r="R422"/>
          <cell r="S422"/>
          <cell r="T422"/>
          <cell r="U422"/>
          <cell r="V422"/>
          <cell r="W422"/>
          <cell r="X422"/>
          <cell r="Y422" t="str">
            <v/>
          </cell>
          <cell r="Z422"/>
          <cell r="AA422" t="str">
            <v/>
          </cell>
          <cell r="AB422"/>
          <cell r="AC422"/>
          <cell r="AD422"/>
          <cell r="AE422"/>
          <cell r="AF422"/>
          <cell r="AG422"/>
          <cell r="AH422" t="str">
            <v/>
          </cell>
          <cell r="AI422" t="str">
            <v>SI</v>
          </cell>
          <cell r="AJ422"/>
          <cell r="AK422"/>
          <cell r="AL422"/>
          <cell r="AM422"/>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t="str">
            <v/>
          </cell>
          <cell r="BE422" t="str">
            <v/>
          </cell>
          <cell r="BF422">
            <v>0</v>
          </cell>
          <cell r="BG422">
            <v>0</v>
          </cell>
          <cell r="BH422">
            <v>0</v>
          </cell>
          <cell r="BI422">
            <v>0</v>
          </cell>
          <cell r="BJ422">
            <v>0</v>
          </cell>
          <cell r="BK422" t="str">
            <v/>
          </cell>
          <cell r="BL422" t="e">
            <v>#NAME?</v>
          </cell>
          <cell r="BM422" t="e">
            <v>#N/A</v>
          </cell>
          <cell r="BN422" t="e">
            <v>#N/A</v>
          </cell>
          <cell r="BO422" t="e">
            <v>#N/A</v>
          </cell>
          <cell r="BP422" t="str">
            <v/>
          </cell>
          <cell r="BQ422"/>
          <cell r="BR422"/>
          <cell r="BS422">
            <v>407</v>
          </cell>
        </row>
        <row r="423">
          <cell r="C423"/>
          <cell r="D423"/>
          <cell r="E423"/>
          <cell r="F423"/>
          <cell r="G423"/>
          <cell r="H423"/>
          <cell r="I423"/>
          <cell r="J423"/>
          <cell r="K423"/>
          <cell r="L423"/>
          <cell r="M423"/>
          <cell r="N423"/>
          <cell r="O423"/>
          <cell r="P423"/>
          <cell r="Q423"/>
          <cell r="R423"/>
          <cell r="S423"/>
          <cell r="T423"/>
          <cell r="U423"/>
          <cell r="V423"/>
          <cell r="W423"/>
          <cell r="X423"/>
          <cell r="Y423" t="str">
            <v/>
          </cell>
          <cell r="Z423"/>
          <cell r="AA423" t="str">
            <v/>
          </cell>
          <cell r="AB423"/>
          <cell r="AC423"/>
          <cell r="AD423"/>
          <cell r="AE423"/>
          <cell r="AF423"/>
          <cell r="AG423"/>
          <cell r="AH423" t="str">
            <v/>
          </cell>
          <cell r="AI423" t="str">
            <v>SI</v>
          </cell>
          <cell r="AJ423"/>
          <cell r="AK423"/>
          <cell r="AL423"/>
          <cell r="AM423"/>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t="str">
            <v/>
          </cell>
          <cell r="BE423" t="str">
            <v/>
          </cell>
          <cell r="BF423">
            <v>0</v>
          </cell>
          <cell r="BG423">
            <v>0</v>
          </cell>
          <cell r="BH423">
            <v>0</v>
          </cell>
          <cell r="BI423">
            <v>0</v>
          </cell>
          <cell r="BJ423">
            <v>0</v>
          </cell>
          <cell r="BK423" t="str">
            <v/>
          </cell>
          <cell r="BL423" t="e">
            <v>#NAME?</v>
          </cell>
          <cell r="BM423" t="e">
            <v>#N/A</v>
          </cell>
          <cell r="BN423" t="e">
            <v>#N/A</v>
          </cell>
          <cell r="BO423" t="e">
            <v>#N/A</v>
          </cell>
          <cell r="BP423" t="str">
            <v/>
          </cell>
          <cell r="BQ423"/>
          <cell r="BR423"/>
          <cell r="BS423">
            <v>408</v>
          </cell>
        </row>
        <row r="424">
          <cell r="C424"/>
          <cell r="D424"/>
          <cell r="E424"/>
          <cell r="F424"/>
          <cell r="G424"/>
          <cell r="H424"/>
          <cell r="I424"/>
          <cell r="J424"/>
          <cell r="K424"/>
          <cell r="L424"/>
          <cell r="M424"/>
          <cell r="N424"/>
          <cell r="O424"/>
          <cell r="P424"/>
          <cell r="Q424"/>
          <cell r="R424"/>
          <cell r="S424"/>
          <cell r="T424"/>
          <cell r="U424"/>
          <cell r="V424"/>
          <cell r="W424"/>
          <cell r="X424"/>
          <cell r="Y424" t="str">
            <v/>
          </cell>
          <cell r="Z424"/>
          <cell r="AA424" t="str">
            <v/>
          </cell>
          <cell r="AB424"/>
          <cell r="AC424"/>
          <cell r="AD424"/>
          <cell r="AE424"/>
          <cell r="AF424"/>
          <cell r="AG424"/>
          <cell r="AH424" t="str">
            <v/>
          </cell>
          <cell r="AI424" t="str">
            <v>SI</v>
          </cell>
          <cell r="AJ424"/>
          <cell r="AK424"/>
          <cell r="AL424"/>
          <cell r="AM424"/>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t="str">
            <v/>
          </cell>
          <cell r="BE424" t="str">
            <v/>
          </cell>
          <cell r="BF424">
            <v>0</v>
          </cell>
          <cell r="BG424">
            <v>0</v>
          </cell>
          <cell r="BH424">
            <v>0</v>
          </cell>
          <cell r="BI424">
            <v>0</v>
          </cell>
          <cell r="BJ424">
            <v>0</v>
          </cell>
          <cell r="BK424" t="str">
            <v/>
          </cell>
          <cell r="BL424" t="e">
            <v>#NAME?</v>
          </cell>
          <cell r="BM424" t="e">
            <v>#N/A</v>
          </cell>
          <cell r="BN424" t="e">
            <v>#N/A</v>
          </cell>
          <cell r="BO424" t="e">
            <v>#N/A</v>
          </cell>
          <cell r="BP424" t="str">
            <v/>
          </cell>
          <cell r="BQ424"/>
          <cell r="BR424"/>
          <cell r="BS424">
            <v>409</v>
          </cell>
        </row>
        <row r="425">
          <cell r="C425"/>
          <cell r="D425"/>
          <cell r="E425"/>
          <cell r="F425"/>
          <cell r="G425"/>
          <cell r="H425"/>
          <cell r="I425"/>
          <cell r="J425"/>
          <cell r="K425"/>
          <cell r="L425"/>
          <cell r="M425"/>
          <cell r="N425"/>
          <cell r="O425"/>
          <cell r="P425"/>
          <cell r="Q425"/>
          <cell r="R425"/>
          <cell r="S425"/>
          <cell r="T425"/>
          <cell r="U425"/>
          <cell r="V425"/>
          <cell r="W425"/>
          <cell r="X425"/>
          <cell r="Y425" t="str">
            <v/>
          </cell>
          <cell r="Z425"/>
          <cell r="AA425" t="str">
            <v/>
          </cell>
          <cell r="AB425"/>
          <cell r="AC425"/>
          <cell r="AD425"/>
          <cell r="AE425"/>
          <cell r="AF425"/>
          <cell r="AG425"/>
          <cell r="AH425" t="str">
            <v/>
          </cell>
          <cell r="AI425" t="str">
            <v>SI</v>
          </cell>
          <cell r="AJ425"/>
          <cell r="AK425"/>
          <cell r="AL425"/>
          <cell r="AM425"/>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t="str">
            <v/>
          </cell>
          <cell r="BE425" t="str">
            <v/>
          </cell>
          <cell r="BF425">
            <v>0</v>
          </cell>
          <cell r="BG425">
            <v>0</v>
          </cell>
          <cell r="BH425">
            <v>0</v>
          </cell>
          <cell r="BI425">
            <v>0</v>
          </cell>
          <cell r="BJ425">
            <v>0</v>
          </cell>
          <cell r="BK425" t="str">
            <v/>
          </cell>
          <cell r="BL425" t="e">
            <v>#NAME?</v>
          </cell>
          <cell r="BM425" t="e">
            <v>#N/A</v>
          </cell>
          <cell r="BN425" t="e">
            <v>#N/A</v>
          </cell>
          <cell r="BO425" t="e">
            <v>#N/A</v>
          </cell>
          <cell r="BP425" t="str">
            <v/>
          </cell>
          <cell r="BQ425"/>
          <cell r="BR425"/>
          <cell r="BS425">
            <v>410</v>
          </cell>
        </row>
        <row r="426">
          <cell r="C426"/>
          <cell r="D426"/>
          <cell r="E426"/>
          <cell r="F426"/>
          <cell r="G426"/>
          <cell r="H426"/>
          <cell r="I426"/>
          <cell r="J426"/>
          <cell r="K426"/>
          <cell r="L426"/>
          <cell r="M426"/>
          <cell r="N426"/>
          <cell r="O426"/>
          <cell r="P426"/>
          <cell r="Q426"/>
          <cell r="R426"/>
          <cell r="S426"/>
          <cell r="T426"/>
          <cell r="U426"/>
          <cell r="V426"/>
          <cell r="W426"/>
          <cell r="X426"/>
          <cell r="Y426" t="str">
            <v/>
          </cell>
          <cell r="Z426"/>
          <cell r="AA426" t="str">
            <v/>
          </cell>
          <cell r="AB426"/>
          <cell r="AC426"/>
          <cell r="AD426"/>
          <cell r="AE426"/>
          <cell r="AF426"/>
          <cell r="AG426"/>
          <cell r="AH426" t="str">
            <v/>
          </cell>
          <cell r="AI426" t="str">
            <v>SI</v>
          </cell>
          <cell r="AJ426"/>
          <cell r="AK426"/>
          <cell r="AL426"/>
          <cell r="AM426"/>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t="str">
            <v/>
          </cell>
          <cell r="BE426" t="str">
            <v/>
          </cell>
          <cell r="BF426">
            <v>0</v>
          </cell>
          <cell r="BG426">
            <v>0</v>
          </cell>
          <cell r="BH426">
            <v>0</v>
          </cell>
          <cell r="BI426">
            <v>0</v>
          </cell>
          <cell r="BJ426">
            <v>0</v>
          </cell>
          <cell r="BK426" t="str">
            <v/>
          </cell>
          <cell r="BL426" t="e">
            <v>#NAME?</v>
          </cell>
          <cell r="BM426" t="e">
            <v>#N/A</v>
          </cell>
          <cell r="BN426" t="e">
            <v>#N/A</v>
          </cell>
          <cell r="BO426" t="e">
            <v>#N/A</v>
          </cell>
          <cell r="BP426" t="str">
            <v/>
          </cell>
          <cell r="BQ426"/>
          <cell r="BR426"/>
          <cell r="BS426">
            <v>411</v>
          </cell>
        </row>
        <row r="427">
          <cell r="C427"/>
          <cell r="D427"/>
          <cell r="E427"/>
          <cell r="F427"/>
          <cell r="G427"/>
          <cell r="H427"/>
          <cell r="I427"/>
          <cell r="J427"/>
          <cell r="K427"/>
          <cell r="L427"/>
          <cell r="M427"/>
          <cell r="N427"/>
          <cell r="O427"/>
          <cell r="P427"/>
          <cell r="Q427"/>
          <cell r="R427"/>
          <cell r="S427"/>
          <cell r="T427"/>
          <cell r="U427"/>
          <cell r="V427"/>
          <cell r="W427"/>
          <cell r="X427"/>
          <cell r="Y427" t="str">
            <v/>
          </cell>
          <cell r="Z427"/>
          <cell r="AA427" t="str">
            <v/>
          </cell>
          <cell r="AB427"/>
          <cell r="AC427"/>
          <cell r="AD427"/>
          <cell r="AE427"/>
          <cell r="AF427"/>
          <cell r="AG427"/>
          <cell r="AH427" t="str">
            <v/>
          </cell>
          <cell r="AI427" t="str">
            <v>SI</v>
          </cell>
          <cell r="AJ427"/>
          <cell r="AK427"/>
          <cell r="AL427"/>
          <cell r="AM427"/>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t="str">
            <v/>
          </cell>
          <cell r="BE427" t="str">
            <v/>
          </cell>
          <cell r="BF427">
            <v>0</v>
          </cell>
          <cell r="BG427">
            <v>0</v>
          </cell>
          <cell r="BH427">
            <v>0</v>
          </cell>
          <cell r="BI427">
            <v>0</v>
          </cell>
          <cell r="BJ427">
            <v>0</v>
          </cell>
          <cell r="BK427" t="str">
            <v/>
          </cell>
          <cell r="BL427" t="e">
            <v>#NAME?</v>
          </cell>
          <cell r="BM427" t="e">
            <v>#N/A</v>
          </cell>
          <cell r="BN427" t="e">
            <v>#N/A</v>
          </cell>
          <cell r="BO427" t="e">
            <v>#N/A</v>
          </cell>
          <cell r="BP427" t="str">
            <v/>
          </cell>
          <cell r="BQ427"/>
          <cell r="BR427"/>
          <cell r="BS427">
            <v>412</v>
          </cell>
        </row>
        <row r="428">
          <cell r="C428"/>
          <cell r="D428"/>
          <cell r="E428"/>
          <cell r="F428"/>
          <cell r="G428"/>
          <cell r="H428"/>
          <cell r="I428"/>
          <cell r="J428"/>
          <cell r="K428"/>
          <cell r="L428"/>
          <cell r="M428"/>
          <cell r="N428"/>
          <cell r="O428"/>
          <cell r="P428"/>
          <cell r="Q428"/>
          <cell r="R428"/>
          <cell r="S428"/>
          <cell r="T428"/>
          <cell r="U428"/>
          <cell r="V428"/>
          <cell r="W428"/>
          <cell r="X428"/>
          <cell r="Y428" t="str">
            <v/>
          </cell>
          <cell r="Z428"/>
          <cell r="AA428" t="str">
            <v/>
          </cell>
          <cell r="AB428"/>
          <cell r="AC428"/>
          <cell r="AD428"/>
          <cell r="AE428"/>
          <cell r="AF428"/>
          <cell r="AG428"/>
          <cell r="AH428" t="str">
            <v/>
          </cell>
          <cell r="AI428" t="str">
            <v>SI</v>
          </cell>
          <cell r="AJ428"/>
          <cell r="AK428"/>
          <cell r="AL428"/>
          <cell r="AM428"/>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t="str">
            <v/>
          </cell>
          <cell r="BE428" t="str">
            <v/>
          </cell>
          <cell r="BF428">
            <v>0</v>
          </cell>
          <cell r="BG428">
            <v>0</v>
          </cell>
          <cell r="BH428">
            <v>0</v>
          </cell>
          <cell r="BI428">
            <v>0</v>
          </cell>
          <cell r="BJ428">
            <v>0</v>
          </cell>
          <cell r="BK428" t="str">
            <v/>
          </cell>
          <cell r="BL428" t="e">
            <v>#NAME?</v>
          </cell>
          <cell r="BM428" t="e">
            <v>#N/A</v>
          </cell>
          <cell r="BN428" t="e">
            <v>#N/A</v>
          </cell>
          <cell r="BO428" t="e">
            <v>#N/A</v>
          </cell>
          <cell r="BP428" t="str">
            <v/>
          </cell>
          <cell r="BQ428"/>
          <cell r="BR428"/>
          <cell r="BS428">
            <v>413</v>
          </cell>
        </row>
        <row r="429">
          <cell r="C429"/>
          <cell r="D429"/>
          <cell r="E429"/>
          <cell r="F429"/>
          <cell r="G429"/>
          <cell r="H429"/>
          <cell r="I429"/>
          <cell r="J429"/>
          <cell r="K429"/>
          <cell r="L429"/>
          <cell r="M429"/>
          <cell r="N429"/>
          <cell r="O429"/>
          <cell r="P429"/>
          <cell r="Q429"/>
          <cell r="R429"/>
          <cell r="S429"/>
          <cell r="T429"/>
          <cell r="U429"/>
          <cell r="V429"/>
          <cell r="W429"/>
          <cell r="X429"/>
          <cell r="Y429" t="str">
            <v/>
          </cell>
          <cell r="Z429"/>
          <cell r="AA429" t="str">
            <v/>
          </cell>
          <cell r="AB429"/>
          <cell r="AC429"/>
          <cell r="AD429"/>
          <cell r="AE429"/>
          <cell r="AF429"/>
          <cell r="AG429"/>
          <cell r="AH429" t="str">
            <v/>
          </cell>
          <cell r="AI429" t="str">
            <v>SI</v>
          </cell>
          <cell r="AJ429"/>
          <cell r="AK429"/>
          <cell r="AL429"/>
          <cell r="AM429"/>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t="str">
            <v/>
          </cell>
          <cell r="BE429" t="str">
            <v/>
          </cell>
          <cell r="BF429">
            <v>0</v>
          </cell>
          <cell r="BG429">
            <v>0</v>
          </cell>
          <cell r="BH429">
            <v>0</v>
          </cell>
          <cell r="BI429">
            <v>0</v>
          </cell>
          <cell r="BJ429">
            <v>0</v>
          </cell>
          <cell r="BK429" t="str">
            <v/>
          </cell>
          <cell r="BL429" t="e">
            <v>#NAME?</v>
          </cell>
          <cell r="BM429" t="e">
            <v>#N/A</v>
          </cell>
          <cell r="BN429" t="e">
            <v>#N/A</v>
          </cell>
          <cell r="BO429" t="e">
            <v>#N/A</v>
          </cell>
          <cell r="BP429" t="str">
            <v/>
          </cell>
          <cell r="BQ429"/>
          <cell r="BR429"/>
          <cell r="BS429">
            <v>414</v>
          </cell>
        </row>
        <row r="430">
          <cell r="C430"/>
          <cell r="D430"/>
          <cell r="E430"/>
          <cell r="F430"/>
          <cell r="G430"/>
          <cell r="H430"/>
          <cell r="I430"/>
          <cell r="J430"/>
          <cell r="K430"/>
          <cell r="L430"/>
          <cell r="M430"/>
          <cell r="N430"/>
          <cell r="O430"/>
          <cell r="P430"/>
          <cell r="Q430"/>
          <cell r="R430"/>
          <cell r="S430"/>
          <cell r="T430"/>
          <cell r="U430"/>
          <cell r="V430"/>
          <cell r="W430"/>
          <cell r="X430"/>
          <cell r="Y430" t="str">
            <v/>
          </cell>
          <cell r="Z430"/>
          <cell r="AA430" t="str">
            <v/>
          </cell>
          <cell r="AB430"/>
          <cell r="AC430"/>
          <cell r="AD430"/>
          <cell r="AE430"/>
          <cell r="AF430"/>
          <cell r="AG430"/>
          <cell r="AH430" t="str">
            <v/>
          </cell>
          <cell r="AI430" t="str">
            <v>SI</v>
          </cell>
          <cell r="AJ430"/>
          <cell r="AK430"/>
          <cell r="AL430"/>
          <cell r="AM430"/>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t="str">
            <v/>
          </cell>
          <cell r="BE430" t="str">
            <v/>
          </cell>
          <cell r="BF430">
            <v>0</v>
          </cell>
          <cell r="BG430">
            <v>0</v>
          </cell>
          <cell r="BH430">
            <v>0</v>
          </cell>
          <cell r="BI430">
            <v>0</v>
          </cell>
          <cell r="BJ430">
            <v>0</v>
          </cell>
          <cell r="BK430" t="str">
            <v/>
          </cell>
          <cell r="BL430" t="e">
            <v>#NAME?</v>
          </cell>
          <cell r="BM430" t="e">
            <v>#N/A</v>
          </cell>
          <cell r="BN430" t="e">
            <v>#N/A</v>
          </cell>
          <cell r="BO430" t="e">
            <v>#N/A</v>
          </cell>
          <cell r="BP430" t="str">
            <v/>
          </cell>
          <cell r="BQ430"/>
          <cell r="BR430"/>
          <cell r="BS430">
            <v>415</v>
          </cell>
        </row>
        <row r="431">
          <cell r="C431"/>
          <cell r="D431"/>
          <cell r="E431"/>
          <cell r="F431"/>
          <cell r="G431"/>
          <cell r="H431"/>
          <cell r="I431"/>
          <cell r="J431"/>
          <cell r="K431"/>
          <cell r="L431"/>
          <cell r="M431"/>
          <cell r="N431"/>
          <cell r="O431"/>
          <cell r="P431"/>
          <cell r="Q431"/>
          <cell r="R431"/>
          <cell r="S431"/>
          <cell r="T431"/>
          <cell r="U431"/>
          <cell r="V431"/>
          <cell r="W431"/>
          <cell r="X431"/>
          <cell r="Y431" t="str">
            <v/>
          </cell>
          <cell r="Z431"/>
          <cell r="AA431" t="str">
            <v/>
          </cell>
          <cell r="AB431"/>
          <cell r="AC431"/>
          <cell r="AD431"/>
          <cell r="AE431"/>
          <cell r="AF431"/>
          <cell r="AG431"/>
          <cell r="AH431" t="str">
            <v/>
          </cell>
          <cell r="AI431" t="str">
            <v>SI</v>
          </cell>
          <cell r="AJ431"/>
          <cell r="AK431"/>
          <cell r="AL431"/>
          <cell r="AM431"/>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t="str">
            <v/>
          </cell>
          <cell r="BE431" t="str">
            <v/>
          </cell>
          <cell r="BF431">
            <v>0</v>
          </cell>
          <cell r="BG431">
            <v>0</v>
          </cell>
          <cell r="BH431">
            <v>0</v>
          </cell>
          <cell r="BI431">
            <v>0</v>
          </cell>
          <cell r="BJ431">
            <v>0</v>
          </cell>
          <cell r="BK431" t="str">
            <v/>
          </cell>
          <cell r="BL431" t="e">
            <v>#NAME?</v>
          </cell>
          <cell r="BM431" t="e">
            <v>#N/A</v>
          </cell>
          <cell r="BN431" t="e">
            <v>#N/A</v>
          </cell>
          <cell r="BO431" t="e">
            <v>#N/A</v>
          </cell>
          <cell r="BP431" t="str">
            <v/>
          </cell>
          <cell r="BQ431"/>
          <cell r="BR431"/>
          <cell r="BS431">
            <v>416</v>
          </cell>
        </row>
        <row r="432">
          <cell r="C432"/>
          <cell r="D432"/>
          <cell r="E432"/>
          <cell r="F432"/>
          <cell r="G432"/>
          <cell r="H432"/>
          <cell r="I432"/>
          <cell r="J432"/>
          <cell r="K432"/>
          <cell r="L432"/>
          <cell r="M432"/>
          <cell r="N432"/>
          <cell r="O432"/>
          <cell r="P432"/>
          <cell r="Q432"/>
          <cell r="R432"/>
          <cell r="S432"/>
          <cell r="T432"/>
          <cell r="U432"/>
          <cell r="V432"/>
          <cell r="W432"/>
          <cell r="X432"/>
          <cell r="Y432" t="str">
            <v/>
          </cell>
          <cell r="Z432"/>
          <cell r="AA432" t="str">
            <v/>
          </cell>
          <cell r="AB432"/>
          <cell r="AC432"/>
          <cell r="AD432"/>
          <cell r="AE432"/>
          <cell r="AF432"/>
          <cell r="AG432"/>
          <cell r="AH432" t="str">
            <v/>
          </cell>
          <cell r="AI432" t="str">
            <v>SI</v>
          </cell>
          <cell r="AJ432"/>
          <cell r="AK432"/>
          <cell r="AL432"/>
          <cell r="AM432"/>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t="str">
            <v/>
          </cell>
          <cell r="BE432" t="str">
            <v/>
          </cell>
          <cell r="BF432">
            <v>0</v>
          </cell>
          <cell r="BG432">
            <v>0</v>
          </cell>
          <cell r="BH432">
            <v>0</v>
          </cell>
          <cell r="BI432">
            <v>0</v>
          </cell>
          <cell r="BJ432">
            <v>0</v>
          </cell>
          <cell r="BK432" t="str">
            <v/>
          </cell>
          <cell r="BL432" t="e">
            <v>#NAME?</v>
          </cell>
          <cell r="BM432" t="e">
            <v>#N/A</v>
          </cell>
          <cell r="BN432" t="e">
            <v>#N/A</v>
          </cell>
          <cell r="BO432" t="e">
            <v>#N/A</v>
          </cell>
          <cell r="BP432" t="str">
            <v/>
          </cell>
          <cell r="BQ432"/>
          <cell r="BR432"/>
          <cell r="BS432">
            <v>417</v>
          </cell>
        </row>
        <row r="433">
          <cell r="C433"/>
          <cell r="D433"/>
          <cell r="E433"/>
          <cell r="F433"/>
          <cell r="G433"/>
          <cell r="H433"/>
          <cell r="I433"/>
          <cell r="J433"/>
          <cell r="K433"/>
          <cell r="L433"/>
          <cell r="M433"/>
          <cell r="N433"/>
          <cell r="O433"/>
          <cell r="P433"/>
          <cell r="Q433"/>
          <cell r="R433"/>
          <cell r="S433"/>
          <cell r="T433"/>
          <cell r="U433"/>
          <cell r="V433"/>
          <cell r="W433"/>
          <cell r="X433"/>
          <cell r="Y433" t="str">
            <v/>
          </cell>
          <cell r="Z433"/>
          <cell r="AA433" t="str">
            <v/>
          </cell>
          <cell r="AB433"/>
          <cell r="AC433"/>
          <cell r="AD433"/>
          <cell r="AE433"/>
          <cell r="AF433"/>
          <cell r="AG433"/>
          <cell r="AH433" t="str">
            <v/>
          </cell>
          <cell r="AI433" t="str">
            <v>SI</v>
          </cell>
          <cell r="AJ433"/>
          <cell r="AK433"/>
          <cell r="AL433"/>
          <cell r="AM433"/>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t="str">
            <v/>
          </cell>
          <cell r="BE433" t="str">
            <v/>
          </cell>
          <cell r="BF433">
            <v>0</v>
          </cell>
          <cell r="BG433">
            <v>0</v>
          </cell>
          <cell r="BH433">
            <v>0</v>
          </cell>
          <cell r="BI433">
            <v>0</v>
          </cell>
          <cell r="BJ433">
            <v>0</v>
          </cell>
          <cell r="BK433" t="str">
            <v/>
          </cell>
          <cell r="BL433" t="e">
            <v>#NAME?</v>
          </cell>
          <cell r="BM433" t="e">
            <v>#N/A</v>
          </cell>
          <cell r="BN433" t="e">
            <v>#N/A</v>
          </cell>
          <cell r="BO433" t="e">
            <v>#N/A</v>
          </cell>
          <cell r="BP433" t="str">
            <v/>
          </cell>
          <cell r="BQ433"/>
          <cell r="BR433"/>
          <cell r="BS433">
            <v>418</v>
          </cell>
        </row>
        <row r="434">
          <cell r="C434"/>
          <cell r="D434"/>
          <cell r="E434"/>
          <cell r="F434"/>
          <cell r="G434"/>
          <cell r="H434"/>
          <cell r="I434"/>
          <cell r="J434"/>
          <cell r="K434"/>
          <cell r="L434"/>
          <cell r="M434"/>
          <cell r="N434"/>
          <cell r="O434"/>
          <cell r="P434"/>
          <cell r="Q434"/>
          <cell r="R434"/>
          <cell r="S434"/>
          <cell r="T434"/>
          <cell r="U434"/>
          <cell r="V434"/>
          <cell r="W434"/>
          <cell r="X434"/>
          <cell r="Y434" t="str">
            <v/>
          </cell>
          <cell r="Z434"/>
          <cell r="AA434" t="str">
            <v/>
          </cell>
          <cell r="AB434"/>
          <cell r="AC434"/>
          <cell r="AD434"/>
          <cell r="AE434"/>
          <cell r="AF434"/>
          <cell r="AG434"/>
          <cell r="AH434" t="str">
            <v/>
          </cell>
          <cell r="AI434" t="str">
            <v>SI</v>
          </cell>
          <cell r="AJ434"/>
          <cell r="AK434"/>
          <cell r="AL434"/>
          <cell r="AM434"/>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t="str">
            <v/>
          </cell>
          <cell r="BE434" t="str">
            <v/>
          </cell>
          <cell r="BF434">
            <v>0</v>
          </cell>
          <cell r="BG434">
            <v>0</v>
          </cell>
          <cell r="BH434">
            <v>0</v>
          </cell>
          <cell r="BI434">
            <v>0</v>
          </cell>
          <cell r="BJ434">
            <v>0</v>
          </cell>
          <cell r="BK434" t="str">
            <v/>
          </cell>
          <cell r="BL434" t="e">
            <v>#NAME?</v>
          </cell>
          <cell r="BM434" t="e">
            <v>#N/A</v>
          </cell>
          <cell r="BN434" t="e">
            <v>#N/A</v>
          </cell>
          <cell r="BO434" t="e">
            <v>#N/A</v>
          </cell>
          <cell r="BP434" t="str">
            <v/>
          </cell>
          <cell r="BQ434"/>
          <cell r="BR434"/>
          <cell r="BS434">
            <v>419</v>
          </cell>
        </row>
        <row r="435">
          <cell r="C435"/>
          <cell r="D435"/>
          <cell r="E435"/>
          <cell r="F435"/>
          <cell r="G435"/>
          <cell r="H435"/>
          <cell r="I435"/>
          <cell r="J435"/>
          <cell r="K435"/>
          <cell r="L435"/>
          <cell r="M435"/>
          <cell r="N435"/>
          <cell r="O435"/>
          <cell r="P435"/>
          <cell r="Q435"/>
          <cell r="R435"/>
          <cell r="S435"/>
          <cell r="T435"/>
          <cell r="U435"/>
          <cell r="V435"/>
          <cell r="W435"/>
          <cell r="X435"/>
          <cell r="Y435" t="str">
            <v/>
          </cell>
          <cell r="Z435"/>
          <cell r="AA435" t="str">
            <v/>
          </cell>
          <cell r="AB435"/>
          <cell r="AC435"/>
          <cell r="AD435"/>
          <cell r="AE435"/>
          <cell r="AF435"/>
          <cell r="AG435"/>
          <cell r="AH435" t="str">
            <v/>
          </cell>
          <cell r="AI435" t="str">
            <v>SI</v>
          </cell>
          <cell r="AJ435"/>
          <cell r="AK435"/>
          <cell r="AL435"/>
          <cell r="AM435"/>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t="str">
            <v/>
          </cell>
          <cell r="BE435" t="str">
            <v/>
          </cell>
          <cell r="BF435">
            <v>0</v>
          </cell>
          <cell r="BG435">
            <v>0</v>
          </cell>
          <cell r="BH435">
            <v>0</v>
          </cell>
          <cell r="BI435">
            <v>0</v>
          </cell>
          <cell r="BJ435">
            <v>0</v>
          </cell>
          <cell r="BK435" t="str">
            <v/>
          </cell>
          <cell r="BL435" t="e">
            <v>#NAME?</v>
          </cell>
          <cell r="BM435" t="e">
            <v>#N/A</v>
          </cell>
          <cell r="BN435" t="e">
            <v>#N/A</v>
          </cell>
          <cell r="BO435" t="e">
            <v>#N/A</v>
          </cell>
          <cell r="BP435" t="str">
            <v/>
          </cell>
          <cell r="BQ435"/>
          <cell r="BR435"/>
          <cell r="BS435">
            <v>420</v>
          </cell>
        </row>
        <row r="436">
          <cell r="C436"/>
          <cell r="D436"/>
          <cell r="E436"/>
          <cell r="F436"/>
          <cell r="G436"/>
          <cell r="H436"/>
          <cell r="I436"/>
          <cell r="J436"/>
          <cell r="K436"/>
          <cell r="L436"/>
          <cell r="M436"/>
          <cell r="N436"/>
          <cell r="O436"/>
          <cell r="P436"/>
          <cell r="Q436"/>
          <cell r="R436"/>
          <cell r="S436"/>
          <cell r="T436"/>
          <cell r="U436"/>
          <cell r="V436"/>
          <cell r="W436"/>
          <cell r="X436"/>
          <cell r="Y436" t="str">
            <v/>
          </cell>
          <cell r="Z436"/>
          <cell r="AA436" t="str">
            <v/>
          </cell>
          <cell r="AB436"/>
          <cell r="AC436"/>
          <cell r="AD436"/>
          <cell r="AE436"/>
          <cell r="AF436"/>
          <cell r="AG436"/>
          <cell r="AH436" t="str">
            <v/>
          </cell>
          <cell r="AI436" t="str">
            <v>SI</v>
          </cell>
          <cell r="AJ436"/>
          <cell r="AK436"/>
          <cell r="AL436"/>
          <cell r="AM436"/>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t="str">
            <v/>
          </cell>
          <cell r="BE436" t="str">
            <v/>
          </cell>
          <cell r="BF436">
            <v>0</v>
          </cell>
          <cell r="BG436">
            <v>0</v>
          </cell>
          <cell r="BH436">
            <v>0</v>
          </cell>
          <cell r="BI436">
            <v>0</v>
          </cell>
          <cell r="BJ436">
            <v>0</v>
          </cell>
          <cell r="BK436" t="str">
            <v/>
          </cell>
          <cell r="BL436" t="e">
            <v>#NAME?</v>
          </cell>
          <cell r="BM436" t="e">
            <v>#N/A</v>
          </cell>
          <cell r="BN436" t="e">
            <v>#N/A</v>
          </cell>
          <cell r="BO436" t="e">
            <v>#N/A</v>
          </cell>
          <cell r="BP436" t="str">
            <v/>
          </cell>
          <cell r="BQ436"/>
          <cell r="BR436"/>
          <cell r="BS436">
            <v>421</v>
          </cell>
        </row>
        <row r="437">
          <cell r="C437"/>
          <cell r="D437"/>
          <cell r="E437"/>
          <cell r="F437"/>
          <cell r="G437"/>
          <cell r="H437"/>
          <cell r="I437"/>
          <cell r="J437"/>
          <cell r="K437"/>
          <cell r="L437"/>
          <cell r="M437"/>
          <cell r="N437"/>
          <cell r="O437"/>
          <cell r="P437"/>
          <cell r="Q437"/>
          <cell r="R437"/>
          <cell r="S437"/>
          <cell r="T437"/>
          <cell r="U437"/>
          <cell r="V437"/>
          <cell r="W437"/>
          <cell r="X437"/>
          <cell r="Y437" t="str">
            <v/>
          </cell>
          <cell r="Z437"/>
          <cell r="AA437" t="str">
            <v/>
          </cell>
          <cell r="AB437"/>
          <cell r="AC437"/>
          <cell r="AD437"/>
          <cell r="AE437"/>
          <cell r="AF437"/>
          <cell r="AG437"/>
          <cell r="AH437" t="str">
            <v/>
          </cell>
          <cell r="AI437" t="str">
            <v>SI</v>
          </cell>
          <cell r="AJ437"/>
          <cell r="AK437"/>
          <cell r="AL437"/>
          <cell r="AM437"/>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t="str">
            <v/>
          </cell>
          <cell r="BE437" t="str">
            <v/>
          </cell>
          <cell r="BF437">
            <v>0</v>
          </cell>
          <cell r="BG437">
            <v>0</v>
          </cell>
          <cell r="BH437">
            <v>0</v>
          </cell>
          <cell r="BI437">
            <v>0</v>
          </cell>
          <cell r="BJ437">
            <v>0</v>
          </cell>
          <cell r="BK437" t="str">
            <v/>
          </cell>
          <cell r="BL437" t="e">
            <v>#NAME?</v>
          </cell>
          <cell r="BM437" t="e">
            <v>#N/A</v>
          </cell>
          <cell r="BN437" t="e">
            <v>#N/A</v>
          </cell>
          <cell r="BO437" t="e">
            <v>#N/A</v>
          </cell>
          <cell r="BP437" t="str">
            <v/>
          </cell>
          <cell r="BQ437"/>
          <cell r="BR437"/>
          <cell r="BS437">
            <v>422</v>
          </cell>
        </row>
        <row r="438">
          <cell r="C438"/>
          <cell r="D438"/>
          <cell r="E438"/>
          <cell r="F438"/>
          <cell r="G438"/>
          <cell r="H438"/>
          <cell r="I438"/>
          <cell r="J438"/>
          <cell r="K438"/>
          <cell r="L438"/>
          <cell r="M438"/>
          <cell r="N438"/>
          <cell r="O438"/>
          <cell r="P438"/>
          <cell r="Q438"/>
          <cell r="R438"/>
          <cell r="S438"/>
          <cell r="T438"/>
          <cell r="U438"/>
          <cell r="V438"/>
          <cell r="W438"/>
          <cell r="X438"/>
          <cell r="Y438" t="str">
            <v/>
          </cell>
          <cell r="Z438"/>
          <cell r="AA438" t="str">
            <v/>
          </cell>
          <cell r="AB438"/>
          <cell r="AC438"/>
          <cell r="AD438"/>
          <cell r="AE438"/>
          <cell r="AF438"/>
          <cell r="AG438"/>
          <cell r="AH438" t="str">
            <v/>
          </cell>
          <cell r="AI438" t="str">
            <v>SI</v>
          </cell>
          <cell r="AJ438"/>
          <cell r="AK438"/>
          <cell r="AL438"/>
          <cell r="AM438"/>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t="str">
            <v/>
          </cell>
          <cell r="BE438" t="str">
            <v/>
          </cell>
          <cell r="BF438">
            <v>0</v>
          </cell>
          <cell r="BG438">
            <v>0</v>
          </cell>
          <cell r="BH438">
            <v>0</v>
          </cell>
          <cell r="BI438">
            <v>0</v>
          </cell>
          <cell r="BJ438">
            <v>0</v>
          </cell>
          <cell r="BK438" t="str">
            <v/>
          </cell>
          <cell r="BL438" t="e">
            <v>#NAME?</v>
          </cell>
          <cell r="BM438" t="e">
            <v>#N/A</v>
          </cell>
          <cell r="BN438" t="e">
            <v>#N/A</v>
          </cell>
          <cell r="BO438" t="e">
            <v>#N/A</v>
          </cell>
          <cell r="BP438" t="str">
            <v/>
          </cell>
          <cell r="BQ438"/>
          <cell r="BR438"/>
          <cell r="BS438">
            <v>423</v>
          </cell>
        </row>
        <row r="439">
          <cell r="C439"/>
          <cell r="D439"/>
          <cell r="E439"/>
          <cell r="F439"/>
          <cell r="G439"/>
          <cell r="H439"/>
          <cell r="I439"/>
          <cell r="J439"/>
          <cell r="K439"/>
          <cell r="L439"/>
          <cell r="M439"/>
          <cell r="N439"/>
          <cell r="O439"/>
          <cell r="P439"/>
          <cell r="Q439"/>
          <cell r="R439"/>
          <cell r="S439"/>
          <cell r="T439"/>
          <cell r="U439"/>
          <cell r="V439"/>
          <cell r="W439"/>
          <cell r="X439"/>
          <cell r="Y439" t="str">
            <v/>
          </cell>
          <cell r="Z439"/>
          <cell r="AA439" t="str">
            <v/>
          </cell>
          <cell r="AB439"/>
          <cell r="AC439"/>
          <cell r="AD439"/>
          <cell r="AE439"/>
          <cell r="AF439"/>
          <cell r="AG439"/>
          <cell r="AH439" t="str">
            <v/>
          </cell>
          <cell r="AI439" t="str">
            <v>SI</v>
          </cell>
          <cell r="AJ439"/>
          <cell r="AK439"/>
          <cell r="AL439"/>
          <cell r="AM439"/>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t="str">
            <v/>
          </cell>
          <cell r="BE439" t="str">
            <v/>
          </cell>
          <cell r="BF439">
            <v>0</v>
          </cell>
          <cell r="BG439">
            <v>0</v>
          </cell>
          <cell r="BH439">
            <v>0</v>
          </cell>
          <cell r="BI439">
            <v>0</v>
          </cell>
          <cell r="BJ439">
            <v>0</v>
          </cell>
          <cell r="BK439" t="str">
            <v/>
          </cell>
          <cell r="BL439" t="e">
            <v>#NAME?</v>
          </cell>
          <cell r="BM439" t="e">
            <v>#N/A</v>
          </cell>
          <cell r="BN439" t="e">
            <v>#N/A</v>
          </cell>
          <cell r="BO439" t="e">
            <v>#N/A</v>
          </cell>
          <cell r="BP439" t="str">
            <v/>
          </cell>
          <cell r="BQ439"/>
          <cell r="BR439"/>
          <cell r="BS439">
            <v>424</v>
          </cell>
        </row>
        <row r="440">
          <cell r="C440"/>
          <cell r="D440"/>
          <cell r="E440"/>
          <cell r="F440"/>
          <cell r="G440"/>
          <cell r="H440"/>
          <cell r="I440"/>
          <cell r="J440"/>
          <cell r="K440"/>
          <cell r="L440"/>
          <cell r="M440"/>
          <cell r="N440"/>
          <cell r="O440"/>
          <cell r="P440"/>
          <cell r="Q440"/>
          <cell r="R440"/>
          <cell r="S440"/>
          <cell r="T440"/>
          <cell r="U440"/>
          <cell r="V440"/>
          <cell r="W440"/>
          <cell r="X440"/>
          <cell r="Y440" t="str">
            <v/>
          </cell>
          <cell r="Z440"/>
          <cell r="AA440" t="str">
            <v/>
          </cell>
          <cell r="AB440"/>
          <cell r="AC440"/>
          <cell r="AD440"/>
          <cell r="AE440"/>
          <cell r="AF440"/>
          <cell r="AG440"/>
          <cell r="AH440" t="str">
            <v/>
          </cell>
          <cell r="AI440" t="str">
            <v>SI</v>
          </cell>
          <cell r="AJ440"/>
          <cell r="AK440"/>
          <cell r="AL440"/>
          <cell r="AM440"/>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t="str">
            <v/>
          </cell>
          <cell r="BE440" t="str">
            <v/>
          </cell>
          <cell r="BF440">
            <v>0</v>
          </cell>
          <cell r="BG440">
            <v>0</v>
          </cell>
          <cell r="BH440">
            <v>0</v>
          </cell>
          <cell r="BI440">
            <v>0</v>
          </cell>
          <cell r="BJ440">
            <v>0</v>
          </cell>
          <cell r="BK440" t="str">
            <v/>
          </cell>
          <cell r="BL440" t="e">
            <v>#NAME?</v>
          </cell>
          <cell r="BM440" t="e">
            <v>#N/A</v>
          </cell>
          <cell r="BN440" t="e">
            <v>#N/A</v>
          </cell>
          <cell r="BO440" t="e">
            <v>#N/A</v>
          </cell>
          <cell r="BP440" t="str">
            <v/>
          </cell>
          <cell r="BQ440"/>
          <cell r="BR440"/>
          <cell r="BS440">
            <v>425</v>
          </cell>
        </row>
        <row r="441">
          <cell r="C441"/>
          <cell r="D441"/>
          <cell r="E441"/>
          <cell r="F441"/>
          <cell r="G441"/>
          <cell r="H441"/>
          <cell r="I441"/>
          <cell r="J441"/>
          <cell r="K441"/>
          <cell r="L441"/>
          <cell r="M441"/>
          <cell r="N441"/>
          <cell r="O441"/>
          <cell r="P441"/>
          <cell r="Q441"/>
          <cell r="R441"/>
          <cell r="S441"/>
          <cell r="T441"/>
          <cell r="U441"/>
          <cell r="V441"/>
          <cell r="W441"/>
          <cell r="X441"/>
          <cell r="Y441" t="str">
            <v/>
          </cell>
          <cell r="Z441"/>
          <cell r="AA441" t="str">
            <v/>
          </cell>
          <cell r="AB441"/>
          <cell r="AC441"/>
          <cell r="AD441"/>
          <cell r="AE441"/>
          <cell r="AF441"/>
          <cell r="AG441"/>
          <cell r="AH441" t="str">
            <v/>
          </cell>
          <cell r="AI441" t="str">
            <v>SI</v>
          </cell>
          <cell r="AJ441"/>
          <cell r="AK441"/>
          <cell r="AL441"/>
          <cell r="AM441"/>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t="str">
            <v/>
          </cell>
          <cell r="BE441" t="str">
            <v/>
          </cell>
          <cell r="BF441">
            <v>0</v>
          </cell>
          <cell r="BG441">
            <v>0</v>
          </cell>
          <cell r="BH441">
            <v>0</v>
          </cell>
          <cell r="BI441">
            <v>0</v>
          </cell>
          <cell r="BJ441">
            <v>0</v>
          </cell>
          <cell r="BK441" t="str">
            <v/>
          </cell>
          <cell r="BL441" t="e">
            <v>#NAME?</v>
          </cell>
          <cell r="BM441" t="e">
            <v>#N/A</v>
          </cell>
          <cell r="BN441" t="e">
            <v>#N/A</v>
          </cell>
          <cell r="BO441" t="e">
            <v>#N/A</v>
          </cell>
          <cell r="BP441" t="str">
            <v/>
          </cell>
          <cell r="BQ441"/>
          <cell r="BR441"/>
          <cell r="BS441">
            <v>426</v>
          </cell>
        </row>
        <row r="442">
          <cell r="C442"/>
          <cell r="D442"/>
          <cell r="E442"/>
          <cell r="F442"/>
          <cell r="G442"/>
          <cell r="H442"/>
          <cell r="I442"/>
          <cell r="J442"/>
          <cell r="K442"/>
          <cell r="L442"/>
          <cell r="M442"/>
          <cell r="N442"/>
          <cell r="O442"/>
          <cell r="P442"/>
          <cell r="Q442"/>
          <cell r="R442"/>
          <cell r="S442"/>
          <cell r="T442"/>
          <cell r="U442"/>
          <cell r="V442"/>
          <cell r="W442"/>
          <cell r="X442"/>
          <cell r="Y442" t="str">
            <v/>
          </cell>
          <cell r="Z442"/>
          <cell r="AA442" t="str">
            <v/>
          </cell>
          <cell r="AB442"/>
          <cell r="AC442"/>
          <cell r="AD442"/>
          <cell r="AE442"/>
          <cell r="AF442"/>
          <cell r="AG442"/>
          <cell r="AH442" t="str">
            <v/>
          </cell>
          <cell r="AI442" t="str">
            <v>SI</v>
          </cell>
          <cell r="AJ442"/>
          <cell r="AK442"/>
          <cell r="AL442"/>
          <cell r="AM442"/>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t="str">
            <v/>
          </cell>
          <cell r="BE442" t="str">
            <v/>
          </cell>
          <cell r="BF442">
            <v>0</v>
          </cell>
          <cell r="BG442">
            <v>0</v>
          </cell>
          <cell r="BH442">
            <v>0</v>
          </cell>
          <cell r="BI442">
            <v>0</v>
          </cell>
          <cell r="BJ442">
            <v>0</v>
          </cell>
          <cell r="BK442" t="str">
            <v/>
          </cell>
          <cell r="BL442" t="e">
            <v>#NAME?</v>
          </cell>
          <cell r="BM442" t="e">
            <v>#N/A</v>
          </cell>
          <cell r="BN442" t="e">
            <v>#N/A</v>
          </cell>
          <cell r="BO442" t="e">
            <v>#N/A</v>
          </cell>
          <cell r="BP442" t="str">
            <v/>
          </cell>
          <cell r="BQ442"/>
          <cell r="BR442"/>
          <cell r="BS442">
            <v>427</v>
          </cell>
        </row>
        <row r="443">
          <cell r="C443"/>
          <cell r="D443"/>
          <cell r="E443"/>
          <cell r="F443"/>
          <cell r="G443"/>
          <cell r="H443"/>
          <cell r="I443"/>
          <cell r="J443"/>
          <cell r="K443"/>
          <cell r="L443"/>
          <cell r="M443"/>
          <cell r="N443"/>
          <cell r="O443"/>
          <cell r="P443"/>
          <cell r="Q443"/>
          <cell r="R443"/>
          <cell r="S443"/>
          <cell r="T443"/>
          <cell r="U443"/>
          <cell r="V443"/>
          <cell r="W443"/>
          <cell r="X443"/>
          <cell r="Y443" t="str">
            <v/>
          </cell>
          <cell r="Z443"/>
          <cell r="AA443" t="str">
            <v/>
          </cell>
          <cell r="AB443"/>
          <cell r="AC443"/>
          <cell r="AD443"/>
          <cell r="AE443"/>
          <cell r="AF443"/>
          <cell r="AG443"/>
          <cell r="AH443" t="str">
            <v/>
          </cell>
          <cell r="AI443" t="str">
            <v>SI</v>
          </cell>
          <cell r="AJ443"/>
          <cell r="AK443"/>
          <cell r="AL443"/>
          <cell r="AM443"/>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t="str">
            <v/>
          </cell>
          <cell r="BE443" t="str">
            <v/>
          </cell>
          <cell r="BF443">
            <v>0</v>
          </cell>
          <cell r="BG443">
            <v>0</v>
          </cell>
          <cell r="BH443">
            <v>0</v>
          </cell>
          <cell r="BI443">
            <v>0</v>
          </cell>
          <cell r="BJ443">
            <v>0</v>
          </cell>
          <cell r="BK443" t="str">
            <v/>
          </cell>
          <cell r="BL443" t="e">
            <v>#NAME?</v>
          </cell>
          <cell r="BM443" t="e">
            <v>#N/A</v>
          </cell>
          <cell r="BN443" t="e">
            <v>#N/A</v>
          </cell>
          <cell r="BO443" t="e">
            <v>#N/A</v>
          </cell>
          <cell r="BP443" t="str">
            <v/>
          </cell>
          <cell r="BQ443"/>
          <cell r="BR443"/>
          <cell r="BS443">
            <v>428</v>
          </cell>
        </row>
        <row r="444">
          <cell r="C444"/>
          <cell r="D444"/>
          <cell r="E444"/>
          <cell r="F444"/>
          <cell r="G444"/>
          <cell r="H444"/>
          <cell r="I444"/>
          <cell r="J444"/>
          <cell r="K444"/>
          <cell r="L444"/>
          <cell r="M444"/>
          <cell r="N444"/>
          <cell r="O444"/>
          <cell r="P444"/>
          <cell r="Q444"/>
          <cell r="R444"/>
          <cell r="S444"/>
          <cell r="T444"/>
          <cell r="U444"/>
          <cell r="V444"/>
          <cell r="W444"/>
          <cell r="X444"/>
          <cell r="Y444" t="str">
            <v/>
          </cell>
          <cell r="Z444"/>
          <cell r="AA444" t="str">
            <v/>
          </cell>
          <cell r="AB444"/>
          <cell r="AC444"/>
          <cell r="AD444"/>
          <cell r="AE444"/>
          <cell r="AF444"/>
          <cell r="AG444"/>
          <cell r="AH444" t="str">
            <v/>
          </cell>
          <cell r="AI444" t="str">
            <v>SI</v>
          </cell>
          <cell r="AJ444"/>
          <cell r="AK444"/>
          <cell r="AL444"/>
          <cell r="AM444"/>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t="str">
            <v/>
          </cell>
          <cell r="BE444" t="str">
            <v/>
          </cell>
          <cell r="BF444">
            <v>0</v>
          </cell>
          <cell r="BG444">
            <v>0</v>
          </cell>
          <cell r="BH444">
            <v>0</v>
          </cell>
          <cell r="BI444">
            <v>0</v>
          </cell>
          <cell r="BJ444">
            <v>0</v>
          </cell>
          <cell r="BK444" t="str">
            <v/>
          </cell>
          <cell r="BL444" t="e">
            <v>#NAME?</v>
          </cell>
          <cell r="BM444" t="e">
            <v>#N/A</v>
          </cell>
          <cell r="BN444" t="e">
            <v>#N/A</v>
          </cell>
          <cell r="BO444" t="e">
            <v>#N/A</v>
          </cell>
          <cell r="BP444" t="str">
            <v/>
          </cell>
          <cell r="BQ444"/>
          <cell r="BR444"/>
          <cell r="BS444">
            <v>429</v>
          </cell>
        </row>
        <row r="445">
          <cell r="C445"/>
          <cell r="D445"/>
          <cell r="E445"/>
          <cell r="F445"/>
          <cell r="G445"/>
          <cell r="H445"/>
          <cell r="I445"/>
          <cell r="J445"/>
          <cell r="K445"/>
          <cell r="L445"/>
          <cell r="M445"/>
          <cell r="N445"/>
          <cell r="O445"/>
          <cell r="P445"/>
          <cell r="Q445"/>
          <cell r="R445"/>
          <cell r="S445"/>
          <cell r="T445"/>
          <cell r="U445"/>
          <cell r="V445"/>
          <cell r="W445"/>
          <cell r="X445"/>
          <cell r="Y445" t="str">
            <v/>
          </cell>
          <cell r="Z445"/>
          <cell r="AA445" t="str">
            <v/>
          </cell>
          <cell r="AB445"/>
          <cell r="AC445"/>
          <cell r="AD445"/>
          <cell r="AE445"/>
          <cell r="AF445"/>
          <cell r="AG445"/>
          <cell r="AH445" t="str">
            <v/>
          </cell>
          <cell r="AI445" t="str">
            <v>SI</v>
          </cell>
          <cell r="AJ445"/>
          <cell r="AK445"/>
          <cell r="AL445"/>
          <cell r="AM445"/>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t="str">
            <v/>
          </cell>
          <cell r="BE445" t="str">
            <v/>
          </cell>
          <cell r="BF445">
            <v>0</v>
          </cell>
          <cell r="BG445">
            <v>0</v>
          </cell>
          <cell r="BH445">
            <v>0</v>
          </cell>
          <cell r="BI445">
            <v>0</v>
          </cell>
          <cell r="BJ445">
            <v>0</v>
          </cell>
          <cell r="BK445" t="str">
            <v/>
          </cell>
          <cell r="BL445" t="e">
            <v>#NAME?</v>
          </cell>
          <cell r="BM445" t="e">
            <v>#N/A</v>
          </cell>
          <cell r="BN445" t="e">
            <v>#N/A</v>
          </cell>
          <cell r="BO445" t="e">
            <v>#N/A</v>
          </cell>
          <cell r="BP445" t="str">
            <v/>
          </cell>
          <cell r="BQ445"/>
          <cell r="BR445"/>
          <cell r="BS445">
            <v>430</v>
          </cell>
        </row>
        <row r="446">
          <cell r="C446"/>
          <cell r="D446"/>
          <cell r="E446"/>
          <cell r="F446"/>
          <cell r="G446"/>
          <cell r="H446"/>
          <cell r="I446"/>
          <cell r="J446"/>
          <cell r="K446"/>
          <cell r="L446"/>
          <cell r="M446"/>
          <cell r="N446"/>
          <cell r="O446"/>
          <cell r="P446"/>
          <cell r="Q446"/>
          <cell r="R446"/>
          <cell r="S446"/>
          <cell r="T446"/>
          <cell r="U446"/>
          <cell r="V446"/>
          <cell r="W446"/>
          <cell r="X446"/>
          <cell r="Y446" t="str">
            <v/>
          </cell>
          <cell r="Z446"/>
          <cell r="AA446" t="str">
            <v/>
          </cell>
          <cell r="AB446"/>
          <cell r="AC446"/>
          <cell r="AD446"/>
          <cell r="AE446"/>
          <cell r="AF446"/>
          <cell r="AG446"/>
          <cell r="AH446" t="str">
            <v/>
          </cell>
          <cell r="AI446" t="str">
            <v>SI</v>
          </cell>
          <cell r="AJ446"/>
          <cell r="AK446"/>
          <cell r="AL446"/>
          <cell r="AM446"/>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t="str">
            <v/>
          </cell>
          <cell r="BE446" t="str">
            <v/>
          </cell>
          <cell r="BF446">
            <v>0</v>
          </cell>
          <cell r="BG446">
            <v>0</v>
          </cell>
          <cell r="BH446">
            <v>0</v>
          </cell>
          <cell r="BI446">
            <v>0</v>
          </cell>
          <cell r="BJ446">
            <v>0</v>
          </cell>
          <cell r="BK446" t="str">
            <v/>
          </cell>
          <cell r="BL446" t="e">
            <v>#NAME?</v>
          </cell>
          <cell r="BM446" t="e">
            <v>#N/A</v>
          </cell>
          <cell r="BN446" t="e">
            <v>#N/A</v>
          </cell>
          <cell r="BO446" t="e">
            <v>#N/A</v>
          </cell>
          <cell r="BP446" t="str">
            <v/>
          </cell>
          <cell r="BQ446"/>
          <cell r="BR446"/>
          <cell r="BS446">
            <v>431</v>
          </cell>
        </row>
        <row r="447">
          <cell r="C447"/>
          <cell r="D447"/>
          <cell r="E447"/>
          <cell r="F447"/>
          <cell r="G447"/>
          <cell r="H447"/>
          <cell r="I447"/>
          <cell r="J447"/>
          <cell r="K447"/>
          <cell r="L447"/>
          <cell r="M447"/>
          <cell r="N447"/>
          <cell r="O447"/>
          <cell r="P447"/>
          <cell r="Q447"/>
          <cell r="R447"/>
          <cell r="S447"/>
          <cell r="T447"/>
          <cell r="U447"/>
          <cell r="V447"/>
          <cell r="W447"/>
          <cell r="X447"/>
          <cell r="Y447" t="str">
            <v/>
          </cell>
          <cell r="Z447"/>
          <cell r="AA447" t="str">
            <v/>
          </cell>
          <cell r="AB447"/>
          <cell r="AC447"/>
          <cell r="AD447"/>
          <cell r="AE447"/>
          <cell r="AF447"/>
          <cell r="AG447"/>
          <cell r="AH447" t="str">
            <v/>
          </cell>
          <cell r="AI447" t="str">
            <v>SI</v>
          </cell>
          <cell r="AJ447"/>
          <cell r="AK447"/>
          <cell r="AL447"/>
          <cell r="AM447"/>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t="str">
            <v/>
          </cell>
          <cell r="BE447" t="str">
            <v/>
          </cell>
          <cell r="BF447">
            <v>0</v>
          </cell>
          <cell r="BG447">
            <v>0</v>
          </cell>
          <cell r="BH447">
            <v>0</v>
          </cell>
          <cell r="BI447">
            <v>0</v>
          </cell>
          <cell r="BJ447">
            <v>0</v>
          </cell>
          <cell r="BK447" t="str">
            <v/>
          </cell>
          <cell r="BL447" t="e">
            <v>#NAME?</v>
          </cell>
          <cell r="BM447" t="e">
            <v>#N/A</v>
          </cell>
          <cell r="BN447" t="e">
            <v>#N/A</v>
          </cell>
          <cell r="BO447" t="e">
            <v>#N/A</v>
          </cell>
          <cell r="BP447" t="str">
            <v/>
          </cell>
          <cell r="BQ447"/>
          <cell r="BR447"/>
          <cell r="BS447">
            <v>432</v>
          </cell>
        </row>
        <row r="448">
          <cell r="C448"/>
          <cell r="D448"/>
          <cell r="E448"/>
          <cell r="F448"/>
          <cell r="G448"/>
          <cell r="H448"/>
          <cell r="I448"/>
          <cell r="J448"/>
          <cell r="K448"/>
          <cell r="L448"/>
          <cell r="M448"/>
          <cell r="N448"/>
          <cell r="O448"/>
          <cell r="P448"/>
          <cell r="Q448"/>
          <cell r="R448"/>
          <cell r="S448"/>
          <cell r="T448"/>
          <cell r="U448"/>
          <cell r="V448"/>
          <cell r="W448"/>
          <cell r="X448"/>
          <cell r="Y448" t="str">
            <v/>
          </cell>
          <cell r="Z448"/>
          <cell r="AA448" t="str">
            <v/>
          </cell>
          <cell r="AB448"/>
          <cell r="AC448"/>
          <cell r="AD448"/>
          <cell r="AE448"/>
          <cell r="AF448"/>
          <cell r="AG448"/>
          <cell r="AH448" t="str">
            <v/>
          </cell>
          <cell r="AI448" t="str">
            <v>SI</v>
          </cell>
          <cell r="AJ448"/>
          <cell r="AK448"/>
          <cell r="AL448"/>
          <cell r="AM448"/>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t="str">
            <v/>
          </cell>
          <cell r="BE448" t="str">
            <v/>
          </cell>
          <cell r="BF448">
            <v>0</v>
          </cell>
          <cell r="BG448">
            <v>0</v>
          </cell>
          <cell r="BH448">
            <v>0</v>
          </cell>
          <cell r="BI448">
            <v>0</v>
          </cell>
          <cell r="BJ448">
            <v>0</v>
          </cell>
          <cell r="BK448" t="str">
            <v/>
          </cell>
          <cell r="BL448" t="e">
            <v>#NAME?</v>
          </cell>
          <cell r="BM448" t="e">
            <v>#N/A</v>
          </cell>
          <cell r="BN448" t="e">
            <v>#N/A</v>
          </cell>
          <cell r="BO448" t="e">
            <v>#N/A</v>
          </cell>
          <cell r="BP448" t="str">
            <v/>
          </cell>
          <cell r="BQ448"/>
          <cell r="BR448"/>
          <cell r="BS448">
            <v>433</v>
          </cell>
        </row>
        <row r="449">
          <cell r="C449"/>
          <cell r="D449"/>
          <cell r="E449"/>
          <cell r="F449"/>
          <cell r="G449"/>
          <cell r="H449"/>
          <cell r="I449"/>
          <cell r="J449"/>
          <cell r="K449"/>
          <cell r="L449"/>
          <cell r="M449"/>
          <cell r="N449"/>
          <cell r="O449"/>
          <cell r="P449"/>
          <cell r="Q449"/>
          <cell r="R449"/>
          <cell r="S449"/>
          <cell r="T449"/>
          <cell r="U449"/>
          <cell r="V449"/>
          <cell r="W449"/>
          <cell r="X449"/>
          <cell r="Y449" t="str">
            <v/>
          </cell>
          <cell r="Z449"/>
          <cell r="AA449" t="str">
            <v/>
          </cell>
          <cell r="AB449"/>
          <cell r="AC449"/>
          <cell r="AD449"/>
          <cell r="AE449"/>
          <cell r="AF449"/>
          <cell r="AG449"/>
          <cell r="AH449" t="str">
            <v/>
          </cell>
          <cell r="AI449" t="str">
            <v>SI</v>
          </cell>
          <cell r="AJ449"/>
          <cell r="AK449"/>
          <cell r="AL449"/>
          <cell r="AM449"/>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t="str">
            <v/>
          </cell>
          <cell r="BE449" t="str">
            <v/>
          </cell>
          <cell r="BF449">
            <v>0</v>
          </cell>
          <cell r="BG449">
            <v>0</v>
          </cell>
          <cell r="BH449">
            <v>0</v>
          </cell>
          <cell r="BI449">
            <v>0</v>
          </cell>
          <cell r="BJ449">
            <v>0</v>
          </cell>
          <cell r="BK449" t="str">
            <v/>
          </cell>
          <cell r="BL449" t="e">
            <v>#NAME?</v>
          </cell>
          <cell r="BM449" t="e">
            <v>#N/A</v>
          </cell>
          <cell r="BN449" t="e">
            <v>#N/A</v>
          </cell>
          <cell r="BO449" t="e">
            <v>#N/A</v>
          </cell>
          <cell r="BP449" t="str">
            <v/>
          </cell>
          <cell r="BQ449"/>
          <cell r="BR449"/>
          <cell r="BS449">
            <v>434</v>
          </cell>
        </row>
        <row r="450">
          <cell r="C450"/>
          <cell r="D450"/>
          <cell r="E450"/>
          <cell r="F450"/>
          <cell r="G450"/>
          <cell r="H450"/>
          <cell r="I450"/>
          <cell r="J450"/>
          <cell r="K450"/>
          <cell r="L450"/>
          <cell r="M450"/>
          <cell r="N450"/>
          <cell r="O450"/>
          <cell r="P450"/>
          <cell r="Q450"/>
          <cell r="R450"/>
          <cell r="S450"/>
          <cell r="T450"/>
          <cell r="U450"/>
          <cell r="V450"/>
          <cell r="W450"/>
          <cell r="X450"/>
          <cell r="Y450" t="str">
            <v/>
          </cell>
          <cell r="Z450"/>
          <cell r="AA450" t="str">
            <v/>
          </cell>
          <cell r="AB450"/>
          <cell r="AC450"/>
          <cell r="AD450"/>
          <cell r="AE450"/>
          <cell r="AF450"/>
          <cell r="AG450"/>
          <cell r="AH450" t="str">
            <v/>
          </cell>
          <cell r="AI450" t="str">
            <v>SI</v>
          </cell>
          <cell r="AJ450"/>
          <cell r="AK450"/>
          <cell r="AL450"/>
          <cell r="AM450"/>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t="str">
            <v/>
          </cell>
          <cell r="BE450" t="str">
            <v/>
          </cell>
          <cell r="BF450">
            <v>0</v>
          </cell>
          <cell r="BG450">
            <v>0</v>
          </cell>
          <cell r="BH450">
            <v>0</v>
          </cell>
          <cell r="BI450">
            <v>0</v>
          </cell>
          <cell r="BJ450">
            <v>0</v>
          </cell>
          <cell r="BK450" t="str">
            <v/>
          </cell>
          <cell r="BL450" t="e">
            <v>#NAME?</v>
          </cell>
          <cell r="BM450" t="e">
            <v>#N/A</v>
          </cell>
          <cell r="BN450" t="e">
            <v>#N/A</v>
          </cell>
          <cell r="BO450" t="e">
            <v>#N/A</v>
          </cell>
          <cell r="BP450" t="str">
            <v/>
          </cell>
          <cell r="BQ450"/>
          <cell r="BR450"/>
          <cell r="BS450">
            <v>435</v>
          </cell>
        </row>
        <row r="451">
          <cell r="C451"/>
          <cell r="D451"/>
          <cell r="E451"/>
          <cell r="F451"/>
          <cell r="G451"/>
          <cell r="H451"/>
          <cell r="I451"/>
          <cell r="J451"/>
          <cell r="K451"/>
          <cell r="L451"/>
          <cell r="M451"/>
          <cell r="N451"/>
          <cell r="O451"/>
          <cell r="P451"/>
          <cell r="Q451"/>
          <cell r="R451"/>
          <cell r="S451"/>
          <cell r="T451"/>
          <cell r="U451"/>
          <cell r="V451"/>
          <cell r="W451"/>
          <cell r="X451"/>
          <cell r="Y451" t="str">
            <v/>
          </cell>
          <cell r="Z451"/>
          <cell r="AA451" t="str">
            <v/>
          </cell>
          <cell r="AB451"/>
          <cell r="AC451"/>
          <cell r="AD451"/>
          <cell r="AE451"/>
          <cell r="AF451"/>
          <cell r="AG451"/>
          <cell r="AH451" t="str">
            <v/>
          </cell>
          <cell r="AI451" t="str">
            <v>SI</v>
          </cell>
          <cell r="AJ451"/>
          <cell r="AK451"/>
          <cell r="AL451"/>
          <cell r="AM451"/>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t="str">
            <v/>
          </cell>
          <cell r="BE451" t="str">
            <v/>
          </cell>
          <cell r="BF451">
            <v>0</v>
          </cell>
          <cell r="BG451">
            <v>0</v>
          </cell>
          <cell r="BH451">
            <v>0</v>
          </cell>
          <cell r="BI451">
            <v>0</v>
          </cell>
          <cell r="BJ451">
            <v>0</v>
          </cell>
          <cell r="BK451" t="str">
            <v/>
          </cell>
          <cell r="BL451" t="e">
            <v>#NAME?</v>
          </cell>
          <cell r="BM451" t="e">
            <v>#N/A</v>
          </cell>
          <cell r="BN451" t="e">
            <v>#N/A</v>
          </cell>
          <cell r="BO451" t="e">
            <v>#N/A</v>
          </cell>
          <cell r="BP451" t="str">
            <v/>
          </cell>
          <cell r="BQ451"/>
          <cell r="BR451"/>
          <cell r="BS451">
            <v>436</v>
          </cell>
        </row>
        <row r="452">
          <cell r="C452"/>
          <cell r="D452"/>
          <cell r="E452"/>
          <cell r="F452"/>
          <cell r="G452"/>
          <cell r="H452"/>
          <cell r="I452"/>
          <cell r="J452"/>
          <cell r="K452"/>
          <cell r="L452"/>
          <cell r="M452"/>
          <cell r="N452"/>
          <cell r="O452"/>
          <cell r="P452"/>
          <cell r="Q452"/>
          <cell r="R452"/>
          <cell r="S452"/>
          <cell r="T452"/>
          <cell r="U452"/>
          <cell r="V452"/>
          <cell r="W452"/>
          <cell r="X452"/>
          <cell r="Y452" t="str">
            <v/>
          </cell>
          <cell r="Z452"/>
          <cell r="AA452" t="str">
            <v/>
          </cell>
          <cell r="AB452"/>
          <cell r="AC452"/>
          <cell r="AD452"/>
          <cell r="AE452"/>
          <cell r="AF452"/>
          <cell r="AG452"/>
          <cell r="AH452" t="str">
            <v/>
          </cell>
          <cell r="AI452" t="str">
            <v>SI</v>
          </cell>
          <cell r="AJ452"/>
          <cell r="AK452"/>
          <cell r="AL452"/>
          <cell r="AM452"/>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t="str">
            <v/>
          </cell>
          <cell r="BE452" t="str">
            <v/>
          </cell>
          <cell r="BF452">
            <v>0</v>
          </cell>
          <cell r="BG452">
            <v>0</v>
          </cell>
          <cell r="BH452">
            <v>0</v>
          </cell>
          <cell r="BI452">
            <v>0</v>
          </cell>
          <cell r="BJ452">
            <v>0</v>
          </cell>
          <cell r="BK452" t="str">
            <v/>
          </cell>
          <cell r="BL452" t="e">
            <v>#NAME?</v>
          </cell>
          <cell r="BM452" t="e">
            <v>#N/A</v>
          </cell>
          <cell r="BN452" t="e">
            <v>#N/A</v>
          </cell>
          <cell r="BO452" t="e">
            <v>#N/A</v>
          </cell>
          <cell r="BP452" t="str">
            <v/>
          </cell>
          <cell r="BQ452"/>
          <cell r="BR452"/>
          <cell r="BS452">
            <v>437</v>
          </cell>
        </row>
        <row r="453">
          <cell r="C453"/>
          <cell r="D453"/>
          <cell r="E453"/>
          <cell r="F453"/>
          <cell r="G453"/>
          <cell r="H453"/>
          <cell r="I453"/>
          <cell r="J453"/>
          <cell r="K453"/>
          <cell r="L453"/>
          <cell r="M453"/>
          <cell r="N453"/>
          <cell r="O453"/>
          <cell r="P453"/>
          <cell r="Q453"/>
          <cell r="R453"/>
          <cell r="S453"/>
          <cell r="T453"/>
          <cell r="U453"/>
          <cell r="V453"/>
          <cell r="W453"/>
          <cell r="X453"/>
          <cell r="Y453" t="str">
            <v/>
          </cell>
          <cell r="Z453"/>
          <cell r="AA453" t="str">
            <v/>
          </cell>
          <cell r="AB453"/>
          <cell r="AC453"/>
          <cell r="AD453"/>
          <cell r="AE453"/>
          <cell r="AF453"/>
          <cell r="AG453"/>
          <cell r="AH453" t="str">
            <v/>
          </cell>
          <cell r="AI453" t="str">
            <v>SI</v>
          </cell>
          <cell r="AJ453"/>
          <cell r="AK453"/>
          <cell r="AL453"/>
          <cell r="AM453"/>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t="str">
            <v/>
          </cell>
          <cell r="BE453" t="str">
            <v/>
          </cell>
          <cell r="BF453">
            <v>0</v>
          </cell>
          <cell r="BG453">
            <v>0</v>
          </cell>
          <cell r="BH453">
            <v>0</v>
          </cell>
          <cell r="BI453">
            <v>0</v>
          </cell>
          <cell r="BJ453">
            <v>0</v>
          </cell>
          <cell r="BK453" t="str">
            <v/>
          </cell>
          <cell r="BL453" t="e">
            <v>#NAME?</v>
          </cell>
          <cell r="BM453" t="e">
            <v>#N/A</v>
          </cell>
          <cell r="BN453" t="e">
            <v>#N/A</v>
          </cell>
          <cell r="BO453" t="e">
            <v>#N/A</v>
          </cell>
          <cell r="BP453" t="str">
            <v/>
          </cell>
          <cell r="BQ453"/>
          <cell r="BR453"/>
          <cell r="BS453">
            <v>438</v>
          </cell>
        </row>
        <row r="454">
          <cell r="C454"/>
          <cell r="D454"/>
          <cell r="E454"/>
          <cell r="F454"/>
          <cell r="G454"/>
          <cell r="H454"/>
          <cell r="I454"/>
          <cell r="J454"/>
          <cell r="K454"/>
          <cell r="L454"/>
          <cell r="M454"/>
          <cell r="N454"/>
          <cell r="O454"/>
          <cell r="P454"/>
          <cell r="Q454"/>
          <cell r="R454"/>
          <cell r="S454"/>
          <cell r="T454"/>
          <cell r="U454"/>
          <cell r="V454"/>
          <cell r="W454"/>
          <cell r="X454"/>
          <cell r="Y454" t="str">
            <v/>
          </cell>
          <cell r="Z454"/>
          <cell r="AA454" t="str">
            <v/>
          </cell>
          <cell r="AB454"/>
          <cell r="AC454"/>
          <cell r="AD454"/>
          <cell r="AE454"/>
          <cell r="AF454"/>
          <cell r="AG454"/>
          <cell r="AH454" t="str">
            <v/>
          </cell>
          <cell r="AI454" t="str">
            <v>SI</v>
          </cell>
          <cell r="AJ454"/>
          <cell r="AK454"/>
          <cell r="AL454"/>
          <cell r="AM454"/>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t="str">
            <v/>
          </cell>
          <cell r="BE454" t="str">
            <v/>
          </cell>
          <cell r="BF454">
            <v>0</v>
          </cell>
          <cell r="BG454">
            <v>0</v>
          </cell>
          <cell r="BH454">
            <v>0</v>
          </cell>
          <cell r="BI454">
            <v>0</v>
          </cell>
          <cell r="BJ454">
            <v>0</v>
          </cell>
          <cell r="BK454" t="str">
            <v/>
          </cell>
          <cell r="BL454" t="e">
            <v>#NAME?</v>
          </cell>
          <cell r="BM454" t="e">
            <v>#N/A</v>
          </cell>
          <cell r="BN454" t="e">
            <v>#N/A</v>
          </cell>
          <cell r="BO454" t="e">
            <v>#N/A</v>
          </cell>
          <cell r="BP454" t="str">
            <v/>
          </cell>
          <cell r="BQ454"/>
          <cell r="BR454"/>
          <cell r="BS454">
            <v>439</v>
          </cell>
        </row>
        <row r="455">
          <cell r="C455"/>
          <cell r="D455"/>
          <cell r="E455"/>
          <cell r="F455"/>
          <cell r="G455"/>
          <cell r="H455"/>
          <cell r="I455"/>
          <cell r="J455"/>
          <cell r="K455"/>
          <cell r="L455"/>
          <cell r="M455"/>
          <cell r="N455"/>
          <cell r="O455"/>
          <cell r="P455"/>
          <cell r="Q455"/>
          <cell r="R455"/>
          <cell r="S455"/>
          <cell r="T455"/>
          <cell r="U455"/>
          <cell r="V455"/>
          <cell r="W455"/>
          <cell r="X455"/>
          <cell r="Y455" t="str">
            <v/>
          </cell>
          <cell r="Z455"/>
          <cell r="AA455" t="str">
            <v/>
          </cell>
          <cell r="AB455"/>
          <cell r="AC455"/>
          <cell r="AD455"/>
          <cell r="AE455"/>
          <cell r="AF455"/>
          <cell r="AG455"/>
          <cell r="AH455" t="str">
            <v/>
          </cell>
          <cell r="AI455" t="str">
            <v>SI</v>
          </cell>
          <cell r="AJ455"/>
          <cell r="AK455"/>
          <cell r="AL455"/>
          <cell r="AM455"/>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t="str">
            <v/>
          </cell>
          <cell r="BE455" t="str">
            <v/>
          </cell>
          <cell r="BF455">
            <v>0</v>
          </cell>
          <cell r="BG455">
            <v>0</v>
          </cell>
          <cell r="BH455">
            <v>0</v>
          </cell>
          <cell r="BI455">
            <v>0</v>
          </cell>
          <cell r="BJ455">
            <v>0</v>
          </cell>
          <cell r="BK455" t="str">
            <v/>
          </cell>
          <cell r="BL455" t="e">
            <v>#NAME?</v>
          </cell>
          <cell r="BM455" t="e">
            <v>#N/A</v>
          </cell>
          <cell r="BN455" t="e">
            <v>#N/A</v>
          </cell>
          <cell r="BO455" t="e">
            <v>#N/A</v>
          </cell>
          <cell r="BP455" t="str">
            <v/>
          </cell>
          <cell r="BQ455"/>
          <cell r="BR455"/>
          <cell r="BS455">
            <v>440</v>
          </cell>
        </row>
        <row r="456">
          <cell r="C456"/>
          <cell r="D456"/>
          <cell r="E456"/>
          <cell r="F456"/>
          <cell r="G456"/>
          <cell r="H456"/>
          <cell r="I456"/>
          <cell r="J456"/>
          <cell r="K456"/>
          <cell r="L456"/>
          <cell r="M456"/>
          <cell r="N456"/>
          <cell r="O456"/>
          <cell r="P456"/>
          <cell r="Q456"/>
          <cell r="R456"/>
          <cell r="S456"/>
          <cell r="T456"/>
          <cell r="U456"/>
          <cell r="V456"/>
          <cell r="W456"/>
          <cell r="X456"/>
          <cell r="Y456" t="str">
            <v/>
          </cell>
          <cell r="Z456"/>
          <cell r="AA456" t="str">
            <v/>
          </cell>
          <cell r="AB456"/>
          <cell r="AC456"/>
          <cell r="AD456"/>
          <cell r="AE456"/>
          <cell r="AF456"/>
          <cell r="AG456"/>
          <cell r="AH456" t="str">
            <v/>
          </cell>
          <cell r="AI456" t="str">
            <v>SI</v>
          </cell>
          <cell r="AJ456"/>
          <cell r="AK456"/>
          <cell r="AL456"/>
          <cell r="AM456"/>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t="str">
            <v/>
          </cell>
          <cell r="BE456" t="str">
            <v/>
          </cell>
          <cell r="BF456">
            <v>0</v>
          </cell>
          <cell r="BG456">
            <v>0</v>
          </cell>
          <cell r="BH456">
            <v>0</v>
          </cell>
          <cell r="BI456">
            <v>0</v>
          </cell>
          <cell r="BJ456">
            <v>0</v>
          </cell>
          <cell r="BK456" t="str">
            <v/>
          </cell>
          <cell r="BL456" t="e">
            <v>#NAME?</v>
          </cell>
          <cell r="BM456" t="e">
            <v>#N/A</v>
          </cell>
          <cell r="BN456" t="e">
            <v>#N/A</v>
          </cell>
          <cell r="BO456" t="e">
            <v>#N/A</v>
          </cell>
          <cell r="BP456" t="str">
            <v/>
          </cell>
          <cell r="BQ456"/>
          <cell r="BR456"/>
          <cell r="BS456">
            <v>441</v>
          </cell>
        </row>
        <row r="457">
          <cell r="C457"/>
          <cell r="D457"/>
          <cell r="E457"/>
          <cell r="F457"/>
          <cell r="G457"/>
          <cell r="H457"/>
          <cell r="I457"/>
          <cell r="J457"/>
          <cell r="K457"/>
          <cell r="L457"/>
          <cell r="M457"/>
          <cell r="N457"/>
          <cell r="O457"/>
          <cell r="P457"/>
          <cell r="Q457"/>
          <cell r="R457"/>
          <cell r="S457"/>
          <cell r="T457"/>
          <cell r="U457"/>
          <cell r="V457"/>
          <cell r="W457"/>
          <cell r="X457"/>
          <cell r="Y457" t="str">
            <v/>
          </cell>
          <cell r="Z457"/>
          <cell r="AA457" t="str">
            <v/>
          </cell>
          <cell r="AB457"/>
          <cell r="AC457"/>
          <cell r="AD457"/>
          <cell r="AE457"/>
          <cell r="AF457"/>
          <cell r="AG457"/>
          <cell r="AH457" t="str">
            <v/>
          </cell>
          <cell r="AI457" t="str">
            <v>SI</v>
          </cell>
          <cell r="AJ457"/>
          <cell r="AK457"/>
          <cell r="AL457"/>
          <cell r="AM457"/>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t="str">
            <v/>
          </cell>
          <cell r="BE457" t="str">
            <v/>
          </cell>
          <cell r="BF457">
            <v>0</v>
          </cell>
          <cell r="BG457">
            <v>0</v>
          </cell>
          <cell r="BH457">
            <v>0</v>
          </cell>
          <cell r="BI457">
            <v>0</v>
          </cell>
          <cell r="BJ457">
            <v>0</v>
          </cell>
          <cell r="BK457" t="str">
            <v/>
          </cell>
          <cell r="BL457" t="e">
            <v>#NAME?</v>
          </cell>
          <cell r="BM457" t="e">
            <v>#N/A</v>
          </cell>
          <cell r="BN457" t="e">
            <v>#N/A</v>
          </cell>
          <cell r="BO457" t="e">
            <v>#N/A</v>
          </cell>
          <cell r="BP457" t="str">
            <v/>
          </cell>
          <cell r="BQ457"/>
          <cell r="BR457"/>
          <cell r="BS457">
            <v>442</v>
          </cell>
        </row>
        <row r="458">
          <cell r="C458"/>
          <cell r="D458"/>
          <cell r="E458"/>
          <cell r="F458"/>
          <cell r="G458"/>
          <cell r="H458"/>
          <cell r="I458"/>
          <cell r="J458"/>
          <cell r="K458"/>
          <cell r="L458"/>
          <cell r="M458"/>
          <cell r="N458"/>
          <cell r="O458"/>
          <cell r="P458"/>
          <cell r="Q458"/>
          <cell r="R458"/>
          <cell r="S458"/>
          <cell r="T458"/>
          <cell r="U458"/>
          <cell r="V458"/>
          <cell r="W458"/>
          <cell r="X458"/>
          <cell r="Y458" t="str">
            <v/>
          </cell>
          <cell r="Z458"/>
          <cell r="AA458" t="str">
            <v/>
          </cell>
          <cell r="AB458"/>
          <cell r="AC458"/>
          <cell r="AD458"/>
          <cell r="AE458"/>
          <cell r="AF458"/>
          <cell r="AG458"/>
          <cell r="AH458" t="str">
            <v/>
          </cell>
          <cell r="AI458" t="str">
            <v>SI</v>
          </cell>
          <cell r="AJ458"/>
          <cell r="AK458"/>
          <cell r="AL458"/>
          <cell r="AM458"/>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t="str">
            <v/>
          </cell>
          <cell r="BE458" t="str">
            <v/>
          </cell>
          <cell r="BF458">
            <v>0</v>
          </cell>
          <cell r="BG458">
            <v>0</v>
          </cell>
          <cell r="BH458">
            <v>0</v>
          </cell>
          <cell r="BI458">
            <v>0</v>
          </cell>
          <cell r="BJ458">
            <v>0</v>
          </cell>
          <cell r="BK458" t="str">
            <v/>
          </cell>
          <cell r="BL458" t="e">
            <v>#NAME?</v>
          </cell>
          <cell r="BM458" t="e">
            <v>#N/A</v>
          </cell>
          <cell r="BN458" t="e">
            <v>#N/A</v>
          </cell>
          <cell r="BO458" t="e">
            <v>#N/A</v>
          </cell>
          <cell r="BP458" t="str">
            <v/>
          </cell>
          <cell r="BQ458"/>
          <cell r="BR458"/>
          <cell r="BS458">
            <v>443</v>
          </cell>
        </row>
        <row r="459">
          <cell r="C459"/>
          <cell r="D459"/>
          <cell r="E459"/>
          <cell r="F459"/>
          <cell r="G459"/>
          <cell r="H459"/>
          <cell r="I459"/>
          <cell r="J459"/>
          <cell r="K459"/>
          <cell r="L459"/>
          <cell r="M459"/>
          <cell r="N459"/>
          <cell r="O459"/>
          <cell r="P459"/>
          <cell r="Q459"/>
          <cell r="R459"/>
          <cell r="S459"/>
          <cell r="T459"/>
          <cell r="U459"/>
          <cell r="V459"/>
          <cell r="W459"/>
          <cell r="X459"/>
          <cell r="Y459" t="str">
            <v/>
          </cell>
          <cell r="Z459"/>
          <cell r="AA459" t="str">
            <v/>
          </cell>
          <cell r="AB459"/>
          <cell r="AC459"/>
          <cell r="AD459"/>
          <cell r="AE459"/>
          <cell r="AF459"/>
          <cell r="AG459"/>
          <cell r="AH459" t="str">
            <v/>
          </cell>
          <cell r="AI459" t="str">
            <v>SI</v>
          </cell>
          <cell r="AJ459"/>
          <cell r="AK459"/>
          <cell r="AL459"/>
          <cell r="AM459"/>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t="str">
            <v/>
          </cell>
          <cell r="BE459" t="str">
            <v/>
          </cell>
          <cell r="BF459">
            <v>0</v>
          </cell>
          <cell r="BG459">
            <v>0</v>
          </cell>
          <cell r="BH459">
            <v>0</v>
          </cell>
          <cell r="BI459">
            <v>0</v>
          </cell>
          <cell r="BJ459">
            <v>0</v>
          </cell>
          <cell r="BK459" t="str">
            <v/>
          </cell>
          <cell r="BL459" t="e">
            <v>#NAME?</v>
          </cell>
          <cell r="BM459" t="e">
            <v>#N/A</v>
          </cell>
          <cell r="BN459" t="e">
            <v>#N/A</v>
          </cell>
          <cell r="BO459" t="e">
            <v>#N/A</v>
          </cell>
          <cell r="BP459" t="str">
            <v/>
          </cell>
          <cell r="BQ459"/>
          <cell r="BR459"/>
          <cell r="BS459">
            <v>444</v>
          </cell>
        </row>
        <row r="460">
          <cell r="C460"/>
          <cell r="D460"/>
          <cell r="E460"/>
          <cell r="F460"/>
          <cell r="G460"/>
          <cell r="H460"/>
          <cell r="I460"/>
          <cell r="J460"/>
          <cell r="K460"/>
          <cell r="L460"/>
          <cell r="M460"/>
          <cell r="N460"/>
          <cell r="O460"/>
          <cell r="P460"/>
          <cell r="Q460"/>
          <cell r="R460"/>
          <cell r="S460"/>
          <cell r="T460"/>
          <cell r="U460"/>
          <cell r="V460"/>
          <cell r="W460"/>
          <cell r="X460"/>
          <cell r="Y460" t="str">
            <v/>
          </cell>
          <cell r="Z460"/>
          <cell r="AA460" t="str">
            <v/>
          </cell>
          <cell r="AB460"/>
          <cell r="AC460"/>
          <cell r="AD460"/>
          <cell r="AE460"/>
          <cell r="AF460"/>
          <cell r="AG460"/>
          <cell r="AH460" t="str">
            <v/>
          </cell>
          <cell r="AI460" t="str">
            <v>SI</v>
          </cell>
          <cell r="AJ460"/>
          <cell r="AK460"/>
          <cell r="AL460"/>
          <cell r="AM460"/>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t="str">
            <v/>
          </cell>
          <cell r="BE460" t="str">
            <v/>
          </cell>
          <cell r="BF460">
            <v>0</v>
          </cell>
          <cell r="BG460">
            <v>0</v>
          </cell>
          <cell r="BH460">
            <v>0</v>
          </cell>
          <cell r="BI460">
            <v>0</v>
          </cell>
          <cell r="BJ460">
            <v>0</v>
          </cell>
          <cell r="BK460" t="str">
            <v/>
          </cell>
          <cell r="BL460" t="e">
            <v>#NAME?</v>
          </cell>
          <cell r="BM460" t="e">
            <v>#N/A</v>
          </cell>
          <cell r="BN460" t="e">
            <v>#N/A</v>
          </cell>
          <cell r="BO460" t="e">
            <v>#N/A</v>
          </cell>
          <cell r="BP460" t="str">
            <v/>
          </cell>
          <cell r="BQ460"/>
          <cell r="BR460"/>
          <cell r="BS460">
            <v>445</v>
          </cell>
        </row>
        <row r="461">
          <cell r="C461"/>
          <cell r="D461"/>
          <cell r="E461"/>
          <cell r="F461"/>
          <cell r="G461"/>
          <cell r="H461"/>
          <cell r="I461"/>
          <cell r="J461"/>
          <cell r="K461"/>
          <cell r="L461"/>
          <cell r="M461"/>
          <cell r="N461"/>
          <cell r="O461"/>
          <cell r="P461"/>
          <cell r="Q461"/>
          <cell r="R461"/>
          <cell r="S461"/>
          <cell r="T461"/>
          <cell r="U461"/>
          <cell r="V461"/>
          <cell r="W461"/>
          <cell r="X461"/>
          <cell r="Y461" t="str">
            <v/>
          </cell>
          <cell r="Z461"/>
          <cell r="AA461" t="str">
            <v/>
          </cell>
          <cell r="AB461"/>
          <cell r="AC461"/>
          <cell r="AD461"/>
          <cell r="AE461"/>
          <cell r="AF461"/>
          <cell r="AG461"/>
          <cell r="AH461" t="str">
            <v/>
          </cell>
          <cell r="AI461" t="str">
            <v>SI</v>
          </cell>
          <cell r="AJ461"/>
          <cell r="AK461"/>
          <cell r="AL461"/>
          <cell r="AM461"/>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t="str">
            <v/>
          </cell>
          <cell r="BE461" t="str">
            <v/>
          </cell>
          <cell r="BF461">
            <v>0</v>
          </cell>
          <cell r="BG461">
            <v>0</v>
          </cell>
          <cell r="BH461">
            <v>0</v>
          </cell>
          <cell r="BI461">
            <v>0</v>
          </cell>
          <cell r="BJ461">
            <v>0</v>
          </cell>
          <cell r="BK461" t="str">
            <v/>
          </cell>
          <cell r="BL461" t="e">
            <v>#NAME?</v>
          </cell>
          <cell r="BM461" t="e">
            <v>#N/A</v>
          </cell>
          <cell r="BN461" t="e">
            <v>#N/A</v>
          </cell>
          <cell r="BO461" t="e">
            <v>#N/A</v>
          </cell>
          <cell r="BP461" t="str">
            <v/>
          </cell>
          <cell r="BQ461"/>
          <cell r="BR461"/>
          <cell r="BS461">
            <v>446</v>
          </cell>
        </row>
        <row r="462">
          <cell r="C462"/>
          <cell r="D462"/>
          <cell r="E462"/>
          <cell r="F462"/>
          <cell r="G462"/>
          <cell r="H462"/>
          <cell r="I462"/>
          <cell r="J462"/>
          <cell r="K462"/>
          <cell r="L462"/>
          <cell r="M462"/>
          <cell r="N462"/>
          <cell r="O462"/>
          <cell r="P462"/>
          <cell r="Q462"/>
          <cell r="R462"/>
          <cell r="S462"/>
          <cell r="T462"/>
          <cell r="U462"/>
          <cell r="V462"/>
          <cell r="W462"/>
          <cell r="X462"/>
          <cell r="Y462" t="str">
            <v/>
          </cell>
          <cell r="Z462"/>
          <cell r="AA462" t="str">
            <v/>
          </cell>
          <cell r="AB462"/>
          <cell r="AC462"/>
          <cell r="AD462"/>
          <cell r="AE462"/>
          <cell r="AF462"/>
          <cell r="AG462"/>
          <cell r="AH462" t="str">
            <v/>
          </cell>
          <cell r="AI462" t="str">
            <v>SI</v>
          </cell>
          <cell r="AJ462"/>
          <cell r="AK462"/>
          <cell r="AL462"/>
          <cell r="AM462"/>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t="str">
            <v/>
          </cell>
          <cell r="BE462" t="str">
            <v/>
          </cell>
          <cell r="BF462">
            <v>0</v>
          </cell>
          <cell r="BG462">
            <v>0</v>
          </cell>
          <cell r="BH462">
            <v>0</v>
          </cell>
          <cell r="BI462">
            <v>0</v>
          </cell>
          <cell r="BJ462">
            <v>0</v>
          </cell>
          <cell r="BK462" t="str">
            <v/>
          </cell>
          <cell r="BL462" t="e">
            <v>#NAME?</v>
          </cell>
          <cell r="BM462" t="e">
            <v>#N/A</v>
          </cell>
          <cell r="BN462" t="e">
            <v>#N/A</v>
          </cell>
          <cell r="BO462" t="e">
            <v>#N/A</v>
          </cell>
          <cell r="BP462" t="str">
            <v/>
          </cell>
          <cell r="BQ462"/>
          <cell r="BR462"/>
          <cell r="BS462">
            <v>447</v>
          </cell>
        </row>
        <row r="463">
          <cell r="C463"/>
          <cell r="D463"/>
          <cell r="E463"/>
          <cell r="F463"/>
          <cell r="G463"/>
          <cell r="H463"/>
          <cell r="I463"/>
          <cell r="J463"/>
          <cell r="K463"/>
          <cell r="L463"/>
          <cell r="M463"/>
          <cell r="N463"/>
          <cell r="O463"/>
          <cell r="P463"/>
          <cell r="Q463"/>
          <cell r="R463"/>
          <cell r="S463"/>
          <cell r="T463"/>
          <cell r="U463"/>
          <cell r="V463"/>
          <cell r="W463"/>
          <cell r="X463"/>
          <cell r="Y463" t="str">
            <v/>
          </cell>
          <cell r="Z463"/>
          <cell r="AA463" t="str">
            <v/>
          </cell>
          <cell r="AB463"/>
          <cell r="AC463"/>
          <cell r="AD463"/>
          <cell r="AE463"/>
          <cell r="AF463"/>
          <cell r="AG463"/>
          <cell r="AH463" t="str">
            <v/>
          </cell>
          <cell r="AI463" t="str">
            <v>SI</v>
          </cell>
          <cell r="AJ463"/>
          <cell r="AK463"/>
          <cell r="AL463"/>
          <cell r="AM463"/>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t="str">
            <v/>
          </cell>
          <cell r="BE463" t="str">
            <v/>
          </cell>
          <cell r="BF463">
            <v>0</v>
          </cell>
          <cell r="BG463">
            <v>0</v>
          </cell>
          <cell r="BH463">
            <v>0</v>
          </cell>
          <cell r="BI463">
            <v>0</v>
          </cell>
          <cell r="BJ463">
            <v>0</v>
          </cell>
          <cell r="BK463" t="str">
            <v/>
          </cell>
          <cell r="BL463" t="e">
            <v>#NAME?</v>
          </cell>
          <cell r="BM463" t="e">
            <v>#N/A</v>
          </cell>
          <cell r="BN463" t="e">
            <v>#N/A</v>
          </cell>
          <cell r="BO463" t="e">
            <v>#N/A</v>
          </cell>
          <cell r="BP463" t="str">
            <v/>
          </cell>
          <cell r="BQ463"/>
          <cell r="BR463"/>
          <cell r="BS463">
            <v>448</v>
          </cell>
        </row>
        <row r="464">
          <cell r="C464"/>
          <cell r="D464"/>
          <cell r="E464"/>
          <cell r="F464"/>
          <cell r="G464"/>
          <cell r="H464"/>
          <cell r="I464"/>
          <cell r="J464"/>
          <cell r="K464"/>
          <cell r="L464"/>
          <cell r="M464"/>
          <cell r="N464"/>
          <cell r="O464"/>
          <cell r="P464"/>
          <cell r="Q464"/>
          <cell r="R464"/>
          <cell r="S464"/>
          <cell r="T464"/>
          <cell r="U464"/>
          <cell r="V464"/>
          <cell r="W464"/>
          <cell r="X464"/>
          <cell r="Y464" t="str">
            <v/>
          </cell>
          <cell r="Z464"/>
          <cell r="AA464" t="str">
            <v/>
          </cell>
          <cell r="AB464"/>
          <cell r="AC464"/>
          <cell r="AD464"/>
          <cell r="AE464"/>
          <cell r="AF464"/>
          <cell r="AG464"/>
          <cell r="AH464" t="str">
            <v/>
          </cell>
          <cell r="AI464" t="str">
            <v>SI</v>
          </cell>
          <cell r="AJ464"/>
          <cell r="AK464"/>
          <cell r="AL464"/>
          <cell r="AM464"/>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t="str">
            <v/>
          </cell>
          <cell r="BE464" t="str">
            <v/>
          </cell>
          <cell r="BF464">
            <v>0</v>
          </cell>
          <cell r="BG464">
            <v>0</v>
          </cell>
          <cell r="BH464">
            <v>0</v>
          </cell>
          <cell r="BI464">
            <v>0</v>
          </cell>
          <cell r="BJ464">
            <v>0</v>
          </cell>
          <cell r="BK464" t="str">
            <v/>
          </cell>
          <cell r="BL464" t="e">
            <v>#NAME?</v>
          </cell>
          <cell r="BM464" t="e">
            <v>#N/A</v>
          </cell>
          <cell r="BN464" t="e">
            <v>#N/A</v>
          </cell>
          <cell r="BO464" t="e">
            <v>#N/A</v>
          </cell>
          <cell r="BP464" t="str">
            <v/>
          </cell>
          <cell r="BQ464"/>
          <cell r="BR464"/>
          <cell r="BS464">
            <v>449</v>
          </cell>
        </row>
        <row r="465">
          <cell r="C465"/>
          <cell r="D465"/>
          <cell r="E465"/>
          <cell r="F465"/>
          <cell r="G465"/>
          <cell r="H465"/>
          <cell r="I465"/>
          <cell r="J465"/>
          <cell r="K465"/>
          <cell r="L465"/>
          <cell r="M465"/>
          <cell r="N465"/>
          <cell r="O465"/>
          <cell r="P465"/>
          <cell r="Q465"/>
          <cell r="R465"/>
          <cell r="S465"/>
          <cell r="T465"/>
          <cell r="U465"/>
          <cell r="V465"/>
          <cell r="W465"/>
          <cell r="X465"/>
          <cell r="Y465" t="str">
            <v/>
          </cell>
          <cell r="Z465"/>
          <cell r="AA465" t="str">
            <v/>
          </cell>
          <cell r="AB465"/>
          <cell r="AC465"/>
          <cell r="AD465"/>
          <cell r="AE465"/>
          <cell r="AF465"/>
          <cell r="AG465"/>
          <cell r="AH465" t="str">
            <v/>
          </cell>
          <cell r="AI465" t="str">
            <v>SI</v>
          </cell>
          <cell r="AJ465"/>
          <cell r="AK465"/>
          <cell r="AL465"/>
          <cell r="AM465"/>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t="str">
            <v/>
          </cell>
          <cell r="BE465" t="str">
            <v/>
          </cell>
          <cell r="BF465">
            <v>0</v>
          </cell>
          <cell r="BG465">
            <v>0</v>
          </cell>
          <cell r="BH465">
            <v>0</v>
          </cell>
          <cell r="BI465">
            <v>0</v>
          </cell>
          <cell r="BJ465">
            <v>0</v>
          </cell>
          <cell r="BK465" t="str">
            <v/>
          </cell>
          <cell r="BL465" t="e">
            <v>#NAME?</v>
          </cell>
          <cell r="BM465" t="e">
            <v>#N/A</v>
          </cell>
          <cell r="BN465" t="e">
            <v>#N/A</v>
          </cell>
          <cell r="BO465" t="e">
            <v>#N/A</v>
          </cell>
          <cell r="BP465" t="str">
            <v/>
          </cell>
          <cell r="BQ465"/>
          <cell r="BR465"/>
          <cell r="BS465">
            <v>450</v>
          </cell>
        </row>
        <row r="466">
          <cell r="C466"/>
          <cell r="D466"/>
          <cell r="E466"/>
          <cell r="F466"/>
          <cell r="G466"/>
          <cell r="H466"/>
          <cell r="I466"/>
          <cell r="J466"/>
          <cell r="K466"/>
          <cell r="L466"/>
          <cell r="M466"/>
          <cell r="N466"/>
          <cell r="O466"/>
          <cell r="P466"/>
          <cell r="Q466"/>
          <cell r="R466"/>
          <cell r="S466"/>
          <cell r="T466"/>
          <cell r="U466"/>
          <cell r="V466"/>
          <cell r="W466"/>
          <cell r="X466"/>
          <cell r="Y466" t="str">
            <v/>
          </cell>
          <cell r="Z466"/>
          <cell r="AA466" t="str">
            <v/>
          </cell>
          <cell r="AB466"/>
          <cell r="AC466"/>
          <cell r="AD466"/>
          <cell r="AE466"/>
          <cell r="AF466"/>
          <cell r="AG466"/>
          <cell r="AH466" t="str">
            <v/>
          </cell>
          <cell r="AI466" t="str">
            <v>SI</v>
          </cell>
          <cell r="AJ466"/>
          <cell r="AK466"/>
          <cell r="AL466"/>
          <cell r="AM466"/>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t="str">
            <v/>
          </cell>
          <cell r="BE466" t="str">
            <v/>
          </cell>
          <cell r="BF466">
            <v>0</v>
          </cell>
          <cell r="BG466">
            <v>0</v>
          </cell>
          <cell r="BH466">
            <v>0</v>
          </cell>
          <cell r="BI466">
            <v>0</v>
          </cell>
          <cell r="BJ466">
            <v>0</v>
          </cell>
          <cell r="BK466" t="str">
            <v/>
          </cell>
          <cell r="BL466" t="e">
            <v>#NAME?</v>
          </cell>
          <cell r="BM466" t="e">
            <v>#N/A</v>
          </cell>
          <cell r="BN466" t="e">
            <v>#N/A</v>
          </cell>
          <cell r="BO466" t="e">
            <v>#N/A</v>
          </cell>
          <cell r="BP466" t="str">
            <v/>
          </cell>
          <cell r="BQ466"/>
          <cell r="BR466"/>
          <cell r="BS466">
            <v>451</v>
          </cell>
        </row>
        <row r="467">
          <cell r="C467"/>
          <cell r="D467"/>
          <cell r="E467"/>
          <cell r="F467"/>
          <cell r="G467"/>
          <cell r="H467"/>
          <cell r="I467"/>
          <cell r="J467"/>
          <cell r="K467"/>
          <cell r="L467"/>
          <cell r="M467"/>
          <cell r="N467"/>
          <cell r="O467"/>
          <cell r="P467"/>
          <cell r="Q467"/>
          <cell r="R467"/>
          <cell r="S467"/>
          <cell r="T467"/>
          <cell r="U467"/>
          <cell r="V467"/>
          <cell r="W467"/>
          <cell r="X467"/>
          <cell r="Y467" t="str">
            <v/>
          </cell>
          <cell r="Z467"/>
          <cell r="AA467" t="str">
            <v/>
          </cell>
          <cell r="AB467"/>
          <cell r="AC467"/>
          <cell r="AD467"/>
          <cell r="AE467"/>
          <cell r="AF467"/>
          <cell r="AG467"/>
          <cell r="AH467" t="str">
            <v/>
          </cell>
          <cell r="AI467" t="str">
            <v>SI</v>
          </cell>
          <cell r="AJ467"/>
          <cell r="AK467"/>
          <cell r="AL467"/>
          <cell r="AM467"/>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t="str">
            <v/>
          </cell>
          <cell r="BE467" t="str">
            <v/>
          </cell>
          <cell r="BF467">
            <v>0</v>
          </cell>
          <cell r="BG467">
            <v>0</v>
          </cell>
          <cell r="BH467">
            <v>0</v>
          </cell>
          <cell r="BI467">
            <v>0</v>
          </cell>
          <cell r="BJ467">
            <v>0</v>
          </cell>
          <cell r="BK467" t="str">
            <v/>
          </cell>
          <cell r="BL467" t="e">
            <v>#NAME?</v>
          </cell>
          <cell r="BM467" t="e">
            <v>#N/A</v>
          </cell>
          <cell r="BN467" t="e">
            <v>#N/A</v>
          </cell>
          <cell r="BO467" t="e">
            <v>#N/A</v>
          </cell>
          <cell r="BP467" t="str">
            <v/>
          </cell>
          <cell r="BQ467"/>
          <cell r="BR467"/>
          <cell r="BS467">
            <v>452</v>
          </cell>
        </row>
        <row r="468">
          <cell r="C468"/>
          <cell r="D468"/>
          <cell r="E468"/>
          <cell r="F468"/>
          <cell r="G468"/>
          <cell r="H468"/>
          <cell r="I468"/>
          <cell r="J468"/>
          <cell r="K468"/>
          <cell r="L468"/>
          <cell r="M468"/>
          <cell r="N468"/>
          <cell r="O468"/>
          <cell r="P468"/>
          <cell r="Q468"/>
          <cell r="R468"/>
          <cell r="S468"/>
          <cell r="T468"/>
          <cell r="U468"/>
          <cell r="V468"/>
          <cell r="W468"/>
          <cell r="X468"/>
          <cell r="Y468" t="str">
            <v/>
          </cell>
          <cell r="Z468"/>
          <cell r="AA468" t="str">
            <v/>
          </cell>
          <cell r="AB468"/>
          <cell r="AC468"/>
          <cell r="AD468"/>
          <cell r="AE468"/>
          <cell r="AF468"/>
          <cell r="AG468"/>
          <cell r="AH468" t="str">
            <v/>
          </cell>
          <cell r="AI468" t="str">
            <v>SI</v>
          </cell>
          <cell r="AJ468"/>
          <cell r="AK468"/>
          <cell r="AL468"/>
          <cell r="AM468"/>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t="str">
            <v/>
          </cell>
          <cell r="BE468" t="str">
            <v/>
          </cell>
          <cell r="BF468">
            <v>0</v>
          </cell>
          <cell r="BG468">
            <v>0</v>
          </cell>
          <cell r="BH468">
            <v>0</v>
          </cell>
          <cell r="BI468">
            <v>0</v>
          </cell>
          <cell r="BJ468">
            <v>0</v>
          </cell>
          <cell r="BK468" t="str">
            <v/>
          </cell>
          <cell r="BL468" t="e">
            <v>#NAME?</v>
          </cell>
          <cell r="BM468" t="e">
            <v>#N/A</v>
          </cell>
          <cell r="BN468" t="e">
            <v>#N/A</v>
          </cell>
          <cell r="BO468" t="e">
            <v>#N/A</v>
          </cell>
          <cell r="BP468" t="str">
            <v/>
          </cell>
          <cell r="BQ468"/>
          <cell r="BR468"/>
          <cell r="BS468">
            <v>453</v>
          </cell>
        </row>
        <row r="469">
          <cell r="C469"/>
          <cell r="D469"/>
          <cell r="E469"/>
          <cell r="F469"/>
          <cell r="G469"/>
          <cell r="H469"/>
          <cell r="I469"/>
          <cell r="J469"/>
          <cell r="K469"/>
          <cell r="L469"/>
          <cell r="M469"/>
          <cell r="N469"/>
          <cell r="O469"/>
          <cell r="P469"/>
          <cell r="Q469"/>
          <cell r="R469"/>
          <cell r="S469"/>
          <cell r="T469"/>
          <cell r="U469"/>
          <cell r="V469"/>
          <cell r="W469"/>
          <cell r="X469"/>
          <cell r="Y469" t="str">
            <v/>
          </cell>
          <cell r="Z469"/>
          <cell r="AA469" t="str">
            <v/>
          </cell>
          <cell r="AB469"/>
          <cell r="AC469"/>
          <cell r="AD469"/>
          <cell r="AE469"/>
          <cell r="AF469"/>
          <cell r="AG469"/>
          <cell r="AH469" t="str">
            <v/>
          </cell>
          <cell r="AI469" t="str">
            <v>SI</v>
          </cell>
          <cell r="AJ469"/>
          <cell r="AK469"/>
          <cell r="AL469"/>
          <cell r="AM469"/>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t="str">
            <v/>
          </cell>
          <cell r="BE469" t="str">
            <v/>
          </cell>
          <cell r="BF469">
            <v>0</v>
          </cell>
          <cell r="BG469">
            <v>0</v>
          </cell>
          <cell r="BH469">
            <v>0</v>
          </cell>
          <cell r="BI469">
            <v>0</v>
          </cell>
          <cell r="BJ469">
            <v>0</v>
          </cell>
          <cell r="BK469" t="str">
            <v/>
          </cell>
          <cell r="BL469" t="e">
            <v>#NAME?</v>
          </cell>
          <cell r="BM469" t="e">
            <v>#N/A</v>
          </cell>
          <cell r="BN469" t="e">
            <v>#N/A</v>
          </cell>
          <cell r="BO469" t="e">
            <v>#N/A</v>
          </cell>
          <cell r="BP469" t="str">
            <v/>
          </cell>
          <cell r="BQ469"/>
          <cell r="BR469"/>
          <cell r="BS469">
            <v>454</v>
          </cell>
        </row>
        <row r="470">
          <cell r="C470"/>
          <cell r="D470"/>
          <cell r="E470"/>
          <cell r="F470"/>
          <cell r="G470"/>
          <cell r="H470"/>
          <cell r="I470"/>
          <cell r="J470"/>
          <cell r="K470"/>
          <cell r="L470"/>
          <cell r="M470"/>
          <cell r="N470"/>
          <cell r="O470"/>
          <cell r="P470"/>
          <cell r="Q470"/>
          <cell r="R470"/>
          <cell r="S470"/>
          <cell r="T470"/>
          <cell r="U470"/>
          <cell r="V470"/>
          <cell r="W470"/>
          <cell r="X470"/>
          <cell r="Y470" t="str">
            <v/>
          </cell>
          <cell r="Z470"/>
          <cell r="AA470" t="str">
            <v/>
          </cell>
          <cell r="AB470"/>
          <cell r="AC470"/>
          <cell r="AD470"/>
          <cell r="AE470"/>
          <cell r="AF470"/>
          <cell r="AG470"/>
          <cell r="AH470" t="str">
            <v/>
          </cell>
          <cell r="AI470" t="str">
            <v>SI</v>
          </cell>
          <cell r="AJ470"/>
          <cell r="AK470"/>
          <cell r="AL470"/>
          <cell r="AM470"/>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t="str">
            <v/>
          </cell>
          <cell r="BE470" t="str">
            <v/>
          </cell>
          <cell r="BF470">
            <v>0</v>
          </cell>
          <cell r="BG470">
            <v>0</v>
          </cell>
          <cell r="BH470">
            <v>0</v>
          </cell>
          <cell r="BI470">
            <v>0</v>
          </cell>
          <cell r="BJ470">
            <v>0</v>
          </cell>
          <cell r="BK470" t="str">
            <v/>
          </cell>
          <cell r="BL470" t="e">
            <v>#NAME?</v>
          </cell>
          <cell r="BM470" t="e">
            <v>#N/A</v>
          </cell>
          <cell r="BN470" t="e">
            <v>#N/A</v>
          </cell>
          <cell r="BO470" t="e">
            <v>#N/A</v>
          </cell>
          <cell r="BP470" t="str">
            <v/>
          </cell>
          <cell r="BQ470"/>
          <cell r="BR470"/>
          <cell r="BS470">
            <v>455</v>
          </cell>
        </row>
        <row r="471">
          <cell r="C471"/>
          <cell r="D471"/>
          <cell r="E471"/>
          <cell r="F471"/>
          <cell r="G471"/>
          <cell r="H471"/>
          <cell r="I471"/>
          <cell r="J471"/>
          <cell r="K471"/>
          <cell r="L471"/>
          <cell r="M471"/>
          <cell r="N471"/>
          <cell r="O471"/>
          <cell r="P471"/>
          <cell r="Q471"/>
          <cell r="R471"/>
          <cell r="S471"/>
          <cell r="T471"/>
          <cell r="U471"/>
          <cell r="V471"/>
          <cell r="W471"/>
          <cell r="X471"/>
          <cell r="Y471" t="str">
            <v/>
          </cell>
          <cell r="Z471"/>
          <cell r="AA471" t="str">
            <v/>
          </cell>
          <cell r="AB471"/>
          <cell r="AC471"/>
          <cell r="AD471"/>
          <cell r="AE471"/>
          <cell r="AF471"/>
          <cell r="AG471"/>
          <cell r="AH471" t="str">
            <v/>
          </cell>
          <cell r="AI471" t="str">
            <v>SI</v>
          </cell>
          <cell r="AJ471"/>
          <cell r="AK471"/>
          <cell r="AL471"/>
          <cell r="AM471"/>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t="str">
            <v/>
          </cell>
          <cell r="BE471" t="str">
            <v/>
          </cell>
          <cell r="BF471">
            <v>0</v>
          </cell>
          <cell r="BG471">
            <v>0</v>
          </cell>
          <cell r="BH471">
            <v>0</v>
          </cell>
          <cell r="BI471">
            <v>0</v>
          </cell>
          <cell r="BJ471">
            <v>0</v>
          </cell>
          <cell r="BK471" t="str">
            <v/>
          </cell>
          <cell r="BL471" t="e">
            <v>#NAME?</v>
          </cell>
          <cell r="BM471" t="e">
            <v>#N/A</v>
          </cell>
          <cell r="BN471" t="e">
            <v>#N/A</v>
          </cell>
          <cell r="BO471" t="e">
            <v>#N/A</v>
          </cell>
          <cell r="BP471" t="str">
            <v/>
          </cell>
          <cell r="BQ471"/>
          <cell r="BR471"/>
          <cell r="BS471">
            <v>456</v>
          </cell>
        </row>
        <row r="472">
          <cell r="C472"/>
          <cell r="D472"/>
          <cell r="E472"/>
          <cell r="F472"/>
          <cell r="G472"/>
          <cell r="H472"/>
          <cell r="I472"/>
          <cell r="J472"/>
          <cell r="K472"/>
          <cell r="L472"/>
          <cell r="M472"/>
          <cell r="N472"/>
          <cell r="O472"/>
          <cell r="P472"/>
          <cell r="Q472"/>
          <cell r="R472"/>
          <cell r="S472"/>
          <cell r="T472"/>
          <cell r="U472"/>
          <cell r="V472"/>
          <cell r="W472"/>
          <cell r="X472"/>
          <cell r="Y472" t="str">
            <v/>
          </cell>
          <cell r="Z472"/>
          <cell r="AA472" t="str">
            <v/>
          </cell>
          <cell r="AB472"/>
          <cell r="AC472"/>
          <cell r="AD472"/>
          <cell r="AE472"/>
          <cell r="AF472"/>
          <cell r="AG472"/>
          <cell r="AH472" t="str">
            <v/>
          </cell>
          <cell r="AI472" t="str">
            <v>SI</v>
          </cell>
          <cell r="AJ472"/>
          <cell r="AK472"/>
          <cell r="AL472"/>
          <cell r="AM472"/>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t="str">
            <v/>
          </cell>
          <cell r="BE472" t="str">
            <v/>
          </cell>
          <cell r="BF472">
            <v>0</v>
          </cell>
          <cell r="BG472">
            <v>0</v>
          </cell>
          <cell r="BH472">
            <v>0</v>
          </cell>
          <cell r="BI472">
            <v>0</v>
          </cell>
          <cell r="BJ472">
            <v>0</v>
          </cell>
          <cell r="BK472" t="str">
            <v/>
          </cell>
          <cell r="BL472" t="e">
            <v>#NAME?</v>
          </cell>
          <cell r="BM472" t="e">
            <v>#N/A</v>
          </cell>
          <cell r="BN472" t="e">
            <v>#N/A</v>
          </cell>
          <cell r="BO472" t="e">
            <v>#N/A</v>
          </cell>
          <cell r="BP472" t="str">
            <v/>
          </cell>
          <cell r="BQ472"/>
          <cell r="BR472"/>
          <cell r="BS472">
            <v>457</v>
          </cell>
        </row>
        <row r="473">
          <cell r="C473"/>
          <cell r="D473"/>
          <cell r="E473"/>
          <cell r="F473"/>
          <cell r="G473"/>
          <cell r="H473"/>
          <cell r="I473"/>
          <cell r="J473"/>
          <cell r="K473"/>
          <cell r="L473"/>
          <cell r="M473"/>
          <cell r="N473"/>
          <cell r="O473"/>
          <cell r="P473"/>
          <cell r="Q473"/>
          <cell r="R473"/>
          <cell r="S473"/>
          <cell r="T473"/>
          <cell r="U473"/>
          <cell r="V473"/>
          <cell r="W473"/>
          <cell r="X473"/>
          <cell r="Y473" t="str">
            <v/>
          </cell>
          <cell r="Z473"/>
          <cell r="AA473" t="str">
            <v/>
          </cell>
          <cell r="AB473"/>
          <cell r="AC473"/>
          <cell r="AD473"/>
          <cell r="AE473"/>
          <cell r="AF473"/>
          <cell r="AG473"/>
          <cell r="AH473" t="str">
            <v/>
          </cell>
          <cell r="AI473" t="str">
            <v>SI</v>
          </cell>
          <cell r="AJ473"/>
          <cell r="AK473"/>
          <cell r="AL473"/>
          <cell r="AM473"/>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t="str">
            <v/>
          </cell>
          <cell r="BE473" t="str">
            <v/>
          </cell>
          <cell r="BF473">
            <v>0</v>
          </cell>
          <cell r="BG473">
            <v>0</v>
          </cell>
          <cell r="BH473">
            <v>0</v>
          </cell>
          <cell r="BI473">
            <v>0</v>
          </cell>
          <cell r="BJ473">
            <v>0</v>
          </cell>
          <cell r="BK473" t="str">
            <v/>
          </cell>
          <cell r="BL473" t="e">
            <v>#NAME?</v>
          </cell>
          <cell r="BM473" t="e">
            <v>#N/A</v>
          </cell>
          <cell r="BN473" t="e">
            <v>#N/A</v>
          </cell>
          <cell r="BO473" t="e">
            <v>#N/A</v>
          </cell>
          <cell r="BP473" t="str">
            <v/>
          </cell>
          <cell r="BQ473"/>
          <cell r="BR473"/>
          <cell r="BS473">
            <v>458</v>
          </cell>
        </row>
        <row r="474">
          <cell r="C474"/>
          <cell r="D474"/>
          <cell r="E474"/>
          <cell r="F474"/>
          <cell r="G474"/>
          <cell r="H474"/>
          <cell r="I474"/>
          <cell r="J474"/>
          <cell r="K474"/>
          <cell r="L474"/>
          <cell r="M474"/>
          <cell r="N474"/>
          <cell r="O474"/>
          <cell r="P474"/>
          <cell r="Q474"/>
          <cell r="R474"/>
          <cell r="S474"/>
          <cell r="T474"/>
          <cell r="U474"/>
          <cell r="V474"/>
          <cell r="W474"/>
          <cell r="X474"/>
          <cell r="Y474" t="str">
            <v/>
          </cell>
          <cell r="Z474"/>
          <cell r="AA474" t="str">
            <v/>
          </cell>
          <cell r="AB474"/>
          <cell r="AC474"/>
          <cell r="AD474"/>
          <cell r="AE474"/>
          <cell r="AF474"/>
          <cell r="AG474"/>
          <cell r="AH474" t="str">
            <v/>
          </cell>
          <cell r="AI474" t="str">
            <v>SI</v>
          </cell>
          <cell r="AJ474"/>
          <cell r="AK474"/>
          <cell r="AL474"/>
          <cell r="AM474"/>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t="str">
            <v/>
          </cell>
          <cell r="BE474" t="str">
            <v/>
          </cell>
          <cell r="BF474">
            <v>0</v>
          </cell>
          <cell r="BG474">
            <v>0</v>
          </cell>
          <cell r="BH474">
            <v>0</v>
          </cell>
          <cell r="BI474">
            <v>0</v>
          </cell>
          <cell r="BJ474">
            <v>0</v>
          </cell>
          <cell r="BK474" t="str">
            <v/>
          </cell>
          <cell r="BL474" t="e">
            <v>#NAME?</v>
          </cell>
          <cell r="BM474" t="e">
            <v>#N/A</v>
          </cell>
          <cell r="BN474" t="e">
            <v>#N/A</v>
          </cell>
          <cell r="BO474" t="e">
            <v>#N/A</v>
          </cell>
          <cell r="BP474" t="str">
            <v/>
          </cell>
          <cell r="BQ474"/>
          <cell r="BR474"/>
          <cell r="BS474">
            <v>459</v>
          </cell>
        </row>
        <row r="475">
          <cell r="C475"/>
          <cell r="D475"/>
          <cell r="E475"/>
          <cell r="F475"/>
          <cell r="G475"/>
          <cell r="H475"/>
          <cell r="I475"/>
          <cell r="J475"/>
          <cell r="K475"/>
          <cell r="L475"/>
          <cell r="M475"/>
          <cell r="N475"/>
          <cell r="O475"/>
          <cell r="P475"/>
          <cell r="Q475"/>
          <cell r="R475"/>
          <cell r="S475"/>
          <cell r="T475"/>
          <cell r="U475"/>
          <cell r="V475"/>
          <cell r="W475"/>
          <cell r="X475"/>
          <cell r="Y475" t="str">
            <v/>
          </cell>
          <cell r="Z475"/>
          <cell r="AA475" t="str">
            <v/>
          </cell>
          <cell r="AB475"/>
          <cell r="AC475"/>
          <cell r="AD475"/>
          <cell r="AE475"/>
          <cell r="AF475"/>
          <cell r="AG475"/>
          <cell r="AH475" t="str">
            <v/>
          </cell>
          <cell r="AI475" t="str">
            <v>SI</v>
          </cell>
          <cell r="AJ475"/>
          <cell r="AK475"/>
          <cell r="AL475"/>
          <cell r="AM475"/>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t="str">
            <v/>
          </cell>
          <cell r="BE475" t="str">
            <v/>
          </cell>
          <cell r="BF475">
            <v>0</v>
          </cell>
          <cell r="BG475">
            <v>0</v>
          </cell>
          <cell r="BH475">
            <v>0</v>
          </cell>
          <cell r="BI475">
            <v>0</v>
          </cell>
          <cell r="BJ475">
            <v>0</v>
          </cell>
          <cell r="BK475" t="str">
            <v/>
          </cell>
          <cell r="BL475" t="e">
            <v>#NAME?</v>
          </cell>
          <cell r="BM475" t="e">
            <v>#N/A</v>
          </cell>
          <cell r="BN475" t="e">
            <v>#N/A</v>
          </cell>
          <cell r="BO475" t="e">
            <v>#N/A</v>
          </cell>
          <cell r="BP475" t="str">
            <v/>
          </cell>
          <cell r="BQ475"/>
          <cell r="BR475"/>
          <cell r="BS475">
            <v>460</v>
          </cell>
        </row>
        <row r="476">
          <cell r="C476"/>
          <cell r="D476"/>
          <cell r="E476"/>
          <cell r="F476"/>
          <cell r="G476"/>
          <cell r="H476"/>
          <cell r="I476"/>
          <cell r="J476"/>
          <cell r="K476"/>
          <cell r="L476"/>
          <cell r="M476"/>
          <cell r="N476"/>
          <cell r="O476"/>
          <cell r="P476"/>
          <cell r="Q476"/>
          <cell r="R476"/>
          <cell r="S476"/>
          <cell r="T476"/>
          <cell r="U476"/>
          <cell r="V476"/>
          <cell r="W476"/>
          <cell r="X476"/>
          <cell r="Y476" t="str">
            <v/>
          </cell>
          <cell r="Z476"/>
          <cell r="AA476" t="str">
            <v/>
          </cell>
          <cell r="AB476"/>
          <cell r="AC476"/>
          <cell r="AD476"/>
          <cell r="AE476"/>
          <cell r="AF476"/>
          <cell r="AG476"/>
          <cell r="AH476" t="str">
            <v/>
          </cell>
          <cell r="AI476" t="str">
            <v>SI</v>
          </cell>
          <cell r="AJ476"/>
          <cell r="AK476"/>
          <cell r="AL476"/>
          <cell r="AM476"/>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t="str">
            <v/>
          </cell>
          <cell r="BE476" t="str">
            <v/>
          </cell>
          <cell r="BF476">
            <v>0</v>
          </cell>
          <cell r="BG476">
            <v>0</v>
          </cell>
          <cell r="BH476">
            <v>0</v>
          </cell>
          <cell r="BI476">
            <v>0</v>
          </cell>
          <cell r="BJ476">
            <v>0</v>
          </cell>
          <cell r="BK476" t="str">
            <v/>
          </cell>
          <cell r="BL476" t="e">
            <v>#NAME?</v>
          </cell>
          <cell r="BM476" t="e">
            <v>#N/A</v>
          </cell>
          <cell r="BN476" t="e">
            <v>#N/A</v>
          </cell>
          <cell r="BO476" t="e">
            <v>#N/A</v>
          </cell>
          <cell r="BP476" t="str">
            <v/>
          </cell>
          <cell r="BQ476"/>
          <cell r="BR476"/>
          <cell r="BS476">
            <v>461</v>
          </cell>
        </row>
        <row r="477">
          <cell r="C477"/>
          <cell r="D477"/>
          <cell r="E477"/>
          <cell r="F477"/>
          <cell r="G477"/>
          <cell r="H477"/>
          <cell r="I477"/>
          <cell r="J477"/>
          <cell r="K477"/>
          <cell r="L477"/>
          <cell r="M477"/>
          <cell r="N477"/>
          <cell r="O477"/>
          <cell r="P477"/>
          <cell r="Q477"/>
          <cell r="R477"/>
          <cell r="S477"/>
          <cell r="T477"/>
          <cell r="U477"/>
          <cell r="V477"/>
          <cell r="W477"/>
          <cell r="X477"/>
          <cell r="Y477" t="str">
            <v/>
          </cell>
          <cell r="Z477"/>
          <cell r="AA477" t="str">
            <v/>
          </cell>
          <cell r="AB477"/>
          <cell r="AC477"/>
          <cell r="AD477"/>
          <cell r="AE477"/>
          <cell r="AF477"/>
          <cell r="AG477"/>
          <cell r="AH477" t="str">
            <v/>
          </cell>
          <cell r="AI477" t="str">
            <v>SI</v>
          </cell>
          <cell r="AJ477"/>
          <cell r="AK477"/>
          <cell r="AL477"/>
          <cell r="AM477"/>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t="str">
            <v/>
          </cell>
          <cell r="BE477" t="str">
            <v/>
          </cell>
          <cell r="BF477">
            <v>0</v>
          </cell>
          <cell r="BG477">
            <v>0</v>
          </cell>
          <cell r="BH477">
            <v>0</v>
          </cell>
          <cell r="BI477">
            <v>0</v>
          </cell>
          <cell r="BJ477">
            <v>0</v>
          </cell>
          <cell r="BK477" t="str">
            <v/>
          </cell>
          <cell r="BL477" t="e">
            <v>#NAME?</v>
          </cell>
          <cell r="BM477" t="e">
            <v>#N/A</v>
          </cell>
          <cell r="BN477" t="e">
            <v>#N/A</v>
          </cell>
          <cell r="BO477" t="e">
            <v>#N/A</v>
          </cell>
          <cell r="BP477" t="str">
            <v/>
          </cell>
          <cell r="BQ477"/>
          <cell r="BR477"/>
          <cell r="BS477">
            <v>462</v>
          </cell>
        </row>
        <row r="478">
          <cell r="C478"/>
          <cell r="D478"/>
          <cell r="E478"/>
          <cell r="F478"/>
          <cell r="G478"/>
          <cell r="H478"/>
          <cell r="I478"/>
          <cell r="J478"/>
          <cell r="K478"/>
          <cell r="L478"/>
          <cell r="M478"/>
          <cell r="N478"/>
          <cell r="O478"/>
          <cell r="P478"/>
          <cell r="Q478"/>
          <cell r="R478"/>
          <cell r="S478"/>
          <cell r="T478"/>
          <cell r="U478"/>
          <cell r="V478"/>
          <cell r="W478"/>
          <cell r="X478"/>
          <cell r="Y478" t="str">
            <v/>
          </cell>
          <cell r="Z478"/>
          <cell r="AA478" t="str">
            <v/>
          </cell>
          <cell r="AB478"/>
          <cell r="AC478"/>
          <cell r="AD478"/>
          <cell r="AE478"/>
          <cell r="AF478"/>
          <cell r="AG478"/>
          <cell r="AH478" t="str">
            <v/>
          </cell>
          <cell r="AI478" t="str">
            <v>SI</v>
          </cell>
          <cell r="AJ478"/>
          <cell r="AK478"/>
          <cell r="AL478"/>
          <cell r="AM478"/>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t="str">
            <v/>
          </cell>
          <cell r="BE478" t="str">
            <v/>
          </cell>
          <cell r="BF478">
            <v>0</v>
          </cell>
          <cell r="BG478">
            <v>0</v>
          </cell>
          <cell r="BH478">
            <v>0</v>
          </cell>
          <cell r="BI478">
            <v>0</v>
          </cell>
          <cell r="BJ478">
            <v>0</v>
          </cell>
          <cell r="BK478" t="str">
            <v/>
          </cell>
          <cell r="BL478" t="e">
            <v>#NAME?</v>
          </cell>
          <cell r="BM478" t="e">
            <v>#N/A</v>
          </cell>
          <cell r="BN478" t="e">
            <v>#N/A</v>
          </cell>
          <cell r="BO478" t="e">
            <v>#N/A</v>
          </cell>
          <cell r="BP478" t="str">
            <v/>
          </cell>
          <cell r="BQ478"/>
          <cell r="BR478"/>
          <cell r="BS478">
            <v>463</v>
          </cell>
        </row>
        <row r="479">
          <cell r="C479"/>
          <cell r="D479"/>
          <cell r="E479"/>
          <cell r="F479"/>
          <cell r="G479"/>
          <cell r="H479"/>
          <cell r="I479"/>
          <cell r="J479"/>
          <cell r="K479"/>
          <cell r="L479"/>
          <cell r="M479"/>
          <cell r="N479"/>
          <cell r="O479"/>
          <cell r="P479"/>
          <cell r="Q479"/>
          <cell r="R479"/>
          <cell r="S479"/>
          <cell r="T479"/>
          <cell r="U479"/>
          <cell r="V479"/>
          <cell r="W479"/>
          <cell r="X479"/>
          <cell r="Y479" t="str">
            <v/>
          </cell>
          <cell r="Z479"/>
          <cell r="AA479" t="str">
            <v/>
          </cell>
          <cell r="AB479"/>
          <cell r="AC479"/>
          <cell r="AD479"/>
          <cell r="AE479"/>
          <cell r="AF479"/>
          <cell r="AG479"/>
          <cell r="AH479" t="str">
            <v/>
          </cell>
          <cell r="AI479" t="str">
            <v>SI</v>
          </cell>
          <cell r="AJ479"/>
          <cell r="AK479"/>
          <cell r="AL479"/>
          <cell r="AM479"/>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t="str">
            <v/>
          </cell>
          <cell r="BE479" t="str">
            <v/>
          </cell>
          <cell r="BF479">
            <v>0</v>
          </cell>
          <cell r="BG479">
            <v>0</v>
          </cell>
          <cell r="BH479">
            <v>0</v>
          </cell>
          <cell r="BI479">
            <v>0</v>
          </cell>
          <cell r="BJ479">
            <v>0</v>
          </cell>
          <cell r="BK479" t="str">
            <v/>
          </cell>
          <cell r="BL479" t="e">
            <v>#NAME?</v>
          </cell>
          <cell r="BM479" t="e">
            <v>#N/A</v>
          </cell>
          <cell r="BN479" t="e">
            <v>#N/A</v>
          </cell>
          <cell r="BO479" t="e">
            <v>#N/A</v>
          </cell>
          <cell r="BP479" t="str">
            <v/>
          </cell>
          <cell r="BQ479"/>
          <cell r="BR479"/>
          <cell r="BS479">
            <v>464</v>
          </cell>
        </row>
        <row r="480">
          <cell r="C480"/>
          <cell r="D480"/>
          <cell r="E480"/>
          <cell r="F480"/>
          <cell r="G480"/>
          <cell r="H480"/>
          <cell r="I480"/>
          <cell r="J480"/>
          <cell r="K480"/>
          <cell r="L480"/>
          <cell r="M480"/>
          <cell r="N480"/>
          <cell r="O480"/>
          <cell r="P480"/>
          <cell r="Q480"/>
          <cell r="R480"/>
          <cell r="S480"/>
          <cell r="T480"/>
          <cell r="U480"/>
          <cell r="V480"/>
          <cell r="W480"/>
          <cell r="X480"/>
          <cell r="Y480" t="str">
            <v/>
          </cell>
          <cell r="Z480"/>
          <cell r="AA480" t="str">
            <v/>
          </cell>
          <cell r="AB480"/>
          <cell r="AC480"/>
          <cell r="AD480"/>
          <cell r="AE480"/>
          <cell r="AF480"/>
          <cell r="AG480"/>
          <cell r="AH480" t="str">
            <v/>
          </cell>
          <cell r="AI480" t="str">
            <v>SI</v>
          </cell>
          <cell r="AJ480"/>
          <cell r="AK480"/>
          <cell r="AL480"/>
          <cell r="AM480"/>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t="str">
            <v/>
          </cell>
          <cell r="BE480" t="str">
            <v/>
          </cell>
          <cell r="BF480">
            <v>0</v>
          </cell>
          <cell r="BG480">
            <v>0</v>
          </cell>
          <cell r="BH480">
            <v>0</v>
          </cell>
          <cell r="BI480">
            <v>0</v>
          </cell>
          <cell r="BJ480">
            <v>0</v>
          </cell>
          <cell r="BK480" t="str">
            <v/>
          </cell>
          <cell r="BL480" t="e">
            <v>#NAME?</v>
          </cell>
          <cell r="BM480" t="e">
            <v>#N/A</v>
          </cell>
          <cell r="BN480" t="e">
            <v>#N/A</v>
          </cell>
          <cell r="BO480" t="e">
            <v>#N/A</v>
          </cell>
          <cell r="BP480" t="str">
            <v/>
          </cell>
          <cell r="BQ480"/>
          <cell r="BR480"/>
          <cell r="BS480">
            <v>465</v>
          </cell>
        </row>
        <row r="481">
          <cell r="C481"/>
          <cell r="D481"/>
          <cell r="E481"/>
          <cell r="F481"/>
          <cell r="G481"/>
          <cell r="H481"/>
          <cell r="I481"/>
          <cell r="J481"/>
          <cell r="K481"/>
          <cell r="L481"/>
          <cell r="M481"/>
          <cell r="N481"/>
          <cell r="O481"/>
          <cell r="P481"/>
          <cell r="Q481"/>
          <cell r="R481"/>
          <cell r="S481"/>
          <cell r="T481"/>
          <cell r="U481"/>
          <cell r="V481"/>
          <cell r="W481"/>
          <cell r="X481"/>
          <cell r="Y481" t="str">
            <v/>
          </cell>
          <cell r="Z481"/>
          <cell r="AA481" t="str">
            <v/>
          </cell>
          <cell r="AB481"/>
          <cell r="AC481"/>
          <cell r="AD481"/>
          <cell r="AE481"/>
          <cell r="AF481"/>
          <cell r="AG481"/>
          <cell r="AH481" t="str">
            <v/>
          </cell>
          <cell r="AI481" t="str">
            <v>SI</v>
          </cell>
          <cell r="AJ481"/>
          <cell r="AK481"/>
          <cell r="AL481"/>
          <cell r="AM481"/>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t="str">
            <v/>
          </cell>
          <cell r="BE481" t="str">
            <v/>
          </cell>
          <cell r="BF481">
            <v>0</v>
          </cell>
          <cell r="BG481">
            <v>0</v>
          </cell>
          <cell r="BH481">
            <v>0</v>
          </cell>
          <cell r="BI481">
            <v>0</v>
          </cell>
          <cell r="BJ481">
            <v>0</v>
          </cell>
          <cell r="BK481" t="str">
            <v/>
          </cell>
          <cell r="BL481" t="e">
            <v>#NAME?</v>
          </cell>
          <cell r="BM481" t="e">
            <v>#N/A</v>
          </cell>
          <cell r="BN481" t="e">
            <v>#N/A</v>
          </cell>
          <cell r="BO481" t="e">
            <v>#N/A</v>
          </cell>
          <cell r="BP481" t="str">
            <v/>
          </cell>
          <cell r="BQ481"/>
          <cell r="BR481"/>
          <cell r="BS481">
            <v>466</v>
          </cell>
        </row>
        <row r="482">
          <cell r="C482"/>
          <cell r="D482"/>
          <cell r="E482"/>
          <cell r="F482"/>
          <cell r="G482"/>
          <cell r="H482"/>
          <cell r="I482"/>
          <cell r="J482"/>
          <cell r="K482"/>
          <cell r="L482"/>
          <cell r="M482"/>
          <cell r="N482"/>
          <cell r="O482"/>
          <cell r="P482"/>
          <cell r="Q482"/>
          <cell r="R482"/>
          <cell r="S482"/>
          <cell r="T482"/>
          <cell r="U482"/>
          <cell r="V482"/>
          <cell r="W482"/>
          <cell r="X482"/>
          <cell r="Y482" t="str">
            <v/>
          </cell>
          <cell r="Z482"/>
          <cell r="AA482" t="str">
            <v/>
          </cell>
          <cell r="AB482"/>
          <cell r="AC482"/>
          <cell r="AD482"/>
          <cell r="AE482"/>
          <cell r="AF482"/>
          <cell r="AG482"/>
          <cell r="AH482" t="str">
            <v/>
          </cell>
          <cell r="AI482" t="str">
            <v>SI</v>
          </cell>
          <cell r="AJ482"/>
          <cell r="AK482"/>
          <cell r="AL482"/>
          <cell r="AM482"/>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t="str">
            <v/>
          </cell>
          <cell r="BE482" t="str">
            <v/>
          </cell>
          <cell r="BF482">
            <v>0</v>
          </cell>
          <cell r="BG482">
            <v>0</v>
          </cell>
          <cell r="BH482">
            <v>0</v>
          </cell>
          <cell r="BI482">
            <v>0</v>
          </cell>
          <cell r="BJ482">
            <v>0</v>
          </cell>
          <cell r="BK482" t="str">
            <v/>
          </cell>
          <cell r="BL482" t="e">
            <v>#NAME?</v>
          </cell>
          <cell r="BM482" t="e">
            <v>#N/A</v>
          </cell>
          <cell r="BN482" t="e">
            <v>#N/A</v>
          </cell>
          <cell r="BO482" t="e">
            <v>#N/A</v>
          </cell>
          <cell r="BP482" t="str">
            <v/>
          </cell>
          <cell r="BQ482"/>
          <cell r="BR482"/>
          <cell r="BS482">
            <v>467</v>
          </cell>
        </row>
        <row r="483">
          <cell r="C483"/>
          <cell r="D483"/>
          <cell r="E483"/>
          <cell r="F483"/>
          <cell r="G483"/>
          <cell r="H483"/>
          <cell r="I483"/>
          <cell r="J483"/>
          <cell r="K483"/>
          <cell r="L483"/>
          <cell r="M483"/>
          <cell r="N483"/>
          <cell r="O483"/>
          <cell r="P483"/>
          <cell r="Q483"/>
          <cell r="R483"/>
          <cell r="S483"/>
          <cell r="T483"/>
          <cell r="U483"/>
          <cell r="V483"/>
          <cell r="W483"/>
          <cell r="X483"/>
          <cell r="Y483" t="str">
            <v/>
          </cell>
          <cell r="Z483"/>
          <cell r="AA483" t="str">
            <v/>
          </cell>
          <cell r="AB483"/>
          <cell r="AC483"/>
          <cell r="AD483"/>
          <cell r="AE483"/>
          <cell r="AF483"/>
          <cell r="AG483"/>
          <cell r="AH483" t="str">
            <v/>
          </cell>
          <cell r="AI483" t="str">
            <v>SI</v>
          </cell>
          <cell r="AJ483"/>
          <cell r="AK483"/>
          <cell r="AL483"/>
          <cell r="AM483"/>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t="str">
            <v/>
          </cell>
          <cell r="BE483" t="str">
            <v/>
          </cell>
          <cell r="BF483">
            <v>0</v>
          </cell>
          <cell r="BG483">
            <v>0</v>
          </cell>
          <cell r="BH483">
            <v>0</v>
          </cell>
          <cell r="BI483">
            <v>0</v>
          </cell>
          <cell r="BJ483">
            <v>0</v>
          </cell>
          <cell r="BK483" t="str">
            <v/>
          </cell>
          <cell r="BL483" t="e">
            <v>#NAME?</v>
          </cell>
          <cell r="BM483" t="e">
            <v>#N/A</v>
          </cell>
          <cell r="BN483" t="e">
            <v>#N/A</v>
          </cell>
          <cell r="BO483" t="e">
            <v>#N/A</v>
          </cell>
          <cell r="BP483" t="str">
            <v/>
          </cell>
          <cell r="BQ483"/>
          <cell r="BR483"/>
          <cell r="BS483">
            <v>468</v>
          </cell>
        </row>
        <row r="484">
          <cell r="C484"/>
          <cell r="D484"/>
          <cell r="E484"/>
          <cell r="F484"/>
          <cell r="G484"/>
          <cell r="H484"/>
          <cell r="I484"/>
          <cell r="J484"/>
          <cell r="K484"/>
          <cell r="L484"/>
          <cell r="M484"/>
          <cell r="N484"/>
          <cell r="O484"/>
          <cell r="P484"/>
          <cell r="Q484"/>
          <cell r="R484"/>
          <cell r="S484"/>
          <cell r="T484"/>
          <cell r="U484"/>
          <cell r="V484"/>
          <cell r="W484"/>
          <cell r="X484"/>
          <cell r="Y484" t="str">
            <v/>
          </cell>
          <cell r="Z484"/>
          <cell r="AA484" t="str">
            <v/>
          </cell>
          <cell r="AB484"/>
          <cell r="AC484"/>
          <cell r="AD484"/>
          <cell r="AE484"/>
          <cell r="AF484"/>
          <cell r="AG484"/>
          <cell r="AH484" t="str">
            <v/>
          </cell>
          <cell r="AI484" t="str">
            <v>SI</v>
          </cell>
          <cell r="AJ484"/>
          <cell r="AK484"/>
          <cell r="AL484"/>
          <cell r="AM484"/>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t="str">
            <v/>
          </cell>
          <cell r="BE484" t="str">
            <v/>
          </cell>
          <cell r="BF484">
            <v>0</v>
          </cell>
          <cell r="BG484">
            <v>0</v>
          </cell>
          <cell r="BH484">
            <v>0</v>
          </cell>
          <cell r="BI484">
            <v>0</v>
          </cell>
          <cell r="BJ484">
            <v>0</v>
          </cell>
          <cell r="BK484" t="str">
            <v/>
          </cell>
          <cell r="BL484" t="e">
            <v>#NAME?</v>
          </cell>
          <cell r="BM484" t="e">
            <v>#N/A</v>
          </cell>
          <cell r="BN484" t="e">
            <v>#N/A</v>
          </cell>
          <cell r="BO484" t="e">
            <v>#N/A</v>
          </cell>
          <cell r="BP484" t="str">
            <v/>
          </cell>
          <cell r="BQ484"/>
          <cell r="BR484"/>
          <cell r="BS484">
            <v>469</v>
          </cell>
        </row>
        <row r="485">
          <cell r="C485"/>
          <cell r="D485"/>
          <cell r="E485"/>
          <cell r="F485"/>
          <cell r="G485"/>
          <cell r="H485"/>
          <cell r="I485"/>
          <cell r="J485"/>
          <cell r="K485"/>
          <cell r="L485"/>
          <cell r="M485"/>
          <cell r="N485"/>
          <cell r="O485"/>
          <cell r="P485"/>
          <cell r="Q485"/>
          <cell r="R485"/>
          <cell r="S485"/>
          <cell r="T485"/>
          <cell r="U485"/>
          <cell r="V485"/>
          <cell r="W485"/>
          <cell r="X485"/>
          <cell r="Y485" t="str">
            <v/>
          </cell>
          <cell r="Z485"/>
          <cell r="AA485" t="str">
            <v/>
          </cell>
          <cell r="AB485"/>
          <cell r="AC485"/>
          <cell r="AD485"/>
          <cell r="AE485"/>
          <cell r="AF485"/>
          <cell r="AG485"/>
          <cell r="AH485" t="str">
            <v/>
          </cell>
          <cell r="AI485" t="str">
            <v>SI</v>
          </cell>
          <cell r="AJ485"/>
          <cell r="AK485"/>
          <cell r="AL485"/>
          <cell r="AM485"/>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t="str">
            <v/>
          </cell>
          <cell r="BE485" t="str">
            <v/>
          </cell>
          <cell r="BF485">
            <v>0</v>
          </cell>
          <cell r="BG485">
            <v>0</v>
          </cell>
          <cell r="BH485">
            <v>0</v>
          </cell>
          <cell r="BI485">
            <v>0</v>
          </cell>
          <cell r="BJ485">
            <v>0</v>
          </cell>
          <cell r="BK485" t="str">
            <v/>
          </cell>
          <cell r="BL485" t="e">
            <v>#NAME?</v>
          </cell>
          <cell r="BM485" t="e">
            <v>#N/A</v>
          </cell>
          <cell r="BN485" t="e">
            <v>#N/A</v>
          </cell>
          <cell r="BO485" t="e">
            <v>#N/A</v>
          </cell>
          <cell r="BP485" t="str">
            <v/>
          </cell>
          <cell r="BQ485"/>
          <cell r="BR485"/>
          <cell r="BS485">
            <v>470</v>
          </cell>
        </row>
        <row r="486">
          <cell r="C486"/>
          <cell r="D486"/>
          <cell r="E486"/>
          <cell r="F486"/>
          <cell r="G486"/>
          <cell r="H486"/>
          <cell r="I486"/>
          <cell r="J486"/>
          <cell r="K486"/>
          <cell r="L486"/>
          <cell r="M486"/>
          <cell r="N486"/>
          <cell r="O486"/>
          <cell r="P486"/>
          <cell r="Q486"/>
          <cell r="R486"/>
          <cell r="S486"/>
          <cell r="T486"/>
          <cell r="U486"/>
          <cell r="V486"/>
          <cell r="W486"/>
          <cell r="X486"/>
          <cell r="Y486" t="str">
            <v/>
          </cell>
          <cell r="Z486"/>
          <cell r="AA486" t="str">
            <v/>
          </cell>
          <cell r="AB486"/>
          <cell r="AC486"/>
          <cell r="AD486"/>
          <cell r="AE486"/>
          <cell r="AF486"/>
          <cell r="AG486"/>
          <cell r="AH486" t="str">
            <v/>
          </cell>
          <cell r="AI486" t="str">
            <v>SI</v>
          </cell>
          <cell r="AJ486"/>
          <cell r="AK486"/>
          <cell r="AL486"/>
          <cell r="AM486"/>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t="str">
            <v/>
          </cell>
          <cell r="BE486" t="str">
            <v/>
          </cell>
          <cell r="BF486">
            <v>0</v>
          </cell>
          <cell r="BG486">
            <v>0</v>
          </cell>
          <cell r="BH486">
            <v>0</v>
          </cell>
          <cell r="BI486">
            <v>0</v>
          </cell>
          <cell r="BJ486">
            <v>0</v>
          </cell>
          <cell r="BK486" t="str">
            <v/>
          </cell>
          <cell r="BL486" t="e">
            <v>#NAME?</v>
          </cell>
          <cell r="BM486" t="e">
            <v>#N/A</v>
          </cell>
          <cell r="BN486" t="e">
            <v>#N/A</v>
          </cell>
          <cell r="BO486" t="e">
            <v>#N/A</v>
          </cell>
          <cell r="BP486" t="str">
            <v/>
          </cell>
          <cell r="BQ486"/>
          <cell r="BR486"/>
          <cell r="BS486">
            <v>471</v>
          </cell>
        </row>
        <row r="487">
          <cell r="C487"/>
          <cell r="D487"/>
          <cell r="E487"/>
          <cell r="F487"/>
          <cell r="G487"/>
          <cell r="H487"/>
          <cell r="I487"/>
          <cell r="J487"/>
          <cell r="K487"/>
          <cell r="L487"/>
          <cell r="M487"/>
          <cell r="N487"/>
          <cell r="O487"/>
          <cell r="P487"/>
          <cell r="Q487"/>
          <cell r="R487"/>
          <cell r="S487"/>
          <cell r="T487"/>
          <cell r="U487"/>
          <cell r="V487"/>
          <cell r="W487"/>
          <cell r="X487"/>
          <cell r="Y487" t="str">
            <v/>
          </cell>
          <cell r="Z487"/>
          <cell r="AA487" t="str">
            <v/>
          </cell>
          <cell r="AB487"/>
          <cell r="AC487"/>
          <cell r="AD487"/>
          <cell r="AE487"/>
          <cell r="AF487"/>
          <cell r="AG487"/>
          <cell r="AH487" t="str">
            <v/>
          </cell>
          <cell r="AI487" t="str">
            <v>SI</v>
          </cell>
          <cell r="AJ487"/>
          <cell r="AK487"/>
          <cell r="AL487"/>
          <cell r="AM487"/>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t="str">
            <v/>
          </cell>
          <cell r="BE487" t="str">
            <v/>
          </cell>
          <cell r="BF487">
            <v>0</v>
          </cell>
          <cell r="BG487">
            <v>0</v>
          </cell>
          <cell r="BH487">
            <v>0</v>
          </cell>
          <cell r="BI487">
            <v>0</v>
          </cell>
          <cell r="BJ487">
            <v>0</v>
          </cell>
          <cell r="BK487" t="str">
            <v/>
          </cell>
          <cell r="BL487" t="e">
            <v>#NAME?</v>
          </cell>
          <cell r="BM487" t="e">
            <v>#N/A</v>
          </cell>
          <cell r="BN487" t="e">
            <v>#N/A</v>
          </cell>
          <cell r="BO487" t="e">
            <v>#N/A</v>
          </cell>
          <cell r="BP487" t="str">
            <v/>
          </cell>
          <cell r="BQ487"/>
          <cell r="BR487"/>
          <cell r="BS487">
            <v>472</v>
          </cell>
        </row>
        <row r="488">
          <cell r="C488"/>
          <cell r="D488"/>
          <cell r="E488"/>
          <cell r="F488"/>
          <cell r="G488"/>
          <cell r="H488"/>
          <cell r="I488"/>
          <cell r="J488"/>
          <cell r="K488"/>
          <cell r="L488"/>
          <cell r="M488"/>
          <cell r="N488"/>
          <cell r="O488"/>
          <cell r="P488"/>
          <cell r="Q488"/>
          <cell r="R488"/>
          <cell r="S488"/>
          <cell r="T488"/>
          <cell r="U488"/>
          <cell r="V488"/>
          <cell r="W488"/>
          <cell r="X488"/>
          <cell r="Y488" t="str">
            <v/>
          </cell>
          <cell r="Z488"/>
          <cell r="AA488" t="str">
            <v/>
          </cell>
          <cell r="AB488"/>
          <cell r="AC488"/>
          <cell r="AD488"/>
          <cell r="AE488"/>
          <cell r="AF488"/>
          <cell r="AG488"/>
          <cell r="AH488" t="str">
            <v/>
          </cell>
          <cell r="AI488" t="str">
            <v>SI</v>
          </cell>
          <cell r="AJ488"/>
          <cell r="AK488"/>
          <cell r="AL488"/>
          <cell r="AM488"/>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t="str">
            <v/>
          </cell>
          <cell r="BE488" t="str">
            <v/>
          </cell>
          <cell r="BF488">
            <v>0</v>
          </cell>
          <cell r="BG488">
            <v>0</v>
          </cell>
          <cell r="BH488">
            <v>0</v>
          </cell>
          <cell r="BI488">
            <v>0</v>
          </cell>
          <cell r="BJ488">
            <v>0</v>
          </cell>
          <cell r="BK488" t="str">
            <v/>
          </cell>
          <cell r="BL488" t="e">
            <v>#NAME?</v>
          </cell>
          <cell r="BM488" t="e">
            <v>#N/A</v>
          </cell>
          <cell r="BN488" t="e">
            <v>#N/A</v>
          </cell>
          <cell r="BO488" t="e">
            <v>#N/A</v>
          </cell>
          <cell r="BP488" t="str">
            <v/>
          </cell>
          <cell r="BQ488"/>
          <cell r="BR488"/>
          <cell r="BS488">
            <v>473</v>
          </cell>
        </row>
        <row r="489">
          <cell r="C489"/>
          <cell r="D489"/>
          <cell r="E489"/>
          <cell r="F489"/>
          <cell r="G489"/>
          <cell r="H489"/>
          <cell r="I489"/>
          <cell r="J489"/>
          <cell r="K489"/>
          <cell r="L489"/>
          <cell r="M489"/>
          <cell r="N489"/>
          <cell r="O489"/>
          <cell r="P489"/>
          <cell r="Q489"/>
          <cell r="R489"/>
          <cell r="S489"/>
          <cell r="T489"/>
          <cell r="U489"/>
          <cell r="V489"/>
          <cell r="W489"/>
          <cell r="X489"/>
          <cell r="Y489" t="str">
            <v/>
          </cell>
          <cell r="Z489"/>
          <cell r="AA489" t="str">
            <v/>
          </cell>
          <cell r="AB489"/>
          <cell r="AC489"/>
          <cell r="AD489"/>
          <cell r="AE489"/>
          <cell r="AF489"/>
          <cell r="AG489"/>
          <cell r="AH489" t="str">
            <v/>
          </cell>
          <cell r="AI489" t="str">
            <v>SI</v>
          </cell>
          <cell r="AJ489"/>
          <cell r="AK489"/>
          <cell r="AL489"/>
          <cell r="AM489"/>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t="str">
            <v/>
          </cell>
          <cell r="BE489" t="str">
            <v/>
          </cell>
          <cell r="BF489">
            <v>0</v>
          </cell>
          <cell r="BG489">
            <v>0</v>
          </cell>
          <cell r="BH489">
            <v>0</v>
          </cell>
          <cell r="BI489">
            <v>0</v>
          </cell>
          <cell r="BJ489">
            <v>0</v>
          </cell>
          <cell r="BK489" t="str">
            <v/>
          </cell>
          <cell r="BL489" t="e">
            <v>#NAME?</v>
          </cell>
          <cell r="BM489" t="e">
            <v>#N/A</v>
          </cell>
          <cell r="BN489" t="e">
            <v>#N/A</v>
          </cell>
          <cell r="BO489" t="e">
            <v>#N/A</v>
          </cell>
          <cell r="BP489" t="str">
            <v/>
          </cell>
          <cell r="BQ489"/>
          <cell r="BR489"/>
          <cell r="BS489">
            <v>474</v>
          </cell>
        </row>
        <row r="490">
          <cell r="C490"/>
          <cell r="D490"/>
          <cell r="E490"/>
          <cell r="F490"/>
          <cell r="G490"/>
          <cell r="H490"/>
          <cell r="I490"/>
          <cell r="J490"/>
          <cell r="K490"/>
          <cell r="L490"/>
          <cell r="M490"/>
          <cell r="N490"/>
          <cell r="O490"/>
          <cell r="P490"/>
          <cell r="Q490"/>
          <cell r="R490"/>
          <cell r="S490"/>
          <cell r="T490"/>
          <cell r="U490"/>
          <cell r="V490"/>
          <cell r="W490"/>
          <cell r="X490"/>
          <cell r="Y490" t="str">
            <v/>
          </cell>
          <cell r="Z490"/>
          <cell r="AA490" t="str">
            <v/>
          </cell>
          <cell r="AB490"/>
          <cell r="AC490"/>
          <cell r="AD490"/>
          <cell r="AE490"/>
          <cell r="AF490"/>
          <cell r="AG490"/>
          <cell r="AH490" t="str">
            <v/>
          </cell>
          <cell r="AI490" t="str">
            <v>SI</v>
          </cell>
          <cell r="AJ490"/>
          <cell r="AK490"/>
          <cell r="AL490"/>
          <cell r="AM490"/>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t="str">
            <v/>
          </cell>
          <cell r="BE490" t="str">
            <v/>
          </cell>
          <cell r="BF490">
            <v>0</v>
          </cell>
          <cell r="BG490">
            <v>0</v>
          </cell>
          <cell r="BH490">
            <v>0</v>
          </cell>
          <cell r="BI490">
            <v>0</v>
          </cell>
          <cell r="BJ490">
            <v>0</v>
          </cell>
          <cell r="BK490" t="str">
            <v/>
          </cell>
          <cell r="BL490" t="e">
            <v>#NAME?</v>
          </cell>
          <cell r="BM490" t="e">
            <v>#N/A</v>
          </cell>
          <cell r="BN490" t="e">
            <v>#N/A</v>
          </cell>
          <cell r="BO490" t="e">
            <v>#N/A</v>
          </cell>
          <cell r="BP490" t="str">
            <v/>
          </cell>
          <cell r="BQ490"/>
          <cell r="BR490"/>
          <cell r="BS490">
            <v>475</v>
          </cell>
        </row>
        <row r="491">
          <cell r="C491"/>
          <cell r="D491"/>
          <cell r="E491"/>
          <cell r="F491"/>
          <cell r="G491"/>
          <cell r="H491"/>
          <cell r="I491"/>
          <cell r="J491"/>
          <cell r="K491"/>
          <cell r="L491"/>
          <cell r="M491"/>
          <cell r="N491"/>
          <cell r="O491"/>
          <cell r="P491"/>
          <cell r="Q491"/>
          <cell r="R491"/>
          <cell r="S491"/>
          <cell r="T491"/>
          <cell r="U491"/>
          <cell r="V491"/>
          <cell r="W491"/>
          <cell r="X491"/>
          <cell r="Y491" t="str">
            <v/>
          </cell>
          <cell r="Z491"/>
          <cell r="AA491" t="str">
            <v/>
          </cell>
          <cell r="AB491"/>
          <cell r="AC491"/>
          <cell r="AD491"/>
          <cell r="AE491"/>
          <cell r="AF491"/>
          <cell r="AG491"/>
          <cell r="AH491" t="str">
            <v/>
          </cell>
          <cell r="AI491" t="str">
            <v>SI</v>
          </cell>
          <cell r="AJ491"/>
          <cell r="AK491"/>
          <cell r="AL491"/>
          <cell r="AM491"/>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t="str">
            <v/>
          </cell>
          <cell r="BE491" t="str">
            <v/>
          </cell>
          <cell r="BF491">
            <v>0</v>
          </cell>
          <cell r="BG491">
            <v>0</v>
          </cell>
          <cell r="BH491">
            <v>0</v>
          </cell>
          <cell r="BI491">
            <v>0</v>
          </cell>
          <cell r="BJ491">
            <v>0</v>
          </cell>
          <cell r="BK491" t="str">
            <v/>
          </cell>
          <cell r="BL491" t="e">
            <v>#NAME?</v>
          </cell>
          <cell r="BM491" t="e">
            <v>#N/A</v>
          </cell>
          <cell r="BN491" t="e">
            <v>#N/A</v>
          </cell>
          <cell r="BO491" t="e">
            <v>#N/A</v>
          </cell>
          <cell r="BP491" t="str">
            <v/>
          </cell>
          <cell r="BQ491"/>
          <cell r="BR491"/>
          <cell r="BS491">
            <v>476</v>
          </cell>
        </row>
        <row r="492">
          <cell r="C492"/>
          <cell r="D492"/>
          <cell r="E492"/>
          <cell r="F492"/>
          <cell r="G492"/>
          <cell r="H492"/>
          <cell r="I492"/>
          <cell r="J492"/>
          <cell r="K492"/>
          <cell r="L492"/>
          <cell r="M492"/>
          <cell r="N492"/>
          <cell r="O492"/>
          <cell r="P492"/>
          <cell r="Q492"/>
          <cell r="R492"/>
          <cell r="S492"/>
          <cell r="T492"/>
          <cell r="U492"/>
          <cell r="V492"/>
          <cell r="W492"/>
          <cell r="X492"/>
          <cell r="Y492" t="str">
            <v/>
          </cell>
          <cell r="Z492"/>
          <cell r="AA492" t="str">
            <v/>
          </cell>
          <cell r="AB492"/>
          <cell r="AC492"/>
          <cell r="AD492"/>
          <cell r="AE492"/>
          <cell r="AF492"/>
          <cell r="AG492"/>
          <cell r="AH492" t="str">
            <v/>
          </cell>
          <cell r="AI492" t="str">
            <v>SI</v>
          </cell>
          <cell r="AJ492"/>
          <cell r="AK492"/>
          <cell r="AL492"/>
          <cell r="AM492"/>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t="str">
            <v/>
          </cell>
          <cell r="BE492" t="str">
            <v/>
          </cell>
          <cell r="BF492">
            <v>0</v>
          </cell>
          <cell r="BG492">
            <v>0</v>
          </cell>
          <cell r="BH492">
            <v>0</v>
          </cell>
          <cell r="BI492">
            <v>0</v>
          </cell>
          <cell r="BJ492">
            <v>0</v>
          </cell>
          <cell r="BK492" t="str">
            <v/>
          </cell>
          <cell r="BL492" t="e">
            <v>#NAME?</v>
          </cell>
          <cell r="BM492" t="e">
            <v>#N/A</v>
          </cell>
          <cell r="BN492" t="e">
            <v>#N/A</v>
          </cell>
          <cell r="BO492" t="e">
            <v>#N/A</v>
          </cell>
          <cell r="BP492" t="str">
            <v/>
          </cell>
          <cell r="BQ492"/>
          <cell r="BR492"/>
          <cell r="BS492">
            <v>477</v>
          </cell>
        </row>
        <row r="493">
          <cell r="C493"/>
          <cell r="D493"/>
          <cell r="E493"/>
          <cell r="F493"/>
          <cell r="G493"/>
          <cell r="H493"/>
          <cell r="I493"/>
          <cell r="J493"/>
          <cell r="K493"/>
          <cell r="L493"/>
          <cell r="M493"/>
          <cell r="N493"/>
          <cell r="O493"/>
          <cell r="P493"/>
          <cell r="Q493"/>
          <cell r="R493"/>
          <cell r="S493"/>
          <cell r="T493"/>
          <cell r="U493"/>
          <cell r="V493"/>
          <cell r="W493"/>
          <cell r="X493"/>
          <cell r="Y493" t="str">
            <v/>
          </cell>
          <cell r="Z493"/>
          <cell r="AA493" t="str">
            <v/>
          </cell>
          <cell r="AB493"/>
          <cell r="AC493"/>
          <cell r="AD493"/>
          <cell r="AE493"/>
          <cell r="AF493"/>
          <cell r="AG493"/>
          <cell r="AH493" t="str">
            <v/>
          </cell>
          <cell r="AI493" t="str">
            <v>SI</v>
          </cell>
          <cell r="AJ493"/>
          <cell r="AK493"/>
          <cell r="AL493"/>
          <cell r="AM493"/>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t="str">
            <v/>
          </cell>
          <cell r="BE493" t="str">
            <v/>
          </cell>
          <cell r="BF493">
            <v>0</v>
          </cell>
          <cell r="BG493">
            <v>0</v>
          </cell>
          <cell r="BH493">
            <v>0</v>
          </cell>
          <cell r="BI493">
            <v>0</v>
          </cell>
          <cell r="BJ493">
            <v>0</v>
          </cell>
          <cell r="BK493" t="str">
            <v/>
          </cell>
          <cell r="BL493" t="e">
            <v>#NAME?</v>
          </cell>
          <cell r="BM493" t="e">
            <v>#N/A</v>
          </cell>
          <cell r="BN493" t="e">
            <v>#N/A</v>
          </cell>
          <cell r="BO493" t="e">
            <v>#N/A</v>
          </cell>
          <cell r="BP493" t="str">
            <v/>
          </cell>
          <cell r="BQ493"/>
          <cell r="BR493"/>
          <cell r="BS493">
            <v>478</v>
          </cell>
        </row>
        <row r="494">
          <cell r="C494"/>
          <cell r="D494"/>
          <cell r="E494"/>
          <cell r="F494"/>
          <cell r="G494"/>
          <cell r="H494"/>
          <cell r="I494"/>
          <cell r="J494"/>
          <cell r="K494"/>
          <cell r="L494"/>
          <cell r="M494"/>
          <cell r="N494"/>
          <cell r="O494"/>
          <cell r="P494"/>
          <cell r="Q494"/>
          <cell r="R494"/>
          <cell r="S494"/>
          <cell r="T494"/>
          <cell r="U494"/>
          <cell r="V494"/>
          <cell r="W494"/>
          <cell r="X494"/>
          <cell r="Y494" t="str">
            <v/>
          </cell>
          <cell r="Z494"/>
          <cell r="AA494" t="str">
            <v/>
          </cell>
          <cell r="AB494"/>
          <cell r="AC494"/>
          <cell r="AD494"/>
          <cell r="AE494"/>
          <cell r="AF494"/>
          <cell r="AG494"/>
          <cell r="AH494" t="str">
            <v/>
          </cell>
          <cell r="AI494" t="str">
            <v>SI</v>
          </cell>
          <cell r="AJ494"/>
          <cell r="AK494"/>
          <cell r="AL494"/>
          <cell r="AM494"/>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t="str">
            <v/>
          </cell>
          <cell r="BE494" t="str">
            <v/>
          </cell>
          <cell r="BF494">
            <v>0</v>
          </cell>
          <cell r="BG494">
            <v>0</v>
          </cell>
          <cell r="BH494">
            <v>0</v>
          </cell>
          <cell r="BI494">
            <v>0</v>
          </cell>
          <cell r="BJ494">
            <v>0</v>
          </cell>
          <cell r="BK494" t="str">
            <v/>
          </cell>
          <cell r="BL494" t="e">
            <v>#NAME?</v>
          </cell>
          <cell r="BM494" t="e">
            <v>#N/A</v>
          </cell>
          <cell r="BN494" t="e">
            <v>#N/A</v>
          </cell>
          <cell r="BO494" t="e">
            <v>#N/A</v>
          </cell>
          <cell r="BP494" t="str">
            <v/>
          </cell>
          <cell r="BQ494"/>
          <cell r="BR494"/>
          <cell r="BS494">
            <v>479</v>
          </cell>
        </row>
        <row r="495">
          <cell r="C495"/>
          <cell r="D495"/>
          <cell r="E495"/>
          <cell r="F495"/>
          <cell r="G495"/>
          <cell r="H495"/>
          <cell r="I495"/>
          <cell r="J495"/>
          <cell r="K495"/>
          <cell r="L495"/>
          <cell r="M495"/>
          <cell r="N495"/>
          <cell r="O495"/>
          <cell r="P495"/>
          <cell r="Q495"/>
          <cell r="R495"/>
          <cell r="S495"/>
          <cell r="T495"/>
          <cell r="U495"/>
          <cell r="V495"/>
          <cell r="W495"/>
          <cell r="X495"/>
          <cell r="Y495" t="str">
            <v/>
          </cell>
          <cell r="Z495"/>
          <cell r="AA495" t="str">
            <v/>
          </cell>
          <cell r="AB495"/>
          <cell r="AC495"/>
          <cell r="AD495"/>
          <cell r="AE495"/>
          <cell r="AF495"/>
          <cell r="AG495"/>
          <cell r="AH495" t="str">
            <v/>
          </cell>
          <cell r="AI495" t="str">
            <v>SI</v>
          </cell>
          <cell r="AJ495"/>
          <cell r="AK495"/>
          <cell r="AL495"/>
          <cell r="AM495"/>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t="str">
            <v/>
          </cell>
          <cell r="BE495" t="str">
            <v/>
          </cell>
          <cell r="BF495">
            <v>0</v>
          </cell>
          <cell r="BG495">
            <v>0</v>
          </cell>
          <cell r="BH495">
            <v>0</v>
          </cell>
          <cell r="BI495">
            <v>0</v>
          </cell>
          <cell r="BJ495">
            <v>0</v>
          </cell>
          <cell r="BK495" t="str">
            <v/>
          </cell>
          <cell r="BL495" t="e">
            <v>#NAME?</v>
          </cell>
          <cell r="BM495" t="e">
            <v>#N/A</v>
          </cell>
          <cell r="BN495" t="e">
            <v>#N/A</v>
          </cell>
          <cell r="BO495" t="e">
            <v>#N/A</v>
          </cell>
          <cell r="BP495" t="str">
            <v/>
          </cell>
          <cell r="BQ495"/>
          <cell r="BR495"/>
          <cell r="BS495">
            <v>480</v>
          </cell>
        </row>
        <row r="496">
          <cell r="C496"/>
          <cell r="D496"/>
          <cell r="E496"/>
          <cell r="F496"/>
          <cell r="G496"/>
          <cell r="H496"/>
          <cell r="I496"/>
          <cell r="J496"/>
          <cell r="K496"/>
          <cell r="L496"/>
          <cell r="M496"/>
          <cell r="N496"/>
          <cell r="O496"/>
          <cell r="P496"/>
          <cell r="Q496"/>
          <cell r="R496"/>
          <cell r="S496"/>
          <cell r="T496"/>
          <cell r="U496"/>
          <cell r="V496"/>
          <cell r="W496"/>
          <cell r="X496"/>
          <cell r="Y496" t="str">
            <v/>
          </cell>
          <cell r="Z496"/>
          <cell r="AA496" t="str">
            <v/>
          </cell>
          <cell r="AB496"/>
          <cell r="AC496"/>
          <cell r="AD496"/>
          <cell r="AE496"/>
          <cell r="AF496"/>
          <cell r="AG496"/>
          <cell r="AH496" t="str">
            <v/>
          </cell>
          <cell r="AI496" t="str">
            <v>SI</v>
          </cell>
          <cell r="AJ496"/>
          <cell r="AK496"/>
          <cell r="AL496"/>
          <cell r="AM496"/>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t="str">
            <v/>
          </cell>
          <cell r="BE496" t="str">
            <v/>
          </cell>
          <cell r="BF496">
            <v>0</v>
          </cell>
          <cell r="BG496">
            <v>0</v>
          </cell>
          <cell r="BH496">
            <v>0</v>
          </cell>
          <cell r="BI496">
            <v>0</v>
          </cell>
          <cell r="BJ496">
            <v>0</v>
          </cell>
          <cell r="BK496" t="str">
            <v/>
          </cell>
          <cell r="BL496" t="e">
            <v>#NAME?</v>
          </cell>
          <cell r="BM496" t="e">
            <v>#N/A</v>
          </cell>
          <cell r="BN496" t="e">
            <v>#N/A</v>
          </cell>
          <cell r="BO496" t="e">
            <v>#N/A</v>
          </cell>
          <cell r="BP496" t="str">
            <v/>
          </cell>
          <cell r="BQ496"/>
          <cell r="BR496"/>
          <cell r="BS496">
            <v>481</v>
          </cell>
        </row>
        <row r="497">
          <cell r="C497"/>
          <cell r="D497"/>
          <cell r="E497"/>
          <cell r="F497"/>
          <cell r="G497"/>
          <cell r="H497"/>
          <cell r="I497"/>
          <cell r="J497"/>
          <cell r="K497"/>
          <cell r="L497"/>
          <cell r="M497"/>
          <cell r="N497"/>
          <cell r="O497"/>
          <cell r="P497"/>
          <cell r="Q497"/>
          <cell r="R497"/>
          <cell r="S497"/>
          <cell r="T497"/>
          <cell r="U497"/>
          <cell r="V497"/>
          <cell r="W497"/>
          <cell r="X497"/>
          <cell r="Y497" t="str">
            <v/>
          </cell>
          <cell r="Z497"/>
          <cell r="AA497" t="str">
            <v/>
          </cell>
          <cell r="AB497"/>
          <cell r="AC497"/>
          <cell r="AD497"/>
          <cell r="AE497"/>
          <cell r="AF497"/>
          <cell r="AG497"/>
          <cell r="AH497" t="str">
            <v/>
          </cell>
          <cell r="AI497" t="str">
            <v>SI</v>
          </cell>
          <cell r="AJ497"/>
          <cell r="AK497"/>
          <cell r="AL497"/>
          <cell r="AM497"/>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t="str">
            <v/>
          </cell>
          <cell r="BE497" t="str">
            <v/>
          </cell>
          <cell r="BF497">
            <v>0</v>
          </cell>
          <cell r="BG497">
            <v>0</v>
          </cell>
          <cell r="BH497">
            <v>0</v>
          </cell>
          <cell r="BI497">
            <v>0</v>
          </cell>
          <cell r="BJ497">
            <v>0</v>
          </cell>
          <cell r="BK497" t="str">
            <v/>
          </cell>
          <cell r="BL497" t="e">
            <v>#NAME?</v>
          </cell>
          <cell r="BM497" t="e">
            <v>#N/A</v>
          </cell>
          <cell r="BN497" t="e">
            <v>#N/A</v>
          </cell>
          <cell r="BO497" t="e">
            <v>#N/A</v>
          </cell>
          <cell r="BP497" t="str">
            <v/>
          </cell>
          <cell r="BQ497"/>
          <cell r="BR497"/>
          <cell r="BS497">
            <v>482</v>
          </cell>
        </row>
        <row r="498">
          <cell r="C498"/>
          <cell r="D498"/>
          <cell r="E498"/>
          <cell r="F498"/>
          <cell r="G498"/>
          <cell r="H498"/>
          <cell r="I498"/>
          <cell r="J498"/>
          <cell r="K498"/>
          <cell r="L498"/>
          <cell r="M498"/>
          <cell r="N498"/>
          <cell r="O498"/>
          <cell r="P498"/>
          <cell r="Q498"/>
          <cell r="R498"/>
          <cell r="S498"/>
          <cell r="T498"/>
          <cell r="U498"/>
          <cell r="V498"/>
          <cell r="W498"/>
          <cell r="X498"/>
          <cell r="Y498" t="str">
            <v/>
          </cell>
          <cell r="Z498"/>
          <cell r="AA498" t="str">
            <v/>
          </cell>
          <cell r="AB498"/>
          <cell r="AC498"/>
          <cell r="AD498"/>
          <cell r="AE498"/>
          <cell r="AF498"/>
          <cell r="AG498"/>
          <cell r="AH498" t="str">
            <v/>
          </cell>
          <cell r="AI498" t="str">
            <v>SI</v>
          </cell>
          <cell r="AJ498"/>
          <cell r="AK498"/>
          <cell r="AL498"/>
          <cell r="AM498"/>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t="str">
            <v/>
          </cell>
          <cell r="BE498" t="str">
            <v/>
          </cell>
          <cell r="BF498">
            <v>0</v>
          </cell>
          <cell r="BG498">
            <v>0</v>
          </cell>
          <cell r="BH498">
            <v>0</v>
          </cell>
          <cell r="BI498">
            <v>0</v>
          </cell>
          <cell r="BJ498">
            <v>0</v>
          </cell>
          <cell r="BK498" t="str">
            <v/>
          </cell>
          <cell r="BL498" t="e">
            <v>#NAME?</v>
          </cell>
          <cell r="BM498" t="e">
            <v>#N/A</v>
          </cell>
          <cell r="BN498" t="e">
            <v>#N/A</v>
          </cell>
          <cell r="BO498" t="e">
            <v>#N/A</v>
          </cell>
          <cell r="BP498" t="str">
            <v/>
          </cell>
          <cell r="BQ498"/>
          <cell r="BR498"/>
          <cell r="BS498">
            <v>483</v>
          </cell>
        </row>
        <row r="499">
          <cell r="C499"/>
          <cell r="D499"/>
          <cell r="E499"/>
          <cell r="F499"/>
          <cell r="G499"/>
          <cell r="H499"/>
          <cell r="I499"/>
          <cell r="J499"/>
          <cell r="K499"/>
          <cell r="L499"/>
          <cell r="M499"/>
          <cell r="N499"/>
          <cell r="O499"/>
          <cell r="P499"/>
          <cell r="Q499"/>
          <cell r="R499"/>
          <cell r="S499"/>
          <cell r="T499"/>
          <cell r="U499"/>
          <cell r="V499"/>
          <cell r="W499"/>
          <cell r="X499"/>
          <cell r="Y499" t="str">
            <v/>
          </cell>
          <cell r="Z499"/>
          <cell r="AA499" t="str">
            <v/>
          </cell>
          <cell r="AB499"/>
          <cell r="AC499"/>
          <cell r="AD499"/>
          <cell r="AE499"/>
          <cell r="AF499"/>
          <cell r="AG499"/>
          <cell r="AH499" t="str">
            <v/>
          </cell>
          <cell r="AI499" t="str">
            <v>SI</v>
          </cell>
          <cell r="AJ499"/>
          <cell r="AK499"/>
          <cell r="AL499"/>
          <cell r="AM499"/>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t="str">
            <v/>
          </cell>
          <cell r="BE499" t="str">
            <v/>
          </cell>
          <cell r="BF499">
            <v>0</v>
          </cell>
          <cell r="BG499">
            <v>0</v>
          </cell>
          <cell r="BH499">
            <v>0</v>
          </cell>
          <cell r="BI499">
            <v>0</v>
          </cell>
          <cell r="BJ499">
            <v>0</v>
          </cell>
          <cell r="BK499" t="str">
            <v/>
          </cell>
          <cell r="BL499" t="e">
            <v>#NAME?</v>
          </cell>
          <cell r="BM499" t="e">
            <v>#N/A</v>
          </cell>
          <cell r="BN499" t="e">
            <v>#N/A</v>
          </cell>
          <cell r="BO499" t="e">
            <v>#N/A</v>
          </cell>
          <cell r="BP499" t="str">
            <v/>
          </cell>
          <cell r="BQ499"/>
          <cell r="BR499"/>
          <cell r="BS499">
            <v>484</v>
          </cell>
        </row>
        <row r="500">
          <cell r="C500"/>
          <cell r="D500"/>
          <cell r="E500"/>
          <cell r="F500"/>
          <cell r="G500"/>
          <cell r="H500"/>
          <cell r="I500"/>
          <cell r="J500"/>
          <cell r="K500"/>
          <cell r="L500"/>
          <cell r="M500"/>
          <cell r="N500"/>
          <cell r="O500"/>
          <cell r="P500"/>
          <cell r="Q500"/>
          <cell r="R500"/>
          <cell r="S500"/>
          <cell r="T500"/>
          <cell r="U500"/>
          <cell r="V500"/>
          <cell r="W500"/>
          <cell r="X500"/>
          <cell r="Y500" t="str">
            <v/>
          </cell>
          <cell r="Z500"/>
          <cell r="AA500" t="str">
            <v/>
          </cell>
          <cell r="AB500"/>
          <cell r="AC500"/>
          <cell r="AD500"/>
          <cell r="AE500"/>
          <cell r="AF500"/>
          <cell r="AG500"/>
          <cell r="AH500" t="str">
            <v/>
          </cell>
          <cell r="AI500" t="str">
            <v>SI</v>
          </cell>
          <cell r="AJ500"/>
          <cell r="AK500"/>
          <cell r="AL500"/>
          <cell r="AM500"/>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t="str">
            <v/>
          </cell>
          <cell r="BE500" t="str">
            <v/>
          </cell>
          <cell r="BF500">
            <v>0</v>
          </cell>
          <cell r="BG500">
            <v>0</v>
          </cell>
          <cell r="BH500">
            <v>0</v>
          </cell>
          <cell r="BI500">
            <v>0</v>
          </cell>
          <cell r="BJ500">
            <v>0</v>
          </cell>
          <cell r="BK500" t="str">
            <v/>
          </cell>
          <cell r="BL500" t="e">
            <v>#NAME?</v>
          </cell>
          <cell r="BM500" t="e">
            <v>#N/A</v>
          </cell>
          <cell r="BN500" t="e">
            <v>#N/A</v>
          </cell>
          <cell r="BO500" t="e">
            <v>#N/A</v>
          </cell>
          <cell r="BP500" t="str">
            <v/>
          </cell>
          <cell r="BQ500"/>
          <cell r="BR500"/>
          <cell r="BS500">
            <v>485</v>
          </cell>
        </row>
        <row r="501">
          <cell r="C501"/>
          <cell r="D501"/>
          <cell r="E501"/>
          <cell r="F501"/>
          <cell r="G501"/>
          <cell r="H501"/>
          <cell r="I501"/>
          <cell r="J501"/>
          <cell r="K501"/>
          <cell r="L501"/>
          <cell r="M501"/>
          <cell r="N501"/>
          <cell r="O501"/>
          <cell r="P501"/>
          <cell r="Q501"/>
          <cell r="R501"/>
          <cell r="S501"/>
          <cell r="T501"/>
          <cell r="U501"/>
          <cell r="V501"/>
          <cell r="W501"/>
          <cell r="X501"/>
          <cell r="Y501" t="str">
            <v/>
          </cell>
          <cell r="Z501"/>
          <cell r="AA501" t="str">
            <v/>
          </cell>
          <cell r="AB501"/>
          <cell r="AC501"/>
          <cell r="AD501"/>
          <cell r="AE501"/>
          <cell r="AF501"/>
          <cell r="AG501"/>
          <cell r="AH501" t="str">
            <v/>
          </cell>
          <cell r="AI501" t="str">
            <v>SI</v>
          </cell>
          <cell r="AJ501"/>
          <cell r="AK501"/>
          <cell r="AL501"/>
          <cell r="AM501"/>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t="str">
            <v/>
          </cell>
          <cell r="BE501" t="str">
            <v/>
          </cell>
          <cell r="BF501">
            <v>0</v>
          </cell>
          <cell r="BG501">
            <v>0</v>
          </cell>
          <cell r="BH501">
            <v>0</v>
          </cell>
          <cell r="BI501">
            <v>0</v>
          </cell>
          <cell r="BJ501">
            <v>0</v>
          </cell>
          <cell r="BK501" t="str">
            <v/>
          </cell>
          <cell r="BL501" t="e">
            <v>#NAME?</v>
          </cell>
          <cell r="BM501" t="e">
            <v>#N/A</v>
          </cell>
          <cell r="BN501" t="e">
            <v>#N/A</v>
          </cell>
          <cell r="BO501" t="e">
            <v>#N/A</v>
          </cell>
          <cell r="BP501" t="str">
            <v/>
          </cell>
          <cell r="BQ501"/>
          <cell r="BR501"/>
          <cell r="BS501">
            <v>486</v>
          </cell>
        </row>
        <row r="502">
          <cell r="C502"/>
          <cell r="D502"/>
          <cell r="E502"/>
          <cell r="F502"/>
          <cell r="G502"/>
          <cell r="H502"/>
          <cell r="I502"/>
          <cell r="J502"/>
          <cell r="K502"/>
          <cell r="L502"/>
          <cell r="M502"/>
          <cell r="N502"/>
          <cell r="O502"/>
          <cell r="P502"/>
          <cell r="Q502"/>
          <cell r="R502"/>
          <cell r="S502"/>
          <cell r="T502"/>
          <cell r="U502"/>
          <cell r="V502"/>
          <cell r="W502"/>
          <cell r="X502"/>
          <cell r="Y502" t="str">
            <v/>
          </cell>
          <cell r="Z502"/>
          <cell r="AA502" t="str">
            <v/>
          </cell>
          <cell r="AB502"/>
          <cell r="AC502"/>
          <cell r="AD502"/>
          <cell r="AE502"/>
          <cell r="AF502"/>
          <cell r="AG502"/>
          <cell r="AH502" t="str">
            <v/>
          </cell>
          <cell r="AI502" t="str">
            <v>SI</v>
          </cell>
          <cell r="AJ502"/>
          <cell r="AK502"/>
          <cell r="AL502"/>
          <cell r="AM502"/>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t="str">
            <v/>
          </cell>
          <cell r="BE502" t="str">
            <v/>
          </cell>
          <cell r="BF502">
            <v>0</v>
          </cell>
          <cell r="BG502">
            <v>0</v>
          </cell>
          <cell r="BH502">
            <v>0</v>
          </cell>
          <cell r="BI502">
            <v>0</v>
          </cell>
          <cell r="BJ502">
            <v>0</v>
          </cell>
          <cell r="BK502" t="str">
            <v/>
          </cell>
          <cell r="BL502" t="e">
            <v>#NAME?</v>
          </cell>
          <cell r="BM502" t="e">
            <v>#N/A</v>
          </cell>
          <cell r="BN502" t="e">
            <v>#N/A</v>
          </cell>
          <cell r="BO502" t="e">
            <v>#N/A</v>
          </cell>
          <cell r="BP502" t="str">
            <v/>
          </cell>
          <cell r="BQ502"/>
          <cell r="BR502"/>
          <cell r="BS502">
            <v>487</v>
          </cell>
        </row>
        <row r="503">
          <cell r="C503"/>
          <cell r="D503"/>
          <cell r="E503"/>
          <cell r="F503"/>
          <cell r="G503"/>
          <cell r="H503"/>
          <cell r="I503"/>
          <cell r="J503"/>
          <cell r="K503"/>
          <cell r="L503"/>
          <cell r="M503"/>
          <cell r="N503"/>
          <cell r="O503"/>
          <cell r="P503"/>
          <cell r="Q503"/>
          <cell r="R503"/>
          <cell r="S503"/>
          <cell r="T503"/>
          <cell r="U503"/>
          <cell r="V503"/>
          <cell r="W503"/>
          <cell r="X503"/>
          <cell r="Y503" t="str">
            <v/>
          </cell>
          <cell r="Z503"/>
          <cell r="AA503" t="str">
            <v/>
          </cell>
          <cell r="AB503"/>
          <cell r="AC503"/>
          <cell r="AD503"/>
          <cell r="AE503"/>
          <cell r="AF503"/>
          <cell r="AG503"/>
          <cell r="AH503" t="str">
            <v/>
          </cell>
          <cell r="AI503" t="str">
            <v>SI</v>
          </cell>
          <cell r="AJ503"/>
          <cell r="AK503"/>
          <cell r="AL503"/>
          <cell r="AM503"/>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t="str">
            <v/>
          </cell>
          <cell r="BE503" t="str">
            <v/>
          </cell>
          <cell r="BF503">
            <v>0</v>
          </cell>
          <cell r="BG503">
            <v>0</v>
          </cell>
          <cell r="BH503">
            <v>0</v>
          </cell>
          <cell r="BI503">
            <v>0</v>
          </cell>
          <cell r="BJ503">
            <v>0</v>
          </cell>
          <cell r="BK503" t="str">
            <v/>
          </cell>
          <cell r="BL503" t="e">
            <v>#NAME?</v>
          </cell>
          <cell r="BM503" t="e">
            <v>#N/A</v>
          </cell>
          <cell r="BN503" t="e">
            <v>#N/A</v>
          </cell>
          <cell r="BO503" t="e">
            <v>#N/A</v>
          </cell>
          <cell r="BP503" t="str">
            <v/>
          </cell>
          <cell r="BQ503"/>
          <cell r="BR503"/>
          <cell r="BS503">
            <v>488</v>
          </cell>
        </row>
        <row r="504">
          <cell r="C504"/>
          <cell r="D504"/>
          <cell r="E504"/>
          <cell r="F504"/>
          <cell r="G504"/>
          <cell r="H504"/>
          <cell r="I504"/>
          <cell r="J504"/>
          <cell r="K504"/>
          <cell r="L504"/>
          <cell r="M504"/>
          <cell r="N504"/>
          <cell r="O504"/>
          <cell r="P504"/>
          <cell r="Q504"/>
          <cell r="R504"/>
          <cell r="S504"/>
          <cell r="T504"/>
          <cell r="U504"/>
          <cell r="V504"/>
          <cell r="W504"/>
          <cell r="X504"/>
          <cell r="Y504" t="str">
            <v/>
          </cell>
          <cell r="Z504"/>
          <cell r="AA504" t="str">
            <v/>
          </cell>
          <cell r="AB504"/>
          <cell r="AC504"/>
          <cell r="AD504"/>
          <cell r="AE504"/>
          <cell r="AF504"/>
          <cell r="AG504"/>
          <cell r="AH504" t="str">
            <v/>
          </cell>
          <cell r="AI504" t="str">
            <v>SI</v>
          </cell>
          <cell r="AJ504"/>
          <cell r="AK504"/>
          <cell r="AL504"/>
          <cell r="AM504"/>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t="str">
            <v/>
          </cell>
          <cell r="BE504" t="str">
            <v/>
          </cell>
          <cell r="BF504">
            <v>0</v>
          </cell>
          <cell r="BG504">
            <v>0</v>
          </cell>
          <cell r="BH504">
            <v>0</v>
          </cell>
          <cell r="BI504">
            <v>0</v>
          </cell>
          <cell r="BJ504">
            <v>0</v>
          </cell>
          <cell r="BK504" t="str">
            <v/>
          </cell>
          <cell r="BL504" t="e">
            <v>#NAME?</v>
          </cell>
          <cell r="BM504" t="e">
            <v>#N/A</v>
          </cell>
          <cell r="BN504" t="e">
            <v>#N/A</v>
          </cell>
          <cell r="BO504" t="e">
            <v>#N/A</v>
          </cell>
          <cell r="BP504" t="str">
            <v/>
          </cell>
          <cell r="BQ504"/>
          <cell r="BR504"/>
          <cell r="BS504">
            <v>489</v>
          </cell>
        </row>
        <row r="505">
          <cell r="C505"/>
          <cell r="D505"/>
          <cell r="E505"/>
          <cell r="F505"/>
          <cell r="G505"/>
          <cell r="H505"/>
          <cell r="I505"/>
          <cell r="J505"/>
          <cell r="K505"/>
          <cell r="L505"/>
          <cell r="M505"/>
          <cell r="N505"/>
          <cell r="O505"/>
          <cell r="P505"/>
          <cell r="Q505"/>
          <cell r="R505"/>
          <cell r="S505"/>
          <cell r="T505"/>
          <cell r="U505"/>
          <cell r="V505"/>
          <cell r="W505"/>
          <cell r="X505"/>
          <cell r="Y505" t="str">
            <v/>
          </cell>
          <cell r="Z505"/>
          <cell r="AA505" t="str">
            <v/>
          </cell>
          <cell r="AB505"/>
          <cell r="AC505"/>
          <cell r="AD505"/>
          <cell r="AE505"/>
          <cell r="AF505"/>
          <cell r="AG505"/>
          <cell r="AH505" t="str">
            <v/>
          </cell>
          <cell r="AI505" t="str">
            <v>SI</v>
          </cell>
          <cell r="AJ505"/>
          <cell r="AK505"/>
          <cell r="AL505"/>
          <cell r="AM505"/>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t="str">
            <v/>
          </cell>
          <cell r="BE505" t="str">
            <v/>
          </cell>
          <cell r="BF505">
            <v>0</v>
          </cell>
          <cell r="BG505">
            <v>0</v>
          </cell>
          <cell r="BH505">
            <v>0</v>
          </cell>
          <cell r="BI505">
            <v>0</v>
          </cell>
          <cell r="BJ505">
            <v>0</v>
          </cell>
          <cell r="BK505" t="str">
            <v/>
          </cell>
          <cell r="BL505" t="e">
            <v>#NAME?</v>
          </cell>
          <cell r="BM505" t="e">
            <v>#N/A</v>
          </cell>
          <cell r="BN505" t="e">
            <v>#N/A</v>
          </cell>
          <cell r="BO505" t="e">
            <v>#N/A</v>
          </cell>
          <cell r="BP505" t="str">
            <v/>
          </cell>
          <cell r="BQ505"/>
          <cell r="BR505"/>
          <cell r="BS505">
            <v>490</v>
          </cell>
        </row>
        <row r="506">
          <cell r="C506"/>
          <cell r="D506"/>
          <cell r="E506"/>
          <cell r="F506"/>
          <cell r="G506"/>
          <cell r="H506"/>
          <cell r="I506"/>
          <cell r="J506"/>
          <cell r="K506"/>
          <cell r="L506"/>
          <cell r="M506"/>
          <cell r="N506"/>
          <cell r="O506"/>
          <cell r="P506"/>
          <cell r="Q506"/>
          <cell r="R506"/>
          <cell r="S506"/>
          <cell r="T506"/>
          <cell r="U506"/>
          <cell r="V506"/>
          <cell r="W506"/>
          <cell r="X506"/>
          <cell r="Y506" t="str">
            <v/>
          </cell>
          <cell r="Z506"/>
          <cell r="AA506" t="str">
            <v/>
          </cell>
          <cell r="AB506"/>
          <cell r="AC506"/>
          <cell r="AD506"/>
          <cell r="AE506"/>
          <cell r="AF506"/>
          <cell r="AG506"/>
          <cell r="AH506" t="str">
            <v/>
          </cell>
          <cell r="AI506" t="str">
            <v>SI</v>
          </cell>
          <cell r="AJ506"/>
          <cell r="AK506"/>
          <cell r="AL506"/>
          <cell r="AM506"/>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t="str">
            <v/>
          </cell>
          <cell r="BE506" t="str">
            <v/>
          </cell>
          <cell r="BF506">
            <v>0</v>
          </cell>
          <cell r="BG506">
            <v>0</v>
          </cell>
          <cell r="BH506">
            <v>0</v>
          </cell>
          <cell r="BI506">
            <v>0</v>
          </cell>
          <cell r="BJ506">
            <v>0</v>
          </cell>
          <cell r="BK506" t="str">
            <v/>
          </cell>
          <cell r="BL506" t="e">
            <v>#NAME?</v>
          </cell>
          <cell r="BM506" t="e">
            <v>#N/A</v>
          </cell>
          <cell r="BN506" t="e">
            <v>#N/A</v>
          </cell>
          <cell r="BO506" t="e">
            <v>#N/A</v>
          </cell>
          <cell r="BP506" t="str">
            <v/>
          </cell>
          <cell r="BQ506"/>
          <cell r="BR506"/>
          <cell r="BS506">
            <v>491</v>
          </cell>
        </row>
        <row r="507">
          <cell r="C507"/>
          <cell r="D507"/>
          <cell r="E507"/>
          <cell r="F507"/>
          <cell r="G507"/>
          <cell r="H507"/>
          <cell r="I507"/>
          <cell r="J507"/>
          <cell r="K507"/>
          <cell r="L507"/>
          <cell r="M507"/>
          <cell r="N507"/>
          <cell r="O507"/>
          <cell r="P507"/>
          <cell r="Q507"/>
          <cell r="R507"/>
          <cell r="S507"/>
          <cell r="T507"/>
          <cell r="U507"/>
          <cell r="V507"/>
          <cell r="W507"/>
          <cell r="X507"/>
          <cell r="Y507" t="str">
            <v/>
          </cell>
          <cell r="Z507"/>
          <cell r="AA507" t="str">
            <v/>
          </cell>
          <cell r="AB507"/>
          <cell r="AC507"/>
          <cell r="AD507"/>
          <cell r="AE507"/>
          <cell r="AF507"/>
          <cell r="AG507"/>
          <cell r="AH507" t="str">
            <v/>
          </cell>
          <cell r="AI507" t="str">
            <v>SI</v>
          </cell>
          <cell r="AJ507"/>
          <cell r="AK507"/>
          <cell r="AL507"/>
          <cell r="AM507"/>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t="str">
            <v/>
          </cell>
          <cell r="BE507" t="str">
            <v/>
          </cell>
          <cell r="BF507">
            <v>0</v>
          </cell>
          <cell r="BG507">
            <v>0</v>
          </cell>
          <cell r="BH507">
            <v>0</v>
          </cell>
          <cell r="BI507">
            <v>0</v>
          </cell>
          <cell r="BJ507">
            <v>0</v>
          </cell>
          <cell r="BK507" t="str">
            <v/>
          </cell>
          <cell r="BL507" t="e">
            <v>#NAME?</v>
          </cell>
          <cell r="BM507" t="e">
            <v>#N/A</v>
          </cell>
          <cell r="BN507" t="e">
            <v>#N/A</v>
          </cell>
          <cell r="BO507" t="e">
            <v>#N/A</v>
          </cell>
          <cell r="BP507" t="str">
            <v/>
          </cell>
          <cell r="BQ507"/>
          <cell r="BR507"/>
          <cell r="BS507">
            <v>492</v>
          </cell>
        </row>
        <row r="508">
          <cell r="C508"/>
          <cell r="D508"/>
          <cell r="E508"/>
          <cell r="F508"/>
          <cell r="G508"/>
          <cell r="H508"/>
          <cell r="I508"/>
          <cell r="J508"/>
          <cell r="K508"/>
          <cell r="L508"/>
          <cell r="M508"/>
          <cell r="N508"/>
          <cell r="O508"/>
          <cell r="P508"/>
          <cell r="Q508"/>
          <cell r="R508"/>
          <cell r="S508"/>
          <cell r="T508"/>
          <cell r="U508"/>
          <cell r="V508"/>
          <cell r="W508"/>
          <cell r="X508"/>
          <cell r="Y508" t="str">
            <v/>
          </cell>
          <cell r="Z508"/>
          <cell r="AA508" t="str">
            <v/>
          </cell>
          <cell r="AB508"/>
          <cell r="AC508"/>
          <cell r="AD508"/>
          <cell r="AE508"/>
          <cell r="AF508"/>
          <cell r="AG508"/>
          <cell r="AH508" t="str">
            <v/>
          </cell>
          <cell r="AI508" t="str">
            <v>SI</v>
          </cell>
          <cell r="AJ508"/>
          <cell r="AK508"/>
          <cell r="AL508"/>
          <cell r="AM508"/>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t="str">
            <v/>
          </cell>
          <cell r="BE508" t="str">
            <v/>
          </cell>
          <cell r="BF508">
            <v>0</v>
          </cell>
          <cell r="BG508">
            <v>0</v>
          </cell>
          <cell r="BH508">
            <v>0</v>
          </cell>
          <cell r="BI508">
            <v>0</v>
          </cell>
          <cell r="BJ508">
            <v>0</v>
          </cell>
          <cell r="BK508" t="str">
            <v/>
          </cell>
          <cell r="BL508" t="e">
            <v>#NAME?</v>
          </cell>
          <cell r="BM508" t="e">
            <v>#N/A</v>
          </cell>
          <cell r="BN508" t="e">
            <v>#N/A</v>
          </cell>
          <cell r="BO508" t="e">
            <v>#N/A</v>
          </cell>
          <cell r="BP508" t="str">
            <v/>
          </cell>
          <cell r="BQ508"/>
          <cell r="BR508"/>
          <cell r="BS508">
            <v>493</v>
          </cell>
        </row>
        <row r="509">
          <cell r="C509"/>
          <cell r="D509"/>
          <cell r="E509"/>
          <cell r="F509"/>
          <cell r="G509"/>
          <cell r="H509"/>
          <cell r="I509"/>
          <cell r="J509"/>
          <cell r="K509"/>
          <cell r="L509"/>
          <cell r="M509"/>
          <cell r="N509"/>
          <cell r="O509"/>
          <cell r="P509"/>
          <cell r="Q509"/>
          <cell r="R509"/>
          <cell r="S509"/>
          <cell r="T509"/>
          <cell r="U509"/>
          <cell r="V509"/>
          <cell r="W509"/>
          <cell r="X509"/>
          <cell r="Y509" t="str">
            <v/>
          </cell>
          <cell r="Z509"/>
          <cell r="AA509" t="str">
            <v/>
          </cell>
          <cell r="AB509"/>
          <cell r="AC509"/>
          <cell r="AD509"/>
          <cell r="AE509"/>
          <cell r="AF509"/>
          <cell r="AG509"/>
          <cell r="AH509" t="str">
            <v/>
          </cell>
          <cell r="AI509" t="str">
            <v>SI</v>
          </cell>
          <cell r="AJ509"/>
          <cell r="AK509"/>
          <cell r="AL509"/>
          <cell r="AM509"/>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t="str">
            <v/>
          </cell>
          <cell r="BE509" t="str">
            <v/>
          </cell>
          <cell r="BF509">
            <v>0</v>
          </cell>
          <cell r="BG509">
            <v>0</v>
          </cell>
          <cell r="BH509">
            <v>0</v>
          </cell>
          <cell r="BI509">
            <v>0</v>
          </cell>
          <cell r="BJ509">
            <v>0</v>
          </cell>
          <cell r="BK509" t="str">
            <v/>
          </cell>
          <cell r="BL509" t="e">
            <v>#NAME?</v>
          </cell>
          <cell r="BM509" t="e">
            <v>#N/A</v>
          </cell>
          <cell r="BN509" t="e">
            <v>#N/A</v>
          </cell>
          <cell r="BO509" t="e">
            <v>#N/A</v>
          </cell>
          <cell r="BP509" t="str">
            <v/>
          </cell>
          <cell r="BQ509"/>
          <cell r="BR509"/>
          <cell r="BS509">
            <v>494</v>
          </cell>
        </row>
        <row r="510">
          <cell r="C510"/>
          <cell r="D510"/>
          <cell r="E510"/>
          <cell r="F510"/>
          <cell r="G510"/>
          <cell r="H510"/>
          <cell r="I510"/>
          <cell r="J510"/>
          <cell r="K510"/>
          <cell r="L510"/>
          <cell r="M510"/>
          <cell r="N510"/>
          <cell r="O510"/>
          <cell r="P510"/>
          <cell r="Q510"/>
          <cell r="R510"/>
          <cell r="S510"/>
          <cell r="T510"/>
          <cell r="U510"/>
          <cell r="V510"/>
          <cell r="W510"/>
          <cell r="X510"/>
          <cell r="Y510" t="str">
            <v/>
          </cell>
          <cell r="Z510"/>
          <cell r="AA510" t="str">
            <v/>
          </cell>
          <cell r="AB510"/>
          <cell r="AC510"/>
          <cell r="AD510"/>
          <cell r="AE510"/>
          <cell r="AF510"/>
          <cell r="AG510"/>
          <cell r="AH510" t="str">
            <v/>
          </cell>
          <cell r="AI510" t="str">
            <v>SI</v>
          </cell>
          <cell r="AJ510"/>
          <cell r="AK510"/>
          <cell r="AL510"/>
          <cell r="AM510"/>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t="str">
            <v/>
          </cell>
          <cell r="BE510" t="str">
            <v/>
          </cell>
          <cell r="BF510">
            <v>0</v>
          </cell>
          <cell r="BG510">
            <v>0</v>
          </cell>
          <cell r="BH510">
            <v>0</v>
          </cell>
          <cell r="BI510">
            <v>0</v>
          </cell>
          <cell r="BJ510">
            <v>0</v>
          </cell>
          <cell r="BK510" t="str">
            <v/>
          </cell>
          <cell r="BL510" t="e">
            <v>#NAME?</v>
          </cell>
          <cell r="BM510" t="e">
            <v>#N/A</v>
          </cell>
          <cell r="BN510" t="e">
            <v>#N/A</v>
          </cell>
          <cell r="BO510" t="e">
            <v>#N/A</v>
          </cell>
          <cell r="BP510" t="str">
            <v/>
          </cell>
          <cell r="BQ510"/>
          <cell r="BR510"/>
          <cell r="BS510">
            <v>495</v>
          </cell>
        </row>
        <row r="511">
          <cell r="C511"/>
          <cell r="D511"/>
          <cell r="E511"/>
          <cell r="F511"/>
          <cell r="G511"/>
          <cell r="H511"/>
          <cell r="I511"/>
          <cell r="J511"/>
          <cell r="K511"/>
          <cell r="L511"/>
          <cell r="M511"/>
          <cell r="N511"/>
          <cell r="O511"/>
          <cell r="P511"/>
          <cell r="Q511"/>
          <cell r="R511"/>
          <cell r="S511"/>
          <cell r="T511"/>
          <cell r="U511"/>
          <cell r="V511"/>
          <cell r="W511"/>
          <cell r="X511"/>
          <cell r="Y511" t="str">
            <v/>
          </cell>
          <cell r="Z511"/>
          <cell r="AA511" t="str">
            <v/>
          </cell>
          <cell r="AB511"/>
          <cell r="AC511"/>
          <cell r="AD511"/>
          <cell r="AE511"/>
          <cell r="AF511"/>
          <cell r="AG511"/>
          <cell r="AH511" t="str">
            <v/>
          </cell>
          <cell r="AI511" t="str">
            <v>SI</v>
          </cell>
          <cell r="AJ511"/>
          <cell r="AK511"/>
          <cell r="AL511"/>
          <cell r="AM511"/>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t="str">
            <v/>
          </cell>
          <cell r="BE511" t="str">
            <v/>
          </cell>
          <cell r="BF511">
            <v>0</v>
          </cell>
          <cell r="BG511">
            <v>0</v>
          </cell>
          <cell r="BH511">
            <v>0</v>
          </cell>
          <cell r="BI511">
            <v>0</v>
          </cell>
          <cell r="BJ511">
            <v>0</v>
          </cell>
          <cell r="BK511" t="str">
            <v/>
          </cell>
          <cell r="BL511" t="e">
            <v>#NAME?</v>
          </cell>
          <cell r="BM511" t="e">
            <v>#N/A</v>
          </cell>
          <cell r="BN511" t="e">
            <v>#N/A</v>
          </cell>
          <cell r="BO511" t="e">
            <v>#N/A</v>
          </cell>
          <cell r="BP511" t="str">
            <v/>
          </cell>
          <cell r="BQ511"/>
          <cell r="BR511"/>
          <cell r="BS511">
            <v>496</v>
          </cell>
        </row>
        <row r="512">
          <cell r="C512"/>
          <cell r="D512"/>
          <cell r="E512"/>
          <cell r="F512"/>
          <cell r="G512"/>
          <cell r="H512"/>
          <cell r="I512"/>
          <cell r="J512"/>
          <cell r="K512"/>
          <cell r="L512"/>
          <cell r="M512"/>
          <cell r="N512"/>
          <cell r="O512"/>
          <cell r="P512"/>
          <cell r="Q512"/>
          <cell r="R512"/>
          <cell r="S512"/>
          <cell r="T512"/>
          <cell r="U512"/>
          <cell r="V512"/>
          <cell r="W512"/>
          <cell r="X512"/>
          <cell r="Y512" t="str">
            <v/>
          </cell>
          <cell r="Z512"/>
          <cell r="AA512" t="str">
            <v/>
          </cell>
          <cell r="AB512"/>
          <cell r="AC512"/>
          <cell r="AD512"/>
          <cell r="AE512"/>
          <cell r="AF512"/>
          <cell r="AG512"/>
          <cell r="AH512" t="str">
            <v/>
          </cell>
          <cell r="AI512" t="str">
            <v>SI</v>
          </cell>
          <cell r="AJ512"/>
          <cell r="AK512"/>
          <cell r="AL512"/>
          <cell r="AM512"/>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t="str">
            <v/>
          </cell>
          <cell r="BE512" t="str">
            <v/>
          </cell>
          <cell r="BF512">
            <v>0</v>
          </cell>
          <cell r="BG512">
            <v>0</v>
          </cell>
          <cell r="BH512">
            <v>0</v>
          </cell>
          <cell r="BI512">
            <v>0</v>
          </cell>
          <cell r="BJ512">
            <v>0</v>
          </cell>
          <cell r="BK512" t="str">
            <v/>
          </cell>
          <cell r="BL512" t="e">
            <v>#NAME?</v>
          </cell>
          <cell r="BM512" t="e">
            <v>#N/A</v>
          </cell>
          <cell r="BN512" t="e">
            <v>#N/A</v>
          </cell>
          <cell r="BO512" t="e">
            <v>#N/A</v>
          </cell>
          <cell r="BP512" t="str">
            <v/>
          </cell>
          <cell r="BQ512"/>
          <cell r="BR512"/>
          <cell r="BS512">
            <v>497</v>
          </cell>
        </row>
        <row r="513">
          <cell r="C513"/>
          <cell r="D513"/>
          <cell r="E513"/>
          <cell r="F513"/>
          <cell r="G513"/>
          <cell r="H513"/>
          <cell r="I513"/>
          <cell r="J513"/>
          <cell r="K513"/>
          <cell r="L513"/>
          <cell r="M513"/>
          <cell r="N513"/>
          <cell r="O513"/>
          <cell r="P513"/>
          <cell r="Q513"/>
          <cell r="R513"/>
          <cell r="S513"/>
          <cell r="T513"/>
          <cell r="U513"/>
          <cell r="V513"/>
          <cell r="W513"/>
          <cell r="X513"/>
          <cell r="Y513" t="str">
            <v/>
          </cell>
          <cell r="Z513"/>
          <cell r="AA513" t="str">
            <v/>
          </cell>
          <cell r="AB513"/>
          <cell r="AC513"/>
          <cell r="AD513"/>
          <cell r="AE513"/>
          <cell r="AF513"/>
          <cell r="AG513"/>
          <cell r="AH513" t="str">
            <v/>
          </cell>
          <cell r="AI513" t="str">
            <v>SI</v>
          </cell>
          <cell r="AJ513"/>
          <cell r="AK513"/>
          <cell r="AL513"/>
          <cell r="AM513"/>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t="str">
            <v/>
          </cell>
          <cell r="BE513" t="str">
            <v/>
          </cell>
          <cell r="BF513">
            <v>0</v>
          </cell>
          <cell r="BG513">
            <v>0</v>
          </cell>
          <cell r="BH513">
            <v>0</v>
          </cell>
          <cell r="BI513">
            <v>0</v>
          </cell>
          <cell r="BJ513">
            <v>0</v>
          </cell>
          <cell r="BK513" t="str">
            <v/>
          </cell>
          <cell r="BL513" t="e">
            <v>#NAME?</v>
          </cell>
          <cell r="BM513" t="e">
            <v>#N/A</v>
          </cell>
          <cell r="BN513" t="e">
            <v>#N/A</v>
          </cell>
          <cell r="BO513" t="e">
            <v>#N/A</v>
          </cell>
          <cell r="BP513" t="str">
            <v/>
          </cell>
          <cell r="BQ513"/>
          <cell r="BR513"/>
          <cell r="BS513">
            <v>498</v>
          </cell>
        </row>
        <row r="514">
          <cell r="C514"/>
          <cell r="D514"/>
          <cell r="E514"/>
          <cell r="F514"/>
          <cell r="G514"/>
          <cell r="H514"/>
          <cell r="I514"/>
          <cell r="J514"/>
          <cell r="K514"/>
          <cell r="L514"/>
          <cell r="M514"/>
          <cell r="N514"/>
          <cell r="O514"/>
          <cell r="P514"/>
          <cell r="Q514"/>
          <cell r="R514"/>
          <cell r="S514"/>
          <cell r="T514"/>
          <cell r="U514"/>
          <cell r="V514"/>
          <cell r="W514"/>
          <cell r="X514"/>
          <cell r="Y514" t="str">
            <v/>
          </cell>
          <cell r="Z514"/>
          <cell r="AA514" t="str">
            <v/>
          </cell>
          <cell r="AB514"/>
          <cell r="AC514"/>
          <cell r="AD514"/>
          <cell r="AE514"/>
          <cell r="AF514"/>
          <cell r="AG514"/>
          <cell r="AH514" t="str">
            <v/>
          </cell>
          <cell r="AI514" t="str">
            <v>SI</v>
          </cell>
          <cell r="AJ514"/>
          <cell r="AK514"/>
          <cell r="AL514"/>
          <cell r="AM514"/>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t="str">
            <v/>
          </cell>
          <cell r="BE514" t="str">
            <v/>
          </cell>
          <cell r="BF514">
            <v>0</v>
          </cell>
          <cell r="BG514">
            <v>0</v>
          </cell>
          <cell r="BH514">
            <v>0</v>
          </cell>
          <cell r="BI514">
            <v>0</v>
          </cell>
          <cell r="BJ514">
            <v>0</v>
          </cell>
          <cell r="BK514" t="str">
            <v/>
          </cell>
          <cell r="BL514" t="e">
            <v>#NAME?</v>
          </cell>
          <cell r="BM514" t="e">
            <v>#N/A</v>
          </cell>
          <cell r="BN514" t="e">
            <v>#N/A</v>
          </cell>
          <cell r="BO514" t="e">
            <v>#N/A</v>
          </cell>
          <cell r="BP514" t="str">
            <v/>
          </cell>
          <cell r="BQ514"/>
          <cell r="BR514"/>
          <cell r="BS514">
            <v>499</v>
          </cell>
        </row>
        <row r="515">
          <cell r="C515"/>
          <cell r="D515"/>
          <cell r="E515"/>
          <cell r="F515"/>
          <cell r="G515"/>
          <cell r="H515"/>
          <cell r="I515"/>
          <cell r="J515"/>
          <cell r="K515"/>
          <cell r="L515"/>
          <cell r="M515"/>
          <cell r="N515"/>
          <cell r="O515"/>
          <cell r="P515"/>
          <cell r="Q515"/>
          <cell r="R515"/>
          <cell r="S515"/>
          <cell r="T515"/>
          <cell r="U515"/>
          <cell r="V515"/>
          <cell r="W515"/>
          <cell r="X515"/>
          <cell r="Y515" t="str">
            <v/>
          </cell>
          <cell r="Z515"/>
          <cell r="AA515" t="str">
            <v/>
          </cell>
          <cell r="AB515"/>
          <cell r="AC515"/>
          <cell r="AD515"/>
          <cell r="AE515"/>
          <cell r="AF515"/>
          <cell r="AG515"/>
          <cell r="AH515" t="str">
            <v/>
          </cell>
          <cell r="AI515" t="str">
            <v>SI</v>
          </cell>
          <cell r="AJ515"/>
          <cell r="AK515"/>
          <cell r="AL515"/>
          <cell r="AM515"/>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t="str">
            <v/>
          </cell>
          <cell r="BE515" t="str">
            <v/>
          </cell>
          <cell r="BF515">
            <v>0</v>
          </cell>
          <cell r="BG515">
            <v>0</v>
          </cell>
          <cell r="BH515">
            <v>0</v>
          </cell>
          <cell r="BI515">
            <v>0</v>
          </cell>
          <cell r="BJ515">
            <v>0</v>
          </cell>
          <cell r="BK515" t="str">
            <v/>
          </cell>
          <cell r="BL515" t="e">
            <v>#NAME?</v>
          </cell>
          <cell r="BM515" t="e">
            <v>#N/A</v>
          </cell>
          <cell r="BN515" t="e">
            <v>#N/A</v>
          </cell>
          <cell r="BO515" t="e">
            <v>#N/A</v>
          </cell>
          <cell r="BP515" t="str">
            <v/>
          </cell>
          <cell r="BQ515"/>
          <cell r="BR515"/>
          <cell r="BS515">
            <v>500</v>
          </cell>
        </row>
        <row r="516">
          <cell r="C516"/>
          <cell r="D516"/>
          <cell r="E516"/>
          <cell r="F516"/>
          <cell r="G516"/>
          <cell r="H516"/>
          <cell r="I516"/>
          <cell r="J516"/>
          <cell r="K516"/>
          <cell r="L516"/>
          <cell r="M516"/>
          <cell r="N516"/>
          <cell r="O516"/>
          <cell r="P516"/>
          <cell r="Q516"/>
          <cell r="R516"/>
          <cell r="S516"/>
          <cell r="T516"/>
          <cell r="U516"/>
          <cell r="V516"/>
          <cell r="W516"/>
          <cell r="X516"/>
          <cell r="Y516" t="str">
            <v/>
          </cell>
          <cell r="Z516"/>
          <cell r="AA516" t="str">
            <v/>
          </cell>
          <cell r="AB516"/>
          <cell r="AC516"/>
          <cell r="AD516"/>
          <cell r="AE516"/>
          <cell r="AF516"/>
          <cell r="AG516"/>
          <cell r="AH516" t="str">
            <v/>
          </cell>
          <cell r="AI516" t="str">
            <v>SI</v>
          </cell>
          <cell r="AJ516"/>
          <cell r="AK516"/>
          <cell r="AL516"/>
          <cell r="AM516"/>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t="str">
            <v/>
          </cell>
          <cell r="BE516" t="str">
            <v/>
          </cell>
          <cell r="BF516">
            <v>0</v>
          </cell>
          <cell r="BG516">
            <v>0</v>
          </cell>
          <cell r="BH516">
            <v>0</v>
          </cell>
          <cell r="BI516">
            <v>0</v>
          </cell>
          <cell r="BJ516">
            <v>0</v>
          </cell>
          <cell r="BK516" t="str">
            <v/>
          </cell>
          <cell r="BL516" t="e">
            <v>#NAME?</v>
          </cell>
          <cell r="BM516" t="e">
            <v>#N/A</v>
          </cell>
          <cell r="BN516" t="e">
            <v>#N/A</v>
          </cell>
          <cell r="BO516" t="e">
            <v>#N/A</v>
          </cell>
          <cell r="BP516" t="str">
            <v/>
          </cell>
          <cell r="BQ516"/>
          <cell r="BR516"/>
          <cell r="BS516">
            <v>501</v>
          </cell>
        </row>
        <row r="517">
          <cell r="C517"/>
          <cell r="D517"/>
          <cell r="E517"/>
          <cell r="F517"/>
          <cell r="G517"/>
          <cell r="H517"/>
          <cell r="I517"/>
          <cell r="J517"/>
          <cell r="K517"/>
          <cell r="L517"/>
          <cell r="M517"/>
          <cell r="N517"/>
          <cell r="O517"/>
          <cell r="P517"/>
          <cell r="Q517"/>
          <cell r="R517"/>
          <cell r="S517"/>
          <cell r="T517"/>
          <cell r="U517"/>
          <cell r="V517"/>
          <cell r="W517"/>
          <cell r="X517"/>
          <cell r="Y517" t="str">
            <v/>
          </cell>
          <cell r="Z517"/>
          <cell r="AA517" t="str">
            <v/>
          </cell>
          <cell r="AB517"/>
          <cell r="AC517"/>
          <cell r="AD517"/>
          <cell r="AE517"/>
          <cell r="AF517"/>
          <cell r="AG517"/>
          <cell r="AH517" t="str">
            <v/>
          </cell>
          <cell r="AI517" t="str">
            <v>SI</v>
          </cell>
          <cell r="AJ517"/>
          <cell r="AK517"/>
          <cell r="AL517"/>
          <cell r="AM517"/>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t="str">
            <v/>
          </cell>
          <cell r="BE517" t="str">
            <v/>
          </cell>
          <cell r="BF517">
            <v>0</v>
          </cell>
          <cell r="BG517">
            <v>0</v>
          </cell>
          <cell r="BH517">
            <v>0</v>
          </cell>
          <cell r="BI517">
            <v>0</v>
          </cell>
          <cell r="BJ517">
            <v>0</v>
          </cell>
          <cell r="BK517" t="str">
            <v/>
          </cell>
          <cell r="BL517" t="e">
            <v>#NAME?</v>
          </cell>
          <cell r="BM517" t="e">
            <v>#N/A</v>
          </cell>
          <cell r="BN517" t="e">
            <v>#N/A</v>
          </cell>
          <cell r="BO517" t="e">
            <v>#N/A</v>
          </cell>
          <cell r="BP517" t="str">
            <v/>
          </cell>
          <cell r="BQ517"/>
          <cell r="BR517"/>
          <cell r="BS517">
            <v>502</v>
          </cell>
        </row>
        <row r="518">
          <cell r="C518"/>
          <cell r="D518"/>
          <cell r="E518"/>
          <cell r="F518"/>
          <cell r="G518"/>
          <cell r="H518"/>
          <cell r="I518"/>
          <cell r="J518"/>
          <cell r="K518"/>
          <cell r="L518"/>
          <cell r="M518"/>
          <cell r="N518"/>
          <cell r="O518"/>
          <cell r="P518"/>
          <cell r="Q518"/>
          <cell r="R518"/>
          <cell r="S518"/>
          <cell r="T518"/>
          <cell r="U518"/>
          <cell r="V518"/>
          <cell r="W518"/>
          <cell r="X518"/>
          <cell r="Y518" t="str">
            <v/>
          </cell>
          <cell r="Z518"/>
          <cell r="AA518" t="str">
            <v/>
          </cell>
          <cell r="AB518"/>
          <cell r="AC518"/>
          <cell r="AD518"/>
          <cell r="AE518"/>
          <cell r="AF518"/>
          <cell r="AG518"/>
          <cell r="AH518" t="str">
            <v/>
          </cell>
          <cell r="AI518" t="str">
            <v>SI</v>
          </cell>
          <cell r="AJ518"/>
          <cell r="AK518"/>
          <cell r="AL518"/>
          <cell r="AM518"/>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t="str">
            <v/>
          </cell>
          <cell r="BE518" t="str">
            <v/>
          </cell>
          <cell r="BF518">
            <v>0</v>
          </cell>
          <cell r="BG518">
            <v>0</v>
          </cell>
          <cell r="BH518">
            <v>0</v>
          </cell>
          <cell r="BI518">
            <v>0</v>
          </cell>
          <cell r="BJ518">
            <v>0</v>
          </cell>
          <cell r="BK518" t="str">
            <v/>
          </cell>
          <cell r="BL518" t="e">
            <v>#NAME?</v>
          </cell>
          <cell r="BM518" t="e">
            <v>#N/A</v>
          </cell>
          <cell r="BN518" t="e">
            <v>#N/A</v>
          </cell>
          <cell r="BO518" t="e">
            <v>#N/A</v>
          </cell>
          <cell r="BP518" t="str">
            <v/>
          </cell>
          <cell r="BQ518"/>
          <cell r="BR518"/>
          <cell r="BS518">
            <v>503</v>
          </cell>
        </row>
        <row r="519">
          <cell r="C519"/>
          <cell r="D519"/>
          <cell r="E519"/>
          <cell r="F519"/>
          <cell r="G519"/>
          <cell r="H519"/>
          <cell r="I519"/>
          <cell r="J519"/>
          <cell r="K519"/>
          <cell r="L519"/>
          <cell r="M519"/>
          <cell r="N519"/>
          <cell r="O519"/>
          <cell r="P519"/>
          <cell r="Q519"/>
          <cell r="R519"/>
          <cell r="S519"/>
          <cell r="T519"/>
          <cell r="U519"/>
          <cell r="V519"/>
          <cell r="W519"/>
          <cell r="X519"/>
          <cell r="Y519" t="str">
            <v/>
          </cell>
          <cell r="Z519"/>
          <cell r="AA519" t="str">
            <v/>
          </cell>
          <cell r="AB519"/>
          <cell r="AC519"/>
          <cell r="AD519"/>
          <cell r="AE519"/>
          <cell r="AF519"/>
          <cell r="AG519"/>
          <cell r="AH519" t="str">
            <v/>
          </cell>
          <cell r="AI519" t="str">
            <v>SI</v>
          </cell>
          <cell r="AJ519"/>
          <cell r="AK519"/>
          <cell r="AL519"/>
          <cell r="AM519"/>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t="str">
            <v/>
          </cell>
          <cell r="BE519" t="str">
            <v/>
          </cell>
          <cell r="BF519">
            <v>0</v>
          </cell>
          <cell r="BG519">
            <v>0</v>
          </cell>
          <cell r="BH519">
            <v>0</v>
          </cell>
          <cell r="BI519">
            <v>0</v>
          </cell>
          <cell r="BJ519">
            <v>0</v>
          </cell>
          <cell r="BK519" t="str">
            <v/>
          </cell>
          <cell r="BL519" t="e">
            <v>#NAME?</v>
          </cell>
          <cell r="BM519" t="e">
            <v>#N/A</v>
          </cell>
          <cell r="BN519" t="e">
            <v>#N/A</v>
          </cell>
          <cell r="BO519" t="e">
            <v>#N/A</v>
          </cell>
          <cell r="BP519" t="str">
            <v/>
          </cell>
          <cell r="BQ519"/>
          <cell r="BR519"/>
          <cell r="BS519">
            <v>504</v>
          </cell>
        </row>
        <row r="520">
          <cell r="C520"/>
          <cell r="D520"/>
          <cell r="E520"/>
          <cell r="F520"/>
          <cell r="G520"/>
          <cell r="H520"/>
          <cell r="I520"/>
          <cell r="J520"/>
          <cell r="K520"/>
          <cell r="L520"/>
          <cell r="M520"/>
          <cell r="N520"/>
          <cell r="O520"/>
          <cell r="P520"/>
          <cell r="Q520"/>
          <cell r="R520"/>
          <cell r="S520"/>
          <cell r="T520"/>
          <cell r="U520"/>
          <cell r="V520"/>
          <cell r="W520"/>
          <cell r="X520"/>
          <cell r="Y520" t="str">
            <v/>
          </cell>
          <cell r="Z520"/>
          <cell r="AA520" t="str">
            <v/>
          </cell>
          <cell r="AB520"/>
          <cell r="AC520"/>
          <cell r="AD520"/>
          <cell r="AE520"/>
          <cell r="AF520"/>
          <cell r="AG520"/>
          <cell r="AH520" t="str">
            <v/>
          </cell>
          <cell r="AI520" t="str">
            <v>SI</v>
          </cell>
          <cell r="AJ520"/>
          <cell r="AK520"/>
          <cell r="AL520"/>
          <cell r="AM520"/>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t="str">
            <v/>
          </cell>
          <cell r="BE520" t="str">
            <v/>
          </cell>
          <cell r="BF520">
            <v>0</v>
          </cell>
          <cell r="BG520">
            <v>0</v>
          </cell>
          <cell r="BH520">
            <v>0</v>
          </cell>
          <cell r="BI520">
            <v>0</v>
          </cell>
          <cell r="BJ520">
            <v>0</v>
          </cell>
          <cell r="BK520" t="str">
            <v/>
          </cell>
          <cell r="BL520" t="e">
            <v>#NAME?</v>
          </cell>
          <cell r="BM520" t="e">
            <v>#N/A</v>
          </cell>
          <cell r="BN520" t="e">
            <v>#N/A</v>
          </cell>
          <cell r="BO520" t="e">
            <v>#N/A</v>
          </cell>
          <cell r="BP520" t="str">
            <v/>
          </cell>
          <cell r="BQ520"/>
          <cell r="BR520"/>
          <cell r="BS520">
            <v>505</v>
          </cell>
        </row>
        <row r="521">
          <cell r="C521"/>
          <cell r="D521"/>
          <cell r="E521"/>
          <cell r="F521"/>
          <cell r="G521"/>
          <cell r="H521"/>
          <cell r="I521"/>
          <cell r="J521"/>
          <cell r="K521"/>
          <cell r="L521"/>
          <cell r="M521"/>
          <cell r="N521"/>
          <cell r="O521"/>
          <cell r="P521"/>
          <cell r="Q521"/>
          <cell r="R521"/>
          <cell r="S521"/>
          <cell r="T521"/>
          <cell r="U521"/>
          <cell r="V521"/>
          <cell r="W521"/>
          <cell r="X521"/>
          <cell r="Y521" t="str">
            <v/>
          </cell>
          <cell r="Z521"/>
          <cell r="AA521" t="str">
            <v/>
          </cell>
          <cell r="AB521"/>
          <cell r="AC521"/>
          <cell r="AD521"/>
          <cell r="AE521"/>
          <cell r="AF521"/>
          <cell r="AG521"/>
          <cell r="AH521" t="str">
            <v/>
          </cell>
          <cell r="AI521" t="str">
            <v>SI</v>
          </cell>
          <cell r="AJ521"/>
          <cell r="AK521"/>
          <cell r="AL521"/>
          <cell r="AM521"/>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t="str">
            <v/>
          </cell>
          <cell r="BE521" t="str">
            <v/>
          </cell>
          <cell r="BF521">
            <v>0</v>
          </cell>
          <cell r="BG521">
            <v>0</v>
          </cell>
          <cell r="BH521">
            <v>0</v>
          </cell>
          <cell r="BI521">
            <v>0</v>
          </cell>
          <cell r="BJ521">
            <v>0</v>
          </cell>
          <cell r="BK521" t="str">
            <v/>
          </cell>
          <cell r="BL521" t="e">
            <v>#NAME?</v>
          </cell>
          <cell r="BM521" t="e">
            <v>#N/A</v>
          </cell>
          <cell r="BN521" t="e">
            <v>#N/A</v>
          </cell>
          <cell r="BO521" t="e">
            <v>#N/A</v>
          </cell>
          <cell r="BP521" t="str">
            <v/>
          </cell>
          <cell r="BQ521"/>
          <cell r="BR521"/>
          <cell r="BS521">
            <v>506</v>
          </cell>
        </row>
        <row r="522">
          <cell r="C522"/>
          <cell r="D522"/>
          <cell r="E522"/>
          <cell r="F522"/>
          <cell r="G522"/>
          <cell r="H522"/>
          <cell r="I522"/>
          <cell r="J522"/>
          <cell r="K522"/>
          <cell r="L522"/>
          <cell r="M522"/>
          <cell r="N522"/>
          <cell r="O522"/>
          <cell r="P522"/>
          <cell r="Q522"/>
          <cell r="R522"/>
          <cell r="S522"/>
          <cell r="T522"/>
          <cell r="U522"/>
          <cell r="V522"/>
          <cell r="W522"/>
          <cell r="X522"/>
          <cell r="Y522" t="str">
            <v/>
          </cell>
          <cell r="Z522"/>
          <cell r="AA522" t="str">
            <v/>
          </cell>
          <cell r="AB522"/>
          <cell r="AC522"/>
          <cell r="AD522"/>
          <cell r="AE522"/>
          <cell r="AF522"/>
          <cell r="AG522"/>
          <cell r="AH522" t="str">
            <v/>
          </cell>
          <cell r="AI522" t="str">
            <v>SI</v>
          </cell>
          <cell r="AJ522"/>
          <cell r="AK522"/>
          <cell r="AL522"/>
          <cell r="AM522"/>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t="str">
            <v/>
          </cell>
          <cell r="BE522" t="str">
            <v/>
          </cell>
          <cell r="BF522">
            <v>0</v>
          </cell>
          <cell r="BG522">
            <v>0</v>
          </cell>
          <cell r="BH522">
            <v>0</v>
          </cell>
          <cell r="BI522">
            <v>0</v>
          </cell>
          <cell r="BJ522">
            <v>0</v>
          </cell>
          <cell r="BK522" t="str">
            <v/>
          </cell>
          <cell r="BL522" t="e">
            <v>#NAME?</v>
          </cell>
          <cell r="BM522" t="e">
            <v>#N/A</v>
          </cell>
          <cell r="BN522" t="e">
            <v>#N/A</v>
          </cell>
          <cell r="BO522" t="e">
            <v>#N/A</v>
          </cell>
          <cell r="BP522" t="str">
            <v/>
          </cell>
          <cell r="BQ522"/>
          <cell r="BR522"/>
          <cell r="BS522">
            <v>507</v>
          </cell>
        </row>
        <row r="523">
          <cell r="C523"/>
          <cell r="D523"/>
          <cell r="E523"/>
          <cell r="F523"/>
          <cell r="G523"/>
          <cell r="H523"/>
          <cell r="I523"/>
          <cell r="J523"/>
          <cell r="K523"/>
          <cell r="L523"/>
          <cell r="M523"/>
          <cell r="N523"/>
          <cell r="O523"/>
          <cell r="P523"/>
          <cell r="Q523"/>
          <cell r="R523"/>
          <cell r="S523"/>
          <cell r="T523"/>
          <cell r="U523"/>
          <cell r="V523"/>
          <cell r="W523"/>
          <cell r="X523"/>
          <cell r="Y523" t="str">
            <v/>
          </cell>
          <cell r="Z523"/>
          <cell r="AA523" t="str">
            <v/>
          </cell>
          <cell r="AB523"/>
          <cell r="AC523"/>
          <cell r="AD523"/>
          <cell r="AE523"/>
          <cell r="AF523"/>
          <cell r="AG523"/>
          <cell r="AH523" t="str">
            <v/>
          </cell>
          <cell r="AI523" t="str">
            <v>SI</v>
          </cell>
          <cell r="AJ523"/>
          <cell r="AK523"/>
          <cell r="AL523"/>
          <cell r="AM523"/>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t="str">
            <v/>
          </cell>
          <cell r="BE523" t="str">
            <v/>
          </cell>
          <cell r="BF523">
            <v>0</v>
          </cell>
          <cell r="BG523">
            <v>0</v>
          </cell>
          <cell r="BH523">
            <v>0</v>
          </cell>
          <cell r="BI523">
            <v>0</v>
          </cell>
          <cell r="BJ523">
            <v>0</v>
          </cell>
          <cell r="BK523" t="str">
            <v/>
          </cell>
          <cell r="BL523" t="e">
            <v>#NAME?</v>
          </cell>
          <cell r="BM523" t="e">
            <v>#N/A</v>
          </cell>
          <cell r="BN523" t="e">
            <v>#N/A</v>
          </cell>
          <cell r="BO523" t="e">
            <v>#N/A</v>
          </cell>
          <cell r="BP523" t="str">
            <v/>
          </cell>
          <cell r="BQ523"/>
          <cell r="BR523"/>
          <cell r="BS523">
            <v>508</v>
          </cell>
        </row>
        <row r="524">
          <cell r="C524"/>
          <cell r="D524"/>
          <cell r="E524"/>
          <cell r="F524"/>
          <cell r="G524"/>
          <cell r="H524"/>
          <cell r="I524"/>
          <cell r="J524"/>
          <cell r="K524"/>
          <cell r="L524"/>
          <cell r="M524"/>
          <cell r="N524"/>
          <cell r="O524"/>
          <cell r="P524"/>
          <cell r="Q524"/>
          <cell r="R524"/>
          <cell r="S524"/>
          <cell r="T524"/>
          <cell r="U524"/>
          <cell r="V524"/>
          <cell r="W524"/>
          <cell r="X524"/>
          <cell r="Y524" t="str">
            <v/>
          </cell>
          <cell r="Z524"/>
          <cell r="AA524" t="str">
            <v/>
          </cell>
          <cell r="AB524"/>
          <cell r="AC524"/>
          <cell r="AD524"/>
          <cell r="AE524"/>
          <cell r="AF524"/>
          <cell r="AG524"/>
          <cell r="AH524" t="str">
            <v/>
          </cell>
          <cell r="AI524" t="str">
            <v>SI</v>
          </cell>
          <cell r="AJ524"/>
          <cell r="AK524"/>
          <cell r="AL524"/>
          <cell r="AM524"/>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t="str">
            <v/>
          </cell>
          <cell r="BE524" t="str">
            <v/>
          </cell>
          <cell r="BF524">
            <v>0</v>
          </cell>
          <cell r="BG524">
            <v>0</v>
          </cell>
          <cell r="BH524">
            <v>0</v>
          </cell>
          <cell r="BI524">
            <v>0</v>
          </cell>
          <cell r="BJ524">
            <v>0</v>
          </cell>
          <cell r="BK524" t="str">
            <v/>
          </cell>
          <cell r="BL524" t="e">
            <v>#NAME?</v>
          </cell>
          <cell r="BM524" t="e">
            <v>#N/A</v>
          </cell>
          <cell r="BN524" t="e">
            <v>#N/A</v>
          </cell>
          <cell r="BO524" t="e">
            <v>#N/A</v>
          </cell>
          <cell r="BP524" t="str">
            <v/>
          </cell>
          <cell r="BQ524"/>
          <cell r="BR524"/>
          <cell r="BS524">
            <v>509</v>
          </cell>
        </row>
        <row r="525">
          <cell r="C525"/>
          <cell r="D525"/>
          <cell r="E525"/>
          <cell r="F525"/>
          <cell r="G525"/>
          <cell r="H525"/>
          <cell r="I525"/>
          <cell r="J525"/>
          <cell r="K525"/>
          <cell r="L525"/>
          <cell r="M525"/>
          <cell r="N525"/>
          <cell r="O525"/>
          <cell r="P525"/>
          <cell r="Q525"/>
          <cell r="R525"/>
          <cell r="S525"/>
          <cell r="T525"/>
          <cell r="U525"/>
          <cell r="V525"/>
          <cell r="W525"/>
          <cell r="X525"/>
          <cell r="Y525" t="str">
            <v/>
          </cell>
          <cell r="Z525"/>
          <cell r="AA525" t="str">
            <v/>
          </cell>
          <cell r="AB525"/>
          <cell r="AC525"/>
          <cell r="AD525"/>
          <cell r="AE525"/>
          <cell r="AF525"/>
          <cell r="AG525"/>
          <cell r="AH525" t="str">
            <v/>
          </cell>
          <cell r="AI525" t="str">
            <v>SI</v>
          </cell>
          <cell r="AJ525"/>
          <cell r="AK525"/>
          <cell r="AL525"/>
          <cell r="AM525"/>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t="str">
            <v/>
          </cell>
          <cell r="BE525" t="str">
            <v/>
          </cell>
          <cell r="BF525">
            <v>0</v>
          </cell>
          <cell r="BG525">
            <v>0</v>
          </cell>
          <cell r="BH525">
            <v>0</v>
          </cell>
          <cell r="BI525">
            <v>0</v>
          </cell>
          <cell r="BJ525">
            <v>0</v>
          </cell>
          <cell r="BK525" t="str">
            <v/>
          </cell>
          <cell r="BL525" t="e">
            <v>#NAME?</v>
          </cell>
          <cell r="BM525" t="e">
            <v>#N/A</v>
          </cell>
          <cell r="BN525" t="e">
            <v>#N/A</v>
          </cell>
          <cell r="BO525" t="e">
            <v>#N/A</v>
          </cell>
          <cell r="BP525" t="str">
            <v/>
          </cell>
          <cell r="BQ525"/>
          <cell r="BR525"/>
          <cell r="BS525">
            <v>510</v>
          </cell>
        </row>
        <row r="526">
          <cell r="C526"/>
          <cell r="D526"/>
          <cell r="E526"/>
          <cell r="F526"/>
          <cell r="G526"/>
          <cell r="H526"/>
          <cell r="I526"/>
          <cell r="J526"/>
          <cell r="K526"/>
          <cell r="L526"/>
          <cell r="M526"/>
          <cell r="N526"/>
          <cell r="O526"/>
          <cell r="P526"/>
          <cell r="Q526"/>
          <cell r="R526"/>
          <cell r="S526"/>
          <cell r="T526"/>
          <cell r="U526"/>
          <cell r="V526"/>
          <cell r="W526"/>
          <cell r="X526"/>
          <cell r="Y526" t="str">
            <v/>
          </cell>
          <cell r="Z526"/>
          <cell r="AA526" t="str">
            <v/>
          </cell>
          <cell r="AB526"/>
          <cell r="AC526"/>
          <cell r="AD526"/>
          <cell r="AE526"/>
          <cell r="AF526"/>
          <cell r="AG526"/>
          <cell r="AH526" t="str">
            <v/>
          </cell>
          <cell r="AI526" t="str">
            <v>SI</v>
          </cell>
          <cell r="AJ526"/>
          <cell r="AK526"/>
          <cell r="AL526"/>
          <cell r="AM526"/>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t="str">
            <v/>
          </cell>
          <cell r="BE526" t="str">
            <v/>
          </cell>
          <cell r="BF526">
            <v>0</v>
          </cell>
          <cell r="BG526">
            <v>0</v>
          </cell>
          <cell r="BH526">
            <v>0</v>
          </cell>
          <cell r="BI526">
            <v>0</v>
          </cell>
          <cell r="BJ526">
            <v>0</v>
          </cell>
          <cell r="BK526" t="str">
            <v/>
          </cell>
          <cell r="BL526" t="e">
            <v>#NAME?</v>
          </cell>
          <cell r="BM526" t="e">
            <v>#N/A</v>
          </cell>
          <cell r="BN526" t="e">
            <v>#N/A</v>
          </cell>
          <cell r="BO526" t="e">
            <v>#N/A</v>
          </cell>
          <cell r="BP526" t="str">
            <v/>
          </cell>
          <cell r="BQ526"/>
          <cell r="BR526"/>
          <cell r="BS526">
            <v>511</v>
          </cell>
        </row>
        <row r="527">
          <cell r="C527"/>
          <cell r="D527"/>
          <cell r="E527"/>
          <cell r="F527"/>
          <cell r="G527"/>
          <cell r="H527"/>
          <cell r="I527"/>
          <cell r="J527"/>
          <cell r="K527"/>
          <cell r="L527"/>
          <cell r="M527"/>
          <cell r="N527"/>
          <cell r="O527"/>
          <cell r="P527"/>
          <cell r="Q527"/>
          <cell r="R527"/>
          <cell r="S527"/>
          <cell r="T527"/>
          <cell r="U527"/>
          <cell r="V527"/>
          <cell r="W527"/>
          <cell r="X527"/>
          <cell r="Y527" t="str">
            <v/>
          </cell>
          <cell r="Z527"/>
          <cell r="AA527" t="str">
            <v/>
          </cell>
          <cell r="AB527"/>
          <cell r="AC527"/>
          <cell r="AD527"/>
          <cell r="AE527"/>
          <cell r="AF527"/>
          <cell r="AG527"/>
          <cell r="AH527" t="str">
            <v/>
          </cell>
          <cell r="AI527" t="str">
            <v>SI</v>
          </cell>
          <cell r="AJ527"/>
          <cell r="AK527"/>
          <cell r="AL527"/>
          <cell r="AM527"/>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t="str">
            <v/>
          </cell>
          <cell r="BE527" t="str">
            <v/>
          </cell>
          <cell r="BF527">
            <v>0</v>
          </cell>
          <cell r="BG527">
            <v>0</v>
          </cell>
          <cell r="BH527">
            <v>0</v>
          </cell>
          <cell r="BI527">
            <v>0</v>
          </cell>
          <cell r="BJ527">
            <v>0</v>
          </cell>
          <cell r="BK527" t="str">
            <v/>
          </cell>
          <cell r="BL527" t="e">
            <v>#NAME?</v>
          </cell>
          <cell r="BM527" t="e">
            <v>#N/A</v>
          </cell>
          <cell r="BN527" t="e">
            <v>#N/A</v>
          </cell>
          <cell r="BO527" t="e">
            <v>#N/A</v>
          </cell>
          <cell r="BP527" t="str">
            <v/>
          </cell>
          <cell r="BQ527"/>
          <cell r="BR527"/>
          <cell r="BS527">
            <v>512</v>
          </cell>
        </row>
        <row r="528">
          <cell r="C528"/>
          <cell r="D528"/>
          <cell r="E528"/>
          <cell r="F528"/>
          <cell r="G528"/>
          <cell r="H528"/>
          <cell r="I528"/>
          <cell r="J528"/>
          <cell r="K528"/>
          <cell r="L528"/>
          <cell r="M528"/>
          <cell r="N528"/>
          <cell r="O528"/>
          <cell r="P528"/>
          <cell r="Q528"/>
          <cell r="R528"/>
          <cell r="S528"/>
          <cell r="T528"/>
          <cell r="U528"/>
          <cell r="V528"/>
          <cell r="W528"/>
          <cell r="X528"/>
          <cell r="Y528" t="str">
            <v/>
          </cell>
          <cell r="Z528"/>
          <cell r="AA528" t="str">
            <v/>
          </cell>
          <cell r="AB528"/>
          <cell r="AC528"/>
          <cell r="AD528"/>
          <cell r="AE528"/>
          <cell r="AF528"/>
          <cell r="AG528"/>
          <cell r="AH528" t="str">
            <v/>
          </cell>
          <cell r="AI528" t="str">
            <v>SI</v>
          </cell>
          <cell r="AJ528"/>
          <cell r="AK528"/>
          <cell r="AL528"/>
          <cell r="AM528"/>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t="str">
            <v/>
          </cell>
          <cell r="BE528" t="str">
            <v/>
          </cell>
          <cell r="BF528">
            <v>0</v>
          </cell>
          <cell r="BG528">
            <v>0</v>
          </cell>
          <cell r="BH528">
            <v>0</v>
          </cell>
          <cell r="BI528">
            <v>0</v>
          </cell>
          <cell r="BJ528">
            <v>0</v>
          </cell>
          <cell r="BK528" t="str">
            <v/>
          </cell>
          <cell r="BL528" t="e">
            <v>#NAME?</v>
          </cell>
          <cell r="BM528" t="e">
            <v>#N/A</v>
          </cell>
          <cell r="BN528" t="e">
            <v>#N/A</v>
          </cell>
          <cell r="BO528" t="e">
            <v>#N/A</v>
          </cell>
          <cell r="BP528" t="str">
            <v/>
          </cell>
          <cell r="BQ528"/>
          <cell r="BR528"/>
          <cell r="BS528">
            <v>513</v>
          </cell>
        </row>
        <row r="529">
          <cell r="C529"/>
          <cell r="D529"/>
          <cell r="E529"/>
          <cell r="F529"/>
          <cell r="G529"/>
          <cell r="H529"/>
          <cell r="I529"/>
          <cell r="J529"/>
          <cell r="K529"/>
          <cell r="L529"/>
          <cell r="M529"/>
          <cell r="N529"/>
          <cell r="O529"/>
          <cell r="P529"/>
          <cell r="Q529"/>
          <cell r="R529"/>
          <cell r="S529"/>
          <cell r="T529"/>
          <cell r="U529"/>
          <cell r="V529"/>
          <cell r="W529"/>
          <cell r="X529"/>
          <cell r="Y529" t="str">
            <v/>
          </cell>
          <cell r="Z529"/>
          <cell r="AA529" t="str">
            <v/>
          </cell>
          <cell r="AB529"/>
          <cell r="AC529"/>
          <cell r="AD529"/>
          <cell r="AE529"/>
          <cell r="AF529"/>
          <cell r="AG529"/>
          <cell r="AH529" t="str">
            <v/>
          </cell>
          <cell r="AI529" t="str">
            <v>SI</v>
          </cell>
          <cell r="AJ529"/>
          <cell r="AK529"/>
          <cell r="AL529"/>
          <cell r="AM529"/>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t="str">
            <v/>
          </cell>
          <cell r="BE529" t="str">
            <v/>
          </cell>
          <cell r="BF529">
            <v>0</v>
          </cell>
          <cell r="BG529">
            <v>0</v>
          </cell>
          <cell r="BH529">
            <v>0</v>
          </cell>
          <cell r="BI529">
            <v>0</v>
          </cell>
          <cell r="BJ529">
            <v>0</v>
          </cell>
          <cell r="BK529" t="str">
            <v/>
          </cell>
          <cell r="BL529" t="e">
            <v>#NAME?</v>
          </cell>
          <cell r="BM529" t="e">
            <v>#N/A</v>
          </cell>
          <cell r="BN529" t="e">
            <v>#N/A</v>
          </cell>
          <cell r="BO529" t="e">
            <v>#N/A</v>
          </cell>
          <cell r="BP529" t="str">
            <v/>
          </cell>
          <cell r="BQ529"/>
          <cell r="BR529"/>
          <cell r="BS529">
            <v>514</v>
          </cell>
        </row>
        <row r="530">
          <cell r="C530"/>
          <cell r="D530"/>
          <cell r="E530"/>
          <cell r="F530"/>
          <cell r="G530"/>
          <cell r="H530"/>
          <cell r="I530"/>
          <cell r="J530"/>
          <cell r="K530"/>
          <cell r="L530"/>
          <cell r="M530"/>
          <cell r="N530"/>
          <cell r="O530"/>
          <cell r="P530"/>
          <cell r="Q530"/>
          <cell r="R530"/>
          <cell r="S530"/>
          <cell r="T530"/>
          <cell r="U530"/>
          <cell r="V530"/>
          <cell r="W530"/>
          <cell r="X530"/>
          <cell r="Y530" t="str">
            <v/>
          </cell>
          <cell r="Z530"/>
          <cell r="AA530" t="str">
            <v/>
          </cell>
          <cell r="AB530"/>
          <cell r="AC530"/>
          <cell r="AD530"/>
          <cell r="AE530"/>
          <cell r="AF530"/>
          <cell r="AG530"/>
          <cell r="AH530" t="str">
            <v/>
          </cell>
          <cell r="AI530" t="str">
            <v>SI</v>
          </cell>
          <cell r="AJ530"/>
          <cell r="AK530"/>
          <cell r="AL530"/>
          <cell r="AM530"/>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t="str">
            <v/>
          </cell>
          <cell r="BE530" t="str">
            <v/>
          </cell>
          <cell r="BF530">
            <v>0</v>
          </cell>
          <cell r="BG530">
            <v>0</v>
          </cell>
          <cell r="BH530">
            <v>0</v>
          </cell>
          <cell r="BI530">
            <v>0</v>
          </cell>
          <cell r="BJ530">
            <v>0</v>
          </cell>
          <cell r="BK530" t="str">
            <v/>
          </cell>
          <cell r="BL530" t="e">
            <v>#NAME?</v>
          </cell>
          <cell r="BM530" t="e">
            <v>#N/A</v>
          </cell>
          <cell r="BN530" t="e">
            <v>#N/A</v>
          </cell>
          <cell r="BO530" t="e">
            <v>#N/A</v>
          </cell>
          <cell r="BP530" t="str">
            <v/>
          </cell>
          <cell r="BQ530"/>
          <cell r="BR530"/>
          <cell r="BS530">
            <v>515</v>
          </cell>
        </row>
        <row r="531">
          <cell r="C531"/>
          <cell r="D531"/>
          <cell r="E531"/>
          <cell r="F531"/>
          <cell r="G531"/>
          <cell r="H531"/>
          <cell r="I531"/>
          <cell r="J531"/>
          <cell r="K531"/>
          <cell r="L531"/>
          <cell r="M531"/>
          <cell r="N531"/>
          <cell r="O531"/>
          <cell r="P531"/>
          <cell r="Q531"/>
          <cell r="R531"/>
          <cell r="S531"/>
          <cell r="T531"/>
          <cell r="U531"/>
          <cell r="V531"/>
          <cell r="W531"/>
          <cell r="X531"/>
          <cell r="Y531" t="str">
            <v/>
          </cell>
          <cell r="Z531"/>
          <cell r="AA531" t="str">
            <v/>
          </cell>
          <cell r="AB531"/>
          <cell r="AC531"/>
          <cell r="AD531"/>
          <cell r="AE531"/>
          <cell r="AF531"/>
          <cell r="AG531"/>
          <cell r="AH531" t="str">
            <v/>
          </cell>
          <cell r="AI531" t="str">
            <v>SI</v>
          </cell>
          <cell r="AJ531"/>
          <cell r="AK531"/>
          <cell r="AL531"/>
          <cell r="AM531"/>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t="str">
            <v/>
          </cell>
          <cell r="BE531" t="str">
            <v/>
          </cell>
          <cell r="BF531">
            <v>0</v>
          </cell>
          <cell r="BG531">
            <v>0</v>
          </cell>
          <cell r="BH531">
            <v>0</v>
          </cell>
          <cell r="BI531">
            <v>0</v>
          </cell>
          <cell r="BJ531">
            <v>0</v>
          </cell>
          <cell r="BK531" t="str">
            <v/>
          </cell>
          <cell r="BL531" t="e">
            <v>#NAME?</v>
          </cell>
          <cell r="BM531" t="e">
            <v>#N/A</v>
          </cell>
          <cell r="BN531" t="e">
            <v>#N/A</v>
          </cell>
          <cell r="BO531" t="e">
            <v>#N/A</v>
          </cell>
          <cell r="BP531" t="str">
            <v/>
          </cell>
          <cell r="BQ531"/>
          <cell r="BR531"/>
          <cell r="BS531">
            <v>516</v>
          </cell>
        </row>
        <row r="532">
          <cell r="C532"/>
          <cell r="D532"/>
          <cell r="E532"/>
          <cell r="F532"/>
          <cell r="G532"/>
          <cell r="H532"/>
          <cell r="I532"/>
          <cell r="J532"/>
          <cell r="K532"/>
          <cell r="L532"/>
          <cell r="M532"/>
          <cell r="N532"/>
          <cell r="O532"/>
          <cell r="P532"/>
          <cell r="Q532"/>
          <cell r="R532"/>
          <cell r="S532"/>
          <cell r="T532"/>
          <cell r="U532"/>
          <cell r="V532"/>
          <cell r="W532"/>
          <cell r="X532"/>
          <cell r="Y532" t="str">
            <v/>
          </cell>
          <cell r="Z532"/>
          <cell r="AA532" t="str">
            <v/>
          </cell>
          <cell r="AB532"/>
          <cell r="AC532"/>
          <cell r="AD532"/>
          <cell r="AE532"/>
          <cell r="AF532"/>
          <cell r="AG532"/>
          <cell r="AH532" t="str">
            <v/>
          </cell>
          <cell r="AI532" t="str">
            <v>SI</v>
          </cell>
          <cell r="AJ532"/>
          <cell r="AK532"/>
          <cell r="AL532"/>
          <cell r="AM532"/>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t="str">
            <v/>
          </cell>
          <cell r="BE532" t="str">
            <v/>
          </cell>
          <cell r="BF532">
            <v>0</v>
          </cell>
          <cell r="BG532">
            <v>0</v>
          </cell>
          <cell r="BH532">
            <v>0</v>
          </cell>
          <cell r="BI532">
            <v>0</v>
          </cell>
          <cell r="BJ532">
            <v>0</v>
          </cell>
          <cell r="BK532" t="str">
            <v/>
          </cell>
          <cell r="BL532" t="e">
            <v>#NAME?</v>
          </cell>
          <cell r="BM532" t="e">
            <v>#N/A</v>
          </cell>
          <cell r="BN532" t="e">
            <v>#N/A</v>
          </cell>
          <cell r="BO532" t="e">
            <v>#N/A</v>
          </cell>
          <cell r="BP532" t="str">
            <v/>
          </cell>
          <cell r="BQ532"/>
          <cell r="BR532"/>
          <cell r="BS532">
            <v>517</v>
          </cell>
        </row>
        <row r="533">
          <cell r="C533"/>
          <cell r="D533"/>
          <cell r="E533"/>
          <cell r="F533"/>
          <cell r="G533"/>
          <cell r="H533"/>
          <cell r="I533"/>
          <cell r="J533"/>
          <cell r="K533"/>
          <cell r="L533"/>
          <cell r="M533"/>
          <cell r="N533"/>
          <cell r="O533"/>
          <cell r="P533"/>
          <cell r="Q533"/>
          <cell r="R533"/>
          <cell r="S533"/>
          <cell r="T533"/>
          <cell r="U533"/>
          <cell r="V533"/>
          <cell r="W533"/>
          <cell r="X533"/>
          <cell r="Y533" t="str">
            <v/>
          </cell>
          <cell r="Z533"/>
          <cell r="AA533" t="str">
            <v/>
          </cell>
          <cell r="AB533"/>
          <cell r="AC533"/>
          <cell r="AD533"/>
          <cell r="AE533"/>
          <cell r="AF533"/>
          <cell r="AG533"/>
          <cell r="AH533" t="str">
            <v/>
          </cell>
          <cell r="AI533" t="str">
            <v>SI</v>
          </cell>
          <cell r="AJ533"/>
          <cell r="AK533"/>
          <cell r="AL533"/>
          <cell r="AM533"/>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t="str">
            <v/>
          </cell>
          <cell r="BE533" t="str">
            <v/>
          </cell>
          <cell r="BF533">
            <v>0</v>
          </cell>
          <cell r="BG533">
            <v>0</v>
          </cell>
          <cell r="BH533">
            <v>0</v>
          </cell>
          <cell r="BI533">
            <v>0</v>
          </cell>
          <cell r="BJ533">
            <v>0</v>
          </cell>
          <cell r="BK533" t="str">
            <v/>
          </cell>
          <cell r="BL533" t="e">
            <v>#NAME?</v>
          </cell>
          <cell r="BM533" t="e">
            <v>#N/A</v>
          </cell>
          <cell r="BN533" t="e">
            <v>#N/A</v>
          </cell>
          <cell r="BO533" t="e">
            <v>#N/A</v>
          </cell>
          <cell r="BP533" t="str">
            <v/>
          </cell>
          <cell r="BQ533"/>
          <cell r="BR533"/>
          <cell r="BS533">
            <v>518</v>
          </cell>
        </row>
        <row r="534">
          <cell r="C534"/>
          <cell r="D534"/>
          <cell r="E534"/>
          <cell r="F534"/>
          <cell r="G534"/>
          <cell r="H534"/>
          <cell r="I534"/>
          <cell r="J534"/>
          <cell r="K534"/>
          <cell r="L534"/>
          <cell r="M534"/>
          <cell r="N534"/>
          <cell r="O534"/>
          <cell r="P534"/>
          <cell r="Q534"/>
          <cell r="R534"/>
          <cell r="S534"/>
          <cell r="T534"/>
          <cell r="U534"/>
          <cell r="V534"/>
          <cell r="W534"/>
          <cell r="X534"/>
          <cell r="Y534" t="str">
            <v/>
          </cell>
          <cell r="Z534"/>
          <cell r="AA534" t="str">
            <v/>
          </cell>
          <cell r="AB534"/>
          <cell r="AC534"/>
          <cell r="AD534"/>
          <cell r="AE534"/>
          <cell r="AF534"/>
          <cell r="AG534"/>
          <cell r="AH534" t="str">
            <v/>
          </cell>
          <cell r="AI534" t="str">
            <v>SI</v>
          </cell>
          <cell r="AJ534"/>
          <cell r="AK534"/>
          <cell r="AL534"/>
          <cell r="AM534"/>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t="str">
            <v/>
          </cell>
          <cell r="BE534" t="str">
            <v/>
          </cell>
          <cell r="BF534">
            <v>0</v>
          </cell>
          <cell r="BG534">
            <v>0</v>
          </cell>
          <cell r="BH534">
            <v>0</v>
          </cell>
          <cell r="BI534">
            <v>0</v>
          </cell>
          <cell r="BJ534">
            <v>0</v>
          </cell>
          <cell r="BK534" t="str">
            <v/>
          </cell>
          <cell r="BL534" t="e">
            <v>#NAME?</v>
          </cell>
          <cell r="BM534" t="e">
            <v>#N/A</v>
          </cell>
          <cell r="BN534" t="e">
            <v>#N/A</v>
          </cell>
          <cell r="BO534" t="e">
            <v>#N/A</v>
          </cell>
          <cell r="BP534" t="str">
            <v/>
          </cell>
          <cell r="BQ534"/>
          <cell r="BR534"/>
          <cell r="BS534">
            <v>519</v>
          </cell>
        </row>
        <row r="535">
          <cell r="C535"/>
          <cell r="D535"/>
          <cell r="E535"/>
          <cell r="F535"/>
          <cell r="G535"/>
          <cell r="H535"/>
          <cell r="I535"/>
          <cell r="J535"/>
          <cell r="K535"/>
          <cell r="L535"/>
          <cell r="M535"/>
          <cell r="N535"/>
          <cell r="O535"/>
          <cell r="P535"/>
          <cell r="Q535"/>
          <cell r="R535"/>
          <cell r="S535"/>
          <cell r="T535"/>
          <cell r="U535"/>
          <cell r="V535"/>
          <cell r="W535"/>
          <cell r="X535"/>
          <cell r="Y535" t="str">
            <v/>
          </cell>
          <cell r="Z535"/>
          <cell r="AA535" t="str">
            <v/>
          </cell>
          <cell r="AB535"/>
          <cell r="AC535"/>
          <cell r="AD535"/>
          <cell r="AE535"/>
          <cell r="AF535"/>
          <cell r="AG535"/>
          <cell r="AH535" t="str">
            <v/>
          </cell>
          <cell r="AI535" t="str">
            <v>SI</v>
          </cell>
          <cell r="AJ535"/>
          <cell r="AK535"/>
          <cell r="AL535"/>
          <cell r="AM535"/>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t="str">
            <v/>
          </cell>
          <cell r="BE535" t="str">
            <v/>
          </cell>
          <cell r="BF535">
            <v>0</v>
          </cell>
          <cell r="BG535">
            <v>0</v>
          </cell>
          <cell r="BH535">
            <v>0</v>
          </cell>
          <cell r="BI535">
            <v>0</v>
          </cell>
          <cell r="BJ535">
            <v>0</v>
          </cell>
          <cell r="BK535" t="str">
            <v/>
          </cell>
          <cell r="BL535" t="e">
            <v>#NAME?</v>
          </cell>
          <cell r="BM535" t="e">
            <v>#N/A</v>
          </cell>
          <cell r="BN535" t="e">
            <v>#N/A</v>
          </cell>
          <cell r="BO535" t="e">
            <v>#N/A</v>
          </cell>
          <cell r="BP535" t="str">
            <v/>
          </cell>
          <cell r="BQ535"/>
          <cell r="BR535"/>
          <cell r="BS535">
            <v>520</v>
          </cell>
        </row>
        <row r="536">
          <cell r="C536"/>
          <cell r="D536"/>
          <cell r="E536"/>
          <cell r="F536"/>
          <cell r="G536"/>
          <cell r="H536"/>
          <cell r="I536"/>
          <cell r="J536"/>
          <cell r="K536"/>
          <cell r="L536"/>
          <cell r="M536"/>
          <cell r="N536"/>
          <cell r="O536"/>
          <cell r="P536"/>
          <cell r="Q536"/>
          <cell r="R536"/>
          <cell r="S536"/>
          <cell r="T536"/>
          <cell r="U536"/>
          <cell r="V536"/>
          <cell r="W536"/>
          <cell r="X536"/>
          <cell r="Y536" t="str">
            <v/>
          </cell>
          <cell r="Z536"/>
          <cell r="AA536" t="str">
            <v/>
          </cell>
          <cell r="AB536"/>
          <cell r="AC536"/>
          <cell r="AD536"/>
          <cell r="AE536"/>
          <cell r="AF536"/>
          <cell r="AG536"/>
          <cell r="AH536" t="str">
            <v/>
          </cell>
          <cell r="AI536" t="str">
            <v>SI</v>
          </cell>
          <cell r="AJ536"/>
          <cell r="AK536"/>
          <cell r="AL536"/>
          <cell r="AM536"/>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t="str">
            <v/>
          </cell>
          <cell r="BE536" t="str">
            <v/>
          </cell>
          <cell r="BF536">
            <v>0</v>
          </cell>
          <cell r="BG536">
            <v>0</v>
          </cell>
          <cell r="BH536">
            <v>0</v>
          </cell>
          <cell r="BI536">
            <v>0</v>
          </cell>
          <cell r="BJ536">
            <v>0</v>
          </cell>
          <cell r="BK536" t="str">
            <v/>
          </cell>
          <cell r="BL536" t="e">
            <v>#NAME?</v>
          </cell>
          <cell r="BM536" t="e">
            <v>#N/A</v>
          </cell>
          <cell r="BN536" t="e">
            <v>#N/A</v>
          </cell>
          <cell r="BO536" t="e">
            <v>#N/A</v>
          </cell>
          <cell r="BP536" t="str">
            <v/>
          </cell>
          <cell r="BQ536"/>
          <cell r="BR536"/>
          <cell r="BS536">
            <v>521</v>
          </cell>
        </row>
        <row r="537">
          <cell r="C537"/>
          <cell r="D537"/>
          <cell r="E537"/>
          <cell r="F537"/>
          <cell r="G537"/>
          <cell r="H537"/>
          <cell r="I537"/>
          <cell r="J537"/>
          <cell r="K537"/>
          <cell r="L537"/>
          <cell r="M537"/>
          <cell r="N537"/>
          <cell r="O537"/>
          <cell r="P537"/>
          <cell r="Q537"/>
          <cell r="R537"/>
          <cell r="S537"/>
          <cell r="T537"/>
          <cell r="U537"/>
          <cell r="V537"/>
          <cell r="W537"/>
          <cell r="X537"/>
          <cell r="Y537" t="str">
            <v/>
          </cell>
          <cell r="Z537"/>
          <cell r="AA537" t="str">
            <v/>
          </cell>
          <cell r="AB537"/>
          <cell r="AC537"/>
          <cell r="AD537"/>
          <cell r="AE537"/>
          <cell r="AF537"/>
          <cell r="AG537"/>
          <cell r="AH537" t="str">
            <v/>
          </cell>
          <cell r="AI537" t="str">
            <v>SI</v>
          </cell>
          <cell r="AJ537"/>
          <cell r="AK537"/>
          <cell r="AL537"/>
          <cell r="AM537"/>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t="str">
            <v/>
          </cell>
          <cell r="BE537" t="str">
            <v/>
          </cell>
          <cell r="BF537">
            <v>0</v>
          </cell>
          <cell r="BG537">
            <v>0</v>
          </cell>
          <cell r="BH537">
            <v>0</v>
          </cell>
          <cell r="BI537">
            <v>0</v>
          </cell>
          <cell r="BJ537">
            <v>0</v>
          </cell>
          <cell r="BK537" t="str">
            <v/>
          </cell>
          <cell r="BL537" t="e">
            <v>#NAME?</v>
          </cell>
          <cell r="BM537" t="e">
            <v>#N/A</v>
          </cell>
          <cell r="BN537" t="e">
            <v>#N/A</v>
          </cell>
          <cell r="BO537" t="e">
            <v>#N/A</v>
          </cell>
          <cell r="BP537" t="str">
            <v/>
          </cell>
          <cell r="BQ537"/>
          <cell r="BR537"/>
          <cell r="BS537">
            <v>522</v>
          </cell>
        </row>
        <row r="538">
          <cell r="C538"/>
          <cell r="D538"/>
          <cell r="E538"/>
          <cell r="F538"/>
          <cell r="G538"/>
          <cell r="H538"/>
          <cell r="I538"/>
          <cell r="J538"/>
          <cell r="K538"/>
          <cell r="L538"/>
          <cell r="M538"/>
          <cell r="N538"/>
          <cell r="O538"/>
          <cell r="P538"/>
          <cell r="Q538"/>
          <cell r="R538"/>
          <cell r="S538"/>
          <cell r="T538"/>
          <cell r="U538"/>
          <cell r="V538"/>
          <cell r="W538"/>
          <cell r="X538"/>
          <cell r="Y538" t="str">
            <v/>
          </cell>
          <cell r="Z538"/>
          <cell r="AA538" t="str">
            <v/>
          </cell>
          <cell r="AB538"/>
          <cell r="AC538"/>
          <cell r="AD538"/>
          <cell r="AE538"/>
          <cell r="AF538"/>
          <cell r="AG538"/>
          <cell r="AH538" t="str">
            <v/>
          </cell>
          <cell r="AI538" t="str">
            <v>SI</v>
          </cell>
          <cell r="AJ538"/>
          <cell r="AK538"/>
          <cell r="AL538"/>
          <cell r="AM538"/>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t="str">
            <v/>
          </cell>
          <cell r="BE538" t="str">
            <v/>
          </cell>
          <cell r="BF538">
            <v>0</v>
          </cell>
          <cell r="BG538">
            <v>0</v>
          </cell>
          <cell r="BH538">
            <v>0</v>
          </cell>
          <cell r="BI538">
            <v>0</v>
          </cell>
          <cell r="BJ538">
            <v>0</v>
          </cell>
          <cell r="BK538" t="str">
            <v/>
          </cell>
          <cell r="BL538" t="e">
            <v>#NAME?</v>
          </cell>
          <cell r="BM538" t="e">
            <v>#N/A</v>
          </cell>
          <cell r="BN538" t="e">
            <v>#N/A</v>
          </cell>
          <cell r="BO538" t="e">
            <v>#N/A</v>
          </cell>
          <cell r="BP538" t="str">
            <v/>
          </cell>
          <cell r="BQ538"/>
          <cell r="BR538"/>
          <cell r="BS538">
            <v>523</v>
          </cell>
        </row>
        <row r="539">
          <cell r="C539"/>
          <cell r="D539"/>
          <cell r="E539"/>
          <cell r="F539"/>
          <cell r="G539"/>
          <cell r="H539"/>
          <cell r="I539"/>
          <cell r="J539"/>
          <cell r="K539"/>
          <cell r="L539"/>
          <cell r="M539"/>
          <cell r="N539"/>
          <cell r="O539"/>
          <cell r="P539"/>
          <cell r="Q539"/>
          <cell r="R539"/>
          <cell r="S539"/>
          <cell r="T539"/>
          <cell r="U539"/>
          <cell r="V539"/>
          <cell r="W539"/>
          <cell r="X539"/>
          <cell r="Y539" t="str">
            <v/>
          </cell>
          <cell r="Z539"/>
          <cell r="AA539" t="str">
            <v/>
          </cell>
          <cell r="AB539"/>
          <cell r="AC539"/>
          <cell r="AD539"/>
          <cell r="AE539"/>
          <cell r="AF539"/>
          <cell r="AG539"/>
          <cell r="AH539" t="str">
            <v/>
          </cell>
          <cell r="AI539" t="str">
            <v>SI</v>
          </cell>
          <cell r="AJ539"/>
          <cell r="AK539"/>
          <cell r="AL539"/>
          <cell r="AM539"/>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t="str">
            <v/>
          </cell>
          <cell r="BE539" t="str">
            <v/>
          </cell>
          <cell r="BF539">
            <v>0</v>
          </cell>
          <cell r="BG539">
            <v>0</v>
          </cell>
          <cell r="BH539">
            <v>0</v>
          </cell>
          <cell r="BI539">
            <v>0</v>
          </cell>
          <cell r="BJ539">
            <v>0</v>
          </cell>
          <cell r="BK539" t="str">
            <v/>
          </cell>
          <cell r="BL539" t="e">
            <v>#NAME?</v>
          </cell>
          <cell r="BM539" t="e">
            <v>#N/A</v>
          </cell>
          <cell r="BN539" t="e">
            <v>#N/A</v>
          </cell>
          <cell r="BO539" t="e">
            <v>#N/A</v>
          </cell>
          <cell r="BP539" t="str">
            <v/>
          </cell>
          <cell r="BQ539"/>
          <cell r="BR539"/>
          <cell r="BS539">
            <v>524</v>
          </cell>
        </row>
        <row r="540">
          <cell r="C540"/>
          <cell r="D540"/>
          <cell r="E540"/>
          <cell r="F540"/>
          <cell r="G540"/>
          <cell r="H540"/>
          <cell r="I540"/>
          <cell r="J540"/>
          <cell r="K540"/>
          <cell r="L540"/>
          <cell r="M540"/>
          <cell r="N540"/>
          <cell r="O540"/>
          <cell r="P540"/>
          <cell r="Q540"/>
          <cell r="R540"/>
          <cell r="S540"/>
          <cell r="T540"/>
          <cell r="U540"/>
          <cell r="V540"/>
          <cell r="W540"/>
          <cell r="X540"/>
          <cell r="Y540" t="str">
            <v/>
          </cell>
          <cell r="Z540"/>
          <cell r="AA540" t="str">
            <v/>
          </cell>
          <cell r="AB540"/>
          <cell r="AC540"/>
          <cell r="AD540"/>
          <cell r="AE540"/>
          <cell r="AF540"/>
          <cell r="AG540"/>
          <cell r="AH540" t="str">
            <v/>
          </cell>
          <cell r="AI540" t="str">
            <v>SI</v>
          </cell>
          <cell r="AJ540"/>
          <cell r="AK540"/>
          <cell r="AL540"/>
          <cell r="AM540"/>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t="str">
            <v/>
          </cell>
          <cell r="BE540" t="str">
            <v/>
          </cell>
          <cell r="BF540">
            <v>0</v>
          </cell>
          <cell r="BG540">
            <v>0</v>
          </cell>
          <cell r="BH540">
            <v>0</v>
          </cell>
          <cell r="BI540">
            <v>0</v>
          </cell>
          <cell r="BJ540">
            <v>0</v>
          </cell>
          <cell r="BK540" t="str">
            <v/>
          </cell>
          <cell r="BL540" t="e">
            <v>#NAME?</v>
          </cell>
          <cell r="BM540" t="e">
            <v>#N/A</v>
          </cell>
          <cell r="BN540" t="e">
            <v>#N/A</v>
          </cell>
          <cell r="BO540" t="e">
            <v>#N/A</v>
          </cell>
          <cell r="BP540" t="str">
            <v/>
          </cell>
          <cell r="BQ540"/>
          <cell r="BR540"/>
          <cell r="BS540">
            <v>525</v>
          </cell>
        </row>
        <row r="541">
          <cell r="C541"/>
          <cell r="D541"/>
          <cell r="E541"/>
          <cell r="F541"/>
          <cell r="G541"/>
          <cell r="H541"/>
          <cell r="I541"/>
          <cell r="J541"/>
          <cell r="K541"/>
          <cell r="L541"/>
          <cell r="M541"/>
          <cell r="N541"/>
          <cell r="O541"/>
          <cell r="P541"/>
          <cell r="Q541"/>
          <cell r="R541"/>
          <cell r="S541"/>
          <cell r="T541"/>
          <cell r="U541"/>
          <cell r="V541"/>
          <cell r="W541"/>
          <cell r="X541"/>
          <cell r="Y541" t="str">
            <v/>
          </cell>
          <cell r="Z541"/>
          <cell r="AA541" t="str">
            <v/>
          </cell>
          <cell r="AB541"/>
          <cell r="AC541"/>
          <cell r="AD541"/>
          <cell r="AE541"/>
          <cell r="AF541"/>
          <cell r="AG541"/>
          <cell r="AH541" t="str">
            <v/>
          </cell>
          <cell r="AI541" t="str">
            <v>SI</v>
          </cell>
          <cell r="AJ541"/>
          <cell r="AK541"/>
          <cell r="AL541"/>
          <cell r="AM541"/>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t="str">
            <v/>
          </cell>
          <cell r="BE541" t="str">
            <v/>
          </cell>
          <cell r="BF541">
            <v>0</v>
          </cell>
          <cell r="BG541">
            <v>0</v>
          </cell>
          <cell r="BH541">
            <v>0</v>
          </cell>
          <cell r="BI541">
            <v>0</v>
          </cell>
          <cell r="BJ541">
            <v>0</v>
          </cell>
          <cell r="BK541" t="str">
            <v/>
          </cell>
          <cell r="BL541" t="e">
            <v>#NAME?</v>
          </cell>
          <cell r="BM541" t="e">
            <v>#N/A</v>
          </cell>
          <cell r="BN541" t="e">
            <v>#N/A</v>
          </cell>
          <cell r="BO541" t="e">
            <v>#N/A</v>
          </cell>
          <cell r="BP541" t="str">
            <v/>
          </cell>
          <cell r="BQ541"/>
          <cell r="BR541"/>
          <cell r="BS541">
            <v>526</v>
          </cell>
        </row>
        <row r="542">
          <cell r="C542"/>
          <cell r="D542"/>
          <cell r="E542"/>
          <cell r="F542"/>
          <cell r="G542"/>
          <cell r="H542"/>
          <cell r="I542"/>
          <cell r="J542"/>
          <cell r="K542"/>
          <cell r="L542"/>
          <cell r="M542"/>
          <cell r="N542"/>
          <cell r="O542"/>
          <cell r="P542"/>
          <cell r="Q542"/>
          <cell r="R542"/>
          <cell r="S542"/>
          <cell r="T542"/>
          <cell r="U542"/>
          <cell r="V542"/>
          <cell r="W542"/>
          <cell r="X542"/>
          <cell r="Y542" t="str">
            <v/>
          </cell>
          <cell r="Z542"/>
          <cell r="AA542" t="str">
            <v/>
          </cell>
          <cell r="AB542"/>
          <cell r="AC542"/>
          <cell r="AD542"/>
          <cell r="AE542"/>
          <cell r="AF542"/>
          <cell r="AG542"/>
          <cell r="AH542" t="str">
            <v/>
          </cell>
          <cell r="AI542" t="str">
            <v>SI</v>
          </cell>
          <cell r="AJ542"/>
          <cell r="AK542"/>
          <cell r="AL542"/>
          <cell r="AM542"/>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t="str">
            <v/>
          </cell>
          <cell r="BE542" t="str">
            <v/>
          </cell>
          <cell r="BF542">
            <v>0</v>
          </cell>
          <cell r="BG542">
            <v>0</v>
          </cell>
          <cell r="BH542">
            <v>0</v>
          </cell>
          <cell r="BI542">
            <v>0</v>
          </cell>
          <cell r="BJ542">
            <v>0</v>
          </cell>
          <cell r="BK542" t="str">
            <v/>
          </cell>
          <cell r="BL542" t="e">
            <v>#NAME?</v>
          </cell>
          <cell r="BM542" t="e">
            <v>#N/A</v>
          </cell>
          <cell r="BN542" t="e">
            <v>#N/A</v>
          </cell>
          <cell r="BO542" t="e">
            <v>#N/A</v>
          </cell>
          <cell r="BP542" t="str">
            <v/>
          </cell>
          <cell r="BQ542"/>
          <cell r="BR542"/>
          <cell r="BS542">
            <v>527</v>
          </cell>
        </row>
        <row r="543">
          <cell r="C543"/>
          <cell r="D543"/>
          <cell r="E543"/>
          <cell r="F543"/>
          <cell r="G543"/>
          <cell r="H543"/>
          <cell r="I543"/>
          <cell r="J543"/>
          <cell r="K543"/>
          <cell r="L543"/>
          <cell r="M543"/>
          <cell r="N543"/>
          <cell r="O543"/>
          <cell r="P543"/>
          <cell r="Q543"/>
          <cell r="R543"/>
          <cell r="S543"/>
          <cell r="T543"/>
          <cell r="U543"/>
          <cell r="V543"/>
          <cell r="W543"/>
          <cell r="X543"/>
          <cell r="Y543" t="str">
            <v/>
          </cell>
          <cell r="Z543"/>
          <cell r="AA543" t="str">
            <v/>
          </cell>
          <cell r="AB543"/>
          <cell r="AC543"/>
          <cell r="AD543"/>
          <cell r="AE543"/>
          <cell r="AF543"/>
          <cell r="AG543"/>
          <cell r="AH543" t="str">
            <v/>
          </cell>
          <cell r="AI543" t="str">
            <v>SI</v>
          </cell>
          <cell r="AJ543"/>
          <cell r="AK543"/>
          <cell r="AL543"/>
          <cell r="AM543"/>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t="str">
            <v/>
          </cell>
          <cell r="BE543" t="str">
            <v/>
          </cell>
          <cell r="BF543">
            <v>0</v>
          </cell>
          <cell r="BG543">
            <v>0</v>
          </cell>
          <cell r="BH543">
            <v>0</v>
          </cell>
          <cell r="BI543">
            <v>0</v>
          </cell>
          <cell r="BJ543">
            <v>0</v>
          </cell>
          <cell r="BK543" t="str">
            <v/>
          </cell>
          <cell r="BL543" t="e">
            <v>#NAME?</v>
          </cell>
          <cell r="BM543" t="e">
            <v>#N/A</v>
          </cell>
          <cell r="BN543" t="e">
            <v>#N/A</v>
          </cell>
          <cell r="BO543" t="e">
            <v>#N/A</v>
          </cell>
          <cell r="BP543" t="str">
            <v/>
          </cell>
          <cell r="BQ543"/>
          <cell r="BR543"/>
          <cell r="BS543">
            <v>528</v>
          </cell>
        </row>
        <row r="544">
          <cell r="C544"/>
          <cell r="D544"/>
          <cell r="E544"/>
          <cell r="F544"/>
          <cell r="G544"/>
          <cell r="H544"/>
          <cell r="I544"/>
          <cell r="J544"/>
          <cell r="K544"/>
          <cell r="L544"/>
          <cell r="M544"/>
          <cell r="N544"/>
          <cell r="O544"/>
          <cell r="P544"/>
          <cell r="Q544"/>
          <cell r="R544"/>
          <cell r="S544"/>
          <cell r="T544"/>
          <cell r="U544"/>
          <cell r="V544"/>
          <cell r="W544"/>
          <cell r="X544"/>
          <cell r="Y544" t="str">
            <v/>
          </cell>
          <cell r="Z544"/>
          <cell r="AA544" t="str">
            <v/>
          </cell>
          <cell r="AB544"/>
          <cell r="AC544"/>
          <cell r="AD544"/>
          <cell r="AE544"/>
          <cell r="AF544"/>
          <cell r="AG544"/>
          <cell r="AH544" t="str">
            <v/>
          </cell>
          <cell r="AI544" t="str">
            <v>SI</v>
          </cell>
          <cell r="AJ544"/>
          <cell r="AK544"/>
          <cell r="AL544"/>
          <cell r="AM544"/>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t="str">
            <v/>
          </cell>
          <cell r="BE544" t="str">
            <v/>
          </cell>
          <cell r="BF544">
            <v>0</v>
          </cell>
          <cell r="BG544">
            <v>0</v>
          </cell>
          <cell r="BH544">
            <v>0</v>
          </cell>
          <cell r="BI544">
            <v>0</v>
          </cell>
          <cell r="BJ544">
            <v>0</v>
          </cell>
          <cell r="BK544" t="str">
            <v/>
          </cell>
          <cell r="BL544" t="e">
            <v>#NAME?</v>
          </cell>
          <cell r="BM544" t="e">
            <v>#N/A</v>
          </cell>
          <cell r="BN544" t="e">
            <v>#N/A</v>
          </cell>
          <cell r="BO544" t="e">
            <v>#N/A</v>
          </cell>
          <cell r="BP544" t="str">
            <v/>
          </cell>
          <cell r="BQ544"/>
          <cell r="BR544"/>
          <cell r="BS544">
            <v>529</v>
          </cell>
        </row>
        <row r="545">
          <cell r="C545"/>
          <cell r="D545"/>
          <cell r="E545"/>
          <cell r="F545"/>
          <cell r="G545"/>
          <cell r="H545"/>
          <cell r="I545"/>
          <cell r="J545"/>
          <cell r="K545"/>
          <cell r="L545"/>
          <cell r="M545"/>
          <cell r="N545"/>
          <cell r="O545"/>
          <cell r="P545"/>
          <cell r="Q545"/>
          <cell r="R545"/>
          <cell r="S545"/>
          <cell r="T545"/>
          <cell r="U545"/>
          <cell r="V545"/>
          <cell r="W545"/>
          <cell r="X545"/>
          <cell r="Y545" t="str">
            <v/>
          </cell>
          <cell r="Z545"/>
          <cell r="AA545" t="str">
            <v/>
          </cell>
          <cell r="AB545"/>
          <cell r="AC545"/>
          <cell r="AD545"/>
          <cell r="AE545"/>
          <cell r="AF545"/>
          <cell r="AG545"/>
          <cell r="AH545" t="str">
            <v/>
          </cell>
          <cell r="AI545" t="str">
            <v>SI</v>
          </cell>
          <cell r="AJ545"/>
          <cell r="AK545"/>
          <cell r="AL545"/>
          <cell r="AM545"/>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t="str">
            <v/>
          </cell>
          <cell r="BE545" t="str">
            <v/>
          </cell>
          <cell r="BF545">
            <v>0</v>
          </cell>
          <cell r="BG545">
            <v>0</v>
          </cell>
          <cell r="BH545">
            <v>0</v>
          </cell>
          <cell r="BI545">
            <v>0</v>
          </cell>
          <cell r="BJ545">
            <v>0</v>
          </cell>
          <cell r="BK545" t="str">
            <v/>
          </cell>
          <cell r="BL545" t="e">
            <v>#NAME?</v>
          </cell>
          <cell r="BM545" t="e">
            <v>#N/A</v>
          </cell>
          <cell r="BN545" t="e">
            <v>#N/A</v>
          </cell>
          <cell r="BO545" t="e">
            <v>#N/A</v>
          </cell>
          <cell r="BP545" t="str">
            <v/>
          </cell>
          <cell r="BQ545"/>
          <cell r="BR545"/>
          <cell r="BS545">
            <v>530</v>
          </cell>
        </row>
        <row r="546">
          <cell r="C546"/>
          <cell r="D546"/>
          <cell r="E546"/>
          <cell r="F546"/>
          <cell r="G546"/>
          <cell r="H546"/>
          <cell r="I546"/>
          <cell r="J546"/>
          <cell r="K546"/>
          <cell r="L546"/>
          <cell r="M546"/>
          <cell r="N546"/>
          <cell r="O546"/>
          <cell r="P546"/>
          <cell r="Q546"/>
          <cell r="R546"/>
          <cell r="S546"/>
          <cell r="T546"/>
          <cell r="U546"/>
          <cell r="V546"/>
          <cell r="W546"/>
          <cell r="X546"/>
          <cell r="Y546" t="str">
            <v/>
          </cell>
          <cell r="Z546"/>
          <cell r="AA546" t="str">
            <v/>
          </cell>
          <cell r="AB546"/>
          <cell r="AC546"/>
          <cell r="AD546"/>
          <cell r="AE546"/>
          <cell r="AF546"/>
          <cell r="AG546"/>
          <cell r="AH546" t="str">
            <v/>
          </cell>
          <cell r="AI546" t="str">
            <v>SI</v>
          </cell>
          <cell r="AJ546"/>
          <cell r="AK546"/>
          <cell r="AL546"/>
          <cell r="AM546"/>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t="str">
            <v/>
          </cell>
          <cell r="BE546" t="str">
            <v/>
          </cell>
          <cell r="BF546">
            <v>0</v>
          </cell>
          <cell r="BG546">
            <v>0</v>
          </cell>
          <cell r="BH546">
            <v>0</v>
          </cell>
          <cell r="BI546">
            <v>0</v>
          </cell>
          <cell r="BJ546">
            <v>0</v>
          </cell>
          <cell r="BK546" t="str">
            <v/>
          </cell>
          <cell r="BL546" t="e">
            <v>#NAME?</v>
          </cell>
          <cell r="BM546" t="e">
            <v>#N/A</v>
          </cell>
          <cell r="BN546" t="e">
            <v>#N/A</v>
          </cell>
          <cell r="BO546" t="e">
            <v>#N/A</v>
          </cell>
          <cell r="BP546" t="str">
            <v/>
          </cell>
          <cell r="BQ546"/>
          <cell r="BR546"/>
          <cell r="BS546">
            <v>531</v>
          </cell>
        </row>
        <row r="547">
          <cell r="C547"/>
          <cell r="D547"/>
          <cell r="E547"/>
          <cell r="F547"/>
          <cell r="G547"/>
          <cell r="H547"/>
          <cell r="I547"/>
          <cell r="J547"/>
          <cell r="K547"/>
          <cell r="L547"/>
          <cell r="M547"/>
          <cell r="N547"/>
          <cell r="O547"/>
          <cell r="P547"/>
          <cell r="Q547"/>
          <cell r="R547"/>
          <cell r="S547"/>
          <cell r="T547"/>
          <cell r="U547"/>
          <cell r="V547"/>
          <cell r="W547"/>
          <cell r="X547"/>
          <cell r="Y547" t="str">
            <v/>
          </cell>
          <cell r="Z547"/>
          <cell r="AA547" t="str">
            <v/>
          </cell>
          <cell r="AB547"/>
          <cell r="AC547"/>
          <cell r="AD547"/>
          <cell r="AE547"/>
          <cell r="AF547"/>
          <cell r="AG547"/>
          <cell r="AH547" t="str">
            <v/>
          </cell>
          <cell r="AI547" t="str">
            <v>SI</v>
          </cell>
          <cell r="AJ547"/>
          <cell r="AK547"/>
          <cell r="AL547"/>
          <cell r="AM547"/>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t="str">
            <v/>
          </cell>
          <cell r="BE547" t="str">
            <v/>
          </cell>
          <cell r="BF547">
            <v>0</v>
          </cell>
          <cell r="BG547">
            <v>0</v>
          </cell>
          <cell r="BH547">
            <v>0</v>
          </cell>
          <cell r="BI547">
            <v>0</v>
          </cell>
          <cell r="BJ547">
            <v>0</v>
          </cell>
          <cell r="BK547" t="str">
            <v/>
          </cell>
          <cell r="BL547" t="e">
            <v>#NAME?</v>
          </cell>
          <cell r="BM547" t="e">
            <v>#N/A</v>
          </cell>
          <cell r="BN547" t="e">
            <v>#N/A</v>
          </cell>
          <cell r="BO547" t="e">
            <v>#N/A</v>
          </cell>
          <cell r="BP547" t="str">
            <v/>
          </cell>
          <cell r="BQ547"/>
          <cell r="BR547"/>
          <cell r="BS547">
            <v>532</v>
          </cell>
        </row>
        <row r="548">
          <cell r="C548"/>
          <cell r="D548"/>
          <cell r="E548"/>
          <cell r="F548"/>
          <cell r="G548"/>
          <cell r="H548"/>
          <cell r="I548"/>
          <cell r="J548"/>
          <cell r="K548"/>
          <cell r="L548"/>
          <cell r="M548"/>
          <cell r="N548"/>
          <cell r="O548"/>
          <cell r="P548"/>
          <cell r="Q548"/>
          <cell r="R548"/>
          <cell r="S548"/>
          <cell r="T548"/>
          <cell r="U548"/>
          <cell r="V548"/>
          <cell r="W548"/>
          <cell r="X548"/>
          <cell r="Y548" t="str">
            <v/>
          </cell>
          <cell r="Z548"/>
          <cell r="AA548" t="str">
            <v/>
          </cell>
          <cell r="AB548"/>
          <cell r="AC548"/>
          <cell r="AD548"/>
          <cell r="AE548"/>
          <cell r="AF548"/>
          <cell r="AG548"/>
          <cell r="AH548" t="str">
            <v/>
          </cell>
          <cell r="AI548" t="str">
            <v>SI</v>
          </cell>
          <cell r="AJ548"/>
          <cell r="AK548"/>
          <cell r="AL548"/>
          <cell r="AM548"/>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t="str">
            <v/>
          </cell>
          <cell r="BE548" t="str">
            <v/>
          </cell>
          <cell r="BF548">
            <v>0</v>
          </cell>
          <cell r="BG548">
            <v>0</v>
          </cell>
          <cell r="BH548">
            <v>0</v>
          </cell>
          <cell r="BI548">
            <v>0</v>
          </cell>
          <cell r="BJ548">
            <v>0</v>
          </cell>
          <cell r="BK548" t="str">
            <v/>
          </cell>
          <cell r="BL548" t="e">
            <v>#NAME?</v>
          </cell>
          <cell r="BM548" t="e">
            <v>#N/A</v>
          </cell>
          <cell r="BN548" t="e">
            <v>#N/A</v>
          </cell>
          <cell r="BO548" t="e">
            <v>#N/A</v>
          </cell>
          <cell r="BP548" t="str">
            <v/>
          </cell>
          <cell r="BQ548"/>
          <cell r="BR548"/>
          <cell r="BS548">
            <v>533</v>
          </cell>
        </row>
        <row r="549">
          <cell r="C549"/>
          <cell r="D549"/>
          <cell r="E549"/>
          <cell r="F549"/>
          <cell r="G549"/>
          <cell r="H549"/>
          <cell r="I549"/>
          <cell r="J549"/>
          <cell r="K549"/>
          <cell r="L549"/>
          <cell r="M549"/>
          <cell r="N549"/>
          <cell r="O549"/>
          <cell r="P549"/>
          <cell r="Q549"/>
          <cell r="R549"/>
          <cell r="S549"/>
          <cell r="T549"/>
          <cell r="U549"/>
          <cell r="V549"/>
          <cell r="W549"/>
          <cell r="X549"/>
          <cell r="Y549" t="str">
            <v/>
          </cell>
          <cell r="Z549"/>
          <cell r="AA549" t="str">
            <v/>
          </cell>
          <cell r="AB549"/>
          <cell r="AC549"/>
          <cell r="AD549"/>
          <cell r="AE549"/>
          <cell r="AF549"/>
          <cell r="AG549"/>
          <cell r="AH549" t="str">
            <v/>
          </cell>
          <cell r="AI549" t="str">
            <v>SI</v>
          </cell>
          <cell r="AJ549"/>
          <cell r="AK549"/>
          <cell r="AL549"/>
          <cell r="AM549"/>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t="str">
            <v/>
          </cell>
          <cell r="BE549" t="str">
            <v/>
          </cell>
          <cell r="BF549">
            <v>0</v>
          </cell>
          <cell r="BG549">
            <v>0</v>
          </cell>
          <cell r="BH549">
            <v>0</v>
          </cell>
          <cell r="BI549">
            <v>0</v>
          </cell>
          <cell r="BJ549">
            <v>0</v>
          </cell>
          <cell r="BK549" t="str">
            <v/>
          </cell>
          <cell r="BL549" t="e">
            <v>#NAME?</v>
          </cell>
          <cell r="BM549" t="e">
            <v>#N/A</v>
          </cell>
          <cell r="BN549" t="e">
            <v>#N/A</v>
          </cell>
          <cell r="BO549" t="e">
            <v>#N/A</v>
          </cell>
          <cell r="BP549" t="str">
            <v/>
          </cell>
          <cell r="BQ549"/>
          <cell r="BR549"/>
          <cell r="BS549">
            <v>534</v>
          </cell>
        </row>
        <row r="550">
          <cell r="C550"/>
          <cell r="D550"/>
          <cell r="E550"/>
          <cell r="F550"/>
          <cell r="G550"/>
          <cell r="H550"/>
          <cell r="I550"/>
          <cell r="J550"/>
          <cell r="K550"/>
          <cell r="L550"/>
          <cell r="M550"/>
          <cell r="N550"/>
          <cell r="O550"/>
          <cell r="P550"/>
          <cell r="Q550"/>
          <cell r="R550"/>
          <cell r="S550"/>
          <cell r="T550"/>
          <cell r="U550"/>
          <cell r="V550"/>
          <cell r="W550"/>
          <cell r="X550"/>
          <cell r="Y550" t="str">
            <v/>
          </cell>
          <cell r="Z550"/>
          <cell r="AA550" t="str">
            <v/>
          </cell>
          <cell r="AB550"/>
          <cell r="AC550"/>
          <cell r="AD550"/>
          <cell r="AE550"/>
          <cell r="AF550"/>
          <cell r="AG550"/>
          <cell r="AH550" t="str">
            <v/>
          </cell>
          <cell r="AI550" t="str">
            <v>SI</v>
          </cell>
          <cell r="AJ550"/>
          <cell r="AK550"/>
          <cell r="AL550"/>
          <cell r="AM550"/>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t="str">
            <v/>
          </cell>
          <cell r="BE550" t="str">
            <v/>
          </cell>
          <cell r="BF550">
            <v>0</v>
          </cell>
          <cell r="BG550">
            <v>0</v>
          </cell>
          <cell r="BH550">
            <v>0</v>
          </cell>
          <cell r="BI550">
            <v>0</v>
          </cell>
          <cell r="BJ550">
            <v>0</v>
          </cell>
          <cell r="BK550" t="str">
            <v/>
          </cell>
          <cell r="BL550" t="e">
            <v>#NAME?</v>
          </cell>
          <cell r="BM550" t="e">
            <v>#N/A</v>
          </cell>
          <cell r="BN550" t="e">
            <v>#N/A</v>
          </cell>
          <cell r="BO550" t="e">
            <v>#N/A</v>
          </cell>
          <cell r="BP550" t="str">
            <v/>
          </cell>
          <cell r="BQ550"/>
          <cell r="BR550"/>
          <cell r="BS550">
            <v>535</v>
          </cell>
        </row>
        <row r="551">
          <cell r="C551"/>
          <cell r="D551"/>
          <cell r="E551"/>
          <cell r="F551"/>
          <cell r="G551"/>
          <cell r="H551"/>
          <cell r="I551"/>
          <cell r="J551"/>
          <cell r="K551"/>
          <cell r="L551"/>
          <cell r="M551"/>
          <cell r="N551"/>
          <cell r="O551"/>
          <cell r="P551"/>
          <cell r="Q551"/>
          <cell r="R551"/>
          <cell r="S551"/>
          <cell r="T551"/>
          <cell r="U551"/>
          <cell r="V551"/>
          <cell r="W551"/>
          <cell r="X551"/>
          <cell r="Y551" t="str">
            <v/>
          </cell>
          <cell r="Z551"/>
          <cell r="AA551" t="str">
            <v/>
          </cell>
          <cell r="AB551"/>
          <cell r="AC551"/>
          <cell r="AD551"/>
          <cell r="AE551"/>
          <cell r="AF551"/>
          <cell r="AG551"/>
          <cell r="AH551" t="str">
            <v/>
          </cell>
          <cell r="AI551" t="str">
            <v>SI</v>
          </cell>
          <cell r="AJ551"/>
          <cell r="AK551"/>
          <cell r="AL551"/>
          <cell r="AM551"/>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t="str">
            <v/>
          </cell>
          <cell r="BE551" t="str">
            <v/>
          </cell>
          <cell r="BF551">
            <v>0</v>
          </cell>
          <cell r="BG551">
            <v>0</v>
          </cell>
          <cell r="BH551">
            <v>0</v>
          </cell>
          <cell r="BI551">
            <v>0</v>
          </cell>
          <cell r="BJ551">
            <v>0</v>
          </cell>
          <cell r="BK551" t="str">
            <v/>
          </cell>
          <cell r="BL551" t="e">
            <v>#NAME?</v>
          </cell>
          <cell r="BM551" t="e">
            <v>#N/A</v>
          </cell>
          <cell r="BN551" t="e">
            <v>#N/A</v>
          </cell>
          <cell r="BO551" t="e">
            <v>#N/A</v>
          </cell>
          <cell r="BP551" t="str">
            <v/>
          </cell>
          <cell r="BQ551"/>
          <cell r="BR551"/>
          <cell r="BS551">
            <v>536</v>
          </cell>
        </row>
        <row r="552">
          <cell r="C552"/>
          <cell r="D552"/>
          <cell r="E552"/>
          <cell r="F552"/>
          <cell r="G552"/>
          <cell r="H552"/>
          <cell r="I552"/>
          <cell r="J552"/>
          <cell r="K552"/>
          <cell r="L552"/>
          <cell r="M552"/>
          <cell r="N552"/>
          <cell r="O552"/>
          <cell r="P552"/>
          <cell r="Q552"/>
          <cell r="R552"/>
          <cell r="S552"/>
          <cell r="T552"/>
          <cell r="U552"/>
          <cell r="V552"/>
          <cell r="W552"/>
          <cell r="X552"/>
          <cell r="Y552" t="str">
            <v/>
          </cell>
          <cell r="Z552"/>
          <cell r="AA552" t="str">
            <v/>
          </cell>
          <cell r="AB552"/>
          <cell r="AC552"/>
          <cell r="AD552"/>
          <cell r="AE552"/>
          <cell r="AF552"/>
          <cell r="AG552"/>
          <cell r="AH552" t="str">
            <v/>
          </cell>
          <cell r="AI552" t="str">
            <v>SI</v>
          </cell>
          <cell r="AJ552"/>
          <cell r="AK552"/>
          <cell r="AL552"/>
          <cell r="AM552"/>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t="str">
            <v/>
          </cell>
          <cell r="BE552" t="str">
            <v/>
          </cell>
          <cell r="BF552">
            <v>0</v>
          </cell>
          <cell r="BG552">
            <v>0</v>
          </cell>
          <cell r="BH552">
            <v>0</v>
          </cell>
          <cell r="BI552">
            <v>0</v>
          </cell>
          <cell r="BJ552">
            <v>0</v>
          </cell>
          <cell r="BK552" t="str">
            <v/>
          </cell>
          <cell r="BL552" t="e">
            <v>#NAME?</v>
          </cell>
          <cell r="BM552" t="e">
            <v>#N/A</v>
          </cell>
          <cell r="BN552" t="e">
            <v>#N/A</v>
          </cell>
          <cell r="BO552" t="e">
            <v>#N/A</v>
          </cell>
          <cell r="BP552" t="str">
            <v/>
          </cell>
          <cell r="BQ552"/>
          <cell r="BR552"/>
          <cell r="BS552">
            <v>537</v>
          </cell>
        </row>
        <row r="553">
          <cell r="C553"/>
          <cell r="D553"/>
          <cell r="E553"/>
          <cell r="F553"/>
          <cell r="G553"/>
          <cell r="H553"/>
          <cell r="I553"/>
          <cell r="J553"/>
          <cell r="K553"/>
          <cell r="L553"/>
          <cell r="M553"/>
          <cell r="N553"/>
          <cell r="O553"/>
          <cell r="P553"/>
          <cell r="Q553"/>
          <cell r="R553"/>
          <cell r="S553"/>
          <cell r="T553"/>
          <cell r="U553"/>
          <cell r="V553"/>
          <cell r="W553"/>
          <cell r="X553"/>
          <cell r="Y553" t="str">
            <v/>
          </cell>
          <cell r="Z553"/>
          <cell r="AA553" t="str">
            <v/>
          </cell>
          <cell r="AB553"/>
          <cell r="AC553"/>
          <cell r="AD553"/>
          <cell r="AE553"/>
          <cell r="AF553"/>
          <cell r="AG553"/>
          <cell r="AH553" t="str">
            <v/>
          </cell>
          <cell r="AI553" t="str">
            <v>SI</v>
          </cell>
          <cell r="AJ553"/>
          <cell r="AK553"/>
          <cell r="AL553"/>
          <cell r="AM553"/>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t="str">
            <v/>
          </cell>
          <cell r="BE553" t="str">
            <v/>
          </cell>
          <cell r="BF553">
            <v>0</v>
          </cell>
          <cell r="BG553">
            <v>0</v>
          </cell>
          <cell r="BH553">
            <v>0</v>
          </cell>
          <cell r="BI553">
            <v>0</v>
          </cell>
          <cell r="BJ553">
            <v>0</v>
          </cell>
          <cell r="BK553" t="str">
            <v/>
          </cell>
          <cell r="BL553" t="e">
            <v>#NAME?</v>
          </cell>
          <cell r="BM553" t="e">
            <v>#N/A</v>
          </cell>
          <cell r="BN553" t="e">
            <v>#N/A</v>
          </cell>
          <cell r="BO553" t="e">
            <v>#N/A</v>
          </cell>
          <cell r="BP553" t="str">
            <v/>
          </cell>
          <cell r="BQ553"/>
          <cell r="BR553"/>
          <cell r="BS553">
            <v>538</v>
          </cell>
        </row>
        <row r="554">
          <cell r="C554"/>
          <cell r="D554"/>
          <cell r="E554"/>
          <cell r="F554"/>
          <cell r="G554"/>
          <cell r="H554"/>
          <cell r="I554"/>
          <cell r="J554"/>
          <cell r="K554"/>
          <cell r="L554"/>
          <cell r="M554"/>
          <cell r="N554"/>
          <cell r="O554"/>
          <cell r="P554"/>
          <cell r="Q554"/>
          <cell r="R554"/>
          <cell r="S554"/>
          <cell r="T554"/>
          <cell r="U554"/>
          <cell r="V554"/>
          <cell r="W554"/>
          <cell r="X554"/>
          <cell r="Y554" t="str">
            <v/>
          </cell>
          <cell r="Z554"/>
          <cell r="AA554" t="str">
            <v/>
          </cell>
          <cell r="AB554"/>
          <cell r="AC554"/>
          <cell r="AD554"/>
          <cell r="AE554"/>
          <cell r="AF554"/>
          <cell r="AG554"/>
          <cell r="AH554" t="str">
            <v/>
          </cell>
          <cell r="AI554" t="str">
            <v>SI</v>
          </cell>
          <cell r="AJ554"/>
          <cell r="AK554"/>
          <cell r="AL554"/>
          <cell r="AM554"/>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t="str">
            <v/>
          </cell>
          <cell r="BE554" t="str">
            <v/>
          </cell>
          <cell r="BF554">
            <v>0</v>
          </cell>
          <cell r="BG554">
            <v>0</v>
          </cell>
          <cell r="BH554">
            <v>0</v>
          </cell>
          <cell r="BI554">
            <v>0</v>
          </cell>
          <cell r="BJ554">
            <v>0</v>
          </cell>
          <cell r="BK554" t="str">
            <v/>
          </cell>
          <cell r="BL554" t="e">
            <v>#NAME?</v>
          </cell>
          <cell r="BM554" t="e">
            <v>#N/A</v>
          </cell>
          <cell r="BN554" t="e">
            <v>#N/A</v>
          </cell>
          <cell r="BO554" t="e">
            <v>#N/A</v>
          </cell>
          <cell r="BP554" t="str">
            <v/>
          </cell>
          <cell r="BQ554"/>
          <cell r="BR554"/>
          <cell r="BS554">
            <v>539</v>
          </cell>
        </row>
        <row r="555">
          <cell r="C555"/>
          <cell r="D555"/>
          <cell r="E555"/>
          <cell r="F555"/>
          <cell r="G555"/>
          <cell r="H555"/>
          <cell r="I555"/>
          <cell r="J555"/>
          <cell r="K555"/>
          <cell r="L555"/>
          <cell r="M555"/>
          <cell r="N555"/>
          <cell r="O555"/>
          <cell r="P555"/>
          <cell r="Q555"/>
          <cell r="R555"/>
          <cell r="S555"/>
          <cell r="T555"/>
          <cell r="U555"/>
          <cell r="V555"/>
          <cell r="W555"/>
          <cell r="X555"/>
          <cell r="Y555" t="str">
            <v/>
          </cell>
          <cell r="Z555"/>
          <cell r="AA555" t="str">
            <v/>
          </cell>
          <cell r="AB555"/>
          <cell r="AC555"/>
          <cell r="AD555"/>
          <cell r="AE555"/>
          <cell r="AF555"/>
          <cell r="AG555"/>
          <cell r="AH555" t="str">
            <v/>
          </cell>
          <cell r="AI555" t="str">
            <v>SI</v>
          </cell>
          <cell r="AJ555"/>
          <cell r="AK555"/>
          <cell r="AL555"/>
          <cell r="AM555"/>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t="str">
            <v/>
          </cell>
          <cell r="BE555" t="str">
            <v/>
          </cell>
          <cell r="BF555">
            <v>0</v>
          </cell>
          <cell r="BG555">
            <v>0</v>
          </cell>
          <cell r="BH555">
            <v>0</v>
          </cell>
          <cell r="BI555">
            <v>0</v>
          </cell>
          <cell r="BJ555">
            <v>0</v>
          </cell>
          <cell r="BK555" t="str">
            <v/>
          </cell>
          <cell r="BL555" t="e">
            <v>#NAME?</v>
          </cell>
          <cell r="BM555" t="e">
            <v>#N/A</v>
          </cell>
          <cell r="BN555" t="e">
            <v>#N/A</v>
          </cell>
          <cell r="BO555" t="e">
            <v>#N/A</v>
          </cell>
          <cell r="BP555" t="str">
            <v/>
          </cell>
          <cell r="BQ555"/>
          <cell r="BR555"/>
          <cell r="BS555">
            <v>540</v>
          </cell>
        </row>
        <row r="556">
          <cell r="C556"/>
          <cell r="D556"/>
          <cell r="E556"/>
          <cell r="F556"/>
          <cell r="G556"/>
          <cell r="H556"/>
          <cell r="I556"/>
          <cell r="J556"/>
          <cell r="K556"/>
          <cell r="L556"/>
          <cell r="M556"/>
          <cell r="N556"/>
          <cell r="O556"/>
          <cell r="P556"/>
          <cell r="Q556"/>
          <cell r="R556"/>
          <cell r="S556"/>
          <cell r="T556"/>
          <cell r="U556"/>
          <cell r="V556"/>
          <cell r="W556"/>
          <cell r="X556"/>
          <cell r="Y556" t="str">
            <v/>
          </cell>
          <cell r="Z556"/>
          <cell r="AA556" t="str">
            <v/>
          </cell>
          <cell r="AB556"/>
          <cell r="AC556"/>
          <cell r="AD556"/>
          <cell r="AE556"/>
          <cell r="AF556"/>
          <cell r="AG556"/>
          <cell r="AH556" t="str">
            <v/>
          </cell>
          <cell r="AI556" t="str">
            <v>SI</v>
          </cell>
          <cell r="AJ556"/>
          <cell r="AK556"/>
          <cell r="AL556"/>
          <cell r="AM556"/>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t="str">
            <v/>
          </cell>
          <cell r="BE556" t="str">
            <v/>
          </cell>
          <cell r="BF556">
            <v>0</v>
          </cell>
          <cell r="BG556">
            <v>0</v>
          </cell>
          <cell r="BH556">
            <v>0</v>
          </cell>
          <cell r="BI556">
            <v>0</v>
          </cell>
          <cell r="BJ556">
            <v>0</v>
          </cell>
          <cell r="BK556" t="str">
            <v/>
          </cell>
          <cell r="BL556" t="e">
            <v>#NAME?</v>
          </cell>
          <cell r="BM556" t="e">
            <v>#N/A</v>
          </cell>
          <cell r="BN556" t="e">
            <v>#N/A</v>
          </cell>
          <cell r="BO556" t="e">
            <v>#N/A</v>
          </cell>
          <cell r="BP556" t="str">
            <v/>
          </cell>
          <cell r="BQ556"/>
          <cell r="BR556"/>
          <cell r="BS556">
            <v>541</v>
          </cell>
        </row>
        <row r="557">
          <cell r="C557"/>
          <cell r="D557"/>
          <cell r="E557"/>
          <cell r="F557"/>
          <cell r="G557"/>
          <cell r="H557"/>
          <cell r="I557"/>
          <cell r="J557"/>
          <cell r="K557"/>
          <cell r="L557"/>
          <cell r="M557"/>
          <cell r="N557"/>
          <cell r="O557"/>
          <cell r="P557"/>
          <cell r="Q557"/>
          <cell r="R557"/>
          <cell r="S557"/>
          <cell r="T557"/>
          <cell r="U557"/>
          <cell r="V557"/>
          <cell r="W557"/>
          <cell r="X557"/>
          <cell r="Y557" t="str">
            <v/>
          </cell>
          <cell r="Z557"/>
          <cell r="AA557" t="str">
            <v/>
          </cell>
          <cell r="AB557"/>
          <cell r="AC557"/>
          <cell r="AD557"/>
          <cell r="AE557"/>
          <cell r="AF557"/>
          <cell r="AG557"/>
          <cell r="AH557" t="str">
            <v/>
          </cell>
          <cell r="AI557" t="str">
            <v>SI</v>
          </cell>
          <cell r="AJ557"/>
          <cell r="AK557"/>
          <cell r="AL557"/>
          <cell r="AM557"/>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t="str">
            <v/>
          </cell>
          <cell r="BE557" t="str">
            <v/>
          </cell>
          <cell r="BF557">
            <v>0</v>
          </cell>
          <cell r="BG557">
            <v>0</v>
          </cell>
          <cell r="BH557">
            <v>0</v>
          </cell>
          <cell r="BI557">
            <v>0</v>
          </cell>
          <cell r="BJ557">
            <v>0</v>
          </cell>
          <cell r="BK557" t="str">
            <v/>
          </cell>
          <cell r="BL557" t="e">
            <v>#NAME?</v>
          </cell>
          <cell r="BM557" t="e">
            <v>#N/A</v>
          </cell>
          <cell r="BN557" t="e">
            <v>#N/A</v>
          </cell>
          <cell r="BO557" t="e">
            <v>#N/A</v>
          </cell>
          <cell r="BP557" t="str">
            <v/>
          </cell>
          <cell r="BQ557"/>
          <cell r="BR557"/>
          <cell r="BS557">
            <v>542</v>
          </cell>
        </row>
        <row r="558">
          <cell r="C558"/>
          <cell r="D558"/>
          <cell r="E558"/>
          <cell r="F558"/>
          <cell r="G558"/>
          <cell r="H558"/>
          <cell r="I558"/>
          <cell r="J558"/>
          <cell r="K558"/>
          <cell r="L558"/>
          <cell r="M558"/>
          <cell r="N558"/>
          <cell r="O558"/>
          <cell r="P558"/>
          <cell r="Q558"/>
          <cell r="R558"/>
          <cell r="S558"/>
          <cell r="T558"/>
          <cell r="U558"/>
          <cell r="V558"/>
          <cell r="W558"/>
          <cell r="X558"/>
          <cell r="Y558" t="str">
            <v/>
          </cell>
          <cell r="Z558"/>
          <cell r="AA558" t="str">
            <v/>
          </cell>
          <cell r="AB558"/>
          <cell r="AC558"/>
          <cell r="AD558"/>
          <cell r="AE558"/>
          <cell r="AF558"/>
          <cell r="AG558"/>
          <cell r="AH558" t="str">
            <v/>
          </cell>
          <cell r="AI558" t="str">
            <v>SI</v>
          </cell>
          <cell r="AJ558"/>
          <cell r="AK558"/>
          <cell r="AL558"/>
          <cell r="AM558"/>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t="str">
            <v/>
          </cell>
          <cell r="BE558" t="str">
            <v/>
          </cell>
          <cell r="BF558">
            <v>0</v>
          </cell>
          <cell r="BG558">
            <v>0</v>
          </cell>
          <cell r="BH558">
            <v>0</v>
          </cell>
          <cell r="BI558">
            <v>0</v>
          </cell>
          <cell r="BJ558">
            <v>0</v>
          </cell>
          <cell r="BK558" t="str">
            <v/>
          </cell>
          <cell r="BL558" t="e">
            <v>#NAME?</v>
          </cell>
          <cell r="BM558" t="e">
            <v>#N/A</v>
          </cell>
          <cell r="BN558" t="e">
            <v>#N/A</v>
          </cell>
          <cell r="BO558" t="e">
            <v>#N/A</v>
          </cell>
          <cell r="BP558" t="str">
            <v/>
          </cell>
          <cell r="BQ558"/>
          <cell r="BR558"/>
          <cell r="BS558">
            <v>543</v>
          </cell>
        </row>
        <row r="559">
          <cell r="C559"/>
          <cell r="D559"/>
          <cell r="E559"/>
          <cell r="F559"/>
          <cell r="G559"/>
          <cell r="H559"/>
          <cell r="I559"/>
          <cell r="J559"/>
          <cell r="K559"/>
          <cell r="L559"/>
          <cell r="M559"/>
          <cell r="N559"/>
          <cell r="O559"/>
          <cell r="P559"/>
          <cell r="Q559"/>
          <cell r="R559"/>
          <cell r="S559"/>
          <cell r="T559"/>
          <cell r="U559"/>
          <cell r="V559"/>
          <cell r="W559"/>
          <cell r="X559"/>
          <cell r="Y559" t="str">
            <v/>
          </cell>
          <cell r="Z559"/>
          <cell r="AA559" t="str">
            <v/>
          </cell>
          <cell r="AB559"/>
          <cell r="AC559"/>
          <cell r="AD559"/>
          <cell r="AE559"/>
          <cell r="AF559"/>
          <cell r="AG559"/>
          <cell r="AH559" t="str">
            <v/>
          </cell>
          <cell r="AI559" t="str">
            <v>SI</v>
          </cell>
          <cell r="AJ559"/>
          <cell r="AK559"/>
          <cell r="AL559"/>
          <cell r="AM559"/>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t="str">
            <v/>
          </cell>
          <cell r="BE559" t="str">
            <v/>
          </cell>
          <cell r="BF559">
            <v>0</v>
          </cell>
          <cell r="BG559">
            <v>0</v>
          </cell>
          <cell r="BH559">
            <v>0</v>
          </cell>
          <cell r="BI559">
            <v>0</v>
          </cell>
          <cell r="BJ559">
            <v>0</v>
          </cell>
          <cell r="BK559" t="str">
            <v/>
          </cell>
          <cell r="BL559" t="e">
            <v>#NAME?</v>
          </cell>
          <cell r="BM559" t="e">
            <v>#N/A</v>
          </cell>
          <cell r="BN559" t="e">
            <v>#N/A</v>
          </cell>
          <cell r="BO559" t="e">
            <v>#N/A</v>
          </cell>
          <cell r="BP559" t="str">
            <v/>
          </cell>
          <cell r="BQ559"/>
          <cell r="BR559"/>
          <cell r="BS559">
            <v>544</v>
          </cell>
        </row>
        <row r="560">
          <cell r="C560"/>
          <cell r="D560"/>
          <cell r="E560"/>
          <cell r="F560"/>
          <cell r="G560"/>
          <cell r="H560"/>
          <cell r="I560"/>
          <cell r="J560"/>
          <cell r="K560"/>
          <cell r="L560"/>
          <cell r="M560"/>
          <cell r="N560"/>
          <cell r="O560"/>
          <cell r="P560"/>
          <cell r="Q560"/>
          <cell r="R560"/>
          <cell r="S560"/>
          <cell r="T560"/>
          <cell r="U560"/>
          <cell r="V560"/>
          <cell r="W560"/>
          <cell r="X560"/>
          <cell r="Y560" t="str">
            <v/>
          </cell>
          <cell r="Z560"/>
          <cell r="AA560" t="str">
            <v/>
          </cell>
          <cell r="AB560"/>
          <cell r="AC560"/>
          <cell r="AD560"/>
          <cell r="AE560"/>
          <cell r="AF560"/>
          <cell r="AG560"/>
          <cell r="AH560" t="str">
            <v/>
          </cell>
          <cell r="AI560" t="str">
            <v>SI</v>
          </cell>
          <cell r="AJ560"/>
          <cell r="AK560"/>
          <cell r="AL560"/>
          <cell r="AM560"/>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t="str">
            <v/>
          </cell>
          <cell r="BE560" t="str">
            <v/>
          </cell>
          <cell r="BF560">
            <v>0</v>
          </cell>
          <cell r="BG560">
            <v>0</v>
          </cell>
          <cell r="BH560">
            <v>0</v>
          </cell>
          <cell r="BI560">
            <v>0</v>
          </cell>
          <cell r="BJ560">
            <v>0</v>
          </cell>
          <cell r="BK560" t="str">
            <v/>
          </cell>
          <cell r="BL560" t="e">
            <v>#NAME?</v>
          </cell>
          <cell r="BM560" t="e">
            <v>#N/A</v>
          </cell>
          <cell r="BN560" t="e">
            <v>#N/A</v>
          </cell>
          <cell r="BO560" t="e">
            <v>#N/A</v>
          </cell>
          <cell r="BP560" t="str">
            <v/>
          </cell>
          <cell r="BQ560"/>
          <cell r="BR560"/>
          <cell r="BS560">
            <v>545</v>
          </cell>
        </row>
        <row r="561">
          <cell r="C561"/>
          <cell r="D561"/>
          <cell r="E561"/>
          <cell r="F561"/>
          <cell r="G561"/>
          <cell r="H561"/>
          <cell r="I561"/>
          <cell r="J561"/>
          <cell r="K561"/>
          <cell r="L561"/>
          <cell r="M561"/>
          <cell r="N561"/>
          <cell r="O561"/>
          <cell r="P561"/>
          <cell r="Q561"/>
          <cell r="R561"/>
          <cell r="S561"/>
          <cell r="T561"/>
          <cell r="U561"/>
          <cell r="V561"/>
          <cell r="W561"/>
          <cell r="X561"/>
          <cell r="Y561" t="str">
            <v/>
          </cell>
          <cell r="Z561"/>
          <cell r="AA561" t="str">
            <v/>
          </cell>
          <cell r="AB561"/>
          <cell r="AC561"/>
          <cell r="AD561"/>
          <cell r="AE561"/>
          <cell r="AF561"/>
          <cell r="AG561"/>
          <cell r="AH561" t="str">
            <v/>
          </cell>
          <cell r="AI561" t="str">
            <v>SI</v>
          </cell>
          <cell r="AJ561"/>
          <cell r="AK561"/>
          <cell r="AL561"/>
          <cell r="AM561"/>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t="str">
            <v/>
          </cell>
          <cell r="BE561" t="str">
            <v/>
          </cell>
          <cell r="BF561">
            <v>0</v>
          </cell>
          <cell r="BG561">
            <v>0</v>
          </cell>
          <cell r="BH561">
            <v>0</v>
          </cell>
          <cell r="BI561">
            <v>0</v>
          </cell>
          <cell r="BJ561">
            <v>0</v>
          </cell>
          <cell r="BK561" t="str">
            <v/>
          </cell>
          <cell r="BL561" t="e">
            <v>#NAME?</v>
          </cell>
          <cell r="BM561" t="e">
            <v>#N/A</v>
          </cell>
          <cell r="BN561" t="e">
            <v>#N/A</v>
          </cell>
          <cell r="BO561" t="e">
            <v>#N/A</v>
          </cell>
          <cell r="BP561" t="str">
            <v/>
          </cell>
          <cell r="BQ561"/>
          <cell r="BR561"/>
          <cell r="BS561">
            <v>546</v>
          </cell>
        </row>
        <row r="562">
          <cell r="C562"/>
          <cell r="D562"/>
          <cell r="E562"/>
          <cell r="F562"/>
          <cell r="G562"/>
          <cell r="H562"/>
          <cell r="I562"/>
          <cell r="J562"/>
          <cell r="K562"/>
          <cell r="L562"/>
          <cell r="M562"/>
          <cell r="N562"/>
          <cell r="O562"/>
          <cell r="P562"/>
          <cell r="Q562"/>
          <cell r="R562"/>
          <cell r="S562"/>
          <cell r="T562"/>
          <cell r="U562"/>
          <cell r="V562"/>
          <cell r="W562"/>
          <cell r="X562"/>
          <cell r="Y562" t="str">
            <v/>
          </cell>
          <cell r="Z562"/>
          <cell r="AA562" t="str">
            <v/>
          </cell>
          <cell r="AB562"/>
          <cell r="AC562"/>
          <cell r="AD562"/>
          <cell r="AE562"/>
          <cell r="AF562"/>
          <cell r="AG562"/>
          <cell r="AH562" t="str">
            <v/>
          </cell>
          <cell r="AI562" t="str">
            <v>SI</v>
          </cell>
          <cell r="AJ562"/>
          <cell r="AK562"/>
          <cell r="AL562"/>
          <cell r="AM562"/>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t="str">
            <v/>
          </cell>
          <cell r="BE562" t="str">
            <v/>
          </cell>
          <cell r="BF562">
            <v>0</v>
          </cell>
          <cell r="BG562">
            <v>0</v>
          </cell>
          <cell r="BH562">
            <v>0</v>
          </cell>
          <cell r="BI562">
            <v>0</v>
          </cell>
          <cell r="BJ562">
            <v>0</v>
          </cell>
          <cell r="BK562" t="str">
            <v/>
          </cell>
          <cell r="BL562" t="e">
            <v>#NAME?</v>
          </cell>
          <cell r="BM562" t="e">
            <v>#N/A</v>
          </cell>
          <cell r="BN562" t="e">
            <v>#N/A</v>
          </cell>
          <cell r="BO562" t="e">
            <v>#N/A</v>
          </cell>
          <cell r="BP562" t="str">
            <v/>
          </cell>
          <cell r="BQ562"/>
          <cell r="BR562"/>
          <cell r="BS562">
            <v>547</v>
          </cell>
        </row>
        <row r="563">
          <cell r="C563"/>
          <cell r="D563"/>
          <cell r="E563"/>
          <cell r="F563"/>
          <cell r="G563"/>
          <cell r="H563"/>
          <cell r="I563"/>
          <cell r="J563"/>
          <cell r="K563"/>
          <cell r="L563"/>
          <cell r="M563"/>
          <cell r="N563"/>
          <cell r="O563"/>
          <cell r="P563"/>
          <cell r="Q563"/>
          <cell r="R563"/>
          <cell r="S563"/>
          <cell r="T563"/>
          <cell r="U563"/>
          <cell r="V563"/>
          <cell r="W563"/>
          <cell r="X563"/>
          <cell r="Y563" t="str">
            <v/>
          </cell>
          <cell r="Z563"/>
          <cell r="AA563" t="str">
            <v/>
          </cell>
          <cell r="AB563"/>
          <cell r="AC563"/>
          <cell r="AD563"/>
          <cell r="AE563"/>
          <cell r="AF563"/>
          <cell r="AG563"/>
          <cell r="AH563" t="str">
            <v/>
          </cell>
          <cell r="AI563" t="str">
            <v>SI</v>
          </cell>
          <cell r="AJ563"/>
          <cell r="AK563"/>
          <cell r="AL563"/>
          <cell r="AM563"/>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t="str">
            <v/>
          </cell>
          <cell r="BE563" t="str">
            <v/>
          </cell>
          <cell r="BF563">
            <v>0</v>
          </cell>
          <cell r="BG563">
            <v>0</v>
          </cell>
          <cell r="BH563">
            <v>0</v>
          </cell>
          <cell r="BI563">
            <v>0</v>
          </cell>
          <cell r="BJ563">
            <v>0</v>
          </cell>
          <cell r="BK563" t="str">
            <v/>
          </cell>
          <cell r="BL563" t="e">
            <v>#NAME?</v>
          </cell>
          <cell r="BM563" t="e">
            <v>#N/A</v>
          </cell>
          <cell r="BN563" t="e">
            <v>#N/A</v>
          </cell>
          <cell r="BO563" t="e">
            <v>#N/A</v>
          </cell>
          <cell r="BP563" t="str">
            <v/>
          </cell>
          <cell r="BQ563"/>
          <cell r="BR563"/>
          <cell r="BS563">
            <v>548</v>
          </cell>
        </row>
        <row r="564">
          <cell r="C564"/>
          <cell r="D564"/>
          <cell r="E564"/>
          <cell r="F564"/>
          <cell r="G564"/>
          <cell r="H564"/>
          <cell r="I564"/>
          <cell r="J564"/>
          <cell r="K564"/>
          <cell r="L564"/>
          <cell r="M564"/>
          <cell r="N564"/>
          <cell r="O564"/>
          <cell r="P564"/>
          <cell r="Q564"/>
          <cell r="R564"/>
          <cell r="S564"/>
          <cell r="T564"/>
          <cell r="U564"/>
          <cell r="V564"/>
          <cell r="W564"/>
          <cell r="X564"/>
          <cell r="Y564" t="str">
            <v/>
          </cell>
          <cell r="Z564"/>
          <cell r="AA564" t="str">
            <v/>
          </cell>
          <cell r="AB564"/>
          <cell r="AC564"/>
          <cell r="AD564"/>
          <cell r="AE564"/>
          <cell r="AF564"/>
          <cell r="AG564"/>
          <cell r="AH564" t="str">
            <v/>
          </cell>
          <cell r="AI564" t="str">
            <v>SI</v>
          </cell>
          <cell r="AJ564"/>
          <cell r="AK564"/>
          <cell r="AL564"/>
          <cell r="AM564"/>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t="str">
            <v/>
          </cell>
          <cell r="BE564" t="str">
            <v/>
          </cell>
          <cell r="BF564">
            <v>0</v>
          </cell>
          <cell r="BG564">
            <v>0</v>
          </cell>
          <cell r="BH564">
            <v>0</v>
          </cell>
          <cell r="BI564">
            <v>0</v>
          </cell>
          <cell r="BJ564">
            <v>0</v>
          </cell>
          <cell r="BK564" t="str">
            <v/>
          </cell>
          <cell r="BL564" t="e">
            <v>#NAME?</v>
          </cell>
          <cell r="BM564" t="e">
            <v>#N/A</v>
          </cell>
          <cell r="BN564" t="e">
            <v>#N/A</v>
          </cell>
          <cell r="BO564" t="e">
            <v>#N/A</v>
          </cell>
          <cell r="BP564" t="str">
            <v/>
          </cell>
          <cell r="BQ564"/>
          <cell r="BR564"/>
          <cell r="BS564">
            <v>549</v>
          </cell>
        </row>
        <row r="565">
          <cell r="C565"/>
          <cell r="D565"/>
          <cell r="E565"/>
          <cell r="F565"/>
          <cell r="G565"/>
          <cell r="H565"/>
          <cell r="I565"/>
          <cell r="J565"/>
          <cell r="K565"/>
          <cell r="L565"/>
          <cell r="M565"/>
          <cell r="N565"/>
          <cell r="O565"/>
          <cell r="P565"/>
          <cell r="Q565"/>
          <cell r="R565"/>
          <cell r="S565"/>
          <cell r="T565"/>
          <cell r="U565"/>
          <cell r="V565"/>
          <cell r="W565"/>
          <cell r="X565"/>
          <cell r="Y565" t="str">
            <v/>
          </cell>
          <cell r="Z565"/>
          <cell r="AA565" t="str">
            <v/>
          </cell>
          <cell r="AB565"/>
          <cell r="AC565"/>
          <cell r="AD565"/>
          <cell r="AE565"/>
          <cell r="AF565"/>
          <cell r="AG565"/>
          <cell r="AH565" t="str">
            <v/>
          </cell>
          <cell r="AI565" t="str">
            <v>SI</v>
          </cell>
          <cell r="AJ565"/>
          <cell r="AK565"/>
          <cell r="AL565"/>
          <cell r="AM565"/>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t="str">
            <v/>
          </cell>
          <cell r="BE565" t="str">
            <v/>
          </cell>
          <cell r="BF565">
            <v>0</v>
          </cell>
          <cell r="BG565">
            <v>0</v>
          </cell>
          <cell r="BH565">
            <v>0</v>
          </cell>
          <cell r="BI565">
            <v>0</v>
          </cell>
          <cell r="BJ565">
            <v>0</v>
          </cell>
          <cell r="BK565" t="str">
            <v/>
          </cell>
          <cell r="BL565" t="e">
            <v>#NAME?</v>
          </cell>
          <cell r="BM565" t="e">
            <v>#N/A</v>
          </cell>
          <cell r="BN565" t="e">
            <v>#N/A</v>
          </cell>
          <cell r="BO565" t="e">
            <v>#N/A</v>
          </cell>
          <cell r="BP565" t="str">
            <v/>
          </cell>
          <cell r="BQ565"/>
          <cell r="BR565"/>
          <cell r="BS565">
            <v>550</v>
          </cell>
        </row>
        <row r="566">
          <cell r="C566"/>
          <cell r="D566"/>
          <cell r="E566"/>
          <cell r="F566"/>
          <cell r="G566"/>
          <cell r="H566"/>
          <cell r="I566"/>
          <cell r="J566"/>
          <cell r="K566"/>
          <cell r="L566"/>
          <cell r="M566"/>
          <cell r="N566"/>
          <cell r="O566"/>
          <cell r="P566"/>
          <cell r="Q566"/>
          <cell r="R566"/>
          <cell r="S566"/>
          <cell r="T566"/>
          <cell r="U566"/>
          <cell r="V566"/>
          <cell r="W566"/>
          <cell r="X566"/>
          <cell r="Y566" t="str">
            <v/>
          </cell>
          <cell r="Z566"/>
          <cell r="AA566" t="str">
            <v/>
          </cell>
          <cell r="AB566"/>
          <cell r="AC566"/>
          <cell r="AD566"/>
          <cell r="AE566"/>
          <cell r="AF566"/>
          <cell r="AG566"/>
          <cell r="AH566" t="str">
            <v/>
          </cell>
          <cell r="AI566" t="str">
            <v>SI</v>
          </cell>
          <cell r="AJ566"/>
          <cell r="AK566"/>
          <cell r="AL566"/>
          <cell r="AM566"/>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t="str">
            <v/>
          </cell>
          <cell r="BE566" t="str">
            <v/>
          </cell>
          <cell r="BF566">
            <v>0</v>
          </cell>
          <cell r="BG566">
            <v>0</v>
          </cell>
          <cell r="BH566">
            <v>0</v>
          </cell>
          <cell r="BI566">
            <v>0</v>
          </cell>
          <cell r="BJ566">
            <v>0</v>
          </cell>
          <cell r="BK566" t="str">
            <v/>
          </cell>
          <cell r="BL566" t="e">
            <v>#NAME?</v>
          </cell>
          <cell r="BM566" t="e">
            <v>#N/A</v>
          </cell>
          <cell r="BN566" t="e">
            <v>#N/A</v>
          </cell>
          <cell r="BO566" t="e">
            <v>#N/A</v>
          </cell>
          <cell r="BP566" t="str">
            <v/>
          </cell>
          <cell r="BQ566"/>
          <cell r="BR566"/>
          <cell r="BS566">
            <v>551</v>
          </cell>
        </row>
        <row r="567">
          <cell r="C567"/>
          <cell r="D567"/>
          <cell r="E567"/>
          <cell r="F567"/>
          <cell r="G567"/>
          <cell r="H567"/>
          <cell r="I567"/>
          <cell r="J567"/>
          <cell r="K567"/>
          <cell r="L567"/>
          <cell r="M567"/>
          <cell r="N567"/>
          <cell r="O567"/>
          <cell r="P567"/>
          <cell r="Q567"/>
          <cell r="R567"/>
          <cell r="S567"/>
          <cell r="T567"/>
          <cell r="U567"/>
          <cell r="V567"/>
          <cell r="W567"/>
          <cell r="X567"/>
          <cell r="Y567" t="str">
            <v/>
          </cell>
          <cell r="Z567"/>
          <cell r="AA567" t="str">
            <v/>
          </cell>
          <cell r="AB567"/>
          <cell r="AC567"/>
          <cell r="AD567"/>
          <cell r="AE567"/>
          <cell r="AF567"/>
          <cell r="AG567"/>
          <cell r="AH567" t="str">
            <v/>
          </cell>
          <cell r="AI567" t="str">
            <v>SI</v>
          </cell>
          <cell r="AJ567"/>
          <cell r="AK567"/>
          <cell r="AL567"/>
          <cell r="AM567"/>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t="str">
            <v/>
          </cell>
          <cell r="BE567" t="str">
            <v/>
          </cell>
          <cell r="BF567">
            <v>0</v>
          </cell>
          <cell r="BG567">
            <v>0</v>
          </cell>
          <cell r="BH567">
            <v>0</v>
          </cell>
          <cell r="BI567">
            <v>0</v>
          </cell>
          <cell r="BJ567">
            <v>0</v>
          </cell>
          <cell r="BK567" t="str">
            <v/>
          </cell>
          <cell r="BL567" t="e">
            <v>#NAME?</v>
          </cell>
          <cell r="BM567" t="e">
            <v>#N/A</v>
          </cell>
          <cell r="BN567" t="e">
            <v>#N/A</v>
          </cell>
          <cell r="BO567" t="e">
            <v>#N/A</v>
          </cell>
          <cell r="BP567" t="str">
            <v/>
          </cell>
          <cell r="BQ567"/>
          <cell r="BR567"/>
          <cell r="BS567">
            <v>552</v>
          </cell>
        </row>
        <row r="568">
          <cell r="C568"/>
          <cell r="D568"/>
          <cell r="E568"/>
          <cell r="F568"/>
          <cell r="G568"/>
          <cell r="H568"/>
          <cell r="I568"/>
          <cell r="J568"/>
          <cell r="K568"/>
          <cell r="L568"/>
          <cell r="M568"/>
          <cell r="N568"/>
          <cell r="O568"/>
          <cell r="P568"/>
          <cell r="Q568"/>
          <cell r="R568"/>
          <cell r="S568"/>
          <cell r="T568"/>
          <cell r="U568"/>
          <cell r="V568"/>
          <cell r="W568"/>
          <cell r="X568"/>
          <cell r="Y568" t="str">
            <v/>
          </cell>
          <cell r="Z568"/>
          <cell r="AA568" t="str">
            <v/>
          </cell>
          <cell r="AB568"/>
          <cell r="AC568"/>
          <cell r="AD568"/>
          <cell r="AE568"/>
          <cell r="AF568"/>
          <cell r="AG568"/>
          <cell r="AH568" t="str">
            <v/>
          </cell>
          <cell r="AI568" t="str">
            <v>SI</v>
          </cell>
          <cell r="AJ568"/>
          <cell r="AK568"/>
          <cell r="AL568"/>
          <cell r="AM568"/>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t="str">
            <v/>
          </cell>
          <cell r="BE568" t="str">
            <v/>
          </cell>
          <cell r="BF568">
            <v>0</v>
          </cell>
          <cell r="BG568">
            <v>0</v>
          </cell>
          <cell r="BH568">
            <v>0</v>
          </cell>
          <cell r="BI568">
            <v>0</v>
          </cell>
          <cell r="BJ568">
            <v>0</v>
          </cell>
          <cell r="BK568" t="str">
            <v/>
          </cell>
          <cell r="BL568" t="e">
            <v>#NAME?</v>
          </cell>
          <cell r="BM568" t="e">
            <v>#N/A</v>
          </cell>
          <cell r="BN568" t="e">
            <v>#N/A</v>
          </cell>
          <cell r="BO568" t="e">
            <v>#N/A</v>
          </cell>
          <cell r="BP568" t="str">
            <v/>
          </cell>
          <cell r="BQ568"/>
          <cell r="BR568"/>
          <cell r="BS568">
            <v>553</v>
          </cell>
        </row>
        <row r="569">
          <cell r="C569"/>
          <cell r="D569"/>
          <cell r="E569"/>
          <cell r="F569"/>
          <cell r="G569"/>
          <cell r="H569"/>
          <cell r="I569"/>
          <cell r="J569"/>
          <cell r="K569"/>
          <cell r="L569"/>
          <cell r="M569"/>
          <cell r="N569"/>
          <cell r="O569"/>
          <cell r="P569"/>
          <cell r="Q569"/>
          <cell r="R569"/>
          <cell r="S569"/>
          <cell r="T569"/>
          <cell r="U569"/>
          <cell r="V569"/>
          <cell r="W569"/>
          <cell r="X569"/>
          <cell r="Y569" t="str">
            <v/>
          </cell>
          <cell r="Z569"/>
          <cell r="AA569" t="str">
            <v/>
          </cell>
          <cell r="AB569"/>
          <cell r="AC569"/>
          <cell r="AD569"/>
          <cell r="AE569"/>
          <cell r="AF569"/>
          <cell r="AG569"/>
          <cell r="AH569" t="str">
            <v/>
          </cell>
          <cell r="AI569" t="str">
            <v>SI</v>
          </cell>
          <cell r="AJ569"/>
          <cell r="AK569"/>
          <cell r="AL569"/>
          <cell r="AM569"/>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t="str">
            <v/>
          </cell>
          <cell r="BE569" t="str">
            <v/>
          </cell>
          <cell r="BF569">
            <v>0</v>
          </cell>
          <cell r="BG569">
            <v>0</v>
          </cell>
          <cell r="BH569">
            <v>0</v>
          </cell>
          <cell r="BI569">
            <v>0</v>
          </cell>
          <cell r="BJ569">
            <v>0</v>
          </cell>
          <cell r="BK569" t="str">
            <v/>
          </cell>
          <cell r="BL569" t="e">
            <v>#NAME?</v>
          </cell>
          <cell r="BM569" t="e">
            <v>#N/A</v>
          </cell>
          <cell r="BN569" t="e">
            <v>#N/A</v>
          </cell>
          <cell r="BO569" t="e">
            <v>#N/A</v>
          </cell>
          <cell r="BP569" t="str">
            <v/>
          </cell>
          <cell r="BQ569"/>
          <cell r="BR569"/>
          <cell r="BS569">
            <v>554</v>
          </cell>
        </row>
        <row r="570">
          <cell r="C570"/>
          <cell r="D570"/>
          <cell r="E570"/>
          <cell r="F570"/>
          <cell r="G570"/>
          <cell r="H570"/>
          <cell r="I570"/>
          <cell r="J570"/>
          <cell r="K570"/>
          <cell r="L570"/>
          <cell r="M570"/>
          <cell r="N570"/>
          <cell r="O570"/>
          <cell r="P570"/>
          <cell r="Q570"/>
          <cell r="R570"/>
          <cell r="S570"/>
          <cell r="T570"/>
          <cell r="U570"/>
          <cell r="V570"/>
          <cell r="W570"/>
          <cell r="X570"/>
          <cell r="Y570" t="str">
            <v/>
          </cell>
          <cell r="Z570"/>
          <cell r="AA570" t="str">
            <v/>
          </cell>
          <cell r="AB570"/>
          <cell r="AC570"/>
          <cell r="AD570"/>
          <cell r="AE570"/>
          <cell r="AF570"/>
          <cell r="AG570"/>
          <cell r="AH570" t="str">
            <v/>
          </cell>
          <cell r="AI570" t="str">
            <v>SI</v>
          </cell>
          <cell r="AJ570"/>
          <cell r="AK570"/>
          <cell r="AL570"/>
          <cell r="AM570"/>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t="str">
            <v/>
          </cell>
          <cell r="BE570" t="str">
            <v/>
          </cell>
          <cell r="BF570">
            <v>0</v>
          </cell>
          <cell r="BG570">
            <v>0</v>
          </cell>
          <cell r="BH570">
            <v>0</v>
          </cell>
          <cell r="BI570">
            <v>0</v>
          </cell>
          <cell r="BJ570">
            <v>0</v>
          </cell>
          <cell r="BK570" t="str">
            <v/>
          </cell>
          <cell r="BL570" t="e">
            <v>#NAME?</v>
          </cell>
          <cell r="BM570" t="e">
            <v>#N/A</v>
          </cell>
          <cell r="BN570" t="e">
            <v>#N/A</v>
          </cell>
          <cell r="BO570" t="e">
            <v>#N/A</v>
          </cell>
          <cell r="BP570" t="str">
            <v/>
          </cell>
          <cell r="BQ570"/>
          <cell r="BR570"/>
          <cell r="BS570">
            <v>555</v>
          </cell>
        </row>
        <row r="571">
          <cell r="C571"/>
          <cell r="D571"/>
          <cell r="E571"/>
          <cell r="F571"/>
          <cell r="G571"/>
          <cell r="H571"/>
          <cell r="I571"/>
          <cell r="J571"/>
          <cell r="K571"/>
          <cell r="L571"/>
          <cell r="M571"/>
          <cell r="N571"/>
          <cell r="O571"/>
          <cell r="P571"/>
          <cell r="Q571"/>
          <cell r="R571"/>
          <cell r="S571"/>
          <cell r="T571"/>
          <cell r="U571"/>
          <cell r="V571"/>
          <cell r="W571"/>
          <cell r="X571"/>
          <cell r="Y571" t="str">
            <v/>
          </cell>
          <cell r="Z571"/>
          <cell r="AA571" t="str">
            <v/>
          </cell>
          <cell r="AB571"/>
          <cell r="AC571"/>
          <cell r="AD571"/>
          <cell r="AE571"/>
          <cell r="AF571"/>
          <cell r="AG571"/>
          <cell r="AH571" t="str">
            <v/>
          </cell>
          <cell r="AI571" t="str">
            <v>SI</v>
          </cell>
          <cell r="AJ571"/>
          <cell r="AK571"/>
          <cell r="AL571"/>
          <cell r="AM571"/>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t="str">
            <v/>
          </cell>
          <cell r="BE571" t="str">
            <v/>
          </cell>
          <cell r="BF571">
            <v>0</v>
          </cell>
          <cell r="BG571">
            <v>0</v>
          </cell>
          <cell r="BH571">
            <v>0</v>
          </cell>
          <cell r="BI571">
            <v>0</v>
          </cell>
          <cell r="BJ571">
            <v>0</v>
          </cell>
          <cell r="BK571" t="str">
            <v/>
          </cell>
          <cell r="BL571" t="e">
            <v>#NAME?</v>
          </cell>
          <cell r="BM571" t="e">
            <v>#N/A</v>
          </cell>
          <cell r="BN571" t="e">
            <v>#N/A</v>
          </cell>
          <cell r="BO571" t="e">
            <v>#N/A</v>
          </cell>
          <cell r="BP571" t="str">
            <v/>
          </cell>
          <cell r="BQ571"/>
          <cell r="BR571"/>
          <cell r="BS571">
            <v>556</v>
          </cell>
        </row>
        <row r="572">
          <cell r="C572"/>
          <cell r="D572"/>
          <cell r="E572"/>
          <cell r="F572"/>
          <cell r="G572"/>
          <cell r="H572"/>
          <cell r="I572"/>
          <cell r="J572"/>
          <cell r="K572"/>
          <cell r="L572"/>
          <cell r="M572"/>
          <cell r="N572"/>
          <cell r="O572"/>
          <cell r="P572"/>
          <cell r="Q572"/>
          <cell r="R572"/>
          <cell r="S572"/>
          <cell r="T572"/>
          <cell r="U572"/>
          <cell r="V572"/>
          <cell r="W572"/>
          <cell r="X572"/>
          <cell r="Y572" t="str">
            <v/>
          </cell>
          <cell r="Z572"/>
          <cell r="AA572" t="str">
            <v/>
          </cell>
          <cell r="AB572"/>
          <cell r="AC572"/>
          <cell r="AD572"/>
          <cell r="AE572"/>
          <cell r="AF572"/>
          <cell r="AG572"/>
          <cell r="AH572" t="str">
            <v/>
          </cell>
          <cell r="AI572" t="str">
            <v>SI</v>
          </cell>
          <cell r="AJ572"/>
          <cell r="AK572"/>
          <cell r="AL572"/>
          <cell r="AM572"/>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t="str">
            <v/>
          </cell>
          <cell r="BE572" t="str">
            <v/>
          </cell>
          <cell r="BF572">
            <v>0</v>
          </cell>
          <cell r="BG572">
            <v>0</v>
          </cell>
          <cell r="BH572">
            <v>0</v>
          </cell>
          <cell r="BI572">
            <v>0</v>
          </cell>
          <cell r="BJ572">
            <v>0</v>
          </cell>
          <cell r="BK572" t="str">
            <v/>
          </cell>
          <cell r="BL572" t="e">
            <v>#NAME?</v>
          </cell>
          <cell r="BM572" t="e">
            <v>#N/A</v>
          </cell>
          <cell r="BN572" t="e">
            <v>#N/A</v>
          </cell>
          <cell r="BO572" t="e">
            <v>#N/A</v>
          </cell>
          <cell r="BP572" t="str">
            <v/>
          </cell>
          <cell r="BQ572"/>
          <cell r="BR572"/>
          <cell r="BS572">
            <v>557</v>
          </cell>
        </row>
        <row r="573">
          <cell r="C573"/>
          <cell r="D573"/>
          <cell r="E573"/>
          <cell r="F573"/>
          <cell r="G573"/>
          <cell r="H573"/>
          <cell r="I573"/>
          <cell r="J573"/>
          <cell r="K573"/>
          <cell r="L573"/>
          <cell r="M573"/>
          <cell r="N573"/>
          <cell r="O573"/>
          <cell r="P573"/>
          <cell r="Q573"/>
          <cell r="R573"/>
          <cell r="S573"/>
          <cell r="T573"/>
          <cell r="U573"/>
          <cell r="V573"/>
          <cell r="W573"/>
          <cell r="X573"/>
          <cell r="Y573" t="str">
            <v/>
          </cell>
          <cell r="Z573"/>
          <cell r="AA573" t="str">
            <v/>
          </cell>
          <cell r="AB573"/>
          <cell r="AC573"/>
          <cell r="AD573"/>
          <cell r="AE573"/>
          <cell r="AF573"/>
          <cell r="AG573"/>
          <cell r="AH573" t="str">
            <v/>
          </cell>
          <cell r="AI573" t="str">
            <v>SI</v>
          </cell>
          <cell r="AJ573"/>
          <cell r="AK573"/>
          <cell r="AL573"/>
          <cell r="AM573"/>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t="str">
            <v/>
          </cell>
          <cell r="BE573" t="str">
            <v/>
          </cell>
          <cell r="BF573">
            <v>0</v>
          </cell>
          <cell r="BG573">
            <v>0</v>
          </cell>
          <cell r="BH573">
            <v>0</v>
          </cell>
          <cell r="BI573">
            <v>0</v>
          </cell>
          <cell r="BJ573">
            <v>0</v>
          </cell>
          <cell r="BK573" t="str">
            <v/>
          </cell>
          <cell r="BL573" t="e">
            <v>#NAME?</v>
          </cell>
          <cell r="BM573" t="e">
            <v>#N/A</v>
          </cell>
          <cell r="BN573" t="e">
            <v>#N/A</v>
          </cell>
          <cell r="BO573" t="e">
            <v>#N/A</v>
          </cell>
          <cell r="BP573" t="str">
            <v/>
          </cell>
          <cell r="BQ573"/>
          <cell r="BR573"/>
          <cell r="BS573">
            <v>558</v>
          </cell>
        </row>
        <row r="574">
          <cell r="C574"/>
          <cell r="D574"/>
          <cell r="E574"/>
          <cell r="F574"/>
          <cell r="G574"/>
          <cell r="H574"/>
          <cell r="I574"/>
          <cell r="J574"/>
          <cell r="K574"/>
          <cell r="L574"/>
          <cell r="M574"/>
          <cell r="N574"/>
          <cell r="O574"/>
          <cell r="P574"/>
          <cell r="Q574"/>
          <cell r="R574"/>
          <cell r="S574"/>
          <cell r="T574"/>
          <cell r="U574"/>
          <cell r="V574"/>
          <cell r="W574"/>
          <cell r="X574"/>
          <cell r="Y574" t="str">
            <v/>
          </cell>
          <cell r="Z574"/>
          <cell r="AA574" t="str">
            <v/>
          </cell>
          <cell r="AB574"/>
          <cell r="AC574"/>
          <cell r="AD574"/>
          <cell r="AE574"/>
          <cell r="AF574"/>
          <cell r="AG574"/>
          <cell r="AH574" t="str">
            <v/>
          </cell>
          <cell r="AI574" t="str">
            <v>SI</v>
          </cell>
          <cell r="AJ574"/>
          <cell r="AK574"/>
          <cell r="AL574"/>
          <cell r="AM574"/>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t="str">
            <v/>
          </cell>
          <cell r="BE574" t="str">
            <v/>
          </cell>
          <cell r="BF574">
            <v>0</v>
          </cell>
          <cell r="BG574">
            <v>0</v>
          </cell>
          <cell r="BH574">
            <v>0</v>
          </cell>
          <cell r="BI574">
            <v>0</v>
          </cell>
          <cell r="BJ574">
            <v>0</v>
          </cell>
          <cell r="BK574" t="str">
            <v/>
          </cell>
          <cell r="BL574" t="e">
            <v>#NAME?</v>
          </cell>
          <cell r="BM574" t="e">
            <v>#N/A</v>
          </cell>
          <cell r="BN574" t="e">
            <v>#N/A</v>
          </cell>
          <cell r="BO574" t="e">
            <v>#N/A</v>
          </cell>
          <cell r="BP574" t="str">
            <v/>
          </cell>
          <cell r="BQ574"/>
          <cell r="BR574"/>
          <cell r="BS574">
            <v>559</v>
          </cell>
        </row>
        <row r="575">
          <cell r="C575"/>
          <cell r="D575"/>
          <cell r="E575"/>
          <cell r="F575"/>
          <cell r="G575"/>
          <cell r="H575"/>
          <cell r="I575"/>
          <cell r="J575"/>
          <cell r="K575"/>
          <cell r="L575"/>
          <cell r="M575"/>
          <cell r="N575"/>
          <cell r="O575"/>
          <cell r="P575"/>
          <cell r="Q575"/>
          <cell r="R575"/>
          <cell r="S575"/>
          <cell r="T575"/>
          <cell r="U575"/>
          <cell r="V575"/>
          <cell r="W575"/>
          <cell r="X575"/>
          <cell r="Y575" t="str">
            <v/>
          </cell>
          <cell r="Z575"/>
          <cell r="AA575" t="str">
            <v/>
          </cell>
          <cell r="AB575"/>
          <cell r="AC575"/>
          <cell r="AD575"/>
          <cell r="AE575"/>
          <cell r="AF575"/>
          <cell r="AG575"/>
          <cell r="AH575" t="str">
            <v/>
          </cell>
          <cell r="AI575" t="str">
            <v>SI</v>
          </cell>
          <cell r="AJ575"/>
          <cell r="AK575"/>
          <cell r="AL575"/>
          <cell r="AM575"/>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t="str">
            <v/>
          </cell>
          <cell r="BE575" t="str">
            <v/>
          </cell>
          <cell r="BF575">
            <v>0</v>
          </cell>
          <cell r="BG575">
            <v>0</v>
          </cell>
          <cell r="BH575">
            <v>0</v>
          </cell>
          <cell r="BI575">
            <v>0</v>
          </cell>
          <cell r="BJ575">
            <v>0</v>
          </cell>
          <cell r="BK575" t="str">
            <v/>
          </cell>
          <cell r="BL575" t="e">
            <v>#NAME?</v>
          </cell>
          <cell r="BM575" t="e">
            <v>#N/A</v>
          </cell>
          <cell r="BN575" t="e">
            <v>#N/A</v>
          </cell>
          <cell r="BO575" t="e">
            <v>#N/A</v>
          </cell>
          <cell r="BP575" t="str">
            <v/>
          </cell>
          <cell r="BQ575"/>
          <cell r="BR575"/>
          <cell r="BS575">
            <v>560</v>
          </cell>
        </row>
        <row r="576">
          <cell r="C576"/>
          <cell r="D576"/>
          <cell r="E576"/>
          <cell r="F576"/>
          <cell r="G576"/>
          <cell r="H576"/>
          <cell r="I576"/>
          <cell r="J576"/>
          <cell r="K576"/>
          <cell r="L576"/>
          <cell r="M576"/>
          <cell r="N576"/>
          <cell r="O576"/>
          <cell r="P576"/>
          <cell r="Q576"/>
          <cell r="R576"/>
          <cell r="S576"/>
          <cell r="T576"/>
          <cell r="U576"/>
          <cell r="V576"/>
          <cell r="W576"/>
          <cell r="X576"/>
          <cell r="Y576" t="str">
            <v/>
          </cell>
          <cell r="Z576"/>
          <cell r="AA576" t="str">
            <v/>
          </cell>
          <cell r="AB576"/>
          <cell r="AC576"/>
          <cell r="AD576"/>
          <cell r="AE576"/>
          <cell r="AF576"/>
          <cell r="AG576"/>
          <cell r="AH576" t="str">
            <v/>
          </cell>
          <cell r="AI576" t="str">
            <v>SI</v>
          </cell>
          <cell r="AJ576"/>
          <cell r="AK576"/>
          <cell r="AL576"/>
          <cell r="AM576"/>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t="str">
            <v/>
          </cell>
          <cell r="BE576" t="str">
            <v/>
          </cell>
          <cell r="BF576">
            <v>0</v>
          </cell>
          <cell r="BG576">
            <v>0</v>
          </cell>
          <cell r="BH576">
            <v>0</v>
          </cell>
          <cell r="BI576">
            <v>0</v>
          </cell>
          <cell r="BJ576">
            <v>0</v>
          </cell>
          <cell r="BK576" t="str">
            <v/>
          </cell>
          <cell r="BL576" t="e">
            <v>#NAME?</v>
          </cell>
          <cell r="BM576" t="e">
            <v>#N/A</v>
          </cell>
          <cell r="BN576" t="e">
            <v>#N/A</v>
          </cell>
          <cell r="BO576" t="e">
            <v>#N/A</v>
          </cell>
          <cell r="BP576" t="str">
            <v/>
          </cell>
          <cell r="BQ576"/>
          <cell r="BR576"/>
          <cell r="BS576">
            <v>561</v>
          </cell>
        </row>
        <row r="577">
          <cell r="C577"/>
          <cell r="D577"/>
          <cell r="E577"/>
          <cell r="F577"/>
          <cell r="G577"/>
          <cell r="H577"/>
          <cell r="I577"/>
          <cell r="J577"/>
          <cell r="K577"/>
          <cell r="L577"/>
          <cell r="M577"/>
          <cell r="N577"/>
          <cell r="O577"/>
          <cell r="P577"/>
          <cell r="Q577"/>
          <cell r="R577"/>
          <cell r="S577"/>
          <cell r="T577"/>
          <cell r="U577"/>
          <cell r="V577"/>
          <cell r="W577"/>
          <cell r="X577"/>
          <cell r="Y577" t="str">
            <v/>
          </cell>
          <cell r="Z577"/>
          <cell r="AA577" t="str">
            <v/>
          </cell>
          <cell r="AB577"/>
          <cell r="AC577"/>
          <cell r="AD577"/>
          <cell r="AE577"/>
          <cell r="AF577"/>
          <cell r="AG577"/>
          <cell r="AH577" t="str">
            <v/>
          </cell>
          <cell r="AI577" t="str">
            <v>SI</v>
          </cell>
          <cell r="AJ577"/>
          <cell r="AK577"/>
          <cell r="AL577"/>
          <cell r="AM577"/>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t="str">
            <v/>
          </cell>
          <cell r="BE577" t="str">
            <v/>
          </cell>
          <cell r="BF577">
            <v>0</v>
          </cell>
          <cell r="BG577">
            <v>0</v>
          </cell>
          <cell r="BH577">
            <v>0</v>
          </cell>
          <cell r="BI577">
            <v>0</v>
          </cell>
          <cell r="BJ577">
            <v>0</v>
          </cell>
          <cell r="BK577" t="str">
            <v/>
          </cell>
          <cell r="BL577" t="e">
            <v>#NAME?</v>
          </cell>
          <cell r="BM577" t="e">
            <v>#N/A</v>
          </cell>
          <cell r="BN577" t="e">
            <v>#N/A</v>
          </cell>
          <cell r="BO577" t="e">
            <v>#N/A</v>
          </cell>
          <cell r="BP577" t="str">
            <v/>
          </cell>
          <cell r="BQ577"/>
          <cell r="BR577"/>
          <cell r="BS577">
            <v>562</v>
          </cell>
        </row>
        <row r="578">
          <cell r="C578"/>
          <cell r="D578"/>
          <cell r="E578"/>
          <cell r="F578"/>
          <cell r="G578"/>
          <cell r="H578"/>
          <cell r="I578"/>
          <cell r="J578"/>
          <cell r="K578"/>
          <cell r="L578"/>
          <cell r="M578"/>
          <cell r="N578"/>
          <cell r="O578"/>
          <cell r="P578"/>
          <cell r="Q578"/>
          <cell r="R578"/>
          <cell r="S578"/>
          <cell r="T578"/>
          <cell r="U578"/>
          <cell r="V578"/>
          <cell r="W578"/>
          <cell r="X578"/>
          <cell r="Y578" t="str">
            <v/>
          </cell>
          <cell r="Z578"/>
          <cell r="AA578" t="str">
            <v/>
          </cell>
          <cell r="AB578"/>
          <cell r="AC578"/>
          <cell r="AD578"/>
          <cell r="AE578"/>
          <cell r="AF578"/>
          <cell r="AG578"/>
          <cell r="AH578" t="str">
            <v/>
          </cell>
          <cell r="AI578" t="str">
            <v>SI</v>
          </cell>
          <cell r="AJ578"/>
          <cell r="AK578"/>
          <cell r="AL578"/>
          <cell r="AM578"/>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t="str">
            <v/>
          </cell>
          <cell r="BE578" t="str">
            <v/>
          </cell>
          <cell r="BF578">
            <v>0</v>
          </cell>
          <cell r="BG578">
            <v>0</v>
          </cell>
          <cell r="BH578">
            <v>0</v>
          </cell>
          <cell r="BI578">
            <v>0</v>
          </cell>
          <cell r="BJ578">
            <v>0</v>
          </cell>
          <cell r="BK578" t="str">
            <v/>
          </cell>
          <cell r="BL578" t="e">
            <v>#NAME?</v>
          </cell>
          <cell r="BM578" t="e">
            <v>#N/A</v>
          </cell>
          <cell r="BN578" t="e">
            <v>#N/A</v>
          </cell>
          <cell r="BO578" t="e">
            <v>#N/A</v>
          </cell>
          <cell r="BP578" t="str">
            <v/>
          </cell>
          <cell r="BQ578"/>
          <cell r="BR578"/>
          <cell r="BS578">
            <v>563</v>
          </cell>
        </row>
        <row r="579">
          <cell r="C579"/>
          <cell r="D579"/>
          <cell r="E579"/>
          <cell r="F579"/>
          <cell r="G579"/>
          <cell r="H579"/>
          <cell r="I579"/>
          <cell r="J579"/>
          <cell r="K579"/>
          <cell r="L579"/>
          <cell r="M579"/>
          <cell r="N579"/>
          <cell r="O579"/>
          <cell r="P579"/>
          <cell r="Q579"/>
          <cell r="R579"/>
          <cell r="S579"/>
          <cell r="T579"/>
          <cell r="U579"/>
          <cell r="V579"/>
          <cell r="W579"/>
          <cell r="X579"/>
          <cell r="Y579" t="str">
            <v/>
          </cell>
          <cell r="Z579"/>
          <cell r="AA579" t="str">
            <v/>
          </cell>
          <cell r="AB579"/>
          <cell r="AC579"/>
          <cell r="AD579"/>
          <cell r="AE579"/>
          <cell r="AF579"/>
          <cell r="AG579"/>
          <cell r="AH579" t="str">
            <v/>
          </cell>
          <cell r="AI579" t="str">
            <v>SI</v>
          </cell>
          <cell r="AJ579"/>
          <cell r="AK579"/>
          <cell r="AL579"/>
          <cell r="AM579"/>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t="str">
            <v/>
          </cell>
          <cell r="BE579" t="str">
            <v/>
          </cell>
          <cell r="BF579">
            <v>0</v>
          </cell>
          <cell r="BG579">
            <v>0</v>
          </cell>
          <cell r="BH579">
            <v>0</v>
          </cell>
          <cell r="BI579">
            <v>0</v>
          </cell>
          <cell r="BJ579">
            <v>0</v>
          </cell>
          <cell r="BK579" t="str">
            <v/>
          </cell>
          <cell r="BL579" t="e">
            <v>#NAME?</v>
          </cell>
          <cell r="BM579" t="e">
            <v>#N/A</v>
          </cell>
          <cell r="BN579" t="e">
            <v>#N/A</v>
          </cell>
          <cell r="BO579" t="e">
            <v>#N/A</v>
          </cell>
          <cell r="BP579" t="str">
            <v/>
          </cell>
          <cell r="BQ579"/>
          <cell r="BR579"/>
          <cell r="BS579">
            <v>564</v>
          </cell>
        </row>
        <row r="580">
          <cell r="C580"/>
          <cell r="D580"/>
          <cell r="E580"/>
          <cell r="F580"/>
          <cell r="G580"/>
          <cell r="H580"/>
          <cell r="I580"/>
          <cell r="J580"/>
          <cell r="K580"/>
          <cell r="L580"/>
          <cell r="M580"/>
          <cell r="N580"/>
          <cell r="O580"/>
          <cell r="P580"/>
          <cell r="Q580"/>
          <cell r="R580"/>
          <cell r="S580"/>
          <cell r="T580"/>
          <cell r="U580"/>
          <cell r="V580"/>
          <cell r="W580"/>
          <cell r="X580"/>
          <cell r="Y580" t="str">
            <v/>
          </cell>
          <cell r="Z580"/>
          <cell r="AA580" t="str">
            <v/>
          </cell>
          <cell r="AB580"/>
          <cell r="AC580"/>
          <cell r="AD580"/>
          <cell r="AE580"/>
          <cell r="AF580"/>
          <cell r="AG580"/>
          <cell r="AH580" t="str">
            <v/>
          </cell>
          <cell r="AI580" t="str">
            <v>SI</v>
          </cell>
          <cell r="AJ580"/>
          <cell r="AK580"/>
          <cell r="AL580"/>
          <cell r="AM580"/>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t="str">
            <v/>
          </cell>
          <cell r="BE580" t="str">
            <v/>
          </cell>
          <cell r="BF580">
            <v>0</v>
          </cell>
          <cell r="BG580">
            <v>0</v>
          </cell>
          <cell r="BH580">
            <v>0</v>
          </cell>
          <cell r="BI580">
            <v>0</v>
          </cell>
          <cell r="BJ580">
            <v>0</v>
          </cell>
          <cell r="BK580" t="str">
            <v/>
          </cell>
          <cell r="BL580" t="e">
            <v>#NAME?</v>
          </cell>
          <cell r="BM580" t="e">
            <v>#N/A</v>
          </cell>
          <cell r="BN580" t="e">
            <v>#N/A</v>
          </cell>
          <cell r="BO580" t="e">
            <v>#N/A</v>
          </cell>
          <cell r="BP580" t="str">
            <v/>
          </cell>
          <cell r="BQ580"/>
          <cell r="BR580"/>
          <cell r="BS580">
            <v>565</v>
          </cell>
        </row>
        <row r="581">
          <cell r="C581"/>
          <cell r="D581"/>
          <cell r="E581"/>
          <cell r="F581"/>
          <cell r="G581"/>
          <cell r="H581"/>
          <cell r="I581"/>
          <cell r="J581"/>
          <cell r="K581"/>
          <cell r="L581"/>
          <cell r="M581"/>
          <cell r="N581"/>
          <cell r="O581"/>
          <cell r="P581"/>
          <cell r="Q581"/>
          <cell r="R581"/>
          <cell r="S581"/>
          <cell r="T581"/>
          <cell r="U581"/>
          <cell r="V581"/>
          <cell r="W581"/>
          <cell r="X581"/>
          <cell r="Y581" t="str">
            <v/>
          </cell>
          <cell r="Z581"/>
          <cell r="AA581" t="str">
            <v/>
          </cell>
          <cell r="AB581"/>
          <cell r="AC581"/>
          <cell r="AD581"/>
          <cell r="AE581"/>
          <cell r="AF581"/>
          <cell r="AG581"/>
          <cell r="AH581" t="str">
            <v/>
          </cell>
          <cell r="AI581" t="str">
            <v>SI</v>
          </cell>
          <cell r="AJ581"/>
          <cell r="AK581"/>
          <cell r="AL581"/>
          <cell r="AM581"/>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t="str">
            <v/>
          </cell>
          <cell r="BE581" t="str">
            <v/>
          </cell>
          <cell r="BF581">
            <v>0</v>
          </cell>
          <cell r="BG581">
            <v>0</v>
          </cell>
          <cell r="BH581">
            <v>0</v>
          </cell>
          <cell r="BI581">
            <v>0</v>
          </cell>
          <cell r="BJ581">
            <v>0</v>
          </cell>
          <cell r="BK581" t="str">
            <v/>
          </cell>
          <cell r="BL581" t="e">
            <v>#NAME?</v>
          </cell>
          <cell r="BM581" t="e">
            <v>#N/A</v>
          </cell>
          <cell r="BN581" t="e">
            <v>#N/A</v>
          </cell>
          <cell r="BO581" t="e">
            <v>#N/A</v>
          </cell>
          <cell r="BP581" t="str">
            <v/>
          </cell>
          <cell r="BQ581"/>
          <cell r="BR581"/>
          <cell r="BS581">
            <v>566</v>
          </cell>
        </row>
        <row r="582">
          <cell r="C582"/>
          <cell r="D582"/>
          <cell r="E582"/>
          <cell r="F582"/>
          <cell r="G582"/>
          <cell r="H582"/>
          <cell r="I582"/>
          <cell r="J582"/>
          <cell r="K582"/>
          <cell r="L582"/>
          <cell r="M582"/>
          <cell r="N582"/>
          <cell r="O582"/>
          <cell r="P582"/>
          <cell r="Q582"/>
          <cell r="R582"/>
          <cell r="S582"/>
          <cell r="T582"/>
          <cell r="U582"/>
          <cell r="V582"/>
          <cell r="W582"/>
          <cell r="X582"/>
          <cell r="Y582" t="str">
            <v/>
          </cell>
          <cell r="Z582"/>
          <cell r="AA582" t="str">
            <v/>
          </cell>
          <cell r="AB582"/>
          <cell r="AC582"/>
          <cell r="AD582"/>
          <cell r="AE582"/>
          <cell r="AF582"/>
          <cell r="AG582"/>
          <cell r="AH582" t="str">
            <v/>
          </cell>
          <cell r="AI582" t="str">
            <v>SI</v>
          </cell>
          <cell r="AJ582"/>
          <cell r="AK582"/>
          <cell r="AL582"/>
          <cell r="AM582"/>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t="str">
            <v/>
          </cell>
          <cell r="BE582" t="str">
            <v/>
          </cell>
          <cell r="BF582">
            <v>0</v>
          </cell>
          <cell r="BG582">
            <v>0</v>
          </cell>
          <cell r="BH582">
            <v>0</v>
          </cell>
          <cell r="BI582">
            <v>0</v>
          </cell>
          <cell r="BJ582">
            <v>0</v>
          </cell>
          <cell r="BK582" t="str">
            <v/>
          </cell>
          <cell r="BL582" t="e">
            <v>#NAME?</v>
          </cell>
          <cell r="BM582" t="e">
            <v>#N/A</v>
          </cell>
          <cell r="BN582" t="e">
            <v>#N/A</v>
          </cell>
          <cell r="BO582" t="e">
            <v>#N/A</v>
          </cell>
          <cell r="BP582" t="str">
            <v/>
          </cell>
          <cell r="BQ582"/>
          <cell r="BR582"/>
          <cell r="BS582">
            <v>567</v>
          </cell>
        </row>
        <row r="583">
          <cell r="C583"/>
          <cell r="D583"/>
          <cell r="E583"/>
          <cell r="F583"/>
          <cell r="G583"/>
          <cell r="H583"/>
          <cell r="I583"/>
          <cell r="J583"/>
          <cell r="K583"/>
          <cell r="L583"/>
          <cell r="M583"/>
          <cell r="N583"/>
          <cell r="O583"/>
          <cell r="P583"/>
          <cell r="Q583"/>
          <cell r="R583"/>
          <cell r="S583"/>
          <cell r="T583"/>
          <cell r="U583"/>
          <cell r="V583"/>
          <cell r="W583"/>
          <cell r="X583"/>
          <cell r="Y583" t="str">
            <v/>
          </cell>
          <cell r="Z583"/>
          <cell r="AA583" t="str">
            <v/>
          </cell>
          <cell r="AB583"/>
          <cell r="AC583"/>
          <cell r="AD583"/>
          <cell r="AE583"/>
          <cell r="AF583"/>
          <cell r="AG583"/>
          <cell r="AH583" t="str">
            <v/>
          </cell>
          <cell r="AI583" t="str">
            <v>SI</v>
          </cell>
          <cell r="AJ583"/>
          <cell r="AK583"/>
          <cell r="AL583"/>
          <cell r="AM583"/>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t="str">
            <v/>
          </cell>
          <cell r="BE583" t="str">
            <v/>
          </cell>
          <cell r="BF583">
            <v>0</v>
          </cell>
          <cell r="BG583">
            <v>0</v>
          </cell>
          <cell r="BH583">
            <v>0</v>
          </cell>
          <cell r="BI583">
            <v>0</v>
          </cell>
          <cell r="BJ583">
            <v>0</v>
          </cell>
          <cell r="BK583" t="str">
            <v/>
          </cell>
          <cell r="BL583" t="e">
            <v>#NAME?</v>
          </cell>
          <cell r="BM583" t="e">
            <v>#N/A</v>
          </cell>
          <cell r="BN583" t="e">
            <v>#N/A</v>
          </cell>
          <cell r="BO583" t="e">
            <v>#N/A</v>
          </cell>
          <cell r="BP583" t="str">
            <v/>
          </cell>
          <cell r="BQ583"/>
          <cell r="BR583"/>
          <cell r="BS583">
            <v>568</v>
          </cell>
        </row>
        <row r="584">
          <cell r="C584"/>
          <cell r="D584"/>
          <cell r="E584"/>
          <cell r="F584"/>
          <cell r="G584"/>
          <cell r="H584"/>
          <cell r="I584"/>
          <cell r="J584"/>
          <cell r="K584"/>
          <cell r="L584"/>
          <cell r="M584"/>
          <cell r="N584"/>
          <cell r="O584"/>
          <cell r="P584"/>
          <cell r="Q584"/>
          <cell r="R584"/>
          <cell r="S584"/>
          <cell r="T584"/>
          <cell r="U584"/>
          <cell r="V584"/>
          <cell r="W584"/>
          <cell r="X584"/>
          <cell r="Y584" t="str">
            <v/>
          </cell>
          <cell r="Z584"/>
          <cell r="AA584" t="str">
            <v/>
          </cell>
          <cell r="AB584"/>
          <cell r="AC584"/>
          <cell r="AD584"/>
          <cell r="AE584"/>
          <cell r="AF584"/>
          <cell r="AG584"/>
          <cell r="AH584" t="str">
            <v/>
          </cell>
          <cell r="AI584" t="str">
            <v>SI</v>
          </cell>
          <cell r="AJ584"/>
          <cell r="AK584"/>
          <cell r="AL584"/>
          <cell r="AM584"/>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t="str">
            <v/>
          </cell>
          <cell r="BE584" t="str">
            <v/>
          </cell>
          <cell r="BF584">
            <v>0</v>
          </cell>
          <cell r="BG584">
            <v>0</v>
          </cell>
          <cell r="BH584">
            <v>0</v>
          </cell>
          <cell r="BI584">
            <v>0</v>
          </cell>
          <cell r="BJ584">
            <v>0</v>
          </cell>
          <cell r="BK584" t="str">
            <v/>
          </cell>
          <cell r="BL584" t="e">
            <v>#NAME?</v>
          </cell>
          <cell r="BM584" t="e">
            <v>#N/A</v>
          </cell>
          <cell r="BN584" t="e">
            <v>#N/A</v>
          </cell>
          <cell r="BO584" t="e">
            <v>#N/A</v>
          </cell>
          <cell r="BP584" t="str">
            <v/>
          </cell>
          <cell r="BQ584"/>
          <cell r="BR584"/>
          <cell r="BS584">
            <v>569</v>
          </cell>
        </row>
        <row r="585">
          <cell r="C585"/>
          <cell r="D585"/>
          <cell r="E585"/>
          <cell r="F585"/>
          <cell r="G585"/>
          <cell r="H585"/>
          <cell r="I585"/>
          <cell r="J585"/>
          <cell r="K585"/>
          <cell r="L585"/>
          <cell r="M585"/>
          <cell r="N585"/>
          <cell r="O585"/>
          <cell r="P585"/>
          <cell r="Q585"/>
          <cell r="R585"/>
          <cell r="S585"/>
          <cell r="T585"/>
          <cell r="U585"/>
          <cell r="V585"/>
          <cell r="W585"/>
          <cell r="X585"/>
          <cell r="Y585" t="str">
            <v/>
          </cell>
          <cell r="Z585"/>
          <cell r="AA585" t="str">
            <v/>
          </cell>
          <cell r="AB585"/>
          <cell r="AC585"/>
          <cell r="AD585"/>
          <cell r="AE585"/>
          <cell r="AF585"/>
          <cell r="AG585"/>
          <cell r="AH585" t="str">
            <v/>
          </cell>
          <cell r="AI585" t="str">
            <v>SI</v>
          </cell>
          <cell r="AJ585"/>
          <cell r="AK585"/>
          <cell r="AL585"/>
          <cell r="AM585"/>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t="str">
            <v/>
          </cell>
          <cell r="BE585" t="str">
            <v/>
          </cell>
          <cell r="BF585">
            <v>0</v>
          </cell>
          <cell r="BG585">
            <v>0</v>
          </cell>
          <cell r="BH585">
            <v>0</v>
          </cell>
          <cell r="BI585">
            <v>0</v>
          </cell>
          <cell r="BJ585">
            <v>0</v>
          </cell>
          <cell r="BK585" t="str">
            <v/>
          </cell>
          <cell r="BL585" t="e">
            <v>#NAME?</v>
          </cell>
          <cell r="BM585" t="e">
            <v>#N/A</v>
          </cell>
          <cell r="BN585" t="e">
            <v>#N/A</v>
          </cell>
          <cell r="BO585" t="e">
            <v>#N/A</v>
          </cell>
          <cell r="BP585" t="str">
            <v/>
          </cell>
          <cell r="BQ585"/>
          <cell r="BR585"/>
          <cell r="BS585">
            <v>570</v>
          </cell>
        </row>
        <row r="586">
          <cell r="C586"/>
          <cell r="D586"/>
          <cell r="E586"/>
          <cell r="F586"/>
          <cell r="G586"/>
          <cell r="H586"/>
          <cell r="I586"/>
          <cell r="J586"/>
          <cell r="K586"/>
          <cell r="L586"/>
          <cell r="M586"/>
          <cell r="N586"/>
          <cell r="O586"/>
          <cell r="P586"/>
          <cell r="Q586"/>
          <cell r="R586"/>
          <cell r="S586"/>
          <cell r="T586"/>
          <cell r="U586"/>
          <cell r="V586"/>
          <cell r="W586"/>
          <cell r="X586"/>
          <cell r="Y586" t="str">
            <v/>
          </cell>
          <cell r="Z586"/>
          <cell r="AA586" t="str">
            <v/>
          </cell>
          <cell r="AB586"/>
          <cell r="AC586"/>
          <cell r="AD586"/>
          <cell r="AE586"/>
          <cell r="AF586"/>
          <cell r="AG586"/>
          <cell r="AH586" t="str">
            <v/>
          </cell>
          <cell r="AI586" t="str">
            <v>SI</v>
          </cell>
          <cell r="AJ586"/>
          <cell r="AK586"/>
          <cell r="AL586"/>
          <cell r="AM586"/>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t="str">
            <v/>
          </cell>
          <cell r="BE586" t="str">
            <v/>
          </cell>
          <cell r="BF586">
            <v>0</v>
          </cell>
          <cell r="BG586">
            <v>0</v>
          </cell>
          <cell r="BH586">
            <v>0</v>
          </cell>
          <cell r="BI586">
            <v>0</v>
          </cell>
          <cell r="BJ586">
            <v>0</v>
          </cell>
          <cell r="BK586" t="str">
            <v/>
          </cell>
          <cell r="BL586" t="e">
            <v>#NAME?</v>
          </cell>
          <cell r="BM586" t="e">
            <v>#N/A</v>
          </cell>
          <cell r="BN586" t="e">
            <v>#N/A</v>
          </cell>
          <cell r="BO586" t="e">
            <v>#N/A</v>
          </cell>
          <cell r="BP586" t="str">
            <v/>
          </cell>
          <cell r="BQ586"/>
          <cell r="BR586"/>
          <cell r="BS586">
            <v>571</v>
          </cell>
        </row>
        <row r="587">
          <cell r="C587"/>
          <cell r="D587"/>
          <cell r="E587"/>
          <cell r="F587"/>
          <cell r="G587"/>
          <cell r="H587"/>
          <cell r="I587"/>
          <cell r="J587"/>
          <cell r="K587"/>
          <cell r="L587"/>
          <cell r="M587"/>
          <cell r="N587"/>
          <cell r="O587"/>
          <cell r="P587"/>
          <cell r="Q587"/>
          <cell r="R587"/>
          <cell r="S587"/>
          <cell r="T587"/>
          <cell r="U587"/>
          <cell r="V587"/>
          <cell r="W587"/>
          <cell r="X587"/>
          <cell r="Y587" t="str">
            <v/>
          </cell>
          <cell r="Z587"/>
          <cell r="AA587" t="str">
            <v/>
          </cell>
          <cell r="AB587"/>
          <cell r="AC587"/>
          <cell r="AD587"/>
          <cell r="AE587"/>
          <cell r="AF587"/>
          <cell r="AG587"/>
          <cell r="AH587" t="str">
            <v/>
          </cell>
          <cell r="AI587" t="str">
            <v>SI</v>
          </cell>
          <cell r="AJ587"/>
          <cell r="AK587"/>
          <cell r="AL587"/>
          <cell r="AM587"/>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t="str">
            <v/>
          </cell>
          <cell r="BE587" t="str">
            <v/>
          </cell>
          <cell r="BF587">
            <v>0</v>
          </cell>
          <cell r="BG587">
            <v>0</v>
          </cell>
          <cell r="BH587">
            <v>0</v>
          </cell>
          <cell r="BI587">
            <v>0</v>
          </cell>
          <cell r="BJ587">
            <v>0</v>
          </cell>
          <cell r="BK587" t="str">
            <v/>
          </cell>
          <cell r="BL587" t="e">
            <v>#NAME?</v>
          </cell>
          <cell r="BM587" t="e">
            <v>#N/A</v>
          </cell>
          <cell r="BN587" t="e">
            <v>#N/A</v>
          </cell>
          <cell r="BO587" t="e">
            <v>#N/A</v>
          </cell>
          <cell r="BP587" t="str">
            <v/>
          </cell>
          <cell r="BQ587"/>
          <cell r="BR587"/>
          <cell r="BS587">
            <v>572</v>
          </cell>
        </row>
        <row r="588">
          <cell r="C588"/>
          <cell r="D588"/>
          <cell r="E588"/>
          <cell r="F588"/>
          <cell r="G588"/>
          <cell r="H588"/>
          <cell r="I588"/>
          <cell r="J588"/>
          <cell r="K588"/>
          <cell r="L588"/>
          <cell r="M588"/>
          <cell r="N588"/>
          <cell r="O588"/>
          <cell r="P588"/>
          <cell r="Q588"/>
          <cell r="R588"/>
          <cell r="S588"/>
          <cell r="T588"/>
          <cell r="U588"/>
          <cell r="V588"/>
          <cell r="W588"/>
          <cell r="X588"/>
          <cell r="Y588" t="str">
            <v/>
          </cell>
          <cell r="Z588"/>
          <cell r="AA588" t="str">
            <v/>
          </cell>
          <cell r="AB588"/>
          <cell r="AC588"/>
          <cell r="AD588"/>
          <cell r="AE588"/>
          <cell r="AF588"/>
          <cell r="AG588"/>
          <cell r="AH588" t="str">
            <v/>
          </cell>
          <cell r="AI588" t="str">
            <v>SI</v>
          </cell>
          <cell r="AJ588"/>
          <cell r="AK588"/>
          <cell r="AL588"/>
          <cell r="AM588"/>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t="str">
            <v/>
          </cell>
          <cell r="BE588" t="str">
            <v/>
          </cell>
          <cell r="BF588">
            <v>0</v>
          </cell>
          <cell r="BG588">
            <v>0</v>
          </cell>
          <cell r="BH588">
            <v>0</v>
          </cell>
          <cell r="BI588">
            <v>0</v>
          </cell>
          <cell r="BJ588">
            <v>0</v>
          </cell>
          <cell r="BK588" t="str">
            <v/>
          </cell>
          <cell r="BL588" t="e">
            <v>#NAME?</v>
          </cell>
          <cell r="BM588" t="e">
            <v>#N/A</v>
          </cell>
          <cell r="BN588" t="e">
            <v>#N/A</v>
          </cell>
          <cell r="BO588" t="e">
            <v>#N/A</v>
          </cell>
          <cell r="BP588" t="str">
            <v/>
          </cell>
          <cell r="BQ588"/>
          <cell r="BR588"/>
          <cell r="BS588">
            <v>573</v>
          </cell>
        </row>
        <row r="589">
          <cell r="C589"/>
          <cell r="D589"/>
          <cell r="E589"/>
          <cell r="F589"/>
          <cell r="G589"/>
          <cell r="H589"/>
          <cell r="I589"/>
          <cell r="J589"/>
          <cell r="K589"/>
          <cell r="L589"/>
          <cell r="M589"/>
          <cell r="N589"/>
          <cell r="O589"/>
          <cell r="P589"/>
          <cell r="Q589"/>
          <cell r="R589"/>
          <cell r="S589"/>
          <cell r="T589"/>
          <cell r="U589"/>
          <cell r="V589"/>
          <cell r="W589"/>
          <cell r="X589"/>
          <cell r="Y589" t="str">
            <v/>
          </cell>
          <cell r="Z589"/>
          <cell r="AA589" t="str">
            <v/>
          </cell>
          <cell r="AB589"/>
          <cell r="AC589"/>
          <cell r="AD589"/>
          <cell r="AE589"/>
          <cell r="AF589"/>
          <cell r="AG589"/>
          <cell r="AH589" t="str">
            <v/>
          </cell>
          <cell r="AI589" t="str">
            <v>SI</v>
          </cell>
          <cell r="AJ589"/>
          <cell r="AK589"/>
          <cell r="AL589"/>
          <cell r="AM589"/>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t="str">
            <v/>
          </cell>
          <cell r="BE589" t="str">
            <v/>
          </cell>
          <cell r="BF589">
            <v>0</v>
          </cell>
          <cell r="BG589">
            <v>0</v>
          </cell>
          <cell r="BH589">
            <v>0</v>
          </cell>
          <cell r="BI589">
            <v>0</v>
          </cell>
          <cell r="BJ589">
            <v>0</v>
          </cell>
          <cell r="BK589" t="str">
            <v/>
          </cell>
          <cell r="BL589" t="e">
            <v>#NAME?</v>
          </cell>
          <cell r="BM589" t="e">
            <v>#N/A</v>
          </cell>
          <cell r="BN589" t="e">
            <v>#N/A</v>
          </cell>
          <cell r="BO589" t="e">
            <v>#N/A</v>
          </cell>
          <cell r="BP589" t="str">
            <v/>
          </cell>
          <cell r="BQ589"/>
          <cell r="BR589"/>
          <cell r="BS589">
            <v>574</v>
          </cell>
        </row>
        <row r="590">
          <cell r="C590"/>
          <cell r="D590"/>
          <cell r="E590"/>
          <cell r="F590"/>
          <cell r="G590"/>
          <cell r="H590"/>
          <cell r="I590"/>
          <cell r="J590"/>
          <cell r="K590"/>
          <cell r="L590"/>
          <cell r="M590"/>
          <cell r="N590"/>
          <cell r="O590"/>
          <cell r="P590"/>
          <cell r="Q590"/>
          <cell r="R590"/>
          <cell r="S590"/>
          <cell r="T590"/>
          <cell r="U590"/>
          <cell r="V590"/>
          <cell r="W590"/>
          <cell r="X590"/>
          <cell r="Y590" t="str">
            <v/>
          </cell>
          <cell r="Z590"/>
          <cell r="AA590" t="str">
            <v/>
          </cell>
          <cell r="AB590"/>
          <cell r="AC590"/>
          <cell r="AD590"/>
          <cell r="AE590"/>
          <cell r="AF590"/>
          <cell r="AG590"/>
          <cell r="AH590" t="str">
            <v/>
          </cell>
          <cell r="AI590" t="str">
            <v>SI</v>
          </cell>
          <cell r="AJ590"/>
          <cell r="AK590"/>
          <cell r="AL590"/>
          <cell r="AM590"/>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t="str">
            <v/>
          </cell>
          <cell r="BE590" t="str">
            <v/>
          </cell>
          <cell r="BF590">
            <v>0</v>
          </cell>
          <cell r="BG590">
            <v>0</v>
          </cell>
          <cell r="BH590">
            <v>0</v>
          </cell>
          <cell r="BI590">
            <v>0</v>
          </cell>
          <cell r="BJ590">
            <v>0</v>
          </cell>
          <cell r="BK590" t="str">
            <v/>
          </cell>
          <cell r="BL590" t="e">
            <v>#NAME?</v>
          </cell>
          <cell r="BM590" t="e">
            <v>#N/A</v>
          </cell>
          <cell r="BN590" t="e">
            <v>#N/A</v>
          </cell>
          <cell r="BO590" t="e">
            <v>#N/A</v>
          </cell>
          <cell r="BP590" t="str">
            <v/>
          </cell>
          <cell r="BQ590"/>
          <cell r="BR590"/>
          <cell r="BS590">
            <v>575</v>
          </cell>
        </row>
        <row r="591">
          <cell r="C591"/>
          <cell r="D591"/>
          <cell r="E591"/>
          <cell r="F591"/>
          <cell r="G591"/>
          <cell r="H591"/>
          <cell r="I591"/>
          <cell r="J591"/>
          <cell r="K591"/>
          <cell r="L591"/>
          <cell r="M591"/>
          <cell r="N591"/>
          <cell r="O591"/>
          <cell r="P591"/>
          <cell r="Q591"/>
          <cell r="R591"/>
          <cell r="S591"/>
          <cell r="T591"/>
          <cell r="U591"/>
          <cell r="V591"/>
          <cell r="W591"/>
          <cell r="X591"/>
          <cell r="Y591" t="str">
            <v/>
          </cell>
          <cell r="Z591"/>
          <cell r="AA591" t="str">
            <v/>
          </cell>
          <cell r="AB591"/>
          <cell r="AC591"/>
          <cell r="AD591"/>
          <cell r="AE591"/>
          <cell r="AF591"/>
          <cell r="AG591"/>
          <cell r="AH591" t="str">
            <v/>
          </cell>
          <cell r="AI591" t="str">
            <v>SI</v>
          </cell>
          <cell r="AJ591"/>
          <cell r="AK591"/>
          <cell r="AL591"/>
          <cell r="AM591"/>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t="str">
            <v/>
          </cell>
          <cell r="BE591" t="str">
            <v/>
          </cell>
          <cell r="BF591">
            <v>0</v>
          </cell>
          <cell r="BG591">
            <v>0</v>
          </cell>
          <cell r="BH591">
            <v>0</v>
          </cell>
          <cell r="BI591">
            <v>0</v>
          </cell>
          <cell r="BJ591">
            <v>0</v>
          </cell>
          <cell r="BK591" t="str">
            <v/>
          </cell>
          <cell r="BL591" t="e">
            <v>#NAME?</v>
          </cell>
          <cell r="BM591" t="e">
            <v>#N/A</v>
          </cell>
          <cell r="BN591" t="e">
            <v>#N/A</v>
          </cell>
          <cell r="BO591" t="e">
            <v>#N/A</v>
          </cell>
          <cell r="BP591" t="str">
            <v/>
          </cell>
          <cell r="BQ591"/>
          <cell r="BR591"/>
          <cell r="BS591">
            <v>576</v>
          </cell>
        </row>
        <row r="592">
          <cell r="C592"/>
          <cell r="D592"/>
          <cell r="E592"/>
          <cell r="F592"/>
          <cell r="G592"/>
          <cell r="H592"/>
          <cell r="I592"/>
          <cell r="J592"/>
          <cell r="K592"/>
          <cell r="L592"/>
          <cell r="M592"/>
          <cell r="N592"/>
          <cell r="O592"/>
          <cell r="P592"/>
          <cell r="Q592"/>
          <cell r="R592"/>
          <cell r="S592"/>
          <cell r="T592"/>
          <cell r="U592"/>
          <cell r="V592"/>
          <cell r="W592"/>
          <cell r="X592"/>
          <cell r="Y592" t="str">
            <v/>
          </cell>
          <cell r="Z592"/>
          <cell r="AA592" t="str">
            <v/>
          </cell>
          <cell r="AB592"/>
          <cell r="AC592"/>
          <cell r="AD592"/>
          <cell r="AE592"/>
          <cell r="AF592"/>
          <cell r="AG592"/>
          <cell r="AH592" t="str">
            <v/>
          </cell>
          <cell r="AI592" t="str">
            <v>SI</v>
          </cell>
          <cell r="AJ592"/>
          <cell r="AK592"/>
          <cell r="AL592"/>
          <cell r="AM592"/>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t="str">
            <v/>
          </cell>
          <cell r="BE592" t="str">
            <v/>
          </cell>
          <cell r="BF592">
            <v>0</v>
          </cell>
          <cell r="BG592">
            <v>0</v>
          </cell>
          <cell r="BH592">
            <v>0</v>
          </cell>
          <cell r="BI592">
            <v>0</v>
          </cell>
          <cell r="BJ592">
            <v>0</v>
          </cell>
          <cell r="BK592" t="str">
            <v/>
          </cell>
          <cell r="BL592" t="e">
            <v>#NAME?</v>
          </cell>
          <cell r="BM592" t="e">
            <v>#N/A</v>
          </cell>
          <cell r="BN592" t="e">
            <v>#N/A</v>
          </cell>
          <cell r="BO592" t="e">
            <v>#N/A</v>
          </cell>
          <cell r="BP592" t="str">
            <v/>
          </cell>
          <cell r="BQ592"/>
          <cell r="BR592"/>
          <cell r="BS592">
            <v>577</v>
          </cell>
        </row>
        <row r="593">
          <cell r="C593"/>
          <cell r="D593"/>
          <cell r="E593"/>
          <cell r="F593"/>
          <cell r="G593"/>
          <cell r="H593"/>
          <cell r="I593"/>
          <cell r="J593"/>
          <cell r="K593"/>
          <cell r="L593"/>
          <cell r="M593"/>
          <cell r="N593"/>
          <cell r="O593"/>
          <cell r="P593"/>
          <cell r="Q593"/>
          <cell r="R593"/>
          <cell r="S593"/>
          <cell r="T593"/>
          <cell r="U593"/>
          <cell r="V593"/>
          <cell r="W593"/>
          <cell r="X593"/>
          <cell r="Y593" t="str">
            <v/>
          </cell>
          <cell r="Z593"/>
          <cell r="AA593" t="str">
            <v/>
          </cell>
          <cell r="AB593"/>
          <cell r="AC593"/>
          <cell r="AD593"/>
          <cell r="AE593"/>
          <cell r="AF593"/>
          <cell r="AG593"/>
          <cell r="AH593" t="str">
            <v/>
          </cell>
          <cell r="AI593" t="str">
            <v>SI</v>
          </cell>
          <cell r="AJ593"/>
          <cell r="AK593"/>
          <cell r="AL593"/>
          <cell r="AM593"/>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t="str">
            <v/>
          </cell>
          <cell r="BE593" t="str">
            <v/>
          </cell>
          <cell r="BF593">
            <v>0</v>
          </cell>
          <cell r="BG593">
            <v>0</v>
          </cell>
          <cell r="BH593">
            <v>0</v>
          </cell>
          <cell r="BI593">
            <v>0</v>
          </cell>
          <cell r="BJ593">
            <v>0</v>
          </cell>
          <cell r="BK593" t="str">
            <v/>
          </cell>
          <cell r="BL593" t="e">
            <v>#NAME?</v>
          </cell>
          <cell r="BM593" t="e">
            <v>#N/A</v>
          </cell>
          <cell r="BN593" t="e">
            <v>#N/A</v>
          </cell>
          <cell r="BO593" t="e">
            <v>#N/A</v>
          </cell>
          <cell r="BP593" t="str">
            <v/>
          </cell>
          <cell r="BQ593"/>
          <cell r="BR593"/>
          <cell r="BS593">
            <v>578</v>
          </cell>
        </row>
        <row r="594">
          <cell r="C594"/>
          <cell r="D594"/>
          <cell r="E594"/>
          <cell r="F594"/>
          <cell r="G594"/>
          <cell r="H594"/>
          <cell r="I594"/>
          <cell r="J594"/>
          <cell r="K594"/>
          <cell r="L594"/>
          <cell r="M594"/>
          <cell r="N594"/>
          <cell r="O594"/>
          <cell r="P594"/>
          <cell r="Q594"/>
          <cell r="R594"/>
          <cell r="S594"/>
          <cell r="T594"/>
          <cell r="U594"/>
          <cell r="V594"/>
          <cell r="W594"/>
          <cell r="X594"/>
          <cell r="Y594" t="str">
            <v/>
          </cell>
          <cell r="Z594"/>
          <cell r="AA594" t="str">
            <v/>
          </cell>
          <cell r="AB594"/>
          <cell r="AC594"/>
          <cell r="AD594"/>
          <cell r="AE594"/>
          <cell r="AF594"/>
          <cell r="AG594"/>
          <cell r="AH594" t="str">
            <v/>
          </cell>
          <cell r="AI594" t="str">
            <v>SI</v>
          </cell>
          <cell r="AJ594"/>
          <cell r="AK594"/>
          <cell r="AL594"/>
          <cell r="AM594"/>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t="str">
            <v/>
          </cell>
          <cell r="BE594" t="str">
            <v/>
          </cell>
          <cell r="BF594">
            <v>0</v>
          </cell>
          <cell r="BG594">
            <v>0</v>
          </cell>
          <cell r="BH594">
            <v>0</v>
          </cell>
          <cell r="BI594">
            <v>0</v>
          </cell>
          <cell r="BJ594">
            <v>0</v>
          </cell>
          <cell r="BK594" t="str">
            <v/>
          </cell>
          <cell r="BL594" t="e">
            <v>#NAME?</v>
          </cell>
          <cell r="BM594" t="e">
            <v>#N/A</v>
          </cell>
          <cell r="BN594" t="e">
            <v>#N/A</v>
          </cell>
          <cell r="BO594" t="e">
            <v>#N/A</v>
          </cell>
          <cell r="BP594" t="str">
            <v/>
          </cell>
          <cell r="BQ594"/>
          <cell r="BR594"/>
          <cell r="BS594">
            <v>579</v>
          </cell>
        </row>
        <row r="595">
          <cell r="C595"/>
          <cell r="D595"/>
          <cell r="E595"/>
          <cell r="F595"/>
          <cell r="G595"/>
          <cell r="H595"/>
          <cell r="I595"/>
          <cell r="J595"/>
          <cell r="K595"/>
          <cell r="L595"/>
          <cell r="M595"/>
          <cell r="N595"/>
          <cell r="O595"/>
          <cell r="P595"/>
          <cell r="Q595"/>
          <cell r="R595"/>
          <cell r="S595"/>
          <cell r="T595"/>
          <cell r="U595"/>
          <cell r="V595"/>
          <cell r="W595"/>
          <cell r="X595"/>
          <cell r="Y595" t="str">
            <v/>
          </cell>
          <cell r="Z595"/>
          <cell r="AA595" t="str">
            <v/>
          </cell>
          <cell r="AB595"/>
          <cell r="AC595"/>
          <cell r="AD595"/>
          <cell r="AE595"/>
          <cell r="AF595"/>
          <cell r="AG595"/>
          <cell r="AH595" t="str">
            <v/>
          </cell>
          <cell r="AI595" t="str">
            <v>SI</v>
          </cell>
          <cell r="AJ595"/>
          <cell r="AK595"/>
          <cell r="AL595"/>
          <cell r="AM595"/>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t="str">
            <v/>
          </cell>
          <cell r="BE595" t="str">
            <v/>
          </cell>
          <cell r="BF595">
            <v>0</v>
          </cell>
          <cell r="BG595">
            <v>0</v>
          </cell>
          <cell r="BH595">
            <v>0</v>
          </cell>
          <cell r="BI595">
            <v>0</v>
          </cell>
          <cell r="BJ595">
            <v>0</v>
          </cell>
          <cell r="BK595" t="str">
            <v/>
          </cell>
          <cell r="BL595" t="e">
            <v>#NAME?</v>
          </cell>
          <cell r="BM595" t="e">
            <v>#N/A</v>
          </cell>
          <cell r="BN595" t="e">
            <v>#N/A</v>
          </cell>
          <cell r="BO595" t="e">
            <v>#N/A</v>
          </cell>
          <cell r="BP595" t="str">
            <v/>
          </cell>
          <cell r="BQ595"/>
          <cell r="BR595"/>
          <cell r="BS595">
            <v>580</v>
          </cell>
        </row>
        <row r="596">
          <cell r="C596"/>
          <cell r="D596"/>
          <cell r="E596"/>
          <cell r="F596"/>
          <cell r="G596"/>
          <cell r="H596"/>
          <cell r="I596"/>
          <cell r="J596"/>
          <cell r="K596"/>
          <cell r="L596"/>
          <cell r="M596"/>
          <cell r="N596"/>
          <cell r="O596"/>
          <cell r="P596"/>
          <cell r="Q596"/>
          <cell r="R596"/>
          <cell r="S596"/>
          <cell r="T596"/>
          <cell r="U596"/>
          <cell r="V596"/>
          <cell r="W596"/>
          <cell r="X596"/>
          <cell r="Y596" t="str">
            <v/>
          </cell>
          <cell r="Z596"/>
          <cell r="AA596" t="str">
            <v/>
          </cell>
          <cell r="AB596"/>
          <cell r="AC596"/>
          <cell r="AD596"/>
          <cell r="AE596"/>
          <cell r="AF596"/>
          <cell r="AG596"/>
          <cell r="AH596" t="str">
            <v/>
          </cell>
          <cell r="AI596" t="str">
            <v>SI</v>
          </cell>
          <cell r="AJ596"/>
          <cell r="AK596"/>
          <cell r="AL596"/>
          <cell r="AM596"/>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t="str">
            <v/>
          </cell>
          <cell r="BE596" t="str">
            <v/>
          </cell>
          <cell r="BF596">
            <v>0</v>
          </cell>
          <cell r="BG596">
            <v>0</v>
          </cell>
          <cell r="BH596">
            <v>0</v>
          </cell>
          <cell r="BI596">
            <v>0</v>
          </cell>
          <cell r="BJ596">
            <v>0</v>
          </cell>
          <cell r="BK596" t="str">
            <v/>
          </cell>
          <cell r="BL596" t="e">
            <v>#NAME?</v>
          </cell>
          <cell r="BM596" t="e">
            <v>#N/A</v>
          </cell>
          <cell r="BN596" t="e">
            <v>#N/A</v>
          </cell>
          <cell r="BO596" t="e">
            <v>#N/A</v>
          </cell>
          <cell r="BP596" t="str">
            <v/>
          </cell>
          <cell r="BQ596"/>
          <cell r="BR596"/>
          <cell r="BS596">
            <v>581</v>
          </cell>
        </row>
        <row r="597">
          <cell r="C597"/>
          <cell r="D597"/>
          <cell r="E597"/>
          <cell r="F597"/>
          <cell r="G597"/>
          <cell r="H597"/>
          <cell r="I597"/>
          <cell r="J597"/>
          <cell r="K597"/>
          <cell r="L597"/>
          <cell r="M597"/>
          <cell r="N597"/>
          <cell r="O597"/>
          <cell r="P597"/>
          <cell r="Q597"/>
          <cell r="R597"/>
          <cell r="S597"/>
          <cell r="T597"/>
          <cell r="U597"/>
          <cell r="V597"/>
          <cell r="W597"/>
          <cell r="X597"/>
          <cell r="Y597" t="str">
            <v/>
          </cell>
          <cell r="Z597"/>
          <cell r="AA597" t="str">
            <v/>
          </cell>
          <cell r="AB597"/>
          <cell r="AC597"/>
          <cell r="AD597"/>
          <cell r="AE597"/>
          <cell r="AF597"/>
          <cell r="AG597"/>
          <cell r="AH597" t="str">
            <v/>
          </cell>
          <cell r="AI597" t="str">
            <v>SI</v>
          </cell>
          <cell r="AJ597"/>
          <cell r="AK597"/>
          <cell r="AL597"/>
          <cell r="AM597"/>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t="str">
            <v/>
          </cell>
          <cell r="BE597" t="str">
            <v/>
          </cell>
          <cell r="BF597">
            <v>0</v>
          </cell>
          <cell r="BG597">
            <v>0</v>
          </cell>
          <cell r="BH597">
            <v>0</v>
          </cell>
          <cell r="BI597">
            <v>0</v>
          </cell>
          <cell r="BJ597">
            <v>0</v>
          </cell>
          <cell r="BK597" t="str">
            <v/>
          </cell>
          <cell r="BL597" t="e">
            <v>#NAME?</v>
          </cell>
          <cell r="BM597" t="e">
            <v>#N/A</v>
          </cell>
          <cell r="BN597" t="e">
            <v>#N/A</v>
          </cell>
          <cell r="BO597" t="e">
            <v>#N/A</v>
          </cell>
          <cell r="BP597" t="str">
            <v/>
          </cell>
          <cell r="BQ597"/>
          <cell r="BR597"/>
          <cell r="BS597">
            <v>582</v>
          </cell>
        </row>
        <row r="598">
          <cell r="C598"/>
          <cell r="D598"/>
          <cell r="E598"/>
          <cell r="F598"/>
          <cell r="G598"/>
          <cell r="H598"/>
          <cell r="I598"/>
          <cell r="J598"/>
          <cell r="K598"/>
          <cell r="L598"/>
          <cell r="M598"/>
          <cell r="N598"/>
          <cell r="O598"/>
          <cell r="P598"/>
          <cell r="Q598"/>
          <cell r="R598"/>
          <cell r="S598"/>
          <cell r="T598"/>
          <cell r="U598"/>
          <cell r="V598"/>
          <cell r="W598"/>
          <cell r="X598"/>
          <cell r="Y598" t="str">
            <v/>
          </cell>
          <cell r="Z598"/>
          <cell r="AA598" t="str">
            <v/>
          </cell>
          <cell r="AB598"/>
          <cell r="AC598"/>
          <cell r="AD598"/>
          <cell r="AE598"/>
          <cell r="AF598"/>
          <cell r="AG598"/>
          <cell r="AH598" t="str">
            <v/>
          </cell>
          <cell r="AI598" t="str">
            <v>SI</v>
          </cell>
          <cell r="AJ598"/>
          <cell r="AK598"/>
          <cell r="AL598"/>
          <cell r="AM598"/>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t="str">
            <v/>
          </cell>
          <cell r="BE598" t="str">
            <v/>
          </cell>
          <cell r="BF598">
            <v>0</v>
          </cell>
          <cell r="BG598">
            <v>0</v>
          </cell>
          <cell r="BH598">
            <v>0</v>
          </cell>
          <cell r="BI598">
            <v>0</v>
          </cell>
          <cell r="BJ598">
            <v>0</v>
          </cell>
          <cell r="BK598" t="str">
            <v/>
          </cell>
          <cell r="BL598" t="e">
            <v>#NAME?</v>
          </cell>
          <cell r="BM598" t="e">
            <v>#N/A</v>
          </cell>
          <cell r="BN598" t="e">
            <v>#N/A</v>
          </cell>
          <cell r="BO598" t="e">
            <v>#N/A</v>
          </cell>
          <cell r="BP598" t="str">
            <v/>
          </cell>
          <cell r="BQ598"/>
          <cell r="BR598"/>
          <cell r="BS598">
            <v>583</v>
          </cell>
        </row>
        <row r="599">
          <cell r="C599"/>
          <cell r="D599"/>
          <cell r="E599"/>
          <cell r="F599"/>
          <cell r="G599"/>
          <cell r="H599"/>
          <cell r="I599"/>
          <cell r="J599"/>
          <cell r="K599"/>
          <cell r="L599"/>
          <cell r="M599"/>
          <cell r="N599"/>
          <cell r="O599"/>
          <cell r="P599"/>
          <cell r="Q599"/>
          <cell r="R599"/>
          <cell r="S599"/>
          <cell r="T599"/>
          <cell r="U599"/>
          <cell r="V599"/>
          <cell r="W599"/>
          <cell r="X599"/>
          <cell r="Y599" t="str">
            <v/>
          </cell>
          <cell r="Z599"/>
          <cell r="AA599" t="str">
            <v/>
          </cell>
          <cell r="AB599"/>
          <cell r="AC599"/>
          <cell r="AD599"/>
          <cell r="AE599"/>
          <cell r="AF599"/>
          <cell r="AG599"/>
          <cell r="AH599" t="str">
            <v/>
          </cell>
          <cell r="AI599" t="str">
            <v>SI</v>
          </cell>
          <cell r="AJ599"/>
          <cell r="AK599"/>
          <cell r="AL599"/>
          <cell r="AM599"/>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t="str">
            <v/>
          </cell>
          <cell r="BE599" t="str">
            <v/>
          </cell>
          <cell r="BF599">
            <v>0</v>
          </cell>
          <cell r="BG599">
            <v>0</v>
          </cell>
          <cell r="BH599">
            <v>0</v>
          </cell>
          <cell r="BI599">
            <v>0</v>
          </cell>
          <cell r="BJ599">
            <v>0</v>
          </cell>
          <cell r="BK599" t="str">
            <v/>
          </cell>
          <cell r="BL599" t="e">
            <v>#NAME?</v>
          </cell>
          <cell r="BM599" t="e">
            <v>#N/A</v>
          </cell>
          <cell r="BN599" t="e">
            <v>#N/A</v>
          </cell>
          <cell r="BO599" t="e">
            <v>#N/A</v>
          </cell>
          <cell r="BP599" t="str">
            <v/>
          </cell>
          <cell r="BQ599"/>
          <cell r="BR599"/>
          <cell r="BS599">
            <v>584</v>
          </cell>
        </row>
        <row r="600">
          <cell r="C600"/>
          <cell r="D600"/>
          <cell r="E600"/>
          <cell r="F600"/>
          <cell r="G600"/>
          <cell r="H600"/>
          <cell r="I600"/>
          <cell r="J600"/>
          <cell r="K600"/>
          <cell r="L600"/>
          <cell r="M600"/>
          <cell r="N600"/>
          <cell r="O600"/>
          <cell r="P600"/>
          <cell r="Q600"/>
          <cell r="R600"/>
          <cell r="S600"/>
          <cell r="T600"/>
          <cell r="U600"/>
          <cell r="V600"/>
          <cell r="W600"/>
          <cell r="X600"/>
          <cell r="Y600" t="str">
            <v/>
          </cell>
          <cell r="Z600"/>
          <cell r="AA600" t="str">
            <v/>
          </cell>
          <cell r="AB600"/>
          <cell r="AC600"/>
          <cell r="AD600"/>
          <cell r="AE600"/>
          <cell r="AF600"/>
          <cell r="AG600"/>
          <cell r="AH600" t="str">
            <v/>
          </cell>
          <cell r="AI600" t="str">
            <v>SI</v>
          </cell>
          <cell r="AJ600"/>
          <cell r="AK600"/>
          <cell r="AL600"/>
          <cell r="AM600"/>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t="str">
            <v/>
          </cell>
          <cell r="BE600" t="str">
            <v/>
          </cell>
          <cell r="BF600">
            <v>0</v>
          </cell>
          <cell r="BG600">
            <v>0</v>
          </cell>
          <cell r="BH600">
            <v>0</v>
          </cell>
          <cell r="BI600">
            <v>0</v>
          </cell>
          <cell r="BJ600">
            <v>0</v>
          </cell>
          <cell r="BK600" t="str">
            <v/>
          </cell>
          <cell r="BL600" t="e">
            <v>#NAME?</v>
          </cell>
          <cell r="BM600" t="e">
            <v>#N/A</v>
          </cell>
          <cell r="BN600" t="e">
            <v>#N/A</v>
          </cell>
          <cell r="BO600" t="e">
            <v>#N/A</v>
          </cell>
          <cell r="BP600" t="str">
            <v/>
          </cell>
          <cell r="BQ600"/>
          <cell r="BR600"/>
          <cell r="BS600">
            <v>585</v>
          </cell>
        </row>
        <row r="601">
          <cell r="C601"/>
          <cell r="D601"/>
          <cell r="E601"/>
          <cell r="F601"/>
          <cell r="G601"/>
          <cell r="H601"/>
          <cell r="I601"/>
          <cell r="J601"/>
          <cell r="K601"/>
          <cell r="L601"/>
          <cell r="M601"/>
          <cell r="N601"/>
          <cell r="O601"/>
          <cell r="P601"/>
          <cell r="Q601"/>
          <cell r="R601"/>
          <cell r="S601"/>
          <cell r="T601"/>
          <cell r="U601"/>
          <cell r="V601"/>
          <cell r="W601"/>
          <cell r="X601"/>
          <cell r="Y601" t="str">
            <v/>
          </cell>
          <cell r="Z601"/>
          <cell r="AA601" t="str">
            <v/>
          </cell>
          <cell r="AB601"/>
          <cell r="AC601"/>
          <cell r="AD601"/>
          <cell r="AE601"/>
          <cell r="AF601"/>
          <cell r="AG601"/>
          <cell r="AH601" t="str">
            <v/>
          </cell>
          <cell r="AI601" t="str">
            <v>SI</v>
          </cell>
          <cell r="AJ601"/>
          <cell r="AK601"/>
          <cell r="AL601"/>
          <cell r="AM601"/>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t="str">
            <v/>
          </cell>
          <cell r="BE601" t="str">
            <v/>
          </cell>
          <cell r="BF601">
            <v>0</v>
          </cell>
          <cell r="BG601">
            <v>0</v>
          </cell>
          <cell r="BH601">
            <v>0</v>
          </cell>
          <cell r="BI601">
            <v>0</v>
          </cell>
          <cell r="BJ601">
            <v>0</v>
          </cell>
          <cell r="BK601" t="str">
            <v/>
          </cell>
          <cell r="BL601" t="e">
            <v>#NAME?</v>
          </cell>
          <cell r="BM601" t="e">
            <v>#N/A</v>
          </cell>
          <cell r="BN601" t="e">
            <v>#N/A</v>
          </cell>
          <cell r="BO601" t="e">
            <v>#N/A</v>
          </cell>
          <cell r="BP601" t="str">
            <v/>
          </cell>
          <cell r="BQ601"/>
          <cell r="BR601"/>
          <cell r="BS601">
            <v>586</v>
          </cell>
        </row>
        <row r="602">
          <cell r="C602"/>
          <cell r="D602"/>
          <cell r="E602"/>
          <cell r="F602"/>
          <cell r="G602"/>
          <cell r="H602"/>
          <cell r="I602"/>
          <cell r="J602"/>
          <cell r="K602"/>
          <cell r="L602"/>
          <cell r="M602"/>
          <cell r="N602"/>
          <cell r="O602"/>
          <cell r="P602"/>
          <cell r="Q602"/>
          <cell r="R602"/>
          <cell r="S602"/>
          <cell r="T602"/>
          <cell r="U602"/>
          <cell r="V602"/>
          <cell r="W602"/>
          <cell r="X602"/>
          <cell r="Y602" t="str">
            <v/>
          </cell>
          <cell r="Z602"/>
          <cell r="AA602" t="str">
            <v/>
          </cell>
          <cell r="AB602"/>
          <cell r="AC602"/>
          <cell r="AD602"/>
          <cell r="AE602"/>
          <cell r="AF602"/>
          <cell r="AG602"/>
          <cell r="AH602" t="str">
            <v/>
          </cell>
          <cell r="AI602" t="str">
            <v>SI</v>
          </cell>
          <cell r="AJ602"/>
          <cell r="AK602"/>
          <cell r="AL602"/>
          <cell r="AM602"/>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t="str">
            <v/>
          </cell>
          <cell r="BE602" t="str">
            <v/>
          </cell>
          <cell r="BF602">
            <v>0</v>
          </cell>
          <cell r="BG602">
            <v>0</v>
          </cell>
          <cell r="BH602">
            <v>0</v>
          </cell>
          <cell r="BI602">
            <v>0</v>
          </cell>
          <cell r="BJ602">
            <v>0</v>
          </cell>
          <cell r="BK602" t="str">
            <v/>
          </cell>
          <cell r="BL602" t="e">
            <v>#NAME?</v>
          </cell>
          <cell r="BM602" t="e">
            <v>#N/A</v>
          </cell>
          <cell r="BN602" t="e">
            <v>#N/A</v>
          </cell>
          <cell r="BO602" t="e">
            <v>#N/A</v>
          </cell>
          <cell r="BP602" t="str">
            <v/>
          </cell>
          <cell r="BQ602"/>
          <cell r="BR602"/>
          <cell r="BS602">
            <v>587</v>
          </cell>
        </row>
        <row r="603">
          <cell r="C603"/>
          <cell r="D603"/>
          <cell r="E603"/>
          <cell r="F603"/>
          <cell r="G603"/>
          <cell r="H603"/>
          <cell r="I603"/>
          <cell r="J603"/>
          <cell r="K603"/>
          <cell r="L603"/>
          <cell r="M603"/>
          <cell r="N603"/>
          <cell r="O603"/>
          <cell r="P603"/>
          <cell r="Q603"/>
          <cell r="R603"/>
          <cell r="S603"/>
          <cell r="T603"/>
          <cell r="U603"/>
          <cell r="V603"/>
          <cell r="W603"/>
          <cell r="X603"/>
          <cell r="Y603" t="str">
            <v/>
          </cell>
          <cell r="Z603"/>
          <cell r="AA603" t="str">
            <v/>
          </cell>
          <cell r="AB603"/>
          <cell r="AC603"/>
          <cell r="AD603"/>
          <cell r="AE603"/>
          <cell r="AF603"/>
          <cell r="AG603"/>
          <cell r="AH603" t="str">
            <v/>
          </cell>
          <cell r="AI603" t="str">
            <v>SI</v>
          </cell>
          <cell r="AJ603"/>
          <cell r="AK603"/>
          <cell r="AL603"/>
          <cell r="AM603"/>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t="str">
            <v/>
          </cell>
          <cell r="BE603" t="str">
            <v/>
          </cell>
          <cell r="BF603">
            <v>0</v>
          </cell>
          <cell r="BG603">
            <v>0</v>
          </cell>
          <cell r="BH603">
            <v>0</v>
          </cell>
          <cell r="BI603">
            <v>0</v>
          </cell>
          <cell r="BJ603">
            <v>0</v>
          </cell>
          <cell r="BK603" t="str">
            <v/>
          </cell>
          <cell r="BL603" t="e">
            <v>#NAME?</v>
          </cell>
          <cell r="BM603" t="e">
            <v>#N/A</v>
          </cell>
          <cell r="BN603" t="e">
            <v>#N/A</v>
          </cell>
          <cell r="BO603" t="e">
            <v>#N/A</v>
          </cell>
          <cell r="BP603" t="str">
            <v/>
          </cell>
          <cell r="BQ603"/>
          <cell r="BR603"/>
          <cell r="BS603">
            <v>588</v>
          </cell>
        </row>
        <row r="604">
          <cell r="C604"/>
          <cell r="D604"/>
          <cell r="E604"/>
          <cell r="F604"/>
          <cell r="G604"/>
          <cell r="H604"/>
          <cell r="I604"/>
          <cell r="J604"/>
          <cell r="K604"/>
          <cell r="L604"/>
          <cell r="M604"/>
          <cell r="N604"/>
          <cell r="O604"/>
          <cell r="P604"/>
          <cell r="Q604"/>
          <cell r="R604"/>
          <cell r="S604"/>
          <cell r="T604"/>
          <cell r="U604"/>
          <cell r="V604"/>
          <cell r="W604"/>
          <cell r="X604"/>
          <cell r="Y604" t="str">
            <v/>
          </cell>
          <cell r="Z604"/>
          <cell r="AA604" t="str">
            <v/>
          </cell>
          <cell r="AB604"/>
          <cell r="AC604"/>
          <cell r="AD604"/>
          <cell r="AE604"/>
          <cell r="AF604"/>
          <cell r="AG604"/>
          <cell r="AH604" t="str">
            <v/>
          </cell>
          <cell r="AI604" t="str">
            <v>SI</v>
          </cell>
          <cell r="AJ604"/>
          <cell r="AK604"/>
          <cell r="AL604"/>
          <cell r="AM604"/>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t="str">
            <v/>
          </cell>
          <cell r="BE604" t="str">
            <v/>
          </cell>
          <cell r="BF604">
            <v>0</v>
          </cell>
          <cell r="BG604">
            <v>0</v>
          </cell>
          <cell r="BH604">
            <v>0</v>
          </cell>
          <cell r="BI604">
            <v>0</v>
          </cell>
          <cell r="BJ604">
            <v>0</v>
          </cell>
          <cell r="BK604" t="str">
            <v/>
          </cell>
          <cell r="BL604" t="e">
            <v>#NAME?</v>
          </cell>
          <cell r="BM604" t="e">
            <v>#N/A</v>
          </cell>
          <cell r="BN604" t="e">
            <v>#N/A</v>
          </cell>
          <cell r="BO604" t="e">
            <v>#N/A</v>
          </cell>
          <cell r="BP604" t="str">
            <v/>
          </cell>
          <cell r="BQ604"/>
          <cell r="BR604"/>
          <cell r="BS604">
            <v>589</v>
          </cell>
        </row>
        <row r="605">
          <cell r="C605"/>
          <cell r="D605"/>
          <cell r="E605"/>
          <cell r="F605"/>
          <cell r="G605"/>
          <cell r="H605"/>
          <cell r="I605"/>
          <cell r="J605"/>
          <cell r="K605"/>
          <cell r="L605"/>
          <cell r="M605"/>
          <cell r="N605"/>
          <cell r="O605"/>
          <cell r="P605"/>
          <cell r="Q605"/>
          <cell r="R605"/>
          <cell r="S605"/>
          <cell r="T605"/>
          <cell r="U605"/>
          <cell r="V605"/>
          <cell r="W605"/>
          <cell r="X605"/>
          <cell r="Y605" t="str">
            <v/>
          </cell>
          <cell r="Z605"/>
          <cell r="AA605" t="str">
            <v/>
          </cell>
          <cell r="AB605"/>
          <cell r="AC605"/>
          <cell r="AD605"/>
          <cell r="AE605"/>
          <cell r="AF605"/>
          <cell r="AG605"/>
          <cell r="AH605" t="str">
            <v/>
          </cell>
          <cell r="AI605" t="str">
            <v>SI</v>
          </cell>
          <cell r="AJ605"/>
          <cell r="AK605"/>
          <cell r="AL605"/>
          <cell r="AM605"/>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t="str">
            <v/>
          </cell>
          <cell r="BE605" t="str">
            <v/>
          </cell>
          <cell r="BF605">
            <v>0</v>
          </cell>
          <cell r="BG605">
            <v>0</v>
          </cell>
          <cell r="BH605">
            <v>0</v>
          </cell>
          <cell r="BI605">
            <v>0</v>
          </cell>
          <cell r="BJ605">
            <v>0</v>
          </cell>
          <cell r="BK605" t="str">
            <v/>
          </cell>
          <cell r="BL605" t="e">
            <v>#NAME?</v>
          </cell>
          <cell r="BM605" t="e">
            <v>#N/A</v>
          </cell>
          <cell r="BN605" t="e">
            <v>#N/A</v>
          </cell>
          <cell r="BO605" t="e">
            <v>#N/A</v>
          </cell>
          <cell r="BP605" t="str">
            <v/>
          </cell>
          <cell r="BQ605"/>
          <cell r="BR605"/>
          <cell r="BS605">
            <v>590</v>
          </cell>
        </row>
        <row r="606">
          <cell r="C606"/>
          <cell r="D606"/>
          <cell r="E606"/>
          <cell r="F606"/>
          <cell r="G606"/>
          <cell r="H606"/>
          <cell r="I606"/>
          <cell r="J606"/>
          <cell r="K606"/>
          <cell r="L606"/>
          <cell r="M606"/>
          <cell r="N606"/>
          <cell r="O606"/>
          <cell r="P606"/>
          <cell r="Q606"/>
          <cell r="R606"/>
          <cell r="S606"/>
          <cell r="T606"/>
          <cell r="U606"/>
          <cell r="V606"/>
          <cell r="W606"/>
          <cell r="X606"/>
          <cell r="Y606" t="str">
            <v/>
          </cell>
          <cell r="Z606"/>
          <cell r="AA606" t="str">
            <v/>
          </cell>
          <cell r="AB606"/>
          <cell r="AC606"/>
          <cell r="AD606"/>
          <cell r="AE606"/>
          <cell r="AF606"/>
          <cell r="AG606"/>
          <cell r="AH606" t="str">
            <v/>
          </cell>
          <cell r="AI606" t="str">
            <v>SI</v>
          </cell>
          <cell r="AJ606"/>
          <cell r="AK606"/>
          <cell r="AL606"/>
          <cell r="AM606"/>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t="str">
            <v/>
          </cell>
          <cell r="BE606" t="str">
            <v/>
          </cell>
          <cell r="BF606">
            <v>0</v>
          </cell>
          <cell r="BG606">
            <v>0</v>
          </cell>
          <cell r="BH606">
            <v>0</v>
          </cell>
          <cell r="BI606">
            <v>0</v>
          </cell>
          <cell r="BJ606">
            <v>0</v>
          </cell>
          <cell r="BK606" t="str">
            <v/>
          </cell>
          <cell r="BL606" t="e">
            <v>#NAME?</v>
          </cell>
          <cell r="BM606" t="e">
            <v>#N/A</v>
          </cell>
          <cell r="BN606" t="e">
            <v>#N/A</v>
          </cell>
          <cell r="BO606" t="e">
            <v>#N/A</v>
          </cell>
          <cell r="BP606" t="str">
            <v/>
          </cell>
          <cell r="BQ606"/>
          <cell r="BR606"/>
          <cell r="BS606">
            <v>591</v>
          </cell>
        </row>
        <row r="607">
          <cell r="C607"/>
          <cell r="D607"/>
          <cell r="E607"/>
          <cell r="F607"/>
          <cell r="G607"/>
          <cell r="H607"/>
          <cell r="I607"/>
          <cell r="J607"/>
          <cell r="K607"/>
          <cell r="L607"/>
          <cell r="M607"/>
          <cell r="N607"/>
          <cell r="O607"/>
          <cell r="P607"/>
          <cell r="Q607"/>
          <cell r="R607"/>
          <cell r="S607"/>
          <cell r="T607"/>
          <cell r="U607"/>
          <cell r="V607"/>
          <cell r="W607"/>
          <cell r="X607"/>
          <cell r="Y607" t="str">
            <v/>
          </cell>
          <cell r="Z607"/>
          <cell r="AA607" t="str">
            <v/>
          </cell>
          <cell r="AB607"/>
          <cell r="AC607"/>
          <cell r="AD607"/>
          <cell r="AE607"/>
          <cell r="AF607"/>
          <cell r="AG607"/>
          <cell r="AH607" t="str">
            <v/>
          </cell>
          <cell r="AI607" t="str">
            <v>SI</v>
          </cell>
          <cell r="AJ607"/>
          <cell r="AK607"/>
          <cell r="AL607"/>
          <cell r="AM607"/>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t="str">
            <v/>
          </cell>
          <cell r="BE607" t="str">
            <v/>
          </cell>
          <cell r="BF607">
            <v>0</v>
          </cell>
          <cell r="BG607">
            <v>0</v>
          </cell>
          <cell r="BH607">
            <v>0</v>
          </cell>
          <cell r="BI607">
            <v>0</v>
          </cell>
          <cell r="BJ607">
            <v>0</v>
          </cell>
          <cell r="BK607" t="str">
            <v/>
          </cell>
          <cell r="BL607" t="e">
            <v>#NAME?</v>
          </cell>
          <cell r="BM607" t="e">
            <v>#N/A</v>
          </cell>
          <cell r="BN607" t="e">
            <v>#N/A</v>
          </cell>
          <cell r="BO607" t="e">
            <v>#N/A</v>
          </cell>
          <cell r="BP607" t="str">
            <v/>
          </cell>
          <cell r="BQ607"/>
          <cell r="BR607"/>
          <cell r="BS607">
            <v>592</v>
          </cell>
        </row>
        <row r="608">
          <cell r="C608"/>
          <cell r="D608"/>
          <cell r="E608"/>
          <cell r="F608"/>
          <cell r="G608"/>
          <cell r="H608"/>
          <cell r="I608"/>
          <cell r="J608"/>
          <cell r="K608"/>
          <cell r="L608"/>
          <cell r="M608"/>
          <cell r="N608"/>
          <cell r="O608"/>
          <cell r="P608"/>
          <cell r="Q608"/>
          <cell r="R608"/>
          <cell r="S608"/>
          <cell r="T608"/>
          <cell r="U608"/>
          <cell r="V608"/>
          <cell r="W608"/>
          <cell r="X608"/>
          <cell r="Y608" t="str">
            <v/>
          </cell>
          <cell r="Z608"/>
          <cell r="AA608" t="str">
            <v/>
          </cell>
          <cell r="AB608"/>
          <cell r="AC608"/>
          <cell r="AD608"/>
          <cell r="AE608"/>
          <cell r="AF608"/>
          <cell r="AG608"/>
          <cell r="AH608" t="str">
            <v/>
          </cell>
          <cell r="AI608" t="str">
            <v>SI</v>
          </cell>
          <cell r="AJ608"/>
          <cell r="AK608"/>
          <cell r="AL608"/>
          <cell r="AM608"/>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t="str">
            <v/>
          </cell>
          <cell r="BE608" t="str">
            <v/>
          </cell>
          <cell r="BF608">
            <v>0</v>
          </cell>
          <cell r="BG608">
            <v>0</v>
          </cell>
          <cell r="BH608">
            <v>0</v>
          </cell>
          <cell r="BI608">
            <v>0</v>
          </cell>
          <cell r="BJ608">
            <v>0</v>
          </cell>
          <cell r="BK608" t="str">
            <v/>
          </cell>
          <cell r="BL608" t="e">
            <v>#NAME?</v>
          </cell>
          <cell r="BM608" t="e">
            <v>#N/A</v>
          </cell>
          <cell r="BN608" t="e">
            <v>#N/A</v>
          </cell>
          <cell r="BO608" t="e">
            <v>#N/A</v>
          </cell>
          <cell r="BP608" t="str">
            <v/>
          </cell>
          <cell r="BQ608"/>
          <cell r="BR608"/>
          <cell r="BS608">
            <v>593</v>
          </cell>
        </row>
        <row r="609">
          <cell r="C609"/>
          <cell r="D609"/>
          <cell r="E609"/>
          <cell r="F609"/>
          <cell r="G609"/>
          <cell r="H609"/>
          <cell r="I609"/>
          <cell r="J609"/>
          <cell r="K609"/>
          <cell r="L609"/>
          <cell r="M609"/>
          <cell r="N609"/>
          <cell r="O609"/>
          <cell r="P609"/>
          <cell r="Q609"/>
          <cell r="R609"/>
          <cell r="S609"/>
          <cell r="T609"/>
          <cell r="U609"/>
          <cell r="V609"/>
          <cell r="W609"/>
          <cell r="X609"/>
          <cell r="Y609" t="str">
            <v/>
          </cell>
          <cell r="Z609"/>
          <cell r="AA609" t="str">
            <v/>
          </cell>
          <cell r="AB609"/>
          <cell r="AC609"/>
          <cell r="AD609"/>
          <cell r="AE609"/>
          <cell r="AF609"/>
          <cell r="AG609"/>
          <cell r="AH609" t="str">
            <v/>
          </cell>
          <cell r="AI609" t="str">
            <v>SI</v>
          </cell>
          <cell r="AJ609"/>
          <cell r="AK609"/>
          <cell r="AL609"/>
          <cell r="AM609"/>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t="str">
            <v/>
          </cell>
          <cell r="BE609" t="str">
            <v/>
          </cell>
          <cell r="BF609">
            <v>0</v>
          </cell>
          <cell r="BG609">
            <v>0</v>
          </cell>
          <cell r="BH609">
            <v>0</v>
          </cell>
          <cell r="BI609">
            <v>0</v>
          </cell>
          <cell r="BJ609">
            <v>0</v>
          </cell>
          <cell r="BK609" t="str">
            <v/>
          </cell>
          <cell r="BL609" t="e">
            <v>#NAME?</v>
          </cell>
          <cell r="BM609" t="e">
            <v>#N/A</v>
          </cell>
          <cell r="BN609" t="e">
            <v>#N/A</v>
          </cell>
          <cell r="BO609" t="e">
            <v>#N/A</v>
          </cell>
          <cell r="BP609" t="str">
            <v/>
          </cell>
          <cell r="BQ609"/>
          <cell r="BR609"/>
          <cell r="BS609">
            <v>594</v>
          </cell>
        </row>
        <row r="610">
          <cell r="C610"/>
          <cell r="D610"/>
          <cell r="E610"/>
          <cell r="F610"/>
          <cell r="G610"/>
          <cell r="H610"/>
          <cell r="I610"/>
          <cell r="J610"/>
          <cell r="K610"/>
          <cell r="L610"/>
          <cell r="M610"/>
          <cell r="N610"/>
          <cell r="O610"/>
          <cell r="P610"/>
          <cell r="Q610"/>
          <cell r="R610"/>
          <cell r="S610"/>
          <cell r="T610"/>
          <cell r="U610"/>
          <cell r="V610"/>
          <cell r="W610"/>
          <cell r="X610"/>
          <cell r="Y610" t="str">
            <v/>
          </cell>
          <cell r="Z610"/>
          <cell r="AA610" t="str">
            <v/>
          </cell>
          <cell r="AB610"/>
          <cell r="AC610"/>
          <cell r="AD610"/>
          <cell r="AE610"/>
          <cell r="AF610"/>
          <cell r="AG610"/>
          <cell r="AH610" t="str">
            <v/>
          </cell>
          <cell r="AI610" t="str">
            <v>SI</v>
          </cell>
          <cell r="AJ610"/>
          <cell r="AK610"/>
          <cell r="AL610"/>
          <cell r="AM610"/>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t="str">
            <v/>
          </cell>
          <cell r="BE610" t="str">
            <v/>
          </cell>
          <cell r="BF610">
            <v>0</v>
          </cell>
          <cell r="BG610">
            <v>0</v>
          </cell>
          <cell r="BH610">
            <v>0</v>
          </cell>
          <cell r="BI610">
            <v>0</v>
          </cell>
          <cell r="BJ610">
            <v>0</v>
          </cell>
          <cell r="BK610" t="str">
            <v/>
          </cell>
          <cell r="BL610" t="e">
            <v>#NAME?</v>
          </cell>
          <cell r="BM610" t="e">
            <v>#N/A</v>
          </cell>
          <cell r="BN610" t="e">
            <v>#N/A</v>
          </cell>
          <cell r="BO610" t="e">
            <v>#N/A</v>
          </cell>
          <cell r="BP610" t="str">
            <v/>
          </cell>
          <cell r="BQ610"/>
          <cell r="BR610"/>
          <cell r="BS610">
            <v>595</v>
          </cell>
        </row>
        <row r="611">
          <cell r="C611"/>
          <cell r="D611"/>
          <cell r="E611"/>
          <cell r="F611"/>
          <cell r="G611"/>
          <cell r="H611"/>
          <cell r="I611"/>
          <cell r="J611"/>
          <cell r="K611"/>
          <cell r="L611"/>
          <cell r="M611"/>
          <cell r="N611"/>
          <cell r="O611"/>
          <cell r="P611"/>
          <cell r="Q611"/>
          <cell r="R611"/>
          <cell r="S611"/>
          <cell r="T611"/>
          <cell r="U611"/>
          <cell r="V611"/>
          <cell r="W611"/>
          <cell r="X611"/>
          <cell r="Y611" t="str">
            <v/>
          </cell>
          <cell r="Z611"/>
          <cell r="AA611" t="str">
            <v/>
          </cell>
          <cell r="AB611"/>
          <cell r="AC611"/>
          <cell r="AD611"/>
          <cell r="AE611"/>
          <cell r="AF611"/>
          <cell r="AG611"/>
          <cell r="AH611" t="str">
            <v/>
          </cell>
          <cell r="AI611" t="str">
            <v>SI</v>
          </cell>
          <cell r="AJ611"/>
          <cell r="AK611"/>
          <cell r="AL611"/>
          <cell r="AM611"/>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t="str">
            <v/>
          </cell>
          <cell r="BE611" t="str">
            <v/>
          </cell>
          <cell r="BF611">
            <v>0</v>
          </cell>
          <cell r="BG611">
            <v>0</v>
          </cell>
          <cell r="BH611">
            <v>0</v>
          </cell>
          <cell r="BI611">
            <v>0</v>
          </cell>
          <cell r="BJ611">
            <v>0</v>
          </cell>
          <cell r="BK611" t="str">
            <v/>
          </cell>
          <cell r="BL611" t="e">
            <v>#NAME?</v>
          </cell>
          <cell r="BM611" t="e">
            <v>#N/A</v>
          </cell>
          <cell r="BN611" t="e">
            <v>#N/A</v>
          </cell>
          <cell r="BO611" t="e">
            <v>#N/A</v>
          </cell>
          <cell r="BP611" t="str">
            <v/>
          </cell>
          <cell r="BQ611"/>
          <cell r="BR611"/>
          <cell r="BS611">
            <v>596</v>
          </cell>
        </row>
        <row r="612">
          <cell r="C612"/>
          <cell r="D612"/>
          <cell r="E612"/>
          <cell r="F612"/>
          <cell r="G612"/>
          <cell r="H612"/>
          <cell r="I612"/>
          <cell r="J612"/>
          <cell r="K612"/>
          <cell r="L612"/>
          <cell r="M612"/>
          <cell r="N612"/>
          <cell r="O612"/>
          <cell r="P612"/>
          <cell r="Q612"/>
          <cell r="R612"/>
          <cell r="S612"/>
          <cell r="T612"/>
          <cell r="U612"/>
          <cell r="V612"/>
          <cell r="W612"/>
          <cell r="X612"/>
          <cell r="Y612" t="str">
            <v/>
          </cell>
          <cell r="Z612"/>
          <cell r="AA612" t="str">
            <v/>
          </cell>
          <cell r="AB612"/>
          <cell r="AC612"/>
          <cell r="AD612"/>
          <cell r="AE612"/>
          <cell r="AF612"/>
          <cell r="AG612"/>
          <cell r="AH612" t="str">
            <v/>
          </cell>
          <cell r="AI612" t="str">
            <v>SI</v>
          </cell>
          <cell r="AJ612"/>
          <cell r="AK612"/>
          <cell r="AL612"/>
          <cell r="AM612"/>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t="str">
            <v/>
          </cell>
          <cell r="BE612" t="str">
            <v/>
          </cell>
          <cell r="BF612">
            <v>0</v>
          </cell>
          <cell r="BG612">
            <v>0</v>
          </cell>
          <cell r="BH612">
            <v>0</v>
          </cell>
          <cell r="BI612">
            <v>0</v>
          </cell>
          <cell r="BJ612">
            <v>0</v>
          </cell>
          <cell r="BK612" t="str">
            <v/>
          </cell>
          <cell r="BL612" t="e">
            <v>#NAME?</v>
          </cell>
          <cell r="BM612" t="e">
            <v>#N/A</v>
          </cell>
          <cell r="BN612" t="e">
            <v>#N/A</v>
          </cell>
          <cell r="BO612" t="e">
            <v>#N/A</v>
          </cell>
          <cell r="BP612" t="str">
            <v/>
          </cell>
          <cell r="BQ612"/>
          <cell r="BR612"/>
          <cell r="BS612">
            <v>597</v>
          </cell>
        </row>
        <row r="613">
          <cell r="C613"/>
          <cell r="D613"/>
          <cell r="E613"/>
          <cell r="F613"/>
          <cell r="G613"/>
          <cell r="H613"/>
          <cell r="I613"/>
          <cell r="J613"/>
          <cell r="K613"/>
          <cell r="L613"/>
          <cell r="M613"/>
          <cell r="N613"/>
          <cell r="O613"/>
          <cell r="P613"/>
          <cell r="Q613"/>
          <cell r="R613"/>
          <cell r="S613"/>
          <cell r="T613"/>
          <cell r="U613"/>
          <cell r="V613"/>
          <cell r="W613"/>
          <cell r="X613"/>
          <cell r="Y613" t="str">
            <v/>
          </cell>
          <cell r="Z613"/>
          <cell r="AA613" t="str">
            <v/>
          </cell>
          <cell r="AB613"/>
          <cell r="AC613"/>
          <cell r="AD613"/>
          <cell r="AE613"/>
          <cell r="AF613"/>
          <cell r="AG613"/>
          <cell r="AH613" t="str">
            <v/>
          </cell>
          <cell r="AI613" t="str">
            <v>SI</v>
          </cell>
          <cell r="AJ613"/>
          <cell r="AK613"/>
          <cell r="AL613"/>
          <cell r="AM613"/>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t="str">
            <v/>
          </cell>
          <cell r="BE613" t="str">
            <v/>
          </cell>
          <cell r="BF613">
            <v>0</v>
          </cell>
          <cell r="BG613">
            <v>0</v>
          </cell>
          <cell r="BH613">
            <v>0</v>
          </cell>
          <cell r="BI613">
            <v>0</v>
          </cell>
          <cell r="BJ613">
            <v>0</v>
          </cell>
          <cell r="BK613" t="str">
            <v/>
          </cell>
          <cell r="BL613" t="e">
            <v>#NAME?</v>
          </cell>
          <cell r="BM613" t="e">
            <v>#N/A</v>
          </cell>
          <cell r="BN613" t="e">
            <v>#N/A</v>
          </cell>
          <cell r="BO613" t="e">
            <v>#N/A</v>
          </cell>
          <cell r="BP613" t="str">
            <v/>
          </cell>
          <cell r="BQ613"/>
          <cell r="BR613"/>
          <cell r="BS613">
            <v>598</v>
          </cell>
        </row>
        <row r="614">
          <cell r="C614"/>
          <cell r="D614"/>
          <cell r="E614"/>
          <cell r="F614"/>
          <cell r="G614"/>
          <cell r="H614"/>
          <cell r="I614"/>
          <cell r="J614"/>
          <cell r="K614"/>
          <cell r="L614"/>
          <cell r="M614"/>
          <cell r="N614"/>
          <cell r="O614"/>
          <cell r="P614"/>
          <cell r="Q614"/>
          <cell r="R614"/>
          <cell r="S614"/>
          <cell r="T614"/>
          <cell r="U614"/>
          <cell r="V614"/>
          <cell r="W614"/>
          <cell r="X614"/>
          <cell r="Y614" t="str">
            <v/>
          </cell>
          <cell r="Z614"/>
          <cell r="AA614" t="str">
            <v/>
          </cell>
          <cell r="AB614"/>
          <cell r="AC614"/>
          <cell r="AD614"/>
          <cell r="AE614"/>
          <cell r="AF614"/>
          <cell r="AG614"/>
          <cell r="AH614" t="str">
            <v/>
          </cell>
          <cell r="AI614" t="str">
            <v>SI</v>
          </cell>
          <cell r="AJ614"/>
          <cell r="AK614"/>
          <cell r="AL614"/>
          <cell r="AM614"/>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t="str">
            <v/>
          </cell>
          <cell r="BE614" t="str">
            <v/>
          </cell>
          <cell r="BF614">
            <v>0</v>
          </cell>
          <cell r="BG614">
            <v>0</v>
          </cell>
          <cell r="BH614">
            <v>0</v>
          </cell>
          <cell r="BI614">
            <v>0</v>
          </cell>
          <cell r="BJ614">
            <v>0</v>
          </cell>
          <cell r="BK614" t="str">
            <v/>
          </cell>
          <cell r="BL614" t="e">
            <v>#NAME?</v>
          </cell>
          <cell r="BM614" t="e">
            <v>#N/A</v>
          </cell>
          <cell r="BN614" t="e">
            <v>#N/A</v>
          </cell>
          <cell r="BO614" t="e">
            <v>#N/A</v>
          </cell>
          <cell r="BP614" t="str">
            <v/>
          </cell>
          <cell r="BQ614"/>
          <cell r="BR614"/>
          <cell r="BS614">
            <v>599</v>
          </cell>
        </row>
        <row r="615">
          <cell r="C615"/>
          <cell r="D615"/>
          <cell r="E615"/>
          <cell r="F615"/>
          <cell r="G615"/>
          <cell r="H615"/>
          <cell r="I615"/>
          <cell r="J615"/>
          <cell r="K615"/>
          <cell r="L615"/>
          <cell r="M615"/>
          <cell r="N615"/>
          <cell r="O615"/>
          <cell r="P615"/>
          <cell r="Q615"/>
          <cell r="R615"/>
          <cell r="S615"/>
          <cell r="T615"/>
          <cell r="U615"/>
          <cell r="V615"/>
          <cell r="W615"/>
          <cell r="X615"/>
          <cell r="Y615" t="str">
            <v/>
          </cell>
          <cell r="Z615"/>
          <cell r="AA615" t="str">
            <v/>
          </cell>
          <cell r="AB615"/>
          <cell r="AC615"/>
          <cell r="AD615"/>
          <cell r="AE615"/>
          <cell r="AF615"/>
          <cell r="AG615"/>
          <cell r="AH615" t="str">
            <v/>
          </cell>
          <cell r="AI615" t="str">
            <v>SI</v>
          </cell>
          <cell r="AJ615"/>
          <cell r="AK615"/>
          <cell r="AL615"/>
          <cell r="AM615"/>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t="str">
            <v/>
          </cell>
          <cell r="BE615" t="str">
            <v/>
          </cell>
          <cell r="BF615">
            <v>0</v>
          </cell>
          <cell r="BG615">
            <v>0</v>
          </cell>
          <cell r="BH615">
            <v>0</v>
          </cell>
          <cell r="BI615">
            <v>0</v>
          </cell>
          <cell r="BJ615">
            <v>0</v>
          </cell>
          <cell r="BK615" t="str">
            <v/>
          </cell>
          <cell r="BL615" t="e">
            <v>#NAME?</v>
          </cell>
          <cell r="BM615" t="e">
            <v>#N/A</v>
          </cell>
          <cell r="BN615" t="e">
            <v>#N/A</v>
          </cell>
          <cell r="BO615" t="e">
            <v>#N/A</v>
          </cell>
          <cell r="BP615" t="str">
            <v/>
          </cell>
          <cell r="BQ615"/>
          <cell r="BR615"/>
          <cell r="BS615">
            <v>600</v>
          </cell>
        </row>
        <row r="616">
          <cell r="C616"/>
          <cell r="D616"/>
          <cell r="E616"/>
          <cell r="F616"/>
          <cell r="G616"/>
          <cell r="H616"/>
          <cell r="I616"/>
          <cell r="J616"/>
          <cell r="K616"/>
          <cell r="L616"/>
          <cell r="M616"/>
          <cell r="N616"/>
          <cell r="O616"/>
          <cell r="P616"/>
          <cell r="Q616"/>
          <cell r="R616"/>
          <cell r="S616"/>
          <cell r="T616"/>
          <cell r="U616"/>
          <cell r="V616"/>
          <cell r="W616"/>
          <cell r="X616"/>
          <cell r="Y616" t="str">
            <v/>
          </cell>
          <cell r="Z616"/>
          <cell r="AA616" t="str">
            <v/>
          </cell>
          <cell r="AB616"/>
          <cell r="AC616"/>
          <cell r="AD616"/>
          <cell r="AE616"/>
          <cell r="AF616"/>
          <cell r="AG616"/>
          <cell r="AH616" t="str">
            <v/>
          </cell>
          <cell r="AI616" t="str">
            <v>SI</v>
          </cell>
          <cell r="AJ616"/>
          <cell r="AK616"/>
          <cell r="AL616"/>
          <cell r="AM616"/>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t="str">
            <v/>
          </cell>
          <cell r="BE616" t="str">
            <v/>
          </cell>
          <cell r="BF616">
            <v>0</v>
          </cell>
          <cell r="BG616">
            <v>0</v>
          </cell>
          <cell r="BH616">
            <v>0</v>
          </cell>
          <cell r="BI616">
            <v>0</v>
          </cell>
          <cell r="BJ616">
            <v>0</v>
          </cell>
          <cell r="BK616" t="str">
            <v/>
          </cell>
          <cell r="BL616" t="e">
            <v>#NAME?</v>
          </cell>
          <cell r="BM616" t="e">
            <v>#N/A</v>
          </cell>
          <cell r="BN616" t="e">
            <v>#N/A</v>
          </cell>
          <cell r="BO616" t="e">
            <v>#N/A</v>
          </cell>
          <cell r="BP616" t="str">
            <v/>
          </cell>
          <cell r="BQ616"/>
          <cell r="BR616"/>
          <cell r="BS616">
            <v>601</v>
          </cell>
        </row>
        <row r="617">
          <cell r="C617"/>
          <cell r="D617"/>
          <cell r="E617"/>
          <cell r="F617"/>
          <cell r="G617"/>
          <cell r="H617"/>
          <cell r="I617"/>
          <cell r="J617"/>
          <cell r="K617"/>
          <cell r="L617"/>
          <cell r="M617"/>
          <cell r="N617"/>
          <cell r="O617"/>
          <cell r="P617"/>
          <cell r="Q617"/>
          <cell r="R617"/>
          <cell r="S617"/>
          <cell r="T617"/>
          <cell r="U617"/>
          <cell r="V617"/>
          <cell r="W617"/>
          <cell r="X617"/>
          <cell r="Y617" t="str">
            <v/>
          </cell>
          <cell r="Z617"/>
          <cell r="AA617" t="str">
            <v/>
          </cell>
          <cell r="AB617"/>
          <cell r="AC617"/>
          <cell r="AD617"/>
          <cell r="AE617"/>
          <cell r="AF617"/>
          <cell r="AG617"/>
          <cell r="AH617" t="str">
            <v/>
          </cell>
          <cell r="AI617" t="str">
            <v>SI</v>
          </cell>
          <cell r="AJ617"/>
          <cell r="AK617"/>
          <cell r="AL617"/>
          <cell r="AM617"/>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t="str">
            <v/>
          </cell>
          <cell r="BE617" t="str">
            <v/>
          </cell>
          <cell r="BF617">
            <v>0</v>
          </cell>
          <cell r="BG617">
            <v>0</v>
          </cell>
          <cell r="BH617">
            <v>0</v>
          </cell>
          <cell r="BI617">
            <v>0</v>
          </cell>
          <cell r="BJ617">
            <v>0</v>
          </cell>
          <cell r="BK617" t="str">
            <v/>
          </cell>
          <cell r="BL617" t="e">
            <v>#NAME?</v>
          </cell>
          <cell r="BM617" t="e">
            <v>#N/A</v>
          </cell>
          <cell r="BN617" t="e">
            <v>#N/A</v>
          </cell>
          <cell r="BO617" t="e">
            <v>#N/A</v>
          </cell>
          <cell r="BP617" t="str">
            <v/>
          </cell>
          <cell r="BQ617"/>
          <cell r="BR617"/>
          <cell r="BS617">
            <v>602</v>
          </cell>
        </row>
        <row r="618">
          <cell r="C618"/>
          <cell r="D618"/>
          <cell r="E618"/>
          <cell r="F618"/>
          <cell r="G618"/>
          <cell r="H618"/>
          <cell r="I618"/>
          <cell r="J618"/>
          <cell r="K618"/>
          <cell r="L618"/>
          <cell r="M618"/>
          <cell r="N618"/>
          <cell r="O618"/>
          <cell r="P618"/>
          <cell r="Q618"/>
          <cell r="R618"/>
          <cell r="S618"/>
          <cell r="T618"/>
          <cell r="U618"/>
          <cell r="V618"/>
          <cell r="W618"/>
          <cell r="X618"/>
          <cell r="Y618" t="str">
            <v/>
          </cell>
          <cell r="Z618"/>
          <cell r="AA618" t="str">
            <v/>
          </cell>
          <cell r="AB618"/>
          <cell r="AC618"/>
          <cell r="AD618"/>
          <cell r="AE618"/>
          <cell r="AF618"/>
          <cell r="AG618"/>
          <cell r="AH618" t="str">
            <v/>
          </cell>
          <cell r="AI618" t="str">
            <v>SI</v>
          </cell>
          <cell r="AJ618"/>
          <cell r="AK618"/>
          <cell r="AL618"/>
          <cell r="AM618"/>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t="str">
            <v/>
          </cell>
          <cell r="BE618" t="str">
            <v/>
          </cell>
          <cell r="BF618">
            <v>0</v>
          </cell>
          <cell r="BG618">
            <v>0</v>
          </cell>
          <cell r="BH618">
            <v>0</v>
          </cell>
          <cell r="BI618">
            <v>0</v>
          </cell>
          <cell r="BJ618">
            <v>0</v>
          </cell>
          <cell r="BK618" t="str">
            <v/>
          </cell>
          <cell r="BL618" t="e">
            <v>#NAME?</v>
          </cell>
          <cell r="BM618" t="e">
            <v>#N/A</v>
          </cell>
          <cell r="BN618" t="e">
            <v>#N/A</v>
          </cell>
          <cell r="BO618" t="e">
            <v>#N/A</v>
          </cell>
          <cell r="BP618" t="str">
            <v/>
          </cell>
          <cell r="BQ618"/>
          <cell r="BR618"/>
          <cell r="BS618">
            <v>603</v>
          </cell>
        </row>
        <row r="619">
          <cell r="C619"/>
          <cell r="D619"/>
          <cell r="E619"/>
          <cell r="F619"/>
          <cell r="G619"/>
          <cell r="H619"/>
          <cell r="I619"/>
          <cell r="J619"/>
          <cell r="K619"/>
          <cell r="L619"/>
          <cell r="M619"/>
          <cell r="N619"/>
          <cell r="O619"/>
          <cell r="P619"/>
          <cell r="Q619"/>
          <cell r="R619"/>
          <cell r="S619"/>
          <cell r="T619"/>
          <cell r="U619"/>
          <cell r="V619"/>
          <cell r="W619"/>
          <cell r="X619"/>
          <cell r="Y619" t="str">
            <v/>
          </cell>
          <cell r="Z619"/>
          <cell r="AA619" t="str">
            <v/>
          </cell>
          <cell r="AB619"/>
          <cell r="AC619"/>
          <cell r="AD619"/>
          <cell r="AE619"/>
          <cell r="AF619"/>
          <cell r="AG619"/>
          <cell r="AH619" t="str">
            <v/>
          </cell>
          <cell r="AI619" t="str">
            <v>SI</v>
          </cell>
          <cell r="AJ619"/>
          <cell r="AK619"/>
          <cell r="AL619"/>
          <cell r="AM619"/>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t="str">
            <v/>
          </cell>
          <cell r="BE619" t="str">
            <v/>
          </cell>
          <cell r="BF619">
            <v>0</v>
          </cell>
          <cell r="BG619">
            <v>0</v>
          </cell>
          <cell r="BH619">
            <v>0</v>
          </cell>
          <cell r="BI619">
            <v>0</v>
          </cell>
          <cell r="BJ619">
            <v>0</v>
          </cell>
          <cell r="BK619" t="str">
            <v/>
          </cell>
          <cell r="BL619" t="e">
            <v>#NAME?</v>
          </cell>
          <cell r="BM619" t="e">
            <v>#N/A</v>
          </cell>
          <cell r="BN619" t="e">
            <v>#N/A</v>
          </cell>
          <cell r="BO619" t="e">
            <v>#N/A</v>
          </cell>
          <cell r="BP619" t="str">
            <v/>
          </cell>
          <cell r="BQ619"/>
          <cell r="BR619"/>
          <cell r="BS619">
            <v>604</v>
          </cell>
        </row>
        <row r="620">
          <cell r="C620"/>
          <cell r="D620"/>
          <cell r="E620"/>
          <cell r="F620"/>
          <cell r="G620"/>
          <cell r="H620"/>
          <cell r="I620"/>
          <cell r="J620"/>
          <cell r="K620"/>
          <cell r="L620"/>
          <cell r="M620"/>
          <cell r="N620"/>
          <cell r="O620"/>
          <cell r="P620"/>
          <cell r="Q620"/>
          <cell r="R620"/>
          <cell r="S620"/>
          <cell r="T620"/>
          <cell r="U620"/>
          <cell r="V620"/>
          <cell r="W620"/>
          <cell r="X620"/>
          <cell r="Y620" t="str">
            <v/>
          </cell>
          <cell r="Z620"/>
          <cell r="AA620" t="str">
            <v/>
          </cell>
          <cell r="AB620"/>
          <cell r="AC620"/>
          <cell r="AD620"/>
          <cell r="AE620"/>
          <cell r="AF620"/>
          <cell r="AG620"/>
          <cell r="AH620" t="str">
            <v/>
          </cell>
          <cell r="AI620" t="str">
            <v>SI</v>
          </cell>
          <cell r="AJ620"/>
          <cell r="AK620"/>
          <cell r="AL620"/>
          <cell r="AM620"/>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t="str">
            <v/>
          </cell>
          <cell r="BE620" t="str">
            <v/>
          </cell>
          <cell r="BF620">
            <v>0</v>
          </cell>
          <cell r="BG620">
            <v>0</v>
          </cell>
          <cell r="BH620">
            <v>0</v>
          </cell>
          <cell r="BI620">
            <v>0</v>
          </cell>
          <cell r="BJ620">
            <v>0</v>
          </cell>
          <cell r="BK620" t="str">
            <v/>
          </cell>
          <cell r="BL620" t="e">
            <v>#NAME?</v>
          </cell>
          <cell r="BM620" t="e">
            <v>#N/A</v>
          </cell>
          <cell r="BN620" t="e">
            <v>#N/A</v>
          </cell>
          <cell r="BO620" t="e">
            <v>#N/A</v>
          </cell>
          <cell r="BP620" t="str">
            <v/>
          </cell>
          <cell r="BQ620"/>
          <cell r="BR620"/>
          <cell r="BS620">
            <v>605</v>
          </cell>
        </row>
        <row r="621">
          <cell r="C621"/>
          <cell r="D621"/>
          <cell r="E621"/>
          <cell r="F621"/>
          <cell r="G621"/>
          <cell r="H621"/>
          <cell r="I621"/>
          <cell r="J621"/>
          <cell r="K621"/>
          <cell r="L621"/>
          <cell r="M621"/>
          <cell r="N621"/>
          <cell r="O621"/>
          <cell r="P621"/>
          <cell r="Q621"/>
          <cell r="R621"/>
          <cell r="S621"/>
          <cell r="T621"/>
          <cell r="U621"/>
          <cell r="V621"/>
          <cell r="W621"/>
          <cell r="X621"/>
          <cell r="Y621" t="str">
            <v/>
          </cell>
          <cell r="Z621"/>
          <cell r="AA621" t="str">
            <v/>
          </cell>
          <cell r="AB621"/>
          <cell r="AC621"/>
          <cell r="AD621"/>
          <cell r="AE621"/>
          <cell r="AF621"/>
          <cell r="AG621"/>
          <cell r="AH621" t="str">
            <v/>
          </cell>
          <cell r="AI621" t="str">
            <v>SI</v>
          </cell>
          <cell r="AJ621"/>
          <cell r="AK621"/>
          <cell r="AL621"/>
          <cell r="AM621"/>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t="str">
            <v/>
          </cell>
          <cell r="BE621" t="str">
            <v/>
          </cell>
          <cell r="BF621">
            <v>0</v>
          </cell>
          <cell r="BG621">
            <v>0</v>
          </cell>
          <cell r="BH621">
            <v>0</v>
          </cell>
          <cell r="BI621">
            <v>0</v>
          </cell>
          <cell r="BJ621">
            <v>0</v>
          </cell>
          <cell r="BK621" t="str">
            <v/>
          </cell>
          <cell r="BL621" t="e">
            <v>#NAME?</v>
          </cell>
          <cell r="BM621" t="e">
            <v>#N/A</v>
          </cell>
          <cell r="BN621" t="e">
            <v>#N/A</v>
          </cell>
          <cell r="BO621" t="e">
            <v>#N/A</v>
          </cell>
          <cell r="BP621" t="str">
            <v/>
          </cell>
          <cell r="BQ621"/>
          <cell r="BR621"/>
          <cell r="BS621">
            <v>606</v>
          </cell>
        </row>
        <row r="622">
          <cell r="C622"/>
          <cell r="D622"/>
          <cell r="E622"/>
          <cell r="F622"/>
          <cell r="G622"/>
          <cell r="H622"/>
          <cell r="I622"/>
          <cell r="J622"/>
          <cell r="K622"/>
          <cell r="L622"/>
          <cell r="M622"/>
          <cell r="N622"/>
          <cell r="O622"/>
          <cell r="P622"/>
          <cell r="Q622"/>
          <cell r="R622"/>
          <cell r="S622"/>
          <cell r="T622"/>
          <cell r="U622"/>
          <cell r="V622"/>
          <cell r="W622"/>
          <cell r="X622"/>
          <cell r="Y622" t="str">
            <v/>
          </cell>
          <cell r="Z622"/>
          <cell r="AA622" t="str">
            <v/>
          </cell>
          <cell r="AB622"/>
          <cell r="AC622"/>
          <cell r="AD622"/>
          <cell r="AE622"/>
          <cell r="AF622"/>
          <cell r="AG622"/>
          <cell r="AH622" t="str">
            <v/>
          </cell>
          <cell r="AI622" t="str">
            <v>SI</v>
          </cell>
          <cell r="AJ622"/>
          <cell r="AK622"/>
          <cell r="AL622"/>
          <cell r="AM622"/>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t="str">
            <v/>
          </cell>
          <cell r="BE622" t="str">
            <v/>
          </cell>
          <cell r="BF622">
            <v>0</v>
          </cell>
          <cell r="BG622">
            <v>0</v>
          </cell>
          <cell r="BH622">
            <v>0</v>
          </cell>
          <cell r="BI622">
            <v>0</v>
          </cell>
          <cell r="BJ622">
            <v>0</v>
          </cell>
          <cell r="BK622" t="str">
            <v/>
          </cell>
          <cell r="BL622" t="e">
            <v>#NAME?</v>
          </cell>
          <cell r="BM622" t="e">
            <v>#N/A</v>
          </cell>
          <cell r="BN622" t="e">
            <v>#N/A</v>
          </cell>
          <cell r="BO622" t="e">
            <v>#N/A</v>
          </cell>
          <cell r="BP622" t="str">
            <v/>
          </cell>
          <cell r="BQ622"/>
          <cell r="BR622"/>
          <cell r="BS622">
            <v>607</v>
          </cell>
        </row>
        <row r="623">
          <cell r="C623"/>
          <cell r="D623"/>
          <cell r="E623"/>
          <cell r="F623"/>
          <cell r="G623"/>
          <cell r="H623"/>
          <cell r="I623"/>
          <cell r="J623"/>
          <cell r="K623"/>
          <cell r="L623"/>
          <cell r="M623"/>
          <cell r="N623"/>
          <cell r="O623"/>
          <cell r="P623"/>
          <cell r="Q623"/>
          <cell r="R623"/>
          <cell r="S623"/>
          <cell r="T623"/>
          <cell r="U623"/>
          <cell r="V623"/>
          <cell r="W623"/>
          <cell r="X623"/>
          <cell r="Y623" t="str">
            <v/>
          </cell>
          <cell r="Z623"/>
          <cell r="AA623" t="str">
            <v/>
          </cell>
          <cell r="AB623"/>
          <cell r="AC623"/>
          <cell r="AD623"/>
          <cell r="AE623"/>
          <cell r="AF623"/>
          <cell r="AG623"/>
          <cell r="AH623" t="str">
            <v/>
          </cell>
          <cell r="AI623" t="str">
            <v>SI</v>
          </cell>
          <cell r="AJ623"/>
          <cell r="AK623"/>
          <cell r="AL623"/>
          <cell r="AM623"/>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t="str">
            <v/>
          </cell>
          <cell r="BE623" t="str">
            <v/>
          </cell>
          <cell r="BF623">
            <v>0</v>
          </cell>
          <cell r="BG623">
            <v>0</v>
          </cell>
          <cell r="BH623">
            <v>0</v>
          </cell>
          <cell r="BI623">
            <v>0</v>
          </cell>
          <cell r="BJ623">
            <v>0</v>
          </cell>
          <cell r="BK623" t="str">
            <v/>
          </cell>
          <cell r="BL623" t="e">
            <v>#NAME?</v>
          </cell>
          <cell r="BM623" t="e">
            <v>#N/A</v>
          </cell>
          <cell r="BN623" t="e">
            <v>#N/A</v>
          </cell>
          <cell r="BO623" t="e">
            <v>#N/A</v>
          </cell>
          <cell r="BP623" t="str">
            <v/>
          </cell>
          <cell r="BQ623"/>
          <cell r="BR623"/>
          <cell r="BS623">
            <v>608</v>
          </cell>
        </row>
        <row r="624">
          <cell r="C624"/>
          <cell r="D624"/>
          <cell r="E624"/>
          <cell r="F624"/>
          <cell r="G624"/>
          <cell r="H624"/>
          <cell r="I624"/>
          <cell r="J624"/>
          <cell r="K624"/>
          <cell r="L624"/>
          <cell r="M624"/>
          <cell r="N624"/>
          <cell r="O624"/>
          <cell r="P624"/>
          <cell r="Q624"/>
          <cell r="R624"/>
          <cell r="S624"/>
          <cell r="T624"/>
          <cell r="U624"/>
          <cell r="V624"/>
          <cell r="W624"/>
          <cell r="X624"/>
          <cell r="Y624" t="str">
            <v/>
          </cell>
          <cell r="Z624"/>
          <cell r="AA624" t="str">
            <v/>
          </cell>
          <cell r="AB624"/>
          <cell r="AC624"/>
          <cell r="AD624"/>
          <cell r="AE624"/>
          <cell r="AF624"/>
          <cell r="AG624"/>
          <cell r="AH624" t="str">
            <v/>
          </cell>
          <cell r="AI624" t="str">
            <v>SI</v>
          </cell>
          <cell r="AJ624"/>
          <cell r="AK624"/>
          <cell r="AL624"/>
          <cell r="AM624"/>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t="str">
            <v/>
          </cell>
          <cell r="BE624" t="str">
            <v/>
          </cell>
          <cell r="BF624">
            <v>0</v>
          </cell>
          <cell r="BG624">
            <v>0</v>
          </cell>
          <cell r="BH624">
            <v>0</v>
          </cell>
          <cell r="BI624">
            <v>0</v>
          </cell>
          <cell r="BJ624">
            <v>0</v>
          </cell>
          <cell r="BK624" t="str">
            <v/>
          </cell>
          <cell r="BL624" t="e">
            <v>#NAME?</v>
          </cell>
          <cell r="BM624" t="e">
            <v>#N/A</v>
          </cell>
          <cell r="BN624" t="e">
            <v>#N/A</v>
          </cell>
          <cell r="BO624" t="e">
            <v>#N/A</v>
          </cell>
          <cell r="BP624" t="str">
            <v/>
          </cell>
          <cell r="BQ624"/>
          <cell r="BR624"/>
          <cell r="BS624">
            <v>609</v>
          </cell>
        </row>
        <row r="625">
          <cell r="C625"/>
          <cell r="D625"/>
          <cell r="E625"/>
          <cell r="F625"/>
          <cell r="G625"/>
          <cell r="H625"/>
          <cell r="I625"/>
          <cell r="J625"/>
          <cell r="K625"/>
          <cell r="L625"/>
          <cell r="M625"/>
          <cell r="N625"/>
          <cell r="O625"/>
          <cell r="P625"/>
          <cell r="Q625"/>
          <cell r="R625"/>
          <cell r="S625"/>
          <cell r="T625"/>
          <cell r="U625"/>
          <cell r="V625"/>
          <cell r="W625"/>
          <cell r="X625"/>
          <cell r="Y625" t="str">
            <v/>
          </cell>
          <cell r="Z625"/>
          <cell r="AA625" t="str">
            <v/>
          </cell>
          <cell r="AB625"/>
          <cell r="AC625"/>
          <cell r="AD625"/>
          <cell r="AE625"/>
          <cell r="AF625"/>
          <cell r="AG625"/>
          <cell r="AH625" t="str">
            <v/>
          </cell>
          <cell r="AI625" t="str">
            <v>SI</v>
          </cell>
          <cell r="AJ625"/>
          <cell r="AK625"/>
          <cell r="AL625"/>
          <cell r="AM625"/>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t="str">
            <v/>
          </cell>
          <cell r="BE625" t="str">
            <v/>
          </cell>
          <cell r="BF625">
            <v>0</v>
          </cell>
          <cell r="BG625">
            <v>0</v>
          </cell>
          <cell r="BH625">
            <v>0</v>
          </cell>
          <cell r="BI625">
            <v>0</v>
          </cell>
          <cell r="BJ625">
            <v>0</v>
          </cell>
          <cell r="BK625" t="str">
            <v/>
          </cell>
          <cell r="BL625" t="e">
            <v>#NAME?</v>
          </cell>
          <cell r="BM625" t="e">
            <v>#N/A</v>
          </cell>
          <cell r="BN625" t="e">
            <v>#N/A</v>
          </cell>
          <cell r="BO625" t="e">
            <v>#N/A</v>
          </cell>
          <cell r="BP625" t="str">
            <v/>
          </cell>
          <cell r="BQ625"/>
          <cell r="BR625"/>
          <cell r="BS625">
            <v>610</v>
          </cell>
        </row>
        <row r="626">
          <cell r="C626"/>
          <cell r="D626"/>
          <cell r="E626"/>
          <cell r="F626"/>
          <cell r="G626"/>
          <cell r="H626"/>
          <cell r="I626"/>
          <cell r="J626"/>
          <cell r="K626"/>
          <cell r="L626"/>
          <cell r="M626"/>
          <cell r="N626"/>
          <cell r="O626"/>
          <cell r="P626"/>
          <cell r="Q626"/>
          <cell r="R626"/>
          <cell r="S626"/>
          <cell r="T626"/>
          <cell r="U626"/>
          <cell r="V626"/>
          <cell r="W626"/>
          <cell r="X626"/>
          <cell r="Y626" t="str">
            <v/>
          </cell>
          <cell r="Z626"/>
          <cell r="AA626" t="str">
            <v/>
          </cell>
          <cell r="AB626"/>
          <cell r="AC626"/>
          <cell r="AD626"/>
          <cell r="AE626"/>
          <cell r="AF626"/>
          <cell r="AG626"/>
          <cell r="AH626" t="str">
            <v/>
          </cell>
          <cell r="AI626" t="str">
            <v>SI</v>
          </cell>
          <cell r="AJ626"/>
          <cell r="AK626"/>
          <cell r="AL626"/>
          <cell r="AM626"/>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t="str">
            <v/>
          </cell>
          <cell r="BE626" t="str">
            <v/>
          </cell>
          <cell r="BF626">
            <v>0</v>
          </cell>
          <cell r="BG626">
            <v>0</v>
          </cell>
          <cell r="BH626">
            <v>0</v>
          </cell>
          <cell r="BI626">
            <v>0</v>
          </cell>
          <cell r="BJ626">
            <v>0</v>
          </cell>
          <cell r="BK626" t="str">
            <v/>
          </cell>
          <cell r="BL626" t="e">
            <v>#NAME?</v>
          </cell>
          <cell r="BM626" t="e">
            <v>#N/A</v>
          </cell>
          <cell r="BN626" t="e">
            <v>#N/A</v>
          </cell>
          <cell r="BO626" t="e">
            <v>#N/A</v>
          </cell>
          <cell r="BP626" t="str">
            <v/>
          </cell>
          <cell r="BQ626"/>
          <cell r="BR626"/>
          <cell r="BS626">
            <v>611</v>
          </cell>
        </row>
        <row r="627">
          <cell r="C627"/>
          <cell r="D627"/>
          <cell r="E627"/>
          <cell r="F627"/>
          <cell r="G627"/>
          <cell r="H627"/>
          <cell r="I627"/>
          <cell r="J627"/>
          <cell r="K627"/>
          <cell r="L627"/>
          <cell r="M627"/>
          <cell r="N627"/>
          <cell r="O627"/>
          <cell r="P627"/>
          <cell r="Q627"/>
          <cell r="R627"/>
          <cell r="S627"/>
          <cell r="T627"/>
          <cell r="U627"/>
          <cell r="V627"/>
          <cell r="W627"/>
          <cell r="X627"/>
          <cell r="Y627" t="str">
            <v/>
          </cell>
          <cell r="Z627"/>
          <cell r="AA627" t="str">
            <v/>
          </cell>
          <cell r="AB627"/>
          <cell r="AC627"/>
          <cell r="AD627"/>
          <cell r="AE627"/>
          <cell r="AF627"/>
          <cell r="AG627"/>
          <cell r="AH627" t="str">
            <v/>
          </cell>
          <cell r="AI627" t="str">
            <v>SI</v>
          </cell>
          <cell r="AJ627"/>
          <cell r="AK627"/>
          <cell r="AL627"/>
          <cell r="AM627"/>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t="str">
            <v/>
          </cell>
          <cell r="BE627" t="str">
            <v/>
          </cell>
          <cell r="BF627">
            <v>0</v>
          </cell>
          <cell r="BG627">
            <v>0</v>
          </cell>
          <cell r="BH627">
            <v>0</v>
          </cell>
          <cell r="BI627">
            <v>0</v>
          </cell>
          <cell r="BJ627">
            <v>0</v>
          </cell>
          <cell r="BK627" t="str">
            <v/>
          </cell>
          <cell r="BL627" t="e">
            <v>#NAME?</v>
          </cell>
          <cell r="BM627" t="e">
            <v>#N/A</v>
          </cell>
          <cell r="BN627" t="e">
            <v>#N/A</v>
          </cell>
          <cell r="BO627" t="e">
            <v>#N/A</v>
          </cell>
          <cell r="BP627" t="str">
            <v/>
          </cell>
          <cell r="BQ627"/>
          <cell r="BR627"/>
          <cell r="BS627">
            <v>612</v>
          </cell>
        </row>
        <row r="628">
          <cell r="C628"/>
          <cell r="D628"/>
          <cell r="E628"/>
          <cell r="F628"/>
          <cell r="G628"/>
          <cell r="H628"/>
          <cell r="I628"/>
          <cell r="J628"/>
          <cell r="K628"/>
          <cell r="L628"/>
          <cell r="M628"/>
          <cell r="N628"/>
          <cell r="O628"/>
          <cell r="P628"/>
          <cell r="Q628"/>
          <cell r="R628"/>
          <cell r="S628"/>
          <cell r="T628"/>
          <cell r="U628"/>
          <cell r="V628"/>
          <cell r="W628"/>
          <cell r="X628"/>
          <cell r="Y628" t="str">
            <v/>
          </cell>
          <cell r="Z628"/>
          <cell r="AA628" t="str">
            <v/>
          </cell>
          <cell r="AB628"/>
          <cell r="AC628"/>
          <cell r="AD628"/>
          <cell r="AE628"/>
          <cell r="AF628"/>
          <cell r="AG628"/>
          <cell r="AH628" t="str">
            <v/>
          </cell>
          <cell r="AI628" t="str">
            <v>SI</v>
          </cell>
          <cell r="AJ628"/>
          <cell r="AK628"/>
          <cell r="AL628"/>
          <cell r="AM628"/>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t="str">
            <v/>
          </cell>
          <cell r="BE628" t="str">
            <v/>
          </cell>
          <cell r="BF628">
            <v>0</v>
          </cell>
          <cell r="BG628">
            <v>0</v>
          </cell>
          <cell r="BH628">
            <v>0</v>
          </cell>
          <cell r="BI628">
            <v>0</v>
          </cell>
          <cell r="BJ628">
            <v>0</v>
          </cell>
          <cell r="BK628" t="str">
            <v/>
          </cell>
          <cell r="BL628" t="e">
            <v>#NAME?</v>
          </cell>
          <cell r="BM628" t="e">
            <v>#N/A</v>
          </cell>
          <cell r="BN628" t="e">
            <v>#N/A</v>
          </cell>
          <cell r="BO628" t="e">
            <v>#N/A</v>
          </cell>
          <cell r="BP628" t="str">
            <v/>
          </cell>
          <cell r="BQ628"/>
          <cell r="BR628"/>
          <cell r="BS628">
            <v>613</v>
          </cell>
        </row>
        <row r="629">
          <cell r="C629"/>
          <cell r="D629"/>
          <cell r="E629"/>
          <cell r="F629"/>
          <cell r="G629"/>
          <cell r="H629"/>
          <cell r="I629"/>
          <cell r="J629"/>
          <cell r="K629"/>
          <cell r="L629"/>
          <cell r="M629"/>
          <cell r="N629"/>
          <cell r="O629"/>
          <cell r="P629"/>
          <cell r="Q629"/>
          <cell r="R629"/>
          <cell r="S629"/>
          <cell r="T629"/>
          <cell r="U629"/>
          <cell r="V629"/>
          <cell r="W629"/>
          <cell r="X629"/>
          <cell r="Y629" t="str">
            <v/>
          </cell>
          <cell r="Z629"/>
          <cell r="AA629" t="str">
            <v/>
          </cell>
          <cell r="AB629"/>
          <cell r="AC629"/>
          <cell r="AD629"/>
          <cell r="AE629"/>
          <cell r="AF629"/>
          <cell r="AG629"/>
          <cell r="AH629" t="str">
            <v/>
          </cell>
          <cell r="AI629" t="str">
            <v>SI</v>
          </cell>
          <cell r="AJ629"/>
          <cell r="AK629"/>
          <cell r="AL629"/>
          <cell r="AM629"/>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t="str">
            <v/>
          </cell>
          <cell r="BE629" t="str">
            <v/>
          </cell>
          <cell r="BF629">
            <v>0</v>
          </cell>
          <cell r="BG629">
            <v>0</v>
          </cell>
          <cell r="BH629">
            <v>0</v>
          </cell>
          <cell r="BI629">
            <v>0</v>
          </cell>
          <cell r="BJ629">
            <v>0</v>
          </cell>
          <cell r="BK629" t="str">
            <v/>
          </cell>
          <cell r="BL629" t="e">
            <v>#NAME?</v>
          </cell>
          <cell r="BM629" t="e">
            <v>#N/A</v>
          </cell>
          <cell r="BN629" t="e">
            <v>#N/A</v>
          </cell>
          <cell r="BO629" t="e">
            <v>#N/A</v>
          </cell>
          <cell r="BP629" t="str">
            <v/>
          </cell>
          <cell r="BQ629"/>
          <cell r="BR629"/>
          <cell r="BS629">
            <v>614</v>
          </cell>
        </row>
        <row r="630">
          <cell r="C630"/>
          <cell r="D630"/>
          <cell r="E630"/>
          <cell r="F630"/>
          <cell r="G630"/>
          <cell r="H630"/>
          <cell r="I630"/>
          <cell r="J630"/>
          <cell r="K630"/>
          <cell r="L630"/>
          <cell r="M630"/>
          <cell r="N630"/>
          <cell r="O630"/>
          <cell r="P630"/>
          <cell r="Q630"/>
          <cell r="R630"/>
          <cell r="S630"/>
          <cell r="T630"/>
          <cell r="U630"/>
          <cell r="V630"/>
          <cell r="W630"/>
          <cell r="X630"/>
          <cell r="Y630" t="str">
            <v/>
          </cell>
          <cell r="Z630"/>
          <cell r="AA630" t="str">
            <v/>
          </cell>
          <cell r="AB630"/>
          <cell r="AC630"/>
          <cell r="AD630"/>
          <cell r="AE630"/>
          <cell r="AF630"/>
          <cell r="AG630"/>
          <cell r="AH630" t="str">
            <v/>
          </cell>
          <cell r="AI630" t="str">
            <v>SI</v>
          </cell>
          <cell r="AJ630"/>
          <cell r="AK630"/>
          <cell r="AL630"/>
          <cell r="AM630"/>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t="str">
            <v/>
          </cell>
          <cell r="BE630" t="str">
            <v/>
          </cell>
          <cell r="BF630">
            <v>0</v>
          </cell>
          <cell r="BG630">
            <v>0</v>
          </cell>
          <cell r="BH630">
            <v>0</v>
          </cell>
          <cell r="BI630">
            <v>0</v>
          </cell>
          <cell r="BJ630">
            <v>0</v>
          </cell>
          <cell r="BK630" t="str">
            <v/>
          </cell>
          <cell r="BL630" t="e">
            <v>#NAME?</v>
          </cell>
          <cell r="BM630" t="e">
            <v>#N/A</v>
          </cell>
          <cell r="BN630" t="e">
            <v>#N/A</v>
          </cell>
          <cell r="BO630" t="e">
            <v>#N/A</v>
          </cell>
          <cell r="BP630" t="str">
            <v/>
          </cell>
          <cell r="BQ630"/>
          <cell r="BR630"/>
          <cell r="BS630">
            <v>615</v>
          </cell>
        </row>
        <row r="631">
          <cell r="C631"/>
          <cell r="D631"/>
          <cell r="E631"/>
          <cell r="F631"/>
          <cell r="G631"/>
          <cell r="H631"/>
          <cell r="I631"/>
          <cell r="J631"/>
          <cell r="K631"/>
          <cell r="L631"/>
          <cell r="M631"/>
          <cell r="N631"/>
          <cell r="O631"/>
          <cell r="P631"/>
          <cell r="Q631"/>
          <cell r="R631"/>
          <cell r="S631"/>
          <cell r="T631"/>
          <cell r="U631"/>
          <cell r="V631"/>
          <cell r="W631"/>
          <cell r="X631"/>
          <cell r="Y631" t="str">
            <v/>
          </cell>
          <cell r="Z631"/>
          <cell r="AA631" t="str">
            <v/>
          </cell>
          <cell r="AB631"/>
          <cell r="AC631"/>
          <cell r="AD631"/>
          <cell r="AE631"/>
          <cell r="AF631"/>
          <cell r="AG631"/>
          <cell r="AH631" t="str">
            <v/>
          </cell>
          <cell r="AI631" t="str">
            <v>SI</v>
          </cell>
          <cell r="AJ631"/>
          <cell r="AK631"/>
          <cell r="AL631"/>
          <cell r="AM631"/>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t="str">
            <v/>
          </cell>
          <cell r="BE631" t="str">
            <v/>
          </cell>
          <cell r="BF631">
            <v>0</v>
          </cell>
          <cell r="BG631">
            <v>0</v>
          </cell>
          <cell r="BH631">
            <v>0</v>
          </cell>
          <cell r="BI631">
            <v>0</v>
          </cell>
          <cell r="BJ631">
            <v>0</v>
          </cell>
          <cell r="BK631" t="str">
            <v/>
          </cell>
          <cell r="BL631" t="e">
            <v>#NAME?</v>
          </cell>
          <cell r="BM631" t="e">
            <v>#N/A</v>
          </cell>
          <cell r="BN631" t="e">
            <v>#N/A</v>
          </cell>
          <cell r="BO631" t="e">
            <v>#N/A</v>
          </cell>
          <cell r="BP631" t="str">
            <v/>
          </cell>
          <cell r="BQ631"/>
          <cell r="BR631"/>
          <cell r="BS631">
            <v>616</v>
          </cell>
        </row>
        <row r="632">
          <cell r="C632"/>
          <cell r="D632"/>
          <cell r="E632"/>
          <cell r="F632"/>
          <cell r="G632"/>
          <cell r="H632"/>
          <cell r="I632"/>
          <cell r="J632"/>
          <cell r="K632"/>
          <cell r="L632"/>
          <cell r="M632"/>
          <cell r="N632"/>
          <cell r="O632"/>
          <cell r="P632"/>
          <cell r="Q632"/>
          <cell r="R632"/>
          <cell r="S632"/>
          <cell r="T632"/>
          <cell r="U632"/>
          <cell r="V632"/>
          <cell r="W632"/>
          <cell r="X632"/>
          <cell r="Y632" t="str">
            <v/>
          </cell>
          <cell r="Z632"/>
          <cell r="AA632" t="str">
            <v/>
          </cell>
          <cell r="AB632"/>
          <cell r="AC632"/>
          <cell r="AD632"/>
          <cell r="AE632"/>
          <cell r="AF632"/>
          <cell r="AG632"/>
          <cell r="AH632" t="str">
            <v/>
          </cell>
          <cell r="AI632" t="str">
            <v>SI</v>
          </cell>
          <cell r="AJ632"/>
          <cell r="AK632"/>
          <cell r="AL632"/>
          <cell r="AM632"/>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t="str">
            <v/>
          </cell>
          <cell r="BE632" t="str">
            <v/>
          </cell>
          <cell r="BF632">
            <v>0</v>
          </cell>
          <cell r="BG632">
            <v>0</v>
          </cell>
          <cell r="BH632">
            <v>0</v>
          </cell>
          <cell r="BI632">
            <v>0</v>
          </cell>
          <cell r="BJ632">
            <v>0</v>
          </cell>
          <cell r="BK632" t="str">
            <v/>
          </cell>
          <cell r="BL632" t="e">
            <v>#NAME?</v>
          </cell>
          <cell r="BM632" t="e">
            <v>#N/A</v>
          </cell>
          <cell r="BN632" t="e">
            <v>#N/A</v>
          </cell>
          <cell r="BO632" t="e">
            <v>#N/A</v>
          </cell>
          <cell r="BP632" t="str">
            <v/>
          </cell>
          <cell r="BQ632"/>
          <cell r="BR632"/>
          <cell r="BS632">
            <v>617</v>
          </cell>
        </row>
        <row r="633">
          <cell r="C633"/>
          <cell r="D633"/>
          <cell r="E633"/>
          <cell r="F633"/>
          <cell r="G633"/>
          <cell r="H633"/>
          <cell r="I633"/>
          <cell r="J633"/>
          <cell r="K633"/>
          <cell r="L633"/>
          <cell r="M633"/>
          <cell r="N633"/>
          <cell r="O633"/>
          <cell r="P633"/>
          <cell r="Q633"/>
          <cell r="R633"/>
          <cell r="S633"/>
          <cell r="T633"/>
          <cell r="U633"/>
          <cell r="V633"/>
          <cell r="W633"/>
          <cell r="X633"/>
          <cell r="Y633" t="str">
            <v/>
          </cell>
          <cell r="Z633"/>
          <cell r="AA633" t="str">
            <v/>
          </cell>
          <cell r="AB633"/>
          <cell r="AC633"/>
          <cell r="AD633"/>
          <cell r="AE633"/>
          <cell r="AF633"/>
          <cell r="AG633"/>
          <cell r="AH633" t="str">
            <v/>
          </cell>
          <cell r="AI633" t="str">
            <v>SI</v>
          </cell>
          <cell r="AJ633"/>
          <cell r="AK633"/>
          <cell r="AL633"/>
          <cell r="AM633"/>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t="str">
            <v/>
          </cell>
          <cell r="BE633" t="str">
            <v/>
          </cell>
          <cell r="BF633">
            <v>0</v>
          </cell>
          <cell r="BG633">
            <v>0</v>
          </cell>
          <cell r="BH633">
            <v>0</v>
          </cell>
          <cell r="BI633">
            <v>0</v>
          </cell>
          <cell r="BJ633">
            <v>0</v>
          </cell>
          <cell r="BK633" t="str">
            <v/>
          </cell>
          <cell r="BL633" t="e">
            <v>#NAME?</v>
          </cell>
          <cell r="BM633" t="e">
            <v>#N/A</v>
          </cell>
          <cell r="BN633" t="e">
            <v>#N/A</v>
          </cell>
          <cell r="BO633" t="e">
            <v>#N/A</v>
          </cell>
          <cell r="BP633" t="str">
            <v/>
          </cell>
          <cell r="BQ633"/>
          <cell r="BR633"/>
          <cell r="BS633">
            <v>618</v>
          </cell>
        </row>
        <row r="634">
          <cell r="C634"/>
          <cell r="D634"/>
          <cell r="E634"/>
          <cell r="F634"/>
          <cell r="G634"/>
          <cell r="H634"/>
          <cell r="I634"/>
          <cell r="J634"/>
          <cell r="K634"/>
          <cell r="L634"/>
          <cell r="M634"/>
          <cell r="N634"/>
          <cell r="O634"/>
          <cell r="P634"/>
          <cell r="Q634"/>
          <cell r="R634"/>
          <cell r="S634"/>
          <cell r="T634"/>
          <cell r="U634"/>
          <cell r="V634"/>
          <cell r="W634"/>
          <cell r="X634"/>
          <cell r="Y634" t="str">
            <v/>
          </cell>
          <cell r="Z634"/>
          <cell r="AA634" t="str">
            <v/>
          </cell>
          <cell r="AB634"/>
          <cell r="AC634"/>
          <cell r="AD634"/>
          <cell r="AE634"/>
          <cell r="AF634"/>
          <cell r="AG634"/>
          <cell r="AH634" t="str">
            <v/>
          </cell>
          <cell r="AI634" t="str">
            <v>SI</v>
          </cell>
          <cell r="AJ634"/>
          <cell r="AK634"/>
          <cell r="AL634"/>
          <cell r="AM634"/>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t="str">
            <v/>
          </cell>
          <cell r="BE634" t="str">
            <v/>
          </cell>
          <cell r="BF634">
            <v>0</v>
          </cell>
          <cell r="BG634">
            <v>0</v>
          </cell>
          <cell r="BH634">
            <v>0</v>
          </cell>
          <cell r="BI634">
            <v>0</v>
          </cell>
          <cell r="BJ634">
            <v>0</v>
          </cell>
          <cell r="BK634" t="str">
            <v/>
          </cell>
          <cell r="BL634" t="e">
            <v>#NAME?</v>
          </cell>
          <cell r="BM634" t="e">
            <v>#N/A</v>
          </cell>
          <cell r="BN634" t="e">
            <v>#N/A</v>
          </cell>
          <cell r="BO634" t="e">
            <v>#N/A</v>
          </cell>
          <cell r="BP634" t="str">
            <v/>
          </cell>
          <cell r="BQ634"/>
          <cell r="BR634"/>
          <cell r="BS634">
            <v>619</v>
          </cell>
        </row>
        <row r="635">
          <cell r="C635"/>
          <cell r="D635"/>
          <cell r="E635"/>
          <cell r="F635"/>
          <cell r="G635"/>
          <cell r="H635"/>
          <cell r="I635"/>
          <cell r="J635"/>
          <cell r="K635"/>
          <cell r="L635"/>
          <cell r="M635"/>
          <cell r="N635"/>
          <cell r="O635"/>
          <cell r="P635"/>
          <cell r="Q635"/>
          <cell r="R635"/>
          <cell r="S635"/>
          <cell r="T635"/>
          <cell r="U635"/>
          <cell r="V635"/>
          <cell r="W635"/>
          <cell r="X635"/>
          <cell r="Y635" t="str">
            <v/>
          </cell>
          <cell r="Z635"/>
          <cell r="AA635" t="str">
            <v/>
          </cell>
          <cell r="AB635"/>
          <cell r="AC635"/>
          <cell r="AD635"/>
          <cell r="AE635"/>
          <cell r="AF635"/>
          <cell r="AG635"/>
          <cell r="AH635" t="str">
            <v/>
          </cell>
          <cell r="AI635" t="str">
            <v>SI</v>
          </cell>
          <cell r="AJ635"/>
          <cell r="AK635"/>
          <cell r="AL635"/>
          <cell r="AM635"/>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t="str">
            <v/>
          </cell>
          <cell r="BE635" t="str">
            <v/>
          </cell>
          <cell r="BF635">
            <v>0</v>
          </cell>
          <cell r="BG635">
            <v>0</v>
          </cell>
          <cell r="BH635">
            <v>0</v>
          </cell>
          <cell r="BI635">
            <v>0</v>
          </cell>
          <cell r="BJ635">
            <v>0</v>
          </cell>
          <cell r="BK635" t="str">
            <v/>
          </cell>
          <cell r="BL635" t="e">
            <v>#NAME?</v>
          </cell>
          <cell r="BM635" t="e">
            <v>#N/A</v>
          </cell>
          <cell r="BN635" t="e">
            <v>#N/A</v>
          </cell>
          <cell r="BO635" t="e">
            <v>#N/A</v>
          </cell>
          <cell r="BP635" t="str">
            <v/>
          </cell>
          <cell r="BQ635"/>
          <cell r="BR635"/>
          <cell r="BS635">
            <v>620</v>
          </cell>
        </row>
        <row r="636">
          <cell r="C636"/>
          <cell r="D636"/>
          <cell r="E636"/>
          <cell r="F636"/>
          <cell r="G636"/>
          <cell r="H636"/>
          <cell r="I636"/>
          <cell r="J636"/>
          <cell r="K636"/>
          <cell r="L636"/>
          <cell r="M636"/>
          <cell r="N636"/>
          <cell r="O636"/>
          <cell r="P636"/>
          <cell r="Q636"/>
          <cell r="R636"/>
          <cell r="S636"/>
          <cell r="T636"/>
          <cell r="U636"/>
          <cell r="V636"/>
          <cell r="W636"/>
          <cell r="X636"/>
          <cell r="Y636" t="str">
            <v/>
          </cell>
          <cell r="Z636"/>
          <cell r="AA636" t="str">
            <v/>
          </cell>
          <cell r="AB636"/>
          <cell r="AC636"/>
          <cell r="AD636"/>
          <cell r="AE636"/>
          <cell r="AF636"/>
          <cell r="AG636"/>
          <cell r="AH636" t="str">
            <v/>
          </cell>
          <cell r="AI636" t="str">
            <v>SI</v>
          </cell>
          <cell r="AJ636"/>
          <cell r="AK636"/>
          <cell r="AL636"/>
          <cell r="AM636"/>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t="str">
            <v/>
          </cell>
          <cell r="BE636" t="str">
            <v/>
          </cell>
          <cell r="BF636">
            <v>0</v>
          </cell>
          <cell r="BG636">
            <v>0</v>
          </cell>
          <cell r="BH636">
            <v>0</v>
          </cell>
          <cell r="BI636">
            <v>0</v>
          </cell>
          <cell r="BJ636">
            <v>0</v>
          </cell>
          <cell r="BK636" t="str">
            <v/>
          </cell>
          <cell r="BL636" t="e">
            <v>#NAME?</v>
          </cell>
          <cell r="BM636" t="e">
            <v>#N/A</v>
          </cell>
          <cell r="BN636" t="e">
            <v>#N/A</v>
          </cell>
          <cell r="BO636" t="e">
            <v>#N/A</v>
          </cell>
          <cell r="BP636" t="str">
            <v/>
          </cell>
          <cell r="BQ636"/>
          <cell r="BR636"/>
          <cell r="BS636">
            <v>621</v>
          </cell>
        </row>
        <row r="637">
          <cell r="C637"/>
          <cell r="D637"/>
          <cell r="E637"/>
          <cell r="F637"/>
          <cell r="G637"/>
          <cell r="H637"/>
          <cell r="I637"/>
          <cell r="J637"/>
          <cell r="K637"/>
          <cell r="L637"/>
          <cell r="M637"/>
          <cell r="N637"/>
          <cell r="O637"/>
          <cell r="P637"/>
          <cell r="Q637"/>
          <cell r="R637"/>
          <cell r="S637"/>
          <cell r="T637"/>
          <cell r="U637"/>
          <cell r="V637"/>
          <cell r="W637"/>
          <cell r="X637"/>
          <cell r="Y637" t="str">
            <v/>
          </cell>
          <cell r="Z637"/>
          <cell r="AA637" t="str">
            <v/>
          </cell>
          <cell r="AB637"/>
          <cell r="AC637"/>
          <cell r="AD637"/>
          <cell r="AE637"/>
          <cell r="AF637"/>
          <cell r="AG637"/>
          <cell r="AH637" t="str">
            <v/>
          </cell>
          <cell r="AI637" t="str">
            <v>SI</v>
          </cell>
          <cell r="AJ637"/>
          <cell r="AK637"/>
          <cell r="AL637"/>
          <cell r="AM637"/>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t="str">
            <v/>
          </cell>
          <cell r="BE637" t="str">
            <v/>
          </cell>
          <cell r="BF637">
            <v>0</v>
          </cell>
          <cell r="BG637">
            <v>0</v>
          </cell>
          <cell r="BH637">
            <v>0</v>
          </cell>
          <cell r="BI637">
            <v>0</v>
          </cell>
          <cell r="BJ637">
            <v>0</v>
          </cell>
          <cell r="BK637" t="str">
            <v/>
          </cell>
          <cell r="BL637" t="e">
            <v>#NAME?</v>
          </cell>
          <cell r="BM637" t="e">
            <v>#N/A</v>
          </cell>
          <cell r="BN637" t="e">
            <v>#N/A</v>
          </cell>
          <cell r="BO637" t="e">
            <v>#N/A</v>
          </cell>
          <cell r="BP637" t="str">
            <v/>
          </cell>
          <cell r="BQ637"/>
          <cell r="BR637"/>
          <cell r="BS637">
            <v>622</v>
          </cell>
        </row>
        <row r="638">
          <cell r="C638"/>
          <cell r="D638"/>
          <cell r="E638"/>
          <cell r="F638"/>
          <cell r="G638"/>
          <cell r="H638"/>
          <cell r="I638"/>
          <cell r="J638"/>
          <cell r="K638"/>
          <cell r="L638"/>
          <cell r="M638"/>
          <cell r="N638"/>
          <cell r="O638"/>
          <cell r="P638"/>
          <cell r="Q638"/>
          <cell r="R638"/>
          <cell r="S638"/>
          <cell r="T638"/>
          <cell r="U638"/>
          <cell r="V638"/>
          <cell r="W638"/>
          <cell r="X638"/>
          <cell r="Y638" t="str">
            <v/>
          </cell>
          <cell r="Z638"/>
          <cell r="AA638" t="str">
            <v/>
          </cell>
          <cell r="AB638"/>
          <cell r="AC638"/>
          <cell r="AD638"/>
          <cell r="AE638"/>
          <cell r="AF638"/>
          <cell r="AG638"/>
          <cell r="AH638" t="str">
            <v/>
          </cell>
          <cell r="AI638" t="str">
            <v>SI</v>
          </cell>
          <cell r="AJ638"/>
          <cell r="AK638"/>
          <cell r="AL638"/>
          <cell r="AM638"/>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t="str">
            <v/>
          </cell>
          <cell r="BE638" t="str">
            <v/>
          </cell>
          <cell r="BF638">
            <v>0</v>
          </cell>
          <cell r="BG638">
            <v>0</v>
          </cell>
          <cell r="BH638">
            <v>0</v>
          </cell>
          <cell r="BI638">
            <v>0</v>
          </cell>
          <cell r="BJ638">
            <v>0</v>
          </cell>
          <cell r="BK638" t="str">
            <v/>
          </cell>
          <cell r="BL638" t="e">
            <v>#NAME?</v>
          </cell>
          <cell r="BM638" t="e">
            <v>#N/A</v>
          </cell>
          <cell r="BN638" t="e">
            <v>#N/A</v>
          </cell>
          <cell r="BO638" t="e">
            <v>#N/A</v>
          </cell>
          <cell r="BP638" t="str">
            <v/>
          </cell>
          <cell r="BQ638"/>
          <cell r="BR638"/>
          <cell r="BS638">
            <v>623</v>
          </cell>
        </row>
        <row r="639">
          <cell r="C639"/>
          <cell r="D639"/>
          <cell r="E639"/>
          <cell r="F639"/>
          <cell r="G639"/>
          <cell r="H639"/>
          <cell r="I639"/>
          <cell r="J639"/>
          <cell r="K639"/>
          <cell r="L639"/>
          <cell r="M639"/>
          <cell r="N639"/>
          <cell r="O639"/>
          <cell r="P639"/>
          <cell r="Q639"/>
          <cell r="R639"/>
          <cell r="S639"/>
          <cell r="T639"/>
          <cell r="U639"/>
          <cell r="V639"/>
          <cell r="W639"/>
          <cell r="X639"/>
          <cell r="Y639" t="str">
            <v/>
          </cell>
          <cell r="Z639"/>
          <cell r="AA639" t="str">
            <v/>
          </cell>
          <cell r="AB639"/>
          <cell r="AC639"/>
          <cell r="AD639"/>
          <cell r="AE639"/>
          <cell r="AF639"/>
          <cell r="AG639"/>
          <cell r="AH639" t="str">
            <v/>
          </cell>
          <cell r="AI639" t="str">
            <v>SI</v>
          </cell>
          <cell r="AJ639"/>
          <cell r="AK639"/>
          <cell r="AL639"/>
          <cell r="AM639"/>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t="str">
            <v/>
          </cell>
          <cell r="BE639" t="str">
            <v/>
          </cell>
          <cell r="BF639">
            <v>0</v>
          </cell>
          <cell r="BG639">
            <v>0</v>
          </cell>
          <cell r="BH639">
            <v>0</v>
          </cell>
          <cell r="BI639">
            <v>0</v>
          </cell>
          <cell r="BJ639">
            <v>0</v>
          </cell>
          <cell r="BK639" t="str">
            <v/>
          </cell>
          <cell r="BL639" t="e">
            <v>#NAME?</v>
          </cell>
          <cell r="BM639" t="e">
            <v>#N/A</v>
          </cell>
          <cell r="BN639" t="e">
            <v>#N/A</v>
          </cell>
          <cell r="BO639" t="e">
            <v>#N/A</v>
          </cell>
          <cell r="BP639" t="str">
            <v/>
          </cell>
          <cell r="BQ639"/>
          <cell r="BR639"/>
          <cell r="BS639">
            <v>624</v>
          </cell>
        </row>
        <row r="640">
          <cell r="C640"/>
          <cell r="D640"/>
          <cell r="E640"/>
          <cell r="F640"/>
          <cell r="G640"/>
          <cell r="H640"/>
          <cell r="I640"/>
          <cell r="J640"/>
          <cell r="K640"/>
          <cell r="L640"/>
          <cell r="M640"/>
          <cell r="N640"/>
          <cell r="O640"/>
          <cell r="P640"/>
          <cell r="Q640"/>
          <cell r="R640"/>
          <cell r="S640"/>
          <cell r="T640"/>
          <cell r="U640"/>
          <cell r="V640"/>
          <cell r="W640"/>
          <cell r="X640"/>
          <cell r="Y640" t="str">
            <v/>
          </cell>
          <cell r="Z640"/>
          <cell r="AA640" t="str">
            <v/>
          </cell>
          <cell r="AB640"/>
          <cell r="AC640"/>
          <cell r="AD640"/>
          <cell r="AE640"/>
          <cell r="AF640"/>
          <cell r="AG640"/>
          <cell r="AH640" t="str">
            <v/>
          </cell>
          <cell r="AI640" t="str">
            <v>SI</v>
          </cell>
          <cell r="AJ640"/>
          <cell r="AK640"/>
          <cell r="AL640"/>
          <cell r="AM640"/>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t="str">
            <v/>
          </cell>
          <cell r="BE640" t="str">
            <v/>
          </cell>
          <cell r="BF640">
            <v>0</v>
          </cell>
          <cell r="BG640">
            <v>0</v>
          </cell>
          <cell r="BH640">
            <v>0</v>
          </cell>
          <cell r="BI640">
            <v>0</v>
          </cell>
          <cell r="BJ640">
            <v>0</v>
          </cell>
          <cell r="BK640" t="str">
            <v/>
          </cell>
          <cell r="BL640" t="e">
            <v>#NAME?</v>
          </cell>
          <cell r="BM640" t="e">
            <v>#N/A</v>
          </cell>
          <cell r="BN640" t="e">
            <v>#N/A</v>
          </cell>
          <cell r="BO640" t="e">
            <v>#N/A</v>
          </cell>
          <cell r="BP640" t="str">
            <v/>
          </cell>
          <cell r="BQ640"/>
          <cell r="BR640"/>
          <cell r="BS640">
            <v>625</v>
          </cell>
        </row>
        <row r="641">
          <cell r="C641"/>
          <cell r="D641"/>
          <cell r="E641"/>
          <cell r="F641"/>
          <cell r="G641"/>
          <cell r="H641"/>
          <cell r="I641"/>
          <cell r="J641"/>
          <cell r="K641"/>
          <cell r="L641"/>
          <cell r="M641"/>
          <cell r="N641"/>
          <cell r="O641"/>
          <cell r="P641"/>
          <cell r="Q641"/>
          <cell r="R641"/>
          <cell r="S641"/>
          <cell r="T641"/>
          <cell r="U641"/>
          <cell r="V641"/>
          <cell r="W641"/>
          <cell r="X641"/>
          <cell r="Y641" t="str">
            <v/>
          </cell>
          <cell r="Z641"/>
          <cell r="AA641" t="str">
            <v/>
          </cell>
          <cell r="AB641"/>
          <cell r="AC641"/>
          <cell r="AD641"/>
          <cell r="AE641"/>
          <cell r="AF641"/>
          <cell r="AG641"/>
          <cell r="AH641" t="str">
            <v/>
          </cell>
          <cell r="AI641" t="str">
            <v>SI</v>
          </cell>
          <cell r="AJ641"/>
          <cell r="AK641"/>
          <cell r="AL641"/>
          <cell r="AM641"/>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t="str">
            <v/>
          </cell>
          <cell r="BE641" t="str">
            <v/>
          </cell>
          <cell r="BF641">
            <v>0</v>
          </cell>
          <cell r="BG641">
            <v>0</v>
          </cell>
          <cell r="BH641">
            <v>0</v>
          </cell>
          <cell r="BI641">
            <v>0</v>
          </cell>
          <cell r="BJ641">
            <v>0</v>
          </cell>
          <cell r="BK641" t="str">
            <v/>
          </cell>
          <cell r="BL641" t="e">
            <v>#NAME?</v>
          </cell>
          <cell r="BM641" t="e">
            <v>#N/A</v>
          </cell>
          <cell r="BN641" t="e">
            <v>#N/A</v>
          </cell>
          <cell r="BO641" t="e">
            <v>#N/A</v>
          </cell>
          <cell r="BP641" t="str">
            <v/>
          </cell>
          <cell r="BQ641"/>
          <cell r="BR641"/>
          <cell r="BS641">
            <v>626</v>
          </cell>
        </row>
        <row r="642">
          <cell r="C642"/>
          <cell r="D642"/>
          <cell r="E642"/>
          <cell r="F642"/>
          <cell r="G642"/>
          <cell r="H642"/>
          <cell r="I642"/>
          <cell r="J642"/>
          <cell r="K642"/>
          <cell r="L642"/>
          <cell r="M642"/>
          <cell r="N642"/>
          <cell r="O642"/>
          <cell r="P642"/>
          <cell r="Q642"/>
          <cell r="R642"/>
          <cell r="S642"/>
          <cell r="T642"/>
          <cell r="U642"/>
          <cell r="V642"/>
          <cell r="W642"/>
          <cell r="X642"/>
          <cell r="Y642" t="str">
            <v/>
          </cell>
          <cell r="Z642"/>
          <cell r="AA642" t="str">
            <v/>
          </cell>
          <cell r="AB642"/>
          <cell r="AC642"/>
          <cell r="AD642"/>
          <cell r="AE642"/>
          <cell r="AF642"/>
          <cell r="AG642"/>
          <cell r="AH642" t="str">
            <v/>
          </cell>
          <cell r="AI642" t="str">
            <v>SI</v>
          </cell>
          <cell r="AJ642"/>
          <cell r="AK642"/>
          <cell r="AL642"/>
          <cell r="AM642"/>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t="str">
            <v/>
          </cell>
          <cell r="BE642" t="str">
            <v/>
          </cell>
          <cell r="BF642">
            <v>0</v>
          </cell>
          <cell r="BG642">
            <v>0</v>
          </cell>
          <cell r="BH642">
            <v>0</v>
          </cell>
          <cell r="BI642">
            <v>0</v>
          </cell>
          <cell r="BJ642">
            <v>0</v>
          </cell>
          <cell r="BK642" t="str">
            <v/>
          </cell>
          <cell r="BL642" t="e">
            <v>#NAME?</v>
          </cell>
          <cell r="BM642" t="e">
            <v>#N/A</v>
          </cell>
          <cell r="BN642" t="e">
            <v>#N/A</v>
          </cell>
          <cell r="BO642" t="e">
            <v>#N/A</v>
          </cell>
          <cell r="BP642" t="str">
            <v/>
          </cell>
          <cell r="BQ642"/>
          <cell r="BR642"/>
          <cell r="BS642">
            <v>627</v>
          </cell>
        </row>
        <row r="643">
          <cell r="C643"/>
          <cell r="D643"/>
          <cell r="E643"/>
          <cell r="F643"/>
          <cell r="G643"/>
          <cell r="H643"/>
          <cell r="I643"/>
          <cell r="J643"/>
          <cell r="K643"/>
          <cell r="L643"/>
          <cell r="M643"/>
          <cell r="N643"/>
          <cell r="O643"/>
          <cell r="P643"/>
          <cell r="Q643"/>
          <cell r="R643"/>
          <cell r="S643"/>
          <cell r="T643"/>
          <cell r="U643"/>
          <cell r="V643"/>
          <cell r="W643"/>
          <cell r="X643"/>
          <cell r="Y643" t="str">
            <v/>
          </cell>
          <cell r="Z643"/>
          <cell r="AA643" t="str">
            <v/>
          </cell>
          <cell r="AB643"/>
          <cell r="AC643"/>
          <cell r="AD643"/>
          <cell r="AE643"/>
          <cell r="AF643"/>
          <cell r="AG643"/>
          <cell r="AH643" t="str">
            <v/>
          </cell>
          <cell r="AI643" t="str">
            <v>SI</v>
          </cell>
          <cell r="AJ643"/>
          <cell r="AK643"/>
          <cell r="AL643"/>
          <cell r="AM643"/>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t="str">
            <v/>
          </cell>
          <cell r="BE643" t="str">
            <v/>
          </cell>
          <cell r="BF643">
            <v>0</v>
          </cell>
          <cell r="BG643">
            <v>0</v>
          </cell>
          <cell r="BH643">
            <v>0</v>
          </cell>
          <cell r="BI643">
            <v>0</v>
          </cell>
          <cell r="BJ643">
            <v>0</v>
          </cell>
          <cell r="BK643" t="str">
            <v/>
          </cell>
          <cell r="BL643" t="e">
            <v>#NAME?</v>
          </cell>
          <cell r="BM643" t="e">
            <v>#N/A</v>
          </cell>
          <cell r="BN643" t="e">
            <v>#N/A</v>
          </cell>
          <cell r="BO643" t="e">
            <v>#N/A</v>
          </cell>
          <cell r="BP643" t="str">
            <v/>
          </cell>
          <cell r="BQ643"/>
          <cell r="BR643"/>
          <cell r="BS643">
            <v>628</v>
          </cell>
        </row>
        <row r="644">
          <cell r="C644"/>
          <cell r="D644"/>
          <cell r="E644"/>
          <cell r="F644"/>
          <cell r="G644"/>
          <cell r="H644"/>
          <cell r="I644"/>
          <cell r="J644"/>
          <cell r="K644"/>
          <cell r="L644"/>
          <cell r="M644"/>
          <cell r="N644"/>
          <cell r="O644"/>
          <cell r="P644"/>
          <cell r="Q644"/>
          <cell r="R644"/>
          <cell r="S644"/>
          <cell r="T644"/>
          <cell r="U644"/>
          <cell r="V644"/>
          <cell r="W644"/>
          <cell r="X644"/>
          <cell r="Y644" t="str">
            <v/>
          </cell>
          <cell r="Z644"/>
          <cell r="AA644" t="str">
            <v/>
          </cell>
          <cell r="AB644"/>
          <cell r="AC644"/>
          <cell r="AD644"/>
          <cell r="AE644"/>
          <cell r="AF644"/>
          <cell r="AG644"/>
          <cell r="AH644" t="str">
            <v/>
          </cell>
          <cell r="AI644" t="str">
            <v>SI</v>
          </cell>
          <cell r="AJ644"/>
          <cell r="AK644"/>
          <cell r="AL644"/>
          <cell r="AM644"/>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t="str">
            <v/>
          </cell>
          <cell r="BE644" t="str">
            <v/>
          </cell>
          <cell r="BF644">
            <v>0</v>
          </cell>
          <cell r="BG644">
            <v>0</v>
          </cell>
          <cell r="BH644">
            <v>0</v>
          </cell>
          <cell r="BI644">
            <v>0</v>
          </cell>
          <cell r="BJ644">
            <v>0</v>
          </cell>
          <cell r="BK644" t="str">
            <v/>
          </cell>
          <cell r="BL644" t="e">
            <v>#NAME?</v>
          </cell>
          <cell r="BM644" t="e">
            <v>#N/A</v>
          </cell>
          <cell r="BN644" t="e">
            <v>#N/A</v>
          </cell>
          <cell r="BO644" t="e">
            <v>#N/A</v>
          </cell>
          <cell r="BP644" t="str">
            <v/>
          </cell>
          <cell r="BQ644"/>
          <cell r="BR644"/>
          <cell r="BS644">
            <v>629</v>
          </cell>
        </row>
        <row r="645">
          <cell r="C645"/>
          <cell r="D645"/>
          <cell r="E645"/>
          <cell r="F645"/>
          <cell r="G645"/>
          <cell r="H645"/>
          <cell r="I645"/>
          <cell r="J645"/>
          <cell r="K645"/>
          <cell r="L645"/>
          <cell r="M645"/>
          <cell r="N645"/>
          <cell r="O645"/>
          <cell r="P645"/>
          <cell r="Q645"/>
          <cell r="R645"/>
          <cell r="S645"/>
          <cell r="T645"/>
          <cell r="U645"/>
          <cell r="V645"/>
          <cell r="W645"/>
          <cell r="X645"/>
          <cell r="Y645" t="str">
            <v/>
          </cell>
          <cell r="Z645"/>
          <cell r="AA645" t="str">
            <v/>
          </cell>
          <cell r="AB645"/>
          <cell r="AC645"/>
          <cell r="AD645"/>
          <cell r="AE645"/>
          <cell r="AF645"/>
          <cell r="AG645"/>
          <cell r="AH645" t="str">
            <v/>
          </cell>
          <cell r="AI645" t="str">
            <v>SI</v>
          </cell>
          <cell r="AJ645"/>
          <cell r="AK645"/>
          <cell r="AL645"/>
          <cell r="AM645"/>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t="str">
            <v/>
          </cell>
          <cell r="BE645" t="str">
            <v/>
          </cell>
          <cell r="BF645">
            <v>0</v>
          </cell>
          <cell r="BG645">
            <v>0</v>
          </cell>
          <cell r="BH645">
            <v>0</v>
          </cell>
          <cell r="BI645">
            <v>0</v>
          </cell>
          <cell r="BJ645">
            <v>0</v>
          </cell>
          <cell r="BK645" t="str">
            <v/>
          </cell>
          <cell r="BL645" t="e">
            <v>#NAME?</v>
          </cell>
          <cell r="BM645" t="e">
            <v>#N/A</v>
          </cell>
          <cell r="BN645" t="e">
            <v>#N/A</v>
          </cell>
          <cell r="BO645" t="e">
            <v>#N/A</v>
          </cell>
          <cell r="BP645" t="str">
            <v/>
          </cell>
          <cell r="BQ645"/>
          <cell r="BR645"/>
          <cell r="BS645">
            <v>630</v>
          </cell>
        </row>
        <row r="646">
          <cell r="C646"/>
          <cell r="D646"/>
          <cell r="E646"/>
          <cell r="F646"/>
          <cell r="G646"/>
          <cell r="H646"/>
          <cell r="I646"/>
          <cell r="J646"/>
          <cell r="K646"/>
          <cell r="L646"/>
          <cell r="M646"/>
          <cell r="N646"/>
          <cell r="O646"/>
          <cell r="P646"/>
          <cell r="Q646"/>
          <cell r="R646"/>
          <cell r="S646"/>
          <cell r="T646"/>
          <cell r="U646"/>
          <cell r="V646"/>
          <cell r="W646"/>
          <cell r="X646"/>
          <cell r="Y646" t="str">
            <v/>
          </cell>
          <cell r="Z646"/>
          <cell r="AA646" t="str">
            <v/>
          </cell>
          <cell r="AB646"/>
          <cell r="AC646"/>
          <cell r="AD646"/>
          <cell r="AE646"/>
          <cell r="AF646"/>
          <cell r="AG646"/>
          <cell r="AH646" t="str">
            <v/>
          </cell>
          <cell r="AI646" t="str">
            <v>SI</v>
          </cell>
          <cell r="AJ646"/>
          <cell r="AK646"/>
          <cell r="AL646"/>
          <cell r="AM646"/>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t="str">
            <v/>
          </cell>
          <cell r="BE646" t="str">
            <v/>
          </cell>
          <cell r="BF646">
            <v>0</v>
          </cell>
          <cell r="BG646">
            <v>0</v>
          </cell>
          <cell r="BH646">
            <v>0</v>
          </cell>
          <cell r="BI646">
            <v>0</v>
          </cell>
          <cell r="BJ646">
            <v>0</v>
          </cell>
          <cell r="BK646" t="str">
            <v/>
          </cell>
          <cell r="BL646" t="e">
            <v>#NAME?</v>
          </cell>
          <cell r="BM646" t="e">
            <v>#N/A</v>
          </cell>
          <cell r="BN646" t="e">
            <v>#N/A</v>
          </cell>
          <cell r="BO646" t="e">
            <v>#N/A</v>
          </cell>
          <cell r="BP646" t="str">
            <v/>
          </cell>
          <cell r="BQ646"/>
          <cell r="BR646"/>
          <cell r="BS646">
            <v>631</v>
          </cell>
        </row>
        <row r="647">
          <cell r="C647"/>
          <cell r="D647"/>
          <cell r="E647"/>
          <cell r="F647"/>
          <cell r="G647"/>
          <cell r="H647"/>
          <cell r="I647"/>
          <cell r="J647"/>
          <cell r="K647"/>
          <cell r="L647"/>
          <cell r="M647"/>
          <cell r="N647"/>
          <cell r="O647"/>
          <cell r="P647"/>
          <cell r="Q647"/>
          <cell r="R647"/>
          <cell r="S647"/>
          <cell r="T647"/>
          <cell r="U647"/>
          <cell r="V647"/>
          <cell r="W647"/>
          <cell r="X647"/>
          <cell r="Y647" t="str">
            <v/>
          </cell>
          <cell r="Z647"/>
          <cell r="AA647" t="str">
            <v/>
          </cell>
          <cell r="AB647"/>
          <cell r="AC647"/>
          <cell r="AD647"/>
          <cell r="AE647"/>
          <cell r="AF647"/>
          <cell r="AG647"/>
          <cell r="AH647" t="str">
            <v/>
          </cell>
          <cell r="AI647" t="str">
            <v>SI</v>
          </cell>
          <cell r="AJ647"/>
          <cell r="AK647"/>
          <cell r="AL647"/>
          <cell r="AM647"/>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t="str">
            <v/>
          </cell>
          <cell r="BE647" t="str">
            <v/>
          </cell>
          <cell r="BF647">
            <v>0</v>
          </cell>
          <cell r="BG647">
            <v>0</v>
          </cell>
          <cell r="BH647">
            <v>0</v>
          </cell>
          <cell r="BI647">
            <v>0</v>
          </cell>
          <cell r="BJ647">
            <v>0</v>
          </cell>
          <cell r="BK647" t="str">
            <v/>
          </cell>
          <cell r="BL647" t="e">
            <v>#NAME?</v>
          </cell>
          <cell r="BM647" t="e">
            <v>#N/A</v>
          </cell>
          <cell r="BN647" t="e">
            <v>#N/A</v>
          </cell>
          <cell r="BO647" t="e">
            <v>#N/A</v>
          </cell>
          <cell r="BP647" t="str">
            <v/>
          </cell>
          <cell r="BQ647"/>
          <cell r="BR647"/>
          <cell r="BS647">
            <v>632</v>
          </cell>
        </row>
        <row r="648">
          <cell r="C648"/>
          <cell r="D648"/>
          <cell r="E648"/>
          <cell r="F648"/>
          <cell r="G648"/>
          <cell r="H648"/>
          <cell r="I648"/>
          <cell r="J648"/>
          <cell r="K648"/>
          <cell r="L648"/>
          <cell r="M648"/>
          <cell r="N648"/>
          <cell r="O648"/>
          <cell r="P648"/>
          <cell r="Q648"/>
          <cell r="R648"/>
          <cell r="S648"/>
          <cell r="T648"/>
          <cell r="U648"/>
          <cell r="V648"/>
          <cell r="W648"/>
          <cell r="X648"/>
          <cell r="Y648" t="str">
            <v/>
          </cell>
          <cell r="Z648"/>
          <cell r="AA648" t="str">
            <v/>
          </cell>
          <cell r="AB648"/>
          <cell r="AC648"/>
          <cell r="AD648"/>
          <cell r="AE648"/>
          <cell r="AF648"/>
          <cell r="AG648"/>
          <cell r="AH648" t="str">
            <v/>
          </cell>
          <cell r="AI648" t="str">
            <v>SI</v>
          </cell>
          <cell r="AJ648"/>
          <cell r="AK648"/>
          <cell r="AL648"/>
          <cell r="AM648"/>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t="str">
            <v/>
          </cell>
          <cell r="BE648" t="str">
            <v/>
          </cell>
          <cell r="BF648">
            <v>0</v>
          </cell>
          <cell r="BG648">
            <v>0</v>
          </cell>
          <cell r="BH648">
            <v>0</v>
          </cell>
          <cell r="BI648">
            <v>0</v>
          </cell>
          <cell r="BJ648">
            <v>0</v>
          </cell>
          <cell r="BK648" t="str">
            <v/>
          </cell>
          <cell r="BL648" t="e">
            <v>#NAME?</v>
          </cell>
          <cell r="BM648" t="e">
            <v>#N/A</v>
          </cell>
          <cell r="BN648" t="e">
            <v>#N/A</v>
          </cell>
          <cell r="BO648" t="e">
            <v>#N/A</v>
          </cell>
          <cell r="BP648" t="str">
            <v/>
          </cell>
          <cell r="BQ648"/>
          <cell r="BR648"/>
          <cell r="BS648">
            <v>633</v>
          </cell>
        </row>
        <row r="649">
          <cell r="C649"/>
          <cell r="D649"/>
          <cell r="E649"/>
          <cell r="F649"/>
          <cell r="G649"/>
          <cell r="H649"/>
          <cell r="I649"/>
          <cell r="J649"/>
          <cell r="K649"/>
          <cell r="L649"/>
          <cell r="M649"/>
          <cell r="N649"/>
          <cell r="O649"/>
          <cell r="P649"/>
          <cell r="Q649"/>
          <cell r="R649"/>
          <cell r="S649"/>
          <cell r="T649"/>
          <cell r="U649"/>
          <cell r="V649"/>
          <cell r="W649"/>
          <cell r="X649"/>
          <cell r="Y649" t="str">
            <v/>
          </cell>
          <cell r="Z649"/>
          <cell r="AA649" t="str">
            <v/>
          </cell>
          <cell r="AB649"/>
          <cell r="AC649"/>
          <cell r="AD649"/>
          <cell r="AE649"/>
          <cell r="AF649"/>
          <cell r="AG649"/>
          <cell r="AH649" t="str">
            <v/>
          </cell>
          <cell r="AI649" t="str">
            <v>SI</v>
          </cell>
          <cell r="AJ649"/>
          <cell r="AK649"/>
          <cell r="AL649"/>
          <cell r="AM649"/>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t="str">
            <v/>
          </cell>
          <cell r="BE649" t="str">
            <v/>
          </cell>
          <cell r="BF649">
            <v>0</v>
          </cell>
          <cell r="BG649">
            <v>0</v>
          </cell>
          <cell r="BH649">
            <v>0</v>
          </cell>
          <cell r="BI649">
            <v>0</v>
          </cell>
          <cell r="BJ649">
            <v>0</v>
          </cell>
          <cell r="BK649" t="str">
            <v/>
          </cell>
          <cell r="BL649" t="e">
            <v>#NAME?</v>
          </cell>
          <cell r="BM649" t="e">
            <v>#N/A</v>
          </cell>
          <cell r="BN649" t="e">
            <v>#N/A</v>
          </cell>
          <cell r="BO649" t="e">
            <v>#N/A</v>
          </cell>
          <cell r="BP649" t="str">
            <v/>
          </cell>
          <cell r="BQ649"/>
          <cell r="BR649"/>
          <cell r="BS649">
            <v>634</v>
          </cell>
        </row>
        <row r="650">
          <cell r="C650"/>
          <cell r="D650"/>
          <cell r="E650"/>
          <cell r="F650"/>
          <cell r="G650"/>
          <cell r="H650"/>
          <cell r="I650"/>
          <cell r="J650"/>
          <cell r="K650"/>
          <cell r="L650"/>
          <cell r="M650"/>
          <cell r="N650"/>
          <cell r="O650"/>
          <cell r="P650"/>
          <cell r="Q650"/>
          <cell r="R650"/>
          <cell r="S650"/>
          <cell r="T650"/>
          <cell r="U650"/>
          <cell r="V650"/>
          <cell r="W650"/>
          <cell r="X650"/>
          <cell r="Y650" t="str">
            <v/>
          </cell>
          <cell r="Z650"/>
          <cell r="AA650" t="str">
            <v/>
          </cell>
          <cell r="AB650"/>
          <cell r="AC650"/>
          <cell r="AD650"/>
          <cell r="AE650"/>
          <cell r="AF650"/>
          <cell r="AG650"/>
          <cell r="AH650" t="str">
            <v/>
          </cell>
          <cell r="AI650" t="str">
            <v>SI</v>
          </cell>
          <cell r="AJ650"/>
          <cell r="AK650"/>
          <cell r="AL650"/>
          <cell r="AM650"/>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t="str">
            <v/>
          </cell>
          <cell r="BE650" t="str">
            <v/>
          </cell>
          <cell r="BF650">
            <v>0</v>
          </cell>
          <cell r="BG650">
            <v>0</v>
          </cell>
          <cell r="BH650">
            <v>0</v>
          </cell>
          <cell r="BI650">
            <v>0</v>
          </cell>
          <cell r="BJ650">
            <v>0</v>
          </cell>
          <cell r="BK650" t="str">
            <v/>
          </cell>
          <cell r="BL650" t="e">
            <v>#NAME?</v>
          </cell>
          <cell r="BM650" t="e">
            <v>#N/A</v>
          </cell>
          <cell r="BN650" t="e">
            <v>#N/A</v>
          </cell>
          <cell r="BO650" t="e">
            <v>#N/A</v>
          </cell>
          <cell r="BP650" t="str">
            <v/>
          </cell>
          <cell r="BQ650"/>
          <cell r="BR650"/>
          <cell r="BS650">
            <v>635</v>
          </cell>
        </row>
        <row r="651">
          <cell r="C651"/>
          <cell r="D651"/>
          <cell r="E651"/>
          <cell r="F651"/>
          <cell r="G651"/>
          <cell r="H651"/>
          <cell r="I651"/>
          <cell r="J651"/>
          <cell r="K651"/>
          <cell r="L651"/>
          <cell r="M651"/>
          <cell r="N651"/>
          <cell r="O651"/>
          <cell r="P651"/>
          <cell r="Q651"/>
          <cell r="R651"/>
          <cell r="S651"/>
          <cell r="T651"/>
          <cell r="U651"/>
          <cell r="V651"/>
          <cell r="W651"/>
          <cell r="X651"/>
          <cell r="Y651" t="str">
            <v/>
          </cell>
          <cell r="Z651"/>
          <cell r="AA651" t="str">
            <v/>
          </cell>
          <cell r="AB651"/>
          <cell r="AC651"/>
          <cell r="AD651"/>
          <cell r="AE651"/>
          <cell r="AF651"/>
          <cell r="AG651"/>
          <cell r="AH651" t="str">
            <v/>
          </cell>
          <cell r="AI651" t="str">
            <v>SI</v>
          </cell>
          <cell r="AJ651"/>
          <cell r="AK651"/>
          <cell r="AL651"/>
          <cell r="AM651"/>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t="str">
            <v/>
          </cell>
          <cell r="BE651" t="str">
            <v/>
          </cell>
          <cell r="BF651">
            <v>0</v>
          </cell>
          <cell r="BG651">
            <v>0</v>
          </cell>
          <cell r="BH651">
            <v>0</v>
          </cell>
          <cell r="BI651">
            <v>0</v>
          </cell>
          <cell r="BJ651">
            <v>0</v>
          </cell>
          <cell r="BK651" t="str">
            <v/>
          </cell>
          <cell r="BL651" t="e">
            <v>#NAME?</v>
          </cell>
          <cell r="BM651" t="e">
            <v>#N/A</v>
          </cell>
          <cell r="BN651" t="e">
            <v>#N/A</v>
          </cell>
          <cell r="BO651" t="e">
            <v>#N/A</v>
          </cell>
          <cell r="BP651" t="str">
            <v/>
          </cell>
          <cell r="BQ651"/>
          <cell r="BR651"/>
          <cell r="BS651">
            <v>636</v>
          </cell>
        </row>
        <row r="652">
          <cell r="C652"/>
          <cell r="D652"/>
          <cell r="E652"/>
          <cell r="F652"/>
          <cell r="G652"/>
          <cell r="H652"/>
          <cell r="I652"/>
          <cell r="J652"/>
          <cell r="K652"/>
          <cell r="L652"/>
          <cell r="M652"/>
          <cell r="N652"/>
          <cell r="O652"/>
          <cell r="P652"/>
          <cell r="Q652"/>
          <cell r="R652"/>
          <cell r="S652"/>
          <cell r="T652"/>
          <cell r="U652"/>
          <cell r="V652"/>
          <cell r="W652"/>
          <cell r="X652"/>
          <cell r="Y652" t="str">
            <v/>
          </cell>
          <cell r="Z652"/>
          <cell r="AA652" t="str">
            <v/>
          </cell>
          <cell r="AB652"/>
          <cell r="AC652"/>
          <cell r="AD652"/>
          <cell r="AE652"/>
          <cell r="AF652"/>
          <cell r="AG652"/>
          <cell r="AH652" t="str">
            <v/>
          </cell>
          <cell r="AI652" t="str">
            <v>SI</v>
          </cell>
          <cell r="AJ652"/>
          <cell r="AK652"/>
          <cell r="AL652"/>
          <cell r="AM652"/>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t="str">
            <v/>
          </cell>
          <cell r="BE652" t="str">
            <v/>
          </cell>
          <cell r="BF652">
            <v>0</v>
          </cell>
          <cell r="BG652">
            <v>0</v>
          </cell>
          <cell r="BH652">
            <v>0</v>
          </cell>
          <cell r="BI652">
            <v>0</v>
          </cell>
          <cell r="BJ652">
            <v>0</v>
          </cell>
          <cell r="BK652" t="str">
            <v/>
          </cell>
          <cell r="BL652" t="e">
            <v>#NAME?</v>
          </cell>
          <cell r="BM652" t="e">
            <v>#N/A</v>
          </cell>
          <cell r="BN652" t="e">
            <v>#N/A</v>
          </cell>
          <cell r="BO652" t="e">
            <v>#N/A</v>
          </cell>
          <cell r="BP652" t="str">
            <v/>
          </cell>
          <cell r="BQ652"/>
          <cell r="BR652"/>
          <cell r="BS652">
            <v>637</v>
          </cell>
        </row>
        <row r="653">
          <cell r="C653"/>
          <cell r="D653"/>
          <cell r="E653"/>
          <cell r="F653"/>
          <cell r="G653"/>
          <cell r="H653"/>
          <cell r="I653"/>
          <cell r="J653"/>
          <cell r="K653"/>
          <cell r="L653"/>
          <cell r="M653"/>
          <cell r="N653"/>
          <cell r="O653"/>
          <cell r="P653"/>
          <cell r="Q653"/>
          <cell r="R653"/>
          <cell r="S653"/>
          <cell r="T653"/>
          <cell r="U653"/>
          <cell r="V653"/>
          <cell r="W653"/>
          <cell r="X653"/>
          <cell r="Y653" t="str">
            <v/>
          </cell>
          <cell r="Z653"/>
          <cell r="AA653" t="str">
            <v/>
          </cell>
          <cell r="AB653"/>
          <cell r="AC653"/>
          <cell r="AD653"/>
          <cell r="AE653"/>
          <cell r="AF653"/>
          <cell r="AG653"/>
          <cell r="AH653" t="str">
            <v/>
          </cell>
          <cell r="AI653" t="str">
            <v>SI</v>
          </cell>
          <cell r="AJ653"/>
          <cell r="AK653"/>
          <cell r="AL653"/>
          <cell r="AM653"/>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t="str">
            <v/>
          </cell>
          <cell r="BE653" t="str">
            <v/>
          </cell>
          <cell r="BF653">
            <v>0</v>
          </cell>
          <cell r="BG653">
            <v>0</v>
          </cell>
          <cell r="BH653">
            <v>0</v>
          </cell>
          <cell r="BI653">
            <v>0</v>
          </cell>
          <cell r="BJ653">
            <v>0</v>
          </cell>
          <cell r="BK653" t="str">
            <v/>
          </cell>
          <cell r="BL653" t="e">
            <v>#NAME?</v>
          </cell>
          <cell r="BM653" t="e">
            <v>#N/A</v>
          </cell>
          <cell r="BN653" t="e">
            <v>#N/A</v>
          </cell>
          <cell r="BO653" t="e">
            <v>#N/A</v>
          </cell>
          <cell r="BP653" t="str">
            <v/>
          </cell>
          <cell r="BQ653"/>
          <cell r="BR653"/>
          <cell r="BS653">
            <v>638</v>
          </cell>
        </row>
        <row r="654">
          <cell r="C654"/>
          <cell r="D654"/>
          <cell r="E654"/>
          <cell r="F654"/>
          <cell r="G654"/>
          <cell r="H654"/>
          <cell r="I654"/>
          <cell r="J654"/>
          <cell r="K654"/>
          <cell r="L654"/>
          <cell r="M654"/>
          <cell r="N654"/>
          <cell r="O654"/>
          <cell r="P654"/>
          <cell r="Q654"/>
          <cell r="R654"/>
          <cell r="S654"/>
          <cell r="T654"/>
          <cell r="U654"/>
          <cell r="V654"/>
          <cell r="W654"/>
          <cell r="X654"/>
          <cell r="Y654" t="str">
            <v/>
          </cell>
          <cell r="Z654"/>
          <cell r="AA654" t="str">
            <v/>
          </cell>
          <cell r="AB654"/>
          <cell r="AC654"/>
          <cell r="AD654"/>
          <cell r="AE654"/>
          <cell r="AF654"/>
          <cell r="AG654"/>
          <cell r="AH654" t="str">
            <v/>
          </cell>
          <cell r="AI654" t="str">
            <v>SI</v>
          </cell>
          <cell r="AJ654"/>
          <cell r="AK654"/>
          <cell r="AL654"/>
          <cell r="AM654"/>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t="str">
            <v/>
          </cell>
          <cell r="BE654" t="str">
            <v/>
          </cell>
          <cell r="BF654">
            <v>0</v>
          </cell>
          <cell r="BG654">
            <v>0</v>
          </cell>
          <cell r="BH654">
            <v>0</v>
          </cell>
          <cell r="BI654">
            <v>0</v>
          </cell>
          <cell r="BJ654">
            <v>0</v>
          </cell>
          <cell r="BK654" t="str">
            <v/>
          </cell>
          <cell r="BL654" t="e">
            <v>#NAME?</v>
          </cell>
          <cell r="BM654" t="e">
            <v>#N/A</v>
          </cell>
          <cell r="BN654" t="e">
            <v>#N/A</v>
          </cell>
          <cell r="BO654" t="e">
            <v>#N/A</v>
          </cell>
          <cell r="BP654" t="str">
            <v/>
          </cell>
          <cell r="BQ654"/>
          <cell r="BR654"/>
          <cell r="BS654">
            <v>639</v>
          </cell>
        </row>
        <row r="655">
          <cell r="C655"/>
          <cell r="D655"/>
          <cell r="E655"/>
          <cell r="F655"/>
          <cell r="G655"/>
          <cell r="H655"/>
          <cell r="I655"/>
          <cell r="J655"/>
          <cell r="K655"/>
          <cell r="L655"/>
          <cell r="M655"/>
          <cell r="N655"/>
          <cell r="O655"/>
          <cell r="P655"/>
          <cell r="Q655"/>
          <cell r="R655"/>
          <cell r="S655"/>
          <cell r="T655"/>
          <cell r="U655"/>
          <cell r="V655"/>
          <cell r="W655"/>
          <cell r="X655"/>
          <cell r="Y655" t="str">
            <v/>
          </cell>
          <cell r="Z655"/>
          <cell r="AA655" t="str">
            <v/>
          </cell>
          <cell r="AB655"/>
          <cell r="AC655"/>
          <cell r="AD655"/>
          <cell r="AE655"/>
          <cell r="AF655"/>
          <cell r="AG655"/>
          <cell r="AH655" t="str">
            <v/>
          </cell>
          <cell r="AI655" t="str">
            <v>SI</v>
          </cell>
          <cell r="AJ655"/>
          <cell r="AK655"/>
          <cell r="AL655"/>
          <cell r="AM655"/>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t="str">
            <v/>
          </cell>
          <cell r="BE655" t="str">
            <v/>
          </cell>
          <cell r="BF655">
            <v>0</v>
          </cell>
          <cell r="BG655">
            <v>0</v>
          </cell>
          <cell r="BH655">
            <v>0</v>
          </cell>
          <cell r="BI655">
            <v>0</v>
          </cell>
          <cell r="BJ655">
            <v>0</v>
          </cell>
          <cell r="BK655" t="str">
            <v/>
          </cell>
          <cell r="BL655" t="e">
            <v>#NAME?</v>
          </cell>
          <cell r="BM655" t="e">
            <v>#N/A</v>
          </cell>
          <cell r="BN655" t="e">
            <v>#N/A</v>
          </cell>
          <cell r="BO655" t="e">
            <v>#N/A</v>
          </cell>
          <cell r="BP655" t="str">
            <v/>
          </cell>
          <cell r="BQ655"/>
          <cell r="BR655"/>
          <cell r="BS655">
            <v>640</v>
          </cell>
        </row>
        <row r="656">
          <cell r="C656"/>
          <cell r="D656"/>
          <cell r="E656"/>
          <cell r="F656"/>
          <cell r="G656"/>
          <cell r="H656"/>
          <cell r="I656"/>
          <cell r="J656"/>
          <cell r="K656"/>
          <cell r="L656"/>
          <cell r="M656"/>
          <cell r="N656"/>
          <cell r="O656"/>
          <cell r="P656"/>
          <cell r="Q656"/>
          <cell r="R656"/>
          <cell r="S656"/>
          <cell r="T656"/>
          <cell r="U656"/>
          <cell r="V656"/>
          <cell r="W656"/>
          <cell r="X656"/>
          <cell r="Y656" t="str">
            <v/>
          </cell>
          <cell r="Z656"/>
          <cell r="AA656" t="str">
            <v/>
          </cell>
          <cell r="AB656"/>
          <cell r="AC656"/>
          <cell r="AD656"/>
          <cell r="AE656"/>
          <cell r="AF656"/>
          <cell r="AG656"/>
          <cell r="AH656" t="str">
            <v/>
          </cell>
          <cell r="AI656" t="str">
            <v>SI</v>
          </cell>
          <cell r="AJ656"/>
          <cell r="AK656"/>
          <cell r="AL656"/>
          <cell r="AM656"/>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t="str">
            <v/>
          </cell>
          <cell r="BE656" t="str">
            <v/>
          </cell>
          <cell r="BF656">
            <v>0</v>
          </cell>
          <cell r="BG656">
            <v>0</v>
          </cell>
          <cell r="BH656">
            <v>0</v>
          </cell>
          <cell r="BI656">
            <v>0</v>
          </cell>
          <cell r="BJ656">
            <v>0</v>
          </cell>
          <cell r="BK656" t="str">
            <v/>
          </cell>
          <cell r="BL656" t="e">
            <v>#NAME?</v>
          </cell>
          <cell r="BM656" t="e">
            <v>#N/A</v>
          </cell>
          <cell r="BN656" t="e">
            <v>#N/A</v>
          </cell>
          <cell r="BO656" t="e">
            <v>#N/A</v>
          </cell>
          <cell r="BP656" t="str">
            <v/>
          </cell>
          <cell r="BQ656"/>
          <cell r="BR656"/>
          <cell r="BS656">
            <v>641</v>
          </cell>
        </row>
        <row r="657">
          <cell r="C657"/>
          <cell r="D657"/>
          <cell r="E657"/>
          <cell r="F657"/>
          <cell r="G657"/>
          <cell r="H657"/>
          <cell r="I657"/>
          <cell r="J657"/>
          <cell r="K657"/>
          <cell r="L657"/>
          <cell r="M657"/>
          <cell r="N657"/>
          <cell r="O657"/>
          <cell r="P657"/>
          <cell r="Q657"/>
          <cell r="R657"/>
          <cell r="S657"/>
          <cell r="T657"/>
          <cell r="U657"/>
          <cell r="V657"/>
          <cell r="W657"/>
          <cell r="X657"/>
          <cell r="Y657" t="str">
            <v/>
          </cell>
          <cell r="Z657"/>
          <cell r="AA657" t="str">
            <v/>
          </cell>
          <cell r="AB657"/>
          <cell r="AC657"/>
          <cell r="AD657"/>
          <cell r="AE657"/>
          <cell r="AF657"/>
          <cell r="AG657"/>
          <cell r="AH657" t="str">
            <v/>
          </cell>
          <cell r="AI657" t="str">
            <v>SI</v>
          </cell>
          <cell r="AJ657"/>
          <cell r="AK657"/>
          <cell r="AL657"/>
          <cell r="AM657"/>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t="str">
            <v/>
          </cell>
          <cell r="BE657" t="str">
            <v/>
          </cell>
          <cell r="BF657">
            <v>0</v>
          </cell>
          <cell r="BG657">
            <v>0</v>
          </cell>
          <cell r="BH657">
            <v>0</v>
          </cell>
          <cell r="BI657">
            <v>0</v>
          </cell>
          <cell r="BJ657">
            <v>0</v>
          </cell>
          <cell r="BK657" t="str">
            <v/>
          </cell>
          <cell r="BL657" t="e">
            <v>#NAME?</v>
          </cell>
          <cell r="BM657" t="e">
            <v>#N/A</v>
          </cell>
          <cell r="BN657" t="e">
            <v>#N/A</v>
          </cell>
          <cell r="BO657" t="e">
            <v>#N/A</v>
          </cell>
          <cell r="BP657" t="str">
            <v/>
          </cell>
          <cell r="BQ657"/>
          <cell r="BR657"/>
          <cell r="BS657">
            <v>642</v>
          </cell>
        </row>
        <row r="658">
          <cell r="C658"/>
          <cell r="D658"/>
          <cell r="E658"/>
          <cell r="F658"/>
          <cell r="G658"/>
          <cell r="H658"/>
          <cell r="I658"/>
          <cell r="J658"/>
          <cell r="K658"/>
          <cell r="L658"/>
          <cell r="M658"/>
          <cell r="N658"/>
          <cell r="O658"/>
          <cell r="P658"/>
          <cell r="Q658"/>
          <cell r="R658"/>
          <cell r="S658"/>
          <cell r="T658"/>
          <cell r="U658"/>
          <cell r="V658"/>
          <cell r="W658"/>
          <cell r="X658"/>
          <cell r="Y658" t="str">
            <v/>
          </cell>
          <cell r="Z658"/>
          <cell r="AA658" t="str">
            <v/>
          </cell>
          <cell r="AB658"/>
          <cell r="AC658"/>
          <cell r="AD658"/>
          <cell r="AE658"/>
          <cell r="AF658"/>
          <cell r="AG658"/>
          <cell r="AH658" t="str">
            <v/>
          </cell>
          <cell r="AI658" t="str">
            <v>SI</v>
          </cell>
          <cell r="AJ658"/>
          <cell r="AK658"/>
          <cell r="AL658"/>
          <cell r="AM658"/>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t="str">
            <v/>
          </cell>
          <cell r="BE658" t="str">
            <v/>
          </cell>
          <cell r="BF658">
            <v>0</v>
          </cell>
          <cell r="BG658">
            <v>0</v>
          </cell>
          <cell r="BH658">
            <v>0</v>
          </cell>
          <cell r="BI658">
            <v>0</v>
          </cell>
          <cell r="BJ658">
            <v>0</v>
          </cell>
          <cell r="BK658" t="str">
            <v/>
          </cell>
          <cell r="BL658" t="e">
            <v>#NAME?</v>
          </cell>
          <cell r="BM658" t="e">
            <v>#N/A</v>
          </cell>
          <cell r="BN658" t="e">
            <v>#N/A</v>
          </cell>
          <cell r="BO658" t="e">
            <v>#N/A</v>
          </cell>
          <cell r="BP658" t="str">
            <v/>
          </cell>
          <cell r="BQ658"/>
          <cell r="BR658"/>
          <cell r="BS658">
            <v>643</v>
          </cell>
        </row>
        <row r="659">
          <cell r="C659"/>
          <cell r="D659"/>
          <cell r="E659"/>
          <cell r="F659"/>
          <cell r="G659"/>
          <cell r="H659"/>
          <cell r="I659"/>
          <cell r="J659"/>
          <cell r="K659"/>
          <cell r="L659"/>
          <cell r="M659"/>
          <cell r="N659"/>
          <cell r="O659"/>
          <cell r="P659"/>
          <cell r="Q659"/>
          <cell r="R659"/>
          <cell r="S659"/>
          <cell r="T659"/>
          <cell r="U659"/>
          <cell r="V659"/>
          <cell r="W659"/>
          <cell r="X659"/>
          <cell r="Y659" t="str">
            <v/>
          </cell>
          <cell r="Z659"/>
          <cell r="AA659" t="str">
            <v/>
          </cell>
          <cell r="AB659"/>
          <cell r="AC659"/>
          <cell r="AD659"/>
          <cell r="AE659"/>
          <cell r="AF659"/>
          <cell r="AG659"/>
          <cell r="AH659" t="str">
            <v/>
          </cell>
          <cell r="AI659" t="str">
            <v>SI</v>
          </cell>
          <cell r="AJ659"/>
          <cell r="AK659"/>
          <cell r="AL659"/>
          <cell r="AM659"/>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t="str">
            <v/>
          </cell>
          <cell r="BE659" t="str">
            <v/>
          </cell>
          <cell r="BF659">
            <v>0</v>
          </cell>
          <cell r="BG659">
            <v>0</v>
          </cell>
          <cell r="BH659">
            <v>0</v>
          </cell>
          <cell r="BI659">
            <v>0</v>
          </cell>
          <cell r="BJ659">
            <v>0</v>
          </cell>
          <cell r="BK659" t="str">
            <v/>
          </cell>
          <cell r="BL659" t="e">
            <v>#NAME?</v>
          </cell>
          <cell r="BM659" t="e">
            <v>#N/A</v>
          </cell>
          <cell r="BN659" t="e">
            <v>#N/A</v>
          </cell>
          <cell r="BO659" t="e">
            <v>#N/A</v>
          </cell>
          <cell r="BP659" t="str">
            <v/>
          </cell>
          <cell r="BQ659"/>
          <cell r="BR659"/>
          <cell r="BS659">
            <v>644</v>
          </cell>
        </row>
        <row r="660">
          <cell r="C660"/>
          <cell r="D660"/>
          <cell r="E660"/>
          <cell r="F660"/>
          <cell r="G660"/>
          <cell r="H660"/>
          <cell r="I660"/>
          <cell r="J660"/>
          <cell r="K660"/>
          <cell r="L660"/>
          <cell r="M660"/>
          <cell r="N660"/>
          <cell r="O660"/>
          <cell r="P660"/>
          <cell r="Q660"/>
          <cell r="R660"/>
          <cell r="S660"/>
          <cell r="T660"/>
          <cell r="U660"/>
          <cell r="V660"/>
          <cell r="W660"/>
          <cell r="X660"/>
          <cell r="Y660" t="str">
            <v/>
          </cell>
          <cell r="Z660"/>
          <cell r="AA660" t="str">
            <v/>
          </cell>
          <cell r="AB660"/>
          <cell r="AC660"/>
          <cell r="AD660"/>
          <cell r="AE660"/>
          <cell r="AF660"/>
          <cell r="AG660"/>
          <cell r="AH660" t="str">
            <v/>
          </cell>
          <cell r="AI660" t="str">
            <v>SI</v>
          </cell>
          <cell r="AJ660"/>
          <cell r="AK660"/>
          <cell r="AL660"/>
          <cell r="AM660"/>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t="str">
            <v/>
          </cell>
          <cell r="BE660" t="str">
            <v/>
          </cell>
          <cell r="BF660">
            <v>0</v>
          </cell>
          <cell r="BG660">
            <v>0</v>
          </cell>
          <cell r="BH660">
            <v>0</v>
          </cell>
          <cell r="BI660">
            <v>0</v>
          </cell>
          <cell r="BJ660">
            <v>0</v>
          </cell>
          <cell r="BK660" t="str">
            <v/>
          </cell>
          <cell r="BL660" t="e">
            <v>#NAME?</v>
          </cell>
          <cell r="BM660" t="e">
            <v>#N/A</v>
          </cell>
          <cell r="BN660" t="e">
            <v>#N/A</v>
          </cell>
          <cell r="BO660" t="e">
            <v>#N/A</v>
          </cell>
          <cell r="BP660" t="str">
            <v/>
          </cell>
          <cell r="BQ660"/>
          <cell r="BR660"/>
          <cell r="BS660">
            <v>645</v>
          </cell>
        </row>
        <row r="661">
          <cell r="C661"/>
          <cell r="D661"/>
          <cell r="E661"/>
          <cell r="F661"/>
          <cell r="G661"/>
          <cell r="H661"/>
          <cell r="I661"/>
          <cell r="J661"/>
          <cell r="K661"/>
          <cell r="L661"/>
          <cell r="M661"/>
          <cell r="N661"/>
          <cell r="O661"/>
          <cell r="P661"/>
          <cell r="Q661"/>
          <cell r="R661"/>
          <cell r="S661"/>
          <cell r="T661"/>
          <cell r="U661"/>
          <cell r="V661"/>
          <cell r="W661"/>
          <cell r="X661"/>
          <cell r="Y661" t="str">
            <v/>
          </cell>
          <cell r="Z661"/>
          <cell r="AA661" t="str">
            <v/>
          </cell>
          <cell r="AB661"/>
          <cell r="AC661"/>
          <cell r="AD661"/>
          <cell r="AE661"/>
          <cell r="AF661"/>
          <cell r="AG661"/>
          <cell r="AH661" t="str">
            <v/>
          </cell>
          <cell r="AI661" t="str">
            <v>SI</v>
          </cell>
          <cell r="AJ661"/>
          <cell r="AK661"/>
          <cell r="AL661"/>
          <cell r="AM661"/>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t="str">
            <v/>
          </cell>
          <cell r="BE661" t="str">
            <v/>
          </cell>
          <cell r="BF661">
            <v>0</v>
          </cell>
          <cell r="BG661">
            <v>0</v>
          </cell>
          <cell r="BH661">
            <v>0</v>
          </cell>
          <cell r="BI661">
            <v>0</v>
          </cell>
          <cell r="BJ661">
            <v>0</v>
          </cell>
          <cell r="BK661" t="str">
            <v/>
          </cell>
          <cell r="BL661" t="e">
            <v>#NAME?</v>
          </cell>
          <cell r="BM661" t="e">
            <v>#N/A</v>
          </cell>
          <cell r="BN661" t="e">
            <v>#N/A</v>
          </cell>
          <cell r="BO661" t="e">
            <v>#N/A</v>
          </cell>
          <cell r="BP661" t="str">
            <v/>
          </cell>
          <cell r="BQ661"/>
          <cell r="BR661"/>
          <cell r="BS661">
            <v>646</v>
          </cell>
        </row>
        <row r="662">
          <cell r="C662"/>
          <cell r="D662"/>
          <cell r="E662"/>
          <cell r="F662"/>
          <cell r="G662"/>
          <cell r="H662"/>
          <cell r="I662"/>
          <cell r="J662"/>
          <cell r="K662"/>
          <cell r="L662"/>
          <cell r="M662"/>
          <cell r="N662"/>
          <cell r="O662"/>
          <cell r="P662"/>
          <cell r="Q662"/>
          <cell r="R662"/>
          <cell r="S662"/>
          <cell r="T662"/>
          <cell r="U662"/>
          <cell r="V662"/>
          <cell r="W662"/>
          <cell r="X662"/>
          <cell r="Y662" t="str">
            <v/>
          </cell>
          <cell r="Z662"/>
          <cell r="AA662" t="str">
            <v/>
          </cell>
          <cell r="AB662"/>
          <cell r="AC662"/>
          <cell r="AD662"/>
          <cell r="AE662"/>
          <cell r="AF662"/>
          <cell r="AG662"/>
          <cell r="AH662" t="str">
            <v/>
          </cell>
          <cell r="AI662" t="str">
            <v>SI</v>
          </cell>
          <cell r="AJ662"/>
          <cell r="AK662"/>
          <cell r="AL662"/>
          <cell r="AM662"/>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t="str">
            <v/>
          </cell>
          <cell r="BE662" t="str">
            <v/>
          </cell>
          <cell r="BF662">
            <v>0</v>
          </cell>
          <cell r="BG662">
            <v>0</v>
          </cell>
          <cell r="BH662">
            <v>0</v>
          </cell>
          <cell r="BI662">
            <v>0</v>
          </cell>
          <cell r="BJ662">
            <v>0</v>
          </cell>
          <cell r="BK662" t="str">
            <v/>
          </cell>
          <cell r="BL662" t="e">
            <v>#NAME?</v>
          </cell>
          <cell r="BM662" t="e">
            <v>#N/A</v>
          </cell>
          <cell r="BN662" t="e">
            <v>#N/A</v>
          </cell>
          <cell r="BO662" t="e">
            <v>#N/A</v>
          </cell>
          <cell r="BP662" t="str">
            <v/>
          </cell>
          <cell r="BQ662"/>
          <cell r="BR662"/>
          <cell r="BS662">
            <v>647</v>
          </cell>
        </row>
        <row r="663">
          <cell r="C663"/>
          <cell r="D663"/>
          <cell r="E663"/>
          <cell r="F663"/>
          <cell r="G663"/>
          <cell r="H663"/>
          <cell r="I663"/>
          <cell r="J663"/>
          <cell r="K663"/>
          <cell r="L663"/>
          <cell r="M663"/>
          <cell r="N663"/>
          <cell r="O663"/>
          <cell r="P663"/>
          <cell r="Q663"/>
          <cell r="R663"/>
          <cell r="S663"/>
          <cell r="T663"/>
          <cell r="U663"/>
          <cell r="V663"/>
          <cell r="W663"/>
          <cell r="X663"/>
          <cell r="Y663" t="str">
            <v/>
          </cell>
          <cell r="Z663"/>
          <cell r="AA663" t="str">
            <v/>
          </cell>
          <cell r="AB663"/>
          <cell r="AC663"/>
          <cell r="AD663"/>
          <cell r="AE663"/>
          <cell r="AF663"/>
          <cell r="AG663"/>
          <cell r="AH663" t="str">
            <v/>
          </cell>
          <cell r="AI663" t="str">
            <v>SI</v>
          </cell>
          <cell r="AJ663"/>
          <cell r="AK663"/>
          <cell r="AL663"/>
          <cell r="AM663"/>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t="str">
            <v/>
          </cell>
          <cell r="BE663" t="str">
            <v/>
          </cell>
          <cell r="BF663">
            <v>0</v>
          </cell>
          <cell r="BG663">
            <v>0</v>
          </cell>
          <cell r="BH663">
            <v>0</v>
          </cell>
          <cell r="BI663">
            <v>0</v>
          </cell>
          <cell r="BJ663">
            <v>0</v>
          </cell>
          <cell r="BK663" t="str">
            <v/>
          </cell>
          <cell r="BL663" t="e">
            <v>#NAME?</v>
          </cell>
          <cell r="BM663" t="e">
            <v>#N/A</v>
          </cell>
          <cell r="BN663" t="e">
            <v>#N/A</v>
          </cell>
          <cell r="BO663" t="e">
            <v>#N/A</v>
          </cell>
          <cell r="BP663" t="str">
            <v/>
          </cell>
          <cell r="BQ663"/>
          <cell r="BR663"/>
          <cell r="BS663">
            <v>648</v>
          </cell>
        </row>
        <row r="664">
          <cell r="C664"/>
          <cell r="D664"/>
          <cell r="E664"/>
          <cell r="F664"/>
          <cell r="G664"/>
          <cell r="H664"/>
          <cell r="I664"/>
          <cell r="J664"/>
          <cell r="K664"/>
          <cell r="L664"/>
          <cell r="M664"/>
          <cell r="N664"/>
          <cell r="O664"/>
          <cell r="P664"/>
          <cell r="Q664"/>
          <cell r="R664"/>
          <cell r="S664"/>
          <cell r="T664"/>
          <cell r="U664"/>
          <cell r="V664"/>
          <cell r="W664"/>
          <cell r="X664"/>
          <cell r="Y664" t="str">
            <v/>
          </cell>
          <cell r="Z664"/>
          <cell r="AA664" t="str">
            <v/>
          </cell>
          <cell r="AB664"/>
          <cell r="AC664"/>
          <cell r="AD664"/>
          <cell r="AE664"/>
          <cell r="AF664"/>
          <cell r="AG664"/>
          <cell r="AH664" t="str">
            <v/>
          </cell>
          <cell r="AI664" t="str">
            <v>SI</v>
          </cell>
          <cell r="AJ664"/>
          <cell r="AK664"/>
          <cell r="AL664"/>
          <cell r="AM664"/>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t="str">
            <v/>
          </cell>
          <cell r="BE664" t="str">
            <v/>
          </cell>
          <cell r="BF664">
            <v>0</v>
          </cell>
          <cell r="BG664">
            <v>0</v>
          </cell>
          <cell r="BH664">
            <v>0</v>
          </cell>
          <cell r="BI664">
            <v>0</v>
          </cell>
          <cell r="BJ664">
            <v>0</v>
          </cell>
          <cell r="BK664" t="str">
            <v/>
          </cell>
          <cell r="BL664" t="e">
            <v>#NAME?</v>
          </cell>
          <cell r="BM664" t="e">
            <v>#N/A</v>
          </cell>
          <cell r="BN664" t="e">
            <v>#N/A</v>
          </cell>
          <cell r="BO664" t="e">
            <v>#N/A</v>
          </cell>
          <cell r="BP664" t="str">
            <v/>
          </cell>
          <cell r="BQ664"/>
          <cell r="BR664"/>
          <cell r="BS664">
            <v>649</v>
          </cell>
        </row>
        <row r="665">
          <cell r="C665"/>
          <cell r="D665"/>
          <cell r="E665"/>
          <cell r="F665"/>
          <cell r="G665"/>
          <cell r="H665"/>
          <cell r="I665"/>
          <cell r="J665"/>
          <cell r="K665"/>
          <cell r="L665"/>
          <cell r="M665"/>
          <cell r="N665"/>
          <cell r="O665"/>
          <cell r="P665"/>
          <cell r="Q665"/>
          <cell r="R665"/>
          <cell r="S665"/>
          <cell r="T665"/>
          <cell r="U665"/>
          <cell r="V665"/>
          <cell r="W665"/>
          <cell r="X665"/>
          <cell r="Y665" t="str">
            <v/>
          </cell>
          <cell r="Z665"/>
          <cell r="AA665" t="str">
            <v/>
          </cell>
          <cell r="AB665"/>
          <cell r="AC665"/>
          <cell r="AD665"/>
          <cell r="AE665"/>
          <cell r="AF665"/>
          <cell r="AG665"/>
          <cell r="AH665" t="str">
            <v/>
          </cell>
          <cell r="AI665" t="str">
            <v>SI</v>
          </cell>
          <cell r="AJ665"/>
          <cell r="AK665"/>
          <cell r="AL665"/>
          <cell r="AM665"/>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t="str">
            <v/>
          </cell>
          <cell r="BE665" t="str">
            <v/>
          </cell>
          <cell r="BF665">
            <v>0</v>
          </cell>
          <cell r="BG665">
            <v>0</v>
          </cell>
          <cell r="BH665">
            <v>0</v>
          </cell>
          <cell r="BI665">
            <v>0</v>
          </cell>
          <cell r="BJ665">
            <v>0</v>
          </cell>
          <cell r="BK665" t="str">
            <v/>
          </cell>
          <cell r="BL665" t="e">
            <v>#NAME?</v>
          </cell>
          <cell r="BM665" t="e">
            <v>#N/A</v>
          </cell>
          <cell r="BN665" t="e">
            <v>#N/A</v>
          </cell>
          <cell r="BO665" t="e">
            <v>#N/A</v>
          </cell>
          <cell r="BP665" t="str">
            <v/>
          </cell>
          <cell r="BQ665"/>
          <cell r="BR665"/>
          <cell r="BS665">
            <v>650</v>
          </cell>
        </row>
        <row r="666">
          <cell r="C666"/>
          <cell r="D666"/>
          <cell r="E666"/>
          <cell r="F666"/>
          <cell r="G666"/>
          <cell r="H666"/>
          <cell r="I666"/>
          <cell r="J666"/>
          <cell r="K666"/>
          <cell r="L666"/>
          <cell r="M666"/>
          <cell r="N666"/>
          <cell r="O666"/>
          <cell r="P666"/>
          <cell r="Q666"/>
          <cell r="R666"/>
          <cell r="S666"/>
          <cell r="T666"/>
          <cell r="U666"/>
          <cell r="V666"/>
          <cell r="W666"/>
          <cell r="X666"/>
          <cell r="Y666" t="str">
            <v/>
          </cell>
          <cell r="Z666"/>
          <cell r="AA666" t="str">
            <v/>
          </cell>
          <cell r="AB666"/>
          <cell r="AC666"/>
          <cell r="AD666"/>
          <cell r="AE666"/>
          <cell r="AF666"/>
          <cell r="AG666"/>
          <cell r="AH666" t="str">
            <v/>
          </cell>
          <cell r="AI666" t="str">
            <v>SI</v>
          </cell>
          <cell r="AJ666"/>
          <cell r="AK666"/>
          <cell r="AL666"/>
          <cell r="AM666"/>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t="str">
            <v/>
          </cell>
          <cell r="BE666" t="str">
            <v/>
          </cell>
          <cell r="BF666">
            <v>0</v>
          </cell>
          <cell r="BG666">
            <v>0</v>
          </cell>
          <cell r="BH666">
            <v>0</v>
          </cell>
          <cell r="BI666">
            <v>0</v>
          </cell>
          <cell r="BJ666">
            <v>0</v>
          </cell>
          <cell r="BK666" t="str">
            <v/>
          </cell>
          <cell r="BL666" t="e">
            <v>#NAME?</v>
          </cell>
          <cell r="BM666" t="e">
            <v>#N/A</v>
          </cell>
          <cell r="BN666" t="e">
            <v>#N/A</v>
          </cell>
          <cell r="BO666" t="e">
            <v>#N/A</v>
          </cell>
          <cell r="BP666" t="str">
            <v/>
          </cell>
          <cell r="BQ666"/>
          <cell r="BR666"/>
          <cell r="BS666">
            <v>651</v>
          </cell>
        </row>
        <row r="667">
          <cell r="C667"/>
          <cell r="D667"/>
          <cell r="E667"/>
          <cell r="F667"/>
          <cell r="G667"/>
          <cell r="H667"/>
          <cell r="I667"/>
          <cell r="J667"/>
          <cell r="K667"/>
          <cell r="L667"/>
          <cell r="M667"/>
          <cell r="N667"/>
          <cell r="O667"/>
          <cell r="P667"/>
          <cell r="Q667"/>
          <cell r="R667"/>
          <cell r="S667"/>
          <cell r="T667"/>
          <cell r="U667"/>
          <cell r="V667"/>
          <cell r="W667"/>
          <cell r="X667"/>
          <cell r="Y667" t="str">
            <v/>
          </cell>
          <cell r="Z667"/>
          <cell r="AA667" t="str">
            <v/>
          </cell>
          <cell r="AB667"/>
          <cell r="AC667"/>
          <cell r="AD667"/>
          <cell r="AE667"/>
          <cell r="AF667"/>
          <cell r="AG667"/>
          <cell r="AH667" t="str">
            <v/>
          </cell>
          <cell r="AI667" t="str">
            <v>SI</v>
          </cell>
          <cell r="AJ667"/>
          <cell r="AK667"/>
          <cell r="AL667"/>
          <cell r="AM667"/>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t="str">
            <v/>
          </cell>
          <cell r="BE667" t="str">
            <v/>
          </cell>
          <cell r="BF667">
            <v>0</v>
          </cell>
          <cell r="BG667">
            <v>0</v>
          </cell>
          <cell r="BH667">
            <v>0</v>
          </cell>
          <cell r="BI667">
            <v>0</v>
          </cell>
          <cell r="BJ667">
            <v>0</v>
          </cell>
          <cell r="BK667" t="str">
            <v/>
          </cell>
          <cell r="BL667" t="e">
            <v>#NAME?</v>
          </cell>
          <cell r="BM667" t="e">
            <v>#N/A</v>
          </cell>
          <cell r="BN667" t="e">
            <v>#N/A</v>
          </cell>
          <cell r="BO667" t="e">
            <v>#N/A</v>
          </cell>
          <cell r="BP667" t="str">
            <v/>
          </cell>
          <cell r="BQ667"/>
          <cell r="BR667"/>
          <cell r="BS667">
            <v>652</v>
          </cell>
        </row>
        <row r="668">
          <cell r="C668"/>
          <cell r="D668"/>
          <cell r="E668"/>
          <cell r="F668"/>
          <cell r="G668"/>
          <cell r="H668"/>
          <cell r="I668"/>
          <cell r="J668"/>
          <cell r="K668"/>
          <cell r="L668"/>
          <cell r="M668"/>
          <cell r="N668"/>
          <cell r="O668"/>
          <cell r="P668"/>
          <cell r="Q668"/>
          <cell r="R668"/>
          <cell r="S668"/>
          <cell r="T668"/>
          <cell r="U668"/>
          <cell r="V668"/>
          <cell r="W668"/>
          <cell r="X668"/>
          <cell r="Y668" t="str">
            <v/>
          </cell>
          <cell r="Z668"/>
          <cell r="AA668" t="str">
            <v/>
          </cell>
          <cell r="AB668"/>
          <cell r="AC668"/>
          <cell r="AD668"/>
          <cell r="AE668"/>
          <cell r="AF668"/>
          <cell r="AG668"/>
          <cell r="AH668" t="str">
            <v/>
          </cell>
          <cell r="AI668" t="str">
            <v>SI</v>
          </cell>
          <cell r="AJ668"/>
          <cell r="AK668"/>
          <cell r="AL668"/>
          <cell r="AM668"/>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t="str">
            <v/>
          </cell>
          <cell r="BE668" t="str">
            <v/>
          </cell>
          <cell r="BF668">
            <v>0</v>
          </cell>
          <cell r="BG668">
            <v>0</v>
          </cell>
          <cell r="BH668">
            <v>0</v>
          </cell>
          <cell r="BI668">
            <v>0</v>
          </cell>
          <cell r="BJ668">
            <v>0</v>
          </cell>
          <cell r="BK668" t="str">
            <v/>
          </cell>
          <cell r="BL668" t="e">
            <v>#NAME?</v>
          </cell>
          <cell r="BM668" t="e">
            <v>#N/A</v>
          </cell>
          <cell r="BN668" t="e">
            <v>#N/A</v>
          </cell>
          <cell r="BO668" t="e">
            <v>#N/A</v>
          </cell>
          <cell r="BP668" t="str">
            <v/>
          </cell>
          <cell r="BQ668"/>
          <cell r="BR668"/>
          <cell r="BS668">
            <v>653</v>
          </cell>
        </row>
        <row r="669">
          <cell r="C669"/>
          <cell r="D669"/>
          <cell r="E669"/>
          <cell r="F669"/>
          <cell r="G669"/>
          <cell r="H669"/>
          <cell r="I669"/>
          <cell r="J669"/>
          <cell r="K669"/>
          <cell r="L669"/>
          <cell r="M669"/>
          <cell r="N669"/>
          <cell r="O669"/>
          <cell r="P669"/>
          <cell r="Q669"/>
          <cell r="R669"/>
          <cell r="S669"/>
          <cell r="T669"/>
          <cell r="U669"/>
          <cell r="V669"/>
          <cell r="W669"/>
          <cell r="X669"/>
          <cell r="Y669" t="str">
            <v/>
          </cell>
          <cell r="Z669"/>
          <cell r="AA669" t="str">
            <v/>
          </cell>
          <cell r="AB669"/>
          <cell r="AC669"/>
          <cell r="AD669"/>
          <cell r="AE669"/>
          <cell r="AF669"/>
          <cell r="AG669"/>
          <cell r="AH669" t="str">
            <v/>
          </cell>
          <cell r="AI669" t="str">
            <v>SI</v>
          </cell>
          <cell r="AJ669"/>
          <cell r="AK669"/>
          <cell r="AL669"/>
          <cell r="AM669"/>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t="str">
            <v/>
          </cell>
          <cell r="BE669" t="str">
            <v/>
          </cell>
          <cell r="BF669">
            <v>0</v>
          </cell>
          <cell r="BG669">
            <v>0</v>
          </cell>
          <cell r="BH669">
            <v>0</v>
          </cell>
          <cell r="BI669">
            <v>0</v>
          </cell>
          <cell r="BJ669">
            <v>0</v>
          </cell>
          <cell r="BK669" t="str">
            <v/>
          </cell>
          <cell r="BL669" t="e">
            <v>#NAME?</v>
          </cell>
          <cell r="BM669" t="e">
            <v>#N/A</v>
          </cell>
          <cell r="BN669" t="e">
            <v>#N/A</v>
          </cell>
          <cell r="BO669" t="e">
            <v>#N/A</v>
          </cell>
          <cell r="BP669" t="str">
            <v/>
          </cell>
          <cell r="BQ669"/>
          <cell r="BR669"/>
          <cell r="BS669">
            <v>654</v>
          </cell>
        </row>
        <row r="670">
          <cell r="C670"/>
          <cell r="D670"/>
          <cell r="E670"/>
          <cell r="F670"/>
          <cell r="G670"/>
          <cell r="H670"/>
          <cell r="I670"/>
          <cell r="J670"/>
          <cell r="K670"/>
          <cell r="L670"/>
          <cell r="M670"/>
          <cell r="N670"/>
          <cell r="O670"/>
          <cell r="P670"/>
          <cell r="Q670"/>
          <cell r="R670"/>
          <cell r="S670"/>
          <cell r="T670"/>
          <cell r="U670"/>
          <cell r="V670"/>
          <cell r="W670"/>
          <cell r="X670"/>
          <cell r="Y670" t="str">
            <v/>
          </cell>
          <cell r="Z670"/>
          <cell r="AA670" t="str">
            <v/>
          </cell>
          <cell r="AB670"/>
          <cell r="AC670"/>
          <cell r="AD670"/>
          <cell r="AE670"/>
          <cell r="AF670"/>
          <cell r="AG670"/>
          <cell r="AH670" t="str">
            <v/>
          </cell>
          <cell r="AI670" t="str">
            <v>SI</v>
          </cell>
          <cell r="AJ670"/>
          <cell r="AK670"/>
          <cell r="AL670"/>
          <cell r="AM670"/>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t="str">
            <v/>
          </cell>
          <cell r="BE670" t="str">
            <v/>
          </cell>
          <cell r="BF670">
            <v>0</v>
          </cell>
          <cell r="BG670">
            <v>0</v>
          </cell>
          <cell r="BH670">
            <v>0</v>
          </cell>
          <cell r="BI670">
            <v>0</v>
          </cell>
          <cell r="BJ670">
            <v>0</v>
          </cell>
          <cell r="BK670" t="str">
            <v/>
          </cell>
          <cell r="BL670" t="e">
            <v>#NAME?</v>
          </cell>
          <cell r="BM670" t="e">
            <v>#N/A</v>
          </cell>
          <cell r="BN670" t="e">
            <v>#N/A</v>
          </cell>
          <cell r="BO670" t="e">
            <v>#N/A</v>
          </cell>
          <cell r="BP670" t="str">
            <v/>
          </cell>
          <cell r="BQ670"/>
          <cell r="BR670"/>
          <cell r="BS670">
            <v>655</v>
          </cell>
        </row>
        <row r="671">
          <cell r="C671"/>
          <cell r="D671"/>
          <cell r="E671"/>
          <cell r="F671"/>
          <cell r="G671"/>
          <cell r="H671"/>
          <cell r="I671"/>
          <cell r="J671"/>
          <cell r="K671"/>
          <cell r="L671"/>
          <cell r="M671"/>
          <cell r="N671"/>
          <cell r="O671"/>
          <cell r="P671"/>
          <cell r="Q671"/>
          <cell r="R671"/>
          <cell r="S671"/>
          <cell r="T671"/>
          <cell r="U671"/>
          <cell r="V671"/>
          <cell r="W671"/>
          <cell r="X671"/>
          <cell r="Y671" t="str">
            <v/>
          </cell>
          <cell r="Z671"/>
          <cell r="AA671" t="str">
            <v/>
          </cell>
          <cell r="AB671"/>
          <cell r="AC671"/>
          <cell r="AD671"/>
          <cell r="AE671"/>
          <cell r="AF671"/>
          <cell r="AG671"/>
          <cell r="AH671" t="str">
            <v/>
          </cell>
          <cell r="AI671" t="str">
            <v>SI</v>
          </cell>
          <cell r="AJ671"/>
          <cell r="AK671"/>
          <cell r="AL671"/>
          <cell r="AM671"/>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t="str">
            <v/>
          </cell>
          <cell r="BE671" t="str">
            <v/>
          </cell>
          <cell r="BF671">
            <v>0</v>
          </cell>
          <cell r="BG671">
            <v>0</v>
          </cell>
          <cell r="BH671">
            <v>0</v>
          </cell>
          <cell r="BI671">
            <v>0</v>
          </cell>
          <cell r="BJ671">
            <v>0</v>
          </cell>
          <cell r="BK671" t="str">
            <v/>
          </cell>
          <cell r="BL671" t="e">
            <v>#NAME?</v>
          </cell>
          <cell r="BM671" t="e">
            <v>#N/A</v>
          </cell>
          <cell r="BN671" t="e">
            <v>#N/A</v>
          </cell>
          <cell r="BO671" t="e">
            <v>#N/A</v>
          </cell>
          <cell r="BP671" t="str">
            <v/>
          </cell>
          <cell r="BQ671"/>
          <cell r="BR671"/>
          <cell r="BS671">
            <v>656</v>
          </cell>
        </row>
        <row r="672">
          <cell r="C672"/>
          <cell r="D672"/>
          <cell r="E672"/>
          <cell r="F672"/>
          <cell r="G672"/>
          <cell r="H672"/>
          <cell r="I672"/>
          <cell r="J672"/>
          <cell r="K672"/>
          <cell r="L672"/>
          <cell r="M672"/>
          <cell r="N672"/>
          <cell r="O672"/>
          <cell r="P672"/>
          <cell r="Q672"/>
          <cell r="R672"/>
          <cell r="S672"/>
          <cell r="T672"/>
          <cell r="U672"/>
          <cell r="V672"/>
          <cell r="W672"/>
          <cell r="X672"/>
          <cell r="Y672" t="str">
            <v/>
          </cell>
          <cell r="Z672"/>
          <cell r="AA672" t="str">
            <v/>
          </cell>
          <cell r="AB672"/>
          <cell r="AC672"/>
          <cell r="AD672"/>
          <cell r="AE672"/>
          <cell r="AF672"/>
          <cell r="AG672"/>
          <cell r="AH672" t="str">
            <v/>
          </cell>
          <cell r="AI672" t="str">
            <v>SI</v>
          </cell>
          <cell r="AJ672"/>
          <cell r="AK672"/>
          <cell r="AL672"/>
          <cell r="AM672"/>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t="str">
            <v/>
          </cell>
          <cell r="BE672" t="str">
            <v/>
          </cell>
          <cell r="BF672">
            <v>0</v>
          </cell>
          <cell r="BG672">
            <v>0</v>
          </cell>
          <cell r="BH672">
            <v>0</v>
          </cell>
          <cell r="BI672">
            <v>0</v>
          </cell>
          <cell r="BJ672">
            <v>0</v>
          </cell>
          <cell r="BK672" t="str">
            <v/>
          </cell>
          <cell r="BL672" t="e">
            <v>#NAME?</v>
          </cell>
          <cell r="BM672" t="e">
            <v>#N/A</v>
          </cell>
          <cell r="BN672" t="e">
            <v>#N/A</v>
          </cell>
          <cell r="BO672" t="e">
            <v>#N/A</v>
          </cell>
          <cell r="BP672" t="str">
            <v/>
          </cell>
          <cell r="BQ672"/>
          <cell r="BR672"/>
          <cell r="BS672">
            <v>657</v>
          </cell>
        </row>
        <row r="673">
          <cell r="C673"/>
          <cell r="D673"/>
          <cell r="E673"/>
          <cell r="F673"/>
          <cell r="G673"/>
          <cell r="H673"/>
          <cell r="I673"/>
          <cell r="J673"/>
          <cell r="K673"/>
          <cell r="L673"/>
          <cell r="M673"/>
          <cell r="N673"/>
          <cell r="O673"/>
          <cell r="P673"/>
          <cell r="Q673"/>
          <cell r="R673"/>
          <cell r="S673"/>
          <cell r="T673"/>
          <cell r="U673"/>
          <cell r="V673"/>
          <cell r="W673"/>
          <cell r="X673"/>
          <cell r="Y673" t="str">
            <v/>
          </cell>
          <cell r="Z673"/>
          <cell r="AA673" t="str">
            <v/>
          </cell>
          <cell r="AB673"/>
          <cell r="AC673"/>
          <cell r="AD673"/>
          <cell r="AE673"/>
          <cell r="AF673"/>
          <cell r="AG673"/>
          <cell r="AH673" t="str">
            <v/>
          </cell>
          <cell r="AI673" t="str">
            <v>SI</v>
          </cell>
          <cell r="AJ673"/>
          <cell r="AK673"/>
          <cell r="AL673"/>
          <cell r="AM673"/>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t="str">
            <v/>
          </cell>
          <cell r="BE673" t="str">
            <v/>
          </cell>
          <cell r="BF673">
            <v>0</v>
          </cell>
          <cell r="BG673">
            <v>0</v>
          </cell>
          <cell r="BH673">
            <v>0</v>
          </cell>
          <cell r="BI673">
            <v>0</v>
          </cell>
          <cell r="BJ673">
            <v>0</v>
          </cell>
          <cell r="BK673" t="str">
            <v/>
          </cell>
          <cell r="BL673" t="e">
            <v>#NAME?</v>
          </cell>
          <cell r="BM673" t="e">
            <v>#N/A</v>
          </cell>
          <cell r="BN673" t="e">
            <v>#N/A</v>
          </cell>
          <cell r="BO673" t="e">
            <v>#N/A</v>
          </cell>
          <cell r="BP673" t="str">
            <v/>
          </cell>
          <cell r="BQ673"/>
          <cell r="BR673"/>
          <cell r="BS673">
            <v>658</v>
          </cell>
        </row>
        <row r="674">
          <cell r="C674"/>
          <cell r="D674"/>
          <cell r="E674"/>
          <cell r="F674"/>
          <cell r="G674"/>
          <cell r="H674"/>
          <cell r="I674"/>
          <cell r="J674"/>
          <cell r="K674"/>
          <cell r="L674"/>
          <cell r="M674"/>
          <cell r="N674"/>
          <cell r="O674"/>
          <cell r="P674"/>
          <cell r="Q674"/>
          <cell r="R674"/>
          <cell r="S674"/>
          <cell r="T674"/>
          <cell r="U674"/>
          <cell r="V674"/>
          <cell r="W674"/>
          <cell r="X674"/>
          <cell r="Y674" t="str">
            <v/>
          </cell>
          <cell r="Z674"/>
          <cell r="AA674" t="str">
            <v/>
          </cell>
          <cell r="AB674"/>
          <cell r="AC674"/>
          <cell r="AD674"/>
          <cell r="AE674"/>
          <cell r="AF674"/>
          <cell r="AG674"/>
          <cell r="AH674" t="str">
            <v/>
          </cell>
          <cell r="AI674" t="str">
            <v>SI</v>
          </cell>
          <cell r="AJ674"/>
          <cell r="AK674"/>
          <cell r="AL674"/>
          <cell r="AM674"/>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t="str">
            <v/>
          </cell>
          <cell r="BE674" t="str">
            <v/>
          </cell>
          <cell r="BF674">
            <v>0</v>
          </cell>
          <cell r="BG674">
            <v>0</v>
          </cell>
          <cell r="BH674">
            <v>0</v>
          </cell>
          <cell r="BI674">
            <v>0</v>
          </cell>
          <cell r="BJ674">
            <v>0</v>
          </cell>
          <cell r="BK674" t="str">
            <v/>
          </cell>
          <cell r="BL674" t="e">
            <v>#NAME?</v>
          </cell>
          <cell r="BM674" t="e">
            <v>#N/A</v>
          </cell>
          <cell r="BN674" t="e">
            <v>#N/A</v>
          </cell>
          <cell r="BO674" t="e">
            <v>#N/A</v>
          </cell>
          <cell r="BP674" t="str">
            <v/>
          </cell>
          <cell r="BQ674"/>
          <cell r="BR674"/>
          <cell r="BS674">
            <v>659</v>
          </cell>
        </row>
        <row r="675">
          <cell r="C675"/>
          <cell r="D675"/>
          <cell r="E675"/>
          <cell r="F675"/>
          <cell r="G675"/>
          <cell r="H675"/>
          <cell r="I675"/>
          <cell r="J675"/>
          <cell r="K675"/>
          <cell r="L675"/>
          <cell r="M675"/>
          <cell r="N675"/>
          <cell r="O675"/>
          <cell r="P675"/>
          <cell r="Q675"/>
          <cell r="R675"/>
          <cell r="S675"/>
          <cell r="T675"/>
          <cell r="U675"/>
          <cell r="V675"/>
          <cell r="W675"/>
          <cell r="X675"/>
          <cell r="Y675" t="str">
            <v/>
          </cell>
          <cell r="Z675"/>
          <cell r="AA675" t="str">
            <v/>
          </cell>
          <cell r="AB675"/>
          <cell r="AC675"/>
          <cell r="AD675"/>
          <cell r="AE675"/>
          <cell r="AF675"/>
          <cell r="AG675"/>
          <cell r="AH675" t="str">
            <v/>
          </cell>
          <cell r="AI675" t="str">
            <v>SI</v>
          </cell>
          <cell r="AJ675"/>
          <cell r="AK675"/>
          <cell r="AL675"/>
          <cell r="AM675"/>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t="str">
            <v/>
          </cell>
          <cell r="BE675" t="str">
            <v/>
          </cell>
          <cell r="BF675">
            <v>0</v>
          </cell>
          <cell r="BG675">
            <v>0</v>
          </cell>
          <cell r="BH675">
            <v>0</v>
          </cell>
          <cell r="BI675">
            <v>0</v>
          </cell>
          <cell r="BJ675">
            <v>0</v>
          </cell>
          <cell r="BK675" t="str">
            <v/>
          </cell>
          <cell r="BL675" t="e">
            <v>#NAME?</v>
          </cell>
          <cell r="BM675" t="e">
            <v>#N/A</v>
          </cell>
          <cell r="BN675" t="e">
            <v>#N/A</v>
          </cell>
          <cell r="BO675" t="e">
            <v>#N/A</v>
          </cell>
          <cell r="BP675" t="str">
            <v/>
          </cell>
          <cell r="BQ675"/>
          <cell r="BR675"/>
          <cell r="BS675">
            <v>660</v>
          </cell>
        </row>
        <row r="676">
          <cell r="C676"/>
          <cell r="D676"/>
          <cell r="E676"/>
          <cell r="F676"/>
          <cell r="G676"/>
          <cell r="H676"/>
          <cell r="I676"/>
          <cell r="J676"/>
          <cell r="K676"/>
          <cell r="L676"/>
          <cell r="M676"/>
          <cell r="N676"/>
          <cell r="O676"/>
          <cell r="P676"/>
          <cell r="Q676"/>
          <cell r="R676"/>
          <cell r="S676"/>
          <cell r="T676"/>
          <cell r="U676"/>
          <cell r="V676"/>
          <cell r="W676"/>
          <cell r="X676"/>
          <cell r="Y676" t="str">
            <v/>
          </cell>
          <cell r="Z676"/>
          <cell r="AA676" t="str">
            <v/>
          </cell>
          <cell r="AB676"/>
          <cell r="AC676"/>
          <cell r="AD676"/>
          <cell r="AE676"/>
          <cell r="AF676"/>
          <cell r="AG676"/>
          <cell r="AH676" t="str">
            <v/>
          </cell>
          <cell r="AI676" t="str">
            <v>SI</v>
          </cell>
          <cell r="AJ676"/>
          <cell r="AK676"/>
          <cell r="AL676"/>
          <cell r="AM676"/>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t="str">
            <v/>
          </cell>
          <cell r="BE676" t="str">
            <v/>
          </cell>
          <cell r="BF676">
            <v>0</v>
          </cell>
          <cell r="BG676">
            <v>0</v>
          </cell>
          <cell r="BH676">
            <v>0</v>
          </cell>
          <cell r="BI676">
            <v>0</v>
          </cell>
          <cell r="BJ676">
            <v>0</v>
          </cell>
          <cell r="BK676" t="str">
            <v/>
          </cell>
          <cell r="BL676" t="e">
            <v>#NAME?</v>
          </cell>
          <cell r="BM676" t="e">
            <v>#N/A</v>
          </cell>
          <cell r="BN676" t="e">
            <v>#N/A</v>
          </cell>
          <cell r="BO676" t="e">
            <v>#N/A</v>
          </cell>
          <cell r="BP676" t="str">
            <v/>
          </cell>
          <cell r="BQ676"/>
          <cell r="BR676"/>
          <cell r="BS676">
            <v>661</v>
          </cell>
        </row>
        <row r="677">
          <cell r="C677"/>
          <cell r="D677"/>
          <cell r="E677"/>
          <cell r="F677"/>
          <cell r="G677"/>
          <cell r="H677"/>
          <cell r="I677"/>
          <cell r="J677"/>
          <cell r="K677"/>
          <cell r="L677"/>
          <cell r="M677"/>
          <cell r="N677"/>
          <cell r="O677"/>
          <cell r="P677"/>
          <cell r="Q677"/>
          <cell r="R677"/>
          <cell r="S677"/>
          <cell r="T677"/>
          <cell r="U677"/>
          <cell r="V677"/>
          <cell r="W677"/>
          <cell r="X677"/>
          <cell r="Y677" t="str">
            <v/>
          </cell>
          <cell r="Z677"/>
          <cell r="AA677" t="str">
            <v/>
          </cell>
          <cell r="AB677"/>
          <cell r="AC677"/>
          <cell r="AD677"/>
          <cell r="AE677"/>
          <cell r="AF677"/>
          <cell r="AG677"/>
          <cell r="AH677" t="str">
            <v/>
          </cell>
          <cell r="AI677" t="str">
            <v>SI</v>
          </cell>
          <cell r="AJ677"/>
          <cell r="AK677"/>
          <cell r="AL677"/>
          <cell r="AM677"/>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t="str">
            <v/>
          </cell>
          <cell r="BE677" t="str">
            <v/>
          </cell>
          <cell r="BF677">
            <v>0</v>
          </cell>
          <cell r="BG677">
            <v>0</v>
          </cell>
          <cell r="BH677">
            <v>0</v>
          </cell>
          <cell r="BI677">
            <v>0</v>
          </cell>
          <cell r="BJ677">
            <v>0</v>
          </cell>
          <cell r="BK677" t="str">
            <v/>
          </cell>
          <cell r="BL677" t="e">
            <v>#NAME?</v>
          </cell>
          <cell r="BM677" t="e">
            <v>#N/A</v>
          </cell>
          <cell r="BN677" t="e">
            <v>#N/A</v>
          </cell>
          <cell r="BO677" t="e">
            <v>#N/A</v>
          </cell>
          <cell r="BP677" t="str">
            <v/>
          </cell>
          <cell r="BQ677"/>
          <cell r="BR677"/>
          <cell r="BS677">
            <v>662</v>
          </cell>
        </row>
        <row r="678">
          <cell r="C678"/>
          <cell r="D678"/>
          <cell r="E678"/>
          <cell r="F678"/>
          <cell r="G678"/>
          <cell r="H678"/>
          <cell r="I678"/>
          <cell r="J678"/>
          <cell r="K678"/>
          <cell r="L678"/>
          <cell r="M678"/>
          <cell r="N678"/>
          <cell r="O678"/>
          <cell r="P678"/>
          <cell r="Q678"/>
          <cell r="R678"/>
          <cell r="S678"/>
          <cell r="T678"/>
          <cell r="U678"/>
          <cell r="V678"/>
          <cell r="W678"/>
          <cell r="X678"/>
          <cell r="Y678" t="str">
            <v/>
          </cell>
          <cell r="Z678"/>
          <cell r="AA678" t="str">
            <v/>
          </cell>
          <cell r="AB678"/>
          <cell r="AC678"/>
          <cell r="AD678"/>
          <cell r="AE678"/>
          <cell r="AF678"/>
          <cell r="AG678"/>
          <cell r="AH678" t="str">
            <v/>
          </cell>
          <cell r="AI678" t="str">
            <v>SI</v>
          </cell>
          <cell r="AJ678"/>
          <cell r="AK678"/>
          <cell r="AL678"/>
          <cell r="AM678"/>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t="str">
            <v/>
          </cell>
          <cell r="BE678" t="str">
            <v/>
          </cell>
          <cell r="BF678">
            <v>0</v>
          </cell>
          <cell r="BG678">
            <v>0</v>
          </cell>
          <cell r="BH678">
            <v>0</v>
          </cell>
          <cell r="BI678">
            <v>0</v>
          </cell>
          <cell r="BJ678">
            <v>0</v>
          </cell>
          <cell r="BK678" t="str">
            <v/>
          </cell>
          <cell r="BL678" t="e">
            <v>#NAME?</v>
          </cell>
          <cell r="BM678" t="e">
            <v>#N/A</v>
          </cell>
          <cell r="BN678" t="e">
            <v>#N/A</v>
          </cell>
          <cell r="BO678" t="e">
            <v>#N/A</v>
          </cell>
          <cell r="BP678" t="str">
            <v/>
          </cell>
          <cell r="BQ678"/>
          <cell r="BR678"/>
          <cell r="BS678">
            <v>663</v>
          </cell>
        </row>
        <row r="679">
          <cell r="C679"/>
          <cell r="D679"/>
          <cell r="E679"/>
          <cell r="F679"/>
          <cell r="G679"/>
          <cell r="H679"/>
          <cell r="I679"/>
          <cell r="J679"/>
          <cell r="K679"/>
          <cell r="L679"/>
          <cell r="M679"/>
          <cell r="N679"/>
          <cell r="O679"/>
          <cell r="P679"/>
          <cell r="Q679"/>
          <cell r="R679"/>
          <cell r="S679"/>
          <cell r="T679"/>
          <cell r="U679"/>
          <cell r="V679"/>
          <cell r="W679"/>
          <cell r="X679"/>
          <cell r="Y679" t="str">
            <v/>
          </cell>
          <cell r="Z679"/>
          <cell r="AA679" t="str">
            <v/>
          </cell>
          <cell r="AB679"/>
          <cell r="AC679"/>
          <cell r="AD679"/>
          <cell r="AE679"/>
          <cell r="AF679"/>
          <cell r="AG679"/>
          <cell r="AH679" t="str">
            <v/>
          </cell>
          <cell r="AI679" t="str">
            <v>SI</v>
          </cell>
          <cell r="AJ679"/>
          <cell r="AK679"/>
          <cell r="AL679"/>
          <cell r="AM679"/>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t="str">
            <v/>
          </cell>
          <cell r="BE679" t="str">
            <v/>
          </cell>
          <cell r="BF679">
            <v>0</v>
          </cell>
          <cell r="BG679">
            <v>0</v>
          </cell>
          <cell r="BH679">
            <v>0</v>
          </cell>
          <cell r="BI679">
            <v>0</v>
          </cell>
          <cell r="BJ679">
            <v>0</v>
          </cell>
          <cell r="BK679" t="str">
            <v/>
          </cell>
          <cell r="BL679" t="e">
            <v>#NAME?</v>
          </cell>
          <cell r="BM679" t="e">
            <v>#N/A</v>
          </cell>
          <cell r="BN679" t="e">
            <v>#N/A</v>
          </cell>
          <cell r="BO679" t="e">
            <v>#N/A</v>
          </cell>
          <cell r="BP679" t="str">
            <v/>
          </cell>
          <cell r="BQ679"/>
          <cell r="BR679"/>
          <cell r="BS679">
            <v>664</v>
          </cell>
        </row>
        <row r="680">
          <cell r="C680"/>
          <cell r="D680"/>
          <cell r="E680"/>
          <cell r="F680"/>
          <cell r="G680"/>
          <cell r="H680"/>
          <cell r="I680"/>
          <cell r="J680"/>
          <cell r="K680"/>
          <cell r="L680"/>
          <cell r="M680"/>
          <cell r="N680"/>
          <cell r="O680"/>
          <cell r="P680"/>
          <cell r="Q680"/>
          <cell r="R680"/>
          <cell r="S680"/>
          <cell r="T680"/>
          <cell r="U680"/>
          <cell r="V680"/>
          <cell r="W680"/>
          <cell r="X680"/>
          <cell r="Y680" t="str">
            <v/>
          </cell>
          <cell r="Z680"/>
          <cell r="AA680" t="str">
            <v/>
          </cell>
          <cell r="AB680"/>
          <cell r="AC680"/>
          <cell r="AD680"/>
          <cell r="AE680"/>
          <cell r="AF680"/>
          <cell r="AG680"/>
          <cell r="AH680" t="str">
            <v/>
          </cell>
          <cell r="AI680" t="str">
            <v>SI</v>
          </cell>
          <cell r="AJ680"/>
          <cell r="AK680"/>
          <cell r="AL680"/>
          <cell r="AM680"/>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t="str">
            <v/>
          </cell>
          <cell r="BE680" t="str">
            <v/>
          </cell>
          <cell r="BF680">
            <v>0</v>
          </cell>
          <cell r="BG680">
            <v>0</v>
          </cell>
          <cell r="BH680">
            <v>0</v>
          </cell>
          <cell r="BI680">
            <v>0</v>
          </cell>
          <cell r="BJ680">
            <v>0</v>
          </cell>
          <cell r="BK680" t="str">
            <v/>
          </cell>
          <cell r="BL680" t="e">
            <v>#NAME?</v>
          </cell>
          <cell r="BM680" t="e">
            <v>#N/A</v>
          </cell>
          <cell r="BN680" t="e">
            <v>#N/A</v>
          </cell>
          <cell r="BO680" t="e">
            <v>#N/A</v>
          </cell>
          <cell r="BP680" t="str">
            <v/>
          </cell>
          <cell r="BQ680"/>
          <cell r="BR680"/>
          <cell r="BS680">
            <v>665</v>
          </cell>
        </row>
        <row r="681">
          <cell r="C681"/>
          <cell r="D681"/>
          <cell r="E681"/>
          <cell r="F681"/>
          <cell r="G681"/>
          <cell r="H681"/>
          <cell r="I681"/>
          <cell r="J681"/>
          <cell r="K681"/>
          <cell r="L681"/>
          <cell r="M681"/>
          <cell r="N681"/>
          <cell r="O681"/>
          <cell r="P681"/>
          <cell r="Q681"/>
          <cell r="R681"/>
          <cell r="S681"/>
          <cell r="T681"/>
          <cell r="U681"/>
          <cell r="V681"/>
          <cell r="W681"/>
          <cell r="X681"/>
          <cell r="Y681" t="str">
            <v/>
          </cell>
          <cell r="Z681"/>
          <cell r="AA681" t="str">
            <v/>
          </cell>
          <cell r="AB681"/>
          <cell r="AC681"/>
          <cell r="AD681"/>
          <cell r="AE681"/>
          <cell r="AF681"/>
          <cell r="AG681"/>
          <cell r="AH681" t="str">
            <v/>
          </cell>
          <cell r="AI681" t="str">
            <v>SI</v>
          </cell>
          <cell r="AJ681"/>
          <cell r="AK681"/>
          <cell r="AL681"/>
          <cell r="AM681"/>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t="str">
            <v/>
          </cell>
          <cell r="BE681" t="str">
            <v/>
          </cell>
          <cell r="BF681">
            <v>0</v>
          </cell>
          <cell r="BG681">
            <v>0</v>
          </cell>
          <cell r="BH681">
            <v>0</v>
          </cell>
          <cell r="BI681">
            <v>0</v>
          </cell>
          <cell r="BJ681">
            <v>0</v>
          </cell>
          <cell r="BK681" t="str">
            <v/>
          </cell>
          <cell r="BL681" t="e">
            <v>#NAME?</v>
          </cell>
          <cell r="BM681" t="e">
            <v>#N/A</v>
          </cell>
          <cell r="BN681" t="e">
            <v>#N/A</v>
          </cell>
          <cell r="BO681" t="e">
            <v>#N/A</v>
          </cell>
          <cell r="BP681" t="str">
            <v/>
          </cell>
          <cell r="BQ681"/>
          <cell r="BR681"/>
          <cell r="BS681">
            <v>666</v>
          </cell>
        </row>
        <row r="682">
          <cell r="C682"/>
          <cell r="D682"/>
          <cell r="E682"/>
          <cell r="F682"/>
          <cell r="G682"/>
          <cell r="H682"/>
          <cell r="I682"/>
          <cell r="J682"/>
          <cell r="K682"/>
          <cell r="L682"/>
          <cell r="M682"/>
          <cell r="N682"/>
          <cell r="O682"/>
          <cell r="P682"/>
          <cell r="Q682"/>
          <cell r="R682"/>
          <cell r="S682"/>
          <cell r="T682"/>
          <cell r="U682"/>
          <cell r="V682"/>
          <cell r="W682"/>
          <cell r="X682"/>
          <cell r="Y682" t="str">
            <v/>
          </cell>
          <cell r="Z682"/>
          <cell r="AA682" t="str">
            <v/>
          </cell>
          <cell r="AB682"/>
          <cell r="AC682"/>
          <cell r="AD682"/>
          <cell r="AE682"/>
          <cell r="AF682"/>
          <cell r="AG682"/>
          <cell r="AH682" t="str">
            <v/>
          </cell>
          <cell r="AI682" t="str">
            <v>SI</v>
          </cell>
          <cell r="AJ682"/>
          <cell r="AK682"/>
          <cell r="AL682"/>
          <cell r="AM682"/>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t="str">
            <v/>
          </cell>
          <cell r="BE682" t="str">
            <v/>
          </cell>
          <cell r="BF682">
            <v>0</v>
          </cell>
          <cell r="BG682">
            <v>0</v>
          </cell>
          <cell r="BH682">
            <v>0</v>
          </cell>
          <cell r="BI682">
            <v>0</v>
          </cell>
          <cell r="BJ682">
            <v>0</v>
          </cell>
          <cell r="BK682" t="str">
            <v/>
          </cell>
          <cell r="BL682" t="e">
            <v>#NAME?</v>
          </cell>
          <cell r="BM682" t="e">
            <v>#N/A</v>
          </cell>
          <cell r="BN682" t="e">
            <v>#N/A</v>
          </cell>
          <cell r="BO682" t="e">
            <v>#N/A</v>
          </cell>
          <cell r="BP682" t="str">
            <v/>
          </cell>
          <cell r="BQ682"/>
          <cell r="BR682"/>
          <cell r="BS682">
            <v>667</v>
          </cell>
        </row>
        <row r="683">
          <cell r="C683"/>
          <cell r="D683"/>
          <cell r="E683"/>
          <cell r="F683"/>
          <cell r="G683"/>
          <cell r="H683"/>
          <cell r="I683"/>
          <cell r="J683"/>
          <cell r="K683"/>
          <cell r="L683"/>
          <cell r="M683"/>
          <cell r="N683"/>
          <cell r="O683"/>
          <cell r="P683"/>
          <cell r="Q683"/>
          <cell r="R683"/>
          <cell r="S683"/>
          <cell r="T683"/>
          <cell r="U683"/>
          <cell r="V683"/>
          <cell r="W683"/>
          <cell r="X683"/>
          <cell r="Y683" t="str">
            <v/>
          </cell>
          <cell r="Z683"/>
          <cell r="AA683" t="str">
            <v/>
          </cell>
          <cell r="AB683"/>
          <cell r="AC683"/>
          <cell r="AD683"/>
          <cell r="AE683"/>
          <cell r="AF683"/>
          <cell r="AG683"/>
          <cell r="AH683" t="str">
            <v/>
          </cell>
          <cell r="AI683" t="str">
            <v>SI</v>
          </cell>
          <cell r="AJ683"/>
          <cell r="AK683"/>
          <cell r="AL683"/>
          <cell r="AM683"/>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t="str">
            <v/>
          </cell>
          <cell r="BE683" t="str">
            <v/>
          </cell>
          <cell r="BF683">
            <v>0</v>
          </cell>
          <cell r="BG683">
            <v>0</v>
          </cell>
          <cell r="BH683">
            <v>0</v>
          </cell>
          <cell r="BI683">
            <v>0</v>
          </cell>
          <cell r="BJ683">
            <v>0</v>
          </cell>
          <cell r="BK683" t="str">
            <v/>
          </cell>
          <cell r="BL683" t="e">
            <v>#NAME?</v>
          </cell>
          <cell r="BM683" t="e">
            <v>#N/A</v>
          </cell>
          <cell r="BN683" t="e">
            <v>#N/A</v>
          </cell>
          <cell r="BO683" t="e">
            <v>#N/A</v>
          </cell>
          <cell r="BP683" t="str">
            <v/>
          </cell>
          <cell r="BQ683"/>
          <cell r="BR683"/>
          <cell r="BS683">
            <v>668</v>
          </cell>
        </row>
        <row r="684">
          <cell r="C684"/>
          <cell r="D684"/>
          <cell r="E684"/>
          <cell r="F684"/>
          <cell r="G684"/>
          <cell r="H684"/>
          <cell r="I684"/>
          <cell r="J684"/>
          <cell r="K684"/>
          <cell r="L684"/>
          <cell r="M684"/>
          <cell r="N684"/>
          <cell r="O684"/>
          <cell r="P684"/>
          <cell r="Q684"/>
          <cell r="R684"/>
          <cell r="S684"/>
          <cell r="T684"/>
          <cell r="U684"/>
          <cell r="V684"/>
          <cell r="W684"/>
          <cell r="X684"/>
          <cell r="Y684" t="str">
            <v/>
          </cell>
          <cell r="Z684"/>
          <cell r="AA684" t="str">
            <v/>
          </cell>
          <cell r="AB684"/>
          <cell r="AC684"/>
          <cell r="AD684"/>
          <cell r="AE684"/>
          <cell r="AF684"/>
          <cell r="AG684"/>
          <cell r="AH684" t="str">
            <v/>
          </cell>
          <cell r="AI684" t="str">
            <v>SI</v>
          </cell>
          <cell r="AJ684"/>
          <cell r="AK684"/>
          <cell r="AL684"/>
          <cell r="AM684"/>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t="str">
            <v/>
          </cell>
          <cell r="BE684" t="str">
            <v/>
          </cell>
          <cell r="BF684">
            <v>0</v>
          </cell>
          <cell r="BG684">
            <v>0</v>
          </cell>
          <cell r="BH684">
            <v>0</v>
          </cell>
          <cell r="BI684">
            <v>0</v>
          </cell>
          <cell r="BJ684">
            <v>0</v>
          </cell>
          <cell r="BK684" t="str">
            <v/>
          </cell>
          <cell r="BL684" t="e">
            <v>#NAME?</v>
          </cell>
          <cell r="BM684" t="e">
            <v>#N/A</v>
          </cell>
          <cell r="BN684" t="e">
            <v>#N/A</v>
          </cell>
          <cell r="BO684" t="e">
            <v>#N/A</v>
          </cell>
          <cell r="BP684" t="str">
            <v/>
          </cell>
          <cell r="BQ684"/>
          <cell r="BR684"/>
          <cell r="BS684">
            <v>669</v>
          </cell>
        </row>
        <row r="685">
          <cell r="C685"/>
          <cell r="D685"/>
          <cell r="E685"/>
          <cell r="F685"/>
          <cell r="G685"/>
          <cell r="H685"/>
          <cell r="I685"/>
          <cell r="J685"/>
          <cell r="K685"/>
          <cell r="L685"/>
          <cell r="M685"/>
          <cell r="N685"/>
          <cell r="O685"/>
          <cell r="P685"/>
          <cell r="Q685"/>
          <cell r="R685"/>
          <cell r="S685"/>
          <cell r="T685"/>
          <cell r="U685"/>
          <cell r="V685"/>
          <cell r="W685"/>
          <cell r="X685"/>
          <cell r="Y685" t="str">
            <v/>
          </cell>
          <cell r="Z685"/>
          <cell r="AA685" t="str">
            <v/>
          </cell>
          <cell r="AB685"/>
          <cell r="AC685"/>
          <cell r="AD685"/>
          <cell r="AE685"/>
          <cell r="AF685"/>
          <cell r="AG685"/>
          <cell r="AH685" t="str">
            <v/>
          </cell>
          <cell r="AI685" t="str">
            <v>SI</v>
          </cell>
          <cell r="AJ685"/>
          <cell r="AK685"/>
          <cell r="AL685"/>
          <cell r="AM685"/>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t="str">
            <v/>
          </cell>
          <cell r="BE685" t="str">
            <v/>
          </cell>
          <cell r="BF685">
            <v>0</v>
          </cell>
          <cell r="BG685">
            <v>0</v>
          </cell>
          <cell r="BH685">
            <v>0</v>
          </cell>
          <cell r="BI685">
            <v>0</v>
          </cell>
          <cell r="BJ685">
            <v>0</v>
          </cell>
          <cell r="BK685" t="str">
            <v/>
          </cell>
          <cell r="BL685" t="e">
            <v>#NAME?</v>
          </cell>
          <cell r="BM685" t="e">
            <v>#N/A</v>
          </cell>
          <cell r="BN685" t="e">
            <v>#N/A</v>
          </cell>
          <cell r="BO685" t="e">
            <v>#N/A</v>
          </cell>
          <cell r="BP685" t="str">
            <v/>
          </cell>
          <cell r="BQ685"/>
          <cell r="BR685"/>
          <cell r="BS685">
            <v>670</v>
          </cell>
        </row>
        <row r="686">
          <cell r="C686"/>
          <cell r="D686"/>
          <cell r="E686"/>
          <cell r="F686"/>
          <cell r="G686"/>
          <cell r="H686"/>
          <cell r="I686"/>
          <cell r="J686"/>
          <cell r="K686"/>
          <cell r="L686"/>
          <cell r="M686"/>
          <cell r="N686"/>
          <cell r="O686"/>
          <cell r="P686"/>
          <cell r="Q686"/>
          <cell r="R686"/>
          <cell r="S686"/>
          <cell r="T686"/>
          <cell r="U686"/>
          <cell r="V686"/>
          <cell r="W686"/>
          <cell r="X686"/>
          <cell r="Y686" t="str">
            <v/>
          </cell>
          <cell r="Z686"/>
          <cell r="AA686" t="str">
            <v/>
          </cell>
          <cell r="AB686"/>
          <cell r="AC686"/>
          <cell r="AD686"/>
          <cell r="AE686"/>
          <cell r="AF686"/>
          <cell r="AG686"/>
          <cell r="AH686" t="str">
            <v/>
          </cell>
          <cell r="AI686" t="str">
            <v>SI</v>
          </cell>
          <cell r="AJ686"/>
          <cell r="AK686"/>
          <cell r="AL686"/>
          <cell r="AM686"/>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t="str">
            <v/>
          </cell>
          <cell r="BE686" t="str">
            <v/>
          </cell>
          <cell r="BF686">
            <v>0</v>
          </cell>
          <cell r="BG686">
            <v>0</v>
          </cell>
          <cell r="BH686">
            <v>0</v>
          </cell>
          <cell r="BI686">
            <v>0</v>
          </cell>
          <cell r="BJ686">
            <v>0</v>
          </cell>
          <cell r="BK686" t="str">
            <v/>
          </cell>
          <cell r="BL686" t="e">
            <v>#NAME?</v>
          </cell>
          <cell r="BM686" t="e">
            <v>#N/A</v>
          </cell>
          <cell r="BN686" t="e">
            <v>#N/A</v>
          </cell>
          <cell r="BO686" t="e">
            <v>#N/A</v>
          </cell>
          <cell r="BP686" t="str">
            <v/>
          </cell>
          <cell r="BQ686"/>
          <cell r="BR686"/>
          <cell r="BS686">
            <v>671</v>
          </cell>
        </row>
        <row r="687">
          <cell r="C687"/>
          <cell r="D687"/>
          <cell r="E687"/>
          <cell r="F687"/>
          <cell r="G687"/>
          <cell r="H687"/>
          <cell r="I687"/>
          <cell r="J687"/>
          <cell r="K687"/>
          <cell r="L687"/>
          <cell r="M687"/>
          <cell r="N687"/>
          <cell r="O687"/>
          <cell r="P687"/>
          <cell r="Q687"/>
          <cell r="R687"/>
          <cell r="S687"/>
          <cell r="T687"/>
          <cell r="U687"/>
          <cell r="V687"/>
          <cell r="W687"/>
          <cell r="X687"/>
          <cell r="Y687" t="str">
            <v/>
          </cell>
          <cell r="Z687"/>
          <cell r="AA687" t="str">
            <v/>
          </cell>
          <cell r="AB687"/>
          <cell r="AC687"/>
          <cell r="AD687"/>
          <cell r="AE687"/>
          <cell r="AF687"/>
          <cell r="AG687"/>
          <cell r="AH687" t="str">
            <v/>
          </cell>
          <cell r="AI687" t="str">
            <v>SI</v>
          </cell>
          <cell r="AJ687"/>
          <cell r="AK687"/>
          <cell r="AL687"/>
          <cell r="AM687"/>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t="str">
            <v/>
          </cell>
          <cell r="BE687" t="str">
            <v/>
          </cell>
          <cell r="BF687">
            <v>0</v>
          </cell>
          <cell r="BG687">
            <v>0</v>
          </cell>
          <cell r="BH687">
            <v>0</v>
          </cell>
          <cell r="BI687">
            <v>0</v>
          </cell>
          <cell r="BJ687">
            <v>0</v>
          </cell>
          <cell r="BK687" t="str">
            <v/>
          </cell>
          <cell r="BL687" t="e">
            <v>#NAME?</v>
          </cell>
          <cell r="BM687" t="e">
            <v>#N/A</v>
          </cell>
          <cell r="BN687" t="e">
            <v>#N/A</v>
          </cell>
          <cell r="BO687" t="e">
            <v>#N/A</v>
          </cell>
          <cell r="BP687" t="str">
            <v/>
          </cell>
          <cell r="BQ687"/>
          <cell r="BR687"/>
          <cell r="BS687">
            <v>672</v>
          </cell>
        </row>
        <row r="688">
          <cell r="C688"/>
          <cell r="D688"/>
          <cell r="E688"/>
          <cell r="F688"/>
          <cell r="G688"/>
          <cell r="H688"/>
          <cell r="I688"/>
          <cell r="J688"/>
          <cell r="K688"/>
          <cell r="L688"/>
          <cell r="M688"/>
          <cell r="N688"/>
          <cell r="O688"/>
          <cell r="P688"/>
          <cell r="Q688"/>
          <cell r="R688"/>
          <cell r="S688"/>
          <cell r="T688"/>
          <cell r="U688"/>
          <cell r="V688"/>
          <cell r="W688"/>
          <cell r="X688"/>
          <cell r="Y688" t="str">
            <v/>
          </cell>
          <cell r="Z688"/>
          <cell r="AA688" t="str">
            <v/>
          </cell>
          <cell r="AB688"/>
          <cell r="AC688"/>
          <cell r="AD688"/>
          <cell r="AE688"/>
          <cell r="AF688"/>
          <cell r="AG688"/>
          <cell r="AH688" t="str">
            <v/>
          </cell>
          <cell r="AI688" t="str">
            <v>SI</v>
          </cell>
          <cell r="AJ688"/>
          <cell r="AK688"/>
          <cell r="AL688"/>
          <cell r="AM688"/>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t="str">
            <v/>
          </cell>
          <cell r="BE688" t="str">
            <v/>
          </cell>
          <cell r="BF688">
            <v>0</v>
          </cell>
          <cell r="BG688">
            <v>0</v>
          </cell>
          <cell r="BH688">
            <v>0</v>
          </cell>
          <cell r="BI688">
            <v>0</v>
          </cell>
          <cell r="BJ688">
            <v>0</v>
          </cell>
          <cell r="BK688" t="str">
            <v/>
          </cell>
          <cell r="BL688" t="e">
            <v>#NAME?</v>
          </cell>
          <cell r="BM688" t="e">
            <v>#N/A</v>
          </cell>
          <cell r="BN688" t="e">
            <v>#N/A</v>
          </cell>
          <cell r="BO688" t="e">
            <v>#N/A</v>
          </cell>
          <cell r="BP688" t="str">
            <v/>
          </cell>
          <cell r="BQ688"/>
          <cell r="BR688"/>
          <cell r="BS688">
            <v>673</v>
          </cell>
        </row>
        <row r="689">
          <cell r="C689"/>
          <cell r="D689"/>
          <cell r="E689"/>
          <cell r="F689"/>
          <cell r="G689"/>
          <cell r="H689"/>
          <cell r="I689"/>
          <cell r="J689"/>
          <cell r="K689"/>
          <cell r="L689"/>
          <cell r="M689"/>
          <cell r="N689"/>
          <cell r="O689"/>
          <cell r="P689"/>
          <cell r="Q689"/>
          <cell r="R689"/>
          <cell r="S689"/>
          <cell r="T689"/>
          <cell r="U689"/>
          <cell r="V689"/>
          <cell r="W689"/>
          <cell r="X689"/>
          <cell r="Y689" t="str">
            <v/>
          </cell>
          <cell r="Z689"/>
          <cell r="AA689" t="str">
            <v/>
          </cell>
          <cell r="AB689"/>
          <cell r="AC689"/>
          <cell r="AD689"/>
          <cell r="AE689"/>
          <cell r="AF689"/>
          <cell r="AG689"/>
          <cell r="AH689" t="str">
            <v/>
          </cell>
          <cell r="AI689" t="str">
            <v>SI</v>
          </cell>
          <cell r="AJ689"/>
          <cell r="AK689"/>
          <cell r="AL689"/>
          <cell r="AM689"/>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t="str">
            <v/>
          </cell>
          <cell r="BE689" t="str">
            <v/>
          </cell>
          <cell r="BF689">
            <v>0</v>
          </cell>
          <cell r="BG689">
            <v>0</v>
          </cell>
          <cell r="BH689">
            <v>0</v>
          </cell>
          <cell r="BI689">
            <v>0</v>
          </cell>
          <cell r="BJ689">
            <v>0</v>
          </cell>
          <cell r="BK689" t="str">
            <v/>
          </cell>
          <cell r="BL689" t="e">
            <v>#NAME?</v>
          </cell>
          <cell r="BM689" t="e">
            <v>#N/A</v>
          </cell>
          <cell r="BN689" t="e">
            <v>#N/A</v>
          </cell>
          <cell r="BO689" t="e">
            <v>#N/A</v>
          </cell>
          <cell r="BP689" t="str">
            <v/>
          </cell>
          <cell r="BQ689"/>
          <cell r="BR689"/>
          <cell r="BS689">
            <v>674</v>
          </cell>
        </row>
        <row r="690">
          <cell r="C690"/>
          <cell r="D690"/>
          <cell r="E690"/>
          <cell r="F690"/>
          <cell r="G690"/>
          <cell r="H690"/>
          <cell r="I690"/>
          <cell r="J690"/>
          <cell r="K690"/>
          <cell r="L690"/>
          <cell r="M690"/>
          <cell r="N690"/>
          <cell r="O690"/>
          <cell r="P690"/>
          <cell r="Q690"/>
          <cell r="R690"/>
          <cell r="S690"/>
          <cell r="T690"/>
          <cell r="U690"/>
          <cell r="V690"/>
          <cell r="W690"/>
          <cell r="X690"/>
          <cell r="Y690" t="str">
            <v/>
          </cell>
          <cell r="Z690"/>
          <cell r="AA690" t="str">
            <v/>
          </cell>
          <cell r="AB690"/>
          <cell r="AC690"/>
          <cell r="AD690"/>
          <cell r="AE690"/>
          <cell r="AF690"/>
          <cell r="AG690"/>
          <cell r="AH690" t="str">
            <v/>
          </cell>
          <cell r="AI690" t="str">
            <v>SI</v>
          </cell>
          <cell r="AJ690"/>
          <cell r="AK690"/>
          <cell r="AL690"/>
          <cell r="AM690"/>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t="str">
            <v/>
          </cell>
          <cell r="BE690" t="str">
            <v/>
          </cell>
          <cell r="BF690">
            <v>0</v>
          </cell>
          <cell r="BG690">
            <v>0</v>
          </cell>
          <cell r="BH690">
            <v>0</v>
          </cell>
          <cell r="BI690">
            <v>0</v>
          </cell>
          <cell r="BJ690">
            <v>0</v>
          </cell>
          <cell r="BK690" t="str">
            <v/>
          </cell>
          <cell r="BL690" t="e">
            <v>#NAME?</v>
          </cell>
          <cell r="BM690" t="e">
            <v>#N/A</v>
          </cell>
          <cell r="BN690" t="e">
            <v>#N/A</v>
          </cell>
          <cell r="BO690" t="e">
            <v>#N/A</v>
          </cell>
          <cell r="BP690" t="str">
            <v/>
          </cell>
          <cell r="BQ690"/>
          <cell r="BR690"/>
          <cell r="BS690">
            <v>675</v>
          </cell>
        </row>
        <row r="691">
          <cell r="C691"/>
          <cell r="D691"/>
          <cell r="E691"/>
          <cell r="F691"/>
          <cell r="G691"/>
          <cell r="H691"/>
          <cell r="I691"/>
          <cell r="J691"/>
          <cell r="K691"/>
          <cell r="L691"/>
          <cell r="M691"/>
          <cell r="N691"/>
          <cell r="O691"/>
          <cell r="P691"/>
          <cell r="Q691"/>
          <cell r="R691"/>
          <cell r="S691"/>
          <cell r="T691"/>
          <cell r="U691"/>
          <cell r="V691"/>
          <cell r="W691"/>
          <cell r="X691"/>
          <cell r="Y691" t="str">
            <v/>
          </cell>
          <cell r="Z691"/>
          <cell r="AA691" t="str">
            <v/>
          </cell>
          <cell r="AB691"/>
          <cell r="AC691"/>
          <cell r="AD691"/>
          <cell r="AE691"/>
          <cell r="AF691"/>
          <cell r="AG691"/>
          <cell r="AH691" t="str">
            <v/>
          </cell>
          <cell r="AI691" t="str">
            <v>SI</v>
          </cell>
          <cell r="AJ691"/>
          <cell r="AK691"/>
          <cell r="AL691"/>
          <cell r="AM691"/>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t="str">
            <v/>
          </cell>
          <cell r="BE691" t="str">
            <v/>
          </cell>
          <cell r="BF691">
            <v>0</v>
          </cell>
          <cell r="BG691">
            <v>0</v>
          </cell>
          <cell r="BH691">
            <v>0</v>
          </cell>
          <cell r="BI691">
            <v>0</v>
          </cell>
          <cell r="BJ691">
            <v>0</v>
          </cell>
          <cell r="BK691" t="str">
            <v/>
          </cell>
          <cell r="BL691" t="e">
            <v>#NAME?</v>
          </cell>
          <cell r="BM691" t="e">
            <v>#N/A</v>
          </cell>
          <cell r="BN691" t="e">
            <v>#N/A</v>
          </cell>
          <cell r="BO691" t="e">
            <v>#N/A</v>
          </cell>
          <cell r="BP691" t="str">
            <v/>
          </cell>
          <cell r="BQ691"/>
          <cell r="BR691"/>
          <cell r="BS691">
            <v>676</v>
          </cell>
        </row>
        <row r="692">
          <cell r="C692"/>
          <cell r="D692"/>
          <cell r="E692"/>
          <cell r="F692"/>
          <cell r="G692"/>
          <cell r="H692"/>
          <cell r="I692"/>
          <cell r="J692"/>
          <cell r="K692"/>
          <cell r="L692"/>
          <cell r="M692"/>
          <cell r="N692"/>
          <cell r="O692"/>
          <cell r="P692"/>
          <cell r="Q692"/>
          <cell r="R692"/>
          <cell r="S692"/>
          <cell r="T692"/>
          <cell r="U692"/>
          <cell r="V692"/>
          <cell r="W692"/>
          <cell r="X692"/>
          <cell r="Y692" t="str">
            <v/>
          </cell>
          <cell r="Z692"/>
          <cell r="AA692" t="str">
            <v/>
          </cell>
          <cell r="AB692"/>
          <cell r="AC692"/>
          <cell r="AD692"/>
          <cell r="AE692"/>
          <cell r="AF692"/>
          <cell r="AG692"/>
          <cell r="AH692" t="str">
            <v/>
          </cell>
          <cell r="AI692" t="str">
            <v>SI</v>
          </cell>
          <cell r="AJ692"/>
          <cell r="AK692"/>
          <cell r="AL692"/>
          <cell r="AM692"/>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t="str">
            <v/>
          </cell>
          <cell r="BE692" t="str">
            <v/>
          </cell>
          <cell r="BF692">
            <v>0</v>
          </cell>
          <cell r="BG692">
            <v>0</v>
          </cell>
          <cell r="BH692">
            <v>0</v>
          </cell>
          <cell r="BI692">
            <v>0</v>
          </cell>
          <cell r="BJ692">
            <v>0</v>
          </cell>
          <cell r="BK692" t="str">
            <v/>
          </cell>
          <cell r="BL692" t="e">
            <v>#NAME?</v>
          </cell>
          <cell r="BM692" t="e">
            <v>#N/A</v>
          </cell>
          <cell r="BN692" t="e">
            <v>#N/A</v>
          </cell>
          <cell r="BO692" t="e">
            <v>#N/A</v>
          </cell>
          <cell r="BP692" t="str">
            <v/>
          </cell>
          <cell r="BQ692"/>
          <cell r="BR692"/>
          <cell r="BS692">
            <v>677</v>
          </cell>
        </row>
        <row r="693">
          <cell r="C693"/>
          <cell r="D693"/>
          <cell r="E693"/>
          <cell r="F693"/>
          <cell r="G693"/>
          <cell r="H693"/>
          <cell r="I693"/>
          <cell r="J693"/>
          <cell r="K693"/>
          <cell r="L693"/>
          <cell r="M693"/>
          <cell r="N693"/>
          <cell r="O693"/>
          <cell r="P693"/>
          <cell r="Q693"/>
          <cell r="R693"/>
          <cell r="S693"/>
          <cell r="T693"/>
          <cell r="U693"/>
          <cell r="V693"/>
          <cell r="W693"/>
          <cell r="X693"/>
          <cell r="Y693" t="str">
            <v/>
          </cell>
          <cell r="Z693"/>
          <cell r="AA693" t="str">
            <v/>
          </cell>
          <cell r="AB693"/>
          <cell r="AC693"/>
          <cell r="AD693"/>
          <cell r="AE693"/>
          <cell r="AF693"/>
          <cell r="AG693"/>
          <cell r="AH693" t="str">
            <v/>
          </cell>
          <cell r="AI693" t="str">
            <v>SI</v>
          </cell>
          <cell r="AJ693"/>
          <cell r="AK693"/>
          <cell r="AL693"/>
          <cell r="AM693"/>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t="str">
            <v/>
          </cell>
          <cell r="BE693" t="str">
            <v/>
          </cell>
          <cell r="BF693">
            <v>0</v>
          </cell>
          <cell r="BG693">
            <v>0</v>
          </cell>
          <cell r="BH693">
            <v>0</v>
          </cell>
          <cell r="BI693">
            <v>0</v>
          </cell>
          <cell r="BJ693">
            <v>0</v>
          </cell>
          <cell r="BK693" t="str">
            <v/>
          </cell>
          <cell r="BL693" t="e">
            <v>#NAME?</v>
          </cell>
          <cell r="BM693" t="e">
            <v>#N/A</v>
          </cell>
          <cell r="BN693" t="e">
            <v>#N/A</v>
          </cell>
          <cell r="BO693" t="e">
            <v>#N/A</v>
          </cell>
          <cell r="BP693" t="str">
            <v/>
          </cell>
          <cell r="BQ693"/>
          <cell r="BR693"/>
          <cell r="BS693">
            <v>678</v>
          </cell>
        </row>
        <row r="694">
          <cell r="C694"/>
          <cell r="D694"/>
          <cell r="E694"/>
          <cell r="F694"/>
          <cell r="G694"/>
          <cell r="H694"/>
          <cell r="I694"/>
          <cell r="J694"/>
          <cell r="K694"/>
          <cell r="L694"/>
          <cell r="M694"/>
          <cell r="N694"/>
          <cell r="O694"/>
          <cell r="P694"/>
          <cell r="Q694"/>
          <cell r="R694"/>
          <cell r="S694"/>
          <cell r="T694"/>
          <cell r="U694"/>
          <cell r="V694"/>
          <cell r="W694"/>
          <cell r="X694"/>
          <cell r="Y694" t="str">
            <v/>
          </cell>
          <cell r="Z694"/>
          <cell r="AA694" t="str">
            <v/>
          </cell>
          <cell r="AB694"/>
          <cell r="AC694"/>
          <cell r="AD694"/>
          <cell r="AE694"/>
          <cell r="AF694"/>
          <cell r="AG694"/>
          <cell r="AH694" t="str">
            <v/>
          </cell>
          <cell r="AI694" t="str">
            <v>SI</v>
          </cell>
          <cell r="AJ694"/>
          <cell r="AK694"/>
          <cell r="AL694"/>
          <cell r="AM694"/>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t="str">
            <v/>
          </cell>
          <cell r="BE694" t="str">
            <v/>
          </cell>
          <cell r="BF694">
            <v>0</v>
          </cell>
          <cell r="BG694">
            <v>0</v>
          </cell>
          <cell r="BH694">
            <v>0</v>
          </cell>
          <cell r="BI694">
            <v>0</v>
          </cell>
          <cell r="BJ694">
            <v>0</v>
          </cell>
          <cell r="BK694" t="str">
            <v/>
          </cell>
          <cell r="BL694" t="e">
            <v>#NAME?</v>
          </cell>
          <cell r="BM694" t="e">
            <v>#N/A</v>
          </cell>
          <cell r="BN694" t="e">
            <v>#N/A</v>
          </cell>
          <cell r="BO694" t="e">
            <v>#N/A</v>
          </cell>
          <cell r="BP694" t="str">
            <v/>
          </cell>
          <cell r="BQ694"/>
          <cell r="BR694"/>
          <cell r="BS694">
            <v>679</v>
          </cell>
        </row>
        <row r="695">
          <cell r="C695"/>
          <cell r="D695"/>
          <cell r="E695"/>
          <cell r="F695"/>
          <cell r="G695"/>
          <cell r="H695"/>
          <cell r="I695"/>
          <cell r="J695"/>
          <cell r="K695"/>
          <cell r="L695"/>
          <cell r="M695"/>
          <cell r="N695"/>
          <cell r="O695"/>
          <cell r="P695"/>
          <cell r="Q695"/>
          <cell r="R695"/>
          <cell r="S695"/>
          <cell r="T695"/>
          <cell r="U695"/>
          <cell r="V695"/>
          <cell r="W695"/>
          <cell r="X695"/>
          <cell r="Y695" t="str">
            <v/>
          </cell>
          <cell r="Z695"/>
          <cell r="AA695" t="str">
            <v/>
          </cell>
          <cell r="AB695"/>
          <cell r="AC695"/>
          <cell r="AD695"/>
          <cell r="AE695"/>
          <cell r="AF695"/>
          <cell r="AG695"/>
          <cell r="AH695" t="str">
            <v/>
          </cell>
          <cell r="AI695" t="str">
            <v>SI</v>
          </cell>
          <cell r="AJ695"/>
          <cell r="AK695"/>
          <cell r="AL695"/>
          <cell r="AM695"/>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t="str">
            <v/>
          </cell>
          <cell r="BE695" t="str">
            <v/>
          </cell>
          <cell r="BF695">
            <v>0</v>
          </cell>
          <cell r="BG695">
            <v>0</v>
          </cell>
          <cell r="BH695">
            <v>0</v>
          </cell>
          <cell r="BI695">
            <v>0</v>
          </cell>
          <cell r="BJ695">
            <v>0</v>
          </cell>
          <cell r="BK695" t="str">
            <v/>
          </cell>
          <cell r="BL695" t="e">
            <v>#NAME?</v>
          </cell>
          <cell r="BM695" t="e">
            <v>#N/A</v>
          </cell>
          <cell r="BN695" t="e">
            <v>#N/A</v>
          </cell>
          <cell r="BO695" t="e">
            <v>#N/A</v>
          </cell>
          <cell r="BP695" t="str">
            <v/>
          </cell>
          <cell r="BQ695"/>
          <cell r="BR695"/>
          <cell r="BS695">
            <v>680</v>
          </cell>
        </row>
        <row r="696">
          <cell r="C696"/>
          <cell r="D696"/>
          <cell r="E696"/>
          <cell r="F696"/>
          <cell r="G696"/>
          <cell r="H696"/>
          <cell r="I696"/>
          <cell r="J696"/>
          <cell r="K696"/>
          <cell r="L696"/>
          <cell r="M696"/>
          <cell r="N696"/>
          <cell r="O696"/>
          <cell r="P696"/>
          <cell r="Q696"/>
          <cell r="R696"/>
          <cell r="S696"/>
          <cell r="T696"/>
          <cell r="U696"/>
          <cell r="V696"/>
          <cell r="W696"/>
          <cell r="X696"/>
          <cell r="Y696" t="str">
            <v/>
          </cell>
          <cell r="Z696"/>
          <cell r="AA696" t="str">
            <v/>
          </cell>
          <cell r="AB696"/>
          <cell r="AC696"/>
          <cell r="AD696"/>
          <cell r="AE696"/>
          <cell r="AF696"/>
          <cell r="AG696"/>
          <cell r="AH696" t="str">
            <v/>
          </cell>
          <cell r="AI696" t="str">
            <v>SI</v>
          </cell>
          <cell r="AJ696"/>
          <cell r="AK696"/>
          <cell r="AL696"/>
          <cell r="AM696"/>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t="str">
            <v/>
          </cell>
          <cell r="BE696" t="str">
            <v/>
          </cell>
          <cell r="BF696">
            <v>0</v>
          </cell>
          <cell r="BG696">
            <v>0</v>
          </cell>
          <cell r="BH696">
            <v>0</v>
          </cell>
          <cell r="BI696">
            <v>0</v>
          </cell>
          <cell r="BJ696">
            <v>0</v>
          </cell>
          <cell r="BK696" t="str">
            <v/>
          </cell>
          <cell r="BL696" t="e">
            <v>#NAME?</v>
          </cell>
          <cell r="BM696" t="e">
            <v>#N/A</v>
          </cell>
          <cell r="BN696" t="e">
            <v>#N/A</v>
          </cell>
          <cell r="BO696" t="e">
            <v>#N/A</v>
          </cell>
          <cell r="BP696" t="str">
            <v/>
          </cell>
          <cell r="BQ696"/>
          <cell r="BR696"/>
          <cell r="BS696">
            <v>681</v>
          </cell>
        </row>
        <row r="697">
          <cell r="C697"/>
          <cell r="D697"/>
          <cell r="E697"/>
          <cell r="F697"/>
          <cell r="G697"/>
          <cell r="H697"/>
          <cell r="I697"/>
          <cell r="J697"/>
          <cell r="K697"/>
          <cell r="L697"/>
          <cell r="M697"/>
          <cell r="N697"/>
          <cell r="O697"/>
          <cell r="P697"/>
          <cell r="Q697"/>
          <cell r="R697"/>
          <cell r="S697"/>
          <cell r="T697"/>
          <cell r="U697"/>
          <cell r="V697"/>
          <cell r="W697"/>
          <cell r="X697"/>
          <cell r="Y697" t="str">
            <v/>
          </cell>
          <cell r="Z697"/>
          <cell r="AA697" t="str">
            <v/>
          </cell>
          <cell r="AB697"/>
          <cell r="AC697"/>
          <cell r="AD697"/>
          <cell r="AE697"/>
          <cell r="AF697"/>
          <cell r="AG697"/>
          <cell r="AH697" t="str">
            <v/>
          </cell>
          <cell r="AI697" t="str">
            <v>SI</v>
          </cell>
          <cell r="AJ697"/>
          <cell r="AK697"/>
          <cell r="AL697"/>
          <cell r="AM697"/>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t="str">
            <v/>
          </cell>
          <cell r="BE697" t="str">
            <v/>
          </cell>
          <cell r="BF697">
            <v>0</v>
          </cell>
          <cell r="BG697">
            <v>0</v>
          </cell>
          <cell r="BH697">
            <v>0</v>
          </cell>
          <cell r="BI697">
            <v>0</v>
          </cell>
          <cell r="BJ697">
            <v>0</v>
          </cell>
          <cell r="BK697" t="str">
            <v/>
          </cell>
          <cell r="BL697" t="e">
            <v>#NAME?</v>
          </cell>
          <cell r="BM697" t="e">
            <v>#N/A</v>
          </cell>
          <cell r="BN697" t="e">
            <v>#N/A</v>
          </cell>
          <cell r="BO697" t="e">
            <v>#N/A</v>
          </cell>
          <cell r="BP697" t="str">
            <v/>
          </cell>
          <cell r="BQ697"/>
          <cell r="BR697"/>
          <cell r="BS697">
            <v>682</v>
          </cell>
        </row>
        <row r="698">
          <cell r="C698"/>
          <cell r="D698"/>
          <cell r="E698"/>
          <cell r="F698"/>
          <cell r="G698"/>
          <cell r="H698"/>
          <cell r="I698"/>
          <cell r="J698"/>
          <cell r="K698"/>
          <cell r="L698"/>
          <cell r="M698"/>
          <cell r="N698"/>
          <cell r="O698"/>
          <cell r="P698"/>
          <cell r="Q698"/>
          <cell r="R698"/>
          <cell r="S698"/>
          <cell r="T698"/>
          <cell r="U698"/>
          <cell r="V698"/>
          <cell r="W698"/>
          <cell r="X698"/>
          <cell r="Y698" t="str">
            <v/>
          </cell>
          <cell r="Z698"/>
          <cell r="AA698" t="str">
            <v/>
          </cell>
          <cell r="AB698"/>
          <cell r="AC698"/>
          <cell r="AD698"/>
          <cell r="AE698"/>
          <cell r="AF698"/>
          <cell r="AG698"/>
          <cell r="AH698" t="str">
            <v/>
          </cell>
          <cell r="AI698" t="str">
            <v>SI</v>
          </cell>
          <cell r="AJ698"/>
          <cell r="AK698"/>
          <cell r="AL698"/>
          <cell r="AM698"/>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t="str">
            <v/>
          </cell>
          <cell r="BE698" t="str">
            <v/>
          </cell>
          <cell r="BF698">
            <v>0</v>
          </cell>
          <cell r="BG698">
            <v>0</v>
          </cell>
          <cell r="BH698">
            <v>0</v>
          </cell>
          <cell r="BI698">
            <v>0</v>
          </cell>
          <cell r="BJ698">
            <v>0</v>
          </cell>
          <cell r="BK698" t="str">
            <v/>
          </cell>
          <cell r="BL698" t="e">
            <v>#NAME?</v>
          </cell>
          <cell r="BM698" t="e">
            <v>#N/A</v>
          </cell>
          <cell r="BN698" t="e">
            <v>#N/A</v>
          </cell>
          <cell r="BO698" t="e">
            <v>#N/A</v>
          </cell>
          <cell r="BP698" t="str">
            <v/>
          </cell>
          <cell r="BQ698"/>
          <cell r="BR698"/>
          <cell r="BS698">
            <v>683</v>
          </cell>
        </row>
        <row r="699">
          <cell r="C699"/>
          <cell r="D699"/>
          <cell r="E699"/>
          <cell r="F699"/>
          <cell r="G699"/>
          <cell r="H699"/>
          <cell r="I699"/>
          <cell r="J699"/>
          <cell r="K699"/>
          <cell r="L699"/>
          <cell r="M699"/>
          <cell r="N699"/>
          <cell r="O699"/>
          <cell r="P699"/>
          <cell r="Q699"/>
          <cell r="R699"/>
          <cell r="S699"/>
          <cell r="T699"/>
          <cell r="U699"/>
          <cell r="V699"/>
          <cell r="W699"/>
          <cell r="X699"/>
          <cell r="Y699" t="str">
            <v/>
          </cell>
          <cell r="Z699"/>
          <cell r="AA699" t="str">
            <v/>
          </cell>
          <cell r="AB699"/>
          <cell r="AC699"/>
          <cell r="AD699"/>
          <cell r="AE699"/>
          <cell r="AF699"/>
          <cell r="AG699"/>
          <cell r="AH699" t="str">
            <v/>
          </cell>
          <cell r="AI699" t="str">
            <v>SI</v>
          </cell>
          <cell r="AJ699"/>
          <cell r="AK699"/>
          <cell r="AL699"/>
          <cell r="AM699"/>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t="str">
            <v/>
          </cell>
          <cell r="BE699" t="str">
            <v/>
          </cell>
          <cell r="BF699">
            <v>0</v>
          </cell>
          <cell r="BG699">
            <v>0</v>
          </cell>
          <cell r="BH699">
            <v>0</v>
          </cell>
          <cell r="BI699">
            <v>0</v>
          </cell>
          <cell r="BJ699">
            <v>0</v>
          </cell>
          <cell r="BK699" t="str">
            <v/>
          </cell>
          <cell r="BL699" t="e">
            <v>#NAME?</v>
          </cell>
          <cell r="BM699" t="e">
            <v>#N/A</v>
          </cell>
          <cell r="BN699" t="e">
            <v>#N/A</v>
          </cell>
          <cell r="BO699" t="e">
            <v>#N/A</v>
          </cell>
          <cell r="BP699" t="str">
            <v/>
          </cell>
          <cell r="BQ699"/>
          <cell r="BR699"/>
          <cell r="BS699">
            <v>684</v>
          </cell>
        </row>
        <row r="700">
          <cell r="C700"/>
          <cell r="D700"/>
          <cell r="E700"/>
          <cell r="F700"/>
          <cell r="G700"/>
          <cell r="H700"/>
          <cell r="I700"/>
          <cell r="J700"/>
          <cell r="K700"/>
          <cell r="L700"/>
          <cell r="M700"/>
          <cell r="N700"/>
          <cell r="O700"/>
          <cell r="P700"/>
          <cell r="Q700"/>
          <cell r="R700"/>
          <cell r="S700"/>
          <cell r="T700"/>
          <cell r="U700"/>
          <cell r="V700"/>
          <cell r="W700"/>
          <cell r="X700"/>
          <cell r="Y700" t="str">
            <v/>
          </cell>
          <cell r="Z700"/>
          <cell r="AA700" t="str">
            <v/>
          </cell>
          <cell r="AB700"/>
          <cell r="AC700"/>
          <cell r="AD700"/>
          <cell r="AE700"/>
          <cell r="AF700"/>
          <cell r="AG700"/>
          <cell r="AH700" t="str">
            <v/>
          </cell>
          <cell r="AI700" t="str">
            <v>SI</v>
          </cell>
          <cell r="AJ700"/>
          <cell r="AK700"/>
          <cell r="AL700"/>
          <cell r="AM700"/>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t="str">
            <v/>
          </cell>
          <cell r="BE700" t="str">
            <v/>
          </cell>
          <cell r="BF700">
            <v>0</v>
          </cell>
          <cell r="BG700">
            <v>0</v>
          </cell>
          <cell r="BH700">
            <v>0</v>
          </cell>
          <cell r="BI700">
            <v>0</v>
          </cell>
          <cell r="BJ700">
            <v>0</v>
          </cell>
          <cell r="BK700" t="str">
            <v/>
          </cell>
          <cell r="BL700" t="e">
            <v>#NAME?</v>
          </cell>
          <cell r="BM700" t="e">
            <v>#N/A</v>
          </cell>
          <cell r="BN700" t="e">
            <v>#N/A</v>
          </cell>
          <cell r="BO700" t="e">
            <v>#N/A</v>
          </cell>
          <cell r="BP700" t="str">
            <v/>
          </cell>
          <cell r="BQ700"/>
          <cell r="BR700"/>
          <cell r="BS700">
            <v>685</v>
          </cell>
        </row>
        <row r="701">
          <cell r="C701"/>
          <cell r="D701"/>
          <cell r="E701"/>
          <cell r="F701"/>
          <cell r="G701"/>
          <cell r="H701"/>
          <cell r="I701"/>
          <cell r="J701"/>
          <cell r="K701"/>
          <cell r="L701"/>
          <cell r="M701"/>
          <cell r="N701"/>
          <cell r="O701"/>
          <cell r="P701"/>
          <cell r="Q701"/>
          <cell r="R701"/>
          <cell r="S701"/>
          <cell r="T701"/>
          <cell r="U701"/>
          <cell r="V701"/>
          <cell r="W701"/>
          <cell r="X701"/>
          <cell r="Y701" t="str">
            <v/>
          </cell>
          <cell r="Z701"/>
          <cell r="AA701" t="str">
            <v/>
          </cell>
          <cell r="AB701"/>
          <cell r="AC701"/>
          <cell r="AD701"/>
          <cell r="AE701"/>
          <cell r="AF701"/>
          <cell r="AG701"/>
          <cell r="AH701" t="str">
            <v/>
          </cell>
          <cell r="AI701" t="str">
            <v>SI</v>
          </cell>
          <cell r="AJ701"/>
          <cell r="AK701"/>
          <cell r="AL701"/>
          <cell r="AM701"/>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t="str">
            <v/>
          </cell>
          <cell r="BE701" t="str">
            <v/>
          </cell>
          <cell r="BF701">
            <v>0</v>
          </cell>
          <cell r="BG701">
            <v>0</v>
          </cell>
          <cell r="BH701">
            <v>0</v>
          </cell>
          <cell r="BI701">
            <v>0</v>
          </cell>
          <cell r="BJ701">
            <v>0</v>
          </cell>
          <cell r="BK701" t="str">
            <v/>
          </cell>
          <cell r="BL701" t="e">
            <v>#NAME?</v>
          </cell>
          <cell r="BM701" t="e">
            <v>#N/A</v>
          </cell>
          <cell r="BN701" t="e">
            <v>#N/A</v>
          </cell>
          <cell r="BO701" t="e">
            <v>#N/A</v>
          </cell>
          <cell r="BP701" t="str">
            <v/>
          </cell>
          <cell r="BQ701"/>
          <cell r="BR701"/>
          <cell r="BS701">
            <v>686</v>
          </cell>
        </row>
        <row r="702">
          <cell r="C702"/>
          <cell r="D702"/>
          <cell r="E702"/>
          <cell r="F702"/>
          <cell r="G702"/>
          <cell r="H702"/>
          <cell r="I702"/>
          <cell r="J702"/>
          <cell r="K702"/>
          <cell r="L702"/>
          <cell r="M702"/>
          <cell r="N702"/>
          <cell r="O702"/>
          <cell r="P702"/>
          <cell r="Q702"/>
          <cell r="R702"/>
          <cell r="S702"/>
          <cell r="T702"/>
          <cell r="U702"/>
          <cell r="V702"/>
          <cell r="W702"/>
          <cell r="X702"/>
          <cell r="Y702" t="str">
            <v/>
          </cell>
          <cell r="Z702"/>
          <cell r="AA702" t="str">
            <v/>
          </cell>
          <cell r="AB702"/>
          <cell r="AC702"/>
          <cell r="AD702"/>
          <cell r="AE702"/>
          <cell r="AF702"/>
          <cell r="AG702"/>
          <cell r="AH702" t="str">
            <v/>
          </cell>
          <cell r="AI702" t="str">
            <v>SI</v>
          </cell>
          <cell r="AJ702"/>
          <cell r="AK702"/>
          <cell r="AL702"/>
          <cell r="AM702"/>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t="str">
            <v/>
          </cell>
          <cell r="BE702" t="str">
            <v/>
          </cell>
          <cell r="BF702">
            <v>0</v>
          </cell>
          <cell r="BG702">
            <v>0</v>
          </cell>
          <cell r="BH702">
            <v>0</v>
          </cell>
          <cell r="BI702">
            <v>0</v>
          </cell>
          <cell r="BJ702">
            <v>0</v>
          </cell>
          <cell r="BK702" t="str">
            <v/>
          </cell>
          <cell r="BL702" t="e">
            <v>#NAME?</v>
          </cell>
          <cell r="BM702" t="e">
            <v>#N/A</v>
          </cell>
          <cell r="BN702" t="e">
            <v>#N/A</v>
          </cell>
          <cell r="BO702" t="e">
            <v>#N/A</v>
          </cell>
          <cell r="BP702" t="str">
            <v/>
          </cell>
          <cell r="BQ702"/>
          <cell r="BR702"/>
          <cell r="BS702">
            <v>687</v>
          </cell>
        </row>
        <row r="703">
          <cell r="C703"/>
          <cell r="D703"/>
          <cell r="E703"/>
          <cell r="F703"/>
          <cell r="G703"/>
          <cell r="H703"/>
          <cell r="I703"/>
          <cell r="J703"/>
          <cell r="K703"/>
          <cell r="L703"/>
          <cell r="M703"/>
          <cell r="N703"/>
          <cell r="O703"/>
          <cell r="P703"/>
          <cell r="Q703"/>
          <cell r="R703"/>
          <cell r="S703"/>
          <cell r="T703"/>
          <cell r="U703"/>
          <cell r="V703"/>
          <cell r="W703"/>
          <cell r="X703"/>
          <cell r="Y703" t="str">
            <v/>
          </cell>
          <cell r="Z703"/>
          <cell r="AA703" t="str">
            <v/>
          </cell>
          <cell r="AB703"/>
          <cell r="AC703"/>
          <cell r="AD703"/>
          <cell r="AE703"/>
          <cell r="AF703"/>
          <cell r="AG703"/>
          <cell r="AH703" t="str">
            <v/>
          </cell>
          <cell r="AI703" t="str">
            <v>SI</v>
          </cell>
          <cell r="AJ703"/>
          <cell r="AK703"/>
          <cell r="AL703"/>
          <cell r="AM703"/>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t="str">
            <v/>
          </cell>
          <cell r="BE703" t="str">
            <v/>
          </cell>
          <cell r="BF703">
            <v>0</v>
          </cell>
          <cell r="BG703">
            <v>0</v>
          </cell>
          <cell r="BH703">
            <v>0</v>
          </cell>
          <cell r="BI703">
            <v>0</v>
          </cell>
          <cell r="BJ703">
            <v>0</v>
          </cell>
          <cell r="BK703" t="str">
            <v/>
          </cell>
          <cell r="BL703" t="e">
            <v>#NAME?</v>
          </cell>
          <cell r="BM703" t="e">
            <v>#N/A</v>
          </cell>
          <cell r="BN703" t="e">
            <v>#N/A</v>
          </cell>
          <cell r="BO703" t="e">
            <v>#N/A</v>
          </cell>
          <cell r="BP703" t="str">
            <v/>
          </cell>
          <cell r="BQ703"/>
          <cell r="BR703"/>
          <cell r="BS703">
            <v>688</v>
          </cell>
        </row>
        <row r="704">
          <cell r="C704"/>
          <cell r="D704"/>
          <cell r="E704"/>
          <cell r="F704"/>
          <cell r="G704"/>
          <cell r="H704"/>
          <cell r="I704"/>
          <cell r="J704"/>
          <cell r="K704"/>
          <cell r="L704"/>
          <cell r="M704"/>
          <cell r="N704"/>
          <cell r="O704"/>
          <cell r="P704"/>
          <cell r="Q704"/>
          <cell r="R704"/>
          <cell r="S704"/>
          <cell r="T704"/>
          <cell r="U704"/>
          <cell r="V704"/>
          <cell r="W704"/>
          <cell r="X704"/>
          <cell r="Y704" t="str">
            <v/>
          </cell>
          <cell r="Z704"/>
          <cell r="AA704" t="str">
            <v/>
          </cell>
          <cell r="AB704"/>
          <cell r="AC704"/>
          <cell r="AD704"/>
          <cell r="AE704"/>
          <cell r="AF704"/>
          <cell r="AG704"/>
          <cell r="AH704" t="str">
            <v/>
          </cell>
          <cell r="AI704" t="str">
            <v>SI</v>
          </cell>
          <cell r="AJ704"/>
          <cell r="AK704"/>
          <cell r="AL704"/>
          <cell r="AM704"/>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t="str">
            <v/>
          </cell>
          <cell r="BE704" t="str">
            <v/>
          </cell>
          <cell r="BF704">
            <v>0</v>
          </cell>
          <cell r="BG704">
            <v>0</v>
          </cell>
          <cell r="BH704">
            <v>0</v>
          </cell>
          <cell r="BI704">
            <v>0</v>
          </cell>
          <cell r="BJ704">
            <v>0</v>
          </cell>
          <cell r="BK704" t="str">
            <v/>
          </cell>
          <cell r="BL704" t="e">
            <v>#NAME?</v>
          </cell>
          <cell r="BM704" t="e">
            <v>#N/A</v>
          </cell>
          <cell r="BN704" t="e">
            <v>#N/A</v>
          </cell>
          <cell r="BO704" t="e">
            <v>#N/A</v>
          </cell>
          <cell r="BP704" t="str">
            <v/>
          </cell>
          <cell r="BQ704"/>
          <cell r="BR704"/>
          <cell r="BS704">
            <v>689</v>
          </cell>
        </row>
        <row r="705">
          <cell r="C705"/>
          <cell r="D705"/>
          <cell r="E705"/>
          <cell r="F705"/>
          <cell r="G705"/>
          <cell r="H705"/>
          <cell r="I705"/>
          <cell r="J705"/>
          <cell r="K705"/>
          <cell r="L705"/>
          <cell r="M705"/>
          <cell r="N705"/>
          <cell r="O705"/>
          <cell r="P705"/>
          <cell r="Q705"/>
          <cell r="R705"/>
          <cell r="S705"/>
          <cell r="T705"/>
          <cell r="U705"/>
          <cell r="V705"/>
          <cell r="W705"/>
          <cell r="X705"/>
          <cell r="Y705" t="str">
            <v/>
          </cell>
          <cell r="Z705"/>
          <cell r="AA705" t="str">
            <v/>
          </cell>
          <cell r="AB705"/>
          <cell r="AC705"/>
          <cell r="AD705"/>
          <cell r="AE705"/>
          <cell r="AF705"/>
          <cell r="AG705"/>
          <cell r="AH705" t="str">
            <v/>
          </cell>
          <cell r="AI705" t="str">
            <v>SI</v>
          </cell>
          <cell r="AJ705"/>
          <cell r="AK705"/>
          <cell r="AL705"/>
          <cell r="AM705"/>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t="str">
            <v/>
          </cell>
          <cell r="BE705" t="str">
            <v/>
          </cell>
          <cell r="BF705">
            <v>0</v>
          </cell>
          <cell r="BG705">
            <v>0</v>
          </cell>
          <cell r="BH705">
            <v>0</v>
          </cell>
          <cell r="BI705">
            <v>0</v>
          </cell>
          <cell r="BJ705">
            <v>0</v>
          </cell>
          <cell r="BK705" t="str">
            <v/>
          </cell>
          <cell r="BL705" t="e">
            <v>#NAME?</v>
          </cell>
          <cell r="BM705" t="e">
            <v>#N/A</v>
          </cell>
          <cell r="BN705" t="e">
            <v>#N/A</v>
          </cell>
          <cell r="BO705" t="e">
            <v>#N/A</v>
          </cell>
          <cell r="BP705" t="str">
            <v/>
          </cell>
          <cell r="BQ705"/>
          <cell r="BR705"/>
          <cell r="BS705">
            <v>690</v>
          </cell>
        </row>
        <row r="706">
          <cell r="C706"/>
          <cell r="D706"/>
          <cell r="E706"/>
          <cell r="F706"/>
          <cell r="G706"/>
          <cell r="H706"/>
          <cell r="I706"/>
          <cell r="J706"/>
          <cell r="K706"/>
          <cell r="L706"/>
          <cell r="M706"/>
          <cell r="N706"/>
          <cell r="O706"/>
          <cell r="P706"/>
          <cell r="Q706"/>
          <cell r="R706"/>
          <cell r="S706"/>
          <cell r="T706"/>
          <cell r="U706"/>
          <cell r="V706"/>
          <cell r="W706"/>
          <cell r="X706"/>
          <cell r="Y706" t="str">
            <v/>
          </cell>
          <cell r="Z706"/>
          <cell r="AA706" t="str">
            <v/>
          </cell>
          <cell r="AB706"/>
          <cell r="AC706"/>
          <cell r="AD706"/>
          <cell r="AE706"/>
          <cell r="AF706"/>
          <cell r="AG706"/>
          <cell r="AH706" t="str">
            <v/>
          </cell>
          <cell r="AI706" t="str">
            <v>SI</v>
          </cell>
          <cell r="AJ706"/>
          <cell r="AK706"/>
          <cell r="AL706"/>
          <cell r="AM706"/>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t="str">
            <v/>
          </cell>
          <cell r="BE706" t="str">
            <v/>
          </cell>
          <cell r="BF706">
            <v>0</v>
          </cell>
          <cell r="BG706">
            <v>0</v>
          </cell>
          <cell r="BH706">
            <v>0</v>
          </cell>
          <cell r="BI706">
            <v>0</v>
          </cell>
          <cell r="BJ706">
            <v>0</v>
          </cell>
          <cell r="BK706" t="str">
            <v/>
          </cell>
          <cell r="BL706" t="e">
            <v>#NAME?</v>
          </cell>
          <cell r="BM706" t="e">
            <v>#N/A</v>
          </cell>
          <cell r="BN706" t="e">
            <v>#N/A</v>
          </cell>
          <cell r="BO706" t="e">
            <v>#N/A</v>
          </cell>
          <cell r="BP706" t="str">
            <v/>
          </cell>
          <cell r="BQ706"/>
          <cell r="BR706"/>
          <cell r="BS706">
            <v>691</v>
          </cell>
        </row>
        <row r="707">
          <cell r="C707"/>
          <cell r="D707"/>
          <cell r="E707"/>
          <cell r="F707"/>
          <cell r="G707"/>
          <cell r="H707"/>
          <cell r="I707"/>
          <cell r="J707"/>
          <cell r="K707"/>
          <cell r="L707"/>
          <cell r="M707"/>
          <cell r="N707"/>
          <cell r="O707"/>
          <cell r="P707"/>
          <cell r="Q707"/>
          <cell r="R707"/>
          <cell r="S707"/>
          <cell r="T707"/>
          <cell r="U707"/>
          <cell r="V707"/>
          <cell r="W707"/>
          <cell r="X707"/>
          <cell r="Y707" t="str">
            <v/>
          </cell>
          <cell r="Z707"/>
          <cell r="AA707" t="str">
            <v/>
          </cell>
          <cell r="AB707"/>
          <cell r="AC707"/>
          <cell r="AD707"/>
          <cell r="AE707"/>
          <cell r="AF707"/>
          <cell r="AG707"/>
          <cell r="AH707" t="str">
            <v/>
          </cell>
          <cell r="AI707" t="str">
            <v>SI</v>
          </cell>
          <cell r="AJ707"/>
          <cell r="AK707"/>
          <cell r="AL707"/>
          <cell r="AM707"/>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t="str">
            <v/>
          </cell>
          <cell r="BE707" t="str">
            <v/>
          </cell>
          <cell r="BF707">
            <v>0</v>
          </cell>
          <cell r="BG707">
            <v>0</v>
          </cell>
          <cell r="BH707">
            <v>0</v>
          </cell>
          <cell r="BI707">
            <v>0</v>
          </cell>
          <cell r="BJ707">
            <v>0</v>
          </cell>
          <cell r="BK707" t="str">
            <v/>
          </cell>
          <cell r="BL707" t="e">
            <v>#NAME?</v>
          </cell>
          <cell r="BM707" t="e">
            <v>#N/A</v>
          </cell>
          <cell r="BN707" t="e">
            <v>#N/A</v>
          </cell>
          <cell r="BO707" t="e">
            <v>#N/A</v>
          </cell>
          <cell r="BP707" t="str">
            <v/>
          </cell>
          <cell r="BQ707"/>
          <cell r="BR707"/>
          <cell r="BS707">
            <v>692</v>
          </cell>
        </row>
        <row r="708">
          <cell r="C708"/>
          <cell r="D708"/>
          <cell r="E708"/>
          <cell r="F708"/>
          <cell r="G708"/>
          <cell r="H708"/>
          <cell r="I708"/>
          <cell r="J708"/>
          <cell r="K708"/>
          <cell r="L708"/>
          <cell r="M708"/>
          <cell r="N708"/>
          <cell r="O708"/>
          <cell r="P708"/>
          <cell r="Q708"/>
          <cell r="R708"/>
          <cell r="S708"/>
          <cell r="T708"/>
          <cell r="U708"/>
          <cell r="V708"/>
          <cell r="W708"/>
          <cell r="X708"/>
          <cell r="Y708" t="str">
            <v/>
          </cell>
          <cell r="Z708"/>
          <cell r="AA708" t="str">
            <v/>
          </cell>
          <cell r="AB708"/>
          <cell r="AC708"/>
          <cell r="AD708"/>
          <cell r="AE708"/>
          <cell r="AF708"/>
          <cell r="AG708"/>
          <cell r="AH708" t="str">
            <v/>
          </cell>
          <cell r="AI708" t="str">
            <v>SI</v>
          </cell>
          <cell r="AJ708"/>
          <cell r="AK708"/>
          <cell r="AL708"/>
          <cell r="AM708"/>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t="str">
            <v/>
          </cell>
          <cell r="BE708" t="str">
            <v/>
          </cell>
          <cell r="BF708">
            <v>0</v>
          </cell>
          <cell r="BG708">
            <v>0</v>
          </cell>
          <cell r="BH708">
            <v>0</v>
          </cell>
          <cell r="BI708">
            <v>0</v>
          </cell>
          <cell r="BJ708">
            <v>0</v>
          </cell>
          <cell r="BK708" t="str">
            <v/>
          </cell>
          <cell r="BL708" t="e">
            <v>#NAME?</v>
          </cell>
          <cell r="BM708" t="e">
            <v>#N/A</v>
          </cell>
          <cell r="BN708" t="e">
            <v>#N/A</v>
          </cell>
          <cell r="BO708" t="e">
            <v>#N/A</v>
          </cell>
          <cell r="BP708" t="str">
            <v/>
          </cell>
          <cell r="BQ708"/>
          <cell r="BR708"/>
          <cell r="BS708">
            <v>693</v>
          </cell>
        </row>
        <row r="709">
          <cell r="C709"/>
          <cell r="D709"/>
          <cell r="E709"/>
          <cell r="F709"/>
          <cell r="G709"/>
          <cell r="H709"/>
          <cell r="I709"/>
          <cell r="J709"/>
          <cell r="K709"/>
          <cell r="L709"/>
          <cell r="M709"/>
          <cell r="N709"/>
          <cell r="O709"/>
          <cell r="P709"/>
          <cell r="Q709"/>
          <cell r="R709"/>
          <cell r="S709"/>
          <cell r="T709"/>
          <cell r="U709"/>
          <cell r="V709"/>
          <cell r="W709"/>
          <cell r="X709"/>
          <cell r="Y709" t="str">
            <v/>
          </cell>
          <cell r="Z709"/>
          <cell r="AA709" t="str">
            <v/>
          </cell>
          <cell r="AB709"/>
          <cell r="AC709"/>
          <cell r="AD709"/>
          <cell r="AE709"/>
          <cell r="AF709"/>
          <cell r="AG709"/>
          <cell r="AH709" t="str">
            <v/>
          </cell>
          <cell r="AI709" t="str">
            <v>SI</v>
          </cell>
          <cell r="AJ709"/>
          <cell r="AK709"/>
          <cell r="AL709"/>
          <cell r="AM709"/>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t="str">
            <v/>
          </cell>
          <cell r="BE709" t="str">
            <v/>
          </cell>
          <cell r="BF709">
            <v>0</v>
          </cell>
          <cell r="BG709">
            <v>0</v>
          </cell>
          <cell r="BH709">
            <v>0</v>
          </cell>
          <cell r="BI709">
            <v>0</v>
          </cell>
          <cell r="BJ709">
            <v>0</v>
          </cell>
          <cell r="BK709" t="str">
            <v/>
          </cell>
          <cell r="BL709" t="e">
            <v>#NAME?</v>
          </cell>
          <cell r="BM709" t="e">
            <v>#N/A</v>
          </cell>
          <cell r="BN709" t="e">
            <v>#N/A</v>
          </cell>
          <cell r="BO709" t="e">
            <v>#N/A</v>
          </cell>
          <cell r="BP709" t="str">
            <v/>
          </cell>
          <cell r="BQ709"/>
          <cell r="BR709"/>
          <cell r="BS709">
            <v>694</v>
          </cell>
        </row>
        <row r="710">
          <cell r="C710"/>
          <cell r="D710"/>
          <cell r="E710"/>
          <cell r="F710"/>
          <cell r="G710"/>
          <cell r="H710"/>
          <cell r="I710"/>
          <cell r="J710"/>
          <cell r="K710"/>
          <cell r="L710"/>
          <cell r="M710"/>
          <cell r="N710"/>
          <cell r="O710"/>
          <cell r="P710"/>
          <cell r="Q710"/>
          <cell r="R710"/>
          <cell r="S710"/>
          <cell r="T710"/>
          <cell r="U710"/>
          <cell r="V710"/>
          <cell r="W710"/>
          <cell r="X710"/>
          <cell r="Y710" t="str">
            <v/>
          </cell>
          <cell r="Z710"/>
          <cell r="AA710" t="str">
            <v/>
          </cell>
          <cell r="AB710"/>
          <cell r="AC710"/>
          <cell r="AD710"/>
          <cell r="AE710"/>
          <cell r="AF710"/>
          <cell r="AG710"/>
          <cell r="AH710" t="str">
            <v/>
          </cell>
          <cell r="AI710" t="str">
            <v>SI</v>
          </cell>
          <cell r="AJ710"/>
          <cell r="AK710"/>
          <cell r="AL710"/>
          <cell r="AM710"/>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t="str">
            <v/>
          </cell>
          <cell r="BE710" t="str">
            <v/>
          </cell>
          <cell r="BF710">
            <v>0</v>
          </cell>
          <cell r="BG710">
            <v>0</v>
          </cell>
          <cell r="BH710">
            <v>0</v>
          </cell>
          <cell r="BI710">
            <v>0</v>
          </cell>
          <cell r="BJ710">
            <v>0</v>
          </cell>
          <cell r="BK710" t="str">
            <v/>
          </cell>
          <cell r="BL710" t="e">
            <v>#NAME?</v>
          </cell>
          <cell r="BM710" t="e">
            <v>#N/A</v>
          </cell>
          <cell r="BN710" t="e">
            <v>#N/A</v>
          </cell>
          <cell r="BO710" t="e">
            <v>#N/A</v>
          </cell>
          <cell r="BP710" t="str">
            <v/>
          </cell>
          <cell r="BQ710"/>
          <cell r="BR710"/>
          <cell r="BS710">
            <v>695</v>
          </cell>
        </row>
        <row r="711">
          <cell r="C711"/>
          <cell r="D711"/>
          <cell r="E711"/>
          <cell r="F711"/>
          <cell r="G711"/>
          <cell r="H711"/>
          <cell r="I711"/>
          <cell r="J711"/>
          <cell r="K711"/>
          <cell r="L711"/>
          <cell r="M711"/>
          <cell r="N711"/>
          <cell r="O711"/>
          <cell r="P711"/>
          <cell r="Q711"/>
          <cell r="R711"/>
          <cell r="S711"/>
          <cell r="T711"/>
          <cell r="U711"/>
          <cell r="V711"/>
          <cell r="W711"/>
          <cell r="X711"/>
          <cell r="Y711" t="str">
            <v/>
          </cell>
          <cell r="Z711"/>
          <cell r="AA711" t="str">
            <v/>
          </cell>
          <cell r="AB711"/>
          <cell r="AC711"/>
          <cell r="AD711"/>
          <cell r="AE711"/>
          <cell r="AF711"/>
          <cell r="AG711"/>
          <cell r="AH711" t="str">
            <v/>
          </cell>
          <cell r="AI711" t="str">
            <v>SI</v>
          </cell>
          <cell r="AJ711"/>
          <cell r="AK711"/>
          <cell r="AL711"/>
          <cell r="AM711"/>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t="str">
            <v/>
          </cell>
          <cell r="BE711" t="str">
            <v/>
          </cell>
          <cell r="BF711">
            <v>0</v>
          </cell>
          <cell r="BG711">
            <v>0</v>
          </cell>
          <cell r="BH711">
            <v>0</v>
          </cell>
          <cell r="BI711">
            <v>0</v>
          </cell>
          <cell r="BJ711">
            <v>0</v>
          </cell>
          <cell r="BK711" t="str">
            <v/>
          </cell>
          <cell r="BL711" t="e">
            <v>#NAME?</v>
          </cell>
          <cell r="BM711" t="e">
            <v>#N/A</v>
          </cell>
          <cell r="BN711" t="e">
            <v>#N/A</v>
          </cell>
          <cell r="BO711" t="e">
            <v>#N/A</v>
          </cell>
          <cell r="BP711" t="str">
            <v/>
          </cell>
          <cell r="BQ711"/>
          <cell r="BR711"/>
          <cell r="BS711">
            <v>696</v>
          </cell>
        </row>
        <row r="712">
          <cell r="C712"/>
          <cell r="D712"/>
          <cell r="E712"/>
          <cell r="F712"/>
          <cell r="G712"/>
          <cell r="H712"/>
          <cell r="I712"/>
          <cell r="J712"/>
          <cell r="K712"/>
          <cell r="L712"/>
          <cell r="M712"/>
          <cell r="N712"/>
          <cell r="O712"/>
          <cell r="P712"/>
          <cell r="Q712"/>
          <cell r="R712"/>
          <cell r="S712"/>
          <cell r="T712"/>
          <cell r="U712"/>
          <cell r="V712"/>
          <cell r="W712"/>
          <cell r="X712"/>
          <cell r="Y712" t="str">
            <v/>
          </cell>
          <cell r="Z712"/>
          <cell r="AA712" t="str">
            <v/>
          </cell>
          <cell r="AB712"/>
          <cell r="AC712"/>
          <cell r="AD712"/>
          <cell r="AE712"/>
          <cell r="AF712"/>
          <cell r="AG712"/>
          <cell r="AH712" t="str">
            <v/>
          </cell>
          <cell r="AI712" t="str">
            <v>SI</v>
          </cell>
          <cell r="AJ712"/>
          <cell r="AK712"/>
          <cell r="AL712"/>
          <cell r="AM712"/>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t="str">
            <v/>
          </cell>
          <cell r="BE712" t="str">
            <v/>
          </cell>
          <cell r="BF712">
            <v>0</v>
          </cell>
          <cell r="BG712">
            <v>0</v>
          </cell>
          <cell r="BH712">
            <v>0</v>
          </cell>
          <cell r="BI712">
            <v>0</v>
          </cell>
          <cell r="BJ712">
            <v>0</v>
          </cell>
          <cell r="BK712" t="str">
            <v/>
          </cell>
          <cell r="BL712" t="e">
            <v>#NAME?</v>
          </cell>
          <cell r="BM712" t="e">
            <v>#N/A</v>
          </cell>
          <cell r="BN712" t="e">
            <v>#N/A</v>
          </cell>
          <cell r="BO712" t="e">
            <v>#N/A</v>
          </cell>
          <cell r="BP712" t="str">
            <v/>
          </cell>
          <cell r="BQ712"/>
          <cell r="BR712"/>
          <cell r="BS712">
            <v>697</v>
          </cell>
        </row>
        <row r="713">
          <cell r="C713"/>
          <cell r="D713"/>
          <cell r="E713"/>
          <cell r="F713"/>
          <cell r="G713"/>
          <cell r="H713"/>
          <cell r="I713"/>
          <cell r="J713"/>
          <cell r="K713"/>
          <cell r="L713"/>
          <cell r="M713"/>
          <cell r="N713"/>
          <cell r="O713"/>
          <cell r="P713"/>
          <cell r="Q713"/>
          <cell r="R713"/>
          <cell r="S713"/>
          <cell r="T713"/>
          <cell r="U713"/>
          <cell r="V713"/>
          <cell r="W713"/>
          <cell r="X713"/>
          <cell r="Y713" t="str">
            <v/>
          </cell>
          <cell r="Z713"/>
          <cell r="AA713" t="str">
            <v/>
          </cell>
          <cell r="AB713"/>
          <cell r="AC713"/>
          <cell r="AD713"/>
          <cell r="AE713"/>
          <cell r="AF713"/>
          <cell r="AG713"/>
          <cell r="AH713" t="str">
            <v/>
          </cell>
          <cell r="AI713" t="str">
            <v>SI</v>
          </cell>
          <cell r="AJ713"/>
          <cell r="AK713"/>
          <cell r="AL713"/>
          <cell r="AM713"/>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t="str">
            <v/>
          </cell>
          <cell r="BE713" t="str">
            <v/>
          </cell>
          <cell r="BF713">
            <v>0</v>
          </cell>
          <cell r="BG713">
            <v>0</v>
          </cell>
          <cell r="BH713">
            <v>0</v>
          </cell>
          <cell r="BI713">
            <v>0</v>
          </cell>
          <cell r="BJ713">
            <v>0</v>
          </cell>
          <cell r="BK713" t="str">
            <v/>
          </cell>
          <cell r="BL713" t="e">
            <v>#NAME?</v>
          </cell>
          <cell r="BM713" t="e">
            <v>#N/A</v>
          </cell>
          <cell r="BN713" t="e">
            <v>#N/A</v>
          </cell>
          <cell r="BO713" t="e">
            <v>#N/A</v>
          </cell>
          <cell r="BP713" t="str">
            <v/>
          </cell>
          <cell r="BQ713"/>
          <cell r="BR713"/>
          <cell r="BS713">
            <v>698</v>
          </cell>
        </row>
        <row r="714">
          <cell r="C714"/>
          <cell r="D714"/>
          <cell r="E714"/>
          <cell r="F714"/>
          <cell r="G714"/>
          <cell r="H714"/>
          <cell r="I714"/>
          <cell r="J714"/>
          <cell r="K714"/>
          <cell r="L714"/>
          <cell r="M714"/>
          <cell r="N714"/>
          <cell r="O714"/>
          <cell r="P714"/>
          <cell r="Q714"/>
          <cell r="R714"/>
          <cell r="S714"/>
          <cell r="T714"/>
          <cell r="U714"/>
          <cell r="V714"/>
          <cell r="W714"/>
          <cell r="X714"/>
          <cell r="Y714" t="str">
            <v/>
          </cell>
          <cell r="Z714"/>
          <cell r="AA714" t="str">
            <v/>
          </cell>
          <cell r="AB714"/>
          <cell r="AC714"/>
          <cell r="AD714"/>
          <cell r="AE714"/>
          <cell r="AF714"/>
          <cell r="AG714"/>
          <cell r="AH714" t="str">
            <v/>
          </cell>
          <cell r="AI714" t="str">
            <v>SI</v>
          </cell>
          <cell r="AJ714"/>
          <cell r="AK714"/>
          <cell r="AL714"/>
          <cell r="AM714"/>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t="str">
            <v/>
          </cell>
          <cell r="BE714" t="str">
            <v/>
          </cell>
          <cell r="BF714">
            <v>0</v>
          </cell>
          <cell r="BG714">
            <v>0</v>
          </cell>
          <cell r="BH714">
            <v>0</v>
          </cell>
          <cell r="BI714">
            <v>0</v>
          </cell>
          <cell r="BJ714">
            <v>0</v>
          </cell>
          <cell r="BK714" t="str">
            <v/>
          </cell>
          <cell r="BL714" t="e">
            <v>#NAME?</v>
          </cell>
          <cell r="BM714" t="e">
            <v>#N/A</v>
          </cell>
          <cell r="BN714" t="e">
            <v>#N/A</v>
          </cell>
          <cell r="BO714" t="e">
            <v>#N/A</v>
          </cell>
          <cell r="BP714" t="str">
            <v/>
          </cell>
          <cell r="BQ714"/>
          <cell r="BR714"/>
          <cell r="BS714">
            <v>699</v>
          </cell>
        </row>
        <row r="715">
          <cell r="C715"/>
          <cell r="D715"/>
          <cell r="E715"/>
          <cell r="F715"/>
          <cell r="G715"/>
          <cell r="H715"/>
          <cell r="I715"/>
          <cell r="J715"/>
          <cell r="K715"/>
          <cell r="L715"/>
          <cell r="M715"/>
          <cell r="N715"/>
          <cell r="O715"/>
          <cell r="P715"/>
          <cell r="Q715"/>
          <cell r="R715"/>
          <cell r="S715"/>
          <cell r="T715"/>
          <cell r="U715"/>
          <cell r="V715"/>
          <cell r="W715"/>
          <cell r="X715"/>
          <cell r="Y715" t="str">
            <v/>
          </cell>
          <cell r="Z715"/>
          <cell r="AA715" t="str">
            <v/>
          </cell>
          <cell r="AB715"/>
          <cell r="AC715"/>
          <cell r="AD715"/>
          <cell r="AE715"/>
          <cell r="AF715"/>
          <cell r="AG715"/>
          <cell r="AH715" t="str">
            <v/>
          </cell>
          <cell r="AI715" t="str">
            <v>SI</v>
          </cell>
          <cell r="AJ715"/>
          <cell r="AK715"/>
          <cell r="AL715"/>
          <cell r="AM715"/>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t="str">
            <v/>
          </cell>
          <cell r="BE715" t="str">
            <v/>
          </cell>
          <cell r="BF715">
            <v>0</v>
          </cell>
          <cell r="BG715">
            <v>0</v>
          </cell>
          <cell r="BH715">
            <v>0</v>
          </cell>
          <cell r="BI715">
            <v>0</v>
          </cell>
          <cell r="BJ715">
            <v>0</v>
          </cell>
          <cell r="BK715" t="str">
            <v/>
          </cell>
          <cell r="BL715" t="e">
            <v>#NAME?</v>
          </cell>
          <cell r="BM715" t="e">
            <v>#N/A</v>
          </cell>
          <cell r="BN715" t="e">
            <v>#N/A</v>
          </cell>
          <cell r="BO715" t="e">
            <v>#N/A</v>
          </cell>
          <cell r="BP715" t="str">
            <v/>
          </cell>
          <cell r="BQ715"/>
          <cell r="BR715"/>
          <cell r="BS715">
            <v>700</v>
          </cell>
        </row>
        <row r="716">
          <cell r="C716"/>
          <cell r="D716"/>
          <cell r="E716"/>
          <cell r="F716"/>
          <cell r="G716"/>
          <cell r="H716"/>
          <cell r="I716"/>
          <cell r="J716"/>
          <cell r="K716"/>
          <cell r="L716"/>
          <cell r="M716"/>
          <cell r="N716"/>
          <cell r="O716"/>
          <cell r="P716"/>
          <cell r="Q716"/>
          <cell r="R716"/>
          <cell r="S716"/>
          <cell r="T716"/>
          <cell r="U716"/>
          <cell r="V716"/>
          <cell r="W716"/>
          <cell r="X716"/>
          <cell r="Y716" t="str">
            <v/>
          </cell>
          <cell r="Z716"/>
          <cell r="AA716" t="str">
            <v/>
          </cell>
          <cell r="AB716"/>
          <cell r="AC716"/>
          <cell r="AD716"/>
          <cell r="AE716"/>
          <cell r="AF716"/>
          <cell r="AG716"/>
          <cell r="AH716" t="str">
            <v/>
          </cell>
          <cell r="AI716" t="str">
            <v>SI</v>
          </cell>
          <cell r="AJ716"/>
          <cell r="AK716"/>
          <cell r="AL716"/>
          <cell r="AM716"/>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t="str">
            <v/>
          </cell>
          <cell r="BE716" t="str">
            <v/>
          </cell>
          <cell r="BF716">
            <v>0</v>
          </cell>
          <cell r="BG716">
            <v>0</v>
          </cell>
          <cell r="BH716">
            <v>0</v>
          </cell>
          <cell r="BI716">
            <v>0</v>
          </cell>
          <cell r="BJ716">
            <v>0</v>
          </cell>
          <cell r="BK716" t="str">
            <v/>
          </cell>
          <cell r="BL716" t="e">
            <v>#NAME?</v>
          </cell>
          <cell r="BM716" t="e">
            <v>#N/A</v>
          </cell>
          <cell r="BN716" t="e">
            <v>#N/A</v>
          </cell>
          <cell r="BO716" t="e">
            <v>#N/A</v>
          </cell>
          <cell r="BP716" t="str">
            <v/>
          </cell>
          <cell r="BQ716"/>
          <cell r="BR716"/>
          <cell r="BS716">
            <v>701</v>
          </cell>
        </row>
        <row r="717">
          <cell r="C717"/>
          <cell r="D717"/>
          <cell r="E717"/>
          <cell r="F717"/>
          <cell r="G717"/>
          <cell r="H717"/>
          <cell r="I717"/>
          <cell r="J717"/>
          <cell r="K717"/>
          <cell r="L717"/>
          <cell r="M717"/>
          <cell r="N717"/>
          <cell r="O717"/>
          <cell r="P717"/>
          <cell r="Q717"/>
          <cell r="R717"/>
          <cell r="S717"/>
          <cell r="T717"/>
          <cell r="U717"/>
          <cell r="V717"/>
          <cell r="W717"/>
          <cell r="X717"/>
          <cell r="Y717" t="str">
            <v/>
          </cell>
          <cell r="Z717"/>
          <cell r="AA717" t="str">
            <v/>
          </cell>
          <cell r="AB717"/>
          <cell r="AC717"/>
          <cell r="AD717"/>
          <cell r="AE717"/>
          <cell r="AF717"/>
          <cell r="AG717"/>
          <cell r="AH717" t="str">
            <v/>
          </cell>
          <cell r="AI717" t="str">
            <v>SI</v>
          </cell>
          <cell r="AJ717"/>
          <cell r="AK717"/>
          <cell r="AL717"/>
          <cell r="AM717"/>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t="str">
            <v/>
          </cell>
          <cell r="BE717" t="str">
            <v/>
          </cell>
          <cell r="BF717">
            <v>0</v>
          </cell>
          <cell r="BG717">
            <v>0</v>
          </cell>
          <cell r="BH717">
            <v>0</v>
          </cell>
          <cell r="BI717">
            <v>0</v>
          </cell>
          <cell r="BJ717">
            <v>0</v>
          </cell>
          <cell r="BK717" t="str">
            <v/>
          </cell>
          <cell r="BL717" t="e">
            <v>#NAME?</v>
          </cell>
          <cell r="BM717" t="e">
            <v>#N/A</v>
          </cell>
          <cell r="BN717" t="e">
            <v>#N/A</v>
          </cell>
          <cell r="BO717" t="e">
            <v>#N/A</v>
          </cell>
          <cell r="BP717" t="str">
            <v/>
          </cell>
          <cell r="BQ717"/>
          <cell r="BR717"/>
          <cell r="BS717">
            <v>702</v>
          </cell>
        </row>
        <row r="718">
          <cell r="C718"/>
          <cell r="D718"/>
          <cell r="E718"/>
          <cell r="F718"/>
          <cell r="G718"/>
          <cell r="H718"/>
          <cell r="I718"/>
          <cell r="J718"/>
          <cell r="K718"/>
          <cell r="L718"/>
          <cell r="M718"/>
          <cell r="N718"/>
          <cell r="O718"/>
          <cell r="P718"/>
          <cell r="Q718"/>
          <cell r="R718"/>
          <cell r="S718"/>
          <cell r="T718"/>
          <cell r="U718"/>
          <cell r="V718"/>
          <cell r="W718"/>
          <cell r="X718"/>
          <cell r="Y718" t="str">
            <v/>
          </cell>
          <cell r="Z718"/>
          <cell r="AA718" t="str">
            <v/>
          </cell>
          <cell r="AB718"/>
          <cell r="AC718"/>
          <cell r="AD718"/>
          <cell r="AE718"/>
          <cell r="AF718"/>
          <cell r="AG718"/>
          <cell r="AH718" t="str">
            <v/>
          </cell>
          <cell r="AI718" t="str">
            <v>SI</v>
          </cell>
          <cell r="AJ718"/>
          <cell r="AK718"/>
          <cell r="AL718"/>
          <cell r="AM718"/>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t="str">
            <v/>
          </cell>
          <cell r="BE718" t="str">
            <v/>
          </cell>
          <cell r="BF718">
            <v>0</v>
          </cell>
          <cell r="BG718">
            <v>0</v>
          </cell>
          <cell r="BH718">
            <v>0</v>
          </cell>
          <cell r="BI718">
            <v>0</v>
          </cell>
          <cell r="BJ718">
            <v>0</v>
          </cell>
          <cell r="BK718" t="str">
            <v/>
          </cell>
          <cell r="BL718" t="e">
            <v>#NAME?</v>
          </cell>
          <cell r="BM718" t="e">
            <v>#N/A</v>
          </cell>
          <cell r="BN718" t="e">
            <v>#N/A</v>
          </cell>
          <cell r="BO718" t="e">
            <v>#N/A</v>
          </cell>
          <cell r="BP718" t="str">
            <v/>
          </cell>
          <cell r="BQ718"/>
          <cell r="BR718"/>
          <cell r="BS718">
            <v>703</v>
          </cell>
        </row>
        <row r="719">
          <cell r="C719"/>
          <cell r="D719"/>
          <cell r="E719"/>
          <cell r="F719"/>
          <cell r="G719"/>
          <cell r="H719"/>
          <cell r="I719"/>
          <cell r="J719"/>
          <cell r="K719"/>
          <cell r="L719"/>
          <cell r="M719"/>
          <cell r="N719"/>
          <cell r="O719"/>
          <cell r="P719"/>
          <cell r="Q719"/>
          <cell r="R719"/>
          <cell r="S719"/>
          <cell r="T719"/>
          <cell r="U719"/>
          <cell r="V719"/>
          <cell r="W719"/>
          <cell r="X719"/>
          <cell r="Y719" t="str">
            <v/>
          </cell>
          <cell r="Z719"/>
          <cell r="AA719" t="str">
            <v/>
          </cell>
          <cell r="AB719"/>
          <cell r="AC719"/>
          <cell r="AD719"/>
          <cell r="AE719"/>
          <cell r="AF719"/>
          <cell r="AG719"/>
          <cell r="AH719" t="str">
            <v/>
          </cell>
          <cell r="AI719" t="str">
            <v>SI</v>
          </cell>
          <cell r="AJ719"/>
          <cell r="AK719"/>
          <cell r="AL719"/>
          <cell r="AM719"/>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t="str">
            <v/>
          </cell>
          <cell r="BE719" t="str">
            <v/>
          </cell>
          <cell r="BF719">
            <v>0</v>
          </cell>
          <cell r="BG719">
            <v>0</v>
          </cell>
          <cell r="BH719">
            <v>0</v>
          </cell>
          <cell r="BI719">
            <v>0</v>
          </cell>
          <cell r="BJ719">
            <v>0</v>
          </cell>
          <cell r="BK719" t="str">
            <v/>
          </cell>
          <cell r="BL719" t="e">
            <v>#NAME?</v>
          </cell>
          <cell r="BM719" t="e">
            <v>#N/A</v>
          </cell>
          <cell r="BN719" t="e">
            <v>#N/A</v>
          </cell>
          <cell r="BO719" t="e">
            <v>#N/A</v>
          </cell>
          <cell r="BP719" t="str">
            <v/>
          </cell>
          <cell r="BQ719"/>
          <cell r="BR719"/>
          <cell r="BS719">
            <v>704</v>
          </cell>
        </row>
        <row r="720">
          <cell r="C720"/>
          <cell r="D720"/>
          <cell r="E720"/>
          <cell r="F720"/>
          <cell r="G720"/>
          <cell r="H720"/>
          <cell r="I720"/>
          <cell r="J720"/>
          <cell r="K720"/>
          <cell r="L720"/>
          <cell r="M720"/>
          <cell r="N720"/>
          <cell r="O720"/>
          <cell r="P720"/>
          <cell r="Q720"/>
          <cell r="R720"/>
          <cell r="S720"/>
          <cell r="T720"/>
          <cell r="U720"/>
          <cell r="V720"/>
          <cell r="W720"/>
          <cell r="X720"/>
          <cell r="Y720" t="str">
            <v/>
          </cell>
          <cell r="Z720"/>
          <cell r="AA720" t="str">
            <v/>
          </cell>
          <cell r="AB720"/>
          <cell r="AC720"/>
          <cell r="AD720"/>
          <cell r="AE720"/>
          <cell r="AF720"/>
          <cell r="AG720"/>
          <cell r="AH720" t="str">
            <v/>
          </cell>
          <cell r="AI720" t="str">
            <v>SI</v>
          </cell>
          <cell r="AJ720"/>
          <cell r="AK720"/>
          <cell r="AL720"/>
          <cell r="AM720"/>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t="str">
            <v/>
          </cell>
          <cell r="BE720" t="str">
            <v/>
          </cell>
          <cell r="BF720">
            <v>0</v>
          </cell>
          <cell r="BG720">
            <v>0</v>
          </cell>
          <cell r="BH720">
            <v>0</v>
          </cell>
          <cell r="BI720">
            <v>0</v>
          </cell>
          <cell r="BJ720">
            <v>0</v>
          </cell>
          <cell r="BK720" t="str">
            <v/>
          </cell>
          <cell r="BL720" t="e">
            <v>#NAME?</v>
          </cell>
          <cell r="BM720" t="e">
            <v>#N/A</v>
          </cell>
          <cell r="BN720" t="e">
            <v>#N/A</v>
          </cell>
          <cell r="BO720" t="e">
            <v>#N/A</v>
          </cell>
          <cell r="BP720" t="str">
            <v/>
          </cell>
          <cell r="BQ720"/>
          <cell r="BR720"/>
          <cell r="BS720">
            <v>705</v>
          </cell>
        </row>
        <row r="721">
          <cell r="C721"/>
          <cell r="D721"/>
          <cell r="E721"/>
          <cell r="F721"/>
          <cell r="G721"/>
          <cell r="H721"/>
          <cell r="I721"/>
          <cell r="J721"/>
          <cell r="K721"/>
          <cell r="L721"/>
          <cell r="M721"/>
          <cell r="N721"/>
          <cell r="O721"/>
          <cell r="P721"/>
          <cell r="Q721"/>
          <cell r="R721"/>
          <cell r="S721"/>
          <cell r="T721"/>
          <cell r="U721"/>
          <cell r="V721"/>
          <cell r="W721"/>
          <cell r="X721"/>
          <cell r="Y721" t="str">
            <v/>
          </cell>
          <cell r="Z721"/>
          <cell r="AA721" t="str">
            <v/>
          </cell>
          <cell r="AB721"/>
          <cell r="AC721"/>
          <cell r="AD721"/>
          <cell r="AE721"/>
          <cell r="AF721"/>
          <cell r="AG721"/>
          <cell r="AH721" t="str">
            <v/>
          </cell>
          <cell r="AI721" t="str">
            <v>SI</v>
          </cell>
          <cell r="AJ721"/>
          <cell r="AK721"/>
          <cell r="AL721"/>
          <cell r="AM721"/>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t="str">
            <v/>
          </cell>
          <cell r="BE721" t="str">
            <v/>
          </cell>
          <cell r="BF721">
            <v>0</v>
          </cell>
          <cell r="BG721">
            <v>0</v>
          </cell>
          <cell r="BH721">
            <v>0</v>
          </cell>
          <cell r="BI721">
            <v>0</v>
          </cell>
          <cell r="BJ721">
            <v>0</v>
          </cell>
          <cell r="BK721" t="str">
            <v/>
          </cell>
          <cell r="BL721" t="e">
            <v>#NAME?</v>
          </cell>
          <cell r="BM721" t="e">
            <v>#N/A</v>
          </cell>
          <cell r="BN721" t="e">
            <v>#N/A</v>
          </cell>
          <cell r="BO721" t="e">
            <v>#N/A</v>
          </cell>
          <cell r="BP721" t="str">
            <v/>
          </cell>
          <cell r="BQ721"/>
          <cell r="BR721"/>
          <cell r="BS721">
            <v>706</v>
          </cell>
        </row>
        <row r="722">
          <cell r="C722"/>
          <cell r="D722"/>
          <cell r="E722"/>
          <cell r="F722"/>
          <cell r="G722"/>
          <cell r="H722"/>
          <cell r="I722"/>
          <cell r="J722"/>
          <cell r="K722"/>
          <cell r="L722"/>
          <cell r="M722"/>
          <cell r="N722"/>
          <cell r="O722"/>
          <cell r="P722"/>
          <cell r="Q722"/>
          <cell r="R722"/>
          <cell r="S722"/>
          <cell r="T722"/>
          <cell r="U722"/>
          <cell r="V722"/>
          <cell r="W722"/>
          <cell r="X722"/>
          <cell r="Y722" t="str">
            <v/>
          </cell>
          <cell r="Z722"/>
          <cell r="AA722" t="str">
            <v/>
          </cell>
          <cell r="AB722"/>
          <cell r="AC722"/>
          <cell r="AD722"/>
          <cell r="AE722"/>
          <cell r="AF722"/>
          <cell r="AG722"/>
          <cell r="AH722" t="str">
            <v/>
          </cell>
          <cell r="AI722" t="str">
            <v>SI</v>
          </cell>
          <cell r="AJ722"/>
          <cell r="AK722"/>
          <cell r="AL722"/>
          <cell r="AM722"/>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t="str">
            <v/>
          </cell>
          <cell r="BE722" t="str">
            <v/>
          </cell>
          <cell r="BF722">
            <v>0</v>
          </cell>
          <cell r="BG722">
            <v>0</v>
          </cell>
          <cell r="BH722">
            <v>0</v>
          </cell>
          <cell r="BI722">
            <v>0</v>
          </cell>
          <cell r="BJ722">
            <v>0</v>
          </cell>
          <cell r="BK722" t="str">
            <v/>
          </cell>
          <cell r="BL722" t="e">
            <v>#NAME?</v>
          </cell>
          <cell r="BM722" t="e">
            <v>#N/A</v>
          </cell>
          <cell r="BN722" t="e">
            <v>#N/A</v>
          </cell>
          <cell r="BO722" t="e">
            <v>#N/A</v>
          </cell>
          <cell r="BP722" t="str">
            <v/>
          </cell>
          <cell r="BQ722"/>
          <cell r="BR722"/>
          <cell r="BS722">
            <v>707</v>
          </cell>
        </row>
        <row r="723">
          <cell r="C723"/>
          <cell r="D723"/>
          <cell r="E723"/>
          <cell r="F723"/>
          <cell r="G723"/>
          <cell r="H723"/>
          <cell r="I723"/>
          <cell r="J723"/>
          <cell r="K723"/>
          <cell r="L723"/>
          <cell r="M723"/>
          <cell r="N723"/>
          <cell r="O723"/>
          <cell r="P723"/>
          <cell r="Q723"/>
          <cell r="R723"/>
          <cell r="S723"/>
          <cell r="T723"/>
          <cell r="U723"/>
          <cell r="V723"/>
          <cell r="W723"/>
          <cell r="X723"/>
          <cell r="Y723" t="str">
            <v/>
          </cell>
          <cell r="Z723"/>
          <cell r="AA723" t="str">
            <v/>
          </cell>
          <cell r="AB723"/>
          <cell r="AC723"/>
          <cell r="AD723"/>
          <cell r="AE723"/>
          <cell r="AF723"/>
          <cell r="AG723"/>
          <cell r="AH723" t="str">
            <v/>
          </cell>
          <cell r="AI723" t="str">
            <v>SI</v>
          </cell>
          <cell r="AJ723"/>
          <cell r="AK723"/>
          <cell r="AL723"/>
          <cell r="AM723"/>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t="str">
            <v/>
          </cell>
          <cell r="BE723" t="str">
            <v/>
          </cell>
          <cell r="BF723">
            <v>0</v>
          </cell>
          <cell r="BG723">
            <v>0</v>
          </cell>
          <cell r="BH723">
            <v>0</v>
          </cell>
          <cell r="BI723">
            <v>0</v>
          </cell>
          <cell r="BJ723">
            <v>0</v>
          </cell>
          <cell r="BK723" t="str">
            <v/>
          </cell>
          <cell r="BL723" t="e">
            <v>#NAME?</v>
          </cell>
          <cell r="BM723" t="e">
            <v>#N/A</v>
          </cell>
          <cell r="BN723" t="e">
            <v>#N/A</v>
          </cell>
          <cell r="BO723" t="e">
            <v>#N/A</v>
          </cell>
          <cell r="BP723" t="str">
            <v/>
          </cell>
          <cell r="BQ723"/>
          <cell r="BR723"/>
          <cell r="BS723">
            <v>708</v>
          </cell>
        </row>
        <row r="724">
          <cell r="C724"/>
          <cell r="D724"/>
          <cell r="E724"/>
          <cell r="F724"/>
          <cell r="G724"/>
          <cell r="H724"/>
          <cell r="I724"/>
          <cell r="J724"/>
          <cell r="K724"/>
          <cell r="L724"/>
          <cell r="M724"/>
          <cell r="N724"/>
          <cell r="O724"/>
          <cell r="P724"/>
          <cell r="Q724"/>
          <cell r="R724"/>
          <cell r="S724"/>
          <cell r="T724"/>
          <cell r="U724"/>
          <cell r="V724"/>
          <cell r="W724"/>
          <cell r="X724"/>
          <cell r="Y724" t="str">
            <v/>
          </cell>
          <cell r="Z724"/>
          <cell r="AA724" t="str">
            <v/>
          </cell>
          <cell r="AB724"/>
          <cell r="AC724"/>
          <cell r="AD724"/>
          <cell r="AE724"/>
          <cell r="AF724"/>
          <cell r="AG724"/>
          <cell r="AH724" t="str">
            <v/>
          </cell>
          <cell r="AI724" t="str">
            <v>SI</v>
          </cell>
          <cell r="AJ724"/>
          <cell r="AK724"/>
          <cell r="AL724"/>
          <cell r="AM724"/>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t="str">
            <v/>
          </cell>
          <cell r="BE724" t="str">
            <v/>
          </cell>
          <cell r="BF724">
            <v>0</v>
          </cell>
          <cell r="BG724">
            <v>0</v>
          </cell>
          <cell r="BH724">
            <v>0</v>
          </cell>
          <cell r="BI724">
            <v>0</v>
          </cell>
          <cell r="BJ724">
            <v>0</v>
          </cell>
          <cell r="BK724" t="str">
            <v/>
          </cell>
          <cell r="BL724" t="e">
            <v>#NAME?</v>
          </cell>
          <cell r="BM724" t="e">
            <v>#N/A</v>
          </cell>
          <cell r="BN724" t="e">
            <v>#N/A</v>
          </cell>
          <cell r="BO724" t="e">
            <v>#N/A</v>
          </cell>
          <cell r="BP724" t="str">
            <v/>
          </cell>
          <cell r="BQ724"/>
          <cell r="BR724"/>
          <cell r="BS724">
            <v>709</v>
          </cell>
        </row>
        <row r="725">
          <cell r="C725"/>
          <cell r="D725"/>
          <cell r="E725"/>
          <cell r="F725"/>
          <cell r="G725"/>
          <cell r="H725"/>
          <cell r="I725"/>
          <cell r="J725"/>
          <cell r="K725"/>
          <cell r="L725"/>
          <cell r="M725"/>
          <cell r="N725"/>
          <cell r="O725"/>
          <cell r="P725"/>
          <cell r="Q725"/>
          <cell r="R725"/>
          <cell r="S725"/>
          <cell r="T725"/>
          <cell r="U725"/>
          <cell r="V725"/>
          <cell r="W725"/>
          <cell r="X725"/>
          <cell r="Y725" t="str">
            <v/>
          </cell>
          <cell r="Z725"/>
          <cell r="AA725" t="str">
            <v/>
          </cell>
          <cell r="AB725"/>
          <cell r="AC725"/>
          <cell r="AD725"/>
          <cell r="AE725"/>
          <cell r="AF725"/>
          <cell r="AG725"/>
          <cell r="AH725" t="str">
            <v/>
          </cell>
          <cell r="AI725" t="str">
            <v>SI</v>
          </cell>
          <cell r="AJ725"/>
          <cell r="AK725"/>
          <cell r="AL725"/>
          <cell r="AM725"/>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t="str">
            <v/>
          </cell>
          <cell r="BE725" t="str">
            <v/>
          </cell>
          <cell r="BF725">
            <v>0</v>
          </cell>
          <cell r="BG725">
            <v>0</v>
          </cell>
          <cell r="BH725">
            <v>0</v>
          </cell>
          <cell r="BI725">
            <v>0</v>
          </cell>
          <cell r="BJ725">
            <v>0</v>
          </cell>
          <cell r="BK725" t="str">
            <v/>
          </cell>
          <cell r="BL725" t="e">
            <v>#NAME?</v>
          </cell>
          <cell r="BM725" t="e">
            <v>#N/A</v>
          </cell>
          <cell r="BN725" t="e">
            <v>#N/A</v>
          </cell>
          <cell r="BO725" t="e">
            <v>#N/A</v>
          </cell>
          <cell r="BP725" t="str">
            <v/>
          </cell>
          <cell r="BQ725"/>
          <cell r="BR725"/>
          <cell r="BS725">
            <v>710</v>
          </cell>
        </row>
        <row r="726">
          <cell r="C726"/>
          <cell r="D726"/>
          <cell r="E726"/>
          <cell r="F726"/>
          <cell r="G726"/>
          <cell r="H726"/>
          <cell r="I726"/>
          <cell r="J726"/>
          <cell r="K726"/>
          <cell r="L726"/>
          <cell r="M726"/>
          <cell r="N726"/>
          <cell r="O726"/>
          <cell r="P726"/>
          <cell r="Q726"/>
          <cell r="R726"/>
          <cell r="S726"/>
          <cell r="T726"/>
          <cell r="U726"/>
          <cell r="V726"/>
          <cell r="W726"/>
          <cell r="X726"/>
          <cell r="Y726" t="str">
            <v/>
          </cell>
          <cell r="Z726"/>
          <cell r="AA726" t="str">
            <v/>
          </cell>
          <cell r="AB726"/>
          <cell r="AC726"/>
          <cell r="AD726"/>
          <cell r="AE726"/>
          <cell r="AF726"/>
          <cell r="AG726"/>
          <cell r="AH726" t="str">
            <v/>
          </cell>
          <cell r="AI726" t="str">
            <v>SI</v>
          </cell>
          <cell r="AJ726"/>
          <cell r="AK726"/>
          <cell r="AL726"/>
          <cell r="AM726"/>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t="str">
            <v/>
          </cell>
          <cell r="BE726" t="str">
            <v/>
          </cell>
          <cell r="BF726">
            <v>0</v>
          </cell>
          <cell r="BG726">
            <v>0</v>
          </cell>
          <cell r="BH726">
            <v>0</v>
          </cell>
          <cell r="BI726">
            <v>0</v>
          </cell>
          <cell r="BJ726">
            <v>0</v>
          </cell>
          <cell r="BK726" t="str">
            <v/>
          </cell>
          <cell r="BL726" t="e">
            <v>#NAME?</v>
          </cell>
          <cell r="BM726" t="e">
            <v>#N/A</v>
          </cell>
          <cell r="BN726" t="e">
            <v>#N/A</v>
          </cell>
          <cell r="BO726" t="e">
            <v>#N/A</v>
          </cell>
          <cell r="BP726" t="str">
            <v/>
          </cell>
          <cell r="BQ726"/>
          <cell r="BR726"/>
          <cell r="BS726">
            <v>711</v>
          </cell>
        </row>
        <row r="727">
          <cell r="C727"/>
          <cell r="D727"/>
          <cell r="E727"/>
          <cell r="F727"/>
          <cell r="G727"/>
          <cell r="H727"/>
          <cell r="I727"/>
          <cell r="J727"/>
          <cell r="K727"/>
          <cell r="L727"/>
          <cell r="M727"/>
          <cell r="N727"/>
          <cell r="O727"/>
          <cell r="P727"/>
          <cell r="Q727"/>
          <cell r="R727"/>
          <cell r="S727"/>
          <cell r="T727"/>
          <cell r="U727"/>
          <cell r="V727"/>
          <cell r="W727"/>
          <cell r="X727"/>
          <cell r="Y727" t="str">
            <v/>
          </cell>
          <cell r="Z727"/>
          <cell r="AA727" t="str">
            <v/>
          </cell>
          <cell r="AB727"/>
          <cell r="AC727"/>
          <cell r="AD727"/>
          <cell r="AE727"/>
          <cell r="AF727"/>
          <cell r="AG727"/>
          <cell r="AH727" t="str">
            <v/>
          </cell>
          <cell r="AI727" t="str">
            <v>SI</v>
          </cell>
          <cell r="AJ727"/>
          <cell r="AK727"/>
          <cell r="AL727"/>
          <cell r="AM727"/>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t="str">
            <v/>
          </cell>
          <cell r="BE727" t="str">
            <v/>
          </cell>
          <cell r="BF727">
            <v>0</v>
          </cell>
          <cell r="BG727">
            <v>0</v>
          </cell>
          <cell r="BH727">
            <v>0</v>
          </cell>
          <cell r="BI727">
            <v>0</v>
          </cell>
          <cell r="BJ727">
            <v>0</v>
          </cell>
          <cell r="BK727" t="str">
            <v/>
          </cell>
          <cell r="BL727" t="e">
            <v>#NAME?</v>
          </cell>
          <cell r="BM727" t="e">
            <v>#N/A</v>
          </cell>
          <cell r="BN727" t="e">
            <v>#N/A</v>
          </cell>
          <cell r="BO727" t="e">
            <v>#N/A</v>
          </cell>
          <cell r="BP727" t="str">
            <v/>
          </cell>
          <cell r="BQ727"/>
          <cell r="BR727"/>
          <cell r="BS727">
            <v>712</v>
          </cell>
        </row>
        <row r="728">
          <cell r="C728"/>
          <cell r="D728"/>
          <cell r="E728"/>
          <cell r="F728"/>
          <cell r="G728"/>
          <cell r="H728"/>
          <cell r="I728"/>
          <cell r="J728"/>
          <cell r="K728"/>
          <cell r="L728"/>
          <cell r="M728"/>
          <cell r="N728"/>
          <cell r="O728"/>
          <cell r="P728"/>
          <cell r="Q728"/>
          <cell r="R728"/>
          <cell r="S728"/>
          <cell r="T728"/>
          <cell r="U728"/>
          <cell r="V728"/>
          <cell r="W728"/>
          <cell r="X728"/>
          <cell r="Y728" t="str">
            <v/>
          </cell>
          <cell r="Z728"/>
          <cell r="AA728" t="str">
            <v/>
          </cell>
          <cell r="AB728"/>
          <cell r="AC728"/>
          <cell r="AD728"/>
          <cell r="AE728"/>
          <cell r="AF728"/>
          <cell r="AG728"/>
          <cell r="AH728" t="str">
            <v/>
          </cell>
          <cell r="AI728" t="str">
            <v>SI</v>
          </cell>
          <cell r="AJ728"/>
          <cell r="AK728"/>
          <cell r="AL728"/>
          <cell r="AM728"/>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t="str">
            <v/>
          </cell>
          <cell r="BE728" t="str">
            <v/>
          </cell>
          <cell r="BF728">
            <v>0</v>
          </cell>
          <cell r="BG728">
            <v>0</v>
          </cell>
          <cell r="BH728">
            <v>0</v>
          </cell>
          <cell r="BI728">
            <v>0</v>
          </cell>
          <cell r="BJ728">
            <v>0</v>
          </cell>
          <cell r="BK728" t="str">
            <v/>
          </cell>
          <cell r="BL728" t="e">
            <v>#NAME?</v>
          </cell>
          <cell r="BM728" t="e">
            <v>#N/A</v>
          </cell>
          <cell r="BN728" t="e">
            <v>#N/A</v>
          </cell>
          <cell r="BO728" t="e">
            <v>#N/A</v>
          </cell>
          <cell r="BP728" t="str">
            <v/>
          </cell>
          <cell r="BQ728"/>
          <cell r="BR728"/>
          <cell r="BS728">
            <v>713</v>
          </cell>
        </row>
        <row r="729">
          <cell r="C729"/>
          <cell r="D729"/>
          <cell r="E729"/>
          <cell r="F729"/>
          <cell r="G729"/>
          <cell r="H729"/>
          <cell r="I729"/>
          <cell r="J729"/>
          <cell r="K729"/>
          <cell r="L729"/>
          <cell r="M729"/>
          <cell r="N729"/>
          <cell r="O729"/>
          <cell r="P729"/>
          <cell r="Q729"/>
          <cell r="R729"/>
          <cell r="S729"/>
          <cell r="T729"/>
          <cell r="U729"/>
          <cell r="V729"/>
          <cell r="W729"/>
          <cell r="X729"/>
          <cell r="Y729" t="str">
            <v/>
          </cell>
          <cell r="Z729"/>
          <cell r="AA729" t="str">
            <v/>
          </cell>
          <cell r="AB729"/>
          <cell r="AC729"/>
          <cell r="AD729"/>
          <cell r="AE729"/>
          <cell r="AF729"/>
          <cell r="AG729"/>
          <cell r="AH729" t="str">
            <v/>
          </cell>
          <cell r="AI729" t="str">
            <v>SI</v>
          </cell>
          <cell r="AJ729"/>
          <cell r="AK729"/>
          <cell r="AL729"/>
          <cell r="AM729"/>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t="str">
            <v/>
          </cell>
          <cell r="BE729" t="str">
            <v/>
          </cell>
          <cell r="BF729">
            <v>0</v>
          </cell>
          <cell r="BG729">
            <v>0</v>
          </cell>
          <cell r="BH729">
            <v>0</v>
          </cell>
          <cell r="BI729">
            <v>0</v>
          </cell>
          <cell r="BJ729">
            <v>0</v>
          </cell>
          <cell r="BK729" t="str">
            <v/>
          </cell>
          <cell r="BL729" t="e">
            <v>#NAME?</v>
          </cell>
          <cell r="BM729" t="e">
            <v>#N/A</v>
          </cell>
          <cell r="BN729" t="e">
            <v>#N/A</v>
          </cell>
          <cell r="BO729" t="e">
            <v>#N/A</v>
          </cell>
          <cell r="BP729" t="str">
            <v/>
          </cell>
          <cell r="BQ729"/>
          <cell r="BR729"/>
          <cell r="BS729">
            <v>714</v>
          </cell>
        </row>
        <row r="730">
          <cell r="C730"/>
          <cell r="D730"/>
          <cell r="E730"/>
          <cell r="F730"/>
          <cell r="G730"/>
          <cell r="H730"/>
          <cell r="I730"/>
          <cell r="J730"/>
          <cell r="K730"/>
          <cell r="L730"/>
          <cell r="M730"/>
          <cell r="N730"/>
          <cell r="O730"/>
          <cell r="P730"/>
          <cell r="Q730"/>
          <cell r="R730"/>
          <cell r="S730"/>
          <cell r="T730"/>
          <cell r="U730"/>
          <cell r="V730"/>
          <cell r="W730"/>
          <cell r="X730"/>
          <cell r="Y730" t="str">
            <v/>
          </cell>
          <cell r="Z730"/>
          <cell r="AA730" t="str">
            <v/>
          </cell>
          <cell r="AB730"/>
          <cell r="AC730"/>
          <cell r="AD730"/>
          <cell r="AE730"/>
          <cell r="AF730"/>
          <cell r="AG730"/>
          <cell r="AH730" t="str">
            <v/>
          </cell>
          <cell r="AI730" t="str">
            <v>SI</v>
          </cell>
          <cell r="AJ730"/>
          <cell r="AK730"/>
          <cell r="AL730"/>
          <cell r="AM730"/>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t="str">
            <v/>
          </cell>
          <cell r="BE730" t="str">
            <v/>
          </cell>
          <cell r="BF730">
            <v>0</v>
          </cell>
          <cell r="BG730">
            <v>0</v>
          </cell>
          <cell r="BH730">
            <v>0</v>
          </cell>
          <cell r="BI730">
            <v>0</v>
          </cell>
          <cell r="BJ730">
            <v>0</v>
          </cell>
          <cell r="BK730" t="str">
            <v/>
          </cell>
          <cell r="BL730" t="e">
            <v>#NAME?</v>
          </cell>
          <cell r="BM730" t="e">
            <v>#N/A</v>
          </cell>
          <cell r="BN730" t="e">
            <v>#N/A</v>
          </cell>
          <cell r="BO730" t="e">
            <v>#N/A</v>
          </cell>
          <cell r="BP730" t="str">
            <v/>
          </cell>
          <cell r="BQ730"/>
          <cell r="BR730"/>
          <cell r="BS730">
            <v>715</v>
          </cell>
        </row>
        <row r="731">
          <cell r="C731"/>
          <cell r="D731"/>
          <cell r="E731"/>
          <cell r="F731"/>
          <cell r="G731"/>
          <cell r="H731"/>
          <cell r="I731"/>
          <cell r="J731"/>
          <cell r="K731"/>
          <cell r="L731"/>
          <cell r="M731"/>
          <cell r="N731"/>
          <cell r="O731"/>
          <cell r="P731"/>
          <cell r="Q731"/>
          <cell r="R731"/>
          <cell r="S731"/>
          <cell r="T731"/>
          <cell r="U731"/>
          <cell r="V731"/>
          <cell r="W731"/>
          <cell r="X731"/>
          <cell r="Y731" t="str">
            <v/>
          </cell>
          <cell r="Z731"/>
          <cell r="AA731" t="str">
            <v/>
          </cell>
          <cell r="AB731"/>
          <cell r="AC731"/>
          <cell r="AD731"/>
          <cell r="AE731"/>
          <cell r="AF731"/>
          <cell r="AG731"/>
          <cell r="AH731" t="str">
            <v/>
          </cell>
          <cell r="AI731" t="str">
            <v>SI</v>
          </cell>
          <cell r="AJ731"/>
          <cell r="AK731"/>
          <cell r="AL731"/>
          <cell r="AM731"/>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t="str">
            <v/>
          </cell>
          <cell r="BE731" t="str">
            <v/>
          </cell>
          <cell r="BF731">
            <v>0</v>
          </cell>
          <cell r="BG731">
            <v>0</v>
          </cell>
          <cell r="BH731">
            <v>0</v>
          </cell>
          <cell r="BI731">
            <v>0</v>
          </cell>
          <cell r="BJ731">
            <v>0</v>
          </cell>
          <cell r="BK731" t="str">
            <v/>
          </cell>
          <cell r="BL731" t="e">
            <v>#NAME?</v>
          </cell>
          <cell r="BM731" t="e">
            <v>#N/A</v>
          </cell>
          <cell r="BN731" t="e">
            <v>#N/A</v>
          </cell>
          <cell r="BO731" t="e">
            <v>#N/A</v>
          </cell>
          <cell r="BP731" t="str">
            <v/>
          </cell>
          <cell r="BQ731"/>
          <cell r="BR731"/>
          <cell r="BS731">
            <v>716</v>
          </cell>
        </row>
        <row r="732">
          <cell r="C732"/>
          <cell r="D732"/>
          <cell r="E732"/>
          <cell r="F732"/>
          <cell r="G732"/>
          <cell r="H732"/>
          <cell r="I732"/>
          <cell r="J732"/>
          <cell r="K732"/>
          <cell r="L732"/>
          <cell r="M732"/>
          <cell r="N732"/>
          <cell r="O732"/>
          <cell r="P732"/>
          <cell r="Q732"/>
          <cell r="R732"/>
          <cell r="S732"/>
          <cell r="T732"/>
          <cell r="U732"/>
          <cell r="V732"/>
          <cell r="W732"/>
          <cell r="X732"/>
          <cell r="Y732" t="str">
            <v/>
          </cell>
          <cell r="Z732"/>
          <cell r="AA732" t="str">
            <v/>
          </cell>
          <cell r="AB732"/>
          <cell r="AC732"/>
          <cell r="AD732"/>
          <cell r="AE732"/>
          <cell r="AF732"/>
          <cell r="AG732"/>
          <cell r="AH732" t="str">
            <v/>
          </cell>
          <cell r="AI732" t="str">
            <v>SI</v>
          </cell>
          <cell r="AJ732"/>
          <cell r="AK732"/>
          <cell r="AL732"/>
          <cell r="AM732"/>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t="str">
            <v/>
          </cell>
          <cell r="BE732" t="str">
            <v/>
          </cell>
          <cell r="BF732">
            <v>0</v>
          </cell>
          <cell r="BG732">
            <v>0</v>
          </cell>
          <cell r="BH732">
            <v>0</v>
          </cell>
          <cell r="BI732">
            <v>0</v>
          </cell>
          <cell r="BJ732">
            <v>0</v>
          </cell>
          <cell r="BK732" t="str">
            <v/>
          </cell>
          <cell r="BL732" t="e">
            <v>#NAME?</v>
          </cell>
          <cell r="BM732" t="e">
            <v>#N/A</v>
          </cell>
          <cell r="BN732" t="e">
            <v>#N/A</v>
          </cell>
          <cell r="BO732" t="e">
            <v>#N/A</v>
          </cell>
          <cell r="BP732" t="str">
            <v/>
          </cell>
          <cell r="BQ732"/>
          <cell r="BR732"/>
          <cell r="BS732">
            <v>717</v>
          </cell>
        </row>
        <row r="733">
          <cell r="C733"/>
          <cell r="D733"/>
          <cell r="E733"/>
          <cell r="F733"/>
          <cell r="G733"/>
          <cell r="H733"/>
          <cell r="I733"/>
          <cell r="J733"/>
          <cell r="K733"/>
          <cell r="L733"/>
          <cell r="M733"/>
          <cell r="N733"/>
          <cell r="O733"/>
          <cell r="P733"/>
          <cell r="Q733"/>
          <cell r="R733"/>
          <cell r="S733"/>
          <cell r="T733"/>
          <cell r="U733"/>
          <cell r="V733"/>
          <cell r="W733"/>
          <cell r="X733"/>
          <cell r="Y733" t="str">
            <v/>
          </cell>
          <cell r="Z733"/>
          <cell r="AA733" t="str">
            <v/>
          </cell>
          <cell r="AB733"/>
          <cell r="AC733"/>
          <cell r="AD733"/>
          <cell r="AE733"/>
          <cell r="AF733"/>
          <cell r="AG733"/>
          <cell r="AH733" t="str">
            <v/>
          </cell>
          <cell r="AI733" t="str">
            <v>SI</v>
          </cell>
          <cell r="AJ733"/>
          <cell r="AK733"/>
          <cell r="AL733"/>
          <cell r="AM733"/>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t="str">
            <v/>
          </cell>
          <cell r="BE733" t="str">
            <v/>
          </cell>
          <cell r="BF733">
            <v>0</v>
          </cell>
          <cell r="BG733">
            <v>0</v>
          </cell>
          <cell r="BH733">
            <v>0</v>
          </cell>
          <cell r="BI733">
            <v>0</v>
          </cell>
          <cell r="BJ733">
            <v>0</v>
          </cell>
          <cell r="BK733" t="str">
            <v/>
          </cell>
          <cell r="BL733" t="e">
            <v>#NAME?</v>
          </cell>
          <cell r="BM733" t="e">
            <v>#N/A</v>
          </cell>
          <cell r="BN733" t="e">
            <v>#N/A</v>
          </cell>
          <cell r="BO733" t="e">
            <v>#N/A</v>
          </cell>
          <cell r="BP733" t="str">
            <v/>
          </cell>
          <cell r="BQ733"/>
          <cell r="BR733"/>
          <cell r="BS733">
            <v>718</v>
          </cell>
        </row>
        <row r="734">
          <cell r="C734"/>
          <cell r="D734"/>
          <cell r="E734"/>
          <cell r="F734"/>
          <cell r="G734"/>
          <cell r="H734"/>
          <cell r="I734"/>
          <cell r="J734"/>
          <cell r="K734"/>
          <cell r="L734"/>
          <cell r="M734"/>
          <cell r="N734"/>
          <cell r="O734"/>
          <cell r="P734"/>
          <cell r="Q734"/>
          <cell r="R734"/>
          <cell r="S734"/>
          <cell r="T734"/>
          <cell r="U734"/>
          <cell r="V734"/>
          <cell r="W734"/>
          <cell r="X734"/>
          <cell r="Y734" t="str">
            <v/>
          </cell>
          <cell r="Z734"/>
          <cell r="AA734" t="str">
            <v/>
          </cell>
          <cell r="AB734"/>
          <cell r="AC734"/>
          <cell r="AD734"/>
          <cell r="AE734"/>
          <cell r="AF734"/>
          <cell r="AG734"/>
          <cell r="AH734" t="str">
            <v/>
          </cell>
          <cell r="AI734" t="str">
            <v>SI</v>
          </cell>
          <cell r="AJ734"/>
          <cell r="AK734"/>
          <cell r="AL734"/>
          <cell r="AM734"/>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t="str">
            <v/>
          </cell>
          <cell r="BE734" t="str">
            <v/>
          </cell>
          <cell r="BF734">
            <v>0</v>
          </cell>
          <cell r="BG734">
            <v>0</v>
          </cell>
          <cell r="BH734">
            <v>0</v>
          </cell>
          <cell r="BI734">
            <v>0</v>
          </cell>
          <cell r="BJ734">
            <v>0</v>
          </cell>
          <cell r="BK734" t="str">
            <v/>
          </cell>
          <cell r="BL734" t="e">
            <v>#NAME?</v>
          </cell>
          <cell r="BM734" t="e">
            <v>#N/A</v>
          </cell>
          <cell r="BN734" t="e">
            <v>#N/A</v>
          </cell>
          <cell r="BO734" t="e">
            <v>#N/A</v>
          </cell>
          <cell r="BP734" t="str">
            <v/>
          </cell>
          <cell r="BQ734"/>
          <cell r="BR734"/>
          <cell r="BS734">
            <v>719</v>
          </cell>
        </row>
        <row r="735">
          <cell r="C735"/>
          <cell r="D735"/>
          <cell r="E735"/>
          <cell r="F735"/>
          <cell r="G735"/>
          <cell r="H735"/>
          <cell r="I735"/>
          <cell r="J735"/>
          <cell r="K735"/>
          <cell r="L735"/>
          <cell r="M735"/>
          <cell r="N735"/>
          <cell r="O735"/>
          <cell r="P735"/>
          <cell r="Q735"/>
          <cell r="R735"/>
          <cell r="S735"/>
          <cell r="T735"/>
          <cell r="U735"/>
          <cell r="V735"/>
          <cell r="W735"/>
          <cell r="X735"/>
          <cell r="Y735" t="str">
            <v/>
          </cell>
          <cell r="Z735"/>
          <cell r="AA735" t="str">
            <v/>
          </cell>
          <cell r="AB735"/>
          <cell r="AC735"/>
          <cell r="AD735"/>
          <cell r="AE735"/>
          <cell r="AF735"/>
          <cell r="AG735"/>
          <cell r="AH735" t="str">
            <v/>
          </cell>
          <cell r="AI735" t="str">
            <v>SI</v>
          </cell>
          <cell r="AJ735"/>
          <cell r="AK735"/>
          <cell r="AL735"/>
          <cell r="AM735"/>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t="str">
            <v/>
          </cell>
          <cell r="BE735" t="str">
            <v/>
          </cell>
          <cell r="BF735">
            <v>0</v>
          </cell>
          <cell r="BG735">
            <v>0</v>
          </cell>
          <cell r="BH735">
            <v>0</v>
          </cell>
          <cell r="BI735">
            <v>0</v>
          </cell>
          <cell r="BJ735">
            <v>0</v>
          </cell>
          <cell r="BK735" t="str">
            <v/>
          </cell>
          <cell r="BL735" t="e">
            <v>#NAME?</v>
          </cell>
          <cell r="BM735" t="e">
            <v>#N/A</v>
          </cell>
          <cell r="BN735" t="e">
            <v>#N/A</v>
          </cell>
          <cell r="BO735" t="e">
            <v>#N/A</v>
          </cell>
          <cell r="BP735" t="str">
            <v/>
          </cell>
          <cell r="BQ735"/>
          <cell r="BR735"/>
          <cell r="BS735">
            <v>720</v>
          </cell>
        </row>
        <row r="736">
          <cell r="C736"/>
          <cell r="D736"/>
          <cell r="E736"/>
          <cell r="F736"/>
          <cell r="G736"/>
          <cell r="H736"/>
          <cell r="I736"/>
          <cell r="J736"/>
          <cell r="K736"/>
          <cell r="L736"/>
          <cell r="M736"/>
          <cell r="N736"/>
          <cell r="O736"/>
          <cell r="P736"/>
          <cell r="Q736"/>
          <cell r="R736"/>
          <cell r="S736"/>
          <cell r="T736"/>
          <cell r="U736"/>
          <cell r="V736"/>
          <cell r="W736"/>
          <cell r="X736"/>
          <cell r="Y736" t="str">
            <v/>
          </cell>
          <cell r="Z736"/>
          <cell r="AA736" t="str">
            <v/>
          </cell>
          <cell r="AB736"/>
          <cell r="AC736"/>
          <cell r="AD736"/>
          <cell r="AE736"/>
          <cell r="AF736"/>
          <cell r="AG736"/>
          <cell r="AH736" t="str">
            <v/>
          </cell>
          <cell r="AI736" t="str">
            <v>SI</v>
          </cell>
          <cell r="AJ736"/>
          <cell r="AK736"/>
          <cell r="AL736"/>
          <cell r="AM736"/>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t="str">
            <v/>
          </cell>
          <cell r="BE736" t="str">
            <v/>
          </cell>
          <cell r="BF736">
            <v>0</v>
          </cell>
          <cell r="BG736">
            <v>0</v>
          </cell>
          <cell r="BH736">
            <v>0</v>
          </cell>
          <cell r="BI736">
            <v>0</v>
          </cell>
          <cell r="BJ736">
            <v>0</v>
          </cell>
          <cell r="BK736" t="str">
            <v/>
          </cell>
          <cell r="BL736" t="e">
            <v>#NAME?</v>
          </cell>
          <cell r="BM736" t="e">
            <v>#N/A</v>
          </cell>
          <cell r="BN736" t="e">
            <v>#N/A</v>
          </cell>
          <cell r="BO736" t="e">
            <v>#N/A</v>
          </cell>
          <cell r="BP736" t="str">
            <v/>
          </cell>
          <cell r="BQ736"/>
          <cell r="BR736"/>
          <cell r="BS736">
            <v>721</v>
          </cell>
        </row>
        <row r="737">
          <cell r="C737"/>
          <cell r="D737"/>
          <cell r="E737"/>
          <cell r="F737"/>
          <cell r="G737"/>
          <cell r="H737"/>
          <cell r="I737"/>
          <cell r="J737"/>
          <cell r="K737"/>
          <cell r="L737"/>
          <cell r="M737"/>
          <cell r="N737"/>
          <cell r="O737"/>
          <cell r="P737"/>
          <cell r="Q737"/>
          <cell r="R737"/>
          <cell r="S737"/>
          <cell r="T737"/>
          <cell r="U737"/>
          <cell r="V737"/>
          <cell r="W737"/>
          <cell r="X737"/>
          <cell r="Y737" t="str">
            <v/>
          </cell>
          <cell r="Z737"/>
          <cell r="AA737" t="str">
            <v/>
          </cell>
          <cell r="AB737"/>
          <cell r="AC737"/>
          <cell r="AD737"/>
          <cell r="AE737"/>
          <cell r="AF737"/>
          <cell r="AG737"/>
          <cell r="AH737" t="str">
            <v/>
          </cell>
          <cell r="AI737" t="str">
            <v>SI</v>
          </cell>
          <cell r="AJ737"/>
          <cell r="AK737"/>
          <cell r="AL737"/>
          <cell r="AM737"/>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t="str">
            <v/>
          </cell>
          <cell r="BE737" t="str">
            <v/>
          </cell>
          <cell r="BF737">
            <v>0</v>
          </cell>
          <cell r="BG737">
            <v>0</v>
          </cell>
          <cell r="BH737">
            <v>0</v>
          </cell>
          <cell r="BI737">
            <v>0</v>
          </cell>
          <cell r="BJ737">
            <v>0</v>
          </cell>
          <cell r="BK737" t="str">
            <v/>
          </cell>
          <cell r="BL737" t="e">
            <v>#NAME?</v>
          </cell>
          <cell r="BM737" t="e">
            <v>#N/A</v>
          </cell>
          <cell r="BN737" t="e">
            <v>#N/A</v>
          </cell>
          <cell r="BO737" t="e">
            <v>#N/A</v>
          </cell>
          <cell r="BP737" t="str">
            <v/>
          </cell>
          <cell r="BQ737"/>
          <cell r="BR737"/>
          <cell r="BS737">
            <v>722</v>
          </cell>
        </row>
        <row r="738">
          <cell r="C738"/>
          <cell r="D738"/>
          <cell r="E738"/>
          <cell r="F738"/>
          <cell r="G738"/>
          <cell r="H738"/>
          <cell r="I738"/>
          <cell r="J738"/>
          <cell r="K738"/>
          <cell r="L738"/>
          <cell r="M738"/>
          <cell r="N738"/>
          <cell r="O738"/>
          <cell r="P738"/>
          <cell r="Q738"/>
          <cell r="R738"/>
          <cell r="S738"/>
          <cell r="T738"/>
          <cell r="U738"/>
          <cell r="V738"/>
          <cell r="W738"/>
          <cell r="X738"/>
          <cell r="Y738" t="str">
            <v/>
          </cell>
          <cell r="Z738"/>
          <cell r="AA738" t="str">
            <v/>
          </cell>
          <cell r="AB738"/>
          <cell r="AC738"/>
          <cell r="AD738"/>
          <cell r="AE738"/>
          <cell r="AF738"/>
          <cell r="AG738"/>
          <cell r="AH738" t="str">
            <v/>
          </cell>
          <cell r="AI738" t="str">
            <v>SI</v>
          </cell>
          <cell r="AJ738"/>
          <cell r="AK738"/>
          <cell r="AL738"/>
          <cell r="AM738"/>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t="str">
            <v/>
          </cell>
          <cell r="BE738" t="str">
            <v/>
          </cell>
          <cell r="BF738">
            <v>0</v>
          </cell>
          <cell r="BG738">
            <v>0</v>
          </cell>
          <cell r="BH738">
            <v>0</v>
          </cell>
          <cell r="BI738">
            <v>0</v>
          </cell>
          <cell r="BJ738">
            <v>0</v>
          </cell>
          <cell r="BK738" t="str">
            <v/>
          </cell>
          <cell r="BL738" t="e">
            <v>#NAME?</v>
          </cell>
          <cell r="BM738" t="e">
            <v>#N/A</v>
          </cell>
          <cell r="BN738" t="e">
            <v>#N/A</v>
          </cell>
          <cell r="BO738" t="e">
            <v>#N/A</v>
          </cell>
          <cell r="BP738" t="str">
            <v/>
          </cell>
          <cell r="BQ738"/>
          <cell r="BR738"/>
          <cell r="BS738">
            <v>723</v>
          </cell>
        </row>
        <row r="739">
          <cell r="C739"/>
          <cell r="D739"/>
          <cell r="E739"/>
          <cell r="F739"/>
          <cell r="G739"/>
          <cell r="H739"/>
          <cell r="I739"/>
          <cell r="J739"/>
          <cell r="K739"/>
          <cell r="L739"/>
          <cell r="M739"/>
          <cell r="N739"/>
          <cell r="O739"/>
          <cell r="P739"/>
          <cell r="Q739"/>
          <cell r="R739"/>
          <cell r="S739"/>
          <cell r="T739"/>
          <cell r="U739"/>
          <cell r="V739"/>
          <cell r="W739"/>
          <cell r="X739"/>
          <cell r="Y739" t="str">
            <v/>
          </cell>
          <cell r="Z739"/>
          <cell r="AA739" t="str">
            <v/>
          </cell>
          <cell r="AB739"/>
          <cell r="AC739"/>
          <cell r="AD739"/>
          <cell r="AE739"/>
          <cell r="AF739"/>
          <cell r="AG739"/>
          <cell r="AH739" t="str">
            <v/>
          </cell>
          <cell r="AI739" t="str">
            <v>SI</v>
          </cell>
          <cell r="AJ739"/>
          <cell r="AK739"/>
          <cell r="AL739"/>
          <cell r="AM739"/>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t="str">
            <v/>
          </cell>
          <cell r="BE739" t="str">
            <v/>
          </cell>
          <cell r="BF739">
            <v>0</v>
          </cell>
          <cell r="BG739">
            <v>0</v>
          </cell>
          <cell r="BH739">
            <v>0</v>
          </cell>
          <cell r="BI739">
            <v>0</v>
          </cell>
          <cell r="BJ739">
            <v>0</v>
          </cell>
          <cell r="BK739" t="str">
            <v/>
          </cell>
          <cell r="BL739" t="e">
            <v>#NAME?</v>
          </cell>
          <cell r="BM739" t="e">
            <v>#N/A</v>
          </cell>
          <cell r="BN739" t="e">
            <v>#N/A</v>
          </cell>
          <cell r="BO739" t="e">
            <v>#N/A</v>
          </cell>
          <cell r="BP739" t="str">
            <v/>
          </cell>
          <cell r="BQ739"/>
          <cell r="BR739"/>
          <cell r="BS739">
            <v>724</v>
          </cell>
        </row>
        <row r="740">
          <cell r="C740"/>
          <cell r="D740"/>
          <cell r="E740"/>
          <cell r="F740"/>
          <cell r="G740"/>
          <cell r="H740"/>
          <cell r="I740"/>
          <cell r="J740"/>
          <cell r="K740"/>
          <cell r="L740"/>
          <cell r="M740"/>
          <cell r="N740"/>
          <cell r="O740"/>
          <cell r="P740"/>
          <cell r="Q740"/>
          <cell r="R740"/>
          <cell r="S740"/>
          <cell r="T740"/>
          <cell r="U740"/>
          <cell r="V740"/>
          <cell r="W740"/>
          <cell r="X740"/>
          <cell r="Y740" t="str">
            <v/>
          </cell>
          <cell r="Z740"/>
          <cell r="AA740" t="str">
            <v/>
          </cell>
          <cell r="AB740"/>
          <cell r="AC740"/>
          <cell r="AD740"/>
          <cell r="AE740"/>
          <cell r="AF740"/>
          <cell r="AG740"/>
          <cell r="AH740" t="str">
            <v/>
          </cell>
          <cell r="AI740" t="str">
            <v>SI</v>
          </cell>
          <cell r="AJ740"/>
          <cell r="AK740"/>
          <cell r="AL740"/>
          <cell r="AM740"/>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t="str">
            <v/>
          </cell>
          <cell r="BE740" t="str">
            <v/>
          </cell>
          <cell r="BF740">
            <v>0</v>
          </cell>
          <cell r="BG740">
            <v>0</v>
          </cell>
          <cell r="BH740">
            <v>0</v>
          </cell>
          <cell r="BI740">
            <v>0</v>
          </cell>
          <cell r="BJ740">
            <v>0</v>
          </cell>
          <cell r="BK740" t="str">
            <v/>
          </cell>
          <cell r="BL740" t="e">
            <v>#NAME?</v>
          </cell>
          <cell r="BM740" t="e">
            <v>#N/A</v>
          </cell>
          <cell r="BN740" t="e">
            <v>#N/A</v>
          </cell>
          <cell r="BO740" t="e">
            <v>#N/A</v>
          </cell>
          <cell r="BP740" t="str">
            <v/>
          </cell>
          <cell r="BQ740"/>
          <cell r="BR740"/>
          <cell r="BS740">
            <v>725</v>
          </cell>
        </row>
        <row r="741">
          <cell r="C741"/>
          <cell r="D741"/>
          <cell r="E741"/>
          <cell r="F741"/>
          <cell r="G741"/>
          <cell r="H741"/>
          <cell r="I741"/>
          <cell r="J741"/>
          <cell r="K741"/>
          <cell r="L741"/>
          <cell r="M741"/>
          <cell r="N741"/>
          <cell r="O741"/>
          <cell r="P741"/>
          <cell r="Q741"/>
          <cell r="R741"/>
          <cell r="S741"/>
          <cell r="T741"/>
          <cell r="U741"/>
          <cell r="V741"/>
          <cell r="W741"/>
          <cell r="X741"/>
          <cell r="Y741" t="str">
            <v/>
          </cell>
          <cell r="Z741"/>
          <cell r="AA741" t="str">
            <v/>
          </cell>
          <cell r="AB741"/>
          <cell r="AC741"/>
          <cell r="AD741"/>
          <cell r="AE741"/>
          <cell r="AF741"/>
          <cell r="AG741"/>
          <cell r="AH741" t="str">
            <v/>
          </cell>
          <cell r="AI741" t="str">
            <v>SI</v>
          </cell>
          <cell r="AJ741"/>
          <cell r="AK741"/>
          <cell r="AL741"/>
          <cell r="AM741"/>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t="str">
            <v/>
          </cell>
          <cell r="BE741" t="str">
            <v/>
          </cell>
          <cell r="BF741">
            <v>0</v>
          </cell>
          <cell r="BG741">
            <v>0</v>
          </cell>
          <cell r="BH741">
            <v>0</v>
          </cell>
          <cell r="BI741">
            <v>0</v>
          </cell>
          <cell r="BJ741">
            <v>0</v>
          </cell>
          <cell r="BK741" t="str">
            <v/>
          </cell>
          <cell r="BL741" t="e">
            <v>#NAME?</v>
          </cell>
          <cell r="BM741" t="e">
            <v>#N/A</v>
          </cell>
          <cell r="BN741" t="e">
            <v>#N/A</v>
          </cell>
          <cell r="BO741" t="e">
            <v>#N/A</v>
          </cell>
          <cell r="BP741" t="str">
            <v/>
          </cell>
          <cell r="BQ741"/>
          <cell r="BR741"/>
          <cell r="BS741">
            <v>726</v>
          </cell>
        </row>
        <row r="742">
          <cell r="C742"/>
          <cell r="D742"/>
          <cell r="E742"/>
          <cell r="F742"/>
          <cell r="G742"/>
          <cell r="H742"/>
          <cell r="I742"/>
          <cell r="J742"/>
          <cell r="K742"/>
          <cell r="L742"/>
          <cell r="M742"/>
          <cell r="N742"/>
          <cell r="O742"/>
          <cell r="P742"/>
          <cell r="Q742"/>
          <cell r="R742"/>
          <cell r="S742"/>
          <cell r="T742"/>
          <cell r="U742"/>
          <cell r="V742"/>
          <cell r="W742"/>
          <cell r="X742"/>
          <cell r="Y742" t="str">
            <v/>
          </cell>
          <cell r="Z742"/>
          <cell r="AA742" t="str">
            <v/>
          </cell>
          <cell r="AB742"/>
          <cell r="AC742"/>
          <cell r="AD742"/>
          <cell r="AE742"/>
          <cell r="AF742"/>
          <cell r="AG742"/>
          <cell r="AH742" t="str">
            <v/>
          </cell>
          <cell r="AI742" t="str">
            <v>SI</v>
          </cell>
          <cell r="AJ742"/>
          <cell r="AK742"/>
          <cell r="AL742"/>
          <cell r="AM742"/>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t="str">
            <v/>
          </cell>
          <cell r="BE742" t="str">
            <v/>
          </cell>
          <cell r="BF742">
            <v>0</v>
          </cell>
          <cell r="BG742">
            <v>0</v>
          </cell>
          <cell r="BH742">
            <v>0</v>
          </cell>
          <cell r="BI742">
            <v>0</v>
          </cell>
          <cell r="BJ742">
            <v>0</v>
          </cell>
          <cell r="BK742" t="str">
            <v/>
          </cell>
          <cell r="BL742" t="e">
            <v>#NAME?</v>
          </cell>
          <cell r="BM742" t="e">
            <v>#N/A</v>
          </cell>
          <cell r="BN742" t="e">
            <v>#N/A</v>
          </cell>
          <cell r="BO742" t="e">
            <v>#N/A</v>
          </cell>
          <cell r="BP742" t="str">
            <v/>
          </cell>
          <cell r="BQ742"/>
          <cell r="BR742"/>
          <cell r="BS742">
            <v>727</v>
          </cell>
        </row>
        <row r="743">
          <cell r="C743"/>
          <cell r="D743"/>
          <cell r="E743"/>
          <cell r="F743"/>
          <cell r="G743"/>
          <cell r="H743"/>
          <cell r="I743"/>
          <cell r="J743"/>
          <cell r="K743"/>
          <cell r="L743"/>
          <cell r="M743"/>
          <cell r="N743"/>
          <cell r="O743"/>
          <cell r="P743"/>
          <cell r="Q743"/>
          <cell r="R743"/>
          <cell r="S743"/>
          <cell r="T743"/>
          <cell r="U743"/>
          <cell r="V743"/>
          <cell r="W743"/>
          <cell r="X743"/>
          <cell r="Y743" t="str">
            <v/>
          </cell>
          <cell r="Z743"/>
          <cell r="AA743" t="str">
            <v/>
          </cell>
          <cell r="AB743"/>
          <cell r="AC743"/>
          <cell r="AD743"/>
          <cell r="AE743"/>
          <cell r="AF743"/>
          <cell r="AG743"/>
          <cell r="AH743" t="str">
            <v/>
          </cell>
          <cell r="AI743" t="str">
            <v>SI</v>
          </cell>
          <cell r="AJ743"/>
          <cell r="AK743"/>
          <cell r="AL743"/>
          <cell r="AM743"/>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t="str">
            <v/>
          </cell>
          <cell r="BE743" t="str">
            <v/>
          </cell>
          <cell r="BF743">
            <v>0</v>
          </cell>
          <cell r="BG743">
            <v>0</v>
          </cell>
          <cell r="BH743">
            <v>0</v>
          </cell>
          <cell r="BI743">
            <v>0</v>
          </cell>
          <cell r="BJ743">
            <v>0</v>
          </cell>
          <cell r="BK743" t="str">
            <v/>
          </cell>
          <cell r="BL743" t="e">
            <v>#NAME?</v>
          </cell>
          <cell r="BM743" t="e">
            <v>#N/A</v>
          </cell>
          <cell r="BN743" t="e">
            <v>#N/A</v>
          </cell>
          <cell r="BO743" t="e">
            <v>#N/A</v>
          </cell>
          <cell r="BP743" t="str">
            <v/>
          </cell>
          <cell r="BQ743"/>
          <cell r="BR743"/>
          <cell r="BS743">
            <v>728</v>
          </cell>
        </row>
        <row r="744">
          <cell r="C744"/>
          <cell r="D744"/>
          <cell r="E744"/>
          <cell r="F744"/>
          <cell r="G744"/>
          <cell r="H744"/>
          <cell r="I744"/>
          <cell r="J744"/>
          <cell r="K744"/>
          <cell r="L744"/>
          <cell r="M744"/>
          <cell r="N744"/>
          <cell r="O744"/>
          <cell r="P744"/>
          <cell r="Q744"/>
          <cell r="R744"/>
          <cell r="S744"/>
          <cell r="T744"/>
          <cell r="U744"/>
          <cell r="V744"/>
          <cell r="W744"/>
          <cell r="X744"/>
          <cell r="Y744" t="str">
            <v/>
          </cell>
          <cell r="Z744"/>
          <cell r="AA744" t="str">
            <v/>
          </cell>
          <cell r="AB744"/>
          <cell r="AC744"/>
          <cell r="AD744"/>
          <cell r="AE744"/>
          <cell r="AF744"/>
          <cell r="AG744"/>
          <cell r="AH744" t="str">
            <v/>
          </cell>
          <cell r="AI744" t="str">
            <v>SI</v>
          </cell>
          <cell r="AJ744"/>
          <cell r="AK744"/>
          <cell r="AL744"/>
          <cell r="AM744"/>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t="str">
            <v/>
          </cell>
          <cell r="BE744" t="str">
            <v/>
          </cell>
          <cell r="BF744">
            <v>0</v>
          </cell>
          <cell r="BG744">
            <v>0</v>
          </cell>
          <cell r="BH744">
            <v>0</v>
          </cell>
          <cell r="BI744">
            <v>0</v>
          </cell>
          <cell r="BJ744">
            <v>0</v>
          </cell>
          <cell r="BK744" t="str">
            <v/>
          </cell>
          <cell r="BL744" t="e">
            <v>#NAME?</v>
          </cell>
          <cell r="BM744" t="e">
            <v>#N/A</v>
          </cell>
          <cell r="BN744" t="e">
            <v>#N/A</v>
          </cell>
          <cell r="BO744" t="e">
            <v>#N/A</v>
          </cell>
          <cell r="BP744" t="str">
            <v/>
          </cell>
          <cell r="BQ744"/>
          <cell r="BR744"/>
          <cell r="BS744">
            <v>729</v>
          </cell>
        </row>
        <row r="745">
          <cell r="C745"/>
          <cell r="D745"/>
          <cell r="E745"/>
          <cell r="F745"/>
          <cell r="G745"/>
          <cell r="H745"/>
          <cell r="I745"/>
          <cell r="J745"/>
          <cell r="K745"/>
          <cell r="L745"/>
          <cell r="M745"/>
          <cell r="N745"/>
          <cell r="O745"/>
          <cell r="P745"/>
          <cell r="Q745"/>
          <cell r="R745"/>
          <cell r="S745"/>
          <cell r="T745"/>
          <cell r="U745"/>
          <cell r="V745"/>
          <cell r="W745"/>
          <cell r="X745"/>
          <cell r="Y745" t="str">
            <v/>
          </cell>
          <cell r="Z745"/>
          <cell r="AA745" t="str">
            <v/>
          </cell>
          <cell r="AB745"/>
          <cell r="AC745"/>
          <cell r="AD745"/>
          <cell r="AE745"/>
          <cell r="AF745"/>
          <cell r="AG745"/>
          <cell r="AH745" t="str">
            <v/>
          </cell>
          <cell r="AI745" t="str">
            <v>SI</v>
          </cell>
          <cell r="AJ745"/>
          <cell r="AK745"/>
          <cell r="AL745"/>
          <cell r="AM745"/>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t="str">
            <v/>
          </cell>
          <cell r="BE745" t="str">
            <v/>
          </cell>
          <cell r="BF745">
            <v>0</v>
          </cell>
          <cell r="BG745">
            <v>0</v>
          </cell>
          <cell r="BH745">
            <v>0</v>
          </cell>
          <cell r="BI745">
            <v>0</v>
          </cell>
          <cell r="BJ745">
            <v>0</v>
          </cell>
          <cell r="BK745" t="str">
            <v/>
          </cell>
          <cell r="BL745" t="e">
            <v>#NAME?</v>
          </cell>
          <cell r="BM745" t="e">
            <v>#N/A</v>
          </cell>
          <cell r="BN745" t="e">
            <v>#N/A</v>
          </cell>
          <cell r="BO745" t="e">
            <v>#N/A</v>
          </cell>
          <cell r="BP745" t="str">
            <v/>
          </cell>
          <cell r="BQ745"/>
          <cell r="BR745"/>
          <cell r="BS745">
            <v>730</v>
          </cell>
        </row>
        <row r="746">
          <cell r="C746"/>
          <cell r="D746"/>
          <cell r="E746"/>
          <cell r="F746"/>
          <cell r="G746"/>
          <cell r="H746"/>
          <cell r="I746"/>
          <cell r="J746"/>
          <cell r="K746"/>
          <cell r="L746"/>
          <cell r="M746"/>
          <cell r="N746"/>
          <cell r="O746"/>
          <cell r="P746"/>
          <cell r="Q746"/>
          <cell r="R746"/>
          <cell r="S746"/>
          <cell r="T746"/>
          <cell r="U746"/>
          <cell r="V746"/>
          <cell r="W746"/>
          <cell r="X746"/>
          <cell r="Y746" t="str">
            <v/>
          </cell>
          <cell r="Z746"/>
          <cell r="AA746" t="str">
            <v/>
          </cell>
          <cell r="AB746"/>
          <cell r="AC746"/>
          <cell r="AD746"/>
          <cell r="AE746"/>
          <cell r="AF746"/>
          <cell r="AG746"/>
          <cell r="AH746" t="str">
            <v/>
          </cell>
          <cell r="AI746" t="str">
            <v>SI</v>
          </cell>
          <cell r="AJ746"/>
          <cell r="AK746"/>
          <cell r="AL746"/>
          <cell r="AM746"/>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t="str">
            <v/>
          </cell>
          <cell r="BE746" t="str">
            <v/>
          </cell>
          <cell r="BF746">
            <v>0</v>
          </cell>
          <cell r="BG746">
            <v>0</v>
          </cell>
          <cell r="BH746">
            <v>0</v>
          </cell>
          <cell r="BI746">
            <v>0</v>
          </cell>
          <cell r="BJ746">
            <v>0</v>
          </cell>
          <cell r="BK746" t="str">
            <v/>
          </cell>
          <cell r="BL746" t="e">
            <v>#NAME?</v>
          </cell>
          <cell r="BM746" t="e">
            <v>#N/A</v>
          </cell>
          <cell r="BN746" t="e">
            <v>#N/A</v>
          </cell>
          <cell r="BO746" t="e">
            <v>#N/A</v>
          </cell>
          <cell r="BP746" t="str">
            <v/>
          </cell>
          <cell r="BQ746"/>
          <cell r="BR746"/>
          <cell r="BS746">
            <v>731</v>
          </cell>
        </row>
        <row r="747">
          <cell r="C747"/>
          <cell r="D747"/>
          <cell r="E747"/>
          <cell r="F747"/>
          <cell r="G747"/>
          <cell r="H747"/>
          <cell r="I747"/>
          <cell r="J747"/>
          <cell r="K747"/>
          <cell r="L747"/>
          <cell r="M747"/>
          <cell r="N747"/>
          <cell r="O747"/>
          <cell r="P747"/>
          <cell r="Q747"/>
          <cell r="R747"/>
          <cell r="S747"/>
          <cell r="T747"/>
          <cell r="U747"/>
          <cell r="V747"/>
          <cell r="W747"/>
          <cell r="X747"/>
          <cell r="Y747" t="str">
            <v/>
          </cell>
          <cell r="Z747"/>
          <cell r="AA747" t="str">
            <v/>
          </cell>
          <cell r="AB747"/>
          <cell r="AC747"/>
          <cell r="AD747"/>
          <cell r="AE747"/>
          <cell r="AF747"/>
          <cell r="AG747"/>
          <cell r="AH747" t="str">
            <v/>
          </cell>
          <cell r="AI747" t="str">
            <v>SI</v>
          </cell>
          <cell r="AJ747"/>
          <cell r="AK747"/>
          <cell r="AL747"/>
          <cell r="AM747"/>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t="str">
            <v/>
          </cell>
          <cell r="BE747" t="str">
            <v/>
          </cell>
          <cell r="BF747">
            <v>0</v>
          </cell>
          <cell r="BG747">
            <v>0</v>
          </cell>
          <cell r="BH747">
            <v>0</v>
          </cell>
          <cell r="BI747">
            <v>0</v>
          </cell>
          <cell r="BJ747">
            <v>0</v>
          </cell>
          <cell r="BK747" t="str">
            <v/>
          </cell>
          <cell r="BL747" t="e">
            <v>#NAME?</v>
          </cell>
          <cell r="BM747" t="e">
            <v>#N/A</v>
          </cell>
          <cell r="BN747" t="e">
            <v>#N/A</v>
          </cell>
          <cell r="BO747" t="e">
            <v>#N/A</v>
          </cell>
          <cell r="BP747" t="str">
            <v/>
          </cell>
          <cell r="BQ747"/>
          <cell r="BR747"/>
          <cell r="BS747">
            <v>732</v>
          </cell>
        </row>
        <row r="748">
          <cell r="C748"/>
          <cell r="D748"/>
          <cell r="E748"/>
          <cell r="F748"/>
          <cell r="G748"/>
          <cell r="H748"/>
          <cell r="I748"/>
          <cell r="J748"/>
          <cell r="K748"/>
          <cell r="L748"/>
          <cell r="M748"/>
          <cell r="N748"/>
          <cell r="O748"/>
          <cell r="P748"/>
          <cell r="Q748"/>
          <cell r="R748"/>
          <cell r="S748"/>
          <cell r="T748"/>
          <cell r="U748"/>
          <cell r="V748"/>
          <cell r="W748"/>
          <cell r="X748"/>
          <cell r="Y748" t="str">
            <v/>
          </cell>
          <cell r="Z748"/>
          <cell r="AA748" t="str">
            <v/>
          </cell>
          <cell r="AB748"/>
          <cell r="AC748"/>
          <cell r="AD748"/>
          <cell r="AE748"/>
          <cell r="AF748"/>
          <cell r="AG748"/>
          <cell r="AH748" t="str">
            <v/>
          </cell>
          <cell r="AI748" t="str">
            <v>SI</v>
          </cell>
          <cell r="AJ748"/>
          <cell r="AK748"/>
          <cell r="AL748"/>
          <cell r="AM748"/>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t="str">
            <v/>
          </cell>
          <cell r="BE748" t="str">
            <v/>
          </cell>
          <cell r="BF748">
            <v>0</v>
          </cell>
          <cell r="BG748">
            <v>0</v>
          </cell>
          <cell r="BH748">
            <v>0</v>
          </cell>
          <cell r="BI748">
            <v>0</v>
          </cell>
          <cell r="BJ748">
            <v>0</v>
          </cell>
          <cell r="BK748" t="str">
            <v/>
          </cell>
          <cell r="BL748" t="e">
            <v>#NAME?</v>
          </cell>
          <cell r="BM748" t="e">
            <v>#N/A</v>
          </cell>
          <cell r="BN748" t="e">
            <v>#N/A</v>
          </cell>
          <cell r="BO748" t="e">
            <v>#N/A</v>
          </cell>
          <cell r="BP748" t="str">
            <v/>
          </cell>
          <cell r="BQ748"/>
          <cell r="BR748"/>
          <cell r="BS748">
            <v>733</v>
          </cell>
        </row>
        <row r="749">
          <cell r="C749"/>
          <cell r="D749"/>
          <cell r="E749"/>
          <cell r="F749"/>
          <cell r="G749"/>
          <cell r="H749"/>
          <cell r="I749"/>
          <cell r="J749"/>
          <cell r="K749"/>
          <cell r="L749"/>
          <cell r="M749"/>
          <cell r="N749"/>
          <cell r="O749"/>
          <cell r="P749"/>
          <cell r="Q749"/>
          <cell r="R749"/>
          <cell r="S749"/>
          <cell r="T749"/>
          <cell r="U749"/>
          <cell r="V749"/>
          <cell r="W749"/>
          <cell r="X749"/>
          <cell r="Y749" t="str">
            <v/>
          </cell>
          <cell r="Z749"/>
          <cell r="AA749" t="str">
            <v/>
          </cell>
          <cell r="AB749"/>
          <cell r="AC749"/>
          <cell r="AD749"/>
          <cell r="AE749"/>
          <cell r="AF749"/>
          <cell r="AG749"/>
          <cell r="AH749" t="str">
            <v/>
          </cell>
          <cell r="AI749" t="str">
            <v>SI</v>
          </cell>
          <cell r="AJ749"/>
          <cell r="AK749"/>
          <cell r="AL749"/>
          <cell r="AM749"/>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t="str">
            <v/>
          </cell>
          <cell r="BE749" t="str">
            <v/>
          </cell>
          <cell r="BF749">
            <v>0</v>
          </cell>
          <cell r="BG749">
            <v>0</v>
          </cell>
          <cell r="BH749">
            <v>0</v>
          </cell>
          <cell r="BI749">
            <v>0</v>
          </cell>
          <cell r="BJ749">
            <v>0</v>
          </cell>
          <cell r="BK749" t="str">
            <v/>
          </cell>
          <cell r="BL749" t="e">
            <v>#NAME?</v>
          </cell>
          <cell r="BM749" t="e">
            <v>#N/A</v>
          </cell>
          <cell r="BN749" t="e">
            <v>#N/A</v>
          </cell>
          <cell r="BO749" t="e">
            <v>#N/A</v>
          </cell>
          <cell r="BP749" t="str">
            <v/>
          </cell>
          <cell r="BQ749"/>
          <cell r="BR749"/>
          <cell r="BS749">
            <v>734</v>
          </cell>
        </row>
        <row r="750">
          <cell r="C750"/>
          <cell r="D750"/>
          <cell r="E750"/>
          <cell r="F750"/>
          <cell r="G750"/>
          <cell r="H750"/>
          <cell r="I750"/>
          <cell r="J750"/>
          <cell r="K750"/>
          <cell r="L750"/>
          <cell r="M750"/>
          <cell r="N750"/>
          <cell r="O750"/>
          <cell r="P750"/>
          <cell r="Q750"/>
          <cell r="R750"/>
          <cell r="S750"/>
          <cell r="T750"/>
          <cell r="U750"/>
          <cell r="V750"/>
          <cell r="W750"/>
          <cell r="X750"/>
          <cell r="Y750" t="str">
            <v/>
          </cell>
          <cell r="Z750"/>
          <cell r="AA750" t="str">
            <v/>
          </cell>
          <cell r="AB750"/>
          <cell r="AC750"/>
          <cell r="AD750"/>
          <cell r="AE750"/>
          <cell r="AF750"/>
          <cell r="AG750"/>
          <cell r="AH750" t="str">
            <v/>
          </cell>
          <cell r="AI750" t="str">
            <v>SI</v>
          </cell>
          <cell r="AJ750"/>
          <cell r="AK750"/>
          <cell r="AL750"/>
          <cell r="AM750"/>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t="str">
            <v/>
          </cell>
          <cell r="BE750" t="str">
            <v/>
          </cell>
          <cell r="BF750">
            <v>0</v>
          </cell>
          <cell r="BG750">
            <v>0</v>
          </cell>
          <cell r="BH750">
            <v>0</v>
          </cell>
          <cell r="BI750">
            <v>0</v>
          </cell>
          <cell r="BJ750">
            <v>0</v>
          </cell>
          <cell r="BK750" t="str">
            <v/>
          </cell>
          <cell r="BL750" t="e">
            <v>#NAME?</v>
          </cell>
          <cell r="BM750" t="e">
            <v>#N/A</v>
          </cell>
          <cell r="BN750" t="e">
            <v>#N/A</v>
          </cell>
          <cell r="BO750" t="e">
            <v>#N/A</v>
          </cell>
          <cell r="BP750" t="str">
            <v/>
          </cell>
          <cell r="BQ750"/>
          <cell r="BR750"/>
          <cell r="BS750">
            <v>735</v>
          </cell>
        </row>
        <row r="751">
          <cell r="C751"/>
          <cell r="D751"/>
          <cell r="E751"/>
          <cell r="F751"/>
          <cell r="G751"/>
          <cell r="H751"/>
          <cell r="I751"/>
          <cell r="J751"/>
          <cell r="K751"/>
          <cell r="L751"/>
          <cell r="M751"/>
          <cell r="N751"/>
          <cell r="O751"/>
          <cell r="P751"/>
          <cell r="Q751"/>
          <cell r="R751"/>
          <cell r="S751"/>
          <cell r="T751"/>
          <cell r="U751"/>
          <cell r="V751"/>
          <cell r="W751"/>
          <cell r="X751"/>
          <cell r="Y751" t="str">
            <v/>
          </cell>
          <cell r="Z751"/>
          <cell r="AA751" t="str">
            <v/>
          </cell>
          <cell r="AB751"/>
          <cell r="AC751"/>
          <cell r="AD751"/>
          <cell r="AE751"/>
          <cell r="AF751"/>
          <cell r="AG751"/>
          <cell r="AH751" t="str">
            <v/>
          </cell>
          <cell r="AI751" t="str">
            <v>SI</v>
          </cell>
          <cell r="AJ751"/>
          <cell r="AK751"/>
          <cell r="AL751"/>
          <cell r="AM751"/>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t="str">
            <v/>
          </cell>
          <cell r="BE751" t="str">
            <v/>
          </cell>
          <cell r="BF751">
            <v>0</v>
          </cell>
          <cell r="BG751">
            <v>0</v>
          </cell>
          <cell r="BH751">
            <v>0</v>
          </cell>
          <cell r="BI751">
            <v>0</v>
          </cell>
          <cell r="BJ751">
            <v>0</v>
          </cell>
          <cell r="BK751" t="str">
            <v/>
          </cell>
          <cell r="BL751" t="e">
            <v>#NAME?</v>
          </cell>
          <cell r="BM751" t="e">
            <v>#N/A</v>
          </cell>
          <cell r="BN751" t="e">
            <v>#N/A</v>
          </cell>
          <cell r="BO751" t="e">
            <v>#N/A</v>
          </cell>
          <cell r="BP751" t="str">
            <v/>
          </cell>
          <cell r="BQ751"/>
          <cell r="BR751"/>
          <cell r="BS751">
            <v>736</v>
          </cell>
        </row>
        <row r="752">
          <cell r="C752"/>
          <cell r="D752"/>
          <cell r="E752"/>
          <cell r="F752"/>
          <cell r="G752"/>
          <cell r="H752"/>
          <cell r="I752"/>
          <cell r="J752"/>
          <cell r="K752"/>
          <cell r="L752"/>
          <cell r="M752"/>
          <cell r="N752"/>
          <cell r="O752"/>
          <cell r="P752"/>
          <cell r="Q752"/>
          <cell r="R752"/>
          <cell r="S752"/>
          <cell r="T752"/>
          <cell r="U752"/>
          <cell r="V752"/>
          <cell r="W752"/>
          <cell r="X752"/>
          <cell r="Y752" t="str">
            <v/>
          </cell>
          <cell r="Z752"/>
          <cell r="AA752" t="str">
            <v/>
          </cell>
          <cell r="AB752"/>
          <cell r="AC752"/>
          <cell r="AD752"/>
          <cell r="AE752"/>
          <cell r="AF752"/>
          <cell r="AG752"/>
          <cell r="AH752" t="str">
            <v/>
          </cell>
          <cell r="AI752" t="str">
            <v>SI</v>
          </cell>
          <cell r="AJ752"/>
          <cell r="AK752"/>
          <cell r="AL752"/>
          <cell r="AM752"/>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t="str">
            <v/>
          </cell>
          <cell r="BE752" t="str">
            <v/>
          </cell>
          <cell r="BF752">
            <v>0</v>
          </cell>
          <cell r="BG752">
            <v>0</v>
          </cell>
          <cell r="BH752">
            <v>0</v>
          </cell>
          <cell r="BI752">
            <v>0</v>
          </cell>
          <cell r="BJ752">
            <v>0</v>
          </cell>
          <cell r="BK752" t="str">
            <v/>
          </cell>
          <cell r="BL752" t="e">
            <v>#NAME?</v>
          </cell>
          <cell r="BM752" t="e">
            <v>#N/A</v>
          </cell>
          <cell r="BN752" t="e">
            <v>#N/A</v>
          </cell>
          <cell r="BO752" t="e">
            <v>#N/A</v>
          </cell>
          <cell r="BP752" t="str">
            <v/>
          </cell>
          <cell r="BQ752"/>
          <cell r="BR752"/>
          <cell r="BS752">
            <v>737</v>
          </cell>
        </row>
        <row r="753">
          <cell r="C753"/>
          <cell r="D753"/>
          <cell r="E753"/>
          <cell r="F753"/>
          <cell r="G753"/>
          <cell r="H753"/>
          <cell r="I753"/>
          <cell r="J753"/>
          <cell r="K753"/>
          <cell r="L753"/>
          <cell r="M753"/>
          <cell r="N753"/>
          <cell r="O753"/>
          <cell r="P753"/>
          <cell r="Q753"/>
          <cell r="R753"/>
          <cell r="S753"/>
          <cell r="T753"/>
          <cell r="U753"/>
          <cell r="V753"/>
          <cell r="W753"/>
          <cell r="X753"/>
          <cell r="Y753" t="str">
            <v/>
          </cell>
          <cell r="Z753"/>
          <cell r="AA753" t="str">
            <v/>
          </cell>
          <cell r="AB753"/>
          <cell r="AC753"/>
          <cell r="AD753"/>
          <cell r="AE753"/>
          <cell r="AF753"/>
          <cell r="AG753"/>
          <cell r="AH753" t="str">
            <v/>
          </cell>
          <cell r="AI753" t="str">
            <v>SI</v>
          </cell>
          <cell r="AJ753"/>
          <cell r="AK753"/>
          <cell r="AL753"/>
          <cell r="AM753"/>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t="str">
            <v/>
          </cell>
          <cell r="BE753" t="str">
            <v/>
          </cell>
          <cell r="BF753">
            <v>0</v>
          </cell>
          <cell r="BG753">
            <v>0</v>
          </cell>
          <cell r="BH753">
            <v>0</v>
          </cell>
          <cell r="BI753">
            <v>0</v>
          </cell>
          <cell r="BJ753">
            <v>0</v>
          </cell>
          <cell r="BK753" t="str">
            <v/>
          </cell>
          <cell r="BL753" t="e">
            <v>#NAME?</v>
          </cell>
          <cell r="BM753" t="e">
            <v>#N/A</v>
          </cell>
          <cell r="BN753" t="e">
            <v>#N/A</v>
          </cell>
          <cell r="BO753" t="e">
            <v>#N/A</v>
          </cell>
          <cell r="BP753" t="str">
            <v/>
          </cell>
          <cell r="BQ753"/>
          <cell r="BR753"/>
          <cell r="BS753">
            <v>738</v>
          </cell>
        </row>
        <row r="754">
          <cell r="C754"/>
          <cell r="D754"/>
          <cell r="E754"/>
          <cell r="F754"/>
          <cell r="G754"/>
          <cell r="H754"/>
          <cell r="I754"/>
          <cell r="J754"/>
          <cell r="K754"/>
          <cell r="L754"/>
          <cell r="M754"/>
          <cell r="N754"/>
          <cell r="O754"/>
          <cell r="P754"/>
          <cell r="Q754"/>
          <cell r="R754"/>
          <cell r="S754"/>
          <cell r="T754"/>
          <cell r="U754"/>
          <cell r="V754"/>
          <cell r="W754"/>
          <cell r="X754"/>
          <cell r="Y754" t="str">
            <v/>
          </cell>
          <cell r="Z754"/>
          <cell r="AA754" t="str">
            <v/>
          </cell>
          <cell r="AB754"/>
          <cell r="AC754"/>
          <cell r="AD754"/>
          <cell r="AE754"/>
          <cell r="AF754"/>
          <cell r="AG754"/>
          <cell r="AH754" t="str">
            <v/>
          </cell>
          <cell r="AI754" t="str">
            <v>SI</v>
          </cell>
          <cell r="AJ754"/>
          <cell r="AK754"/>
          <cell r="AL754"/>
          <cell r="AM754"/>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t="str">
            <v/>
          </cell>
          <cell r="BE754" t="str">
            <v/>
          </cell>
          <cell r="BF754">
            <v>0</v>
          </cell>
          <cell r="BG754">
            <v>0</v>
          </cell>
          <cell r="BH754">
            <v>0</v>
          </cell>
          <cell r="BI754">
            <v>0</v>
          </cell>
          <cell r="BJ754">
            <v>0</v>
          </cell>
          <cell r="BK754" t="str">
            <v/>
          </cell>
          <cell r="BL754" t="e">
            <v>#NAME?</v>
          </cell>
          <cell r="BM754" t="e">
            <v>#N/A</v>
          </cell>
          <cell r="BN754" t="e">
            <v>#N/A</v>
          </cell>
          <cell r="BO754" t="e">
            <v>#N/A</v>
          </cell>
          <cell r="BP754" t="str">
            <v/>
          </cell>
          <cell r="BQ754"/>
          <cell r="BR754"/>
          <cell r="BS754">
            <v>739</v>
          </cell>
        </row>
        <row r="755">
          <cell r="C755"/>
          <cell r="D755"/>
          <cell r="E755"/>
          <cell r="F755"/>
          <cell r="G755"/>
          <cell r="H755"/>
          <cell r="I755"/>
          <cell r="J755"/>
          <cell r="K755"/>
          <cell r="L755"/>
          <cell r="M755"/>
          <cell r="N755"/>
          <cell r="O755"/>
          <cell r="P755"/>
          <cell r="Q755"/>
          <cell r="R755"/>
          <cell r="S755"/>
          <cell r="T755"/>
          <cell r="U755"/>
          <cell r="V755"/>
          <cell r="W755"/>
          <cell r="X755"/>
          <cell r="Y755" t="str">
            <v/>
          </cell>
          <cell r="Z755"/>
          <cell r="AA755" t="str">
            <v/>
          </cell>
          <cell r="AB755"/>
          <cell r="AC755"/>
          <cell r="AD755"/>
          <cell r="AE755"/>
          <cell r="AF755"/>
          <cell r="AG755"/>
          <cell r="AH755" t="str">
            <v/>
          </cell>
          <cell r="AI755" t="str">
            <v>SI</v>
          </cell>
          <cell r="AJ755"/>
          <cell r="AK755"/>
          <cell r="AL755"/>
          <cell r="AM755"/>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t="str">
            <v/>
          </cell>
          <cell r="BE755" t="str">
            <v/>
          </cell>
          <cell r="BF755">
            <v>0</v>
          </cell>
          <cell r="BG755">
            <v>0</v>
          </cell>
          <cell r="BH755">
            <v>0</v>
          </cell>
          <cell r="BI755">
            <v>0</v>
          </cell>
          <cell r="BJ755">
            <v>0</v>
          </cell>
          <cell r="BK755" t="str">
            <v/>
          </cell>
          <cell r="BL755" t="e">
            <v>#NAME?</v>
          </cell>
          <cell r="BM755" t="e">
            <v>#N/A</v>
          </cell>
          <cell r="BN755" t="e">
            <v>#N/A</v>
          </cell>
          <cell r="BO755" t="e">
            <v>#N/A</v>
          </cell>
          <cell r="BP755" t="str">
            <v/>
          </cell>
          <cell r="BQ755"/>
          <cell r="BR755"/>
          <cell r="BS755">
            <v>740</v>
          </cell>
        </row>
        <row r="756">
          <cell r="C756"/>
          <cell r="D756"/>
          <cell r="E756"/>
          <cell r="F756"/>
          <cell r="G756"/>
          <cell r="H756"/>
          <cell r="I756"/>
          <cell r="J756"/>
          <cell r="K756"/>
          <cell r="L756"/>
          <cell r="M756"/>
          <cell r="N756"/>
          <cell r="O756"/>
          <cell r="P756"/>
          <cell r="Q756"/>
          <cell r="R756"/>
          <cell r="S756"/>
          <cell r="T756"/>
          <cell r="U756"/>
          <cell r="V756"/>
          <cell r="W756"/>
          <cell r="X756"/>
          <cell r="Y756" t="str">
            <v/>
          </cell>
          <cell r="Z756"/>
          <cell r="AA756" t="str">
            <v/>
          </cell>
          <cell r="AB756"/>
          <cell r="AC756"/>
          <cell r="AD756"/>
          <cell r="AE756"/>
          <cell r="AF756"/>
          <cell r="AG756"/>
          <cell r="AH756" t="str">
            <v/>
          </cell>
          <cell r="AI756" t="str">
            <v>SI</v>
          </cell>
          <cell r="AJ756"/>
          <cell r="AK756"/>
          <cell r="AL756"/>
          <cell r="AM756"/>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t="str">
            <v/>
          </cell>
          <cell r="BE756" t="str">
            <v/>
          </cell>
          <cell r="BF756">
            <v>0</v>
          </cell>
          <cell r="BG756">
            <v>0</v>
          </cell>
          <cell r="BH756">
            <v>0</v>
          </cell>
          <cell r="BI756">
            <v>0</v>
          </cell>
          <cell r="BJ756">
            <v>0</v>
          </cell>
          <cell r="BK756" t="str">
            <v/>
          </cell>
          <cell r="BL756" t="e">
            <v>#NAME?</v>
          </cell>
          <cell r="BM756" t="e">
            <v>#N/A</v>
          </cell>
          <cell r="BN756" t="e">
            <v>#N/A</v>
          </cell>
          <cell r="BO756" t="e">
            <v>#N/A</v>
          </cell>
          <cell r="BP756" t="str">
            <v/>
          </cell>
          <cell r="BQ756"/>
          <cell r="BR756"/>
          <cell r="BS756">
            <v>741</v>
          </cell>
        </row>
        <row r="757">
          <cell r="C757"/>
          <cell r="D757"/>
          <cell r="E757"/>
          <cell r="F757"/>
          <cell r="G757"/>
          <cell r="H757"/>
          <cell r="I757"/>
          <cell r="J757"/>
          <cell r="K757"/>
          <cell r="L757"/>
          <cell r="M757"/>
          <cell r="N757"/>
          <cell r="O757"/>
          <cell r="P757"/>
          <cell r="Q757"/>
          <cell r="R757"/>
          <cell r="S757"/>
          <cell r="T757"/>
          <cell r="U757"/>
          <cell r="V757"/>
          <cell r="W757"/>
          <cell r="X757"/>
          <cell r="Y757" t="str">
            <v/>
          </cell>
          <cell r="Z757"/>
          <cell r="AA757" t="str">
            <v/>
          </cell>
          <cell r="AB757"/>
          <cell r="AC757"/>
          <cell r="AD757"/>
          <cell r="AE757"/>
          <cell r="AF757"/>
          <cell r="AG757"/>
          <cell r="AH757" t="str">
            <v/>
          </cell>
          <cell r="AI757" t="str">
            <v>SI</v>
          </cell>
          <cell r="AJ757"/>
          <cell r="AK757"/>
          <cell r="AL757"/>
          <cell r="AM757"/>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t="str">
            <v/>
          </cell>
          <cell r="BE757" t="str">
            <v/>
          </cell>
          <cell r="BF757">
            <v>0</v>
          </cell>
          <cell r="BG757">
            <v>0</v>
          </cell>
          <cell r="BH757">
            <v>0</v>
          </cell>
          <cell r="BI757">
            <v>0</v>
          </cell>
          <cell r="BJ757">
            <v>0</v>
          </cell>
          <cell r="BK757" t="str">
            <v/>
          </cell>
          <cell r="BL757" t="e">
            <v>#NAME?</v>
          </cell>
          <cell r="BM757" t="e">
            <v>#N/A</v>
          </cell>
          <cell r="BN757" t="e">
            <v>#N/A</v>
          </cell>
          <cell r="BO757" t="e">
            <v>#N/A</v>
          </cell>
          <cell r="BP757" t="str">
            <v/>
          </cell>
          <cell r="BQ757"/>
          <cell r="BR757"/>
          <cell r="BS757">
            <v>742</v>
          </cell>
        </row>
        <row r="758">
          <cell r="C758"/>
          <cell r="D758"/>
          <cell r="E758"/>
          <cell r="F758"/>
          <cell r="G758"/>
          <cell r="H758"/>
          <cell r="I758"/>
          <cell r="J758"/>
          <cell r="K758"/>
          <cell r="L758"/>
          <cell r="M758"/>
          <cell r="N758"/>
          <cell r="O758"/>
          <cell r="P758"/>
          <cell r="Q758"/>
          <cell r="R758"/>
          <cell r="S758"/>
          <cell r="T758"/>
          <cell r="U758"/>
          <cell r="V758"/>
          <cell r="W758"/>
          <cell r="X758"/>
          <cell r="Y758" t="str">
            <v/>
          </cell>
          <cell r="Z758"/>
          <cell r="AA758" t="str">
            <v/>
          </cell>
          <cell r="AB758"/>
          <cell r="AC758"/>
          <cell r="AD758"/>
          <cell r="AE758"/>
          <cell r="AF758"/>
          <cell r="AG758"/>
          <cell r="AH758" t="str">
            <v/>
          </cell>
          <cell r="AI758" t="str">
            <v>SI</v>
          </cell>
          <cell r="AJ758"/>
          <cell r="AK758"/>
          <cell r="AL758"/>
          <cell r="AM758"/>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t="str">
            <v/>
          </cell>
          <cell r="BE758" t="str">
            <v/>
          </cell>
          <cell r="BF758">
            <v>0</v>
          </cell>
          <cell r="BG758">
            <v>0</v>
          </cell>
          <cell r="BH758">
            <v>0</v>
          </cell>
          <cell r="BI758">
            <v>0</v>
          </cell>
          <cell r="BJ758">
            <v>0</v>
          </cell>
          <cell r="BK758" t="str">
            <v/>
          </cell>
          <cell r="BL758" t="e">
            <v>#NAME?</v>
          </cell>
          <cell r="BM758" t="e">
            <v>#N/A</v>
          </cell>
          <cell r="BN758" t="e">
            <v>#N/A</v>
          </cell>
          <cell r="BO758" t="e">
            <v>#N/A</v>
          </cell>
          <cell r="BP758" t="str">
            <v/>
          </cell>
          <cell r="BQ758"/>
          <cell r="BR758"/>
          <cell r="BS758">
            <v>743</v>
          </cell>
        </row>
        <row r="759">
          <cell r="C759"/>
          <cell r="D759"/>
          <cell r="E759"/>
          <cell r="F759"/>
          <cell r="G759"/>
          <cell r="H759"/>
          <cell r="I759"/>
          <cell r="J759"/>
          <cell r="K759"/>
          <cell r="L759"/>
          <cell r="M759"/>
          <cell r="N759"/>
          <cell r="O759"/>
          <cell r="P759"/>
          <cell r="Q759"/>
          <cell r="R759"/>
          <cell r="S759"/>
          <cell r="T759"/>
          <cell r="U759"/>
          <cell r="V759"/>
          <cell r="W759"/>
          <cell r="X759"/>
          <cell r="Y759" t="str">
            <v/>
          </cell>
          <cell r="Z759"/>
          <cell r="AA759" t="str">
            <v/>
          </cell>
          <cell r="AB759"/>
          <cell r="AC759"/>
          <cell r="AD759"/>
          <cell r="AE759"/>
          <cell r="AF759"/>
          <cell r="AG759"/>
          <cell r="AH759" t="str">
            <v/>
          </cell>
          <cell r="AI759" t="str">
            <v>SI</v>
          </cell>
          <cell r="AJ759"/>
          <cell r="AK759"/>
          <cell r="AL759"/>
          <cell r="AM759"/>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t="str">
            <v/>
          </cell>
          <cell r="BE759" t="str">
            <v/>
          </cell>
          <cell r="BF759">
            <v>0</v>
          </cell>
          <cell r="BG759">
            <v>0</v>
          </cell>
          <cell r="BH759">
            <v>0</v>
          </cell>
          <cell r="BI759">
            <v>0</v>
          </cell>
          <cell r="BJ759">
            <v>0</v>
          </cell>
          <cell r="BK759" t="str">
            <v/>
          </cell>
          <cell r="BL759" t="e">
            <v>#NAME?</v>
          </cell>
          <cell r="BM759" t="e">
            <v>#N/A</v>
          </cell>
          <cell r="BN759" t="e">
            <v>#N/A</v>
          </cell>
          <cell r="BO759" t="e">
            <v>#N/A</v>
          </cell>
          <cell r="BP759" t="str">
            <v/>
          </cell>
          <cell r="BQ759"/>
          <cell r="BR759"/>
          <cell r="BS759">
            <v>744</v>
          </cell>
        </row>
        <row r="760">
          <cell r="C760"/>
          <cell r="D760"/>
          <cell r="E760"/>
          <cell r="F760"/>
          <cell r="G760"/>
          <cell r="H760"/>
          <cell r="I760"/>
          <cell r="J760"/>
          <cell r="K760"/>
          <cell r="L760"/>
          <cell r="M760"/>
          <cell r="N760"/>
          <cell r="O760"/>
          <cell r="P760"/>
          <cell r="Q760"/>
          <cell r="R760"/>
          <cell r="S760"/>
          <cell r="T760"/>
          <cell r="U760"/>
          <cell r="V760"/>
          <cell r="W760"/>
          <cell r="X760"/>
          <cell r="Y760" t="str">
            <v/>
          </cell>
          <cell r="Z760"/>
          <cell r="AA760" t="str">
            <v/>
          </cell>
          <cell r="AB760"/>
          <cell r="AC760"/>
          <cell r="AD760"/>
          <cell r="AE760"/>
          <cell r="AF760"/>
          <cell r="AG760"/>
          <cell r="AH760" t="str">
            <v/>
          </cell>
          <cell r="AI760" t="str">
            <v>SI</v>
          </cell>
          <cell r="AJ760"/>
          <cell r="AK760"/>
          <cell r="AL760"/>
          <cell r="AM760"/>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t="str">
            <v/>
          </cell>
          <cell r="BE760" t="str">
            <v/>
          </cell>
          <cell r="BF760">
            <v>0</v>
          </cell>
          <cell r="BG760">
            <v>0</v>
          </cell>
          <cell r="BH760">
            <v>0</v>
          </cell>
          <cell r="BI760">
            <v>0</v>
          </cell>
          <cell r="BJ760">
            <v>0</v>
          </cell>
          <cell r="BK760" t="str">
            <v/>
          </cell>
          <cell r="BL760" t="e">
            <v>#NAME?</v>
          </cell>
          <cell r="BM760" t="e">
            <v>#N/A</v>
          </cell>
          <cell r="BN760" t="e">
            <v>#N/A</v>
          </cell>
          <cell r="BO760" t="e">
            <v>#N/A</v>
          </cell>
          <cell r="BP760" t="str">
            <v/>
          </cell>
          <cell r="BQ760"/>
          <cell r="BR760"/>
          <cell r="BS760">
            <v>745</v>
          </cell>
        </row>
        <row r="761">
          <cell r="C761"/>
          <cell r="D761"/>
          <cell r="E761"/>
          <cell r="F761"/>
          <cell r="G761"/>
          <cell r="H761"/>
          <cell r="I761"/>
          <cell r="J761"/>
          <cell r="K761"/>
          <cell r="L761"/>
          <cell r="M761"/>
          <cell r="N761"/>
          <cell r="O761"/>
          <cell r="P761"/>
          <cell r="Q761"/>
          <cell r="R761"/>
          <cell r="S761"/>
          <cell r="T761"/>
          <cell r="U761"/>
          <cell r="V761"/>
          <cell r="W761"/>
          <cell r="X761"/>
          <cell r="Y761" t="str">
            <v/>
          </cell>
          <cell r="Z761"/>
          <cell r="AA761" t="str">
            <v/>
          </cell>
          <cell r="AB761"/>
          <cell r="AC761"/>
          <cell r="AD761"/>
          <cell r="AE761"/>
          <cell r="AF761"/>
          <cell r="AG761"/>
          <cell r="AH761" t="str">
            <v/>
          </cell>
          <cell r="AI761" t="str">
            <v>SI</v>
          </cell>
          <cell r="AJ761"/>
          <cell r="AK761"/>
          <cell r="AL761"/>
          <cell r="AM761"/>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t="str">
            <v/>
          </cell>
          <cell r="BE761" t="str">
            <v/>
          </cell>
          <cell r="BF761">
            <v>0</v>
          </cell>
          <cell r="BG761">
            <v>0</v>
          </cell>
          <cell r="BH761">
            <v>0</v>
          </cell>
          <cell r="BI761">
            <v>0</v>
          </cell>
          <cell r="BJ761">
            <v>0</v>
          </cell>
          <cell r="BK761" t="str">
            <v/>
          </cell>
          <cell r="BL761" t="e">
            <v>#NAME?</v>
          </cell>
          <cell r="BM761" t="e">
            <v>#N/A</v>
          </cell>
          <cell r="BN761" t="e">
            <v>#N/A</v>
          </cell>
          <cell r="BO761" t="e">
            <v>#N/A</v>
          </cell>
          <cell r="BP761" t="str">
            <v/>
          </cell>
          <cell r="BQ761"/>
          <cell r="BR761"/>
          <cell r="BS761">
            <v>746</v>
          </cell>
        </row>
        <row r="762">
          <cell r="C762"/>
          <cell r="D762"/>
          <cell r="E762"/>
          <cell r="F762"/>
          <cell r="G762"/>
          <cell r="H762"/>
          <cell r="I762"/>
          <cell r="J762"/>
          <cell r="K762"/>
          <cell r="L762"/>
          <cell r="M762"/>
          <cell r="N762"/>
          <cell r="O762"/>
          <cell r="P762"/>
          <cell r="Q762"/>
          <cell r="R762"/>
          <cell r="S762"/>
          <cell r="T762"/>
          <cell r="U762"/>
          <cell r="V762"/>
          <cell r="W762"/>
          <cell r="X762"/>
          <cell r="Y762" t="str">
            <v/>
          </cell>
          <cell r="Z762"/>
          <cell r="AA762" t="str">
            <v/>
          </cell>
          <cell r="AB762"/>
          <cell r="AC762"/>
          <cell r="AD762"/>
          <cell r="AE762"/>
          <cell r="AF762"/>
          <cell r="AG762"/>
          <cell r="AH762" t="str">
            <v/>
          </cell>
          <cell r="AI762" t="str">
            <v>SI</v>
          </cell>
          <cell r="AJ762"/>
          <cell r="AK762"/>
          <cell r="AL762"/>
          <cell r="AM762"/>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t="str">
            <v/>
          </cell>
          <cell r="BE762" t="str">
            <v/>
          </cell>
          <cell r="BF762">
            <v>0</v>
          </cell>
          <cell r="BG762">
            <v>0</v>
          </cell>
          <cell r="BH762">
            <v>0</v>
          </cell>
          <cell r="BI762">
            <v>0</v>
          </cell>
          <cell r="BJ762">
            <v>0</v>
          </cell>
          <cell r="BK762" t="str">
            <v/>
          </cell>
          <cell r="BL762" t="e">
            <v>#NAME?</v>
          </cell>
          <cell r="BM762" t="e">
            <v>#N/A</v>
          </cell>
          <cell r="BN762" t="e">
            <v>#N/A</v>
          </cell>
          <cell r="BO762" t="e">
            <v>#N/A</v>
          </cell>
          <cell r="BP762" t="str">
            <v/>
          </cell>
          <cell r="BQ762"/>
          <cell r="BR762"/>
          <cell r="BS762">
            <v>747</v>
          </cell>
        </row>
        <row r="763">
          <cell r="C763"/>
          <cell r="D763"/>
          <cell r="E763"/>
          <cell r="F763"/>
          <cell r="G763"/>
          <cell r="H763"/>
          <cell r="I763"/>
          <cell r="J763"/>
          <cell r="K763"/>
          <cell r="L763"/>
          <cell r="M763"/>
          <cell r="N763"/>
          <cell r="O763"/>
          <cell r="P763"/>
          <cell r="Q763"/>
          <cell r="R763"/>
          <cell r="S763"/>
          <cell r="T763"/>
          <cell r="U763"/>
          <cell r="V763"/>
          <cell r="W763"/>
          <cell r="X763"/>
          <cell r="Y763" t="str">
            <v/>
          </cell>
          <cell r="Z763"/>
          <cell r="AA763" t="str">
            <v/>
          </cell>
          <cell r="AB763"/>
          <cell r="AC763"/>
          <cell r="AD763"/>
          <cell r="AE763"/>
          <cell r="AF763"/>
          <cell r="AG763"/>
          <cell r="AH763" t="str">
            <v/>
          </cell>
          <cell r="AI763" t="str">
            <v>SI</v>
          </cell>
          <cell r="AJ763"/>
          <cell r="AK763"/>
          <cell r="AL763"/>
          <cell r="AM763"/>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t="str">
            <v/>
          </cell>
          <cell r="BE763" t="str">
            <v/>
          </cell>
          <cell r="BF763">
            <v>0</v>
          </cell>
          <cell r="BG763">
            <v>0</v>
          </cell>
          <cell r="BH763">
            <v>0</v>
          </cell>
          <cell r="BI763">
            <v>0</v>
          </cell>
          <cell r="BJ763">
            <v>0</v>
          </cell>
          <cell r="BK763" t="str">
            <v/>
          </cell>
          <cell r="BL763" t="e">
            <v>#NAME?</v>
          </cell>
          <cell r="BM763" t="e">
            <v>#N/A</v>
          </cell>
          <cell r="BN763" t="e">
            <v>#N/A</v>
          </cell>
          <cell r="BO763" t="e">
            <v>#N/A</v>
          </cell>
          <cell r="BP763" t="str">
            <v/>
          </cell>
          <cell r="BQ763"/>
          <cell r="BR763"/>
          <cell r="BS763">
            <v>748</v>
          </cell>
        </row>
        <row r="764">
          <cell r="C764"/>
          <cell r="D764"/>
          <cell r="E764"/>
          <cell r="F764"/>
          <cell r="G764"/>
          <cell r="H764"/>
          <cell r="I764"/>
          <cell r="J764"/>
          <cell r="K764"/>
          <cell r="L764"/>
          <cell r="M764"/>
          <cell r="N764"/>
          <cell r="O764"/>
          <cell r="P764"/>
          <cell r="Q764"/>
          <cell r="R764"/>
          <cell r="S764"/>
          <cell r="T764"/>
          <cell r="U764"/>
          <cell r="V764"/>
          <cell r="W764"/>
          <cell r="X764"/>
          <cell r="Y764" t="str">
            <v/>
          </cell>
          <cell r="Z764"/>
          <cell r="AA764" t="str">
            <v/>
          </cell>
          <cell r="AB764"/>
          <cell r="AC764"/>
          <cell r="AD764"/>
          <cell r="AE764"/>
          <cell r="AF764"/>
          <cell r="AG764"/>
          <cell r="AH764" t="str">
            <v/>
          </cell>
          <cell r="AI764" t="str">
            <v>SI</v>
          </cell>
          <cell r="AJ764"/>
          <cell r="AK764"/>
          <cell r="AL764"/>
          <cell r="AM764"/>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t="str">
            <v/>
          </cell>
          <cell r="BE764" t="str">
            <v/>
          </cell>
          <cell r="BF764">
            <v>0</v>
          </cell>
          <cell r="BG764">
            <v>0</v>
          </cell>
          <cell r="BH764">
            <v>0</v>
          </cell>
          <cell r="BI764">
            <v>0</v>
          </cell>
          <cell r="BJ764">
            <v>0</v>
          </cell>
          <cell r="BK764" t="str">
            <v/>
          </cell>
          <cell r="BL764" t="e">
            <v>#NAME?</v>
          </cell>
          <cell r="BM764" t="e">
            <v>#N/A</v>
          </cell>
          <cell r="BN764" t="e">
            <v>#N/A</v>
          </cell>
          <cell r="BO764" t="e">
            <v>#N/A</v>
          </cell>
          <cell r="BP764" t="str">
            <v/>
          </cell>
          <cell r="BQ764"/>
          <cell r="BR764"/>
          <cell r="BS764">
            <v>749</v>
          </cell>
        </row>
        <row r="765">
          <cell r="C765"/>
          <cell r="D765"/>
          <cell r="E765"/>
          <cell r="F765"/>
          <cell r="G765"/>
          <cell r="H765"/>
          <cell r="I765"/>
          <cell r="J765"/>
          <cell r="K765"/>
          <cell r="L765"/>
          <cell r="M765"/>
          <cell r="N765"/>
          <cell r="O765"/>
          <cell r="P765"/>
          <cell r="Q765"/>
          <cell r="R765"/>
          <cell r="S765"/>
          <cell r="T765"/>
          <cell r="U765"/>
          <cell r="V765"/>
          <cell r="W765"/>
          <cell r="X765"/>
          <cell r="Y765" t="str">
            <v/>
          </cell>
          <cell r="Z765"/>
          <cell r="AA765" t="str">
            <v/>
          </cell>
          <cell r="AB765"/>
          <cell r="AC765"/>
          <cell r="AD765"/>
          <cell r="AE765"/>
          <cell r="AF765"/>
          <cell r="AG765"/>
          <cell r="AH765" t="str">
            <v/>
          </cell>
          <cell r="AI765" t="str">
            <v>SI</v>
          </cell>
          <cell r="AJ765"/>
          <cell r="AK765"/>
          <cell r="AL765"/>
          <cell r="AM765"/>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t="str">
            <v/>
          </cell>
          <cell r="BE765" t="str">
            <v/>
          </cell>
          <cell r="BF765">
            <v>0</v>
          </cell>
          <cell r="BG765">
            <v>0</v>
          </cell>
          <cell r="BH765">
            <v>0</v>
          </cell>
          <cell r="BI765">
            <v>0</v>
          </cell>
          <cell r="BJ765">
            <v>0</v>
          </cell>
          <cell r="BK765" t="str">
            <v/>
          </cell>
          <cell r="BL765" t="e">
            <v>#NAME?</v>
          </cell>
          <cell r="BM765" t="e">
            <v>#N/A</v>
          </cell>
          <cell r="BN765" t="e">
            <v>#N/A</v>
          </cell>
          <cell r="BO765" t="e">
            <v>#N/A</v>
          </cell>
          <cell r="BP765" t="str">
            <v/>
          </cell>
          <cell r="BQ765"/>
          <cell r="BR765"/>
          <cell r="BS765">
            <v>750</v>
          </cell>
        </row>
        <row r="766">
          <cell r="C766"/>
          <cell r="D766"/>
          <cell r="E766"/>
          <cell r="F766"/>
          <cell r="G766"/>
          <cell r="H766"/>
          <cell r="I766"/>
          <cell r="J766"/>
          <cell r="K766"/>
          <cell r="L766"/>
          <cell r="M766"/>
          <cell r="N766"/>
          <cell r="O766"/>
          <cell r="P766"/>
          <cell r="Q766"/>
          <cell r="R766"/>
          <cell r="S766"/>
          <cell r="T766"/>
          <cell r="U766"/>
          <cell r="V766"/>
          <cell r="W766"/>
          <cell r="X766"/>
          <cell r="Y766" t="str">
            <v/>
          </cell>
          <cell r="Z766"/>
          <cell r="AA766" t="str">
            <v/>
          </cell>
          <cell r="AB766"/>
          <cell r="AC766"/>
          <cell r="AD766"/>
          <cell r="AE766"/>
          <cell r="AF766"/>
          <cell r="AG766"/>
          <cell r="AH766" t="str">
            <v/>
          </cell>
          <cell r="AI766" t="str">
            <v>SI</v>
          </cell>
          <cell r="AJ766"/>
          <cell r="AK766"/>
          <cell r="AL766"/>
          <cell r="AM766"/>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t="str">
            <v/>
          </cell>
          <cell r="BE766" t="str">
            <v/>
          </cell>
          <cell r="BF766">
            <v>0</v>
          </cell>
          <cell r="BG766">
            <v>0</v>
          </cell>
          <cell r="BH766">
            <v>0</v>
          </cell>
          <cell r="BI766">
            <v>0</v>
          </cell>
          <cell r="BJ766">
            <v>0</v>
          </cell>
          <cell r="BK766" t="str">
            <v/>
          </cell>
          <cell r="BL766" t="e">
            <v>#NAME?</v>
          </cell>
          <cell r="BM766" t="e">
            <v>#N/A</v>
          </cell>
          <cell r="BN766" t="e">
            <v>#N/A</v>
          </cell>
          <cell r="BO766" t="e">
            <v>#N/A</v>
          </cell>
          <cell r="BP766" t="str">
            <v/>
          </cell>
          <cell r="BQ766"/>
          <cell r="BR766"/>
          <cell r="BS766">
            <v>751</v>
          </cell>
        </row>
        <row r="767">
          <cell r="C767"/>
          <cell r="D767"/>
          <cell r="E767"/>
          <cell r="F767"/>
          <cell r="G767"/>
          <cell r="H767"/>
          <cell r="I767"/>
          <cell r="J767"/>
          <cell r="K767"/>
          <cell r="L767"/>
          <cell r="M767"/>
          <cell r="N767"/>
          <cell r="O767"/>
          <cell r="P767"/>
          <cell r="Q767"/>
          <cell r="R767"/>
          <cell r="S767"/>
          <cell r="T767"/>
          <cell r="U767"/>
          <cell r="V767"/>
          <cell r="W767"/>
          <cell r="X767"/>
          <cell r="Y767" t="str">
            <v/>
          </cell>
          <cell r="Z767"/>
          <cell r="AA767" t="str">
            <v/>
          </cell>
          <cell r="AB767"/>
          <cell r="AC767"/>
          <cell r="AD767"/>
          <cell r="AE767"/>
          <cell r="AF767"/>
          <cell r="AG767"/>
          <cell r="AH767" t="str">
            <v/>
          </cell>
          <cell r="AI767" t="str">
            <v>SI</v>
          </cell>
          <cell r="AJ767"/>
          <cell r="AK767"/>
          <cell r="AL767"/>
          <cell r="AM767"/>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t="str">
            <v/>
          </cell>
          <cell r="BE767" t="str">
            <v/>
          </cell>
          <cell r="BF767">
            <v>0</v>
          </cell>
          <cell r="BG767">
            <v>0</v>
          </cell>
          <cell r="BH767">
            <v>0</v>
          </cell>
          <cell r="BI767">
            <v>0</v>
          </cell>
          <cell r="BJ767">
            <v>0</v>
          </cell>
          <cell r="BK767" t="str">
            <v/>
          </cell>
          <cell r="BL767" t="e">
            <v>#NAME?</v>
          </cell>
          <cell r="BM767" t="e">
            <v>#N/A</v>
          </cell>
          <cell r="BN767" t="e">
            <v>#N/A</v>
          </cell>
          <cell r="BO767" t="e">
            <v>#N/A</v>
          </cell>
          <cell r="BP767" t="str">
            <v/>
          </cell>
          <cell r="BQ767"/>
          <cell r="BR767"/>
          <cell r="BS767">
            <v>752</v>
          </cell>
        </row>
        <row r="768">
          <cell r="C768"/>
          <cell r="D768"/>
          <cell r="E768"/>
          <cell r="F768"/>
          <cell r="G768"/>
          <cell r="H768"/>
          <cell r="I768"/>
          <cell r="J768"/>
          <cell r="K768"/>
          <cell r="L768"/>
          <cell r="M768"/>
          <cell r="N768"/>
          <cell r="O768"/>
          <cell r="P768"/>
          <cell r="Q768"/>
          <cell r="R768"/>
          <cell r="S768"/>
          <cell r="T768"/>
          <cell r="U768"/>
          <cell r="V768"/>
          <cell r="W768"/>
          <cell r="X768"/>
          <cell r="Y768" t="str">
            <v/>
          </cell>
          <cell r="Z768"/>
          <cell r="AA768" t="str">
            <v/>
          </cell>
          <cell r="AB768"/>
          <cell r="AC768"/>
          <cell r="AD768"/>
          <cell r="AE768"/>
          <cell r="AF768"/>
          <cell r="AG768"/>
          <cell r="AH768" t="str">
            <v/>
          </cell>
          <cell r="AI768" t="str">
            <v>SI</v>
          </cell>
          <cell r="AJ768"/>
          <cell r="AK768"/>
          <cell r="AL768"/>
          <cell r="AM768"/>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t="str">
            <v/>
          </cell>
          <cell r="BE768" t="str">
            <v/>
          </cell>
          <cell r="BF768">
            <v>0</v>
          </cell>
          <cell r="BG768">
            <v>0</v>
          </cell>
          <cell r="BH768">
            <v>0</v>
          </cell>
          <cell r="BI768">
            <v>0</v>
          </cell>
          <cell r="BJ768">
            <v>0</v>
          </cell>
          <cell r="BK768" t="str">
            <v/>
          </cell>
          <cell r="BL768" t="e">
            <v>#NAME?</v>
          </cell>
          <cell r="BM768" t="e">
            <v>#N/A</v>
          </cell>
          <cell r="BN768" t="e">
            <v>#N/A</v>
          </cell>
          <cell r="BO768" t="e">
            <v>#N/A</v>
          </cell>
          <cell r="BP768" t="str">
            <v/>
          </cell>
          <cell r="BQ768"/>
          <cell r="BR768"/>
          <cell r="BS768">
            <v>753</v>
          </cell>
        </row>
        <row r="769">
          <cell r="C769"/>
          <cell r="D769"/>
          <cell r="E769"/>
          <cell r="F769"/>
          <cell r="G769"/>
          <cell r="H769"/>
          <cell r="I769"/>
          <cell r="J769"/>
          <cell r="K769"/>
          <cell r="L769"/>
          <cell r="M769"/>
          <cell r="N769"/>
          <cell r="O769"/>
          <cell r="P769"/>
          <cell r="Q769"/>
          <cell r="R769"/>
          <cell r="S769"/>
          <cell r="T769"/>
          <cell r="U769"/>
          <cell r="V769"/>
          <cell r="W769"/>
          <cell r="X769"/>
          <cell r="Y769" t="str">
            <v/>
          </cell>
          <cell r="Z769"/>
          <cell r="AA769" t="str">
            <v/>
          </cell>
          <cell r="AB769"/>
          <cell r="AC769"/>
          <cell r="AD769"/>
          <cell r="AE769"/>
          <cell r="AF769"/>
          <cell r="AG769"/>
          <cell r="AH769" t="str">
            <v/>
          </cell>
          <cell r="AI769" t="str">
            <v>SI</v>
          </cell>
          <cell r="AJ769"/>
          <cell r="AK769"/>
          <cell r="AL769"/>
          <cell r="AM769"/>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t="str">
            <v/>
          </cell>
          <cell r="BE769" t="str">
            <v/>
          </cell>
          <cell r="BF769">
            <v>0</v>
          </cell>
          <cell r="BG769">
            <v>0</v>
          </cell>
          <cell r="BH769">
            <v>0</v>
          </cell>
          <cell r="BI769">
            <v>0</v>
          </cell>
          <cell r="BJ769">
            <v>0</v>
          </cell>
          <cell r="BK769" t="str">
            <v/>
          </cell>
          <cell r="BL769" t="e">
            <v>#NAME?</v>
          </cell>
          <cell r="BM769" t="e">
            <v>#N/A</v>
          </cell>
          <cell r="BN769" t="e">
            <v>#N/A</v>
          </cell>
          <cell r="BO769" t="e">
            <v>#N/A</v>
          </cell>
          <cell r="BP769" t="str">
            <v/>
          </cell>
          <cell r="BQ769"/>
          <cell r="BR769"/>
          <cell r="BS769">
            <v>754</v>
          </cell>
        </row>
        <row r="770">
          <cell r="C770"/>
          <cell r="D770"/>
          <cell r="E770"/>
          <cell r="F770"/>
          <cell r="G770"/>
          <cell r="H770"/>
          <cell r="I770"/>
          <cell r="J770"/>
          <cell r="K770"/>
          <cell r="L770"/>
          <cell r="M770"/>
          <cell r="N770"/>
          <cell r="O770"/>
          <cell r="P770"/>
          <cell r="Q770"/>
          <cell r="R770"/>
          <cell r="S770"/>
          <cell r="T770"/>
          <cell r="U770"/>
          <cell r="V770"/>
          <cell r="W770"/>
          <cell r="X770"/>
          <cell r="Y770" t="str">
            <v/>
          </cell>
          <cell r="Z770"/>
          <cell r="AA770" t="str">
            <v/>
          </cell>
          <cell r="AB770"/>
          <cell r="AC770"/>
          <cell r="AD770"/>
          <cell r="AE770"/>
          <cell r="AF770"/>
          <cell r="AG770"/>
          <cell r="AH770" t="str">
            <v/>
          </cell>
          <cell r="AI770" t="str">
            <v>SI</v>
          </cell>
          <cell r="AJ770"/>
          <cell r="AK770"/>
          <cell r="AL770"/>
          <cell r="AM770"/>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t="str">
            <v/>
          </cell>
          <cell r="BE770" t="str">
            <v/>
          </cell>
          <cell r="BF770">
            <v>0</v>
          </cell>
          <cell r="BG770">
            <v>0</v>
          </cell>
          <cell r="BH770">
            <v>0</v>
          </cell>
          <cell r="BI770">
            <v>0</v>
          </cell>
          <cell r="BJ770">
            <v>0</v>
          </cell>
          <cell r="BK770" t="str">
            <v/>
          </cell>
          <cell r="BL770" t="e">
            <v>#NAME?</v>
          </cell>
          <cell r="BM770" t="e">
            <v>#N/A</v>
          </cell>
          <cell r="BN770" t="e">
            <v>#N/A</v>
          </cell>
          <cell r="BO770" t="e">
            <v>#N/A</v>
          </cell>
          <cell r="BP770" t="str">
            <v/>
          </cell>
          <cell r="BQ770"/>
          <cell r="BR770"/>
          <cell r="BS770">
            <v>755</v>
          </cell>
        </row>
        <row r="771">
          <cell r="C771"/>
          <cell r="D771"/>
          <cell r="E771"/>
          <cell r="F771"/>
          <cell r="G771"/>
          <cell r="H771"/>
          <cell r="I771"/>
          <cell r="J771"/>
          <cell r="K771"/>
          <cell r="L771"/>
          <cell r="M771"/>
          <cell r="N771"/>
          <cell r="O771"/>
          <cell r="P771"/>
          <cell r="Q771"/>
          <cell r="R771"/>
          <cell r="S771"/>
          <cell r="T771"/>
          <cell r="U771"/>
          <cell r="V771"/>
          <cell r="W771"/>
          <cell r="X771"/>
          <cell r="Y771" t="str">
            <v/>
          </cell>
          <cell r="Z771"/>
          <cell r="AA771" t="str">
            <v/>
          </cell>
          <cell r="AB771"/>
          <cell r="AC771"/>
          <cell r="AD771"/>
          <cell r="AE771"/>
          <cell r="AF771"/>
          <cell r="AG771"/>
          <cell r="AH771" t="str">
            <v/>
          </cell>
          <cell r="AI771" t="str">
            <v>SI</v>
          </cell>
          <cell r="AJ771"/>
          <cell r="AK771"/>
          <cell r="AL771"/>
          <cell r="AM771"/>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t="str">
            <v/>
          </cell>
          <cell r="BE771" t="str">
            <v/>
          </cell>
          <cell r="BF771">
            <v>0</v>
          </cell>
          <cell r="BG771">
            <v>0</v>
          </cell>
          <cell r="BH771">
            <v>0</v>
          </cell>
          <cell r="BI771">
            <v>0</v>
          </cell>
          <cell r="BJ771">
            <v>0</v>
          </cell>
          <cell r="BK771" t="str">
            <v/>
          </cell>
          <cell r="BL771" t="e">
            <v>#NAME?</v>
          </cell>
          <cell r="BM771" t="e">
            <v>#N/A</v>
          </cell>
          <cell r="BN771" t="e">
            <v>#N/A</v>
          </cell>
          <cell r="BO771" t="e">
            <v>#N/A</v>
          </cell>
          <cell r="BP771" t="str">
            <v/>
          </cell>
          <cell r="BQ771"/>
          <cell r="BR771"/>
          <cell r="BS771">
            <v>756</v>
          </cell>
        </row>
        <row r="772">
          <cell r="C772"/>
          <cell r="D772"/>
          <cell r="E772"/>
          <cell r="F772"/>
          <cell r="G772"/>
          <cell r="H772"/>
          <cell r="I772"/>
          <cell r="J772"/>
          <cell r="K772"/>
          <cell r="L772"/>
          <cell r="M772"/>
          <cell r="N772"/>
          <cell r="O772"/>
          <cell r="P772"/>
          <cell r="Q772"/>
          <cell r="R772"/>
          <cell r="S772"/>
          <cell r="T772"/>
          <cell r="U772"/>
          <cell r="V772"/>
          <cell r="W772"/>
          <cell r="X772"/>
          <cell r="Y772" t="str">
            <v/>
          </cell>
          <cell r="Z772"/>
          <cell r="AA772" t="str">
            <v/>
          </cell>
          <cell r="AB772"/>
          <cell r="AC772"/>
          <cell r="AD772"/>
          <cell r="AE772"/>
          <cell r="AF772"/>
          <cell r="AG772"/>
          <cell r="AH772" t="str">
            <v/>
          </cell>
          <cell r="AI772" t="str">
            <v>SI</v>
          </cell>
          <cell r="AJ772"/>
          <cell r="AK772"/>
          <cell r="AL772"/>
          <cell r="AM772"/>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t="str">
            <v/>
          </cell>
          <cell r="BE772" t="str">
            <v/>
          </cell>
          <cell r="BF772">
            <v>0</v>
          </cell>
          <cell r="BG772">
            <v>0</v>
          </cell>
          <cell r="BH772">
            <v>0</v>
          </cell>
          <cell r="BI772">
            <v>0</v>
          </cell>
          <cell r="BJ772">
            <v>0</v>
          </cell>
          <cell r="BK772" t="str">
            <v/>
          </cell>
          <cell r="BL772" t="e">
            <v>#NAME?</v>
          </cell>
          <cell r="BM772" t="e">
            <v>#N/A</v>
          </cell>
          <cell r="BN772" t="e">
            <v>#N/A</v>
          </cell>
          <cell r="BO772" t="e">
            <v>#N/A</v>
          </cell>
          <cell r="BP772" t="str">
            <v/>
          </cell>
          <cell r="BQ772"/>
          <cell r="BR772"/>
          <cell r="BS772">
            <v>757</v>
          </cell>
        </row>
        <row r="773">
          <cell r="C773"/>
          <cell r="D773"/>
          <cell r="E773"/>
          <cell r="F773"/>
          <cell r="G773"/>
          <cell r="H773"/>
          <cell r="I773"/>
          <cell r="J773"/>
          <cell r="K773"/>
          <cell r="L773"/>
          <cell r="M773"/>
          <cell r="N773"/>
          <cell r="O773"/>
          <cell r="P773"/>
          <cell r="Q773"/>
          <cell r="R773"/>
          <cell r="S773"/>
          <cell r="T773"/>
          <cell r="U773"/>
          <cell r="V773"/>
          <cell r="W773"/>
          <cell r="X773"/>
          <cell r="Y773" t="str">
            <v/>
          </cell>
          <cell r="Z773"/>
          <cell r="AA773" t="str">
            <v/>
          </cell>
          <cell r="AB773"/>
          <cell r="AC773"/>
          <cell r="AD773"/>
          <cell r="AE773"/>
          <cell r="AF773"/>
          <cell r="AG773"/>
          <cell r="AH773" t="str">
            <v/>
          </cell>
          <cell r="AI773" t="str">
            <v>SI</v>
          </cell>
          <cell r="AJ773"/>
          <cell r="AK773"/>
          <cell r="AL773"/>
          <cell r="AM773"/>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t="str">
            <v/>
          </cell>
          <cell r="BE773" t="str">
            <v/>
          </cell>
          <cell r="BF773">
            <v>0</v>
          </cell>
          <cell r="BG773">
            <v>0</v>
          </cell>
          <cell r="BH773">
            <v>0</v>
          </cell>
          <cell r="BI773">
            <v>0</v>
          </cell>
          <cell r="BJ773">
            <v>0</v>
          </cell>
          <cell r="BK773" t="str">
            <v/>
          </cell>
          <cell r="BL773" t="e">
            <v>#NAME?</v>
          </cell>
          <cell r="BM773" t="e">
            <v>#N/A</v>
          </cell>
          <cell r="BN773" t="e">
            <v>#N/A</v>
          </cell>
          <cell r="BO773" t="e">
            <v>#N/A</v>
          </cell>
          <cell r="BP773" t="str">
            <v/>
          </cell>
          <cell r="BQ773"/>
          <cell r="BR773"/>
          <cell r="BS773">
            <v>758</v>
          </cell>
        </row>
        <row r="774">
          <cell r="C774"/>
          <cell r="D774"/>
          <cell r="E774"/>
          <cell r="F774"/>
          <cell r="G774"/>
          <cell r="H774"/>
          <cell r="I774"/>
          <cell r="J774"/>
          <cell r="K774"/>
          <cell r="L774"/>
          <cell r="M774"/>
          <cell r="N774"/>
          <cell r="O774"/>
          <cell r="P774"/>
          <cell r="Q774"/>
          <cell r="R774"/>
          <cell r="S774"/>
          <cell r="T774"/>
          <cell r="U774"/>
          <cell r="V774"/>
          <cell r="W774"/>
          <cell r="X774"/>
          <cell r="Y774" t="str">
            <v/>
          </cell>
          <cell r="Z774"/>
          <cell r="AA774" t="str">
            <v/>
          </cell>
          <cell r="AB774"/>
          <cell r="AC774"/>
          <cell r="AD774"/>
          <cell r="AE774"/>
          <cell r="AF774"/>
          <cell r="AG774"/>
          <cell r="AH774" t="str">
            <v/>
          </cell>
          <cell r="AI774" t="str">
            <v>SI</v>
          </cell>
          <cell r="AJ774"/>
          <cell r="AK774"/>
          <cell r="AL774"/>
          <cell r="AM774"/>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t="str">
            <v/>
          </cell>
          <cell r="BE774" t="str">
            <v/>
          </cell>
          <cell r="BF774">
            <v>0</v>
          </cell>
          <cell r="BG774">
            <v>0</v>
          </cell>
          <cell r="BH774">
            <v>0</v>
          </cell>
          <cell r="BI774">
            <v>0</v>
          </cell>
          <cell r="BJ774">
            <v>0</v>
          </cell>
          <cell r="BK774" t="str">
            <v/>
          </cell>
          <cell r="BL774" t="e">
            <v>#NAME?</v>
          </cell>
          <cell r="BM774" t="e">
            <v>#N/A</v>
          </cell>
          <cell r="BN774" t="e">
            <v>#N/A</v>
          </cell>
          <cell r="BO774" t="e">
            <v>#N/A</v>
          </cell>
          <cell r="BP774" t="str">
            <v/>
          </cell>
          <cell r="BQ774"/>
          <cell r="BR774"/>
          <cell r="BS774">
            <v>759</v>
          </cell>
        </row>
        <row r="775">
          <cell r="C775"/>
          <cell r="D775"/>
          <cell r="E775"/>
          <cell r="F775"/>
          <cell r="G775"/>
          <cell r="H775"/>
          <cell r="I775"/>
          <cell r="J775"/>
          <cell r="K775"/>
          <cell r="L775"/>
          <cell r="M775"/>
          <cell r="N775"/>
          <cell r="O775"/>
          <cell r="P775"/>
          <cell r="Q775"/>
          <cell r="R775"/>
          <cell r="S775"/>
          <cell r="T775"/>
          <cell r="U775"/>
          <cell r="V775"/>
          <cell r="W775"/>
          <cell r="X775"/>
          <cell r="Y775" t="str">
            <v/>
          </cell>
          <cell r="Z775"/>
          <cell r="AA775" t="str">
            <v/>
          </cell>
          <cell r="AB775"/>
          <cell r="AC775"/>
          <cell r="AD775"/>
          <cell r="AE775"/>
          <cell r="AF775"/>
          <cell r="AG775"/>
          <cell r="AH775" t="str">
            <v/>
          </cell>
          <cell r="AI775" t="str">
            <v>SI</v>
          </cell>
          <cell r="AJ775"/>
          <cell r="AK775"/>
          <cell r="AL775"/>
          <cell r="AM775"/>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t="str">
            <v/>
          </cell>
          <cell r="BE775" t="str">
            <v/>
          </cell>
          <cell r="BF775">
            <v>0</v>
          </cell>
          <cell r="BG775">
            <v>0</v>
          </cell>
          <cell r="BH775">
            <v>0</v>
          </cell>
          <cell r="BI775">
            <v>0</v>
          </cell>
          <cell r="BJ775">
            <v>0</v>
          </cell>
          <cell r="BK775" t="str">
            <v/>
          </cell>
          <cell r="BL775" t="e">
            <v>#NAME?</v>
          </cell>
          <cell r="BM775" t="e">
            <v>#N/A</v>
          </cell>
          <cell r="BN775" t="e">
            <v>#N/A</v>
          </cell>
          <cell r="BO775" t="e">
            <v>#N/A</v>
          </cell>
          <cell r="BP775" t="str">
            <v/>
          </cell>
          <cell r="BQ775"/>
          <cell r="BR775"/>
          <cell r="BS775">
            <v>760</v>
          </cell>
        </row>
        <row r="776">
          <cell r="C776"/>
          <cell r="D776"/>
          <cell r="E776"/>
          <cell r="F776"/>
          <cell r="G776"/>
          <cell r="H776"/>
          <cell r="I776"/>
          <cell r="J776"/>
          <cell r="K776"/>
          <cell r="L776"/>
          <cell r="M776"/>
          <cell r="N776"/>
          <cell r="O776"/>
          <cell r="P776"/>
          <cell r="Q776"/>
          <cell r="R776"/>
          <cell r="S776"/>
          <cell r="T776"/>
          <cell r="U776"/>
          <cell r="V776"/>
          <cell r="W776"/>
          <cell r="X776"/>
          <cell r="Y776" t="str">
            <v/>
          </cell>
          <cell r="Z776"/>
          <cell r="AA776" t="str">
            <v/>
          </cell>
          <cell r="AB776"/>
          <cell r="AC776"/>
          <cell r="AD776"/>
          <cell r="AE776"/>
          <cell r="AF776"/>
          <cell r="AG776"/>
          <cell r="AH776" t="str">
            <v/>
          </cell>
          <cell r="AI776" t="str">
            <v>SI</v>
          </cell>
          <cell r="AJ776"/>
          <cell r="AK776"/>
          <cell r="AL776"/>
          <cell r="AM776"/>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t="str">
            <v/>
          </cell>
          <cell r="BE776" t="str">
            <v/>
          </cell>
          <cell r="BF776">
            <v>0</v>
          </cell>
          <cell r="BG776">
            <v>0</v>
          </cell>
          <cell r="BH776">
            <v>0</v>
          </cell>
          <cell r="BI776">
            <v>0</v>
          </cell>
          <cell r="BJ776">
            <v>0</v>
          </cell>
          <cell r="BK776" t="str">
            <v/>
          </cell>
          <cell r="BL776" t="e">
            <v>#NAME?</v>
          </cell>
          <cell r="BM776" t="e">
            <v>#N/A</v>
          </cell>
          <cell r="BN776" t="e">
            <v>#N/A</v>
          </cell>
          <cell r="BO776" t="e">
            <v>#N/A</v>
          </cell>
          <cell r="BP776" t="str">
            <v/>
          </cell>
          <cell r="BQ776"/>
          <cell r="BR776"/>
          <cell r="BS776">
            <v>761</v>
          </cell>
        </row>
        <row r="777">
          <cell r="C777"/>
          <cell r="D777"/>
          <cell r="E777"/>
          <cell r="F777"/>
          <cell r="G777"/>
          <cell r="H777"/>
          <cell r="I777"/>
          <cell r="J777"/>
          <cell r="K777"/>
          <cell r="L777"/>
          <cell r="M777"/>
          <cell r="N777"/>
          <cell r="O777"/>
          <cell r="P777"/>
          <cell r="Q777"/>
          <cell r="R777"/>
          <cell r="S777"/>
          <cell r="T777"/>
          <cell r="U777"/>
          <cell r="V777"/>
          <cell r="W777"/>
          <cell r="X777"/>
          <cell r="Y777" t="str">
            <v/>
          </cell>
          <cell r="Z777"/>
          <cell r="AA777" t="str">
            <v/>
          </cell>
          <cell r="AB777"/>
          <cell r="AC777"/>
          <cell r="AD777"/>
          <cell r="AE777"/>
          <cell r="AF777"/>
          <cell r="AG777"/>
          <cell r="AH777" t="str">
            <v/>
          </cell>
          <cell r="AI777" t="str">
            <v>SI</v>
          </cell>
          <cell r="AJ777"/>
          <cell r="AK777"/>
          <cell r="AL777"/>
          <cell r="AM777"/>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t="str">
            <v/>
          </cell>
          <cell r="BE777" t="str">
            <v/>
          </cell>
          <cell r="BF777">
            <v>0</v>
          </cell>
          <cell r="BG777">
            <v>0</v>
          </cell>
          <cell r="BH777">
            <v>0</v>
          </cell>
          <cell r="BI777">
            <v>0</v>
          </cell>
          <cell r="BJ777">
            <v>0</v>
          </cell>
          <cell r="BK777" t="str">
            <v/>
          </cell>
          <cell r="BL777" t="e">
            <v>#NAME?</v>
          </cell>
          <cell r="BM777" t="e">
            <v>#N/A</v>
          </cell>
          <cell r="BN777" t="e">
            <v>#N/A</v>
          </cell>
          <cell r="BO777" t="e">
            <v>#N/A</v>
          </cell>
          <cell r="BP777" t="str">
            <v/>
          </cell>
          <cell r="BQ777"/>
          <cell r="BR777"/>
          <cell r="BS777">
            <v>762</v>
          </cell>
        </row>
        <row r="778">
          <cell r="C778"/>
          <cell r="D778"/>
          <cell r="E778"/>
          <cell r="F778"/>
          <cell r="G778"/>
          <cell r="H778"/>
          <cell r="I778"/>
          <cell r="J778"/>
          <cell r="K778"/>
          <cell r="L778"/>
          <cell r="M778"/>
          <cell r="N778"/>
          <cell r="O778"/>
          <cell r="P778"/>
          <cell r="Q778"/>
          <cell r="R778"/>
          <cell r="S778"/>
          <cell r="T778"/>
          <cell r="U778"/>
          <cell r="V778"/>
          <cell r="W778"/>
          <cell r="X778"/>
          <cell r="Y778" t="str">
            <v/>
          </cell>
          <cell r="Z778"/>
          <cell r="AA778" t="str">
            <v/>
          </cell>
          <cell r="AB778"/>
          <cell r="AC778"/>
          <cell r="AD778"/>
          <cell r="AE778"/>
          <cell r="AF778"/>
          <cell r="AG778"/>
          <cell r="AH778" t="str">
            <v/>
          </cell>
          <cell r="AI778" t="str">
            <v>SI</v>
          </cell>
          <cell r="AJ778"/>
          <cell r="AK778"/>
          <cell r="AL778"/>
          <cell r="AM778"/>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t="str">
            <v/>
          </cell>
          <cell r="BE778" t="str">
            <v/>
          </cell>
          <cell r="BF778">
            <v>0</v>
          </cell>
          <cell r="BG778">
            <v>0</v>
          </cell>
          <cell r="BH778">
            <v>0</v>
          </cell>
          <cell r="BI778">
            <v>0</v>
          </cell>
          <cell r="BJ778">
            <v>0</v>
          </cell>
          <cell r="BK778" t="str">
            <v/>
          </cell>
          <cell r="BL778" t="e">
            <v>#NAME?</v>
          </cell>
          <cell r="BM778" t="e">
            <v>#N/A</v>
          </cell>
          <cell r="BN778" t="e">
            <v>#N/A</v>
          </cell>
          <cell r="BO778" t="e">
            <v>#N/A</v>
          </cell>
          <cell r="BP778" t="str">
            <v/>
          </cell>
          <cell r="BQ778"/>
          <cell r="BR778"/>
          <cell r="BS778">
            <v>763</v>
          </cell>
        </row>
        <row r="779">
          <cell r="C779"/>
          <cell r="D779"/>
          <cell r="E779"/>
          <cell r="F779"/>
          <cell r="G779"/>
          <cell r="H779"/>
          <cell r="I779"/>
          <cell r="J779"/>
          <cell r="K779"/>
          <cell r="L779"/>
          <cell r="M779"/>
          <cell r="N779"/>
          <cell r="O779"/>
          <cell r="P779"/>
          <cell r="Q779"/>
          <cell r="R779"/>
          <cell r="S779"/>
          <cell r="T779"/>
          <cell r="U779"/>
          <cell r="V779"/>
          <cell r="W779"/>
          <cell r="X779"/>
          <cell r="Y779" t="str">
            <v/>
          </cell>
          <cell r="Z779"/>
          <cell r="AA779" t="str">
            <v/>
          </cell>
          <cell r="AB779"/>
          <cell r="AC779"/>
          <cell r="AD779"/>
          <cell r="AE779"/>
          <cell r="AF779"/>
          <cell r="AG779"/>
          <cell r="AH779" t="str">
            <v/>
          </cell>
          <cell r="AI779" t="str">
            <v>SI</v>
          </cell>
          <cell r="AJ779"/>
          <cell r="AK779"/>
          <cell r="AL779"/>
          <cell r="AM779"/>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t="str">
            <v/>
          </cell>
          <cell r="BE779" t="str">
            <v/>
          </cell>
          <cell r="BF779">
            <v>0</v>
          </cell>
          <cell r="BG779">
            <v>0</v>
          </cell>
          <cell r="BH779">
            <v>0</v>
          </cell>
          <cell r="BI779">
            <v>0</v>
          </cell>
          <cell r="BJ779">
            <v>0</v>
          </cell>
          <cell r="BK779" t="str">
            <v/>
          </cell>
          <cell r="BL779" t="e">
            <v>#NAME?</v>
          </cell>
          <cell r="BM779" t="e">
            <v>#N/A</v>
          </cell>
          <cell r="BN779" t="e">
            <v>#N/A</v>
          </cell>
          <cell r="BO779" t="e">
            <v>#N/A</v>
          </cell>
          <cell r="BP779" t="str">
            <v/>
          </cell>
          <cell r="BQ779"/>
          <cell r="BR779"/>
          <cell r="BS779">
            <v>764</v>
          </cell>
        </row>
        <row r="780">
          <cell r="C780"/>
          <cell r="D780"/>
          <cell r="E780"/>
          <cell r="F780"/>
          <cell r="G780"/>
          <cell r="H780"/>
          <cell r="I780"/>
          <cell r="J780"/>
          <cell r="K780"/>
          <cell r="L780"/>
          <cell r="M780"/>
          <cell r="N780"/>
          <cell r="O780"/>
          <cell r="P780"/>
          <cell r="Q780"/>
          <cell r="R780"/>
          <cell r="S780"/>
          <cell r="T780"/>
          <cell r="U780"/>
          <cell r="V780"/>
          <cell r="W780"/>
          <cell r="X780"/>
          <cell r="Y780" t="str">
            <v/>
          </cell>
          <cell r="Z780"/>
          <cell r="AA780" t="str">
            <v/>
          </cell>
          <cell r="AB780"/>
          <cell r="AC780"/>
          <cell r="AD780"/>
          <cell r="AE780"/>
          <cell r="AF780"/>
          <cell r="AG780"/>
          <cell r="AH780" t="str">
            <v/>
          </cell>
          <cell r="AI780" t="str">
            <v>SI</v>
          </cell>
          <cell r="AJ780"/>
          <cell r="AK780"/>
          <cell r="AL780"/>
          <cell r="AM780"/>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t="str">
            <v/>
          </cell>
          <cell r="BE780" t="str">
            <v/>
          </cell>
          <cell r="BF780">
            <v>0</v>
          </cell>
          <cell r="BG780">
            <v>0</v>
          </cell>
          <cell r="BH780">
            <v>0</v>
          </cell>
          <cell r="BI780">
            <v>0</v>
          </cell>
          <cell r="BJ780">
            <v>0</v>
          </cell>
          <cell r="BK780" t="str">
            <v/>
          </cell>
          <cell r="BL780" t="e">
            <v>#NAME?</v>
          </cell>
          <cell r="BM780" t="e">
            <v>#N/A</v>
          </cell>
          <cell r="BN780" t="e">
            <v>#N/A</v>
          </cell>
          <cell r="BO780" t="e">
            <v>#N/A</v>
          </cell>
          <cell r="BP780" t="str">
            <v/>
          </cell>
          <cell r="BQ780"/>
          <cell r="BR780"/>
          <cell r="BS780">
            <v>765</v>
          </cell>
        </row>
        <row r="781">
          <cell r="C781"/>
          <cell r="D781"/>
          <cell r="E781"/>
          <cell r="F781"/>
          <cell r="G781"/>
          <cell r="H781"/>
          <cell r="I781"/>
          <cell r="J781"/>
          <cell r="K781"/>
          <cell r="L781"/>
          <cell r="M781"/>
          <cell r="N781"/>
          <cell r="O781"/>
          <cell r="P781"/>
          <cell r="Q781"/>
          <cell r="R781"/>
          <cell r="S781"/>
          <cell r="T781"/>
          <cell r="U781"/>
          <cell r="V781"/>
          <cell r="W781"/>
          <cell r="X781"/>
          <cell r="Y781" t="str">
            <v/>
          </cell>
          <cell r="Z781"/>
          <cell r="AA781" t="str">
            <v/>
          </cell>
          <cell r="AB781"/>
          <cell r="AC781"/>
          <cell r="AD781"/>
          <cell r="AE781"/>
          <cell r="AF781"/>
          <cell r="AG781"/>
          <cell r="AH781" t="str">
            <v/>
          </cell>
          <cell r="AI781" t="str">
            <v>SI</v>
          </cell>
          <cell r="AJ781"/>
          <cell r="AK781"/>
          <cell r="AL781"/>
          <cell r="AM781"/>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t="str">
            <v/>
          </cell>
          <cell r="BE781" t="str">
            <v/>
          </cell>
          <cell r="BF781">
            <v>0</v>
          </cell>
          <cell r="BG781">
            <v>0</v>
          </cell>
          <cell r="BH781">
            <v>0</v>
          </cell>
          <cell r="BI781">
            <v>0</v>
          </cell>
          <cell r="BJ781">
            <v>0</v>
          </cell>
          <cell r="BK781" t="str">
            <v/>
          </cell>
          <cell r="BL781" t="e">
            <v>#NAME?</v>
          </cell>
          <cell r="BM781" t="e">
            <v>#N/A</v>
          </cell>
          <cell r="BN781" t="e">
            <v>#N/A</v>
          </cell>
          <cell r="BO781" t="e">
            <v>#N/A</v>
          </cell>
          <cell r="BP781" t="str">
            <v/>
          </cell>
          <cell r="BQ781"/>
          <cell r="BR781"/>
          <cell r="BS781">
            <v>766</v>
          </cell>
        </row>
        <row r="782">
          <cell r="C782"/>
          <cell r="D782"/>
          <cell r="E782"/>
          <cell r="F782"/>
          <cell r="G782"/>
          <cell r="H782"/>
          <cell r="I782"/>
          <cell r="J782"/>
          <cell r="K782"/>
          <cell r="L782"/>
          <cell r="M782"/>
          <cell r="N782"/>
          <cell r="O782"/>
          <cell r="P782"/>
          <cell r="Q782"/>
          <cell r="R782"/>
          <cell r="S782"/>
          <cell r="T782"/>
          <cell r="U782"/>
          <cell r="V782"/>
          <cell r="W782"/>
          <cell r="X782"/>
          <cell r="Y782" t="str">
            <v/>
          </cell>
          <cell r="Z782"/>
          <cell r="AA782" t="str">
            <v/>
          </cell>
          <cell r="AB782"/>
          <cell r="AC782"/>
          <cell r="AD782"/>
          <cell r="AE782"/>
          <cell r="AF782"/>
          <cell r="AG782"/>
          <cell r="AH782" t="str">
            <v/>
          </cell>
          <cell r="AI782" t="str">
            <v>SI</v>
          </cell>
          <cell r="AJ782"/>
          <cell r="AK782"/>
          <cell r="AL782"/>
          <cell r="AM782"/>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t="str">
            <v/>
          </cell>
          <cell r="BE782" t="str">
            <v/>
          </cell>
          <cell r="BF782">
            <v>0</v>
          </cell>
          <cell r="BG782">
            <v>0</v>
          </cell>
          <cell r="BH782">
            <v>0</v>
          </cell>
          <cell r="BI782">
            <v>0</v>
          </cell>
          <cell r="BJ782">
            <v>0</v>
          </cell>
          <cell r="BK782" t="str">
            <v/>
          </cell>
          <cell r="BL782" t="e">
            <v>#NAME?</v>
          </cell>
          <cell r="BM782" t="e">
            <v>#N/A</v>
          </cell>
          <cell r="BN782" t="e">
            <v>#N/A</v>
          </cell>
          <cell r="BO782" t="e">
            <v>#N/A</v>
          </cell>
          <cell r="BP782" t="str">
            <v/>
          </cell>
          <cell r="BQ782"/>
          <cell r="BR782"/>
          <cell r="BS782">
            <v>767</v>
          </cell>
        </row>
        <row r="783">
          <cell r="C783"/>
          <cell r="D783"/>
          <cell r="E783"/>
          <cell r="F783"/>
          <cell r="G783"/>
          <cell r="H783"/>
          <cell r="I783"/>
          <cell r="J783"/>
          <cell r="K783"/>
          <cell r="L783"/>
          <cell r="M783"/>
          <cell r="N783"/>
          <cell r="O783"/>
          <cell r="P783"/>
          <cell r="Q783"/>
          <cell r="R783"/>
          <cell r="S783"/>
          <cell r="T783"/>
          <cell r="U783"/>
          <cell r="V783"/>
          <cell r="W783"/>
          <cell r="X783"/>
          <cell r="Y783" t="str">
            <v/>
          </cell>
          <cell r="Z783"/>
          <cell r="AA783" t="str">
            <v/>
          </cell>
          <cell r="AB783"/>
          <cell r="AC783"/>
          <cell r="AD783"/>
          <cell r="AE783"/>
          <cell r="AF783"/>
          <cell r="AG783"/>
          <cell r="AH783" t="str">
            <v/>
          </cell>
          <cell r="AI783" t="str">
            <v>SI</v>
          </cell>
          <cell r="AJ783"/>
          <cell r="AK783"/>
          <cell r="AL783"/>
          <cell r="AM783"/>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t="str">
            <v/>
          </cell>
          <cell r="BE783" t="str">
            <v/>
          </cell>
          <cell r="BF783">
            <v>0</v>
          </cell>
          <cell r="BG783">
            <v>0</v>
          </cell>
          <cell r="BH783">
            <v>0</v>
          </cell>
          <cell r="BI783">
            <v>0</v>
          </cell>
          <cell r="BJ783">
            <v>0</v>
          </cell>
          <cell r="BK783" t="str">
            <v/>
          </cell>
          <cell r="BL783" t="e">
            <v>#NAME?</v>
          </cell>
          <cell r="BM783" t="e">
            <v>#N/A</v>
          </cell>
          <cell r="BN783" t="e">
            <v>#N/A</v>
          </cell>
          <cell r="BO783" t="e">
            <v>#N/A</v>
          </cell>
          <cell r="BP783" t="str">
            <v/>
          </cell>
          <cell r="BQ783"/>
          <cell r="BR783"/>
          <cell r="BS783">
            <v>768</v>
          </cell>
        </row>
        <row r="784">
          <cell r="C784"/>
          <cell r="D784"/>
          <cell r="E784"/>
          <cell r="F784"/>
          <cell r="G784"/>
          <cell r="H784"/>
          <cell r="I784"/>
          <cell r="J784"/>
          <cell r="K784"/>
          <cell r="L784"/>
          <cell r="M784"/>
          <cell r="N784"/>
          <cell r="O784"/>
          <cell r="P784"/>
          <cell r="Q784"/>
          <cell r="R784"/>
          <cell r="S784"/>
          <cell r="T784"/>
          <cell r="U784"/>
          <cell r="V784"/>
          <cell r="W784"/>
          <cell r="X784"/>
          <cell r="Y784" t="str">
            <v/>
          </cell>
          <cell r="Z784"/>
          <cell r="AA784" t="str">
            <v/>
          </cell>
          <cell r="AB784"/>
          <cell r="AC784"/>
          <cell r="AD784"/>
          <cell r="AE784"/>
          <cell r="AF784"/>
          <cell r="AG784"/>
          <cell r="AH784" t="str">
            <v/>
          </cell>
          <cell r="AI784" t="str">
            <v>SI</v>
          </cell>
          <cell r="AJ784"/>
          <cell r="AK784"/>
          <cell r="AL784"/>
          <cell r="AM784"/>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t="str">
            <v/>
          </cell>
          <cell r="BE784" t="str">
            <v/>
          </cell>
          <cell r="BF784">
            <v>0</v>
          </cell>
          <cell r="BG784">
            <v>0</v>
          </cell>
          <cell r="BH784">
            <v>0</v>
          </cell>
          <cell r="BI784">
            <v>0</v>
          </cell>
          <cell r="BJ784">
            <v>0</v>
          </cell>
          <cell r="BK784" t="str">
            <v/>
          </cell>
          <cell r="BL784" t="e">
            <v>#NAME?</v>
          </cell>
          <cell r="BM784" t="e">
            <v>#N/A</v>
          </cell>
          <cell r="BN784" t="e">
            <v>#N/A</v>
          </cell>
          <cell r="BO784" t="e">
            <v>#N/A</v>
          </cell>
          <cell r="BP784" t="str">
            <v/>
          </cell>
          <cell r="BQ784"/>
          <cell r="BR784"/>
          <cell r="BS784">
            <v>769</v>
          </cell>
        </row>
        <row r="785">
          <cell r="C785"/>
          <cell r="D785"/>
          <cell r="E785"/>
          <cell r="F785"/>
          <cell r="G785"/>
          <cell r="H785"/>
          <cell r="I785"/>
          <cell r="J785"/>
          <cell r="K785"/>
          <cell r="L785"/>
          <cell r="M785"/>
          <cell r="N785"/>
          <cell r="O785"/>
          <cell r="P785"/>
          <cell r="Q785"/>
          <cell r="R785"/>
          <cell r="S785"/>
          <cell r="T785"/>
          <cell r="U785"/>
          <cell r="V785"/>
          <cell r="W785"/>
          <cell r="X785"/>
          <cell r="Y785" t="str">
            <v/>
          </cell>
          <cell r="Z785"/>
          <cell r="AA785" t="str">
            <v/>
          </cell>
          <cell r="AB785"/>
          <cell r="AC785"/>
          <cell r="AD785"/>
          <cell r="AE785"/>
          <cell r="AF785"/>
          <cell r="AG785"/>
          <cell r="AH785" t="str">
            <v/>
          </cell>
          <cell r="AI785" t="str">
            <v>SI</v>
          </cell>
          <cell r="AJ785"/>
          <cell r="AK785"/>
          <cell r="AL785"/>
          <cell r="AM785"/>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t="str">
            <v/>
          </cell>
          <cell r="BE785" t="str">
            <v/>
          </cell>
          <cell r="BF785">
            <v>0</v>
          </cell>
          <cell r="BG785">
            <v>0</v>
          </cell>
          <cell r="BH785">
            <v>0</v>
          </cell>
          <cell r="BI785">
            <v>0</v>
          </cell>
          <cell r="BJ785">
            <v>0</v>
          </cell>
          <cell r="BK785" t="str">
            <v/>
          </cell>
          <cell r="BL785" t="e">
            <v>#NAME?</v>
          </cell>
          <cell r="BM785" t="e">
            <v>#N/A</v>
          </cell>
          <cell r="BN785" t="e">
            <v>#N/A</v>
          </cell>
          <cell r="BO785" t="e">
            <v>#N/A</v>
          </cell>
          <cell r="BP785" t="str">
            <v/>
          </cell>
          <cell r="BQ785"/>
          <cell r="BR785"/>
          <cell r="BS785">
            <v>770</v>
          </cell>
        </row>
        <row r="786">
          <cell r="C786"/>
          <cell r="D786"/>
          <cell r="E786"/>
          <cell r="F786"/>
          <cell r="G786"/>
          <cell r="H786"/>
          <cell r="I786"/>
          <cell r="J786"/>
          <cell r="K786"/>
          <cell r="L786"/>
          <cell r="M786"/>
          <cell r="N786"/>
          <cell r="O786"/>
          <cell r="P786"/>
          <cell r="Q786"/>
          <cell r="R786"/>
          <cell r="S786"/>
          <cell r="T786"/>
          <cell r="U786"/>
          <cell r="V786"/>
          <cell r="W786"/>
          <cell r="X786"/>
          <cell r="Y786" t="str">
            <v/>
          </cell>
          <cell r="Z786"/>
          <cell r="AA786" t="str">
            <v/>
          </cell>
          <cell r="AB786"/>
          <cell r="AC786"/>
          <cell r="AD786"/>
          <cell r="AE786"/>
          <cell r="AF786"/>
          <cell r="AG786"/>
          <cell r="AH786" t="str">
            <v/>
          </cell>
          <cell r="AI786" t="str">
            <v>SI</v>
          </cell>
          <cell r="AJ786"/>
          <cell r="AK786"/>
          <cell r="AL786"/>
          <cell r="AM786"/>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t="str">
            <v/>
          </cell>
          <cell r="BE786" t="str">
            <v/>
          </cell>
          <cell r="BF786">
            <v>0</v>
          </cell>
          <cell r="BG786">
            <v>0</v>
          </cell>
          <cell r="BH786">
            <v>0</v>
          </cell>
          <cell r="BI786">
            <v>0</v>
          </cell>
          <cell r="BJ786">
            <v>0</v>
          </cell>
          <cell r="BK786" t="str">
            <v/>
          </cell>
          <cell r="BL786" t="e">
            <v>#NAME?</v>
          </cell>
          <cell r="BM786" t="e">
            <v>#N/A</v>
          </cell>
          <cell r="BN786" t="e">
            <v>#N/A</v>
          </cell>
          <cell r="BO786" t="e">
            <v>#N/A</v>
          </cell>
          <cell r="BP786" t="str">
            <v/>
          </cell>
          <cell r="BQ786"/>
          <cell r="BR786"/>
          <cell r="BS786">
            <v>771</v>
          </cell>
        </row>
        <row r="787">
          <cell r="C787"/>
          <cell r="D787"/>
          <cell r="E787"/>
          <cell r="F787"/>
          <cell r="G787"/>
          <cell r="H787"/>
          <cell r="I787"/>
          <cell r="J787"/>
          <cell r="K787"/>
          <cell r="L787"/>
          <cell r="M787"/>
          <cell r="N787"/>
          <cell r="O787"/>
          <cell r="P787"/>
          <cell r="Q787"/>
          <cell r="R787"/>
          <cell r="S787"/>
          <cell r="T787"/>
          <cell r="U787"/>
          <cell r="V787"/>
          <cell r="W787"/>
          <cell r="X787"/>
          <cell r="Y787" t="str">
            <v/>
          </cell>
          <cell r="Z787"/>
          <cell r="AA787" t="str">
            <v/>
          </cell>
          <cell r="AB787"/>
          <cell r="AC787"/>
          <cell r="AD787"/>
          <cell r="AE787"/>
          <cell r="AF787"/>
          <cell r="AG787"/>
          <cell r="AH787" t="str">
            <v/>
          </cell>
          <cell r="AI787" t="str">
            <v>SI</v>
          </cell>
          <cell r="AJ787"/>
          <cell r="AK787"/>
          <cell r="AL787"/>
          <cell r="AM787"/>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t="str">
            <v/>
          </cell>
          <cell r="BE787" t="str">
            <v/>
          </cell>
          <cell r="BF787">
            <v>0</v>
          </cell>
          <cell r="BG787">
            <v>0</v>
          </cell>
          <cell r="BH787">
            <v>0</v>
          </cell>
          <cell r="BI787">
            <v>0</v>
          </cell>
          <cell r="BJ787">
            <v>0</v>
          </cell>
          <cell r="BK787" t="str">
            <v/>
          </cell>
          <cell r="BL787" t="e">
            <v>#NAME?</v>
          </cell>
          <cell r="BM787" t="e">
            <v>#N/A</v>
          </cell>
          <cell r="BN787" t="e">
            <v>#N/A</v>
          </cell>
          <cell r="BO787" t="e">
            <v>#N/A</v>
          </cell>
          <cell r="BP787" t="str">
            <v/>
          </cell>
          <cell r="BQ787"/>
          <cell r="BR787"/>
          <cell r="BS787">
            <v>772</v>
          </cell>
        </row>
        <row r="788">
          <cell r="C788"/>
          <cell r="D788"/>
          <cell r="E788"/>
          <cell r="F788"/>
          <cell r="G788"/>
          <cell r="H788"/>
          <cell r="I788"/>
          <cell r="J788"/>
          <cell r="K788"/>
          <cell r="L788"/>
          <cell r="M788"/>
          <cell r="N788"/>
          <cell r="O788"/>
          <cell r="P788"/>
          <cell r="Q788"/>
          <cell r="R788"/>
          <cell r="S788"/>
          <cell r="T788"/>
          <cell r="U788"/>
          <cell r="V788"/>
          <cell r="W788"/>
          <cell r="X788"/>
          <cell r="Y788" t="str">
            <v/>
          </cell>
          <cell r="Z788"/>
          <cell r="AA788" t="str">
            <v/>
          </cell>
          <cell r="AB788"/>
          <cell r="AC788"/>
          <cell r="AD788"/>
          <cell r="AE788"/>
          <cell r="AF788"/>
          <cell r="AG788"/>
          <cell r="AH788" t="str">
            <v/>
          </cell>
          <cell r="AI788" t="str">
            <v>SI</v>
          </cell>
          <cell r="AJ788"/>
          <cell r="AK788"/>
          <cell r="AL788"/>
          <cell r="AM788"/>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t="str">
            <v/>
          </cell>
          <cell r="BE788" t="str">
            <v/>
          </cell>
          <cell r="BF788">
            <v>0</v>
          </cell>
          <cell r="BG788">
            <v>0</v>
          </cell>
          <cell r="BH788">
            <v>0</v>
          </cell>
          <cell r="BI788">
            <v>0</v>
          </cell>
          <cell r="BJ788">
            <v>0</v>
          </cell>
          <cell r="BK788" t="str">
            <v/>
          </cell>
          <cell r="BL788" t="e">
            <v>#NAME?</v>
          </cell>
          <cell r="BM788" t="e">
            <v>#N/A</v>
          </cell>
          <cell r="BN788" t="e">
            <v>#N/A</v>
          </cell>
          <cell r="BO788" t="e">
            <v>#N/A</v>
          </cell>
          <cell r="BP788" t="str">
            <v/>
          </cell>
          <cell r="BQ788"/>
          <cell r="BR788"/>
          <cell r="BS788">
            <v>773</v>
          </cell>
        </row>
        <row r="789">
          <cell r="C789"/>
          <cell r="D789"/>
          <cell r="E789"/>
          <cell r="F789"/>
          <cell r="G789"/>
          <cell r="H789"/>
          <cell r="I789"/>
          <cell r="J789"/>
          <cell r="K789"/>
          <cell r="L789"/>
          <cell r="M789"/>
          <cell r="N789"/>
          <cell r="O789"/>
          <cell r="P789"/>
          <cell r="Q789"/>
          <cell r="R789"/>
          <cell r="S789"/>
          <cell r="T789"/>
          <cell r="U789"/>
          <cell r="V789"/>
          <cell r="W789"/>
          <cell r="X789"/>
          <cell r="Y789" t="str">
            <v/>
          </cell>
          <cell r="Z789"/>
          <cell r="AA789" t="str">
            <v/>
          </cell>
          <cell r="AB789"/>
          <cell r="AC789"/>
          <cell r="AD789"/>
          <cell r="AE789"/>
          <cell r="AF789"/>
          <cell r="AG789"/>
          <cell r="AH789" t="str">
            <v/>
          </cell>
          <cell r="AI789" t="str">
            <v>SI</v>
          </cell>
          <cell r="AJ789"/>
          <cell r="AK789"/>
          <cell r="AL789"/>
          <cell r="AM789"/>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t="str">
            <v/>
          </cell>
          <cell r="BE789" t="str">
            <v/>
          </cell>
          <cell r="BF789">
            <v>0</v>
          </cell>
          <cell r="BG789">
            <v>0</v>
          </cell>
          <cell r="BH789">
            <v>0</v>
          </cell>
          <cell r="BI789">
            <v>0</v>
          </cell>
          <cell r="BJ789">
            <v>0</v>
          </cell>
          <cell r="BK789" t="str">
            <v/>
          </cell>
          <cell r="BL789" t="e">
            <v>#NAME?</v>
          </cell>
          <cell r="BM789" t="e">
            <v>#N/A</v>
          </cell>
          <cell r="BN789" t="e">
            <v>#N/A</v>
          </cell>
          <cell r="BO789" t="e">
            <v>#N/A</v>
          </cell>
          <cell r="BP789" t="str">
            <v/>
          </cell>
          <cell r="BQ789"/>
          <cell r="BR789"/>
          <cell r="BS789">
            <v>774</v>
          </cell>
        </row>
        <row r="790">
          <cell r="C790"/>
          <cell r="D790"/>
          <cell r="E790"/>
          <cell r="F790"/>
          <cell r="G790"/>
          <cell r="H790"/>
          <cell r="I790"/>
          <cell r="J790"/>
          <cell r="K790"/>
          <cell r="L790"/>
          <cell r="M790"/>
          <cell r="N790"/>
          <cell r="O790"/>
          <cell r="P790"/>
          <cell r="Q790"/>
          <cell r="R790"/>
          <cell r="S790"/>
          <cell r="T790"/>
          <cell r="U790"/>
          <cell r="V790"/>
          <cell r="W790"/>
          <cell r="X790"/>
          <cell r="Y790" t="str">
            <v/>
          </cell>
          <cell r="Z790"/>
          <cell r="AA790" t="str">
            <v/>
          </cell>
          <cell r="AB790"/>
          <cell r="AC790"/>
          <cell r="AD790"/>
          <cell r="AE790"/>
          <cell r="AF790"/>
          <cell r="AG790"/>
          <cell r="AH790" t="str">
            <v/>
          </cell>
          <cell r="AI790" t="str">
            <v>SI</v>
          </cell>
          <cell r="AJ790"/>
          <cell r="AK790"/>
          <cell r="AL790"/>
          <cell r="AM790"/>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t="str">
            <v/>
          </cell>
          <cell r="BE790" t="str">
            <v/>
          </cell>
          <cell r="BF790">
            <v>0</v>
          </cell>
          <cell r="BG790">
            <v>0</v>
          </cell>
          <cell r="BH790">
            <v>0</v>
          </cell>
          <cell r="BI790">
            <v>0</v>
          </cell>
          <cell r="BJ790">
            <v>0</v>
          </cell>
          <cell r="BK790" t="str">
            <v/>
          </cell>
          <cell r="BL790" t="e">
            <v>#NAME?</v>
          </cell>
          <cell r="BM790" t="e">
            <v>#N/A</v>
          </cell>
          <cell r="BN790" t="e">
            <v>#N/A</v>
          </cell>
          <cell r="BO790" t="e">
            <v>#N/A</v>
          </cell>
          <cell r="BP790" t="str">
            <v/>
          </cell>
          <cell r="BQ790"/>
          <cell r="BR790"/>
          <cell r="BS790">
            <v>775</v>
          </cell>
        </row>
        <row r="791">
          <cell r="C791"/>
          <cell r="D791"/>
          <cell r="E791"/>
          <cell r="F791"/>
          <cell r="G791"/>
          <cell r="H791"/>
          <cell r="I791"/>
          <cell r="J791"/>
          <cell r="K791"/>
          <cell r="L791"/>
          <cell r="M791"/>
          <cell r="N791"/>
          <cell r="O791"/>
          <cell r="P791"/>
          <cell r="Q791"/>
          <cell r="R791"/>
          <cell r="S791"/>
          <cell r="T791"/>
          <cell r="U791"/>
          <cell r="V791"/>
          <cell r="W791"/>
          <cell r="X791"/>
          <cell r="Y791" t="str">
            <v/>
          </cell>
          <cell r="Z791"/>
          <cell r="AA791" t="str">
            <v/>
          </cell>
          <cell r="AB791"/>
          <cell r="AC791"/>
          <cell r="AD791"/>
          <cell r="AE791"/>
          <cell r="AF791"/>
          <cell r="AG791"/>
          <cell r="AH791" t="str">
            <v/>
          </cell>
          <cell r="AI791" t="str">
            <v>SI</v>
          </cell>
          <cell r="AJ791"/>
          <cell r="AK791"/>
          <cell r="AL791"/>
          <cell r="AM791"/>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t="str">
            <v/>
          </cell>
          <cell r="BE791" t="str">
            <v/>
          </cell>
          <cell r="BF791">
            <v>0</v>
          </cell>
          <cell r="BG791">
            <v>0</v>
          </cell>
          <cell r="BH791">
            <v>0</v>
          </cell>
          <cell r="BI791">
            <v>0</v>
          </cell>
          <cell r="BJ791">
            <v>0</v>
          </cell>
          <cell r="BK791" t="str">
            <v/>
          </cell>
          <cell r="BL791" t="e">
            <v>#NAME?</v>
          </cell>
          <cell r="BM791" t="e">
            <v>#N/A</v>
          </cell>
          <cell r="BN791" t="e">
            <v>#N/A</v>
          </cell>
          <cell r="BO791" t="e">
            <v>#N/A</v>
          </cell>
          <cell r="BP791" t="str">
            <v/>
          </cell>
          <cell r="BQ791"/>
          <cell r="BR791"/>
          <cell r="BS791">
            <v>776</v>
          </cell>
        </row>
        <row r="792">
          <cell r="C792"/>
          <cell r="D792"/>
          <cell r="E792"/>
          <cell r="F792"/>
          <cell r="G792"/>
          <cell r="H792"/>
          <cell r="I792"/>
          <cell r="J792"/>
          <cell r="K792"/>
          <cell r="L792"/>
          <cell r="M792"/>
          <cell r="N792"/>
          <cell r="O792"/>
          <cell r="P792"/>
          <cell r="Q792"/>
          <cell r="R792"/>
          <cell r="S792"/>
          <cell r="T792"/>
          <cell r="U792"/>
          <cell r="V792"/>
          <cell r="W792"/>
          <cell r="X792"/>
          <cell r="Y792" t="str">
            <v/>
          </cell>
          <cell r="Z792"/>
          <cell r="AA792" t="str">
            <v/>
          </cell>
          <cell r="AB792"/>
          <cell r="AC792"/>
          <cell r="AD792"/>
          <cell r="AE792"/>
          <cell r="AF792"/>
          <cell r="AG792"/>
          <cell r="AH792" t="str">
            <v/>
          </cell>
          <cell r="AI792" t="str">
            <v>SI</v>
          </cell>
          <cell r="AJ792"/>
          <cell r="AK792"/>
          <cell r="AL792"/>
          <cell r="AM792"/>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t="str">
            <v/>
          </cell>
          <cell r="BE792" t="str">
            <v/>
          </cell>
          <cell r="BF792">
            <v>0</v>
          </cell>
          <cell r="BG792">
            <v>0</v>
          </cell>
          <cell r="BH792">
            <v>0</v>
          </cell>
          <cell r="BI792">
            <v>0</v>
          </cell>
          <cell r="BJ792">
            <v>0</v>
          </cell>
          <cell r="BK792" t="str">
            <v/>
          </cell>
          <cell r="BL792" t="e">
            <v>#NAME?</v>
          </cell>
          <cell r="BM792" t="e">
            <v>#N/A</v>
          </cell>
          <cell r="BN792" t="e">
            <v>#N/A</v>
          </cell>
          <cell r="BO792" t="e">
            <v>#N/A</v>
          </cell>
          <cell r="BP792" t="str">
            <v/>
          </cell>
          <cell r="BQ792"/>
          <cell r="BR792"/>
          <cell r="BS792">
            <v>777</v>
          </cell>
        </row>
        <row r="793">
          <cell r="C793"/>
          <cell r="D793"/>
          <cell r="E793"/>
          <cell r="F793"/>
          <cell r="G793"/>
          <cell r="H793"/>
          <cell r="I793"/>
          <cell r="J793"/>
          <cell r="K793"/>
          <cell r="L793"/>
          <cell r="M793"/>
          <cell r="N793"/>
          <cell r="O793"/>
          <cell r="P793"/>
          <cell r="Q793"/>
          <cell r="R793"/>
          <cell r="S793"/>
          <cell r="T793"/>
          <cell r="U793"/>
          <cell r="V793"/>
          <cell r="W793"/>
          <cell r="X793"/>
          <cell r="Y793" t="str">
            <v/>
          </cell>
          <cell r="Z793"/>
          <cell r="AA793" t="str">
            <v/>
          </cell>
          <cell r="AB793"/>
          <cell r="AC793"/>
          <cell r="AD793"/>
          <cell r="AE793"/>
          <cell r="AF793"/>
          <cell r="AG793"/>
          <cell r="AH793" t="str">
            <v/>
          </cell>
          <cell r="AI793" t="str">
            <v>SI</v>
          </cell>
          <cell r="AJ793"/>
          <cell r="AK793"/>
          <cell r="AL793"/>
          <cell r="AM793"/>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t="str">
            <v/>
          </cell>
          <cell r="BE793" t="str">
            <v/>
          </cell>
          <cell r="BF793">
            <v>0</v>
          </cell>
          <cell r="BG793">
            <v>0</v>
          </cell>
          <cell r="BH793">
            <v>0</v>
          </cell>
          <cell r="BI793">
            <v>0</v>
          </cell>
          <cell r="BJ793">
            <v>0</v>
          </cell>
          <cell r="BK793" t="str">
            <v/>
          </cell>
          <cell r="BL793" t="e">
            <v>#NAME?</v>
          </cell>
          <cell r="BM793" t="e">
            <v>#N/A</v>
          </cell>
          <cell r="BN793" t="e">
            <v>#N/A</v>
          </cell>
          <cell r="BO793" t="e">
            <v>#N/A</v>
          </cell>
          <cell r="BP793" t="str">
            <v/>
          </cell>
          <cell r="BQ793"/>
          <cell r="BR793"/>
          <cell r="BS793">
            <v>778</v>
          </cell>
        </row>
        <row r="794">
          <cell r="C794"/>
          <cell r="D794"/>
          <cell r="E794"/>
          <cell r="F794"/>
          <cell r="G794"/>
          <cell r="H794"/>
          <cell r="I794"/>
          <cell r="J794"/>
          <cell r="K794"/>
          <cell r="L794"/>
          <cell r="M794"/>
          <cell r="N794"/>
          <cell r="O794"/>
          <cell r="P794"/>
          <cell r="Q794"/>
          <cell r="R794"/>
          <cell r="S794"/>
          <cell r="T794"/>
          <cell r="U794"/>
          <cell r="V794"/>
          <cell r="W794"/>
          <cell r="X794"/>
          <cell r="Y794" t="str">
            <v/>
          </cell>
          <cell r="Z794"/>
          <cell r="AA794" t="str">
            <v/>
          </cell>
          <cell r="AB794"/>
          <cell r="AC794"/>
          <cell r="AD794"/>
          <cell r="AE794"/>
          <cell r="AF794"/>
          <cell r="AG794"/>
          <cell r="AH794" t="str">
            <v/>
          </cell>
          <cell r="AI794" t="str">
            <v>SI</v>
          </cell>
          <cell r="AJ794"/>
          <cell r="AK794"/>
          <cell r="AL794"/>
          <cell r="AM794"/>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t="str">
            <v/>
          </cell>
          <cell r="BE794" t="str">
            <v/>
          </cell>
          <cell r="BF794">
            <v>0</v>
          </cell>
          <cell r="BG794">
            <v>0</v>
          </cell>
          <cell r="BH794">
            <v>0</v>
          </cell>
          <cell r="BI794">
            <v>0</v>
          </cell>
          <cell r="BJ794">
            <v>0</v>
          </cell>
          <cell r="BK794" t="str">
            <v/>
          </cell>
          <cell r="BL794" t="e">
            <v>#NAME?</v>
          </cell>
          <cell r="BM794" t="e">
            <v>#N/A</v>
          </cell>
          <cell r="BN794" t="e">
            <v>#N/A</v>
          </cell>
          <cell r="BO794" t="e">
            <v>#N/A</v>
          </cell>
          <cell r="BP794" t="str">
            <v/>
          </cell>
          <cell r="BQ794"/>
          <cell r="BR794"/>
          <cell r="BS794">
            <v>779</v>
          </cell>
        </row>
        <row r="795">
          <cell r="C795"/>
          <cell r="D795"/>
          <cell r="E795"/>
          <cell r="F795"/>
          <cell r="G795"/>
          <cell r="H795"/>
          <cell r="I795"/>
          <cell r="J795"/>
          <cell r="K795"/>
          <cell r="L795"/>
          <cell r="M795"/>
          <cell r="N795"/>
          <cell r="O795"/>
          <cell r="P795"/>
          <cell r="Q795"/>
          <cell r="R795"/>
          <cell r="S795"/>
          <cell r="T795"/>
          <cell r="U795"/>
          <cell r="V795"/>
          <cell r="W795"/>
          <cell r="X795"/>
          <cell r="Y795" t="str">
            <v/>
          </cell>
          <cell r="Z795"/>
          <cell r="AA795" t="str">
            <v/>
          </cell>
          <cell r="AB795"/>
          <cell r="AC795"/>
          <cell r="AD795"/>
          <cell r="AE795"/>
          <cell r="AF795"/>
          <cell r="AG795"/>
          <cell r="AH795" t="str">
            <v/>
          </cell>
          <cell r="AI795" t="str">
            <v>SI</v>
          </cell>
          <cell r="AJ795"/>
          <cell r="AK795"/>
          <cell r="AL795"/>
          <cell r="AM795"/>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t="str">
            <v/>
          </cell>
          <cell r="BE795" t="str">
            <v/>
          </cell>
          <cell r="BF795">
            <v>0</v>
          </cell>
          <cell r="BG795">
            <v>0</v>
          </cell>
          <cell r="BH795">
            <v>0</v>
          </cell>
          <cell r="BI795">
            <v>0</v>
          </cell>
          <cell r="BJ795">
            <v>0</v>
          </cell>
          <cell r="BK795" t="str">
            <v/>
          </cell>
          <cell r="BL795" t="e">
            <v>#NAME?</v>
          </cell>
          <cell r="BM795" t="e">
            <v>#N/A</v>
          </cell>
          <cell r="BN795" t="e">
            <v>#N/A</v>
          </cell>
          <cell r="BO795" t="e">
            <v>#N/A</v>
          </cell>
          <cell r="BP795" t="str">
            <v/>
          </cell>
          <cell r="BQ795"/>
          <cell r="BR795"/>
          <cell r="BS795">
            <v>780</v>
          </cell>
        </row>
        <row r="796">
          <cell r="C796"/>
          <cell r="D796"/>
          <cell r="E796"/>
          <cell r="F796"/>
          <cell r="G796"/>
          <cell r="H796"/>
          <cell r="I796"/>
          <cell r="J796"/>
          <cell r="K796"/>
          <cell r="L796"/>
          <cell r="M796"/>
          <cell r="N796"/>
          <cell r="O796"/>
          <cell r="P796"/>
          <cell r="Q796"/>
          <cell r="R796"/>
          <cell r="S796"/>
          <cell r="T796"/>
          <cell r="U796"/>
          <cell r="V796"/>
          <cell r="W796"/>
          <cell r="X796"/>
          <cell r="Y796" t="str">
            <v/>
          </cell>
          <cell r="Z796"/>
          <cell r="AA796" t="str">
            <v/>
          </cell>
          <cell r="AB796"/>
          <cell r="AC796"/>
          <cell r="AD796"/>
          <cell r="AE796"/>
          <cell r="AF796"/>
          <cell r="AG796"/>
          <cell r="AH796" t="str">
            <v/>
          </cell>
          <cell r="AI796" t="str">
            <v>SI</v>
          </cell>
          <cell r="AJ796"/>
          <cell r="AK796"/>
          <cell r="AL796"/>
          <cell r="AM796"/>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t="str">
            <v/>
          </cell>
          <cell r="BE796" t="str">
            <v/>
          </cell>
          <cell r="BF796">
            <v>0</v>
          </cell>
          <cell r="BG796">
            <v>0</v>
          </cell>
          <cell r="BH796">
            <v>0</v>
          </cell>
          <cell r="BI796">
            <v>0</v>
          </cell>
          <cell r="BJ796">
            <v>0</v>
          </cell>
          <cell r="BK796" t="str">
            <v/>
          </cell>
          <cell r="BL796" t="e">
            <v>#NAME?</v>
          </cell>
          <cell r="BM796" t="e">
            <v>#N/A</v>
          </cell>
          <cell r="BN796" t="e">
            <v>#N/A</v>
          </cell>
          <cell r="BO796" t="e">
            <v>#N/A</v>
          </cell>
          <cell r="BP796" t="str">
            <v/>
          </cell>
          <cell r="BQ796"/>
          <cell r="BR796"/>
          <cell r="BS796">
            <v>781</v>
          </cell>
        </row>
        <row r="797">
          <cell r="C797"/>
          <cell r="D797"/>
          <cell r="E797"/>
          <cell r="F797"/>
          <cell r="G797"/>
          <cell r="H797"/>
          <cell r="I797"/>
          <cell r="J797"/>
          <cell r="K797"/>
          <cell r="L797"/>
          <cell r="M797"/>
          <cell r="N797"/>
          <cell r="O797"/>
          <cell r="P797"/>
          <cell r="Q797"/>
          <cell r="R797"/>
          <cell r="S797"/>
          <cell r="T797"/>
          <cell r="U797"/>
          <cell r="V797"/>
          <cell r="W797"/>
          <cell r="X797"/>
          <cell r="Y797" t="str">
            <v/>
          </cell>
          <cell r="Z797"/>
          <cell r="AA797" t="str">
            <v/>
          </cell>
          <cell r="AB797"/>
          <cell r="AC797"/>
          <cell r="AD797"/>
          <cell r="AE797"/>
          <cell r="AF797"/>
          <cell r="AG797"/>
          <cell r="AH797" t="str">
            <v/>
          </cell>
          <cell r="AI797" t="str">
            <v>SI</v>
          </cell>
          <cell r="AJ797"/>
          <cell r="AK797"/>
          <cell r="AL797"/>
          <cell r="AM797"/>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t="str">
            <v/>
          </cell>
          <cell r="BE797" t="str">
            <v/>
          </cell>
          <cell r="BF797">
            <v>0</v>
          </cell>
          <cell r="BG797">
            <v>0</v>
          </cell>
          <cell r="BH797">
            <v>0</v>
          </cell>
          <cell r="BI797">
            <v>0</v>
          </cell>
          <cell r="BJ797">
            <v>0</v>
          </cell>
          <cell r="BK797" t="str">
            <v/>
          </cell>
          <cell r="BL797" t="e">
            <v>#NAME?</v>
          </cell>
          <cell r="BM797" t="e">
            <v>#N/A</v>
          </cell>
          <cell r="BN797" t="e">
            <v>#N/A</v>
          </cell>
          <cell r="BO797" t="e">
            <v>#N/A</v>
          </cell>
          <cell r="BP797" t="str">
            <v/>
          </cell>
          <cell r="BQ797"/>
          <cell r="BR797"/>
          <cell r="BS797">
            <v>782</v>
          </cell>
        </row>
        <row r="798">
          <cell r="C798"/>
          <cell r="D798"/>
          <cell r="E798"/>
          <cell r="F798"/>
          <cell r="G798"/>
          <cell r="H798"/>
          <cell r="I798"/>
          <cell r="J798"/>
          <cell r="K798"/>
          <cell r="L798"/>
          <cell r="M798"/>
          <cell r="N798"/>
          <cell r="O798"/>
          <cell r="P798"/>
          <cell r="Q798"/>
          <cell r="R798"/>
          <cell r="S798"/>
          <cell r="T798"/>
          <cell r="U798"/>
          <cell r="V798"/>
          <cell r="W798"/>
          <cell r="X798"/>
          <cell r="Y798" t="str">
            <v/>
          </cell>
          <cell r="Z798"/>
          <cell r="AA798" t="str">
            <v/>
          </cell>
          <cell r="AB798"/>
          <cell r="AC798"/>
          <cell r="AD798"/>
          <cell r="AE798"/>
          <cell r="AF798"/>
          <cell r="AG798"/>
          <cell r="AH798" t="str">
            <v/>
          </cell>
          <cell r="AI798" t="str">
            <v>SI</v>
          </cell>
          <cell r="AJ798"/>
          <cell r="AK798"/>
          <cell r="AL798"/>
          <cell r="AM798"/>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t="str">
            <v/>
          </cell>
          <cell r="BE798" t="str">
            <v/>
          </cell>
          <cell r="BF798">
            <v>0</v>
          </cell>
          <cell r="BG798">
            <v>0</v>
          </cell>
          <cell r="BH798">
            <v>0</v>
          </cell>
          <cell r="BI798">
            <v>0</v>
          </cell>
          <cell r="BJ798">
            <v>0</v>
          </cell>
          <cell r="BK798" t="str">
            <v/>
          </cell>
          <cell r="BL798" t="e">
            <v>#NAME?</v>
          </cell>
          <cell r="BM798" t="e">
            <v>#N/A</v>
          </cell>
          <cell r="BN798" t="e">
            <v>#N/A</v>
          </cell>
          <cell r="BO798" t="e">
            <v>#N/A</v>
          </cell>
          <cell r="BP798" t="str">
            <v/>
          </cell>
          <cell r="BQ798"/>
          <cell r="BR798"/>
          <cell r="BS798">
            <v>783</v>
          </cell>
        </row>
        <row r="799">
          <cell r="C799"/>
          <cell r="D799"/>
          <cell r="E799"/>
          <cell r="F799"/>
          <cell r="G799"/>
          <cell r="H799"/>
          <cell r="I799"/>
          <cell r="J799"/>
          <cell r="K799"/>
          <cell r="L799"/>
          <cell r="M799"/>
          <cell r="N799"/>
          <cell r="O799"/>
          <cell r="P799"/>
          <cell r="Q799"/>
          <cell r="R799"/>
          <cell r="S799"/>
          <cell r="T799"/>
          <cell r="U799"/>
          <cell r="V799"/>
          <cell r="W799"/>
          <cell r="X799"/>
          <cell r="Y799" t="str">
            <v/>
          </cell>
          <cell r="Z799"/>
          <cell r="AA799" t="str">
            <v/>
          </cell>
          <cell r="AB799"/>
          <cell r="AC799"/>
          <cell r="AD799"/>
          <cell r="AE799"/>
          <cell r="AF799"/>
          <cell r="AG799"/>
          <cell r="AH799" t="str">
            <v/>
          </cell>
          <cell r="AI799" t="str">
            <v>SI</v>
          </cell>
          <cell r="AJ799"/>
          <cell r="AK799"/>
          <cell r="AL799"/>
          <cell r="AM799"/>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t="str">
            <v/>
          </cell>
          <cell r="BE799" t="str">
            <v/>
          </cell>
          <cell r="BF799">
            <v>0</v>
          </cell>
          <cell r="BG799">
            <v>0</v>
          </cell>
          <cell r="BH799">
            <v>0</v>
          </cell>
          <cell r="BI799">
            <v>0</v>
          </cell>
          <cell r="BJ799">
            <v>0</v>
          </cell>
          <cell r="BK799" t="str">
            <v/>
          </cell>
          <cell r="BL799" t="e">
            <v>#NAME?</v>
          </cell>
          <cell r="BM799" t="e">
            <v>#N/A</v>
          </cell>
          <cell r="BN799" t="e">
            <v>#N/A</v>
          </cell>
          <cell r="BO799" t="e">
            <v>#N/A</v>
          </cell>
          <cell r="BP799" t="str">
            <v/>
          </cell>
          <cell r="BQ799"/>
          <cell r="BR799"/>
          <cell r="BS799">
            <v>784</v>
          </cell>
        </row>
        <row r="800">
          <cell r="C800"/>
          <cell r="D800"/>
          <cell r="E800"/>
          <cell r="F800"/>
          <cell r="G800"/>
          <cell r="H800"/>
          <cell r="I800"/>
          <cell r="J800"/>
          <cell r="K800"/>
          <cell r="L800"/>
          <cell r="M800"/>
          <cell r="N800"/>
          <cell r="O800"/>
          <cell r="P800"/>
          <cell r="Q800"/>
          <cell r="R800"/>
          <cell r="S800"/>
          <cell r="T800"/>
          <cell r="U800"/>
          <cell r="V800"/>
          <cell r="W800"/>
          <cell r="X800"/>
          <cell r="Y800" t="str">
            <v/>
          </cell>
          <cell r="Z800"/>
          <cell r="AA800" t="str">
            <v/>
          </cell>
          <cell r="AB800"/>
          <cell r="AC800"/>
          <cell r="AD800"/>
          <cell r="AE800"/>
          <cell r="AF800"/>
          <cell r="AG800"/>
          <cell r="AH800" t="str">
            <v/>
          </cell>
          <cell r="AI800" t="str">
            <v>SI</v>
          </cell>
          <cell r="AJ800"/>
          <cell r="AK800"/>
          <cell r="AL800"/>
          <cell r="AM800"/>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t="str">
            <v/>
          </cell>
          <cell r="BE800" t="str">
            <v/>
          </cell>
          <cell r="BF800">
            <v>0</v>
          </cell>
          <cell r="BG800">
            <v>0</v>
          </cell>
          <cell r="BH800">
            <v>0</v>
          </cell>
          <cell r="BI800">
            <v>0</v>
          </cell>
          <cell r="BJ800">
            <v>0</v>
          </cell>
          <cell r="BK800" t="str">
            <v/>
          </cell>
          <cell r="BL800" t="e">
            <v>#NAME?</v>
          </cell>
          <cell r="BM800" t="e">
            <v>#N/A</v>
          </cell>
          <cell r="BN800" t="e">
            <v>#N/A</v>
          </cell>
          <cell r="BO800" t="e">
            <v>#N/A</v>
          </cell>
          <cell r="BP800" t="str">
            <v/>
          </cell>
          <cell r="BQ800"/>
          <cell r="BR800"/>
          <cell r="BS800">
            <v>785</v>
          </cell>
        </row>
        <row r="801">
          <cell r="C801"/>
          <cell r="D801"/>
          <cell r="E801"/>
          <cell r="F801"/>
          <cell r="G801"/>
          <cell r="H801"/>
          <cell r="I801"/>
          <cell r="J801"/>
          <cell r="K801"/>
          <cell r="L801"/>
          <cell r="M801"/>
          <cell r="N801"/>
          <cell r="O801"/>
          <cell r="P801"/>
          <cell r="Q801"/>
          <cell r="R801"/>
          <cell r="S801"/>
          <cell r="T801"/>
          <cell r="U801"/>
          <cell r="V801"/>
          <cell r="W801"/>
          <cell r="X801"/>
          <cell r="Y801" t="str">
            <v/>
          </cell>
          <cell r="Z801"/>
          <cell r="AA801" t="str">
            <v/>
          </cell>
          <cell r="AB801"/>
          <cell r="AC801"/>
          <cell r="AD801"/>
          <cell r="AE801"/>
          <cell r="AF801"/>
          <cell r="AG801"/>
          <cell r="AH801" t="str">
            <v/>
          </cell>
          <cell r="AI801" t="str">
            <v>SI</v>
          </cell>
          <cell r="AJ801"/>
          <cell r="AK801"/>
          <cell r="AL801"/>
          <cell r="AM801"/>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t="str">
            <v/>
          </cell>
          <cell r="BE801" t="str">
            <v/>
          </cell>
          <cell r="BF801">
            <v>0</v>
          </cell>
          <cell r="BG801">
            <v>0</v>
          </cell>
          <cell r="BH801">
            <v>0</v>
          </cell>
          <cell r="BI801">
            <v>0</v>
          </cell>
          <cell r="BJ801">
            <v>0</v>
          </cell>
          <cell r="BK801" t="str">
            <v/>
          </cell>
          <cell r="BL801" t="e">
            <v>#NAME?</v>
          </cell>
          <cell r="BM801" t="e">
            <v>#N/A</v>
          </cell>
          <cell r="BN801" t="e">
            <v>#N/A</v>
          </cell>
          <cell r="BO801" t="e">
            <v>#N/A</v>
          </cell>
          <cell r="BP801" t="str">
            <v/>
          </cell>
          <cell r="BQ801"/>
          <cell r="BR801"/>
          <cell r="BS801">
            <v>786</v>
          </cell>
        </row>
        <row r="802">
          <cell r="C802"/>
          <cell r="D802"/>
          <cell r="E802"/>
          <cell r="F802"/>
          <cell r="G802"/>
          <cell r="H802"/>
          <cell r="I802"/>
          <cell r="J802"/>
          <cell r="K802"/>
          <cell r="L802"/>
          <cell r="M802"/>
          <cell r="N802"/>
          <cell r="O802"/>
          <cell r="P802"/>
          <cell r="Q802"/>
          <cell r="R802"/>
          <cell r="S802"/>
          <cell r="T802"/>
          <cell r="U802"/>
          <cell r="V802"/>
          <cell r="W802"/>
          <cell r="X802"/>
          <cell r="Y802" t="str">
            <v/>
          </cell>
          <cell r="Z802"/>
          <cell r="AA802" t="str">
            <v/>
          </cell>
          <cell r="AB802"/>
          <cell r="AC802"/>
          <cell r="AD802"/>
          <cell r="AE802"/>
          <cell r="AF802"/>
          <cell r="AG802"/>
          <cell r="AH802" t="str">
            <v/>
          </cell>
          <cell r="AI802" t="str">
            <v>SI</v>
          </cell>
          <cell r="AJ802"/>
          <cell r="AK802"/>
          <cell r="AL802"/>
          <cell r="AM802"/>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t="str">
            <v/>
          </cell>
          <cell r="BE802" t="str">
            <v/>
          </cell>
          <cell r="BF802">
            <v>0</v>
          </cell>
          <cell r="BG802">
            <v>0</v>
          </cell>
          <cell r="BH802">
            <v>0</v>
          </cell>
          <cell r="BI802">
            <v>0</v>
          </cell>
          <cell r="BJ802">
            <v>0</v>
          </cell>
          <cell r="BK802" t="str">
            <v/>
          </cell>
          <cell r="BL802" t="e">
            <v>#NAME?</v>
          </cell>
          <cell r="BM802" t="e">
            <v>#N/A</v>
          </cell>
          <cell r="BN802" t="e">
            <v>#N/A</v>
          </cell>
          <cell r="BO802" t="e">
            <v>#N/A</v>
          </cell>
          <cell r="BP802" t="str">
            <v/>
          </cell>
          <cell r="BQ802"/>
          <cell r="BR802"/>
          <cell r="BS802">
            <v>787</v>
          </cell>
        </row>
        <row r="803">
          <cell r="C803"/>
          <cell r="D803"/>
          <cell r="E803"/>
          <cell r="F803"/>
          <cell r="G803"/>
          <cell r="H803"/>
          <cell r="I803"/>
          <cell r="J803"/>
          <cell r="K803"/>
          <cell r="L803"/>
          <cell r="M803"/>
          <cell r="N803"/>
          <cell r="O803"/>
          <cell r="P803"/>
          <cell r="Q803"/>
          <cell r="R803"/>
          <cell r="S803"/>
          <cell r="T803"/>
          <cell r="U803"/>
          <cell r="V803"/>
          <cell r="W803"/>
          <cell r="X803"/>
          <cell r="Y803" t="str">
            <v/>
          </cell>
          <cell r="Z803"/>
          <cell r="AA803" t="str">
            <v/>
          </cell>
          <cell r="AB803"/>
          <cell r="AC803"/>
          <cell r="AD803"/>
          <cell r="AE803"/>
          <cell r="AF803"/>
          <cell r="AG803"/>
          <cell r="AH803" t="str">
            <v/>
          </cell>
          <cell r="AI803" t="str">
            <v>SI</v>
          </cell>
          <cell r="AJ803"/>
          <cell r="AK803"/>
          <cell r="AL803"/>
          <cell r="AM803"/>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t="str">
            <v/>
          </cell>
          <cell r="BE803" t="str">
            <v/>
          </cell>
          <cell r="BF803">
            <v>0</v>
          </cell>
          <cell r="BG803">
            <v>0</v>
          </cell>
          <cell r="BH803">
            <v>0</v>
          </cell>
          <cell r="BI803">
            <v>0</v>
          </cell>
          <cell r="BJ803">
            <v>0</v>
          </cell>
          <cell r="BK803" t="str">
            <v/>
          </cell>
          <cell r="BL803" t="e">
            <v>#NAME?</v>
          </cell>
          <cell r="BM803" t="e">
            <v>#N/A</v>
          </cell>
          <cell r="BN803" t="e">
            <v>#N/A</v>
          </cell>
          <cell r="BO803" t="e">
            <v>#N/A</v>
          </cell>
          <cell r="BP803" t="str">
            <v/>
          </cell>
          <cell r="BQ803"/>
          <cell r="BR803"/>
          <cell r="BS803">
            <v>788</v>
          </cell>
        </row>
        <row r="804">
          <cell r="C804"/>
          <cell r="D804"/>
          <cell r="E804"/>
          <cell r="F804"/>
          <cell r="G804"/>
          <cell r="H804"/>
          <cell r="I804"/>
          <cell r="J804"/>
          <cell r="K804"/>
          <cell r="L804"/>
          <cell r="M804"/>
          <cell r="N804"/>
          <cell r="O804"/>
          <cell r="P804"/>
          <cell r="Q804"/>
          <cell r="R804"/>
          <cell r="S804"/>
          <cell r="T804"/>
          <cell r="U804"/>
          <cell r="V804"/>
          <cell r="W804"/>
          <cell r="X804"/>
          <cell r="Y804" t="str">
            <v/>
          </cell>
          <cell r="Z804"/>
          <cell r="AA804" t="str">
            <v/>
          </cell>
          <cell r="AB804"/>
          <cell r="AC804"/>
          <cell r="AD804"/>
          <cell r="AE804"/>
          <cell r="AF804"/>
          <cell r="AG804"/>
          <cell r="AH804" t="str">
            <v/>
          </cell>
          <cell r="AI804" t="str">
            <v>SI</v>
          </cell>
          <cell r="AJ804"/>
          <cell r="AK804"/>
          <cell r="AL804"/>
          <cell r="AM804"/>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t="str">
            <v/>
          </cell>
          <cell r="BE804" t="str">
            <v/>
          </cell>
          <cell r="BF804">
            <v>0</v>
          </cell>
          <cell r="BG804">
            <v>0</v>
          </cell>
          <cell r="BH804">
            <v>0</v>
          </cell>
          <cell r="BI804">
            <v>0</v>
          </cell>
          <cell r="BJ804">
            <v>0</v>
          </cell>
          <cell r="BK804" t="str">
            <v/>
          </cell>
          <cell r="BL804" t="e">
            <v>#NAME?</v>
          </cell>
          <cell r="BM804" t="e">
            <v>#N/A</v>
          </cell>
          <cell r="BN804" t="e">
            <v>#N/A</v>
          </cell>
          <cell r="BO804" t="e">
            <v>#N/A</v>
          </cell>
          <cell r="BP804" t="str">
            <v/>
          </cell>
          <cell r="BQ804"/>
          <cell r="BR804"/>
          <cell r="BS804">
            <v>789</v>
          </cell>
        </row>
        <row r="805">
          <cell r="C805"/>
          <cell r="D805"/>
          <cell r="E805"/>
          <cell r="F805"/>
          <cell r="G805"/>
          <cell r="H805"/>
          <cell r="I805"/>
          <cell r="J805"/>
          <cell r="K805"/>
          <cell r="L805"/>
          <cell r="M805"/>
          <cell r="N805"/>
          <cell r="O805"/>
          <cell r="P805"/>
          <cell r="Q805"/>
          <cell r="R805"/>
          <cell r="S805"/>
          <cell r="T805"/>
          <cell r="U805"/>
          <cell r="V805"/>
          <cell r="W805"/>
          <cell r="X805"/>
          <cell r="Y805" t="str">
            <v/>
          </cell>
          <cell r="Z805"/>
          <cell r="AA805" t="str">
            <v/>
          </cell>
          <cell r="AB805"/>
          <cell r="AC805"/>
          <cell r="AD805"/>
          <cell r="AE805"/>
          <cell r="AF805"/>
          <cell r="AG805"/>
          <cell r="AH805" t="str">
            <v/>
          </cell>
          <cell r="AI805" t="str">
            <v>SI</v>
          </cell>
          <cell r="AJ805"/>
          <cell r="AK805"/>
          <cell r="AL805"/>
          <cell r="AM805"/>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t="str">
            <v/>
          </cell>
          <cell r="BE805" t="str">
            <v/>
          </cell>
          <cell r="BF805">
            <v>0</v>
          </cell>
          <cell r="BG805">
            <v>0</v>
          </cell>
          <cell r="BH805">
            <v>0</v>
          </cell>
          <cell r="BI805">
            <v>0</v>
          </cell>
          <cell r="BJ805">
            <v>0</v>
          </cell>
          <cell r="BK805" t="str">
            <v/>
          </cell>
          <cell r="BL805" t="e">
            <v>#NAME?</v>
          </cell>
          <cell r="BM805" t="e">
            <v>#N/A</v>
          </cell>
          <cell r="BN805" t="e">
            <v>#N/A</v>
          </cell>
          <cell r="BO805" t="e">
            <v>#N/A</v>
          </cell>
          <cell r="BP805" t="str">
            <v/>
          </cell>
          <cell r="BQ805"/>
          <cell r="BR805"/>
          <cell r="BS805">
            <v>790</v>
          </cell>
        </row>
        <row r="806">
          <cell r="C806"/>
          <cell r="D806"/>
          <cell r="E806"/>
          <cell r="F806"/>
          <cell r="G806"/>
          <cell r="H806"/>
          <cell r="I806"/>
          <cell r="J806"/>
          <cell r="K806"/>
          <cell r="L806"/>
          <cell r="M806"/>
          <cell r="N806"/>
          <cell r="O806"/>
          <cell r="P806"/>
          <cell r="Q806"/>
          <cell r="R806"/>
          <cell r="S806"/>
          <cell r="T806"/>
          <cell r="U806"/>
          <cell r="V806"/>
          <cell r="W806"/>
          <cell r="X806"/>
          <cell r="Y806" t="str">
            <v/>
          </cell>
          <cell r="Z806"/>
          <cell r="AA806" t="str">
            <v/>
          </cell>
          <cell r="AB806"/>
          <cell r="AC806"/>
          <cell r="AD806"/>
          <cell r="AE806"/>
          <cell r="AF806"/>
          <cell r="AG806"/>
          <cell r="AH806" t="str">
            <v/>
          </cell>
          <cell r="AI806" t="str">
            <v>SI</v>
          </cell>
          <cell r="AJ806"/>
          <cell r="AK806"/>
          <cell r="AL806"/>
          <cell r="AM806"/>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t="str">
            <v/>
          </cell>
          <cell r="BE806" t="str">
            <v/>
          </cell>
          <cell r="BF806">
            <v>0</v>
          </cell>
          <cell r="BG806">
            <v>0</v>
          </cell>
          <cell r="BH806">
            <v>0</v>
          </cell>
          <cell r="BI806">
            <v>0</v>
          </cell>
          <cell r="BJ806">
            <v>0</v>
          </cell>
          <cell r="BK806" t="str">
            <v/>
          </cell>
          <cell r="BL806" t="e">
            <v>#NAME?</v>
          </cell>
          <cell r="BM806" t="e">
            <v>#N/A</v>
          </cell>
          <cell r="BN806" t="e">
            <v>#N/A</v>
          </cell>
          <cell r="BO806" t="e">
            <v>#N/A</v>
          </cell>
          <cell r="BP806" t="str">
            <v/>
          </cell>
          <cell r="BQ806"/>
          <cell r="BR806"/>
          <cell r="BS806">
            <v>791</v>
          </cell>
        </row>
        <row r="807">
          <cell r="C807"/>
          <cell r="D807"/>
          <cell r="E807"/>
          <cell r="F807"/>
          <cell r="G807"/>
          <cell r="H807"/>
          <cell r="I807"/>
          <cell r="J807"/>
          <cell r="K807"/>
          <cell r="L807"/>
          <cell r="M807"/>
          <cell r="N807"/>
          <cell r="O807"/>
          <cell r="P807"/>
          <cell r="Q807"/>
          <cell r="R807"/>
          <cell r="S807"/>
          <cell r="T807"/>
          <cell r="U807"/>
          <cell r="V807"/>
          <cell r="W807"/>
          <cell r="X807"/>
          <cell r="Y807" t="str">
            <v/>
          </cell>
          <cell r="Z807"/>
          <cell r="AA807" t="str">
            <v/>
          </cell>
          <cell r="AB807"/>
          <cell r="AC807"/>
          <cell r="AD807"/>
          <cell r="AE807"/>
          <cell r="AF807"/>
          <cell r="AG807"/>
          <cell r="AH807" t="str">
            <v/>
          </cell>
          <cell r="AI807" t="str">
            <v>SI</v>
          </cell>
          <cell r="AJ807"/>
          <cell r="AK807"/>
          <cell r="AL807"/>
          <cell r="AM807"/>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t="str">
            <v/>
          </cell>
          <cell r="BE807" t="str">
            <v/>
          </cell>
          <cell r="BF807">
            <v>0</v>
          </cell>
          <cell r="BG807">
            <v>0</v>
          </cell>
          <cell r="BH807">
            <v>0</v>
          </cell>
          <cell r="BI807">
            <v>0</v>
          </cell>
          <cell r="BJ807">
            <v>0</v>
          </cell>
          <cell r="BK807" t="str">
            <v/>
          </cell>
          <cell r="BL807" t="e">
            <v>#NAME?</v>
          </cell>
          <cell r="BM807" t="e">
            <v>#N/A</v>
          </cell>
          <cell r="BN807" t="e">
            <v>#N/A</v>
          </cell>
          <cell r="BO807" t="e">
            <v>#N/A</v>
          </cell>
          <cell r="BP807" t="str">
            <v/>
          </cell>
          <cell r="BQ807"/>
          <cell r="BR807"/>
          <cell r="BS807">
            <v>792</v>
          </cell>
        </row>
        <row r="808">
          <cell r="C808"/>
          <cell r="D808"/>
          <cell r="E808"/>
          <cell r="F808"/>
          <cell r="G808"/>
          <cell r="H808"/>
          <cell r="I808"/>
          <cell r="J808"/>
          <cell r="K808"/>
          <cell r="L808"/>
          <cell r="M808"/>
          <cell r="N808"/>
          <cell r="O808"/>
          <cell r="P808"/>
          <cell r="Q808"/>
          <cell r="R808"/>
          <cell r="S808"/>
          <cell r="T808"/>
          <cell r="U808"/>
          <cell r="V808"/>
          <cell r="W808"/>
          <cell r="X808"/>
          <cell r="Y808" t="str">
            <v/>
          </cell>
          <cell r="Z808"/>
          <cell r="AA808" t="str">
            <v/>
          </cell>
          <cell r="AB808"/>
          <cell r="AC808"/>
          <cell r="AD808"/>
          <cell r="AE808"/>
          <cell r="AF808"/>
          <cell r="AG808"/>
          <cell r="AH808" t="str">
            <v/>
          </cell>
          <cell r="AI808" t="str">
            <v>SI</v>
          </cell>
          <cell r="AJ808"/>
          <cell r="AK808"/>
          <cell r="AL808"/>
          <cell r="AM808"/>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t="str">
            <v/>
          </cell>
          <cell r="BE808" t="str">
            <v/>
          </cell>
          <cell r="BF808">
            <v>0</v>
          </cell>
          <cell r="BG808">
            <v>0</v>
          </cell>
          <cell r="BH808">
            <v>0</v>
          </cell>
          <cell r="BI808">
            <v>0</v>
          </cell>
          <cell r="BJ808">
            <v>0</v>
          </cell>
          <cell r="BK808" t="str">
            <v/>
          </cell>
          <cell r="BL808" t="e">
            <v>#NAME?</v>
          </cell>
          <cell r="BM808" t="e">
            <v>#N/A</v>
          </cell>
          <cell r="BN808" t="e">
            <v>#N/A</v>
          </cell>
          <cell r="BO808" t="e">
            <v>#N/A</v>
          </cell>
          <cell r="BP808" t="str">
            <v/>
          </cell>
          <cell r="BQ808"/>
          <cell r="BR808"/>
          <cell r="BS808">
            <v>793</v>
          </cell>
        </row>
        <row r="809">
          <cell r="C809"/>
          <cell r="D809"/>
          <cell r="E809"/>
          <cell r="F809"/>
          <cell r="G809"/>
          <cell r="H809"/>
          <cell r="I809"/>
          <cell r="J809"/>
          <cell r="K809"/>
          <cell r="L809"/>
          <cell r="M809"/>
          <cell r="N809"/>
          <cell r="O809"/>
          <cell r="P809"/>
          <cell r="Q809"/>
          <cell r="R809"/>
          <cell r="S809"/>
          <cell r="T809"/>
          <cell r="U809"/>
          <cell r="V809"/>
          <cell r="W809"/>
          <cell r="X809"/>
          <cell r="Y809" t="str">
            <v/>
          </cell>
          <cell r="Z809"/>
          <cell r="AA809" t="str">
            <v/>
          </cell>
          <cell r="AB809"/>
          <cell r="AC809"/>
          <cell r="AD809"/>
          <cell r="AE809"/>
          <cell r="AF809"/>
          <cell r="AG809"/>
          <cell r="AH809" t="str">
            <v/>
          </cell>
          <cell r="AI809" t="str">
            <v>SI</v>
          </cell>
          <cell r="AJ809"/>
          <cell r="AK809"/>
          <cell r="AL809"/>
          <cell r="AM809"/>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t="str">
            <v/>
          </cell>
          <cell r="BE809" t="str">
            <v/>
          </cell>
          <cell r="BF809">
            <v>0</v>
          </cell>
          <cell r="BG809">
            <v>0</v>
          </cell>
          <cell r="BH809">
            <v>0</v>
          </cell>
          <cell r="BI809">
            <v>0</v>
          </cell>
          <cell r="BJ809">
            <v>0</v>
          </cell>
          <cell r="BK809" t="str">
            <v/>
          </cell>
          <cell r="BL809" t="e">
            <v>#NAME?</v>
          </cell>
          <cell r="BM809" t="e">
            <v>#N/A</v>
          </cell>
          <cell r="BN809" t="e">
            <v>#N/A</v>
          </cell>
          <cell r="BO809" t="e">
            <v>#N/A</v>
          </cell>
          <cell r="BP809" t="str">
            <v/>
          </cell>
          <cell r="BQ809"/>
          <cell r="BR809"/>
          <cell r="BS809">
            <v>794</v>
          </cell>
        </row>
        <row r="810">
          <cell r="C810"/>
          <cell r="D810"/>
          <cell r="E810"/>
          <cell r="F810"/>
          <cell r="G810"/>
          <cell r="H810"/>
          <cell r="I810"/>
          <cell r="J810"/>
          <cell r="K810"/>
          <cell r="L810"/>
          <cell r="M810"/>
          <cell r="N810"/>
          <cell r="O810"/>
          <cell r="P810"/>
          <cell r="Q810"/>
          <cell r="R810"/>
          <cell r="S810"/>
          <cell r="T810"/>
          <cell r="U810"/>
          <cell r="V810"/>
          <cell r="W810"/>
          <cell r="X810"/>
          <cell r="Y810" t="str">
            <v/>
          </cell>
          <cell r="Z810"/>
          <cell r="AA810" t="str">
            <v/>
          </cell>
          <cell r="AB810"/>
          <cell r="AC810"/>
          <cell r="AD810"/>
          <cell r="AE810"/>
          <cell r="AF810"/>
          <cell r="AG810"/>
          <cell r="AH810" t="str">
            <v/>
          </cell>
          <cell r="AI810" t="str">
            <v>SI</v>
          </cell>
          <cell r="AJ810"/>
          <cell r="AK810"/>
          <cell r="AL810"/>
          <cell r="AM810"/>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t="str">
            <v/>
          </cell>
          <cell r="BE810" t="str">
            <v/>
          </cell>
          <cell r="BF810">
            <v>0</v>
          </cell>
          <cell r="BG810">
            <v>0</v>
          </cell>
          <cell r="BH810">
            <v>0</v>
          </cell>
          <cell r="BI810">
            <v>0</v>
          </cell>
          <cell r="BJ810">
            <v>0</v>
          </cell>
          <cell r="BK810" t="str">
            <v/>
          </cell>
          <cell r="BL810" t="e">
            <v>#NAME?</v>
          </cell>
          <cell r="BM810" t="e">
            <v>#N/A</v>
          </cell>
          <cell r="BN810" t="e">
            <v>#N/A</v>
          </cell>
          <cell r="BO810" t="e">
            <v>#N/A</v>
          </cell>
          <cell r="BP810" t="str">
            <v/>
          </cell>
          <cell r="BQ810"/>
          <cell r="BR810"/>
          <cell r="BS810">
            <v>795</v>
          </cell>
        </row>
        <row r="811">
          <cell r="C811"/>
          <cell r="D811"/>
          <cell r="E811"/>
          <cell r="F811"/>
          <cell r="G811"/>
          <cell r="H811"/>
          <cell r="I811"/>
          <cell r="J811"/>
          <cell r="K811"/>
          <cell r="L811"/>
          <cell r="M811"/>
          <cell r="N811"/>
          <cell r="O811"/>
          <cell r="P811"/>
          <cell r="Q811"/>
          <cell r="R811"/>
          <cell r="S811"/>
          <cell r="T811"/>
          <cell r="U811"/>
          <cell r="V811"/>
          <cell r="W811"/>
          <cell r="X811"/>
          <cell r="Y811" t="str">
            <v/>
          </cell>
          <cell r="Z811"/>
          <cell r="AA811" t="str">
            <v/>
          </cell>
          <cell r="AB811"/>
          <cell r="AC811"/>
          <cell r="AD811"/>
          <cell r="AE811"/>
          <cell r="AF811"/>
          <cell r="AG811"/>
          <cell r="AH811" t="str">
            <v/>
          </cell>
          <cell r="AI811" t="str">
            <v>SI</v>
          </cell>
          <cell r="AJ811"/>
          <cell r="AK811"/>
          <cell r="AL811"/>
          <cell r="AM811"/>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t="str">
            <v/>
          </cell>
          <cell r="BE811" t="str">
            <v/>
          </cell>
          <cell r="BF811">
            <v>0</v>
          </cell>
          <cell r="BG811">
            <v>0</v>
          </cell>
          <cell r="BH811">
            <v>0</v>
          </cell>
          <cell r="BI811">
            <v>0</v>
          </cell>
          <cell r="BJ811">
            <v>0</v>
          </cell>
          <cell r="BK811" t="str">
            <v/>
          </cell>
          <cell r="BL811" t="e">
            <v>#NAME?</v>
          </cell>
          <cell r="BM811" t="e">
            <v>#N/A</v>
          </cell>
          <cell r="BN811" t="e">
            <v>#N/A</v>
          </cell>
          <cell r="BO811" t="e">
            <v>#N/A</v>
          </cell>
          <cell r="BP811" t="str">
            <v/>
          </cell>
          <cell r="BQ811"/>
          <cell r="BR811"/>
          <cell r="BS811">
            <v>796</v>
          </cell>
        </row>
        <row r="812">
          <cell r="C812"/>
          <cell r="D812"/>
          <cell r="E812"/>
          <cell r="F812"/>
          <cell r="G812"/>
          <cell r="H812"/>
          <cell r="I812"/>
          <cell r="J812"/>
          <cell r="K812"/>
          <cell r="L812"/>
          <cell r="M812"/>
          <cell r="N812"/>
          <cell r="O812"/>
          <cell r="P812"/>
          <cell r="Q812"/>
          <cell r="R812"/>
          <cell r="S812"/>
          <cell r="T812"/>
          <cell r="U812"/>
          <cell r="V812"/>
          <cell r="W812"/>
          <cell r="X812"/>
          <cell r="Y812" t="str">
            <v/>
          </cell>
          <cell r="Z812"/>
          <cell r="AA812" t="str">
            <v/>
          </cell>
          <cell r="AB812"/>
          <cell r="AC812"/>
          <cell r="AD812"/>
          <cell r="AE812"/>
          <cell r="AF812"/>
          <cell r="AG812"/>
          <cell r="AH812" t="str">
            <v/>
          </cell>
          <cell r="AI812" t="str">
            <v>SI</v>
          </cell>
          <cell r="AJ812"/>
          <cell r="AK812"/>
          <cell r="AL812"/>
          <cell r="AM812"/>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t="str">
            <v/>
          </cell>
          <cell r="BE812" t="str">
            <v/>
          </cell>
          <cell r="BF812">
            <v>0</v>
          </cell>
          <cell r="BG812">
            <v>0</v>
          </cell>
          <cell r="BH812">
            <v>0</v>
          </cell>
          <cell r="BI812">
            <v>0</v>
          </cell>
          <cell r="BJ812">
            <v>0</v>
          </cell>
          <cell r="BK812" t="str">
            <v/>
          </cell>
          <cell r="BL812" t="e">
            <v>#NAME?</v>
          </cell>
          <cell r="BM812" t="e">
            <v>#N/A</v>
          </cell>
          <cell r="BN812" t="e">
            <v>#N/A</v>
          </cell>
          <cell r="BO812" t="e">
            <v>#N/A</v>
          </cell>
          <cell r="BP812" t="str">
            <v/>
          </cell>
          <cell r="BQ812"/>
          <cell r="BR812"/>
          <cell r="BS812">
            <v>797</v>
          </cell>
        </row>
        <row r="813">
          <cell r="C813"/>
          <cell r="D813"/>
          <cell r="E813"/>
          <cell r="F813"/>
          <cell r="G813"/>
          <cell r="H813"/>
          <cell r="I813"/>
          <cell r="J813"/>
          <cell r="K813"/>
          <cell r="L813"/>
          <cell r="M813"/>
          <cell r="N813"/>
          <cell r="O813"/>
          <cell r="P813"/>
          <cell r="Q813"/>
          <cell r="R813"/>
          <cell r="S813"/>
          <cell r="T813"/>
          <cell r="U813"/>
          <cell r="V813"/>
          <cell r="W813"/>
          <cell r="X813"/>
          <cell r="Y813" t="str">
            <v/>
          </cell>
          <cell r="Z813"/>
          <cell r="AA813" t="str">
            <v/>
          </cell>
          <cell r="AB813"/>
          <cell r="AC813"/>
          <cell r="AD813"/>
          <cell r="AE813"/>
          <cell r="AF813"/>
          <cell r="AG813"/>
          <cell r="AH813" t="str">
            <v/>
          </cell>
          <cell r="AI813" t="str">
            <v>SI</v>
          </cell>
          <cell r="AJ813"/>
          <cell r="AK813"/>
          <cell r="AL813"/>
          <cell r="AM813"/>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t="str">
            <v/>
          </cell>
          <cell r="BE813" t="str">
            <v/>
          </cell>
          <cell r="BF813">
            <v>0</v>
          </cell>
          <cell r="BG813">
            <v>0</v>
          </cell>
          <cell r="BH813">
            <v>0</v>
          </cell>
          <cell r="BI813">
            <v>0</v>
          </cell>
          <cell r="BJ813">
            <v>0</v>
          </cell>
          <cell r="BK813" t="str">
            <v/>
          </cell>
          <cell r="BL813" t="e">
            <v>#NAME?</v>
          </cell>
          <cell r="BM813" t="e">
            <v>#N/A</v>
          </cell>
          <cell r="BN813" t="e">
            <v>#N/A</v>
          </cell>
          <cell r="BO813" t="e">
            <v>#N/A</v>
          </cell>
          <cell r="BP813" t="str">
            <v/>
          </cell>
          <cell r="BQ813"/>
          <cell r="BR813"/>
          <cell r="BS813">
            <v>798</v>
          </cell>
        </row>
        <row r="814">
          <cell r="C814"/>
          <cell r="D814"/>
          <cell r="E814"/>
          <cell r="F814"/>
          <cell r="G814"/>
          <cell r="H814"/>
          <cell r="I814"/>
          <cell r="J814"/>
          <cell r="K814"/>
          <cell r="L814"/>
          <cell r="M814"/>
          <cell r="N814"/>
          <cell r="O814"/>
          <cell r="P814"/>
          <cell r="Q814"/>
          <cell r="R814"/>
          <cell r="S814"/>
          <cell r="T814"/>
          <cell r="U814"/>
          <cell r="V814"/>
          <cell r="W814"/>
          <cell r="X814"/>
          <cell r="Y814" t="str">
            <v/>
          </cell>
          <cell r="Z814"/>
          <cell r="AA814" t="str">
            <v/>
          </cell>
          <cell r="AB814"/>
          <cell r="AC814"/>
          <cell r="AD814"/>
          <cell r="AE814"/>
          <cell r="AF814"/>
          <cell r="AG814"/>
          <cell r="AH814" t="str">
            <v/>
          </cell>
          <cell r="AI814" t="str">
            <v>SI</v>
          </cell>
          <cell r="AJ814"/>
          <cell r="AK814"/>
          <cell r="AL814"/>
          <cell r="AM814"/>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t="str">
            <v/>
          </cell>
          <cell r="BE814" t="str">
            <v/>
          </cell>
          <cell r="BF814">
            <v>0</v>
          </cell>
          <cell r="BG814">
            <v>0</v>
          </cell>
          <cell r="BH814">
            <v>0</v>
          </cell>
          <cell r="BI814">
            <v>0</v>
          </cell>
          <cell r="BJ814">
            <v>0</v>
          </cell>
          <cell r="BK814" t="str">
            <v/>
          </cell>
          <cell r="BL814" t="e">
            <v>#NAME?</v>
          </cell>
          <cell r="BM814" t="e">
            <v>#N/A</v>
          </cell>
          <cell r="BN814" t="e">
            <v>#N/A</v>
          </cell>
          <cell r="BO814" t="e">
            <v>#N/A</v>
          </cell>
          <cell r="BP814" t="str">
            <v/>
          </cell>
          <cell r="BQ814"/>
          <cell r="BR814"/>
          <cell r="BS814">
            <v>799</v>
          </cell>
        </row>
        <row r="815">
          <cell r="C815"/>
          <cell r="D815"/>
          <cell r="E815"/>
          <cell r="F815"/>
          <cell r="G815"/>
          <cell r="H815"/>
          <cell r="I815"/>
          <cell r="J815"/>
          <cell r="K815"/>
          <cell r="L815"/>
          <cell r="M815"/>
          <cell r="N815"/>
          <cell r="O815"/>
          <cell r="P815"/>
          <cell r="Q815"/>
          <cell r="R815"/>
          <cell r="S815"/>
          <cell r="T815"/>
          <cell r="U815"/>
          <cell r="V815"/>
          <cell r="W815"/>
          <cell r="X815"/>
          <cell r="Y815" t="str">
            <v/>
          </cell>
          <cell r="Z815"/>
          <cell r="AA815" t="str">
            <v/>
          </cell>
          <cell r="AB815"/>
          <cell r="AC815"/>
          <cell r="AD815"/>
          <cell r="AE815"/>
          <cell r="AF815"/>
          <cell r="AG815"/>
          <cell r="AH815" t="str">
            <v/>
          </cell>
          <cell r="AI815" t="str">
            <v>SI</v>
          </cell>
          <cell r="AJ815"/>
          <cell r="AK815"/>
          <cell r="AL815"/>
          <cell r="AM815"/>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t="str">
            <v/>
          </cell>
          <cell r="BE815" t="str">
            <v/>
          </cell>
          <cell r="BF815">
            <v>0</v>
          </cell>
          <cell r="BG815">
            <v>0</v>
          </cell>
          <cell r="BH815">
            <v>0</v>
          </cell>
          <cell r="BI815">
            <v>0</v>
          </cell>
          <cell r="BJ815">
            <v>0</v>
          </cell>
          <cell r="BK815" t="str">
            <v/>
          </cell>
          <cell r="BL815" t="e">
            <v>#NAME?</v>
          </cell>
          <cell r="BM815" t="e">
            <v>#N/A</v>
          </cell>
          <cell r="BN815" t="e">
            <v>#N/A</v>
          </cell>
          <cell r="BO815" t="e">
            <v>#N/A</v>
          </cell>
          <cell r="BP815" t="str">
            <v/>
          </cell>
          <cell r="BQ815"/>
          <cell r="BR815"/>
          <cell r="BS815">
            <v>800</v>
          </cell>
        </row>
        <row r="816">
          <cell r="C816"/>
          <cell r="D816"/>
          <cell r="E816"/>
          <cell r="F816"/>
          <cell r="G816"/>
          <cell r="H816"/>
          <cell r="I816"/>
          <cell r="J816"/>
          <cell r="K816"/>
          <cell r="L816"/>
          <cell r="M816"/>
          <cell r="N816"/>
          <cell r="O816"/>
          <cell r="P816"/>
          <cell r="Q816"/>
          <cell r="R816"/>
          <cell r="S816"/>
          <cell r="T816"/>
          <cell r="U816"/>
          <cell r="V816"/>
          <cell r="W816"/>
          <cell r="X816"/>
          <cell r="Y816" t="str">
            <v/>
          </cell>
          <cell r="Z816"/>
          <cell r="AA816" t="str">
            <v/>
          </cell>
          <cell r="AB816"/>
          <cell r="AC816"/>
          <cell r="AD816"/>
          <cell r="AE816"/>
          <cell r="AF816"/>
          <cell r="AG816"/>
          <cell r="AH816" t="str">
            <v/>
          </cell>
          <cell r="AI816" t="str">
            <v>SI</v>
          </cell>
          <cell r="AJ816"/>
          <cell r="AK816"/>
          <cell r="AL816"/>
          <cell r="AM816"/>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t="str">
            <v/>
          </cell>
          <cell r="BE816" t="str">
            <v/>
          </cell>
          <cell r="BF816">
            <v>0</v>
          </cell>
          <cell r="BG816">
            <v>0</v>
          </cell>
          <cell r="BH816">
            <v>0</v>
          </cell>
          <cell r="BI816">
            <v>0</v>
          </cell>
          <cell r="BJ816">
            <v>0</v>
          </cell>
          <cell r="BK816" t="str">
            <v/>
          </cell>
          <cell r="BL816" t="e">
            <v>#NAME?</v>
          </cell>
          <cell r="BM816" t="e">
            <v>#N/A</v>
          </cell>
          <cell r="BN816" t="e">
            <v>#N/A</v>
          </cell>
          <cell r="BO816" t="e">
            <v>#N/A</v>
          </cell>
          <cell r="BP816" t="str">
            <v/>
          </cell>
          <cell r="BQ816"/>
          <cell r="BR816"/>
          <cell r="BS816">
            <v>801</v>
          </cell>
        </row>
        <row r="817">
          <cell r="C817"/>
          <cell r="D817"/>
          <cell r="E817"/>
          <cell r="F817"/>
          <cell r="G817"/>
          <cell r="H817"/>
          <cell r="I817"/>
          <cell r="J817"/>
          <cell r="K817"/>
          <cell r="L817"/>
          <cell r="M817"/>
          <cell r="N817"/>
          <cell r="O817"/>
          <cell r="P817"/>
          <cell r="Q817"/>
          <cell r="R817"/>
          <cell r="S817"/>
          <cell r="T817"/>
          <cell r="U817"/>
          <cell r="V817"/>
          <cell r="W817"/>
          <cell r="X817"/>
          <cell r="Y817" t="str">
            <v/>
          </cell>
          <cell r="Z817"/>
          <cell r="AA817" t="str">
            <v/>
          </cell>
          <cell r="AB817"/>
          <cell r="AC817"/>
          <cell r="AD817"/>
          <cell r="AE817"/>
          <cell r="AF817"/>
          <cell r="AG817"/>
          <cell r="AH817" t="str">
            <v/>
          </cell>
          <cell r="AI817" t="str">
            <v>SI</v>
          </cell>
          <cell r="AJ817"/>
          <cell r="AK817"/>
          <cell r="AL817"/>
          <cell r="AM817"/>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t="str">
            <v/>
          </cell>
          <cell r="BE817" t="str">
            <v/>
          </cell>
          <cell r="BF817">
            <v>0</v>
          </cell>
          <cell r="BG817">
            <v>0</v>
          </cell>
          <cell r="BH817">
            <v>0</v>
          </cell>
          <cell r="BI817">
            <v>0</v>
          </cell>
          <cell r="BJ817">
            <v>0</v>
          </cell>
          <cell r="BK817" t="str">
            <v/>
          </cell>
          <cell r="BL817" t="e">
            <v>#NAME?</v>
          </cell>
          <cell r="BM817" t="e">
            <v>#N/A</v>
          </cell>
          <cell r="BN817" t="e">
            <v>#N/A</v>
          </cell>
          <cell r="BO817" t="e">
            <v>#N/A</v>
          </cell>
          <cell r="BP817" t="str">
            <v/>
          </cell>
          <cell r="BQ817"/>
          <cell r="BR817"/>
          <cell r="BS817">
            <v>802</v>
          </cell>
        </row>
        <row r="818">
          <cell r="C818"/>
          <cell r="D818"/>
          <cell r="E818"/>
          <cell r="F818"/>
          <cell r="G818"/>
          <cell r="H818"/>
          <cell r="I818"/>
          <cell r="J818"/>
          <cell r="K818"/>
          <cell r="L818"/>
          <cell r="M818"/>
          <cell r="N818"/>
          <cell r="O818"/>
          <cell r="P818"/>
          <cell r="Q818"/>
          <cell r="R818"/>
          <cell r="S818"/>
          <cell r="T818"/>
          <cell r="U818"/>
          <cell r="V818"/>
          <cell r="W818"/>
          <cell r="X818"/>
          <cell r="Y818" t="str">
            <v/>
          </cell>
          <cell r="Z818"/>
          <cell r="AA818" t="str">
            <v/>
          </cell>
          <cell r="AB818"/>
          <cell r="AC818"/>
          <cell r="AD818"/>
          <cell r="AE818"/>
          <cell r="AF818"/>
          <cell r="AG818"/>
          <cell r="AH818" t="str">
            <v/>
          </cell>
          <cell r="AI818" t="str">
            <v>SI</v>
          </cell>
          <cell r="AJ818"/>
          <cell r="AK818"/>
          <cell r="AL818"/>
          <cell r="AM818"/>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t="str">
            <v/>
          </cell>
          <cell r="BE818" t="str">
            <v/>
          </cell>
          <cell r="BF818">
            <v>0</v>
          </cell>
          <cell r="BG818">
            <v>0</v>
          </cell>
          <cell r="BH818">
            <v>0</v>
          </cell>
          <cell r="BI818">
            <v>0</v>
          </cell>
          <cell r="BJ818">
            <v>0</v>
          </cell>
          <cell r="BK818" t="str">
            <v/>
          </cell>
          <cell r="BL818" t="e">
            <v>#NAME?</v>
          </cell>
          <cell r="BM818" t="e">
            <v>#N/A</v>
          </cell>
          <cell r="BN818" t="e">
            <v>#N/A</v>
          </cell>
          <cell r="BO818" t="e">
            <v>#N/A</v>
          </cell>
          <cell r="BP818" t="str">
            <v/>
          </cell>
          <cell r="BQ818"/>
          <cell r="BR818"/>
          <cell r="BS818">
            <v>803</v>
          </cell>
        </row>
        <row r="819">
          <cell r="C819"/>
          <cell r="D819"/>
          <cell r="E819"/>
          <cell r="F819"/>
          <cell r="G819"/>
          <cell r="H819"/>
          <cell r="I819"/>
          <cell r="J819"/>
          <cell r="K819"/>
          <cell r="L819"/>
          <cell r="M819"/>
          <cell r="N819"/>
          <cell r="O819"/>
          <cell r="P819"/>
          <cell r="Q819"/>
          <cell r="R819"/>
          <cell r="S819"/>
          <cell r="T819"/>
          <cell r="U819"/>
          <cell r="V819"/>
          <cell r="W819"/>
          <cell r="X819"/>
          <cell r="Y819" t="str">
            <v/>
          </cell>
          <cell r="Z819"/>
          <cell r="AA819" t="str">
            <v/>
          </cell>
          <cell r="AB819"/>
          <cell r="AC819"/>
          <cell r="AD819"/>
          <cell r="AE819"/>
          <cell r="AF819"/>
          <cell r="AG819"/>
          <cell r="AH819" t="str">
            <v/>
          </cell>
          <cell r="AI819" t="str">
            <v>SI</v>
          </cell>
          <cell r="AJ819"/>
          <cell r="AK819"/>
          <cell r="AL819"/>
          <cell r="AM819"/>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t="str">
            <v/>
          </cell>
          <cell r="BE819" t="str">
            <v/>
          </cell>
          <cell r="BF819">
            <v>0</v>
          </cell>
          <cell r="BG819">
            <v>0</v>
          </cell>
          <cell r="BH819">
            <v>0</v>
          </cell>
          <cell r="BI819">
            <v>0</v>
          </cell>
          <cell r="BJ819">
            <v>0</v>
          </cell>
          <cell r="BK819" t="str">
            <v/>
          </cell>
          <cell r="BL819" t="e">
            <v>#NAME?</v>
          </cell>
          <cell r="BM819" t="e">
            <v>#N/A</v>
          </cell>
          <cell r="BN819" t="e">
            <v>#N/A</v>
          </cell>
          <cell r="BO819" t="e">
            <v>#N/A</v>
          </cell>
          <cell r="BP819" t="str">
            <v/>
          </cell>
          <cell r="BQ819"/>
          <cell r="BR819"/>
          <cell r="BS819">
            <v>804</v>
          </cell>
        </row>
        <row r="820">
          <cell r="C820"/>
          <cell r="D820"/>
          <cell r="E820"/>
          <cell r="F820"/>
          <cell r="G820"/>
          <cell r="H820"/>
          <cell r="I820"/>
          <cell r="J820"/>
          <cell r="K820"/>
          <cell r="L820"/>
          <cell r="M820"/>
          <cell r="N820"/>
          <cell r="O820"/>
          <cell r="P820"/>
          <cell r="Q820"/>
          <cell r="R820"/>
          <cell r="S820"/>
          <cell r="T820"/>
          <cell r="U820"/>
          <cell r="V820"/>
          <cell r="W820"/>
          <cell r="X820"/>
          <cell r="Y820" t="str">
            <v/>
          </cell>
          <cell r="Z820"/>
          <cell r="AA820" t="str">
            <v/>
          </cell>
          <cell r="AB820"/>
          <cell r="AC820"/>
          <cell r="AD820"/>
          <cell r="AE820"/>
          <cell r="AF820"/>
          <cell r="AG820"/>
          <cell r="AH820" t="str">
            <v/>
          </cell>
          <cell r="AI820" t="str">
            <v>SI</v>
          </cell>
          <cell r="AJ820"/>
          <cell r="AK820"/>
          <cell r="AL820"/>
          <cell r="AM820"/>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t="str">
            <v/>
          </cell>
          <cell r="BE820" t="str">
            <v/>
          </cell>
          <cell r="BF820">
            <v>0</v>
          </cell>
          <cell r="BG820">
            <v>0</v>
          </cell>
          <cell r="BH820">
            <v>0</v>
          </cell>
          <cell r="BI820">
            <v>0</v>
          </cell>
          <cell r="BJ820">
            <v>0</v>
          </cell>
          <cell r="BK820" t="str">
            <v/>
          </cell>
          <cell r="BL820" t="e">
            <v>#NAME?</v>
          </cell>
          <cell r="BM820" t="e">
            <v>#N/A</v>
          </cell>
          <cell r="BN820" t="e">
            <v>#N/A</v>
          </cell>
          <cell r="BO820" t="e">
            <v>#N/A</v>
          </cell>
          <cell r="BP820" t="str">
            <v/>
          </cell>
          <cell r="BQ820"/>
          <cell r="BR820"/>
          <cell r="BS820">
            <v>805</v>
          </cell>
        </row>
        <row r="821">
          <cell r="C821"/>
          <cell r="D821"/>
          <cell r="E821"/>
          <cell r="F821"/>
          <cell r="G821"/>
          <cell r="H821"/>
          <cell r="I821"/>
          <cell r="J821"/>
          <cell r="K821"/>
          <cell r="L821"/>
          <cell r="M821"/>
          <cell r="N821"/>
          <cell r="O821"/>
          <cell r="P821"/>
          <cell r="Q821"/>
          <cell r="R821"/>
          <cell r="S821"/>
          <cell r="T821"/>
          <cell r="U821"/>
          <cell r="V821"/>
          <cell r="W821"/>
          <cell r="X821"/>
          <cell r="Y821" t="str">
            <v/>
          </cell>
          <cell r="Z821"/>
          <cell r="AA821" t="str">
            <v/>
          </cell>
          <cell r="AB821"/>
          <cell r="AC821"/>
          <cell r="AD821"/>
          <cell r="AE821"/>
          <cell r="AF821"/>
          <cell r="AG821"/>
          <cell r="AH821" t="str">
            <v/>
          </cell>
          <cell r="AI821" t="str">
            <v>SI</v>
          </cell>
          <cell r="AJ821"/>
          <cell r="AK821"/>
          <cell r="AL821"/>
          <cell r="AM821"/>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t="str">
            <v/>
          </cell>
          <cell r="BE821" t="str">
            <v/>
          </cell>
          <cell r="BF821">
            <v>0</v>
          </cell>
          <cell r="BG821">
            <v>0</v>
          </cell>
          <cell r="BH821">
            <v>0</v>
          </cell>
          <cell r="BI821">
            <v>0</v>
          </cell>
          <cell r="BJ821">
            <v>0</v>
          </cell>
          <cell r="BK821" t="str">
            <v/>
          </cell>
          <cell r="BL821" t="e">
            <v>#NAME?</v>
          </cell>
          <cell r="BM821" t="e">
            <v>#N/A</v>
          </cell>
          <cell r="BN821" t="e">
            <v>#N/A</v>
          </cell>
          <cell r="BO821" t="e">
            <v>#N/A</v>
          </cell>
          <cell r="BP821" t="str">
            <v/>
          </cell>
          <cell r="BQ821"/>
          <cell r="BR821"/>
          <cell r="BS821">
            <v>806</v>
          </cell>
        </row>
        <row r="822">
          <cell r="C822"/>
          <cell r="D822"/>
          <cell r="E822"/>
          <cell r="F822"/>
          <cell r="G822"/>
          <cell r="H822"/>
          <cell r="I822"/>
          <cell r="J822"/>
          <cell r="K822"/>
          <cell r="L822"/>
          <cell r="M822"/>
          <cell r="N822"/>
          <cell r="O822"/>
          <cell r="P822"/>
          <cell r="Q822"/>
          <cell r="R822"/>
          <cell r="S822"/>
          <cell r="T822"/>
          <cell r="U822"/>
          <cell r="V822"/>
          <cell r="W822"/>
          <cell r="X822"/>
          <cell r="Y822" t="str">
            <v/>
          </cell>
          <cell r="Z822"/>
          <cell r="AA822" t="str">
            <v/>
          </cell>
          <cell r="AB822"/>
          <cell r="AC822"/>
          <cell r="AD822"/>
          <cell r="AE822"/>
          <cell r="AF822"/>
          <cell r="AG822"/>
          <cell r="AH822" t="str">
            <v/>
          </cell>
          <cell r="AI822" t="str">
            <v>SI</v>
          </cell>
          <cell r="AJ822"/>
          <cell r="AK822"/>
          <cell r="AL822"/>
          <cell r="AM822"/>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t="str">
            <v/>
          </cell>
          <cell r="BE822" t="str">
            <v/>
          </cell>
          <cell r="BF822">
            <v>0</v>
          </cell>
          <cell r="BG822">
            <v>0</v>
          </cell>
          <cell r="BH822">
            <v>0</v>
          </cell>
          <cell r="BI822">
            <v>0</v>
          </cell>
          <cell r="BJ822">
            <v>0</v>
          </cell>
          <cell r="BK822" t="str">
            <v/>
          </cell>
          <cell r="BL822" t="e">
            <v>#NAME?</v>
          </cell>
          <cell r="BM822" t="e">
            <v>#N/A</v>
          </cell>
          <cell r="BN822" t="e">
            <v>#N/A</v>
          </cell>
          <cell r="BO822" t="e">
            <v>#N/A</v>
          </cell>
          <cell r="BP822" t="str">
            <v/>
          </cell>
          <cell r="BQ822"/>
          <cell r="BR822"/>
          <cell r="BS822">
            <v>807</v>
          </cell>
        </row>
        <row r="823">
          <cell r="C823"/>
          <cell r="D823"/>
          <cell r="E823"/>
          <cell r="F823"/>
          <cell r="G823"/>
          <cell r="H823"/>
          <cell r="I823"/>
          <cell r="J823"/>
          <cell r="K823"/>
          <cell r="L823"/>
          <cell r="M823"/>
          <cell r="N823"/>
          <cell r="O823"/>
          <cell r="P823"/>
          <cell r="Q823"/>
          <cell r="R823"/>
          <cell r="S823"/>
          <cell r="T823"/>
          <cell r="U823"/>
          <cell r="V823"/>
          <cell r="W823"/>
          <cell r="X823"/>
          <cell r="Y823" t="str">
            <v/>
          </cell>
          <cell r="Z823"/>
          <cell r="AA823" t="str">
            <v/>
          </cell>
          <cell r="AB823"/>
          <cell r="AC823"/>
          <cell r="AD823"/>
          <cell r="AE823"/>
          <cell r="AF823"/>
          <cell r="AG823"/>
          <cell r="AH823" t="str">
            <v/>
          </cell>
          <cell r="AI823" t="str">
            <v>SI</v>
          </cell>
          <cell r="AJ823"/>
          <cell r="AK823"/>
          <cell r="AL823"/>
          <cell r="AM823"/>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t="str">
            <v/>
          </cell>
          <cell r="BE823" t="str">
            <v/>
          </cell>
          <cell r="BF823">
            <v>0</v>
          </cell>
          <cell r="BG823">
            <v>0</v>
          </cell>
          <cell r="BH823">
            <v>0</v>
          </cell>
          <cell r="BI823">
            <v>0</v>
          </cell>
          <cell r="BJ823">
            <v>0</v>
          </cell>
          <cell r="BK823" t="str">
            <v/>
          </cell>
          <cell r="BL823" t="e">
            <v>#NAME?</v>
          </cell>
          <cell r="BM823" t="e">
            <v>#N/A</v>
          </cell>
          <cell r="BN823" t="e">
            <v>#N/A</v>
          </cell>
          <cell r="BO823" t="e">
            <v>#N/A</v>
          </cell>
          <cell r="BP823" t="str">
            <v/>
          </cell>
          <cell r="BQ823"/>
          <cell r="BR823"/>
          <cell r="BS823">
            <v>808</v>
          </cell>
        </row>
        <row r="824">
          <cell r="C824"/>
          <cell r="D824"/>
          <cell r="E824"/>
          <cell r="F824"/>
          <cell r="G824"/>
          <cell r="H824"/>
          <cell r="I824"/>
          <cell r="J824"/>
          <cell r="K824"/>
          <cell r="L824"/>
          <cell r="M824"/>
          <cell r="N824"/>
          <cell r="O824"/>
          <cell r="P824"/>
          <cell r="Q824"/>
          <cell r="R824"/>
          <cell r="S824"/>
          <cell r="T824"/>
          <cell r="U824"/>
          <cell r="V824"/>
          <cell r="W824"/>
          <cell r="X824"/>
          <cell r="Y824" t="str">
            <v/>
          </cell>
          <cell r="Z824"/>
          <cell r="AA824" t="str">
            <v/>
          </cell>
          <cell r="AB824"/>
          <cell r="AC824"/>
          <cell r="AD824"/>
          <cell r="AE824"/>
          <cell r="AF824"/>
          <cell r="AG824"/>
          <cell r="AH824" t="str">
            <v/>
          </cell>
          <cell r="AI824" t="str">
            <v>SI</v>
          </cell>
          <cell r="AJ824"/>
          <cell r="AK824"/>
          <cell r="AL824"/>
          <cell r="AM824"/>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t="str">
            <v/>
          </cell>
          <cell r="BE824" t="str">
            <v/>
          </cell>
          <cell r="BF824">
            <v>0</v>
          </cell>
          <cell r="BG824">
            <v>0</v>
          </cell>
          <cell r="BH824">
            <v>0</v>
          </cell>
          <cell r="BI824">
            <v>0</v>
          </cell>
          <cell r="BJ824">
            <v>0</v>
          </cell>
          <cell r="BK824" t="str">
            <v/>
          </cell>
          <cell r="BL824" t="e">
            <v>#NAME?</v>
          </cell>
          <cell r="BM824" t="e">
            <v>#N/A</v>
          </cell>
          <cell r="BN824" t="e">
            <v>#N/A</v>
          </cell>
          <cell r="BO824" t="e">
            <v>#N/A</v>
          </cell>
          <cell r="BP824" t="str">
            <v/>
          </cell>
          <cell r="BQ824"/>
          <cell r="BR824"/>
          <cell r="BS824">
            <v>809</v>
          </cell>
        </row>
        <row r="825">
          <cell r="C825"/>
          <cell r="D825"/>
          <cell r="E825"/>
          <cell r="F825"/>
          <cell r="G825"/>
          <cell r="H825"/>
          <cell r="I825"/>
          <cell r="J825"/>
          <cell r="K825"/>
          <cell r="L825"/>
          <cell r="M825"/>
          <cell r="N825"/>
          <cell r="O825"/>
          <cell r="P825"/>
          <cell r="Q825"/>
          <cell r="R825"/>
          <cell r="S825"/>
          <cell r="T825"/>
          <cell r="U825"/>
          <cell r="V825"/>
          <cell r="W825"/>
          <cell r="X825"/>
          <cell r="Y825" t="str">
            <v/>
          </cell>
          <cell r="Z825"/>
          <cell r="AA825" t="str">
            <v/>
          </cell>
          <cell r="AB825"/>
          <cell r="AC825"/>
          <cell r="AD825"/>
          <cell r="AE825"/>
          <cell r="AF825"/>
          <cell r="AG825"/>
          <cell r="AH825" t="str">
            <v/>
          </cell>
          <cell r="AI825" t="str">
            <v>SI</v>
          </cell>
          <cell r="AJ825"/>
          <cell r="AK825"/>
          <cell r="AL825"/>
          <cell r="AM825"/>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t="str">
            <v/>
          </cell>
          <cell r="BE825" t="str">
            <v/>
          </cell>
          <cell r="BF825">
            <v>0</v>
          </cell>
          <cell r="BG825">
            <v>0</v>
          </cell>
          <cell r="BH825">
            <v>0</v>
          </cell>
          <cell r="BI825">
            <v>0</v>
          </cell>
          <cell r="BJ825">
            <v>0</v>
          </cell>
          <cell r="BK825" t="str">
            <v/>
          </cell>
          <cell r="BL825" t="e">
            <v>#NAME?</v>
          </cell>
          <cell r="BM825" t="e">
            <v>#N/A</v>
          </cell>
          <cell r="BN825" t="e">
            <v>#N/A</v>
          </cell>
          <cell r="BO825" t="e">
            <v>#N/A</v>
          </cell>
          <cell r="BP825" t="str">
            <v/>
          </cell>
          <cell r="BQ825"/>
          <cell r="BR825"/>
          <cell r="BS825">
            <v>810</v>
          </cell>
        </row>
        <row r="826">
          <cell r="C826"/>
          <cell r="D826"/>
          <cell r="E826"/>
          <cell r="F826"/>
          <cell r="G826"/>
          <cell r="H826"/>
          <cell r="I826"/>
          <cell r="J826"/>
          <cell r="K826"/>
          <cell r="L826"/>
          <cell r="M826"/>
          <cell r="N826"/>
          <cell r="O826"/>
          <cell r="P826"/>
          <cell r="Q826"/>
          <cell r="R826"/>
          <cell r="S826"/>
          <cell r="T826"/>
          <cell r="U826"/>
          <cell r="V826"/>
          <cell r="W826"/>
          <cell r="X826"/>
          <cell r="Y826" t="str">
            <v/>
          </cell>
          <cell r="Z826"/>
          <cell r="AA826" t="str">
            <v/>
          </cell>
          <cell r="AB826"/>
          <cell r="AC826"/>
          <cell r="AD826"/>
          <cell r="AE826"/>
          <cell r="AF826"/>
          <cell r="AG826"/>
          <cell r="AH826" t="str">
            <v/>
          </cell>
          <cell r="AI826" t="str">
            <v>SI</v>
          </cell>
          <cell r="AJ826"/>
          <cell r="AK826"/>
          <cell r="AL826"/>
          <cell r="AM826"/>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t="str">
            <v/>
          </cell>
          <cell r="BE826" t="str">
            <v/>
          </cell>
          <cell r="BF826">
            <v>0</v>
          </cell>
          <cell r="BG826">
            <v>0</v>
          </cell>
          <cell r="BH826">
            <v>0</v>
          </cell>
          <cell r="BI826">
            <v>0</v>
          </cell>
          <cell r="BJ826">
            <v>0</v>
          </cell>
          <cell r="BK826" t="str">
            <v/>
          </cell>
          <cell r="BL826" t="e">
            <v>#NAME?</v>
          </cell>
          <cell r="BM826" t="e">
            <v>#N/A</v>
          </cell>
          <cell r="BN826" t="e">
            <v>#N/A</v>
          </cell>
          <cell r="BO826" t="e">
            <v>#N/A</v>
          </cell>
          <cell r="BP826" t="str">
            <v/>
          </cell>
          <cell r="BQ826"/>
          <cell r="BR826"/>
          <cell r="BS826">
            <v>811</v>
          </cell>
        </row>
        <row r="827">
          <cell r="C827"/>
          <cell r="D827"/>
          <cell r="E827"/>
          <cell r="F827"/>
          <cell r="G827"/>
          <cell r="H827"/>
          <cell r="I827"/>
          <cell r="J827"/>
          <cell r="K827"/>
          <cell r="L827"/>
          <cell r="M827"/>
          <cell r="N827"/>
          <cell r="O827"/>
          <cell r="P827"/>
          <cell r="Q827"/>
          <cell r="R827"/>
          <cell r="S827"/>
          <cell r="T827"/>
          <cell r="U827"/>
          <cell r="V827"/>
          <cell r="W827"/>
          <cell r="X827"/>
          <cell r="Y827" t="str">
            <v/>
          </cell>
          <cell r="Z827"/>
          <cell r="AA827" t="str">
            <v/>
          </cell>
          <cell r="AB827"/>
          <cell r="AC827"/>
          <cell r="AD827"/>
          <cell r="AE827"/>
          <cell r="AF827"/>
          <cell r="AG827"/>
          <cell r="AH827" t="str">
            <v/>
          </cell>
          <cell r="AI827" t="str">
            <v>SI</v>
          </cell>
          <cell r="AJ827"/>
          <cell r="AK827"/>
          <cell r="AL827"/>
          <cell r="AM827"/>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t="str">
            <v/>
          </cell>
          <cell r="BE827" t="str">
            <v/>
          </cell>
          <cell r="BF827">
            <v>0</v>
          </cell>
          <cell r="BG827">
            <v>0</v>
          </cell>
          <cell r="BH827">
            <v>0</v>
          </cell>
          <cell r="BI827">
            <v>0</v>
          </cell>
          <cell r="BJ827">
            <v>0</v>
          </cell>
          <cell r="BK827" t="str">
            <v/>
          </cell>
          <cell r="BL827" t="e">
            <v>#NAME?</v>
          </cell>
          <cell r="BM827" t="e">
            <v>#N/A</v>
          </cell>
          <cell r="BN827" t="e">
            <v>#N/A</v>
          </cell>
          <cell r="BO827" t="e">
            <v>#N/A</v>
          </cell>
          <cell r="BP827" t="str">
            <v/>
          </cell>
          <cell r="BQ827"/>
          <cell r="BR827"/>
          <cell r="BS827">
            <v>812</v>
          </cell>
        </row>
        <row r="828">
          <cell r="C828"/>
          <cell r="D828"/>
          <cell r="E828"/>
          <cell r="F828"/>
          <cell r="G828"/>
          <cell r="H828"/>
          <cell r="I828"/>
          <cell r="J828"/>
          <cell r="K828"/>
          <cell r="L828"/>
          <cell r="M828"/>
          <cell r="N828"/>
          <cell r="O828"/>
          <cell r="P828"/>
          <cell r="Q828"/>
          <cell r="R828"/>
          <cell r="S828"/>
          <cell r="T828"/>
          <cell r="U828"/>
          <cell r="V828"/>
          <cell r="W828"/>
          <cell r="X828"/>
          <cell r="Y828" t="str">
            <v/>
          </cell>
          <cell r="Z828"/>
          <cell r="AA828" t="str">
            <v/>
          </cell>
          <cell r="AB828"/>
          <cell r="AC828"/>
          <cell r="AD828"/>
          <cell r="AE828"/>
          <cell r="AF828"/>
          <cell r="AG828"/>
          <cell r="AH828" t="str">
            <v/>
          </cell>
          <cell r="AI828" t="str">
            <v>SI</v>
          </cell>
          <cell r="AJ828"/>
          <cell r="AK828"/>
          <cell r="AL828"/>
          <cell r="AM828"/>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t="str">
            <v/>
          </cell>
          <cell r="BE828" t="str">
            <v/>
          </cell>
          <cell r="BF828">
            <v>0</v>
          </cell>
          <cell r="BG828">
            <v>0</v>
          </cell>
          <cell r="BH828">
            <v>0</v>
          </cell>
          <cell r="BI828">
            <v>0</v>
          </cell>
          <cell r="BJ828">
            <v>0</v>
          </cell>
          <cell r="BK828" t="str">
            <v/>
          </cell>
          <cell r="BL828" t="e">
            <v>#NAME?</v>
          </cell>
          <cell r="BM828" t="e">
            <v>#N/A</v>
          </cell>
          <cell r="BN828" t="e">
            <v>#N/A</v>
          </cell>
          <cell r="BO828" t="e">
            <v>#N/A</v>
          </cell>
          <cell r="BP828" t="str">
            <v/>
          </cell>
          <cell r="BQ828"/>
          <cell r="BR828"/>
          <cell r="BS828">
            <v>813</v>
          </cell>
        </row>
        <row r="829">
          <cell r="C829"/>
          <cell r="D829"/>
          <cell r="E829"/>
          <cell r="F829"/>
          <cell r="G829"/>
          <cell r="H829"/>
          <cell r="I829"/>
          <cell r="J829"/>
          <cell r="K829"/>
          <cell r="L829"/>
          <cell r="M829"/>
          <cell r="N829"/>
          <cell r="O829"/>
          <cell r="P829"/>
          <cell r="Q829"/>
          <cell r="R829"/>
          <cell r="S829"/>
          <cell r="T829"/>
          <cell r="U829"/>
          <cell r="V829"/>
          <cell r="W829"/>
          <cell r="X829"/>
          <cell r="Y829" t="str">
            <v/>
          </cell>
          <cell r="Z829"/>
          <cell r="AA829" t="str">
            <v/>
          </cell>
          <cell r="AB829"/>
          <cell r="AC829"/>
          <cell r="AD829"/>
          <cell r="AE829"/>
          <cell r="AF829"/>
          <cell r="AG829"/>
          <cell r="AH829" t="str">
            <v/>
          </cell>
          <cell r="AI829" t="str">
            <v>SI</v>
          </cell>
          <cell r="AJ829"/>
          <cell r="AK829"/>
          <cell r="AL829"/>
          <cell r="AM829"/>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t="str">
            <v/>
          </cell>
          <cell r="BE829" t="str">
            <v/>
          </cell>
          <cell r="BF829">
            <v>0</v>
          </cell>
          <cell r="BG829">
            <v>0</v>
          </cell>
          <cell r="BH829">
            <v>0</v>
          </cell>
          <cell r="BI829">
            <v>0</v>
          </cell>
          <cell r="BJ829">
            <v>0</v>
          </cell>
          <cell r="BK829" t="str">
            <v/>
          </cell>
          <cell r="BL829" t="e">
            <v>#NAME?</v>
          </cell>
          <cell r="BM829" t="e">
            <v>#N/A</v>
          </cell>
          <cell r="BN829" t="e">
            <v>#N/A</v>
          </cell>
          <cell r="BO829" t="e">
            <v>#N/A</v>
          </cell>
          <cell r="BP829" t="str">
            <v/>
          </cell>
          <cell r="BQ829"/>
          <cell r="BR829"/>
          <cell r="BS829">
            <v>814</v>
          </cell>
        </row>
        <row r="830">
          <cell r="C830"/>
          <cell r="D830"/>
          <cell r="E830"/>
          <cell r="F830"/>
          <cell r="G830"/>
          <cell r="H830"/>
          <cell r="I830"/>
          <cell r="J830"/>
          <cell r="K830"/>
          <cell r="L830"/>
          <cell r="M830"/>
          <cell r="N830"/>
          <cell r="O830"/>
          <cell r="P830"/>
          <cell r="Q830"/>
          <cell r="R830"/>
          <cell r="S830"/>
          <cell r="T830"/>
          <cell r="U830"/>
          <cell r="V830"/>
          <cell r="W830"/>
          <cell r="X830"/>
          <cell r="Y830" t="str">
            <v/>
          </cell>
          <cell r="Z830"/>
          <cell r="AA830" t="str">
            <v/>
          </cell>
          <cell r="AB830"/>
          <cell r="AC830"/>
          <cell r="AD830"/>
          <cell r="AE830"/>
          <cell r="AF830"/>
          <cell r="AG830"/>
          <cell r="AH830" t="str">
            <v/>
          </cell>
          <cell r="AI830" t="str">
            <v>SI</v>
          </cell>
          <cell r="AJ830"/>
          <cell r="AK830"/>
          <cell r="AL830"/>
          <cell r="AM830"/>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t="str">
            <v/>
          </cell>
          <cell r="BE830" t="str">
            <v/>
          </cell>
          <cell r="BF830">
            <v>0</v>
          </cell>
          <cell r="BG830">
            <v>0</v>
          </cell>
          <cell r="BH830">
            <v>0</v>
          </cell>
          <cell r="BI830">
            <v>0</v>
          </cell>
          <cell r="BJ830">
            <v>0</v>
          </cell>
          <cell r="BK830" t="str">
            <v/>
          </cell>
          <cell r="BL830" t="e">
            <v>#NAME?</v>
          </cell>
          <cell r="BM830" t="e">
            <v>#N/A</v>
          </cell>
          <cell r="BN830" t="e">
            <v>#N/A</v>
          </cell>
          <cell r="BO830" t="e">
            <v>#N/A</v>
          </cell>
          <cell r="BP830" t="str">
            <v/>
          </cell>
          <cell r="BQ830"/>
          <cell r="BR830"/>
          <cell r="BS830">
            <v>815</v>
          </cell>
        </row>
        <row r="831">
          <cell r="C831"/>
          <cell r="D831"/>
          <cell r="E831"/>
          <cell r="F831"/>
          <cell r="G831"/>
          <cell r="H831"/>
          <cell r="I831"/>
          <cell r="J831"/>
          <cell r="K831"/>
          <cell r="L831"/>
          <cell r="M831"/>
          <cell r="N831"/>
          <cell r="O831"/>
          <cell r="P831"/>
          <cell r="Q831"/>
          <cell r="R831"/>
          <cell r="S831"/>
          <cell r="T831"/>
          <cell r="U831"/>
          <cell r="V831"/>
          <cell r="W831"/>
          <cell r="X831"/>
          <cell r="Y831" t="str">
            <v/>
          </cell>
          <cell r="Z831"/>
          <cell r="AA831" t="str">
            <v/>
          </cell>
          <cell r="AB831"/>
          <cell r="AC831"/>
          <cell r="AD831"/>
          <cell r="AE831"/>
          <cell r="AF831"/>
          <cell r="AG831"/>
          <cell r="AH831" t="str">
            <v/>
          </cell>
          <cell r="AI831" t="str">
            <v>SI</v>
          </cell>
          <cell r="AJ831"/>
          <cell r="AK831"/>
          <cell r="AL831"/>
          <cell r="AM831"/>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t="str">
            <v/>
          </cell>
          <cell r="BE831" t="str">
            <v/>
          </cell>
          <cell r="BF831">
            <v>0</v>
          </cell>
          <cell r="BG831">
            <v>0</v>
          </cell>
          <cell r="BH831">
            <v>0</v>
          </cell>
          <cell r="BI831">
            <v>0</v>
          </cell>
          <cell r="BJ831">
            <v>0</v>
          </cell>
          <cell r="BK831" t="str">
            <v/>
          </cell>
          <cell r="BL831" t="e">
            <v>#NAME?</v>
          </cell>
          <cell r="BM831" t="e">
            <v>#N/A</v>
          </cell>
          <cell r="BN831" t="e">
            <v>#N/A</v>
          </cell>
          <cell r="BO831" t="e">
            <v>#N/A</v>
          </cell>
          <cell r="BP831" t="str">
            <v/>
          </cell>
          <cell r="BQ831"/>
          <cell r="BR831"/>
          <cell r="BS831">
            <v>816</v>
          </cell>
        </row>
        <row r="832">
          <cell r="C832"/>
          <cell r="D832"/>
          <cell r="E832"/>
          <cell r="F832"/>
          <cell r="G832"/>
          <cell r="H832"/>
          <cell r="I832"/>
          <cell r="J832"/>
          <cell r="K832"/>
          <cell r="L832"/>
          <cell r="M832"/>
          <cell r="N832"/>
          <cell r="O832"/>
          <cell r="P832"/>
          <cell r="Q832"/>
          <cell r="R832"/>
          <cell r="S832"/>
          <cell r="T832"/>
          <cell r="U832"/>
          <cell r="V832"/>
          <cell r="W832"/>
          <cell r="X832"/>
          <cell r="Y832" t="str">
            <v/>
          </cell>
          <cell r="Z832"/>
          <cell r="AA832" t="str">
            <v/>
          </cell>
          <cell r="AB832"/>
          <cell r="AC832"/>
          <cell r="AD832"/>
          <cell r="AE832"/>
          <cell r="AF832"/>
          <cell r="AG832"/>
          <cell r="AH832" t="str">
            <v/>
          </cell>
          <cell r="AI832" t="str">
            <v>SI</v>
          </cell>
          <cell r="AJ832"/>
          <cell r="AK832"/>
          <cell r="AL832"/>
          <cell r="AM832"/>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t="str">
            <v/>
          </cell>
          <cell r="BE832" t="str">
            <v/>
          </cell>
          <cell r="BF832">
            <v>0</v>
          </cell>
          <cell r="BG832">
            <v>0</v>
          </cell>
          <cell r="BH832">
            <v>0</v>
          </cell>
          <cell r="BI832">
            <v>0</v>
          </cell>
          <cell r="BJ832">
            <v>0</v>
          </cell>
          <cell r="BK832" t="str">
            <v/>
          </cell>
          <cell r="BL832" t="e">
            <v>#NAME?</v>
          </cell>
          <cell r="BM832" t="e">
            <v>#N/A</v>
          </cell>
          <cell r="BN832" t="e">
            <v>#N/A</v>
          </cell>
          <cell r="BO832" t="e">
            <v>#N/A</v>
          </cell>
          <cell r="BP832" t="str">
            <v/>
          </cell>
          <cell r="BQ832"/>
          <cell r="BR832"/>
          <cell r="BS832">
            <v>817</v>
          </cell>
        </row>
        <row r="833">
          <cell r="C833"/>
          <cell r="D833"/>
          <cell r="E833"/>
          <cell r="F833"/>
          <cell r="G833"/>
          <cell r="H833"/>
          <cell r="I833"/>
          <cell r="J833"/>
          <cell r="K833"/>
          <cell r="L833"/>
          <cell r="M833"/>
          <cell r="N833"/>
          <cell r="O833"/>
          <cell r="P833"/>
          <cell r="Q833"/>
          <cell r="R833"/>
          <cell r="S833"/>
          <cell r="T833"/>
          <cell r="U833"/>
          <cell r="V833"/>
          <cell r="W833"/>
          <cell r="X833"/>
          <cell r="Y833" t="str">
            <v/>
          </cell>
          <cell r="Z833"/>
          <cell r="AA833" t="str">
            <v/>
          </cell>
          <cell r="AB833"/>
          <cell r="AC833"/>
          <cell r="AD833"/>
          <cell r="AE833"/>
          <cell r="AF833"/>
          <cell r="AG833"/>
          <cell r="AH833" t="str">
            <v/>
          </cell>
          <cell r="AI833" t="str">
            <v>SI</v>
          </cell>
          <cell r="AJ833"/>
          <cell r="AK833"/>
          <cell r="AL833"/>
          <cell r="AM833"/>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t="str">
            <v/>
          </cell>
          <cell r="BE833" t="str">
            <v/>
          </cell>
          <cell r="BF833">
            <v>0</v>
          </cell>
          <cell r="BG833">
            <v>0</v>
          </cell>
          <cell r="BH833">
            <v>0</v>
          </cell>
          <cell r="BI833">
            <v>0</v>
          </cell>
          <cell r="BJ833">
            <v>0</v>
          </cell>
          <cell r="BK833" t="str">
            <v/>
          </cell>
          <cell r="BL833" t="e">
            <v>#NAME?</v>
          </cell>
          <cell r="BM833" t="e">
            <v>#N/A</v>
          </cell>
          <cell r="BN833" t="e">
            <v>#N/A</v>
          </cell>
          <cell r="BO833" t="e">
            <v>#N/A</v>
          </cell>
          <cell r="BP833" t="str">
            <v/>
          </cell>
          <cell r="BQ833"/>
          <cell r="BR833"/>
          <cell r="BS833">
            <v>818</v>
          </cell>
        </row>
        <row r="834">
          <cell r="C834"/>
          <cell r="D834"/>
          <cell r="E834"/>
          <cell r="F834"/>
          <cell r="G834"/>
          <cell r="H834"/>
          <cell r="I834"/>
          <cell r="J834"/>
          <cell r="K834"/>
          <cell r="L834"/>
          <cell r="M834"/>
          <cell r="N834"/>
          <cell r="O834"/>
          <cell r="P834"/>
          <cell r="Q834"/>
          <cell r="R834"/>
          <cell r="S834"/>
          <cell r="T834"/>
          <cell r="U834"/>
          <cell r="V834"/>
          <cell r="W834"/>
          <cell r="X834"/>
          <cell r="Y834" t="str">
            <v/>
          </cell>
          <cell r="Z834"/>
          <cell r="AA834" t="str">
            <v/>
          </cell>
          <cell r="AB834"/>
          <cell r="AC834"/>
          <cell r="AD834"/>
          <cell r="AE834"/>
          <cell r="AF834"/>
          <cell r="AG834"/>
          <cell r="AH834" t="str">
            <v/>
          </cell>
          <cell r="AI834" t="str">
            <v>SI</v>
          </cell>
          <cell r="AJ834"/>
          <cell r="AK834"/>
          <cell r="AL834"/>
          <cell r="AM834"/>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t="str">
            <v/>
          </cell>
          <cell r="BE834" t="str">
            <v/>
          </cell>
          <cell r="BF834">
            <v>0</v>
          </cell>
          <cell r="BG834">
            <v>0</v>
          </cell>
          <cell r="BH834">
            <v>0</v>
          </cell>
          <cell r="BI834">
            <v>0</v>
          </cell>
          <cell r="BJ834">
            <v>0</v>
          </cell>
          <cell r="BK834" t="str">
            <v/>
          </cell>
          <cell r="BL834" t="e">
            <v>#NAME?</v>
          </cell>
          <cell r="BM834" t="e">
            <v>#N/A</v>
          </cell>
          <cell r="BN834" t="e">
            <v>#N/A</v>
          </cell>
          <cell r="BO834" t="e">
            <v>#N/A</v>
          </cell>
          <cell r="BP834" t="str">
            <v/>
          </cell>
          <cell r="BQ834"/>
          <cell r="BR834"/>
          <cell r="BS834">
            <v>819</v>
          </cell>
        </row>
        <row r="835">
          <cell r="C835"/>
          <cell r="D835"/>
          <cell r="E835"/>
          <cell r="F835"/>
          <cell r="G835"/>
          <cell r="H835"/>
          <cell r="I835"/>
          <cell r="J835"/>
          <cell r="K835"/>
          <cell r="L835"/>
          <cell r="M835"/>
          <cell r="N835"/>
          <cell r="O835"/>
          <cell r="P835"/>
          <cell r="Q835"/>
          <cell r="R835"/>
          <cell r="S835"/>
          <cell r="T835"/>
          <cell r="U835"/>
          <cell r="V835"/>
          <cell r="W835"/>
          <cell r="X835"/>
          <cell r="Y835" t="str">
            <v/>
          </cell>
          <cell r="Z835"/>
          <cell r="AA835" t="str">
            <v/>
          </cell>
          <cell r="AB835"/>
          <cell r="AC835"/>
          <cell r="AD835"/>
          <cell r="AE835"/>
          <cell r="AF835"/>
          <cell r="AG835"/>
          <cell r="AH835" t="str">
            <v/>
          </cell>
          <cell r="AI835" t="str">
            <v>SI</v>
          </cell>
          <cell r="AJ835"/>
          <cell r="AK835"/>
          <cell r="AL835"/>
          <cell r="AM835"/>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t="str">
            <v/>
          </cell>
          <cell r="BE835" t="str">
            <v/>
          </cell>
          <cell r="BF835">
            <v>0</v>
          </cell>
          <cell r="BG835">
            <v>0</v>
          </cell>
          <cell r="BH835">
            <v>0</v>
          </cell>
          <cell r="BI835">
            <v>0</v>
          </cell>
          <cell r="BJ835">
            <v>0</v>
          </cell>
          <cell r="BK835" t="str">
            <v/>
          </cell>
          <cell r="BL835" t="e">
            <v>#NAME?</v>
          </cell>
          <cell r="BM835" t="e">
            <v>#N/A</v>
          </cell>
          <cell r="BN835" t="e">
            <v>#N/A</v>
          </cell>
          <cell r="BO835" t="e">
            <v>#N/A</v>
          </cell>
          <cell r="BP835" t="str">
            <v/>
          </cell>
          <cell r="BQ835"/>
          <cell r="BR835"/>
          <cell r="BS835">
            <v>820</v>
          </cell>
        </row>
        <row r="836">
          <cell r="C836"/>
          <cell r="D836"/>
          <cell r="E836"/>
          <cell r="F836"/>
          <cell r="G836"/>
          <cell r="H836"/>
          <cell r="I836"/>
          <cell r="J836"/>
          <cell r="K836"/>
          <cell r="L836"/>
          <cell r="M836"/>
          <cell r="N836"/>
          <cell r="O836"/>
          <cell r="P836"/>
          <cell r="Q836"/>
          <cell r="R836"/>
          <cell r="S836"/>
          <cell r="T836"/>
          <cell r="U836"/>
          <cell r="V836"/>
          <cell r="W836"/>
          <cell r="X836"/>
          <cell r="Y836" t="str">
            <v/>
          </cell>
          <cell r="Z836"/>
          <cell r="AA836" t="str">
            <v/>
          </cell>
          <cell r="AB836"/>
          <cell r="AC836"/>
          <cell r="AD836"/>
          <cell r="AE836"/>
          <cell r="AF836"/>
          <cell r="AG836"/>
          <cell r="AH836" t="str">
            <v/>
          </cell>
          <cell r="AI836" t="str">
            <v>SI</v>
          </cell>
          <cell r="AJ836"/>
          <cell r="AK836"/>
          <cell r="AL836"/>
          <cell r="AM836"/>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t="str">
            <v/>
          </cell>
          <cell r="BE836" t="str">
            <v/>
          </cell>
          <cell r="BF836">
            <v>0</v>
          </cell>
          <cell r="BG836">
            <v>0</v>
          </cell>
          <cell r="BH836">
            <v>0</v>
          </cell>
          <cell r="BI836">
            <v>0</v>
          </cell>
          <cell r="BJ836">
            <v>0</v>
          </cell>
          <cell r="BK836" t="str">
            <v/>
          </cell>
          <cell r="BL836" t="e">
            <v>#NAME?</v>
          </cell>
          <cell r="BM836" t="e">
            <v>#N/A</v>
          </cell>
          <cell r="BN836" t="e">
            <v>#N/A</v>
          </cell>
          <cell r="BO836" t="e">
            <v>#N/A</v>
          </cell>
          <cell r="BP836" t="str">
            <v/>
          </cell>
          <cell r="BQ836"/>
          <cell r="BR836"/>
          <cell r="BS836">
            <v>821</v>
          </cell>
        </row>
        <row r="837">
          <cell r="C837"/>
          <cell r="D837"/>
          <cell r="E837"/>
          <cell r="F837"/>
          <cell r="G837"/>
          <cell r="H837"/>
          <cell r="I837"/>
          <cell r="J837"/>
          <cell r="K837"/>
          <cell r="L837"/>
          <cell r="M837"/>
          <cell r="N837"/>
          <cell r="O837"/>
          <cell r="P837"/>
          <cell r="Q837"/>
          <cell r="R837"/>
          <cell r="S837"/>
          <cell r="T837"/>
          <cell r="U837"/>
          <cell r="V837"/>
          <cell r="W837"/>
          <cell r="X837"/>
          <cell r="Y837" t="str">
            <v/>
          </cell>
          <cell r="Z837"/>
          <cell r="AA837" t="str">
            <v/>
          </cell>
          <cell r="AB837"/>
          <cell r="AC837"/>
          <cell r="AD837"/>
          <cell r="AE837"/>
          <cell r="AF837"/>
          <cell r="AG837"/>
          <cell r="AH837" t="str">
            <v/>
          </cell>
          <cell r="AI837" t="str">
            <v>SI</v>
          </cell>
          <cell r="AJ837"/>
          <cell r="AK837"/>
          <cell r="AL837"/>
          <cell r="AM837"/>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t="str">
            <v/>
          </cell>
          <cell r="BE837" t="str">
            <v/>
          </cell>
          <cell r="BF837">
            <v>0</v>
          </cell>
          <cell r="BG837">
            <v>0</v>
          </cell>
          <cell r="BH837">
            <v>0</v>
          </cell>
          <cell r="BI837">
            <v>0</v>
          </cell>
          <cell r="BJ837">
            <v>0</v>
          </cell>
          <cell r="BK837" t="str">
            <v/>
          </cell>
          <cell r="BL837" t="e">
            <v>#NAME?</v>
          </cell>
          <cell r="BM837" t="e">
            <v>#N/A</v>
          </cell>
          <cell r="BN837" t="e">
            <v>#N/A</v>
          </cell>
          <cell r="BO837" t="e">
            <v>#N/A</v>
          </cell>
          <cell r="BP837" t="str">
            <v/>
          </cell>
          <cell r="BQ837"/>
          <cell r="BR837"/>
          <cell r="BS837">
            <v>822</v>
          </cell>
        </row>
        <row r="838">
          <cell r="C838"/>
          <cell r="D838"/>
          <cell r="E838"/>
          <cell r="F838"/>
          <cell r="G838"/>
          <cell r="H838"/>
          <cell r="I838"/>
          <cell r="J838"/>
          <cell r="K838"/>
          <cell r="L838"/>
          <cell r="M838"/>
          <cell r="N838"/>
          <cell r="O838"/>
          <cell r="P838"/>
          <cell r="Q838"/>
          <cell r="R838"/>
          <cell r="S838"/>
          <cell r="T838"/>
          <cell r="U838"/>
          <cell r="V838"/>
          <cell r="W838"/>
          <cell r="X838"/>
          <cell r="Y838" t="str">
            <v/>
          </cell>
          <cell r="Z838"/>
          <cell r="AA838" t="str">
            <v/>
          </cell>
          <cell r="AB838"/>
          <cell r="AC838"/>
          <cell r="AD838"/>
          <cell r="AE838"/>
          <cell r="AF838"/>
          <cell r="AG838"/>
          <cell r="AH838" t="str">
            <v/>
          </cell>
          <cell r="AI838" t="str">
            <v>SI</v>
          </cell>
          <cell r="AJ838"/>
          <cell r="AK838"/>
          <cell r="AL838"/>
          <cell r="AM838"/>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t="str">
            <v/>
          </cell>
          <cell r="BE838" t="str">
            <v/>
          </cell>
          <cell r="BF838">
            <v>0</v>
          </cell>
          <cell r="BG838">
            <v>0</v>
          </cell>
          <cell r="BH838">
            <v>0</v>
          </cell>
          <cell r="BI838">
            <v>0</v>
          </cell>
          <cell r="BJ838">
            <v>0</v>
          </cell>
          <cell r="BK838" t="str">
            <v/>
          </cell>
          <cell r="BL838" t="e">
            <v>#NAME?</v>
          </cell>
          <cell r="BM838" t="e">
            <v>#N/A</v>
          </cell>
          <cell r="BN838" t="e">
            <v>#N/A</v>
          </cell>
          <cell r="BO838" t="e">
            <v>#N/A</v>
          </cell>
          <cell r="BP838" t="str">
            <v/>
          </cell>
          <cell r="BQ838"/>
          <cell r="BR838"/>
          <cell r="BS838">
            <v>823</v>
          </cell>
        </row>
        <row r="839">
          <cell r="C839"/>
          <cell r="D839"/>
          <cell r="E839"/>
          <cell r="F839"/>
          <cell r="G839"/>
          <cell r="H839"/>
          <cell r="I839"/>
          <cell r="J839"/>
          <cell r="K839"/>
          <cell r="L839"/>
          <cell r="M839"/>
          <cell r="N839"/>
          <cell r="O839"/>
          <cell r="P839"/>
          <cell r="Q839"/>
          <cell r="R839"/>
          <cell r="S839"/>
          <cell r="T839"/>
          <cell r="U839"/>
          <cell r="V839"/>
          <cell r="W839"/>
          <cell r="X839"/>
          <cell r="Y839" t="str">
            <v/>
          </cell>
          <cell r="Z839"/>
          <cell r="AA839" t="str">
            <v/>
          </cell>
          <cell r="AB839"/>
          <cell r="AC839"/>
          <cell r="AD839"/>
          <cell r="AE839"/>
          <cell r="AF839"/>
          <cell r="AG839"/>
          <cell r="AH839" t="str">
            <v/>
          </cell>
          <cell r="AI839" t="str">
            <v>SI</v>
          </cell>
          <cell r="AJ839"/>
          <cell r="AK839"/>
          <cell r="AL839"/>
          <cell r="AM839"/>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t="str">
            <v/>
          </cell>
          <cell r="BE839" t="str">
            <v/>
          </cell>
          <cell r="BF839">
            <v>0</v>
          </cell>
          <cell r="BG839">
            <v>0</v>
          </cell>
          <cell r="BH839">
            <v>0</v>
          </cell>
          <cell r="BI839">
            <v>0</v>
          </cell>
          <cell r="BJ839">
            <v>0</v>
          </cell>
          <cell r="BK839" t="str">
            <v/>
          </cell>
          <cell r="BL839" t="e">
            <v>#NAME?</v>
          </cell>
          <cell r="BM839" t="e">
            <v>#N/A</v>
          </cell>
          <cell r="BN839" t="e">
            <v>#N/A</v>
          </cell>
          <cell r="BO839" t="e">
            <v>#N/A</v>
          </cell>
          <cell r="BP839" t="str">
            <v/>
          </cell>
          <cell r="BQ839"/>
          <cell r="BR839"/>
          <cell r="BS839">
            <v>824</v>
          </cell>
        </row>
        <row r="840">
          <cell r="C840"/>
          <cell r="D840"/>
          <cell r="E840"/>
          <cell r="F840"/>
          <cell r="G840"/>
          <cell r="H840"/>
          <cell r="I840"/>
          <cell r="J840"/>
          <cell r="K840"/>
          <cell r="L840"/>
          <cell r="M840"/>
          <cell r="N840"/>
          <cell r="O840"/>
          <cell r="P840"/>
          <cell r="Q840"/>
          <cell r="R840"/>
          <cell r="S840"/>
          <cell r="T840"/>
          <cell r="U840"/>
          <cell r="V840"/>
          <cell r="W840"/>
          <cell r="X840"/>
          <cell r="Y840" t="str">
            <v/>
          </cell>
          <cell r="Z840"/>
          <cell r="AA840" t="str">
            <v/>
          </cell>
          <cell r="AB840"/>
          <cell r="AC840"/>
          <cell r="AD840"/>
          <cell r="AE840"/>
          <cell r="AF840"/>
          <cell r="AG840"/>
          <cell r="AH840" t="str">
            <v/>
          </cell>
          <cell r="AI840" t="str">
            <v>SI</v>
          </cell>
          <cell r="AJ840"/>
          <cell r="AK840"/>
          <cell r="AL840"/>
          <cell r="AM840"/>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t="str">
            <v/>
          </cell>
          <cell r="BE840" t="str">
            <v/>
          </cell>
          <cell r="BF840">
            <v>0</v>
          </cell>
          <cell r="BG840">
            <v>0</v>
          </cell>
          <cell r="BH840">
            <v>0</v>
          </cell>
          <cell r="BI840">
            <v>0</v>
          </cell>
          <cell r="BJ840">
            <v>0</v>
          </cell>
          <cell r="BK840" t="str">
            <v/>
          </cell>
          <cell r="BL840" t="e">
            <v>#NAME?</v>
          </cell>
          <cell r="BM840" t="e">
            <v>#N/A</v>
          </cell>
          <cell r="BN840" t="e">
            <v>#N/A</v>
          </cell>
          <cell r="BO840" t="e">
            <v>#N/A</v>
          </cell>
          <cell r="BP840" t="str">
            <v/>
          </cell>
          <cell r="BQ840"/>
          <cell r="BR840"/>
          <cell r="BS840">
            <v>825</v>
          </cell>
        </row>
        <row r="841">
          <cell r="C841"/>
          <cell r="D841"/>
          <cell r="E841"/>
          <cell r="F841"/>
          <cell r="G841"/>
          <cell r="H841"/>
          <cell r="I841"/>
          <cell r="J841"/>
          <cell r="K841"/>
          <cell r="L841"/>
          <cell r="M841"/>
          <cell r="N841"/>
          <cell r="O841"/>
          <cell r="P841"/>
          <cell r="Q841"/>
          <cell r="R841"/>
          <cell r="S841"/>
          <cell r="T841"/>
          <cell r="U841"/>
          <cell r="V841"/>
          <cell r="W841"/>
          <cell r="X841"/>
          <cell r="Y841" t="str">
            <v/>
          </cell>
          <cell r="Z841"/>
          <cell r="AA841" t="str">
            <v/>
          </cell>
          <cell r="AB841"/>
          <cell r="AC841"/>
          <cell r="AD841"/>
          <cell r="AE841"/>
          <cell r="AF841"/>
          <cell r="AG841"/>
          <cell r="AH841" t="str">
            <v/>
          </cell>
          <cell r="AI841" t="str">
            <v>SI</v>
          </cell>
          <cell r="AJ841"/>
          <cell r="AK841"/>
          <cell r="AL841"/>
          <cell r="AM841"/>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t="str">
            <v/>
          </cell>
          <cell r="BE841" t="str">
            <v/>
          </cell>
          <cell r="BF841">
            <v>0</v>
          </cell>
          <cell r="BG841">
            <v>0</v>
          </cell>
          <cell r="BH841">
            <v>0</v>
          </cell>
          <cell r="BI841">
            <v>0</v>
          </cell>
          <cell r="BJ841">
            <v>0</v>
          </cell>
          <cell r="BK841" t="str">
            <v/>
          </cell>
          <cell r="BL841" t="e">
            <v>#NAME?</v>
          </cell>
          <cell r="BM841" t="e">
            <v>#N/A</v>
          </cell>
          <cell r="BN841" t="e">
            <v>#N/A</v>
          </cell>
          <cell r="BO841" t="e">
            <v>#N/A</v>
          </cell>
          <cell r="BP841" t="str">
            <v/>
          </cell>
          <cell r="BQ841"/>
          <cell r="BR841"/>
          <cell r="BS841">
            <v>826</v>
          </cell>
        </row>
        <row r="842">
          <cell r="C842"/>
          <cell r="D842"/>
          <cell r="E842"/>
          <cell r="F842"/>
          <cell r="G842"/>
          <cell r="H842"/>
          <cell r="I842"/>
          <cell r="J842"/>
          <cell r="K842"/>
          <cell r="L842"/>
          <cell r="M842"/>
          <cell r="N842"/>
          <cell r="O842"/>
          <cell r="P842"/>
          <cell r="Q842"/>
          <cell r="R842"/>
          <cell r="S842"/>
          <cell r="T842"/>
          <cell r="U842"/>
          <cell r="V842"/>
          <cell r="W842"/>
          <cell r="X842"/>
          <cell r="Y842" t="str">
            <v/>
          </cell>
          <cell r="Z842"/>
          <cell r="AA842" t="str">
            <v/>
          </cell>
          <cell r="AB842"/>
          <cell r="AC842"/>
          <cell r="AD842"/>
          <cell r="AE842"/>
          <cell r="AF842"/>
          <cell r="AG842"/>
          <cell r="AH842" t="str">
            <v/>
          </cell>
          <cell r="AI842" t="str">
            <v>SI</v>
          </cell>
          <cell r="AJ842"/>
          <cell r="AK842"/>
          <cell r="AL842"/>
          <cell r="AM842"/>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t="str">
            <v/>
          </cell>
          <cell r="BE842" t="str">
            <v/>
          </cell>
          <cell r="BF842">
            <v>0</v>
          </cell>
          <cell r="BG842">
            <v>0</v>
          </cell>
          <cell r="BH842">
            <v>0</v>
          </cell>
          <cell r="BI842">
            <v>0</v>
          </cell>
          <cell r="BJ842">
            <v>0</v>
          </cell>
          <cell r="BK842" t="str">
            <v/>
          </cell>
          <cell r="BL842" t="e">
            <v>#NAME?</v>
          </cell>
          <cell r="BM842" t="e">
            <v>#N/A</v>
          </cell>
          <cell r="BN842" t="e">
            <v>#N/A</v>
          </cell>
          <cell r="BO842" t="e">
            <v>#N/A</v>
          </cell>
          <cell r="BP842" t="str">
            <v/>
          </cell>
          <cell r="BQ842"/>
          <cell r="BR842"/>
          <cell r="BS842">
            <v>827</v>
          </cell>
        </row>
        <row r="843">
          <cell r="C843"/>
          <cell r="D843"/>
          <cell r="E843"/>
          <cell r="F843"/>
          <cell r="G843"/>
          <cell r="H843"/>
          <cell r="I843"/>
          <cell r="J843"/>
          <cell r="K843"/>
          <cell r="L843"/>
          <cell r="M843"/>
          <cell r="N843"/>
          <cell r="O843"/>
          <cell r="P843"/>
          <cell r="Q843"/>
          <cell r="R843"/>
          <cell r="S843"/>
          <cell r="T843"/>
          <cell r="U843"/>
          <cell r="V843"/>
          <cell r="W843"/>
          <cell r="X843"/>
          <cell r="Y843" t="str">
            <v/>
          </cell>
          <cell r="Z843"/>
          <cell r="AA843" t="str">
            <v/>
          </cell>
          <cell r="AB843"/>
          <cell r="AC843"/>
          <cell r="AD843"/>
          <cell r="AE843"/>
          <cell r="AF843"/>
          <cell r="AG843"/>
          <cell r="AH843" t="str">
            <v/>
          </cell>
          <cell r="AI843" t="str">
            <v>SI</v>
          </cell>
          <cell r="AJ843"/>
          <cell r="AK843"/>
          <cell r="AL843"/>
          <cell r="AM843"/>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t="str">
            <v/>
          </cell>
          <cell r="BE843" t="str">
            <v/>
          </cell>
          <cell r="BF843">
            <v>0</v>
          </cell>
          <cell r="BG843">
            <v>0</v>
          </cell>
          <cell r="BH843">
            <v>0</v>
          </cell>
          <cell r="BI843">
            <v>0</v>
          </cell>
          <cell r="BJ843">
            <v>0</v>
          </cell>
          <cell r="BK843" t="str">
            <v/>
          </cell>
          <cell r="BL843" t="e">
            <v>#NAME?</v>
          </cell>
          <cell r="BM843" t="e">
            <v>#N/A</v>
          </cell>
          <cell r="BN843" t="e">
            <v>#N/A</v>
          </cell>
          <cell r="BO843" t="e">
            <v>#N/A</v>
          </cell>
          <cell r="BP843" t="str">
            <v/>
          </cell>
          <cell r="BQ843"/>
          <cell r="BR843"/>
          <cell r="BS843">
            <v>828</v>
          </cell>
        </row>
        <row r="844">
          <cell r="C844"/>
          <cell r="D844"/>
          <cell r="E844"/>
          <cell r="F844"/>
          <cell r="G844"/>
          <cell r="H844"/>
          <cell r="I844"/>
          <cell r="J844"/>
          <cell r="K844"/>
          <cell r="L844"/>
          <cell r="M844"/>
          <cell r="N844"/>
          <cell r="O844"/>
          <cell r="P844"/>
          <cell r="Q844"/>
          <cell r="R844"/>
          <cell r="S844"/>
          <cell r="T844"/>
          <cell r="U844"/>
          <cell r="V844"/>
          <cell r="W844"/>
          <cell r="X844"/>
          <cell r="Y844" t="str">
            <v/>
          </cell>
          <cell r="Z844"/>
          <cell r="AA844" t="str">
            <v/>
          </cell>
          <cell r="AB844"/>
          <cell r="AC844"/>
          <cell r="AD844"/>
          <cell r="AE844"/>
          <cell r="AF844"/>
          <cell r="AG844"/>
          <cell r="AH844" t="str">
            <v/>
          </cell>
          <cell r="AI844" t="str">
            <v>SI</v>
          </cell>
          <cell r="AJ844"/>
          <cell r="AK844"/>
          <cell r="AL844"/>
          <cell r="AM844"/>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t="str">
            <v/>
          </cell>
          <cell r="BE844" t="str">
            <v/>
          </cell>
          <cell r="BF844">
            <v>0</v>
          </cell>
          <cell r="BG844">
            <v>0</v>
          </cell>
          <cell r="BH844">
            <v>0</v>
          </cell>
          <cell r="BI844">
            <v>0</v>
          </cell>
          <cell r="BJ844">
            <v>0</v>
          </cell>
          <cell r="BK844" t="str">
            <v/>
          </cell>
          <cell r="BL844" t="e">
            <v>#NAME?</v>
          </cell>
          <cell r="BM844" t="e">
            <v>#N/A</v>
          </cell>
          <cell r="BN844" t="e">
            <v>#N/A</v>
          </cell>
          <cell r="BO844" t="e">
            <v>#N/A</v>
          </cell>
          <cell r="BP844" t="str">
            <v/>
          </cell>
          <cell r="BQ844"/>
          <cell r="BR844"/>
          <cell r="BS844">
            <v>829</v>
          </cell>
        </row>
        <row r="845">
          <cell r="C845"/>
          <cell r="D845"/>
          <cell r="E845"/>
          <cell r="F845"/>
          <cell r="G845"/>
          <cell r="H845"/>
          <cell r="I845"/>
          <cell r="J845"/>
          <cell r="K845"/>
          <cell r="L845"/>
          <cell r="M845"/>
          <cell r="N845"/>
          <cell r="O845"/>
          <cell r="P845"/>
          <cell r="Q845"/>
          <cell r="R845"/>
          <cell r="S845"/>
          <cell r="T845"/>
          <cell r="U845"/>
          <cell r="V845"/>
          <cell r="W845"/>
          <cell r="X845"/>
          <cell r="Y845" t="str">
            <v/>
          </cell>
          <cell r="Z845"/>
          <cell r="AA845" t="str">
            <v/>
          </cell>
          <cell r="AB845"/>
          <cell r="AC845"/>
          <cell r="AD845"/>
          <cell r="AE845"/>
          <cell r="AF845"/>
          <cell r="AG845"/>
          <cell r="AH845" t="str">
            <v/>
          </cell>
          <cell r="AI845" t="str">
            <v>SI</v>
          </cell>
          <cell r="AJ845"/>
          <cell r="AK845"/>
          <cell r="AL845"/>
          <cell r="AM845"/>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t="str">
            <v/>
          </cell>
          <cell r="BE845" t="str">
            <v/>
          </cell>
          <cell r="BF845">
            <v>0</v>
          </cell>
          <cell r="BG845">
            <v>0</v>
          </cell>
          <cell r="BH845">
            <v>0</v>
          </cell>
          <cell r="BI845">
            <v>0</v>
          </cell>
          <cell r="BJ845">
            <v>0</v>
          </cell>
          <cell r="BK845" t="str">
            <v/>
          </cell>
          <cell r="BL845" t="e">
            <v>#NAME?</v>
          </cell>
          <cell r="BM845" t="e">
            <v>#N/A</v>
          </cell>
          <cell r="BN845" t="e">
            <v>#N/A</v>
          </cell>
          <cell r="BO845" t="e">
            <v>#N/A</v>
          </cell>
          <cell r="BP845" t="str">
            <v/>
          </cell>
          <cell r="BQ845"/>
          <cell r="BR845"/>
          <cell r="BS845">
            <v>830</v>
          </cell>
        </row>
        <row r="846">
          <cell r="C846"/>
          <cell r="D846"/>
          <cell r="E846"/>
          <cell r="F846"/>
          <cell r="G846"/>
          <cell r="H846"/>
          <cell r="I846"/>
          <cell r="J846"/>
          <cell r="K846"/>
          <cell r="L846"/>
          <cell r="M846"/>
          <cell r="N846"/>
          <cell r="O846"/>
          <cell r="P846"/>
          <cell r="Q846"/>
          <cell r="R846"/>
          <cell r="S846"/>
          <cell r="T846"/>
          <cell r="U846"/>
          <cell r="V846"/>
          <cell r="W846"/>
          <cell r="X846"/>
          <cell r="Y846" t="str">
            <v/>
          </cell>
          <cell r="Z846"/>
          <cell r="AA846" t="str">
            <v/>
          </cell>
          <cell r="AB846"/>
          <cell r="AC846"/>
          <cell r="AD846"/>
          <cell r="AE846"/>
          <cell r="AF846"/>
          <cell r="AG846"/>
          <cell r="AH846" t="str">
            <v/>
          </cell>
          <cell r="AI846" t="str">
            <v>SI</v>
          </cell>
          <cell r="AJ846"/>
          <cell r="AK846"/>
          <cell r="AL846"/>
          <cell r="AM846"/>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t="str">
            <v/>
          </cell>
          <cell r="BE846" t="str">
            <v/>
          </cell>
          <cell r="BF846">
            <v>0</v>
          </cell>
          <cell r="BG846">
            <v>0</v>
          </cell>
          <cell r="BH846">
            <v>0</v>
          </cell>
          <cell r="BI846">
            <v>0</v>
          </cell>
          <cell r="BJ846">
            <v>0</v>
          </cell>
          <cell r="BK846" t="str">
            <v/>
          </cell>
          <cell r="BL846" t="e">
            <v>#NAME?</v>
          </cell>
          <cell r="BM846" t="e">
            <v>#N/A</v>
          </cell>
          <cell r="BN846" t="e">
            <v>#N/A</v>
          </cell>
          <cell r="BO846" t="e">
            <v>#N/A</v>
          </cell>
          <cell r="BP846" t="str">
            <v/>
          </cell>
          <cell r="BQ846"/>
          <cell r="BR846"/>
          <cell r="BS846">
            <v>831</v>
          </cell>
        </row>
        <row r="847">
          <cell r="C847"/>
          <cell r="D847"/>
          <cell r="E847"/>
          <cell r="F847"/>
          <cell r="G847"/>
          <cell r="H847"/>
          <cell r="I847"/>
          <cell r="J847"/>
          <cell r="K847"/>
          <cell r="L847"/>
          <cell r="M847"/>
          <cell r="N847"/>
          <cell r="O847"/>
          <cell r="P847"/>
          <cell r="Q847"/>
          <cell r="R847"/>
          <cell r="S847"/>
          <cell r="T847"/>
          <cell r="U847"/>
          <cell r="V847"/>
          <cell r="W847"/>
          <cell r="X847"/>
          <cell r="Y847" t="str">
            <v/>
          </cell>
          <cell r="Z847"/>
          <cell r="AA847" t="str">
            <v/>
          </cell>
          <cell r="AB847"/>
          <cell r="AC847"/>
          <cell r="AD847"/>
          <cell r="AE847"/>
          <cell r="AF847"/>
          <cell r="AG847"/>
          <cell r="AH847" t="str">
            <v/>
          </cell>
          <cell r="AI847" t="str">
            <v>SI</v>
          </cell>
          <cell r="AJ847"/>
          <cell r="AK847"/>
          <cell r="AL847"/>
          <cell r="AM847"/>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t="str">
            <v/>
          </cell>
          <cell r="BE847" t="str">
            <v/>
          </cell>
          <cell r="BF847">
            <v>0</v>
          </cell>
          <cell r="BG847">
            <v>0</v>
          </cell>
          <cell r="BH847">
            <v>0</v>
          </cell>
          <cell r="BI847">
            <v>0</v>
          </cell>
          <cell r="BJ847">
            <v>0</v>
          </cell>
          <cell r="BK847" t="str">
            <v/>
          </cell>
          <cell r="BL847" t="e">
            <v>#NAME?</v>
          </cell>
          <cell r="BM847" t="e">
            <v>#N/A</v>
          </cell>
          <cell r="BN847" t="e">
            <v>#N/A</v>
          </cell>
          <cell r="BO847" t="e">
            <v>#N/A</v>
          </cell>
          <cell r="BP847" t="str">
            <v/>
          </cell>
          <cell r="BQ847"/>
          <cell r="BR847"/>
          <cell r="BS847">
            <v>832</v>
          </cell>
        </row>
        <row r="848">
          <cell r="C848"/>
          <cell r="D848"/>
          <cell r="E848"/>
          <cell r="F848"/>
          <cell r="G848"/>
          <cell r="H848"/>
          <cell r="I848"/>
          <cell r="J848"/>
          <cell r="K848"/>
          <cell r="L848"/>
          <cell r="M848"/>
          <cell r="N848"/>
          <cell r="O848"/>
          <cell r="P848"/>
          <cell r="Q848"/>
          <cell r="R848"/>
          <cell r="S848"/>
          <cell r="T848"/>
          <cell r="U848"/>
          <cell r="V848"/>
          <cell r="W848"/>
          <cell r="X848"/>
          <cell r="Y848" t="str">
            <v/>
          </cell>
          <cell r="Z848"/>
          <cell r="AA848" t="str">
            <v/>
          </cell>
          <cell r="AB848"/>
          <cell r="AC848"/>
          <cell r="AD848"/>
          <cell r="AE848"/>
          <cell r="AF848"/>
          <cell r="AG848"/>
          <cell r="AH848" t="str">
            <v/>
          </cell>
          <cell r="AI848" t="str">
            <v>SI</v>
          </cell>
          <cell r="AJ848"/>
          <cell r="AK848"/>
          <cell r="AL848"/>
          <cell r="AM848"/>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t="str">
            <v/>
          </cell>
          <cell r="BE848" t="str">
            <v/>
          </cell>
          <cell r="BF848">
            <v>0</v>
          </cell>
          <cell r="BG848">
            <v>0</v>
          </cell>
          <cell r="BH848">
            <v>0</v>
          </cell>
          <cell r="BI848">
            <v>0</v>
          </cell>
          <cell r="BJ848">
            <v>0</v>
          </cell>
          <cell r="BK848" t="str">
            <v/>
          </cell>
          <cell r="BL848" t="e">
            <v>#NAME?</v>
          </cell>
          <cell r="BM848" t="e">
            <v>#N/A</v>
          </cell>
          <cell r="BN848" t="e">
            <v>#N/A</v>
          </cell>
          <cell r="BO848" t="e">
            <v>#N/A</v>
          </cell>
          <cell r="BP848" t="str">
            <v/>
          </cell>
          <cell r="BQ848"/>
          <cell r="BR848"/>
          <cell r="BS848">
            <v>833</v>
          </cell>
        </row>
        <row r="849">
          <cell r="C849"/>
          <cell r="D849"/>
          <cell r="E849"/>
          <cell r="F849"/>
          <cell r="G849"/>
          <cell r="H849"/>
          <cell r="I849"/>
          <cell r="J849"/>
          <cell r="K849"/>
          <cell r="L849"/>
          <cell r="M849"/>
          <cell r="N849"/>
          <cell r="O849"/>
          <cell r="P849"/>
          <cell r="Q849"/>
          <cell r="R849"/>
          <cell r="S849"/>
          <cell r="T849"/>
          <cell r="U849"/>
          <cell r="V849"/>
          <cell r="W849"/>
          <cell r="X849"/>
          <cell r="Y849" t="str">
            <v/>
          </cell>
          <cell r="Z849"/>
          <cell r="AA849" t="str">
            <v/>
          </cell>
          <cell r="AB849"/>
          <cell r="AC849"/>
          <cell r="AD849"/>
          <cell r="AE849"/>
          <cell r="AF849"/>
          <cell r="AG849"/>
          <cell r="AH849" t="str">
            <v/>
          </cell>
          <cell r="AI849" t="str">
            <v>SI</v>
          </cell>
          <cell r="AJ849"/>
          <cell r="AK849"/>
          <cell r="AL849"/>
          <cell r="AM849"/>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t="str">
            <v/>
          </cell>
          <cell r="BE849" t="str">
            <v/>
          </cell>
          <cell r="BF849">
            <v>0</v>
          </cell>
          <cell r="BG849">
            <v>0</v>
          </cell>
          <cell r="BH849">
            <v>0</v>
          </cell>
          <cell r="BI849">
            <v>0</v>
          </cell>
          <cell r="BJ849">
            <v>0</v>
          </cell>
          <cell r="BK849" t="str">
            <v/>
          </cell>
          <cell r="BL849" t="e">
            <v>#NAME?</v>
          </cell>
          <cell r="BM849" t="e">
            <v>#N/A</v>
          </cell>
          <cell r="BN849" t="e">
            <v>#N/A</v>
          </cell>
          <cell r="BO849" t="e">
            <v>#N/A</v>
          </cell>
          <cell r="BP849" t="str">
            <v/>
          </cell>
          <cell r="BQ849"/>
          <cell r="BR849"/>
          <cell r="BS849">
            <v>834</v>
          </cell>
        </row>
        <row r="850">
          <cell r="C850"/>
          <cell r="D850"/>
          <cell r="E850"/>
          <cell r="F850"/>
          <cell r="G850"/>
          <cell r="H850"/>
          <cell r="I850"/>
          <cell r="J850"/>
          <cell r="K850"/>
          <cell r="L850"/>
          <cell r="M850"/>
          <cell r="N850"/>
          <cell r="O850"/>
          <cell r="P850"/>
          <cell r="Q850"/>
          <cell r="R850"/>
          <cell r="S850"/>
          <cell r="T850"/>
          <cell r="U850"/>
          <cell r="V850"/>
          <cell r="W850"/>
          <cell r="X850"/>
          <cell r="Y850" t="str">
            <v/>
          </cell>
          <cell r="Z850"/>
          <cell r="AA850" t="str">
            <v/>
          </cell>
          <cell r="AB850"/>
          <cell r="AC850"/>
          <cell r="AD850"/>
          <cell r="AE850"/>
          <cell r="AF850"/>
          <cell r="AG850"/>
          <cell r="AH850" t="str">
            <v/>
          </cell>
          <cell r="AI850" t="str">
            <v>SI</v>
          </cell>
          <cell r="AJ850"/>
          <cell r="AK850"/>
          <cell r="AL850"/>
          <cell r="AM850"/>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t="str">
            <v/>
          </cell>
          <cell r="BE850" t="str">
            <v/>
          </cell>
          <cell r="BF850">
            <v>0</v>
          </cell>
          <cell r="BG850">
            <v>0</v>
          </cell>
          <cell r="BH850">
            <v>0</v>
          </cell>
          <cell r="BI850">
            <v>0</v>
          </cell>
          <cell r="BJ850">
            <v>0</v>
          </cell>
          <cell r="BK850" t="str">
            <v/>
          </cell>
          <cell r="BL850" t="e">
            <v>#NAME?</v>
          </cell>
          <cell r="BM850" t="e">
            <v>#N/A</v>
          </cell>
          <cell r="BN850" t="e">
            <v>#N/A</v>
          </cell>
          <cell r="BO850" t="e">
            <v>#N/A</v>
          </cell>
          <cell r="BP850" t="str">
            <v/>
          </cell>
          <cell r="BQ850"/>
          <cell r="BR850"/>
          <cell r="BS850">
            <v>835</v>
          </cell>
        </row>
        <row r="851">
          <cell r="C851"/>
          <cell r="D851"/>
          <cell r="E851"/>
          <cell r="F851"/>
          <cell r="G851"/>
          <cell r="H851"/>
          <cell r="I851"/>
          <cell r="J851"/>
          <cell r="K851"/>
          <cell r="L851"/>
          <cell r="M851"/>
          <cell r="N851"/>
          <cell r="O851"/>
          <cell r="P851"/>
          <cell r="Q851"/>
          <cell r="R851"/>
          <cell r="S851"/>
          <cell r="T851"/>
          <cell r="U851"/>
          <cell r="V851"/>
          <cell r="W851"/>
          <cell r="X851"/>
          <cell r="Y851" t="str">
            <v/>
          </cell>
          <cell r="Z851"/>
          <cell r="AA851" t="str">
            <v/>
          </cell>
          <cell r="AB851"/>
          <cell r="AC851"/>
          <cell r="AD851"/>
          <cell r="AE851"/>
          <cell r="AF851"/>
          <cell r="AG851"/>
          <cell r="AH851" t="str">
            <v/>
          </cell>
          <cell r="AI851" t="str">
            <v>SI</v>
          </cell>
          <cell r="AJ851"/>
          <cell r="AK851"/>
          <cell r="AL851"/>
          <cell r="AM851"/>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t="str">
            <v/>
          </cell>
          <cell r="BE851" t="str">
            <v/>
          </cell>
          <cell r="BF851">
            <v>0</v>
          </cell>
          <cell r="BG851">
            <v>0</v>
          </cell>
          <cell r="BH851">
            <v>0</v>
          </cell>
          <cell r="BI851">
            <v>0</v>
          </cell>
          <cell r="BJ851">
            <v>0</v>
          </cell>
          <cell r="BK851" t="str">
            <v/>
          </cell>
          <cell r="BL851" t="e">
            <v>#NAME?</v>
          </cell>
          <cell r="BM851" t="e">
            <v>#N/A</v>
          </cell>
          <cell r="BN851" t="e">
            <v>#N/A</v>
          </cell>
          <cell r="BO851" t="e">
            <v>#N/A</v>
          </cell>
          <cell r="BP851" t="str">
            <v/>
          </cell>
          <cell r="BQ851"/>
          <cell r="BR851"/>
          <cell r="BS851">
            <v>836</v>
          </cell>
        </row>
        <row r="852">
          <cell r="C852"/>
          <cell r="D852"/>
          <cell r="E852"/>
          <cell r="F852"/>
          <cell r="G852"/>
          <cell r="H852"/>
          <cell r="I852"/>
          <cell r="J852"/>
          <cell r="K852"/>
          <cell r="L852"/>
          <cell r="M852"/>
          <cell r="N852"/>
          <cell r="O852"/>
          <cell r="P852"/>
          <cell r="Q852"/>
          <cell r="R852"/>
          <cell r="S852"/>
          <cell r="T852"/>
          <cell r="U852"/>
          <cell r="V852"/>
          <cell r="W852"/>
          <cell r="X852"/>
          <cell r="Y852" t="str">
            <v/>
          </cell>
          <cell r="Z852"/>
          <cell r="AA852" t="str">
            <v/>
          </cell>
          <cell r="AB852"/>
          <cell r="AC852"/>
          <cell r="AD852"/>
          <cell r="AE852"/>
          <cell r="AF852"/>
          <cell r="AG852"/>
          <cell r="AH852" t="str">
            <v/>
          </cell>
          <cell r="AI852" t="str">
            <v>SI</v>
          </cell>
          <cell r="AJ852"/>
          <cell r="AK852"/>
          <cell r="AL852"/>
          <cell r="AM852"/>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t="str">
            <v/>
          </cell>
          <cell r="BE852" t="str">
            <v/>
          </cell>
          <cell r="BF852">
            <v>0</v>
          </cell>
          <cell r="BG852">
            <v>0</v>
          </cell>
          <cell r="BH852">
            <v>0</v>
          </cell>
          <cell r="BI852">
            <v>0</v>
          </cell>
          <cell r="BJ852">
            <v>0</v>
          </cell>
          <cell r="BK852" t="str">
            <v/>
          </cell>
          <cell r="BL852" t="e">
            <v>#NAME?</v>
          </cell>
          <cell r="BM852" t="e">
            <v>#N/A</v>
          </cell>
          <cell r="BN852" t="e">
            <v>#N/A</v>
          </cell>
          <cell r="BO852" t="e">
            <v>#N/A</v>
          </cell>
          <cell r="BP852" t="str">
            <v/>
          </cell>
          <cell r="BQ852"/>
          <cell r="BR852"/>
          <cell r="BS852">
            <v>837</v>
          </cell>
        </row>
        <row r="853">
          <cell r="C853"/>
          <cell r="D853"/>
          <cell r="E853"/>
          <cell r="F853"/>
          <cell r="G853"/>
          <cell r="H853"/>
          <cell r="I853"/>
          <cell r="J853"/>
          <cell r="K853"/>
          <cell r="L853"/>
          <cell r="M853"/>
          <cell r="N853"/>
          <cell r="O853"/>
          <cell r="P853"/>
          <cell r="Q853"/>
          <cell r="R853"/>
          <cell r="S853"/>
          <cell r="T853"/>
          <cell r="U853"/>
          <cell r="V853"/>
          <cell r="W853"/>
          <cell r="X853"/>
          <cell r="Y853" t="str">
            <v/>
          </cell>
          <cell r="Z853"/>
          <cell r="AA853" t="str">
            <v/>
          </cell>
          <cell r="AB853"/>
          <cell r="AC853"/>
          <cell r="AD853"/>
          <cell r="AE853"/>
          <cell r="AF853"/>
          <cell r="AG853"/>
          <cell r="AH853" t="str">
            <v/>
          </cell>
          <cell r="AI853" t="str">
            <v>SI</v>
          </cell>
          <cell r="AJ853"/>
          <cell r="AK853"/>
          <cell r="AL853"/>
          <cell r="AM853"/>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t="str">
            <v/>
          </cell>
          <cell r="BE853" t="str">
            <v/>
          </cell>
          <cell r="BF853">
            <v>0</v>
          </cell>
          <cell r="BG853">
            <v>0</v>
          </cell>
          <cell r="BH853">
            <v>0</v>
          </cell>
          <cell r="BI853">
            <v>0</v>
          </cell>
          <cell r="BJ853">
            <v>0</v>
          </cell>
          <cell r="BK853" t="str">
            <v/>
          </cell>
          <cell r="BL853" t="e">
            <v>#NAME?</v>
          </cell>
          <cell r="BM853" t="e">
            <v>#N/A</v>
          </cell>
          <cell r="BN853" t="e">
            <v>#N/A</v>
          </cell>
          <cell r="BO853" t="e">
            <v>#N/A</v>
          </cell>
          <cell r="BP853" t="str">
            <v/>
          </cell>
          <cell r="BQ853"/>
          <cell r="BR853"/>
          <cell r="BS853">
            <v>838</v>
          </cell>
        </row>
        <row r="854">
          <cell r="C854"/>
          <cell r="D854"/>
          <cell r="E854"/>
          <cell r="F854"/>
          <cell r="G854"/>
          <cell r="H854"/>
          <cell r="I854"/>
          <cell r="J854"/>
          <cell r="K854"/>
          <cell r="L854"/>
          <cell r="M854"/>
          <cell r="N854"/>
          <cell r="O854"/>
          <cell r="P854"/>
          <cell r="Q854"/>
          <cell r="R854"/>
          <cell r="S854"/>
          <cell r="T854"/>
          <cell r="U854"/>
          <cell r="V854"/>
          <cell r="W854"/>
          <cell r="X854"/>
          <cell r="Y854" t="str">
            <v/>
          </cell>
          <cell r="Z854"/>
          <cell r="AA854" t="str">
            <v/>
          </cell>
          <cell r="AB854"/>
          <cell r="AC854"/>
          <cell r="AD854"/>
          <cell r="AE854"/>
          <cell r="AF854"/>
          <cell r="AG854"/>
          <cell r="AH854" t="str">
            <v/>
          </cell>
          <cell r="AI854" t="str">
            <v>SI</v>
          </cell>
          <cell r="AJ854"/>
          <cell r="AK854"/>
          <cell r="AL854"/>
          <cell r="AM854"/>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t="str">
            <v/>
          </cell>
          <cell r="BE854" t="str">
            <v/>
          </cell>
          <cell r="BF854">
            <v>0</v>
          </cell>
          <cell r="BG854">
            <v>0</v>
          </cell>
          <cell r="BH854">
            <v>0</v>
          </cell>
          <cell r="BI854">
            <v>0</v>
          </cell>
          <cell r="BJ854">
            <v>0</v>
          </cell>
          <cell r="BK854" t="str">
            <v/>
          </cell>
          <cell r="BL854" t="e">
            <v>#NAME?</v>
          </cell>
          <cell r="BM854" t="e">
            <v>#N/A</v>
          </cell>
          <cell r="BN854" t="e">
            <v>#N/A</v>
          </cell>
          <cell r="BO854" t="e">
            <v>#N/A</v>
          </cell>
          <cell r="BP854" t="str">
            <v/>
          </cell>
          <cell r="BQ854"/>
          <cell r="BR854"/>
          <cell r="BS854">
            <v>839</v>
          </cell>
        </row>
        <row r="855">
          <cell r="C855"/>
          <cell r="D855"/>
          <cell r="E855"/>
          <cell r="F855"/>
          <cell r="G855"/>
          <cell r="H855"/>
          <cell r="I855"/>
          <cell r="J855"/>
          <cell r="K855"/>
          <cell r="L855"/>
          <cell r="M855"/>
          <cell r="N855"/>
          <cell r="O855"/>
          <cell r="P855"/>
          <cell r="Q855"/>
          <cell r="R855"/>
          <cell r="S855"/>
          <cell r="T855"/>
          <cell r="U855"/>
          <cell r="V855"/>
          <cell r="W855"/>
          <cell r="X855"/>
          <cell r="Y855" t="str">
            <v/>
          </cell>
          <cell r="Z855"/>
          <cell r="AA855" t="str">
            <v/>
          </cell>
          <cell r="AB855"/>
          <cell r="AC855"/>
          <cell r="AD855"/>
          <cell r="AE855"/>
          <cell r="AF855"/>
          <cell r="AG855"/>
          <cell r="AH855" t="str">
            <v/>
          </cell>
          <cell r="AI855" t="str">
            <v>SI</v>
          </cell>
          <cell r="AJ855"/>
          <cell r="AK855"/>
          <cell r="AL855"/>
          <cell r="AM855"/>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t="str">
            <v/>
          </cell>
          <cell r="BE855" t="str">
            <v/>
          </cell>
          <cell r="BF855">
            <v>0</v>
          </cell>
          <cell r="BG855">
            <v>0</v>
          </cell>
          <cell r="BH855">
            <v>0</v>
          </cell>
          <cell r="BI855">
            <v>0</v>
          </cell>
          <cell r="BJ855">
            <v>0</v>
          </cell>
          <cell r="BK855" t="str">
            <v/>
          </cell>
          <cell r="BL855" t="e">
            <v>#NAME?</v>
          </cell>
          <cell r="BM855" t="e">
            <v>#N/A</v>
          </cell>
          <cell r="BN855" t="e">
            <v>#N/A</v>
          </cell>
          <cell r="BO855" t="e">
            <v>#N/A</v>
          </cell>
          <cell r="BP855" t="str">
            <v/>
          </cell>
          <cell r="BQ855"/>
          <cell r="BR855"/>
          <cell r="BS855">
            <v>840</v>
          </cell>
        </row>
        <row r="856">
          <cell r="C856"/>
          <cell r="D856"/>
          <cell r="E856"/>
          <cell r="F856"/>
          <cell r="G856"/>
          <cell r="H856"/>
          <cell r="I856"/>
          <cell r="J856"/>
          <cell r="K856"/>
          <cell r="L856"/>
          <cell r="M856"/>
          <cell r="N856"/>
          <cell r="O856"/>
          <cell r="P856"/>
          <cell r="Q856"/>
          <cell r="R856"/>
          <cell r="S856"/>
          <cell r="T856"/>
          <cell r="U856"/>
          <cell r="V856"/>
          <cell r="W856"/>
          <cell r="X856"/>
          <cell r="Y856" t="str">
            <v/>
          </cell>
          <cell r="Z856"/>
          <cell r="AA856" t="str">
            <v/>
          </cell>
          <cell r="AB856"/>
          <cell r="AC856"/>
          <cell r="AD856"/>
          <cell r="AE856"/>
          <cell r="AF856"/>
          <cell r="AG856"/>
          <cell r="AH856" t="str">
            <v/>
          </cell>
          <cell r="AI856" t="str">
            <v>SI</v>
          </cell>
          <cell r="AJ856"/>
          <cell r="AK856"/>
          <cell r="AL856"/>
          <cell r="AM856"/>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t="str">
            <v/>
          </cell>
          <cell r="BE856" t="str">
            <v/>
          </cell>
          <cell r="BF856">
            <v>0</v>
          </cell>
          <cell r="BG856">
            <v>0</v>
          </cell>
          <cell r="BH856">
            <v>0</v>
          </cell>
          <cell r="BI856">
            <v>0</v>
          </cell>
          <cell r="BJ856">
            <v>0</v>
          </cell>
          <cell r="BK856" t="str">
            <v/>
          </cell>
          <cell r="BL856" t="e">
            <v>#NAME?</v>
          </cell>
          <cell r="BM856" t="e">
            <v>#N/A</v>
          </cell>
          <cell r="BN856" t="e">
            <v>#N/A</v>
          </cell>
          <cell r="BO856" t="e">
            <v>#N/A</v>
          </cell>
          <cell r="BP856" t="str">
            <v/>
          </cell>
          <cell r="BQ856"/>
          <cell r="BR856"/>
          <cell r="BS856">
            <v>841</v>
          </cell>
        </row>
        <row r="857">
          <cell r="C857"/>
          <cell r="D857"/>
          <cell r="E857"/>
          <cell r="F857"/>
          <cell r="G857"/>
          <cell r="H857"/>
          <cell r="I857"/>
          <cell r="J857"/>
          <cell r="K857"/>
          <cell r="L857"/>
          <cell r="M857"/>
          <cell r="N857"/>
          <cell r="O857"/>
          <cell r="P857"/>
          <cell r="Q857"/>
          <cell r="R857"/>
          <cell r="S857"/>
          <cell r="T857"/>
          <cell r="U857"/>
          <cell r="V857"/>
          <cell r="W857"/>
          <cell r="X857"/>
          <cell r="Y857" t="str">
            <v/>
          </cell>
          <cell r="Z857"/>
          <cell r="AA857" t="str">
            <v/>
          </cell>
          <cell r="AB857"/>
          <cell r="AC857"/>
          <cell r="AD857"/>
          <cell r="AE857"/>
          <cell r="AF857"/>
          <cell r="AG857"/>
          <cell r="AH857" t="str">
            <v/>
          </cell>
          <cell r="AI857" t="str">
            <v>SI</v>
          </cell>
          <cell r="AJ857"/>
          <cell r="AK857"/>
          <cell r="AL857"/>
          <cell r="AM857"/>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t="str">
            <v/>
          </cell>
          <cell r="BE857" t="str">
            <v/>
          </cell>
          <cell r="BF857">
            <v>0</v>
          </cell>
          <cell r="BG857">
            <v>0</v>
          </cell>
          <cell r="BH857">
            <v>0</v>
          </cell>
          <cell r="BI857">
            <v>0</v>
          </cell>
          <cell r="BJ857">
            <v>0</v>
          </cell>
          <cell r="BK857" t="str">
            <v/>
          </cell>
          <cell r="BL857" t="e">
            <v>#NAME?</v>
          </cell>
          <cell r="BM857" t="e">
            <v>#N/A</v>
          </cell>
          <cell r="BN857" t="e">
            <v>#N/A</v>
          </cell>
          <cell r="BO857" t="e">
            <v>#N/A</v>
          </cell>
          <cell r="BP857" t="str">
            <v/>
          </cell>
          <cell r="BQ857"/>
          <cell r="BR857"/>
          <cell r="BS857">
            <v>842</v>
          </cell>
        </row>
        <row r="858">
          <cell r="C858"/>
          <cell r="D858"/>
          <cell r="E858"/>
          <cell r="F858"/>
          <cell r="G858"/>
          <cell r="H858"/>
          <cell r="I858"/>
          <cell r="J858"/>
          <cell r="K858"/>
          <cell r="L858"/>
          <cell r="M858"/>
          <cell r="N858"/>
          <cell r="O858"/>
          <cell r="P858"/>
          <cell r="Q858"/>
          <cell r="R858"/>
          <cell r="S858"/>
          <cell r="T858"/>
          <cell r="U858"/>
          <cell r="V858"/>
          <cell r="W858"/>
          <cell r="X858"/>
          <cell r="Y858" t="str">
            <v/>
          </cell>
          <cell r="Z858"/>
          <cell r="AA858" t="str">
            <v/>
          </cell>
          <cell r="AB858"/>
          <cell r="AC858"/>
          <cell r="AD858"/>
          <cell r="AE858"/>
          <cell r="AF858"/>
          <cell r="AG858"/>
          <cell r="AH858" t="str">
            <v/>
          </cell>
          <cell r="AI858" t="str">
            <v>SI</v>
          </cell>
          <cell r="AJ858"/>
          <cell r="AK858"/>
          <cell r="AL858"/>
          <cell r="AM858"/>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t="str">
            <v/>
          </cell>
          <cell r="BE858" t="str">
            <v/>
          </cell>
          <cell r="BF858">
            <v>0</v>
          </cell>
          <cell r="BG858">
            <v>0</v>
          </cell>
          <cell r="BH858">
            <v>0</v>
          </cell>
          <cell r="BI858">
            <v>0</v>
          </cell>
          <cell r="BJ858">
            <v>0</v>
          </cell>
          <cell r="BK858" t="str">
            <v/>
          </cell>
          <cell r="BL858" t="e">
            <v>#NAME?</v>
          </cell>
          <cell r="BM858" t="e">
            <v>#N/A</v>
          </cell>
          <cell r="BN858" t="e">
            <v>#N/A</v>
          </cell>
          <cell r="BO858" t="e">
            <v>#N/A</v>
          </cell>
          <cell r="BP858" t="str">
            <v/>
          </cell>
          <cell r="BQ858"/>
          <cell r="BR858"/>
          <cell r="BS858">
            <v>843</v>
          </cell>
        </row>
        <row r="859">
          <cell r="C859"/>
          <cell r="D859"/>
          <cell r="E859"/>
          <cell r="F859"/>
          <cell r="G859"/>
          <cell r="H859"/>
          <cell r="I859"/>
          <cell r="J859"/>
          <cell r="K859"/>
          <cell r="L859"/>
          <cell r="M859"/>
          <cell r="N859"/>
          <cell r="O859"/>
          <cell r="P859"/>
          <cell r="Q859"/>
          <cell r="R859"/>
          <cell r="S859"/>
          <cell r="T859"/>
          <cell r="U859"/>
          <cell r="V859"/>
          <cell r="W859"/>
          <cell r="X859"/>
          <cell r="Y859" t="str">
            <v/>
          </cell>
          <cell r="Z859"/>
          <cell r="AA859" t="str">
            <v/>
          </cell>
          <cell r="AB859"/>
          <cell r="AC859"/>
          <cell r="AD859"/>
          <cell r="AE859"/>
          <cell r="AF859"/>
          <cell r="AG859"/>
          <cell r="AH859" t="str">
            <v/>
          </cell>
          <cell r="AI859" t="str">
            <v>SI</v>
          </cell>
          <cell r="AJ859"/>
          <cell r="AK859"/>
          <cell r="AL859"/>
          <cell r="AM859"/>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t="str">
            <v/>
          </cell>
          <cell r="BE859" t="str">
            <v/>
          </cell>
          <cell r="BF859">
            <v>0</v>
          </cell>
          <cell r="BG859">
            <v>0</v>
          </cell>
          <cell r="BH859">
            <v>0</v>
          </cell>
          <cell r="BI859">
            <v>0</v>
          </cell>
          <cell r="BJ859">
            <v>0</v>
          </cell>
          <cell r="BK859" t="str">
            <v/>
          </cell>
          <cell r="BL859" t="e">
            <v>#NAME?</v>
          </cell>
          <cell r="BM859" t="e">
            <v>#N/A</v>
          </cell>
          <cell r="BN859" t="e">
            <v>#N/A</v>
          </cell>
          <cell r="BO859" t="e">
            <v>#N/A</v>
          </cell>
          <cell r="BP859" t="str">
            <v/>
          </cell>
          <cell r="BQ859"/>
          <cell r="BR859"/>
          <cell r="BS859">
            <v>844</v>
          </cell>
        </row>
        <row r="860">
          <cell r="C860"/>
          <cell r="D860"/>
          <cell r="E860"/>
          <cell r="F860"/>
          <cell r="G860"/>
          <cell r="H860"/>
          <cell r="I860"/>
          <cell r="J860"/>
          <cell r="K860"/>
          <cell r="L860"/>
          <cell r="M860"/>
          <cell r="N860"/>
          <cell r="O860"/>
          <cell r="P860"/>
          <cell r="Q860"/>
          <cell r="R860"/>
          <cell r="S860"/>
          <cell r="T860"/>
          <cell r="U860"/>
          <cell r="V860"/>
          <cell r="W860"/>
          <cell r="X860"/>
          <cell r="Y860" t="str">
            <v/>
          </cell>
          <cell r="Z860"/>
          <cell r="AA860" t="str">
            <v/>
          </cell>
          <cell r="AB860"/>
          <cell r="AC860"/>
          <cell r="AD860"/>
          <cell r="AE860"/>
          <cell r="AF860"/>
          <cell r="AG860"/>
          <cell r="AH860" t="str">
            <v/>
          </cell>
          <cell r="AI860" t="str">
            <v>SI</v>
          </cell>
          <cell r="AJ860"/>
          <cell r="AK860"/>
          <cell r="AL860"/>
          <cell r="AM860"/>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t="str">
            <v/>
          </cell>
          <cell r="BE860" t="str">
            <v/>
          </cell>
          <cell r="BF860">
            <v>0</v>
          </cell>
          <cell r="BG860">
            <v>0</v>
          </cell>
          <cell r="BH860">
            <v>0</v>
          </cell>
          <cell r="BI860">
            <v>0</v>
          </cell>
          <cell r="BJ860">
            <v>0</v>
          </cell>
          <cell r="BK860" t="str">
            <v/>
          </cell>
          <cell r="BL860" t="e">
            <v>#NAME?</v>
          </cell>
          <cell r="BM860" t="e">
            <v>#N/A</v>
          </cell>
          <cell r="BN860" t="e">
            <v>#N/A</v>
          </cell>
          <cell r="BO860" t="e">
            <v>#N/A</v>
          </cell>
          <cell r="BP860" t="str">
            <v/>
          </cell>
          <cell r="BQ860"/>
          <cell r="BR860"/>
          <cell r="BS860">
            <v>845</v>
          </cell>
        </row>
        <row r="861">
          <cell r="C861"/>
          <cell r="D861"/>
          <cell r="E861"/>
          <cell r="F861"/>
          <cell r="G861"/>
          <cell r="H861"/>
          <cell r="I861"/>
          <cell r="J861"/>
          <cell r="K861"/>
          <cell r="L861"/>
          <cell r="M861"/>
          <cell r="N861"/>
          <cell r="O861"/>
          <cell r="P861"/>
          <cell r="Q861"/>
          <cell r="R861"/>
          <cell r="S861"/>
          <cell r="T861"/>
          <cell r="U861"/>
          <cell r="V861"/>
          <cell r="W861"/>
          <cell r="X861"/>
          <cell r="Y861" t="str">
            <v/>
          </cell>
          <cell r="Z861"/>
          <cell r="AA861" t="str">
            <v/>
          </cell>
          <cell r="AB861"/>
          <cell r="AC861"/>
          <cell r="AD861"/>
          <cell r="AE861"/>
          <cell r="AF861"/>
          <cell r="AG861"/>
          <cell r="AH861" t="str">
            <v/>
          </cell>
          <cell r="AI861" t="str">
            <v>SI</v>
          </cell>
          <cell r="AJ861"/>
          <cell r="AK861"/>
          <cell r="AL861"/>
          <cell r="AM861"/>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t="str">
            <v/>
          </cell>
          <cell r="BE861" t="str">
            <v/>
          </cell>
          <cell r="BF861">
            <v>0</v>
          </cell>
          <cell r="BG861">
            <v>0</v>
          </cell>
          <cell r="BH861">
            <v>0</v>
          </cell>
          <cell r="BI861">
            <v>0</v>
          </cell>
          <cell r="BJ861">
            <v>0</v>
          </cell>
          <cell r="BK861" t="str">
            <v/>
          </cell>
          <cell r="BL861" t="e">
            <v>#NAME?</v>
          </cell>
          <cell r="BM861" t="e">
            <v>#N/A</v>
          </cell>
          <cell r="BN861" t="e">
            <v>#N/A</v>
          </cell>
          <cell r="BO861" t="e">
            <v>#N/A</v>
          </cell>
          <cell r="BP861" t="str">
            <v/>
          </cell>
          <cell r="BQ861"/>
          <cell r="BR861"/>
          <cell r="BS861">
            <v>846</v>
          </cell>
        </row>
        <row r="862">
          <cell r="C862"/>
          <cell r="D862"/>
          <cell r="E862"/>
          <cell r="F862"/>
          <cell r="G862"/>
          <cell r="H862"/>
          <cell r="I862"/>
          <cell r="J862"/>
          <cell r="K862"/>
          <cell r="L862"/>
          <cell r="M862"/>
          <cell r="N862"/>
          <cell r="O862"/>
          <cell r="P862"/>
          <cell r="Q862"/>
          <cell r="R862"/>
          <cell r="S862"/>
          <cell r="T862"/>
          <cell r="U862"/>
          <cell r="V862"/>
          <cell r="W862"/>
          <cell r="X862"/>
          <cell r="Y862" t="str">
            <v/>
          </cell>
          <cell r="Z862"/>
          <cell r="AA862" t="str">
            <v/>
          </cell>
          <cell r="AB862"/>
          <cell r="AC862"/>
          <cell r="AD862"/>
          <cell r="AE862"/>
          <cell r="AF862"/>
          <cell r="AG862"/>
          <cell r="AH862" t="str">
            <v/>
          </cell>
          <cell r="AI862" t="str">
            <v>SI</v>
          </cell>
          <cell r="AJ862"/>
          <cell r="AK862"/>
          <cell r="AL862"/>
          <cell r="AM862"/>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t="str">
            <v/>
          </cell>
          <cell r="BE862" t="str">
            <v/>
          </cell>
          <cell r="BF862">
            <v>0</v>
          </cell>
          <cell r="BG862">
            <v>0</v>
          </cell>
          <cell r="BH862">
            <v>0</v>
          </cell>
          <cell r="BI862">
            <v>0</v>
          </cell>
          <cell r="BJ862">
            <v>0</v>
          </cell>
          <cell r="BK862" t="str">
            <v/>
          </cell>
          <cell r="BL862" t="e">
            <v>#NAME?</v>
          </cell>
          <cell r="BM862" t="e">
            <v>#N/A</v>
          </cell>
          <cell r="BN862" t="e">
            <v>#N/A</v>
          </cell>
          <cell r="BO862" t="e">
            <v>#N/A</v>
          </cell>
          <cell r="BP862" t="str">
            <v/>
          </cell>
          <cell r="BQ862"/>
          <cell r="BR862"/>
          <cell r="BS862">
            <v>847</v>
          </cell>
        </row>
        <row r="863">
          <cell r="C863"/>
          <cell r="D863"/>
          <cell r="E863"/>
          <cell r="F863"/>
          <cell r="G863"/>
          <cell r="H863"/>
          <cell r="I863"/>
          <cell r="J863"/>
          <cell r="K863"/>
          <cell r="L863"/>
          <cell r="M863"/>
          <cell r="N863"/>
          <cell r="O863"/>
          <cell r="P863"/>
          <cell r="Q863"/>
          <cell r="R863"/>
          <cell r="S863"/>
          <cell r="T863"/>
          <cell r="U863"/>
          <cell r="V863"/>
          <cell r="W863"/>
          <cell r="X863"/>
          <cell r="Y863" t="str">
            <v/>
          </cell>
          <cell r="Z863"/>
          <cell r="AA863" t="str">
            <v/>
          </cell>
          <cell r="AB863"/>
          <cell r="AC863"/>
          <cell r="AD863"/>
          <cell r="AE863"/>
          <cell r="AF863"/>
          <cell r="AG863"/>
          <cell r="AH863" t="str">
            <v/>
          </cell>
          <cell r="AI863" t="str">
            <v>SI</v>
          </cell>
          <cell r="AJ863"/>
          <cell r="AK863"/>
          <cell r="AL863"/>
          <cell r="AM863"/>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t="str">
            <v/>
          </cell>
          <cell r="BE863" t="str">
            <v/>
          </cell>
          <cell r="BF863">
            <v>0</v>
          </cell>
          <cell r="BG863">
            <v>0</v>
          </cell>
          <cell r="BH863">
            <v>0</v>
          </cell>
          <cell r="BI863">
            <v>0</v>
          </cell>
          <cell r="BJ863">
            <v>0</v>
          </cell>
          <cell r="BK863" t="str">
            <v/>
          </cell>
          <cell r="BL863" t="e">
            <v>#NAME?</v>
          </cell>
          <cell r="BM863" t="e">
            <v>#N/A</v>
          </cell>
          <cell r="BN863" t="e">
            <v>#N/A</v>
          </cell>
          <cell r="BO863" t="e">
            <v>#N/A</v>
          </cell>
          <cell r="BP863" t="str">
            <v/>
          </cell>
          <cell r="BQ863"/>
          <cell r="BR863"/>
          <cell r="BS863">
            <v>848</v>
          </cell>
        </row>
        <row r="864">
          <cell r="C864"/>
          <cell r="D864"/>
          <cell r="E864"/>
          <cell r="F864"/>
          <cell r="G864"/>
          <cell r="H864"/>
          <cell r="I864"/>
          <cell r="J864"/>
          <cell r="K864"/>
          <cell r="L864"/>
          <cell r="M864"/>
          <cell r="N864"/>
          <cell r="O864"/>
          <cell r="P864"/>
          <cell r="Q864"/>
          <cell r="R864"/>
          <cell r="S864"/>
          <cell r="T864"/>
          <cell r="U864"/>
          <cell r="V864"/>
          <cell r="W864"/>
          <cell r="X864"/>
          <cell r="Y864" t="str">
            <v/>
          </cell>
          <cell r="Z864"/>
          <cell r="AA864" t="str">
            <v/>
          </cell>
          <cell r="AB864"/>
          <cell r="AC864"/>
          <cell r="AD864"/>
          <cell r="AE864"/>
          <cell r="AF864"/>
          <cell r="AG864"/>
          <cell r="AH864" t="str">
            <v/>
          </cell>
          <cell r="AI864" t="str">
            <v>SI</v>
          </cell>
          <cell r="AJ864"/>
          <cell r="AK864"/>
          <cell r="AL864"/>
          <cell r="AM864"/>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t="str">
            <v/>
          </cell>
          <cell r="BE864" t="str">
            <v/>
          </cell>
          <cell r="BF864">
            <v>0</v>
          </cell>
          <cell r="BG864">
            <v>0</v>
          </cell>
          <cell r="BH864">
            <v>0</v>
          </cell>
          <cell r="BI864">
            <v>0</v>
          </cell>
          <cell r="BJ864">
            <v>0</v>
          </cell>
          <cell r="BK864" t="str">
            <v/>
          </cell>
          <cell r="BL864" t="e">
            <v>#NAME?</v>
          </cell>
          <cell r="BM864" t="e">
            <v>#N/A</v>
          </cell>
          <cell r="BN864" t="e">
            <v>#N/A</v>
          </cell>
          <cell r="BO864" t="e">
            <v>#N/A</v>
          </cell>
          <cell r="BP864" t="str">
            <v/>
          </cell>
          <cell r="BQ864"/>
          <cell r="BR864"/>
          <cell r="BS864">
            <v>849</v>
          </cell>
        </row>
        <row r="865">
          <cell r="C865"/>
          <cell r="D865"/>
          <cell r="E865"/>
          <cell r="F865"/>
          <cell r="G865"/>
          <cell r="H865"/>
          <cell r="I865"/>
          <cell r="J865"/>
          <cell r="K865"/>
          <cell r="L865"/>
          <cell r="M865"/>
          <cell r="N865"/>
          <cell r="O865"/>
          <cell r="P865"/>
          <cell r="Q865"/>
          <cell r="R865"/>
          <cell r="S865"/>
          <cell r="T865"/>
          <cell r="U865"/>
          <cell r="V865"/>
          <cell r="W865"/>
          <cell r="X865"/>
          <cell r="Y865" t="str">
            <v/>
          </cell>
          <cell r="Z865"/>
          <cell r="AA865" t="str">
            <v/>
          </cell>
          <cell r="AB865"/>
          <cell r="AC865"/>
          <cell r="AD865"/>
          <cell r="AE865"/>
          <cell r="AF865"/>
          <cell r="AG865"/>
          <cell r="AH865" t="str">
            <v/>
          </cell>
          <cell r="AI865" t="str">
            <v>SI</v>
          </cell>
          <cell r="AJ865"/>
          <cell r="AK865"/>
          <cell r="AL865"/>
          <cell r="AM865"/>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t="str">
            <v/>
          </cell>
          <cell r="BE865" t="str">
            <v/>
          </cell>
          <cell r="BF865">
            <v>0</v>
          </cell>
          <cell r="BG865">
            <v>0</v>
          </cell>
          <cell r="BH865">
            <v>0</v>
          </cell>
          <cell r="BI865">
            <v>0</v>
          </cell>
          <cell r="BJ865">
            <v>0</v>
          </cell>
          <cell r="BK865" t="str">
            <v/>
          </cell>
          <cell r="BL865" t="e">
            <v>#NAME?</v>
          </cell>
          <cell r="BM865" t="e">
            <v>#N/A</v>
          </cell>
          <cell r="BN865" t="e">
            <v>#N/A</v>
          </cell>
          <cell r="BO865" t="e">
            <v>#N/A</v>
          </cell>
          <cell r="BP865" t="str">
            <v/>
          </cell>
          <cell r="BQ865"/>
          <cell r="BR865"/>
          <cell r="BS865">
            <v>850</v>
          </cell>
        </row>
        <row r="866">
          <cell r="C866"/>
          <cell r="D866"/>
          <cell r="E866"/>
          <cell r="F866"/>
          <cell r="G866"/>
          <cell r="H866"/>
          <cell r="I866"/>
          <cell r="J866"/>
          <cell r="K866"/>
          <cell r="L866"/>
          <cell r="M866"/>
          <cell r="N866"/>
          <cell r="O866"/>
          <cell r="P866"/>
          <cell r="Q866"/>
          <cell r="R866"/>
          <cell r="S866"/>
          <cell r="T866"/>
          <cell r="U866"/>
          <cell r="V866"/>
          <cell r="W866"/>
          <cell r="X866"/>
          <cell r="Y866" t="str">
            <v/>
          </cell>
          <cell r="Z866"/>
          <cell r="AA866" t="str">
            <v/>
          </cell>
          <cell r="AB866"/>
          <cell r="AC866"/>
          <cell r="AD866"/>
          <cell r="AE866"/>
          <cell r="AF866"/>
          <cell r="AG866"/>
          <cell r="AH866" t="str">
            <v/>
          </cell>
          <cell r="AI866" t="str">
            <v>SI</v>
          </cell>
          <cell r="AJ866"/>
          <cell r="AK866"/>
          <cell r="AL866"/>
          <cell r="AM866"/>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t="str">
            <v/>
          </cell>
          <cell r="BE866" t="str">
            <v/>
          </cell>
          <cell r="BF866">
            <v>0</v>
          </cell>
          <cell r="BG866">
            <v>0</v>
          </cell>
          <cell r="BH866">
            <v>0</v>
          </cell>
          <cell r="BI866">
            <v>0</v>
          </cell>
          <cell r="BJ866">
            <v>0</v>
          </cell>
          <cell r="BK866" t="str">
            <v/>
          </cell>
          <cell r="BL866" t="e">
            <v>#NAME?</v>
          </cell>
          <cell r="BM866" t="e">
            <v>#N/A</v>
          </cell>
          <cell r="BN866" t="e">
            <v>#N/A</v>
          </cell>
          <cell r="BO866" t="e">
            <v>#N/A</v>
          </cell>
          <cell r="BP866" t="str">
            <v/>
          </cell>
          <cell r="BQ866"/>
          <cell r="BR866"/>
          <cell r="BS866">
            <v>851</v>
          </cell>
        </row>
        <row r="867">
          <cell r="C867"/>
          <cell r="D867"/>
          <cell r="E867"/>
          <cell r="F867"/>
          <cell r="G867"/>
          <cell r="H867"/>
          <cell r="I867"/>
          <cell r="J867"/>
          <cell r="K867"/>
          <cell r="L867"/>
          <cell r="M867"/>
          <cell r="N867"/>
          <cell r="O867"/>
          <cell r="P867"/>
          <cell r="Q867"/>
          <cell r="R867"/>
          <cell r="S867"/>
          <cell r="T867"/>
          <cell r="U867"/>
          <cell r="V867"/>
          <cell r="W867"/>
          <cell r="X867"/>
          <cell r="Y867" t="str">
            <v/>
          </cell>
          <cell r="Z867"/>
          <cell r="AA867" t="str">
            <v/>
          </cell>
          <cell r="AB867"/>
          <cell r="AC867"/>
          <cell r="AD867"/>
          <cell r="AE867"/>
          <cell r="AF867"/>
          <cell r="AG867"/>
          <cell r="AH867" t="str">
            <v/>
          </cell>
          <cell r="AI867" t="str">
            <v>SI</v>
          </cell>
          <cell r="AJ867"/>
          <cell r="AK867"/>
          <cell r="AL867"/>
          <cell r="AM867"/>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t="str">
            <v/>
          </cell>
          <cell r="BE867" t="str">
            <v/>
          </cell>
          <cell r="BF867">
            <v>0</v>
          </cell>
          <cell r="BG867">
            <v>0</v>
          </cell>
          <cell r="BH867">
            <v>0</v>
          </cell>
          <cell r="BI867">
            <v>0</v>
          </cell>
          <cell r="BJ867">
            <v>0</v>
          </cell>
          <cell r="BK867" t="str">
            <v/>
          </cell>
          <cell r="BL867" t="e">
            <v>#NAME?</v>
          </cell>
          <cell r="BM867" t="e">
            <v>#N/A</v>
          </cell>
          <cell r="BN867" t="e">
            <v>#N/A</v>
          </cell>
          <cell r="BO867" t="e">
            <v>#N/A</v>
          </cell>
          <cell r="BP867" t="str">
            <v/>
          </cell>
          <cell r="BQ867"/>
          <cell r="BR867"/>
          <cell r="BS867">
            <v>852</v>
          </cell>
        </row>
        <row r="868">
          <cell r="C868"/>
          <cell r="D868"/>
          <cell r="E868"/>
          <cell r="F868"/>
          <cell r="G868"/>
          <cell r="H868"/>
          <cell r="I868"/>
          <cell r="J868"/>
          <cell r="K868"/>
          <cell r="L868"/>
          <cell r="M868"/>
          <cell r="N868"/>
          <cell r="O868"/>
          <cell r="P868"/>
          <cell r="Q868"/>
          <cell r="R868"/>
          <cell r="S868"/>
          <cell r="T868"/>
          <cell r="U868"/>
          <cell r="V868"/>
          <cell r="W868"/>
          <cell r="X868"/>
          <cell r="Y868" t="str">
            <v/>
          </cell>
          <cell r="Z868"/>
          <cell r="AA868" t="str">
            <v/>
          </cell>
          <cell r="AB868"/>
          <cell r="AC868"/>
          <cell r="AD868"/>
          <cell r="AE868"/>
          <cell r="AF868"/>
          <cell r="AG868"/>
          <cell r="AH868" t="str">
            <v/>
          </cell>
          <cell r="AI868" t="str">
            <v>SI</v>
          </cell>
          <cell r="AJ868"/>
          <cell r="AK868"/>
          <cell r="AL868"/>
          <cell r="AM868"/>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t="str">
            <v/>
          </cell>
          <cell r="BE868" t="str">
            <v/>
          </cell>
          <cell r="BF868">
            <v>0</v>
          </cell>
          <cell r="BG868">
            <v>0</v>
          </cell>
          <cell r="BH868">
            <v>0</v>
          </cell>
          <cell r="BI868">
            <v>0</v>
          </cell>
          <cell r="BJ868">
            <v>0</v>
          </cell>
          <cell r="BK868" t="str">
            <v/>
          </cell>
          <cell r="BL868" t="e">
            <v>#NAME?</v>
          </cell>
          <cell r="BM868" t="e">
            <v>#N/A</v>
          </cell>
          <cell r="BN868" t="e">
            <v>#N/A</v>
          </cell>
          <cell r="BO868" t="e">
            <v>#N/A</v>
          </cell>
          <cell r="BP868" t="str">
            <v/>
          </cell>
          <cell r="BQ868"/>
          <cell r="BR868"/>
          <cell r="BS868">
            <v>853</v>
          </cell>
        </row>
        <row r="869">
          <cell r="C869"/>
          <cell r="D869"/>
          <cell r="E869"/>
          <cell r="F869"/>
          <cell r="G869"/>
          <cell r="H869"/>
          <cell r="I869"/>
          <cell r="J869"/>
          <cell r="K869"/>
          <cell r="L869"/>
          <cell r="M869"/>
          <cell r="N869"/>
          <cell r="O869"/>
          <cell r="P869"/>
          <cell r="Q869"/>
          <cell r="R869"/>
          <cell r="S869"/>
          <cell r="T869"/>
          <cell r="U869"/>
          <cell r="V869"/>
          <cell r="W869"/>
          <cell r="X869"/>
          <cell r="Y869" t="str">
            <v/>
          </cell>
          <cell r="Z869"/>
          <cell r="AA869" t="str">
            <v/>
          </cell>
          <cell r="AB869"/>
          <cell r="AC869"/>
          <cell r="AD869"/>
          <cell r="AE869"/>
          <cell r="AF869"/>
          <cell r="AG869"/>
          <cell r="AH869" t="str">
            <v/>
          </cell>
          <cell r="AI869" t="str">
            <v>SI</v>
          </cell>
          <cell r="AJ869"/>
          <cell r="AK869"/>
          <cell r="AL869"/>
          <cell r="AM869"/>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t="str">
            <v/>
          </cell>
          <cell r="BE869" t="str">
            <v/>
          </cell>
          <cell r="BF869">
            <v>0</v>
          </cell>
          <cell r="BG869">
            <v>0</v>
          </cell>
          <cell r="BH869">
            <v>0</v>
          </cell>
          <cell r="BI869">
            <v>0</v>
          </cell>
          <cell r="BJ869">
            <v>0</v>
          </cell>
          <cell r="BK869" t="str">
            <v/>
          </cell>
          <cell r="BL869" t="e">
            <v>#NAME?</v>
          </cell>
          <cell r="BM869" t="e">
            <v>#N/A</v>
          </cell>
          <cell r="BN869" t="e">
            <v>#N/A</v>
          </cell>
          <cell r="BO869" t="e">
            <v>#N/A</v>
          </cell>
          <cell r="BP869" t="str">
            <v/>
          </cell>
          <cell r="BQ869"/>
          <cell r="BR869"/>
          <cell r="BS869">
            <v>854</v>
          </cell>
        </row>
        <row r="870">
          <cell r="C870"/>
          <cell r="D870"/>
          <cell r="E870"/>
          <cell r="F870"/>
          <cell r="G870"/>
          <cell r="H870"/>
          <cell r="I870"/>
          <cell r="J870"/>
          <cell r="K870"/>
          <cell r="L870"/>
          <cell r="M870"/>
          <cell r="N870"/>
          <cell r="O870"/>
          <cell r="P870"/>
          <cell r="Q870"/>
          <cell r="R870"/>
          <cell r="S870"/>
          <cell r="T870"/>
          <cell r="U870"/>
          <cell r="V870"/>
          <cell r="W870"/>
          <cell r="X870"/>
          <cell r="Y870" t="str">
            <v/>
          </cell>
          <cell r="Z870"/>
          <cell r="AA870" t="str">
            <v/>
          </cell>
          <cell r="AB870"/>
          <cell r="AC870"/>
          <cell r="AD870"/>
          <cell r="AE870"/>
          <cell r="AF870"/>
          <cell r="AG870"/>
          <cell r="AH870" t="str">
            <v/>
          </cell>
          <cell r="AI870" t="str">
            <v>SI</v>
          </cell>
          <cell r="AJ870"/>
          <cell r="AK870"/>
          <cell r="AL870"/>
          <cell r="AM870"/>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t="str">
            <v/>
          </cell>
          <cell r="BE870" t="str">
            <v/>
          </cell>
          <cell r="BF870">
            <v>0</v>
          </cell>
          <cell r="BG870">
            <v>0</v>
          </cell>
          <cell r="BH870">
            <v>0</v>
          </cell>
          <cell r="BI870">
            <v>0</v>
          </cell>
          <cell r="BJ870">
            <v>0</v>
          </cell>
          <cell r="BK870" t="str">
            <v/>
          </cell>
          <cell r="BL870" t="e">
            <v>#NAME?</v>
          </cell>
          <cell r="BM870" t="e">
            <v>#N/A</v>
          </cell>
          <cell r="BN870" t="e">
            <v>#N/A</v>
          </cell>
          <cell r="BO870" t="e">
            <v>#N/A</v>
          </cell>
          <cell r="BP870" t="str">
            <v/>
          </cell>
          <cell r="BQ870"/>
          <cell r="BR870"/>
          <cell r="BS870">
            <v>855</v>
          </cell>
        </row>
        <row r="871">
          <cell r="C871"/>
          <cell r="D871"/>
          <cell r="E871"/>
          <cell r="F871"/>
          <cell r="G871"/>
          <cell r="H871"/>
          <cell r="I871"/>
          <cell r="J871"/>
          <cell r="K871"/>
          <cell r="L871"/>
          <cell r="M871"/>
          <cell r="N871"/>
          <cell r="O871"/>
          <cell r="P871"/>
          <cell r="Q871"/>
          <cell r="R871"/>
          <cell r="S871"/>
          <cell r="T871"/>
          <cell r="U871"/>
          <cell r="V871"/>
          <cell r="W871"/>
          <cell r="X871"/>
          <cell r="Y871" t="str">
            <v/>
          </cell>
          <cell r="Z871"/>
          <cell r="AA871" t="str">
            <v/>
          </cell>
          <cell r="AB871"/>
          <cell r="AC871"/>
          <cell r="AD871"/>
          <cell r="AE871"/>
          <cell r="AF871"/>
          <cell r="AG871"/>
          <cell r="AH871" t="str">
            <v/>
          </cell>
          <cell r="AI871" t="str">
            <v>SI</v>
          </cell>
          <cell r="AJ871"/>
          <cell r="AK871"/>
          <cell r="AL871"/>
          <cell r="AM871"/>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t="str">
            <v/>
          </cell>
          <cell r="BE871" t="str">
            <v/>
          </cell>
          <cell r="BF871">
            <v>0</v>
          </cell>
          <cell r="BG871">
            <v>0</v>
          </cell>
          <cell r="BH871">
            <v>0</v>
          </cell>
          <cell r="BI871">
            <v>0</v>
          </cell>
          <cell r="BJ871">
            <v>0</v>
          </cell>
          <cell r="BK871" t="str">
            <v/>
          </cell>
          <cell r="BL871" t="e">
            <v>#NAME?</v>
          </cell>
          <cell r="BM871" t="e">
            <v>#N/A</v>
          </cell>
          <cell r="BN871" t="e">
            <v>#N/A</v>
          </cell>
          <cell r="BO871" t="e">
            <v>#N/A</v>
          </cell>
          <cell r="BP871" t="str">
            <v/>
          </cell>
          <cell r="BQ871"/>
          <cell r="BR871"/>
          <cell r="BS871">
            <v>856</v>
          </cell>
        </row>
        <row r="872">
          <cell r="C872"/>
          <cell r="D872"/>
          <cell r="E872"/>
          <cell r="F872"/>
          <cell r="G872"/>
          <cell r="H872"/>
          <cell r="I872"/>
          <cell r="J872"/>
          <cell r="K872"/>
          <cell r="L872"/>
          <cell r="M872"/>
          <cell r="N872"/>
          <cell r="O872"/>
          <cell r="P872"/>
          <cell r="Q872"/>
          <cell r="R872"/>
          <cell r="S872"/>
          <cell r="T872"/>
          <cell r="U872"/>
          <cell r="V872"/>
          <cell r="W872"/>
          <cell r="X872"/>
          <cell r="Y872" t="str">
            <v/>
          </cell>
          <cell r="Z872"/>
          <cell r="AA872" t="str">
            <v/>
          </cell>
          <cell r="AB872"/>
          <cell r="AC872"/>
          <cell r="AD872"/>
          <cell r="AE872"/>
          <cell r="AF872"/>
          <cell r="AG872"/>
          <cell r="AH872" t="str">
            <v/>
          </cell>
          <cell r="AI872" t="str">
            <v>SI</v>
          </cell>
          <cell r="AJ872"/>
          <cell r="AK872"/>
          <cell r="AL872"/>
          <cell r="AM872"/>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t="str">
            <v/>
          </cell>
          <cell r="BE872" t="str">
            <v/>
          </cell>
          <cell r="BF872">
            <v>0</v>
          </cell>
          <cell r="BG872">
            <v>0</v>
          </cell>
          <cell r="BH872">
            <v>0</v>
          </cell>
          <cell r="BI872">
            <v>0</v>
          </cell>
          <cell r="BJ872">
            <v>0</v>
          </cell>
          <cell r="BK872" t="str">
            <v/>
          </cell>
          <cell r="BL872" t="e">
            <v>#NAME?</v>
          </cell>
          <cell r="BM872" t="e">
            <v>#N/A</v>
          </cell>
          <cell r="BN872" t="e">
            <v>#N/A</v>
          </cell>
          <cell r="BO872" t="e">
            <v>#N/A</v>
          </cell>
          <cell r="BP872" t="str">
            <v/>
          </cell>
          <cell r="BQ872"/>
          <cell r="BR872"/>
          <cell r="BS872">
            <v>857</v>
          </cell>
        </row>
        <row r="873">
          <cell r="C873"/>
          <cell r="D873"/>
          <cell r="E873"/>
          <cell r="F873"/>
          <cell r="G873"/>
          <cell r="H873"/>
          <cell r="I873"/>
          <cell r="J873"/>
          <cell r="K873"/>
          <cell r="L873"/>
          <cell r="M873"/>
          <cell r="N873"/>
          <cell r="O873"/>
          <cell r="P873"/>
          <cell r="Q873"/>
          <cell r="R873"/>
          <cell r="S873"/>
          <cell r="T873"/>
          <cell r="U873"/>
          <cell r="V873"/>
          <cell r="W873"/>
          <cell r="X873"/>
          <cell r="Y873" t="str">
            <v/>
          </cell>
          <cell r="Z873"/>
          <cell r="AA873" t="str">
            <v/>
          </cell>
          <cell r="AB873"/>
          <cell r="AC873"/>
          <cell r="AD873"/>
          <cell r="AE873"/>
          <cell r="AF873"/>
          <cell r="AG873"/>
          <cell r="AH873" t="str">
            <v/>
          </cell>
          <cell r="AI873" t="str">
            <v>SI</v>
          </cell>
          <cell r="AJ873"/>
          <cell r="AK873"/>
          <cell r="AL873"/>
          <cell r="AM873"/>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t="str">
            <v/>
          </cell>
          <cell r="BE873" t="str">
            <v/>
          </cell>
          <cell r="BF873">
            <v>0</v>
          </cell>
          <cell r="BG873">
            <v>0</v>
          </cell>
          <cell r="BH873">
            <v>0</v>
          </cell>
          <cell r="BI873">
            <v>0</v>
          </cell>
          <cell r="BJ873">
            <v>0</v>
          </cell>
          <cell r="BK873" t="str">
            <v/>
          </cell>
          <cell r="BL873" t="e">
            <v>#NAME?</v>
          </cell>
          <cell r="BM873" t="e">
            <v>#N/A</v>
          </cell>
          <cell r="BN873" t="e">
            <v>#N/A</v>
          </cell>
          <cell r="BO873" t="e">
            <v>#N/A</v>
          </cell>
          <cell r="BP873" t="str">
            <v/>
          </cell>
          <cell r="BQ873"/>
          <cell r="BR873"/>
          <cell r="BS873">
            <v>858</v>
          </cell>
        </row>
        <row r="874">
          <cell r="C874"/>
          <cell r="D874"/>
          <cell r="E874"/>
          <cell r="F874"/>
          <cell r="G874"/>
          <cell r="H874"/>
          <cell r="I874"/>
          <cell r="J874"/>
          <cell r="K874"/>
          <cell r="L874"/>
          <cell r="M874"/>
          <cell r="N874"/>
          <cell r="O874"/>
          <cell r="P874"/>
          <cell r="Q874"/>
          <cell r="R874"/>
          <cell r="S874"/>
          <cell r="T874"/>
          <cell r="U874"/>
          <cell r="V874"/>
          <cell r="W874"/>
          <cell r="X874"/>
          <cell r="Y874" t="str">
            <v/>
          </cell>
          <cell r="Z874"/>
          <cell r="AA874" t="str">
            <v/>
          </cell>
          <cell r="AB874"/>
          <cell r="AC874"/>
          <cell r="AD874"/>
          <cell r="AE874"/>
          <cell r="AF874"/>
          <cell r="AG874"/>
          <cell r="AH874" t="str">
            <v/>
          </cell>
          <cell r="AI874" t="str">
            <v>SI</v>
          </cell>
          <cell r="AJ874"/>
          <cell r="AK874"/>
          <cell r="AL874"/>
          <cell r="AM874"/>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t="str">
            <v/>
          </cell>
          <cell r="BE874" t="str">
            <v/>
          </cell>
          <cell r="BF874">
            <v>0</v>
          </cell>
          <cell r="BG874">
            <v>0</v>
          </cell>
          <cell r="BH874">
            <v>0</v>
          </cell>
          <cell r="BI874">
            <v>0</v>
          </cell>
          <cell r="BJ874">
            <v>0</v>
          </cell>
          <cell r="BK874" t="str">
            <v/>
          </cell>
          <cell r="BL874" t="e">
            <v>#NAME?</v>
          </cell>
          <cell r="BM874" t="e">
            <v>#N/A</v>
          </cell>
          <cell r="BN874" t="e">
            <v>#N/A</v>
          </cell>
          <cell r="BO874" t="e">
            <v>#N/A</v>
          </cell>
          <cell r="BP874" t="str">
            <v/>
          </cell>
          <cell r="BQ874"/>
          <cell r="BR874"/>
          <cell r="BS874">
            <v>859</v>
          </cell>
        </row>
        <row r="875">
          <cell r="C875"/>
          <cell r="D875"/>
          <cell r="E875"/>
          <cell r="F875"/>
          <cell r="G875"/>
          <cell r="H875"/>
          <cell r="I875"/>
          <cell r="J875"/>
          <cell r="K875"/>
          <cell r="L875"/>
          <cell r="M875"/>
          <cell r="N875"/>
          <cell r="O875"/>
          <cell r="P875"/>
          <cell r="Q875"/>
          <cell r="R875"/>
          <cell r="S875"/>
          <cell r="T875"/>
          <cell r="U875"/>
          <cell r="V875"/>
          <cell r="W875"/>
          <cell r="X875"/>
          <cell r="Y875" t="str">
            <v/>
          </cell>
          <cell r="Z875"/>
          <cell r="AA875" t="str">
            <v/>
          </cell>
          <cell r="AB875"/>
          <cell r="AC875"/>
          <cell r="AD875"/>
          <cell r="AE875"/>
          <cell r="AF875"/>
          <cell r="AG875"/>
          <cell r="AH875" t="str">
            <v/>
          </cell>
          <cell r="AI875" t="str">
            <v>SI</v>
          </cell>
          <cell r="AJ875"/>
          <cell r="AK875"/>
          <cell r="AL875"/>
          <cell r="AM875"/>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t="str">
            <v/>
          </cell>
          <cell r="BE875" t="str">
            <v/>
          </cell>
          <cell r="BF875">
            <v>0</v>
          </cell>
          <cell r="BG875">
            <v>0</v>
          </cell>
          <cell r="BH875">
            <v>0</v>
          </cell>
          <cell r="BI875">
            <v>0</v>
          </cell>
          <cell r="BJ875">
            <v>0</v>
          </cell>
          <cell r="BK875" t="str">
            <v/>
          </cell>
          <cell r="BL875" t="e">
            <v>#NAME?</v>
          </cell>
          <cell r="BM875" t="e">
            <v>#N/A</v>
          </cell>
          <cell r="BN875" t="e">
            <v>#N/A</v>
          </cell>
          <cell r="BO875" t="e">
            <v>#N/A</v>
          </cell>
          <cell r="BP875" t="str">
            <v/>
          </cell>
          <cell r="BQ875"/>
          <cell r="BR875"/>
          <cell r="BS875">
            <v>860</v>
          </cell>
        </row>
        <row r="876">
          <cell r="C876"/>
          <cell r="D876"/>
          <cell r="E876"/>
          <cell r="F876"/>
          <cell r="G876"/>
          <cell r="H876"/>
          <cell r="I876"/>
          <cell r="J876"/>
          <cell r="K876"/>
          <cell r="L876"/>
          <cell r="M876"/>
          <cell r="N876"/>
          <cell r="O876"/>
          <cell r="P876"/>
          <cell r="Q876"/>
          <cell r="R876"/>
          <cell r="S876"/>
          <cell r="T876"/>
          <cell r="U876"/>
          <cell r="V876"/>
          <cell r="W876"/>
          <cell r="X876"/>
          <cell r="Y876" t="str">
            <v/>
          </cell>
          <cell r="Z876"/>
          <cell r="AA876" t="str">
            <v/>
          </cell>
          <cell r="AB876"/>
          <cell r="AC876"/>
          <cell r="AD876"/>
          <cell r="AE876"/>
          <cell r="AF876"/>
          <cell r="AG876"/>
          <cell r="AH876" t="str">
            <v/>
          </cell>
          <cell r="AI876" t="str">
            <v>SI</v>
          </cell>
          <cell r="AJ876"/>
          <cell r="AK876"/>
          <cell r="AL876"/>
          <cell r="AM876"/>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t="str">
            <v/>
          </cell>
          <cell r="BE876" t="str">
            <v/>
          </cell>
          <cell r="BF876">
            <v>0</v>
          </cell>
          <cell r="BG876">
            <v>0</v>
          </cell>
          <cell r="BH876">
            <v>0</v>
          </cell>
          <cell r="BI876">
            <v>0</v>
          </cell>
          <cell r="BJ876">
            <v>0</v>
          </cell>
          <cell r="BK876" t="str">
            <v/>
          </cell>
          <cell r="BL876" t="e">
            <v>#NAME?</v>
          </cell>
          <cell r="BM876" t="e">
            <v>#N/A</v>
          </cell>
          <cell r="BN876" t="e">
            <v>#N/A</v>
          </cell>
          <cell r="BO876" t="e">
            <v>#N/A</v>
          </cell>
          <cell r="BP876" t="str">
            <v/>
          </cell>
          <cell r="BQ876"/>
          <cell r="BR876"/>
          <cell r="BS876">
            <v>861</v>
          </cell>
        </row>
        <row r="877">
          <cell r="C877"/>
          <cell r="D877"/>
          <cell r="E877"/>
          <cell r="F877"/>
          <cell r="G877"/>
          <cell r="H877"/>
          <cell r="I877"/>
          <cell r="J877"/>
          <cell r="K877"/>
          <cell r="L877"/>
          <cell r="M877"/>
          <cell r="N877"/>
          <cell r="O877"/>
          <cell r="P877"/>
          <cell r="Q877"/>
          <cell r="R877"/>
          <cell r="S877"/>
          <cell r="T877"/>
          <cell r="U877"/>
          <cell r="V877"/>
          <cell r="W877"/>
          <cell r="X877"/>
          <cell r="Y877" t="str">
            <v/>
          </cell>
          <cell r="Z877"/>
          <cell r="AA877" t="str">
            <v/>
          </cell>
          <cell r="AB877"/>
          <cell r="AC877"/>
          <cell r="AD877"/>
          <cell r="AE877"/>
          <cell r="AF877"/>
          <cell r="AG877"/>
          <cell r="AH877" t="str">
            <v/>
          </cell>
          <cell r="AI877" t="str">
            <v>SI</v>
          </cell>
          <cell r="AJ877"/>
          <cell r="AK877"/>
          <cell r="AL877"/>
          <cell r="AM877"/>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t="str">
            <v/>
          </cell>
          <cell r="BE877" t="str">
            <v/>
          </cell>
          <cell r="BF877">
            <v>0</v>
          </cell>
          <cell r="BG877">
            <v>0</v>
          </cell>
          <cell r="BH877">
            <v>0</v>
          </cell>
          <cell r="BI877">
            <v>0</v>
          </cell>
          <cell r="BJ877">
            <v>0</v>
          </cell>
          <cell r="BK877" t="str">
            <v/>
          </cell>
          <cell r="BL877" t="e">
            <v>#NAME?</v>
          </cell>
          <cell r="BM877" t="e">
            <v>#N/A</v>
          </cell>
          <cell r="BN877" t="e">
            <v>#N/A</v>
          </cell>
          <cell r="BO877" t="e">
            <v>#N/A</v>
          </cell>
          <cell r="BP877" t="str">
            <v/>
          </cell>
          <cell r="BQ877"/>
          <cell r="BR877"/>
          <cell r="BS877">
            <v>862</v>
          </cell>
        </row>
        <row r="878">
          <cell r="C878"/>
          <cell r="D878"/>
          <cell r="E878"/>
          <cell r="F878"/>
          <cell r="G878"/>
          <cell r="H878"/>
          <cell r="I878"/>
          <cell r="J878"/>
          <cell r="K878"/>
          <cell r="L878"/>
          <cell r="M878"/>
          <cell r="N878"/>
          <cell r="O878"/>
          <cell r="P878"/>
          <cell r="Q878"/>
          <cell r="R878"/>
          <cell r="S878"/>
          <cell r="T878"/>
          <cell r="U878"/>
          <cell r="V878"/>
          <cell r="W878"/>
          <cell r="X878"/>
          <cell r="Y878" t="str">
            <v/>
          </cell>
          <cell r="Z878"/>
          <cell r="AA878" t="str">
            <v/>
          </cell>
          <cell r="AB878"/>
          <cell r="AC878"/>
          <cell r="AD878"/>
          <cell r="AE878"/>
          <cell r="AF878"/>
          <cell r="AG878"/>
          <cell r="AH878" t="str">
            <v/>
          </cell>
          <cell r="AI878" t="str">
            <v>SI</v>
          </cell>
          <cell r="AJ878"/>
          <cell r="AK878"/>
          <cell r="AL878"/>
          <cell r="AM878"/>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t="str">
            <v/>
          </cell>
          <cell r="BE878" t="str">
            <v/>
          </cell>
          <cell r="BF878">
            <v>0</v>
          </cell>
          <cell r="BG878">
            <v>0</v>
          </cell>
          <cell r="BH878">
            <v>0</v>
          </cell>
          <cell r="BI878">
            <v>0</v>
          </cell>
          <cell r="BJ878">
            <v>0</v>
          </cell>
          <cell r="BK878" t="str">
            <v/>
          </cell>
          <cell r="BL878" t="e">
            <v>#NAME?</v>
          </cell>
          <cell r="BM878" t="e">
            <v>#N/A</v>
          </cell>
          <cell r="BN878" t="e">
            <v>#N/A</v>
          </cell>
          <cell r="BO878" t="e">
            <v>#N/A</v>
          </cell>
          <cell r="BP878" t="str">
            <v/>
          </cell>
          <cell r="BQ878"/>
          <cell r="BR878"/>
          <cell r="BS878">
            <v>863</v>
          </cell>
        </row>
        <row r="879">
          <cell r="C879"/>
          <cell r="D879"/>
          <cell r="E879"/>
          <cell r="F879"/>
          <cell r="G879"/>
          <cell r="H879"/>
          <cell r="I879"/>
          <cell r="J879"/>
          <cell r="K879"/>
          <cell r="L879"/>
          <cell r="M879"/>
          <cell r="N879"/>
          <cell r="O879"/>
          <cell r="P879"/>
          <cell r="Q879"/>
          <cell r="R879"/>
          <cell r="S879"/>
          <cell r="T879"/>
          <cell r="U879"/>
          <cell r="V879"/>
          <cell r="W879"/>
          <cell r="X879"/>
          <cell r="Y879" t="str">
            <v/>
          </cell>
          <cell r="Z879"/>
          <cell r="AA879" t="str">
            <v/>
          </cell>
          <cell r="AB879"/>
          <cell r="AC879"/>
          <cell r="AD879"/>
          <cell r="AE879"/>
          <cell r="AF879"/>
          <cell r="AG879"/>
          <cell r="AH879" t="str">
            <v/>
          </cell>
          <cell r="AI879" t="str">
            <v>SI</v>
          </cell>
          <cell r="AJ879"/>
          <cell r="AK879"/>
          <cell r="AL879"/>
          <cell r="AM879"/>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t="str">
            <v/>
          </cell>
          <cell r="BE879" t="str">
            <v/>
          </cell>
          <cell r="BF879">
            <v>0</v>
          </cell>
          <cell r="BG879">
            <v>0</v>
          </cell>
          <cell r="BH879">
            <v>0</v>
          </cell>
          <cell r="BI879">
            <v>0</v>
          </cell>
          <cell r="BJ879">
            <v>0</v>
          </cell>
          <cell r="BK879" t="str">
            <v/>
          </cell>
          <cell r="BL879" t="e">
            <v>#NAME?</v>
          </cell>
          <cell r="BM879" t="e">
            <v>#N/A</v>
          </cell>
          <cell r="BN879" t="e">
            <v>#N/A</v>
          </cell>
          <cell r="BO879" t="e">
            <v>#N/A</v>
          </cell>
          <cell r="BP879" t="str">
            <v/>
          </cell>
          <cell r="BQ879"/>
          <cell r="BR879"/>
          <cell r="BS879">
            <v>864</v>
          </cell>
        </row>
        <row r="880">
          <cell r="C880"/>
          <cell r="D880"/>
          <cell r="E880"/>
          <cell r="F880"/>
          <cell r="G880"/>
          <cell r="H880"/>
          <cell r="I880"/>
          <cell r="J880"/>
          <cell r="K880"/>
          <cell r="L880"/>
          <cell r="M880"/>
          <cell r="N880"/>
          <cell r="O880"/>
          <cell r="P880"/>
          <cell r="Q880"/>
          <cell r="R880"/>
          <cell r="S880"/>
          <cell r="T880"/>
          <cell r="U880"/>
          <cell r="V880"/>
          <cell r="W880"/>
          <cell r="X880"/>
          <cell r="Y880" t="str">
            <v/>
          </cell>
          <cell r="Z880"/>
          <cell r="AA880" t="str">
            <v/>
          </cell>
          <cell r="AB880"/>
          <cell r="AC880"/>
          <cell r="AD880"/>
          <cell r="AE880"/>
          <cell r="AF880"/>
          <cell r="AG880"/>
          <cell r="AH880" t="str">
            <v/>
          </cell>
          <cell r="AI880" t="str">
            <v>SI</v>
          </cell>
          <cell r="AJ880"/>
          <cell r="AK880"/>
          <cell r="AL880"/>
          <cell r="AM880"/>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t="str">
            <v/>
          </cell>
          <cell r="BE880" t="str">
            <v/>
          </cell>
          <cell r="BF880">
            <v>0</v>
          </cell>
          <cell r="BG880">
            <v>0</v>
          </cell>
          <cell r="BH880">
            <v>0</v>
          </cell>
          <cell r="BI880">
            <v>0</v>
          </cell>
          <cell r="BJ880">
            <v>0</v>
          </cell>
          <cell r="BK880" t="str">
            <v/>
          </cell>
          <cell r="BL880" t="e">
            <v>#NAME?</v>
          </cell>
          <cell r="BM880" t="e">
            <v>#N/A</v>
          </cell>
          <cell r="BN880" t="e">
            <v>#N/A</v>
          </cell>
          <cell r="BO880" t="e">
            <v>#N/A</v>
          </cell>
          <cell r="BP880" t="str">
            <v/>
          </cell>
          <cell r="BQ880"/>
          <cell r="BR880"/>
          <cell r="BS880">
            <v>865</v>
          </cell>
        </row>
        <row r="881">
          <cell r="C881"/>
          <cell r="D881"/>
          <cell r="E881"/>
          <cell r="F881"/>
          <cell r="G881"/>
          <cell r="H881"/>
          <cell r="I881"/>
          <cell r="J881"/>
          <cell r="K881"/>
          <cell r="L881"/>
          <cell r="M881"/>
          <cell r="N881"/>
          <cell r="O881"/>
          <cell r="P881"/>
          <cell r="Q881"/>
          <cell r="R881"/>
          <cell r="S881"/>
          <cell r="T881"/>
          <cell r="U881"/>
          <cell r="V881"/>
          <cell r="W881"/>
          <cell r="X881"/>
          <cell r="Y881" t="str">
            <v/>
          </cell>
          <cell r="Z881"/>
          <cell r="AA881" t="str">
            <v/>
          </cell>
          <cell r="AB881"/>
          <cell r="AC881"/>
          <cell r="AD881"/>
          <cell r="AE881"/>
          <cell r="AF881"/>
          <cell r="AG881"/>
          <cell r="AH881" t="str">
            <v/>
          </cell>
          <cell r="AI881" t="str">
            <v>SI</v>
          </cell>
          <cell r="AJ881"/>
          <cell r="AK881"/>
          <cell r="AL881"/>
          <cell r="AM881"/>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t="str">
            <v/>
          </cell>
          <cell r="BE881" t="str">
            <v/>
          </cell>
          <cell r="BF881">
            <v>0</v>
          </cell>
          <cell r="BG881">
            <v>0</v>
          </cell>
          <cell r="BH881">
            <v>0</v>
          </cell>
          <cell r="BI881">
            <v>0</v>
          </cell>
          <cell r="BJ881">
            <v>0</v>
          </cell>
          <cell r="BK881" t="str">
            <v/>
          </cell>
          <cell r="BL881" t="e">
            <v>#NAME?</v>
          </cell>
          <cell r="BM881" t="e">
            <v>#N/A</v>
          </cell>
          <cell r="BN881" t="e">
            <v>#N/A</v>
          </cell>
          <cell r="BO881" t="e">
            <v>#N/A</v>
          </cell>
          <cell r="BP881" t="str">
            <v/>
          </cell>
          <cell r="BQ881"/>
          <cell r="BR881"/>
          <cell r="BS881">
            <v>866</v>
          </cell>
        </row>
        <row r="882">
          <cell r="C882"/>
          <cell r="D882"/>
          <cell r="E882"/>
          <cell r="F882"/>
          <cell r="G882"/>
          <cell r="H882"/>
          <cell r="I882"/>
          <cell r="J882"/>
          <cell r="K882"/>
          <cell r="L882"/>
          <cell r="M882"/>
          <cell r="N882"/>
          <cell r="O882"/>
          <cell r="P882"/>
          <cell r="Q882"/>
          <cell r="R882"/>
          <cell r="S882"/>
          <cell r="T882"/>
          <cell r="U882"/>
          <cell r="V882"/>
          <cell r="W882"/>
          <cell r="X882"/>
          <cell r="Y882" t="str">
            <v/>
          </cell>
          <cell r="Z882"/>
          <cell r="AA882" t="str">
            <v/>
          </cell>
          <cell r="AB882"/>
          <cell r="AC882"/>
          <cell r="AD882"/>
          <cell r="AE882"/>
          <cell r="AF882"/>
          <cell r="AG882"/>
          <cell r="AH882" t="str">
            <v/>
          </cell>
          <cell r="AI882" t="str">
            <v>SI</v>
          </cell>
          <cell r="AJ882"/>
          <cell r="AK882"/>
          <cell r="AL882"/>
          <cell r="AM882"/>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t="str">
            <v/>
          </cell>
          <cell r="BE882" t="str">
            <v/>
          </cell>
          <cell r="BF882">
            <v>0</v>
          </cell>
          <cell r="BG882">
            <v>0</v>
          </cell>
          <cell r="BH882">
            <v>0</v>
          </cell>
          <cell r="BI882">
            <v>0</v>
          </cell>
          <cell r="BJ882">
            <v>0</v>
          </cell>
          <cell r="BK882" t="str">
            <v/>
          </cell>
          <cell r="BL882" t="e">
            <v>#NAME?</v>
          </cell>
          <cell r="BM882" t="e">
            <v>#N/A</v>
          </cell>
          <cell r="BN882" t="e">
            <v>#N/A</v>
          </cell>
          <cell r="BO882" t="e">
            <v>#N/A</v>
          </cell>
          <cell r="BP882" t="str">
            <v/>
          </cell>
          <cell r="BQ882"/>
          <cell r="BR882"/>
          <cell r="BS882">
            <v>867</v>
          </cell>
        </row>
        <row r="883">
          <cell r="C883"/>
          <cell r="D883"/>
          <cell r="E883"/>
          <cell r="F883"/>
          <cell r="G883"/>
          <cell r="H883"/>
          <cell r="I883"/>
          <cell r="J883"/>
          <cell r="K883"/>
          <cell r="L883"/>
          <cell r="M883"/>
          <cell r="N883"/>
          <cell r="O883"/>
          <cell r="P883"/>
          <cell r="Q883"/>
          <cell r="R883"/>
          <cell r="S883"/>
          <cell r="T883"/>
          <cell r="U883"/>
          <cell r="V883"/>
          <cell r="W883"/>
          <cell r="X883"/>
          <cell r="Y883" t="str">
            <v/>
          </cell>
          <cell r="Z883"/>
          <cell r="AA883" t="str">
            <v/>
          </cell>
          <cell r="AB883"/>
          <cell r="AC883"/>
          <cell r="AD883"/>
          <cell r="AE883"/>
          <cell r="AF883"/>
          <cell r="AG883"/>
          <cell r="AH883" t="str">
            <v/>
          </cell>
          <cell r="AI883" t="str">
            <v>SI</v>
          </cell>
          <cell r="AJ883"/>
          <cell r="AK883"/>
          <cell r="AL883"/>
          <cell r="AM883"/>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t="str">
            <v/>
          </cell>
          <cell r="BE883" t="str">
            <v/>
          </cell>
          <cell r="BF883">
            <v>0</v>
          </cell>
          <cell r="BG883">
            <v>0</v>
          </cell>
          <cell r="BH883">
            <v>0</v>
          </cell>
          <cell r="BI883">
            <v>0</v>
          </cell>
          <cell r="BJ883">
            <v>0</v>
          </cell>
          <cell r="BK883" t="str">
            <v/>
          </cell>
          <cell r="BL883" t="e">
            <v>#NAME?</v>
          </cell>
          <cell r="BM883" t="e">
            <v>#N/A</v>
          </cell>
          <cell r="BN883" t="e">
            <v>#N/A</v>
          </cell>
          <cell r="BO883" t="e">
            <v>#N/A</v>
          </cell>
          <cell r="BP883" t="str">
            <v/>
          </cell>
          <cell r="BQ883"/>
          <cell r="BR883"/>
          <cell r="BS883">
            <v>868</v>
          </cell>
        </row>
        <row r="884">
          <cell r="C884"/>
          <cell r="D884"/>
          <cell r="E884"/>
          <cell r="F884"/>
          <cell r="G884"/>
          <cell r="H884"/>
          <cell r="I884"/>
          <cell r="J884"/>
          <cell r="K884"/>
          <cell r="L884"/>
          <cell r="M884"/>
          <cell r="N884"/>
          <cell r="O884"/>
          <cell r="P884"/>
          <cell r="Q884"/>
          <cell r="R884"/>
          <cell r="S884"/>
          <cell r="T884"/>
          <cell r="U884"/>
          <cell r="V884"/>
          <cell r="W884"/>
          <cell r="X884"/>
          <cell r="Y884" t="str">
            <v/>
          </cell>
          <cell r="Z884"/>
          <cell r="AA884" t="str">
            <v/>
          </cell>
          <cell r="AB884"/>
          <cell r="AC884"/>
          <cell r="AD884"/>
          <cell r="AE884"/>
          <cell r="AF884"/>
          <cell r="AG884"/>
          <cell r="AH884" t="str">
            <v/>
          </cell>
          <cell r="AI884" t="str">
            <v>SI</v>
          </cell>
          <cell r="AJ884"/>
          <cell r="AK884"/>
          <cell r="AL884"/>
          <cell r="AM884"/>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t="str">
            <v/>
          </cell>
          <cell r="BE884" t="str">
            <v/>
          </cell>
          <cell r="BF884">
            <v>0</v>
          </cell>
          <cell r="BG884">
            <v>0</v>
          </cell>
          <cell r="BH884">
            <v>0</v>
          </cell>
          <cell r="BI884">
            <v>0</v>
          </cell>
          <cell r="BJ884">
            <v>0</v>
          </cell>
          <cell r="BK884" t="str">
            <v/>
          </cell>
          <cell r="BL884" t="e">
            <v>#NAME?</v>
          </cell>
          <cell r="BM884" t="e">
            <v>#N/A</v>
          </cell>
          <cell r="BN884" t="e">
            <v>#N/A</v>
          </cell>
          <cell r="BO884" t="e">
            <v>#N/A</v>
          </cell>
          <cell r="BP884" t="str">
            <v/>
          </cell>
          <cell r="BQ884"/>
          <cell r="BR884"/>
          <cell r="BS884">
            <v>869</v>
          </cell>
        </row>
        <row r="885">
          <cell r="C885"/>
          <cell r="D885"/>
          <cell r="E885"/>
          <cell r="F885"/>
          <cell r="G885"/>
          <cell r="H885"/>
          <cell r="I885"/>
          <cell r="J885"/>
          <cell r="K885"/>
          <cell r="L885"/>
          <cell r="M885"/>
          <cell r="N885"/>
          <cell r="O885"/>
          <cell r="P885"/>
          <cell r="Q885"/>
          <cell r="R885"/>
          <cell r="S885"/>
          <cell r="T885"/>
          <cell r="U885"/>
          <cell r="V885"/>
          <cell r="W885"/>
          <cell r="X885"/>
          <cell r="Y885" t="str">
            <v/>
          </cell>
          <cell r="Z885"/>
          <cell r="AA885" t="str">
            <v/>
          </cell>
          <cell r="AB885"/>
          <cell r="AC885"/>
          <cell r="AD885"/>
          <cell r="AE885"/>
          <cell r="AF885"/>
          <cell r="AG885"/>
          <cell r="AH885" t="str">
            <v/>
          </cell>
          <cell r="AI885" t="str">
            <v>SI</v>
          </cell>
          <cell r="AJ885"/>
          <cell r="AK885"/>
          <cell r="AL885"/>
          <cell r="AM885"/>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t="str">
            <v/>
          </cell>
          <cell r="BE885" t="str">
            <v/>
          </cell>
          <cell r="BF885">
            <v>0</v>
          </cell>
          <cell r="BG885">
            <v>0</v>
          </cell>
          <cell r="BH885">
            <v>0</v>
          </cell>
          <cell r="BI885">
            <v>0</v>
          </cell>
          <cell r="BJ885">
            <v>0</v>
          </cell>
          <cell r="BK885" t="str">
            <v/>
          </cell>
          <cell r="BL885" t="e">
            <v>#NAME?</v>
          </cell>
          <cell r="BM885" t="e">
            <v>#N/A</v>
          </cell>
          <cell r="BN885" t="e">
            <v>#N/A</v>
          </cell>
          <cell r="BO885" t="e">
            <v>#N/A</v>
          </cell>
          <cell r="BP885" t="str">
            <v/>
          </cell>
          <cell r="BQ885"/>
          <cell r="BR885"/>
          <cell r="BS885">
            <v>870</v>
          </cell>
        </row>
        <row r="886">
          <cell r="C886"/>
          <cell r="D886"/>
          <cell r="E886"/>
          <cell r="F886"/>
          <cell r="G886"/>
          <cell r="H886"/>
          <cell r="I886"/>
          <cell r="J886"/>
          <cell r="K886"/>
          <cell r="L886"/>
          <cell r="M886"/>
          <cell r="N886"/>
          <cell r="O886"/>
          <cell r="P886"/>
          <cell r="Q886"/>
          <cell r="R886"/>
          <cell r="S886"/>
          <cell r="T886"/>
          <cell r="U886"/>
          <cell r="V886"/>
          <cell r="W886"/>
          <cell r="X886"/>
          <cell r="Y886" t="str">
            <v/>
          </cell>
          <cell r="Z886"/>
          <cell r="AA886" t="str">
            <v/>
          </cell>
          <cell r="AB886"/>
          <cell r="AC886"/>
          <cell r="AD886"/>
          <cell r="AE886"/>
          <cell r="AF886"/>
          <cell r="AG886"/>
          <cell r="AH886" t="str">
            <v/>
          </cell>
          <cell r="AI886" t="str">
            <v>SI</v>
          </cell>
          <cell r="AJ886"/>
          <cell r="AK886"/>
          <cell r="AL886"/>
          <cell r="AM886"/>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t="str">
            <v/>
          </cell>
          <cell r="BE886" t="str">
            <v/>
          </cell>
          <cell r="BF886">
            <v>0</v>
          </cell>
          <cell r="BG886">
            <v>0</v>
          </cell>
          <cell r="BH886">
            <v>0</v>
          </cell>
          <cell r="BI886">
            <v>0</v>
          </cell>
          <cell r="BJ886">
            <v>0</v>
          </cell>
          <cell r="BK886" t="str">
            <v/>
          </cell>
          <cell r="BL886" t="e">
            <v>#NAME?</v>
          </cell>
          <cell r="BM886" t="e">
            <v>#N/A</v>
          </cell>
          <cell r="BN886" t="e">
            <v>#N/A</v>
          </cell>
          <cell r="BO886" t="e">
            <v>#N/A</v>
          </cell>
          <cell r="BP886" t="str">
            <v/>
          </cell>
          <cell r="BQ886"/>
          <cell r="BR886"/>
          <cell r="BS886">
            <v>871</v>
          </cell>
        </row>
        <row r="887">
          <cell r="C887"/>
          <cell r="D887"/>
          <cell r="E887"/>
          <cell r="F887"/>
          <cell r="G887"/>
          <cell r="H887"/>
          <cell r="I887"/>
          <cell r="J887"/>
          <cell r="K887"/>
          <cell r="L887"/>
          <cell r="M887"/>
          <cell r="N887"/>
          <cell r="O887"/>
          <cell r="P887"/>
          <cell r="Q887"/>
          <cell r="R887"/>
          <cell r="S887"/>
          <cell r="T887"/>
          <cell r="U887"/>
          <cell r="V887"/>
          <cell r="W887"/>
          <cell r="X887"/>
          <cell r="Y887" t="str">
            <v/>
          </cell>
          <cell r="Z887"/>
          <cell r="AA887" t="str">
            <v/>
          </cell>
          <cell r="AB887"/>
          <cell r="AC887"/>
          <cell r="AD887"/>
          <cell r="AE887"/>
          <cell r="AF887"/>
          <cell r="AG887"/>
          <cell r="AH887" t="str">
            <v/>
          </cell>
          <cell r="AI887" t="str">
            <v>SI</v>
          </cell>
          <cell r="AJ887"/>
          <cell r="AK887"/>
          <cell r="AL887"/>
          <cell r="AM887"/>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t="str">
            <v/>
          </cell>
          <cell r="BE887" t="str">
            <v/>
          </cell>
          <cell r="BF887">
            <v>0</v>
          </cell>
          <cell r="BG887">
            <v>0</v>
          </cell>
          <cell r="BH887">
            <v>0</v>
          </cell>
          <cell r="BI887">
            <v>0</v>
          </cell>
          <cell r="BJ887">
            <v>0</v>
          </cell>
          <cell r="BK887" t="str">
            <v/>
          </cell>
          <cell r="BL887" t="e">
            <v>#NAME?</v>
          </cell>
          <cell r="BM887" t="e">
            <v>#N/A</v>
          </cell>
          <cell r="BN887" t="e">
            <v>#N/A</v>
          </cell>
          <cell r="BO887" t="e">
            <v>#N/A</v>
          </cell>
          <cell r="BP887" t="str">
            <v/>
          </cell>
          <cell r="BQ887"/>
          <cell r="BR887"/>
          <cell r="BS887">
            <v>872</v>
          </cell>
        </row>
        <row r="888">
          <cell r="C888"/>
          <cell r="D888"/>
          <cell r="E888"/>
          <cell r="F888"/>
          <cell r="G888"/>
          <cell r="H888"/>
          <cell r="I888"/>
          <cell r="J888"/>
          <cell r="K888"/>
          <cell r="L888"/>
          <cell r="M888"/>
          <cell r="N888"/>
          <cell r="O888"/>
          <cell r="P888"/>
          <cell r="Q888"/>
          <cell r="R888"/>
          <cell r="S888"/>
          <cell r="T888"/>
          <cell r="U888"/>
          <cell r="V888"/>
          <cell r="W888"/>
          <cell r="X888"/>
          <cell r="Y888" t="str">
            <v/>
          </cell>
          <cell r="Z888"/>
          <cell r="AA888" t="str">
            <v/>
          </cell>
          <cell r="AB888"/>
          <cell r="AC888"/>
          <cell r="AD888"/>
          <cell r="AE888"/>
          <cell r="AF888"/>
          <cell r="AG888"/>
          <cell r="AH888" t="str">
            <v/>
          </cell>
          <cell r="AI888" t="str">
            <v>SI</v>
          </cell>
          <cell r="AJ888"/>
          <cell r="AK888"/>
          <cell r="AL888"/>
          <cell r="AM888"/>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t="str">
            <v/>
          </cell>
          <cell r="BE888" t="str">
            <v/>
          </cell>
          <cell r="BF888">
            <v>0</v>
          </cell>
          <cell r="BG888">
            <v>0</v>
          </cell>
          <cell r="BH888">
            <v>0</v>
          </cell>
          <cell r="BI888">
            <v>0</v>
          </cell>
          <cell r="BJ888">
            <v>0</v>
          </cell>
          <cell r="BK888" t="str">
            <v/>
          </cell>
          <cell r="BL888" t="e">
            <v>#NAME?</v>
          </cell>
          <cell r="BM888" t="e">
            <v>#N/A</v>
          </cell>
          <cell r="BN888" t="e">
            <v>#N/A</v>
          </cell>
          <cell r="BO888" t="e">
            <v>#N/A</v>
          </cell>
          <cell r="BP888" t="str">
            <v/>
          </cell>
          <cell r="BQ888"/>
          <cell r="BR888"/>
          <cell r="BS888">
            <v>873</v>
          </cell>
        </row>
        <row r="889">
          <cell r="C889"/>
          <cell r="D889"/>
          <cell r="E889"/>
          <cell r="F889"/>
          <cell r="G889"/>
          <cell r="H889"/>
          <cell r="I889"/>
          <cell r="J889"/>
          <cell r="K889"/>
          <cell r="L889"/>
          <cell r="M889"/>
          <cell r="N889"/>
          <cell r="O889"/>
          <cell r="P889"/>
          <cell r="Q889"/>
          <cell r="R889"/>
          <cell r="S889"/>
          <cell r="T889"/>
          <cell r="U889"/>
          <cell r="V889"/>
          <cell r="W889"/>
          <cell r="X889"/>
          <cell r="Y889" t="str">
            <v/>
          </cell>
          <cell r="Z889"/>
          <cell r="AA889" t="str">
            <v/>
          </cell>
          <cell r="AB889"/>
          <cell r="AC889"/>
          <cell r="AD889"/>
          <cell r="AE889"/>
          <cell r="AF889"/>
          <cell r="AG889"/>
          <cell r="AH889" t="str">
            <v/>
          </cell>
          <cell r="AI889" t="str">
            <v>SI</v>
          </cell>
          <cell r="AJ889"/>
          <cell r="AK889"/>
          <cell r="AL889"/>
          <cell r="AM889"/>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t="str">
            <v/>
          </cell>
          <cell r="BE889" t="str">
            <v/>
          </cell>
          <cell r="BF889">
            <v>0</v>
          </cell>
          <cell r="BG889">
            <v>0</v>
          </cell>
          <cell r="BH889">
            <v>0</v>
          </cell>
          <cell r="BI889">
            <v>0</v>
          </cell>
          <cell r="BJ889">
            <v>0</v>
          </cell>
          <cell r="BK889" t="str">
            <v/>
          </cell>
          <cell r="BL889" t="e">
            <v>#NAME?</v>
          </cell>
          <cell r="BM889" t="e">
            <v>#N/A</v>
          </cell>
          <cell r="BN889" t="e">
            <v>#N/A</v>
          </cell>
          <cell r="BO889" t="e">
            <v>#N/A</v>
          </cell>
          <cell r="BP889" t="str">
            <v/>
          </cell>
          <cell r="BQ889"/>
          <cell r="BR889"/>
          <cell r="BS889">
            <v>874</v>
          </cell>
        </row>
        <row r="890">
          <cell r="C890"/>
          <cell r="D890"/>
          <cell r="E890"/>
          <cell r="F890"/>
          <cell r="G890"/>
          <cell r="H890"/>
          <cell r="I890"/>
          <cell r="J890"/>
          <cell r="K890"/>
          <cell r="L890"/>
          <cell r="M890"/>
          <cell r="N890"/>
          <cell r="O890"/>
          <cell r="P890"/>
          <cell r="Q890"/>
          <cell r="R890"/>
          <cell r="S890"/>
          <cell r="T890"/>
          <cell r="U890"/>
          <cell r="V890"/>
          <cell r="W890"/>
          <cell r="X890"/>
          <cell r="Y890" t="str">
            <v/>
          </cell>
          <cell r="Z890"/>
          <cell r="AA890" t="str">
            <v/>
          </cell>
          <cell r="AB890"/>
          <cell r="AC890"/>
          <cell r="AD890"/>
          <cell r="AE890"/>
          <cell r="AF890"/>
          <cell r="AG890"/>
          <cell r="AH890" t="str">
            <v/>
          </cell>
          <cell r="AI890" t="str">
            <v>SI</v>
          </cell>
          <cell r="AJ890"/>
          <cell r="AK890"/>
          <cell r="AL890"/>
          <cell r="AM890"/>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t="str">
            <v/>
          </cell>
          <cell r="BE890" t="str">
            <v/>
          </cell>
          <cell r="BF890">
            <v>0</v>
          </cell>
          <cell r="BG890">
            <v>0</v>
          </cell>
          <cell r="BH890">
            <v>0</v>
          </cell>
          <cell r="BI890">
            <v>0</v>
          </cell>
          <cell r="BJ890">
            <v>0</v>
          </cell>
          <cell r="BK890" t="str">
            <v/>
          </cell>
          <cell r="BL890" t="e">
            <v>#NAME?</v>
          </cell>
          <cell r="BM890" t="e">
            <v>#N/A</v>
          </cell>
          <cell r="BN890" t="e">
            <v>#N/A</v>
          </cell>
          <cell r="BO890" t="e">
            <v>#N/A</v>
          </cell>
          <cell r="BP890" t="str">
            <v/>
          </cell>
          <cell r="BQ890"/>
          <cell r="BR890"/>
          <cell r="BS890">
            <v>875</v>
          </cell>
        </row>
        <row r="891">
          <cell r="C891"/>
          <cell r="D891"/>
          <cell r="E891"/>
          <cell r="F891"/>
          <cell r="G891"/>
          <cell r="H891"/>
          <cell r="I891"/>
          <cell r="J891"/>
          <cell r="K891"/>
          <cell r="L891"/>
          <cell r="M891"/>
          <cell r="N891"/>
          <cell r="O891"/>
          <cell r="P891"/>
          <cell r="Q891"/>
          <cell r="R891"/>
          <cell r="S891"/>
          <cell r="T891"/>
          <cell r="U891"/>
          <cell r="V891"/>
          <cell r="W891"/>
          <cell r="X891"/>
          <cell r="Y891" t="str">
            <v/>
          </cell>
          <cell r="Z891"/>
          <cell r="AA891" t="str">
            <v/>
          </cell>
          <cell r="AB891"/>
          <cell r="AC891"/>
          <cell r="AD891"/>
          <cell r="AE891"/>
          <cell r="AF891"/>
          <cell r="AG891"/>
          <cell r="AH891" t="str">
            <v/>
          </cell>
          <cell r="AI891" t="str">
            <v>SI</v>
          </cell>
          <cell r="AJ891"/>
          <cell r="AK891"/>
          <cell r="AL891"/>
          <cell r="AM891"/>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t="str">
            <v/>
          </cell>
          <cell r="BE891" t="str">
            <v/>
          </cell>
          <cell r="BF891">
            <v>0</v>
          </cell>
          <cell r="BG891">
            <v>0</v>
          </cell>
          <cell r="BH891">
            <v>0</v>
          </cell>
          <cell r="BI891">
            <v>0</v>
          </cell>
          <cell r="BJ891">
            <v>0</v>
          </cell>
          <cell r="BK891" t="str">
            <v/>
          </cell>
          <cell r="BL891" t="e">
            <v>#NAME?</v>
          </cell>
          <cell r="BM891" t="e">
            <v>#N/A</v>
          </cell>
          <cell r="BN891" t="e">
            <v>#N/A</v>
          </cell>
          <cell r="BO891" t="e">
            <v>#N/A</v>
          </cell>
          <cell r="BP891" t="str">
            <v/>
          </cell>
          <cell r="BQ891"/>
          <cell r="BR891"/>
          <cell r="BS891">
            <v>876</v>
          </cell>
        </row>
        <row r="892">
          <cell r="C892"/>
          <cell r="D892"/>
          <cell r="E892"/>
          <cell r="F892"/>
          <cell r="G892"/>
          <cell r="H892"/>
          <cell r="I892"/>
          <cell r="J892"/>
          <cell r="K892"/>
          <cell r="L892"/>
          <cell r="M892"/>
          <cell r="N892"/>
          <cell r="O892"/>
          <cell r="P892"/>
          <cell r="Q892"/>
          <cell r="R892"/>
          <cell r="S892"/>
          <cell r="T892"/>
          <cell r="U892"/>
          <cell r="V892"/>
          <cell r="W892"/>
          <cell r="X892"/>
          <cell r="Y892" t="str">
            <v/>
          </cell>
          <cell r="Z892"/>
          <cell r="AA892" t="str">
            <v/>
          </cell>
          <cell r="AB892"/>
          <cell r="AC892"/>
          <cell r="AD892"/>
          <cell r="AE892"/>
          <cell r="AF892"/>
          <cell r="AG892"/>
          <cell r="AH892" t="str">
            <v/>
          </cell>
          <cell r="AI892" t="str">
            <v>SI</v>
          </cell>
          <cell r="AJ892"/>
          <cell r="AK892"/>
          <cell r="AL892"/>
          <cell r="AM892"/>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t="str">
            <v/>
          </cell>
          <cell r="BE892" t="str">
            <v/>
          </cell>
          <cell r="BF892">
            <v>0</v>
          </cell>
          <cell r="BG892">
            <v>0</v>
          </cell>
          <cell r="BH892">
            <v>0</v>
          </cell>
          <cell r="BI892">
            <v>0</v>
          </cell>
          <cell r="BJ892">
            <v>0</v>
          </cell>
          <cell r="BK892" t="str">
            <v/>
          </cell>
          <cell r="BL892" t="e">
            <v>#NAME?</v>
          </cell>
          <cell r="BM892" t="e">
            <v>#N/A</v>
          </cell>
          <cell r="BN892" t="e">
            <v>#N/A</v>
          </cell>
          <cell r="BO892" t="e">
            <v>#N/A</v>
          </cell>
          <cell r="BP892" t="str">
            <v/>
          </cell>
          <cell r="BQ892"/>
          <cell r="BR892"/>
          <cell r="BS892">
            <v>877</v>
          </cell>
        </row>
        <row r="893">
          <cell r="C893"/>
          <cell r="D893"/>
          <cell r="E893"/>
          <cell r="F893"/>
          <cell r="G893"/>
          <cell r="H893"/>
          <cell r="I893"/>
          <cell r="J893"/>
          <cell r="K893"/>
          <cell r="L893"/>
          <cell r="M893"/>
          <cell r="N893"/>
          <cell r="O893"/>
          <cell r="P893"/>
          <cell r="Q893"/>
          <cell r="R893"/>
          <cell r="S893"/>
          <cell r="T893"/>
          <cell r="U893"/>
          <cell r="V893"/>
          <cell r="W893"/>
          <cell r="X893"/>
          <cell r="Y893" t="str">
            <v/>
          </cell>
          <cell r="Z893"/>
          <cell r="AA893" t="str">
            <v/>
          </cell>
          <cell r="AB893"/>
          <cell r="AC893"/>
          <cell r="AD893"/>
          <cell r="AE893"/>
          <cell r="AF893"/>
          <cell r="AG893"/>
          <cell r="AH893" t="str">
            <v/>
          </cell>
          <cell r="AI893" t="str">
            <v>SI</v>
          </cell>
          <cell r="AJ893"/>
          <cell r="AK893"/>
          <cell r="AL893"/>
          <cell r="AM893"/>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t="str">
            <v/>
          </cell>
          <cell r="BE893" t="str">
            <v/>
          </cell>
          <cell r="BF893">
            <v>0</v>
          </cell>
          <cell r="BG893">
            <v>0</v>
          </cell>
          <cell r="BH893">
            <v>0</v>
          </cell>
          <cell r="BI893">
            <v>0</v>
          </cell>
          <cell r="BJ893">
            <v>0</v>
          </cell>
          <cell r="BK893" t="str">
            <v/>
          </cell>
          <cell r="BL893" t="e">
            <v>#NAME?</v>
          </cell>
          <cell r="BM893" t="e">
            <v>#N/A</v>
          </cell>
          <cell r="BN893" t="e">
            <v>#N/A</v>
          </cell>
          <cell r="BO893" t="e">
            <v>#N/A</v>
          </cell>
          <cell r="BP893" t="str">
            <v/>
          </cell>
          <cell r="BQ893"/>
          <cell r="BR893"/>
          <cell r="BS893">
            <v>878</v>
          </cell>
        </row>
        <row r="894">
          <cell r="C894"/>
          <cell r="D894"/>
          <cell r="E894"/>
          <cell r="F894"/>
          <cell r="G894"/>
          <cell r="H894"/>
          <cell r="I894"/>
          <cell r="J894"/>
          <cell r="K894"/>
          <cell r="L894"/>
          <cell r="M894"/>
          <cell r="N894"/>
          <cell r="O894"/>
          <cell r="P894"/>
          <cell r="Q894"/>
          <cell r="R894"/>
          <cell r="S894"/>
          <cell r="T894"/>
          <cell r="U894"/>
          <cell r="V894"/>
          <cell r="W894"/>
          <cell r="X894"/>
          <cell r="Y894" t="str">
            <v/>
          </cell>
          <cell r="Z894"/>
          <cell r="AA894" t="str">
            <v/>
          </cell>
          <cell r="AB894"/>
          <cell r="AC894"/>
          <cell r="AD894"/>
          <cell r="AE894"/>
          <cell r="AF894"/>
          <cell r="AG894"/>
          <cell r="AH894" t="str">
            <v/>
          </cell>
          <cell r="AI894" t="str">
            <v>SI</v>
          </cell>
          <cell r="AJ894"/>
          <cell r="AK894"/>
          <cell r="AL894"/>
          <cell r="AM894"/>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t="str">
            <v/>
          </cell>
          <cell r="BE894" t="str">
            <v/>
          </cell>
          <cell r="BF894">
            <v>0</v>
          </cell>
          <cell r="BG894">
            <v>0</v>
          </cell>
          <cell r="BH894">
            <v>0</v>
          </cell>
          <cell r="BI894">
            <v>0</v>
          </cell>
          <cell r="BJ894">
            <v>0</v>
          </cell>
          <cell r="BK894" t="str">
            <v/>
          </cell>
          <cell r="BL894" t="e">
            <v>#NAME?</v>
          </cell>
          <cell r="BM894" t="e">
            <v>#N/A</v>
          </cell>
          <cell r="BN894" t="e">
            <v>#N/A</v>
          </cell>
          <cell r="BO894" t="e">
            <v>#N/A</v>
          </cell>
          <cell r="BP894" t="str">
            <v/>
          </cell>
          <cell r="BQ894"/>
          <cell r="BR894"/>
          <cell r="BS894">
            <v>879</v>
          </cell>
        </row>
        <row r="895">
          <cell r="C895"/>
          <cell r="D895"/>
          <cell r="E895"/>
          <cell r="F895"/>
          <cell r="G895"/>
          <cell r="H895"/>
          <cell r="I895"/>
          <cell r="J895"/>
          <cell r="K895"/>
          <cell r="L895"/>
          <cell r="M895"/>
          <cell r="N895"/>
          <cell r="O895"/>
          <cell r="P895"/>
          <cell r="Q895"/>
          <cell r="R895"/>
          <cell r="S895"/>
          <cell r="T895"/>
          <cell r="U895"/>
          <cell r="V895"/>
          <cell r="W895"/>
          <cell r="X895"/>
          <cell r="Y895" t="str">
            <v/>
          </cell>
          <cell r="Z895"/>
          <cell r="AA895" t="str">
            <v/>
          </cell>
          <cell r="AB895"/>
          <cell r="AC895"/>
          <cell r="AD895"/>
          <cell r="AE895"/>
          <cell r="AF895"/>
          <cell r="AG895"/>
          <cell r="AH895" t="str">
            <v/>
          </cell>
          <cell r="AI895" t="str">
            <v>SI</v>
          </cell>
          <cell r="AJ895"/>
          <cell r="AK895"/>
          <cell r="AL895"/>
          <cell r="AM895"/>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t="str">
            <v/>
          </cell>
          <cell r="BE895" t="str">
            <v/>
          </cell>
          <cell r="BF895">
            <v>0</v>
          </cell>
          <cell r="BG895">
            <v>0</v>
          </cell>
          <cell r="BH895">
            <v>0</v>
          </cell>
          <cell r="BI895">
            <v>0</v>
          </cell>
          <cell r="BJ895">
            <v>0</v>
          </cell>
          <cell r="BK895" t="str">
            <v/>
          </cell>
          <cell r="BL895" t="e">
            <v>#NAME?</v>
          </cell>
          <cell r="BM895" t="e">
            <v>#N/A</v>
          </cell>
          <cell r="BN895" t="e">
            <v>#N/A</v>
          </cell>
          <cell r="BO895" t="e">
            <v>#N/A</v>
          </cell>
          <cell r="BP895" t="str">
            <v/>
          </cell>
          <cell r="BQ895"/>
          <cell r="BR895"/>
          <cell r="BS895">
            <v>880</v>
          </cell>
        </row>
        <row r="896">
          <cell r="C896"/>
          <cell r="D896"/>
          <cell r="E896"/>
          <cell r="F896"/>
          <cell r="G896"/>
          <cell r="H896"/>
          <cell r="I896"/>
          <cell r="J896"/>
          <cell r="K896"/>
          <cell r="L896"/>
          <cell r="M896"/>
          <cell r="N896"/>
          <cell r="O896"/>
          <cell r="P896"/>
          <cell r="Q896"/>
          <cell r="R896"/>
          <cell r="S896"/>
          <cell r="T896"/>
          <cell r="U896"/>
          <cell r="V896"/>
          <cell r="W896"/>
          <cell r="X896"/>
          <cell r="Y896" t="str">
            <v/>
          </cell>
          <cell r="Z896"/>
          <cell r="AA896" t="str">
            <v/>
          </cell>
          <cell r="AB896"/>
          <cell r="AC896"/>
          <cell r="AD896"/>
          <cell r="AE896"/>
          <cell r="AF896"/>
          <cell r="AG896"/>
          <cell r="AH896" t="str">
            <v/>
          </cell>
          <cell r="AI896" t="str">
            <v>SI</v>
          </cell>
          <cell r="AJ896"/>
          <cell r="AK896"/>
          <cell r="AL896"/>
          <cell r="AM896"/>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t="str">
            <v/>
          </cell>
          <cell r="BE896" t="str">
            <v/>
          </cell>
          <cell r="BF896">
            <v>0</v>
          </cell>
          <cell r="BG896">
            <v>0</v>
          </cell>
          <cell r="BH896">
            <v>0</v>
          </cell>
          <cell r="BI896">
            <v>0</v>
          </cell>
          <cell r="BJ896">
            <v>0</v>
          </cell>
          <cell r="BK896" t="str">
            <v/>
          </cell>
          <cell r="BL896" t="e">
            <v>#NAME?</v>
          </cell>
          <cell r="BM896" t="e">
            <v>#N/A</v>
          </cell>
          <cell r="BN896" t="e">
            <v>#N/A</v>
          </cell>
          <cell r="BO896" t="e">
            <v>#N/A</v>
          </cell>
          <cell r="BP896" t="str">
            <v/>
          </cell>
          <cell r="BQ896"/>
          <cell r="BR896"/>
          <cell r="BS896">
            <v>881</v>
          </cell>
        </row>
        <row r="897">
          <cell r="C897"/>
          <cell r="D897"/>
          <cell r="E897"/>
          <cell r="F897"/>
          <cell r="G897"/>
          <cell r="H897"/>
          <cell r="I897"/>
          <cell r="J897"/>
          <cell r="K897"/>
          <cell r="L897"/>
          <cell r="M897"/>
          <cell r="N897"/>
          <cell r="O897"/>
          <cell r="P897"/>
          <cell r="Q897"/>
          <cell r="R897"/>
          <cell r="S897"/>
          <cell r="T897"/>
          <cell r="U897"/>
          <cell r="V897"/>
          <cell r="W897"/>
          <cell r="X897"/>
          <cell r="Y897" t="str">
            <v/>
          </cell>
          <cell r="Z897"/>
          <cell r="AA897" t="str">
            <v/>
          </cell>
          <cell r="AB897"/>
          <cell r="AC897"/>
          <cell r="AD897"/>
          <cell r="AE897"/>
          <cell r="AF897"/>
          <cell r="AG897"/>
          <cell r="AH897" t="str">
            <v/>
          </cell>
          <cell r="AI897" t="str">
            <v>SI</v>
          </cell>
          <cell r="AJ897"/>
          <cell r="AK897"/>
          <cell r="AL897"/>
          <cell r="AM897"/>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t="str">
            <v/>
          </cell>
          <cell r="BE897" t="str">
            <v/>
          </cell>
          <cell r="BF897">
            <v>0</v>
          </cell>
          <cell r="BG897">
            <v>0</v>
          </cell>
          <cell r="BH897">
            <v>0</v>
          </cell>
          <cell r="BI897">
            <v>0</v>
          </cell>
          <cell r="BJ897">
            <v>0</v>
          </cell>
          <cell r="BK897" t="str">
            <v/>
          </cell>
          <cell r="BL897" t="e">
            <v>#NAME?</v>
          </cell>
          <cell r="BM897" t="e">
            <v>#N/A</v>
          </cell>
          <cell r="BN897" t="e">
            <v>#N/A</v>
          </cell>
          <cell r="BO897" t="e">
            <v>#N/A</v>
          </cell>
          <cell r="BP897" t="str">
            <v/>
          </cell>
          <cell r="BQ897"/>
          <cell r="BR897"/>
          <cell r="BS897">
            <v>882</v>
          </cell>
        </row>
        <row r="898">
          <cell r="C898"/>
          <cell r="D898"/>
          <cell r="E898"/>
          <cell r="F898"/>
          <cell r="G898"/>
          <cell r="H898"/>
          <cell r="I898"/>
          <cell r="J898"/>
          <cell r="K898"/>
          <cell r="L898"/>
          <cell r="M898"/>
          <cell r="N898"/>
          <cell r="O898"/>
          <cell r="P898"/>
          <cell r="Q898"/>
          <cell r="R898"/>
          <cell r="S898"/>
          <cell r="T898"/>
          <cell r="U898"/>
          <cell r="V898"/>
          <cell r="W898"/>
          <cell r="X898"/>
          <cell r="Y898" t="str">
            <v/>
          </cell>
          <cell r="Z898"/>
          <cell r="AA898" t="str">
            <v/>
          </cell>
          <cell r="AB898"/>
          <cell r="AC898"/>
          <cell r="AD898"/>
          <cell r="AE898"/>
          <cell r="AF898"/>
          <cell r="AG898"/>
          <cell r="AH898" t="str">
            <v/>
          </cell>
          <cell r="AI898" t="str">
            <v>SI</v>
          </cell>
          <cell r="AJ898"/>
          <cell r="AK898"/>
          <cell r="AL898"/>
          <cell r="AM898"/>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t="str">
            <v/>
          </cell>
          <cell r="BE898" t="str">
            <v/>
          </cell>
          <cell r="BF898">
            <v>0</v>
          </cell>
          <cell r="BG898">
            <v>0</v>
          </cell>
          <cell r="BH898">
            <v>0</v>
          </cell>
          <cell r="BI898">
            <v>0</v>
          </cell>
          <cell r="BJ898">
            <v>0</v>
          </cell>
          <cell r="BK898" t="str">
            <v/>
          </cell>
          <cell r="BL898" t="e">
            <v>#NAME?</v>
          </cell>
          <cell r="BM898" t="e">
            <v>#N/A</v>
          </cell>
          <cell r="BN898" t="e">
            <v>#N/A</v>
          </cell>
          <cell r="BO898" t="e">
            <v>#N/A</v>
          </cell>
          <cell r="BP898" t="str">
            <v/>
          </cell>
          <cell r="BQ898"/>
          <cell r="BR898"/>
          <cell r="BS898">
            <v>883</v>
          </cell>
        </row>
        <row r="899">
          <cell r="C899"/>
          <cell r="D899"/>
          <cell r="E899"/>
          <cell r="F899"/>
          <cell r="G899"/>
          <cell r="H899"/>
          <cell r="I899"/>
          <cell r="J899"/>
          <cell r="K899"/>
          <cell r="L899"/>
          <cell r="M899"/>
          <cell r="N899"/>
          <cell r="O899"/>
          <cell r="P899"/>
          <cell r="Q899"/>
          <cell r="R899"/>
          <cell r="S899"/>
          <cell r="T899"/>
          <cell r="U899"/>
          <cell r="V899"/>
          <cell r="W899"/>
          <cell r="X899"/>
          <cell r="Y899" t="str">
            <v/>
          </cell>
          <cell r="Z899"/>
          <cell r="AA899" t="str">
            <v/>
          </cell>
          <cell r="AB899"/>
          <cell r="AC899"/>
          <cell r="AD899"/>
          <cell r="AE899"/>
          <cell r="AF899"/>
          <cell r="AG899"/>
          <cell r="AH899" t="str">
            <v/>
          </cell>
          <cell r="AI899" t="str">
            <v>SI</v>
          </cell>
          <cell r="AJ899"/>
          <cell r="AK899"/>
          <cell r="AL899"/>
          <cell r="AM899"/>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t="str">
            <v/>
          </cell>
          <cell r="BE899" t="str">
            <v/>
          </cell>
          <cell r="BF899">
            <v>0</v>
          </cell>
          <cell r="BG899">
            <v>0</v>
          </cell>
          <cell r="BH899">
            <v>0</v>
          </cell>
          <cell r="BI899">
            <v>0</v>
          </cell>
          <cell r="BJ899">
            <v>0</v>
          </cell>
          <cell r="BK899" t="str">
            <v/>
          </cell>
          <cell r="BL899" t="e">
            <v>#NAME?</v>
          </cell>
          <cell r="BM899" t="e">
            <v>#N/A</v>
          </cell>
          <cell r="BN899" t="e">
            <v>#N/A</v>
          </cell>
          <cell r="BO899" t="e">
            <v>#N/A</v>
          </cell>
          <cell r="BP899" t="str">
            <v/>
          </cell>
          <cell r="BQ899"/>
          <cell r="BR899"/>
          <cell r="BS899">
            <v>884</v>
          </cell>
        </row>
        <row r="900">
          <cell r="C900"/>
          <cell r="D900"/>
          <cell r="E900"/>
          <cell r="F900"/>
          <cell r="G900"/>
          <cell r="H900"/>
          <cell r="I900"/>
          <cell r="J900"/>
          <cell r="K900"/>
          <cell r="L900"/>
          <cell r="M900"/>
          <cell r="N900"/>
          <cell r="O900"/>
          <cell r="P900"/>
          <cell r="Q900"/>
          <cell r="R900"/>
          <cell r="S900"/>
          <cell r="T900"/>
          <cell r="U900"/>
          <cell r="V900"/>
          <cell r="W900"/>
          <cell r="X900"/>
          <cell r="Y900" t="str">
            <v/>
          </cell>
          <cell r="Z900"/>
          <cell r="AA900" t="str">
            <v/>
          </cell>
          <cell r="AB900"/>
          <cell r="AC900"/>
          <cell r="AD900"/>
          <cell r="AE900"/>
          <cell r="AF900"/>
          <cell r="AG900"/>
          <cell r="AH900" t="str">
            <v/>
          </cell>
          <cell r="AI900" t="str">
            <v>SI</v>
          </cell>
          <cell r="AJ900"/>
          <cell r="AK900"/>
          <cell r="AL900"/>
          <cell r="AM900"/>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t="str">
            <v/>
          </cell>
          <cell r="BE900" t="str">
            <v/>
          </cell>
          <cell r="BF900">
            <v>0</v>
          </cell>
          <cell r="BG900">
            <v>0</v>
          </cell>
          <cell r="BH900">
            <v>0</v>
          </cell>
          <cell r="BI900">
            <v>0</v>
          </cell>
          <cell r="BJ900">
            <v>0</v>
          </cell>
          <cell r="BK900" t="str">
            <v/>
          </cell>
          <cell r="BL900" t="e">
            <v>#NAME?</v>
          </cell>
          <cell r="BM900" t="e">
            <v>#N/A</v>
          </cell>
          <cell r="BN900" t="e">
            <v>#N/A</v>
          </cell>
          <cell r="BO900" t="e">
            <v>#N/A</v>
          </cell>
          <cell r="BP900" t="str">
            <v/>
          </cell>
          <cell r="BQ900"/>
          <cell r="BR900"/>
          <cell r="BS900">
            <v>885</v>
          </cell>
        </row>
        <row r="901">
          <cell r="C901"/>
          <cell r="D901"/>
          <cell r="E901"/>
          <cell r="F901"/>
          <cell r="G901"/>
          <cell r="H901"/>
          <cell r="I901"/>
          <cell r="J901"/>
          <cell r="K901"/>
          <cell r="L901"/>
          <cell r="M901"/>
          <cell r="N901"/>
          <cell r="O901"/>
          <cell r="P901"/>
          <cell r="Q901"/>
          <cell r="R901"/>
          <cell r="S901"/>
          <cell r="T901"/>
          <cell r="U901"/>
          <cell r="V901"/>
          <cell r="W901"/>
          <cell r="X901"/>
          <cell r="Y901" t="str">
            <v/>
          </cell>
          <cell r="Z901"/>
          <cell r="AA901" t="str">
            <v/>
          </cell>
          <cell r="AB901"/>
          <cell r="AC901"/>
          <cell r="AD901"/>
          <cell r="AE901"/>
          <cell r="AF901"/>
          <cell r="AG901"/>
          <cell r="AH901" t="str">
            <v/>
          </cell>
          <cell r="AI901" t="str">
            <v>SI</v>
          </cell>
          <cell r="AJ901"/>
          <cell r="AK901"/>
          <cell r="AL901"/>
          <cell r="AM901"/>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t="str">
            <v/>
          </cell>
          <cell r="BE901" t="str">
            <v/>
          </cell>
          <cell r="BF901">
            <v>0</v>
          </cell>
          <cell r="BG901">
            <v>0</v>
          </cell>
          <cell r="BH901">
            <v>0</v>
          </cell>
          <cell r="BI901">
            <v>0</v>
          </cell>
          <cell r="BJ901">
            <v>0</v>
          </cell>
          <cell r="BK901" t="str">
            <v/>
          </cell>
          <cell r="BL901" t="e">
            <v>#NAME?</v>
          </cell>
          <cell r="BM901" t="e">
            <v>#N/A</v>
          </cell>
          <cell r="BN901" t="e">
            <v>#N/A</v>
          </cell>
          <cell r="BO901" t="e">
            <v>#N/A</v>
          </cell>
          <cell r="BP901" t="str">
            <v/>
          </cell>
          <cell r="BQ901"/>
          <cell r="BR901"/>
          <cell r="BS901">
            <v>886</v>
          </cell>
        </row>
        <row r="902">
          <cell r="C902"/>
          <cell r="D902"/>
          <cell r="E902"/>
          <cell r="F902"/>
          <cell r="G902"/>
          <cell r="H902"/>
          <cell r="I902"/>
          <cell r="J902"/>
          <cell r="K902"/>
          <cell r="L902"/>
          <cell r="M902"/>
          <cell r="N902"/>
          <cell r="O902"/>
          <cell r="P902"/>
          <cell r="Q902"/>
          <cell r="R902"/>
          <cell r="S902"/>
          <cell r="T902"/>
          <cell r="U902"/>
          <cell r="V902"/>
          <cell r="W902"/>
          <cell r="X902"/>
          <cell r="Y902" t="str">
            <v/>
          </cell>
          <cell r="Z902"/>
          <cell r="AA902" t="str">
            <v/>
          </cell>
          <cell r="AB902"/>
          <cell r="AC902"/>
          <cell r="AD902"/>
          <cell r="AE902"/>
          <cell r="AF902"/>
          <cell r="AG902"/>
          <cell r="AH902" t="str">
            <v/>
          </cell>
          <cell r="AI902" t="str">
            <v>SI</v>
          </cell>
          <cell r="AJ902"/>
          <cell r="AK902"/>
          <cell r="AL902"/>
          <cell r="AM902"/>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t="str">
            <v/>
          </cell>
          <cell r="BE902" t="str">
            <v/>
          </cell>
          <cell r="BF902">
            <v>0</v>
          </cell>
          <cell r="BG902">
            <v>0</v>
          </cell>
          <cell r="BH902">
            <v>0</v>
          </cell>
          <cell r="BI902">
            <v>0</v>
          </cell>
          <cell r="BJ902">
            <v>0</v>
          </cell>
          <cell r="BK902" t="str">
            <v/>
          </cell>
          <cell r="BL902" t="e">
            <v>#NAME?</v>
          </cell>
          <cell r="BM902" t="e">
            <v>#N/A</v>
          </cell>
          <cell r="BN902" t="e">
            <v>#N/A</v>
          </cell>
          <cell r="BO902" t="e">
            <v>#N/A</v>
          </cell>
          <cell r="BP902" t="str">
            <v/>
          </cell>
          <cell r="BQ902"/>
          <cell r="BR902"/>
          <cell r="BS902">
            <v>887</v>
          </cell>
        </row>
        <row r="903">
          <cell r="C903"/>
          <cell r="D903"/>
          <cell r="E903"/>
          <cell r="F903"/>
          <cell r="G903"/>
          <cell r="H903"/>
          <cell r="I903"/>
          <cell r="J903"/>
          <cell r="K903"/>
          <cell r="L903"/>
          <cell r="M903"/>
          <cell r="N903"/>
          <cell r="O903"/>
          <cell r="P903"/>
          <cell r="Q903"/>
          <cell r="R903"/>
          <cell r="S903"/>
          <cell r="T903"/>
          <cell r="U903"/>
          <cell r="V903"/>
          <cell r="W903"/>
          <cell r="X903"/>
          <cell r="Y903" t="str">
            <v/>
          </cell>
          <cell r="Z903"/>
          <cell r="AA903" t="str">
            <v/>
          </cell>
          <cell r="AB903"/>
          <cell r="AC903"/>
          <cell r="AD903"/>
          <cell r="AE903"/>
          <cell r="AF903"/>
          <cell r="AG903"/>
          <cell r="AH903" t="str">
            <v/>
          </cell>
          <cell r="AI903" t="str">
            <v>SI</v>
          </cell>
          <cell r="AJ903"/>
          <cell r="AK903"/>
          <cell r="AL903"/>
          <cell r="AM903"/>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t="str">
            <v/>
          </cell>
          <cell r="BE903" t="str">
            <v/>
          </cell>
          <cell r="BF903">
            <v>0</v>
          </cell>
          <cell r="BG903">
            <v>0</v>
          </cell>
          <cell r="BH903">
            <v>0</v>
          </cell>
          <cell r="BI903">
            <v>0</v>
          </cell>
          <cell r="BJ903">
            <v>0</v>
          </cell>
          <cell r="BK903" t="str">
            <v/>
          </cell>
          <cell r="BL903" t="e">
            <v>#NAME?</v>
          </cell>
          <cell r="BM903" t="e">
            <v>#N/A</v>
          </cell>
          <cell r="BN903" t="e">
            <v>#N/A</v>
          </cell>
          <cell r="BO903" t="e">
            <v>#N/A</v>
          </cell>
          <cell r="BP903" t="str">
            <v/>
          </cell>
          <cell r="BQ903"/>
          <cell r="BR903"/>
          <cell r="BS903">
            <v>888</v>
          </cell>
        </row>
        <row r="904">
          <cell r="C904"/>
          <cell r="D904"/>
          <cell r="E904"/>
          <cell r="F904"/>
          <cell r="G904"/>
          <cell r="H904"/>
          <cell r="I904"/>
          <cell r="J904"/>
          <cell r="K904"/>
          <cell r="L904"/>
          <cell r="M904"/>
          <cell r="N904"/>
          <cell r="O904"/>
          <cell r="P904"/>
          <cell r="Q904"/>
          <cell r="R904"/>
          <cell r="S904"/>
          <cell r="T904"/>
          <cell r="U904"/>
          <cell r="V904"/>
          <cell r="W904"/>
          <cell r="X904"/>
          <cell r="Y904" t="str">
            <v/>
          </cell>
          <cell r="Z904"/>
          <cell r="AA904" t="str">
            <v/>
          </cell>
          <cell r="AB904"/>
          <cell r="AC904"/>
          <cell r="AD904"/>
          <cell r="AE904"/>
          <cell r="AF904"/>
          <cell r="AG904"/>
          <cell r="AH904" t="str">
            <v/>
          </cell>
          <cell r="AI904" t="str">
            <v>SI</v>
          </cell>
          <cell r="AJ904"/>
          <cell r="AK904"/>
          <cell r="AL904"/>
          <cell r="AM904"/>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t="str">
            <v/>
          </cell>
          <cell r="BE904" t="str">
            <v/>
          </cell>
          <cell r="BF904">
            <v>0</v>
          </cell>
          <cell r="BG904">
            <v>0</v>
          </cell>
          <cell r="BH904">
            <v>0</v>
          </cell>
          <cell r="BI904">
            <v>0</v>
          </cell>
          <cell r="BJ904">
            <v>0</v>
          </cell>
          <cell r="BK904" t="str">
            <v/>
          </cell>
          <cell r="BL904" t="e">
            <v>#NAME?</v>
          </cell>
          <cell r="BM904" t="e">
            <v>#N/A</v>
          </cell>
          <cell r="BN904" t="e">
            <v>#N/A</v>
          </cell>
          <cell r="BO904" t="e">
            <v>#N/A</v>
          </cell>
          <cell r="BP904" t="str">
            <v/>
          </cell>
          <cell r="BQ904"/>
          <cell r="BR904"/>
          <cell r="BS904">
            <v>889</v>
          </cell>
        </row>
        <row r="905">
          <cell r="C905"/>
          <cell r="D905"/>
          <cell r="E905"/>
          <cell r="F905"/>
          <cell r="G905"/>
          <cell r="H905"/>
          <cell r="I905"/>
          <cell r="J905"/>
          <cell r="K905"/>
          <cell r="L905"/>
          <cell r="M905"/>
          <cell r="N905"/>
          <cell r="O905"/>
          <cell r="P905"/>
          <cell r="Q905"/>
          <cell r="R905"/>
          <cell r="S905"/>
          <cell r="T905"/>
          <cell r="U905"/>
          <cell r="V905"/>
          <cell r="W905"/>
          <cell r="X905"/>
          <cell r="Y905" t="str">
            <v/>
          </cell>
          <cell r="Z905"/>
          <cell r="AA905" t="str">
            <v/>
          </cell>
          <cell r="AB905"/>
          <cell r="AC905"/>
          <cell r="AD905"/>
          <cell r="AE905"/>
          <cell r="AF905"/>
          <cell r="AG905"/>
          <cell r="AH905" t="str">
            <v/>
          </cell>
          <cell r="AI905" t="str">
            <v>SI</v>
          </cell>
          <cell r="AJ905"/>
          <cell r="AK905"/>
          <cell r="AL905"/>
          <cell r="AM905"/>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t="str">
            <v/>
          </cell>
          <cell r="BE905" t="str">
            <v/>
          </cell>
          <cell r="BF905">
            <v>0</v>
          </cell>
          <cell r="BG905">
            <v>0</v>
          </cell>
          <cell r="BH905">
            <v>0</v>
          </cell>
          <cell r="BI905">
            <v>0</v>
          </cell>
          <cell r="BJ905">
            <v>0</v>
          </cell>
          <cell r="BK905" t="str">
            <v/>
          </cell>
          <cell r="BL905" t="e">
            <v>#NAME?</v>
          </cell>
          <cell r="BM905" t="e">
            <v>#N/A</v>
          </cell>
          <cell r="BN905" t="e">
            <v>#N/A</v>
          </cell>
          <cell r="BO905" t="e">
            <v>#N/A</v>
          </cell>
          <cell r="BP905" t="str">
            <v/>
          </cell>
          <cell r="BQ905"/>
          <cell r="BR905"/>
          <cell r="BS905">
            <v>890</v>
          </cell>
        </row>
        <row r="906">
          <cell r="C906"/>
          <cell r="D906"/>
          <cell r="E906"/>
          <cell r="F906"/>
          <cell r="G906"/>
          <cell r="H906"/>
          <cell r="I906"/>
          <cell r="J906"/>
          <cell r="K906"/>
          <cell r="L906"/>
          <cell r="M906"/>
          <cell r="N906"/>
          <cell r="O906"/>
          <cell r="P906"/>
          <cell r="Q906"/>
          <cell r="R906"/>
          <cell r="S906"/>
          <cell r="T906"/>
          <cell r="U906"/>
          <cell r="V906"/>
          <cell r="W906"/>
          <cell r="X906"/>
          <cell r="Y906" t="str">
            <v/>
          </cell>
          <cell r="Z906"/>
          <cell r="AA906" t="str">
            <v/>
          </cell>
          <cell r="AB906"/>
          <cell r="AC906"/>
          <cell r="AD906"/>
          <cell r="AE906"/>
          <cell r="AF906"/>
          <cell r="AG906"/>
          <cell r="AH906" t="str">
            <v/>
          </cell>
          <cell r="AI906" t="str">
            <v>SI</v>
          </cell>
          <cell r="AJ906"/>
          <cell r="AK906"/>
          <cell r="AL906"/>
          <cell r="AM906"/>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t="str">
            <v/>
          </cell>
          <cell r="BE906" t="str">
            <v/>
          </cell>
          <cell r="BF906">
            <v>0</v>
          </cell>
          <cell r="BG906">
            <v>0</v>
          </cell>
          <cell r="BH906">
            <v>0</v>
          </cell>
          <cell r="BI906">
            <v>0</v>
          </cell>
          <cell r="BJ906">
            <v>0</v>
          </cell>
          <cell r="BK906" t="str">
            <v/>
          </cell>
          <cell r="BL906" t="e">
            <v>#NAME?</v>
          </cell>
          <cell r="BM906" t="e">
            <v>#N/A</v>
          </cell>
          <cell r="BN906" t="e">
            <v>#N/A</v>
          </cell>
          <cell r="BO906" t="e">
            <v>#N/A</v>
          </cell>
          <cell r="BP906" t="str">
            <v/>
          </cell>
          <cell r="BQ906"/>
          <cell r="BR906"/>
          <cell r="BS906">
            <v>891</v>
          </cell>
        </row>
        <row r="907">
          <cell r="C907"/>
          <cell r="D907"/>
          <cell r="E907"/>
          <cell r="F907"/>
          <cell r="G907"/>
          <cell r="H907"/>
          <cell r="I907"/>
          <cell r="J907"/>
          <cell r="K907"/>
          <cell r="L907"/>
          <cell r="M907"/>
          <cell r="N907"/>
          <cell r="O907"/>
          <cell r="P907"/>
          <cell r="Q907"/>
          <cell r="R907"/>
          <cell r="S907"/>
          <cell r="T907"/>
          <cell r="U907"/>
          <cell r="V907"/>
          <cell r="W907"/>
          <cell r="X907"/>
          <cell r="Y907" t="str">
            <v/>
          </cell>
          <cell r="Z907"/>
          <cell r="AA907" t="str">
            <v/>
          </cell>
          <cell r="AB907"/>
          <cell r="AC907"/>
          <cell r="AD907"/>
          <cell r="AE907"/>
          <cell r="AF907"/>
          <cell r="AG907"/>
          <cell r="AH907" t="str">
            <v/>
          </cell>
          <cell r="AI907" t="str">
            <v>SI</v>
          </cell>
          <cell r="AJ907"/>
          <cell r="AK907"/>
          <cell r="AL907"/>
          <cell r="AM907"/>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t="str">
            <v/>
          </cell>
          <cell r="BE907" t="str">
            <v/>
          </cell>
          <cell r="BF907">
            <v>0</v>
          </cell>
          <cell r="BG907">
            <v>0</v>
          </cell>
          <cell r="BH907">
            <v>0</v>
          </cell>
          <cell r="BI907">
            <v>0</v>
          </cell>
          <cell r="BJ907">
            <v>0</v>
          </cell>
          <cell r="BK907" t="str">
            <v/>
          </cell>
          <cell r="BL907" t="e">
            <v>#NAME?</v>
          </cell>
          <cell r="BM907" t="e">
            <v>#N/A</v>
          </cell>
          <cell r="BN907" t="e">
            <v>#N/A</v>
          </cell>
          <cell r="BO907" t="e">
            <v>#N/A</v>
          </cell>
          <cell r="BP907" t="str">
            <v/>
          </cell>
          <cell r="BQ907"/>
          <cell r="BR907"/>
          <cell r="BS907">
            <v>892</v>
          </cell>
        </row>
        <row r="908">
          <cell r="C908"/>
          <cell r="D908"/>
          <cell r="E908"/>
          <cell r="F908"/>
          <cell r="G908"/>
          <cell r="H908"/>
          <cell r="I908"/>
          <cell r="J908"/>
          <cell r="K908"/>
          <cell r="L908"/>
          <cell r="M908"/>
          <cell r="N908"/>
          <cell r="O908"/>
          <cell r="P908"/>
          <cell r="Q908"/>
          <cell r="R908"/>
          <cell r="S908"/>
          <cell r="T908"/>
          <cell r="U908"/>
          <cell r="V908"/>
          <cell r="W908"/>
          <cell r="X908"/>
          <cell r="Y908" t="str">
            <v/>
          </cell>
          <cell r="Z908"/>
          <cell r="AA908" t="str">
            <v/>
          </cell>
          <cell r="AB908"/>
          <cell r="AC908"/>
          <cell r="AD908"/>
          <cell r="AE908"/>
          <cell r="AF908"/>
          <cell r="AG908"/>
          <cell r="AH908" t="str">
            <v/>
          </cell>
          <cell r="AI908" t="str">
            <v>SI</v>
          </cell>
          <cell r="AJ908"/>
          <cell r="AK908"/>
          <cell r="AL908"/>
          <cell r="AM908"/>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t="str">
            <v/>
          </cell>
          <cell r="BE908" t="str">
            <v/>
          </cell>
          <cell r="BF908">
            <v>0</v>
          </cell>
          <cell r="BG908">
            <v>0</v>
          </cell>
          <cell r="BH908">
            <v>0</v>
          </cell>
          <cell r="BI908">
            <v>0</v>
          </cell>
          <cell r="BJ908">
            <v>0</v>
          </cell>
          <cell r="BK908" t="str">
            <v/>
          </cell>
          <cell r="BL908" t="e">
            <v>#NAME?</v>
          </cell>
          <cell r="BM908" t="e">
            <v>#N/A</v>
          </cell>
          <cell r="BN908" t="e">
            <v>#N/A</v>
          </cell>
          <cell r="BO908" t="e">
            <v>#N/A</v>
          </cell>
          <cell r="BP908" t="str">
            <v/>
          </cell>
          <cell r="BQ908"/>
          <cell r="BR908"/>
          <cell r="BS908">
            <v>893</v>
          </cell>
        </row>
        <row r="909">
          <cell r="C909"/>
          <cell r="D909"/>
          <cell r="E909"/>
          <cell r="F909"/>
          <cell r="G909"/>
          <cell r="H909"/>
          <cell r="I909"/>
          <cell r="J909"/>
          <cell r="K909"/>
          <cell r="L909"/>
          <cell r="M909"/>
          <cell r="N909"/>
          <cell r="O909"/>
          <cell r="P909"/>
          <cell r="Q909"/>
          <cell r="R909"/>
          <cell r="S909"/>
          <cell r="T909"/>
          <cell r="U909"/>
          <cell r="V909"/>
          <cell r="W909"/>
          <cell r="X909"/>
          <cell r="Y909" t="str">
            <v/>
          </cell>
          <cell r="Z909"/>
          <cell r="AA909" t="str">
            <v/>
          </cell>
          <cell r="AB909"/>
          <cell r="AC909"/>
          <cell r="AD909"/>
          <cell r="AE909"/>
          <cell r="AF909"/>
          <cell r="AG909"/>
          <cell r="AH909" t="str">
            <v/>
          </cell>
          <cell r="AI909" t="str">
            <v>SI</v>
          </cell>
          <cell r="AJ909"/>
          <cell r="AK909"/>
          <cell r="AL909"/>
          <cell r="AM909"/>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t="str">
            <v/>
          </cell>
          <cell r="BE909" t="str">
            <v/>
          </cell>
          <cell r="BF909">
            <v>0</v>
          </cell>
          <cell r="BG909">
            <v>0</v>
          </cell>
          <cell r="BH909">
            <v>0</v>
          </cell>
          <cell r="BI909">
            <v>0</v>
          </cell>
          <cell r="BJ909">
            <v>0</v>
          </cell>
          <cell r="BK909" t="str">
            <v/>
          </cell>
          <cell r="BL909" t="e">
            <v>#NAME?</v>
          </cell>
          <cell r="BM909" t="e">
            <v>#N/A</v>
          </cell>
          <cell r="BN909" t="e">
            <v>#N/A</v>
          </cell>
          <cell r="BO909" t="e">
            <v>#N/A</v>
          </cell>
          <cell r="BP909" t="str">
            <v/>
          </cell>
          <cell r="BQ909"/>
          <cell r="BR909"/>
          <cell r="BS909">
            <v>894</v>
          </cell>
        </row>
        <row r="910">
          <cell r="C910"/>
          <cell r="D910"/>
          <cell r="E910"/>
          <cell r="F910"/>
          <cell r="G910"/>
          <cell r="H910"/>
          <cell r="I910"/>
          <cell r="J910"/>
          <cell r="K910"/>
          <cell r="L910"/>
          <cell r="M910"/>
          <cell r="N910"/>
          <cell r="O910"/>
          <cell r="P910"/>
          <cell r="Q910"/>
          <cell r="R910"/>
          <cell r="S910"/>
          <cell r="T910"/>
          <cell r="U910"/>
          <cell r="V910"/>
          <cell r="W910"/>
          <cell r="X910"/>
          <cell r="Y910" t="str">
            <v/>
          </cell>
          <cell r="Z910"/>
          <cell r="AA910" t="str">
            <v/>
          </cell>
          <cell r="AB910"/>
          <cell r="AC910"/>
          <cell r="AD910"/>
          <cell r="AE910"/>
          <cell r="AF910"/>
          <cell r="AG910"/>
          <cell r="AH910" t="str">
            <v/>
          </cell>
          <cell r="AI910" t="str">
            <v>SI</v>
          </cell>
          <cell r="AJ910"/>
          <cell r="AK910"/>
          <cell r="AL910"/>
          <cell r="AM910"/>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t="str">
            <v/>
          </cell>
          <cell r="BE910" t="str">
            <v/>
          </cell>
          <cell r="BF910">
            <v>0</v>
          </cell>
          <cell r="BG910">
            <v>0</v>
          </cell>
          <cell r="BH910">
            <v>0</v>
          </cell>
          <cell r="BI910">
            <v>0</v>
          </cell>
          <cell r="BJ910">
            <v>0</v>
          </cell>
          <cell r="BK910" t="str">
            <v/>
          </cell>
          <cell r="BL910" t="e">
            <v>#NAME?</v>
          </cell>
          <cell r="BM910" t="e">
            <v>#N/A</v>
          </cell>
          <cell r="BN910" t="e">
            <v>#N/A</v>
          </cell>
          <cell r="BO910" t="e">
            <v>#N/A</v>
          </cell>
          <cell r="BP910" t="str">
            <v/>
          </cell>
          <cell r="BQ910"/>
          <cell r="BR910"/>
          <cell r="BS910">
            <v>895</v>
          </cell>
        </row>
        <row r="911">
          <cell r="C911"/>
          <cell r="D911"/>
          <cell r="E911"/>
          <cell r="F911"/>
          <cell r="G911"/>
          <cell r="H911"/>
          <cell r="I911"/>
          <cell r="J911"/>
          <cell r="K911"/>
          <cell r="L911"/>
          <cell r="M911"/>
          <cell r="N911"/>
          <cell r="O911"/>
          <cell r="P911"/>
          <cell r="Q911"/>
          <cell r="R911"/>
          <cell r="S911"/>
          <cell r="T911"/>
          <cell r="U911"/>
          <cell r="V911"/>
          <cell r="W911"/>
          <cell r="X911"/>
          <cell r="Y911" t="str">
            <v/>
          </cell>
          <cell r="Z911"/>
          <cell r="AA911" t="str">
            <v/>
          </cell>
          <cell r="AB911"/>
          <cell r="AC911"/>
          <cell r="AD911"/>
          <cell r="AE911"/>
          <cell r="AF911"/>
          <cell r="AG911"/>
          <cell r="AH911" t="str">
            <v/>
          </cell>
          <cell r="AI911" t="str">
            <v>SI</v>
          </cell>
          <cell r="AJ911"/>
          <cell r="AK911"/>
          <cell r="AL911"/>
          <cell r="AM911"/>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t="str">
            <v/>
          </cell>
          <cell r="BE911" t="str">
            <v/>
          </cell>
          <cell r="BF911">
            <v>0</v>
          </cell>
          <cell r="BG911">
            <v>0</v>
          </cell>
          <cell r="BH911">
            <v>0</v>
          </cell>
          <cell r="BI911">
            <v>0</v>
          </cell>
          <cell r="BJ911">
            <v>0</v>
          </cell>
          <cell r="BK911" t="str">
            <v/>
          </cell>
          <cell r="BL911" t="e">
            <v>#NAME?</v>
          </cell>
          <cell r="BM911" t="e">
            <v>#N/A</v>
          </cell>
          <cell r="BN911" t="e">
            <v>#N/A</v>
          </cell>
          <cell r="BO911" t="e">
            <v>#N/A</v>
          </cell>
          <cell r="BP911" t="str">
            <v/>
          </cell>
          <cell r="BQ911"/>
          <cell r="BR911"/>
          <cell r="BS911">
            <v>896</v>
          </cell>
        </row>
        <row r="912">
          <cell r="C912"/>
          <cell r="D912"/>
          <cell r="E912"/>
          <cell r="F912"/>
          <cell r="G912"/>
          <cell r="H912"/>
          <cell r="I912"/>
          <cell r="J912"/>
          <cell r="K912"/>
          <cell r="L912"/>
          <cell r="M912"/>
          <cell r="N912"/>
          <cell r="O912"/>
          <cell r="P912"/>
          <cell r="Q912"/>
          <cell r="R912"/>
          <cell r="S912"/>
          <cell r="T912"/>
          <cell r="U912"/>
          <cell r="V912"/>
          <cell r="W912"/>
          <cell r="X912"/>
          <cell r="Y912" t="str">
            <v/>
          </cell>
          <cell r="Z912"/>
          <cell r="AA912" t="str">
            <v/>
          </cell>
          <cell r="AB912"/>
          <cell r="AC912"/>
          <cell r="AD912"/>
          <cell r="AE912"/>
          <cell r="AF912"/>
          <cell r="AG912"/>
          <cell r="AH912" t="str">
            <v/>
          </cell>
          <cell r="AI912" t="str">
            <v>SI</v>
          </cell>
          <cell r="AJ912"/>
          <cell r="AK912"/>
          <cell r="AL912"/>
          <cell r="AM912"/>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t="str">
            <v/>
          </cell>
          <cell r="BE912" t="str">
            <v/>
          </cell>
          <cell r="BF912">
            <v>0</v>
          </cell>
          <cell r="BG912">
            <v>0</v>
          </cell>
          <cell r="BH912">
            <v>0</v>
          </cell>
          <cell r="BI912">
            <v>0</v>
          </cell>
          <cell r="BJ912">
            <v>0</v>
          </cell>
          <cell r="BK912" t="str">
            <v/>
          </cell>
          <cell r="BL912" t="e">
            <v>#NAME?</v>
          </cell>
          <cell r="BM912" t="e">
            <v>#N/A</v>
          </cell>
          <cell r="BN912" t="e">
            <v>#N/A</v>
          </cell>
          <cell r="BO912" t="e">
            <v>#N/A</v>
          </cell>
          <cell r="BP912" t="str">
            <v/>
          </cell>
          <cell r="BQ912"/>
          <cell r="BR912"/>
          <cell r="BS912">
            <v>897</v>
          </cell>
        </row>
        <row r="913">
          <cell r="C913"/>
          <cell r="D913"/>
          <cell r="E913"/>
          <cell r="F913"/>
          <cell r="G913"/>
          <cell r="H913"/>
          <cell r="I913"/>
          <cell r="J913"/>
          <cell r="K913"/>
          <cell r="L913"/>
          <cell r="M913"/>
          <cell r="N913"/>
          <cell r="O913"/>
          <cell r="P913"/>
          <cell r="Q913"/>
          <cell r="R913"/>
          <cell r="S913"/>
          <cell r="T913"/>
          <cell r="U913"/>
          <cell r="V913"/>
          <cell r="W913"/>
          <cell r="X913"/>
          <cell r="Y913" t="str">
            <v/>
          </cell>
          <cell r="Z913"/>
          <cell r="AA913" t="str">
            <v/>
          </cell>
          <cell r="AB913"/>
          <cell r="AC913"/>
          <cell r="AD913"/>
          <cell r="AE913"/>
          <cell r="AF913"/>
          <cell r="AG913"/>
          <cell r="AH913" t="str">
            <v/>
          </cell>
          <cell r="AI913" t="str">
            <v>SI</v>
          </cell>
          <cell r="AJ913"/>
          <cell r="AK913"/>
          <cell r="AL913"/>
          <cell r="AM913"/>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t="str">
            <v/>
          </cell>
          <cell r="BE913" t="str">
            <v/>
          </cell>
          <cell r="BF913">
            <v>0</v>
          </cell>
          <cell r="BG913">
            <v>0</v>
          </cell>
          <cell r="BH913">
            <v>0</v>
          </cell>
          <cell r="BI913">
            <v>0</v>
          </cell>
          <cell r="BJ913">
            <v>0</v>
          </cell>
          <cell r="BK913" t="str">
            <v/>
          </cell>
          <cell r="BL913" t="e">
            <v>#NAME?</v>
          </cell>
          <cell r="BM913" t="e">
            <v>#N/A</v>
          </cell>
          <cell r="BN913" t="e">
            <v>#N/A</v>
          </cell>
          <cell r="BO913" t="e">
            <v>#N/A</v>
          </cell>
          <cell r="BP913" t="str">
            <v/>
          </cell>
          <cell r="BQ913"/>
          <cell r="BR913"/>
          <cell r="BS913">
            <v>898</v>
          </cell>
        </row>
        <row r="914">
          <cell r="C914"/>
          <cell r="D914"/>
          <cell r="E914"/>
          <cell r="F914"/>
          <cell r="G914"/>
          <cell r="H914"/>
          <cell r="I914"/>
          <cell r="J914"/>
          <cell r="K914"/>
          <cell r="L914"/>
          <cell r="M914"/>
          <cell r="N914"/>
          <cell r="O914"/>
          <cell r="P914"/>
          <cell r="Q914"/>
          <cell r="R914"/>
          <cell r="S914"/>
          <cell r="T914"/>
          <cell r="U914"/>
          <cell r="V914"/>
          <cell r="W914"/>
          <cell r="X914"/>
          <cell r="Y914" t="str">
            <v/>
          </cell>
          <cell r="Z914"/>
          <cell r="AA914" t="str">
            <v/>
          </cell>
          <cell r="AB914"/>
          <cell r="AC914"/>
          <cell r="AD914"/>
          <cell r="AE914"/>
          <cell r="AF914"/>
          <cell r="AG914"/>
          <cell r="AH914" t="str">
            <v/>
          </cell>
          <cell r="AI914" t="str">
            <v>SI</v>
          </cell>
          <cell r="AJ914"/>
          <cell r="AK914"/>
          <cell r="AL914"/>
          <cell r="AM914"/>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t="str">
            <v/>
          </cell>
          <cell r="BE914" t="str">
            <v/>
          </cell>
          <cell r="BF914">
            <v>0</v>
          </cell>
          <cell r="BG914">
            <v>0</v>
          </cell>
          <cell r="BH914">
            <v>0</v>
          </cell>
          <cell r="BI914">
            <v>0</v>
          </cell>
          <cell r="BJ914">
            <v>0</v>
          </cell>
          <cell r="BK914" t="str">
            <v/>
          </cell>
          <cell r="BL914" t="e">
            <v>#NAME?</v>
          </cell>
          <cell r="BM914" t="e">
            <v>#N/A</v>
          </cell>
          <cell r="BN914" t="e">
            <v>#N/A</v>
          </cell>
          <cell r="BO914" t="e">
            <v>#N/A</v>
          </cell>
          <cell r="BP914" t="str">
            <v/>
          </cell>
          <cell r="BQ914"/>
          <cell r="BR914"/>
          <cell r="BS914">
            <v>899</v>
          </cell>
        </row>
        <row r="915">
          <cell r="C915"/>
          <cell r="D915"/>
          <cell r="E915"/>
          <cell r="F915"/>
          <cell r="G915"/>
          <cell r="H915"/>
          <cell r="I915"/>
          <cell r="J915"/>
          <cell r="K915"/>
          <cell r="L915"/>
          <cell r="M915"/>
          <cell r="N915"/>
          <cell r="O915"/>
          <cell r="P915"/>
          <cell r="Q915"/>
          <cell r="R915"/>
          <cell r="S915"/>
          <cell r="T915"/>
          <cell r="U915"/>
          <cell r="V915"/>
          <cell r="W915"/>
          <cell r="X915"/>
          <cell r="Y915" t="str">
            <v/>
          </cell>
          <cell r="Z915"/>
          <cell r="AA915" t="str">
            <v/>
          </cell>
          <cell r="AB915"/>
          <cell r="AC915"/>
          <cell r="AD915"/>
          <cell r="AE915"/>
          <cell r="AF915"/>
          <cell r="AG915"/>
          <cell r="AH915" t="str">
            <v/>
          </cell>
          <cell r="AI915" t="str">
            <v>SI</v>
          </cell>
          <cell r="AJ915"/>
          <cell r="AK915"/>
          <cell r="AL915"/>
          <cell r="AM915"/>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t="str">
            <v/>
          </cell>
          <cell r="BE915" t="str">
            <v/>
          </cell>
          <cell r="BF915">
            <v>0</v>
          </cell>
          <cell r="BG915">
            <v>0</v>
          </cell>
          <cell r="BH915">
            <v>0</v>
          </cell>
          <cell r="BI915">
            <v>0</v>
          </cell>
          <cell r="BJ915">
            <v>0</v>
          </cell>
          <cell r="BK915" t="str">
            <v/>
          </cell>
          <cell r="BL915" t="e">
            <v>#NAME?</v>
          </cell>
          <cell r="BM915" t="e">
            <v>#N/A</v>
          </cell>
          <cell r="BN915" t="e">
            <v>#N/A</v>
          </cell>
          <cell r="BO915" t="e">
            <v>#N/A</v>
          </cell>
          <cell r="BP915" t="str">
            <v/>
          </cell>
          <cell r="BQ915"/>
          <cell r="BR915"/>
          <cell r="BS915">
            <v>900</v>
          </cell>
        </row>
        <row r="916">
          <cell r="C916"/>
          <cell r="D916"/>
          <cell r="E916"/>
          <cell r="F916"/>
          <cell r="G916"/>
          <cell r="H916"/>
          <cell r="I916"/>
          <cell r="J916"/>
          <cell r="K916"/>
          <cell r="L916"/>
          <cell r="M916"/>
          <cell r="N916"/>
          <cell r="O916"/>
          <cell r="P916"/>
          <cell r="Q916"/>
          <cell r="R916"/>
          <cell r="S916"/>
          <cell r="T916"/>
          <cell r="U916"/>
          <cell r="V916"/>
          <cell r="W916"/>
          <cell r="X916"/>
          <cell r="Y916" t="str">
            <v/>
          </cell>
          <cell r="Z916"/>
          <cell r="AA916" t="str">
            <v/>
          </cell>
          <cell r="AB916"/>
          <cell r="AC916"/>
          <cell r="AD916"/>
          <cell r="AE916"/>
          <cell r="AF916"/>
          <cell r="AG916"/>
          <cell r="AH916" t="str">
            <v/>
          </cell>
          <cell r="AI916" t="str">
            <v>SI</v>
          </cell>
          <cell r="AJ916"/>
          <cell r="AK916"/>
          <cell r="AL916"/>
          <cell r="AM916"/>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t="str">
            <v/>
          </cell>
          <cell r="BE916" t="str">
            <v/>
          </cell>
          <cell r="BF916">
            <v>0</v>
          </cell>
          <cell r="BG916">
            <v>0</v>
          </cell>
          <cell r="BH916">
            <v>0</v>
          </cell>
          <cell r="BI916">
            <v>0</v>
          </cell>
          <cell r="BJ916">
            <v>0</v>
          </cell>
          <cell r="BK916" t="str">
            <v/>
          </cell>
          <cell r="BL916" t="e">
            <v>#NAME?</v>
          </cell>
          <cell r="BM916" t="e">
            <v>#N/A</v>
          </cell>
          <cell r="BN916" t="e">
            <v>#N/A</v>
          </cell>
          <cell r="BO916" t="e">
            <v>#N/A</v>
          </cell>
          <cell r="BP916" t="str">
            <v/>
          </cell>
          <cell r="BQ916"/>
          <cell r="BR916"/>
          <cell r="BS916">
            <v>901</v>
          </cell>
        </row>
        <row r="917">
          <cell r="C917"/>
          <cell r="D917"/>
          <cell r="E917"/>
          <cell r="F917"/>
          <cell r="G917"/>
          <cell r="H917"/>
          <cell r="I917"/>
          <cell r="J917"/>
          <cell r="K917"/>
          <cell r="L917"/>
          <cell r="M917"/>
          <cell r="N917"/>
          <cell r="O917"/>
          <cell r="P917"/>
          <cell r="Q917"/>
          <cell r="R917"/>
          <cell r="S917"/>
          <cell r="T917"/>
          <cell r="U917"/>
          <cell r="V917"/>
          <cell r="W917"/>
          <cell r="X917"/>
          <cell r="Y917" t="str">
            <v/>
          </cell>
          <cell r="Z917"/>
          <cell r="AA917" t="str">
            <v/>
          </cell>
          <cell r="AB917"/>
          <cell r="AC917"/>
          <cell r="AD917"/>
          <cell r="AE917"/>
          <cell r="AF917"/>
          <cell r="AG917"/>
          <cell r="AH917" t="str">
            <v/>
          </cell>
          <cell r="AI917" t="str">
            <v>SI</v>
          </cell>
          <cell r="AJ917"/>
          <cell r="AK917"/>
          <cell r="AL917"/>
          <cell r="AM917"/>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t="str">
            <v/>
          </cell>
          <cell r="BE917" t="str">
            <v/>
          </cell>
          <cell r="BF917">
            <v>0</v>
          </cell>
          <cell r="BG917">
            <v>0</v>
          </cell>
          <cell r="BH917">
            <v>0</v>
          </cell>
          <cell r="BI917">
            <v>0</v>
          </cell>
          <cell r="BJ917">
            <v>0</v>
          </cell>
          <cell r="BK917" t="str">
            <v/>
          </cell>
          <cell r="BL917" t="e">
            <v>#NAME?</v>
          </cell>
          <cell r="BM917" t="e">
            <v>#N/A</v>
          </cell>
          <cell r="BN917" t="e">
            <v>#N/A</v>
          </cell>
          <cell r="BO917" t="e">
            <v>#N/A</v>
          </cell>
          <cell r="BP917" t="str">
            <v/>
          </cell>
          <cell r="BQ917"/>
          <cell r="BR917"/>
          <cell r="BS917">
            <v>902</v>
          </cell>
        </row>
        <row r="918">
          <cell r="C918"/>
          <cell r="D918"/>
          <cell r="E918"/>
          <cell r="F918"/>
          <cell r="G918"/>
          <cell r="H918"/>
          <cell r="I918"/>
          <cell r="J918"/>
          <cell r="K918"/>
          <cell r="L918"/>
          <cell r="M918"/>
          <cell r="N918"/>
          <cell r="O918"/>
          <cell r="P918"/>
          <cell r="Q918"/>
          <cell r="R918"/>
          <cell r="S918"/>
          <cell r="T918"/>
          <cell r="U918"/>
          <cell r="V918"/>
          <cell r="W918"/>
          <cell r="X918"/>
          <cell r="Y918" t="str">
            <v/>
          </cell>
          <cell r="Z918"/>
          <cell r="AA918" t="str">
            <v/>
          </cell>
          <cell r="AB918"/>
          <cell r="AC918"/>
          <cell r="AD918"/>
          <cell r="AE918"/>
          <cell r="AF918"/>
          <cell r="AG918"/>
          <cell r="AH918" t="str">
            <v/>
          </cell>
          <cell r="AI918" t="str">
            <v>SI</v>
          </cell>
          <cell r="AJ918"/>
          <cell r="AK918"/>
          <cell r="AL918"/>
          <cell r="AM918"/>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t="str">
            <v/>
          </cell>
          <cell r="BE918" t="str">
            <v/>
          </cell>
          <cell r="BF918">
            <v>0</v>
          </cell>
          <cell r="BG918">
            <v>0</v>
          </cell>
          <cell r="BH918">
            <v>0</v>
          </cell>
          <cell r="BI918">
            <v>0</v>
          </cell>
          <cell r="BJ918">
            <v>0</v>
          </cell>
          <cell r="BK918" t="str">
            <v/>
          </cell>
          <cell r="BL918" t="e">
            <v>#NAME?</v>
          </cell>
          <cell r="BM918" t="e">
            <v>#N/A</v>
          </cell>
          <cell r="BN918" t="e">
            <v>#N/A</v>
          </cell>
          <cell r="BO918" t="e">
            <v>#N/A</v>
          </cell>
          <cell r="BP918" t="str">
            <v/>
          </cell>
          <cell r="BQ918"/>
          <cell r="BR918"/>
          <cell r="BS918">
            <v>903</v>
          </cell>
        </row>
        <row r="919">
          <cell r="C919"/>
          <cell r="D919"/>
          <cell r="E919"/>
          <cell r="F919"/>
          <cell r="G919"/>
          <cell r="H919"/>
          <cell r="I919"/>
          <cell r="J919"/>
          <cell r="K919"/>
          <cell r="L919"/>
          <cell r="M919"/>
          <cell r="N919"/>
          <cell r="O919"/>
          <cell r="P919"/>
          <cell r="Q919"/>
          <cell r="R919"/>
          <cell r="S919"/>
          <cell r="T919"/>
          <cell r="U919"/>
          <cell r="V919"/>
          <cell r="W919"/>
          <cell r="X919"/>
          <cell r="Y919" t="str">
            <v/>
          </cell>
          <cell r="Z919"/>
          <cell r="AA919" t="str">
            <v/>
          </cell>
          <cell r="AB919"/>
          <cell r="AC919"/>
          <cell r="AD919"/>
          <cell r="AE919"/>
          <cell r="AF919"/>
          <cell r="AG919"/>
          <cell r="AH919" t="str">
            <v/>
          </cell>
          <cell r="AI919" t="str">
            <v>SI</v>
          </cell>
          <cell r="AJ919"/>
          <cell r="AK919"/>
          <cell r="AL919"/>
          <cell r="AM919"/>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t="str">
            <v/>
          </cell>
          <cell r="BE919" t="str">
            <v/>
          </cell>
          <cell r="BF919">
            <v>0</v>
          </cell>
          <cell r="BG919">
            <v>0</v>
          </cell>
          <cell r="BH919">
            <v>0</v>
          </cell>
          <cell r="BI919">
            <v>0</v>
          </cell>
          <cell r="BJ919">
            <v>0</v>
          </cell>
          <cell r="BK919" t="str">
            <v/>
          </cell>
          <cell r="BL919" t="e">
            <v>#NAME?</v>
          </cell>
          <cell r="BM919" t="e">
            <v>#N/A</v>
          </cell>
          <cell r="BN919" t="e">
            <v>#N/A</v>
          </cell>
          <cell r="BO919" t="e">
            <v>#N/A</v>
          </cell>
          <cell r="BP919" t="str">
            <v/>
          </cell>
          <cell r="BQ919"/>
          <cell r="BR919"/>
          <cell r="BS919">
            <v>904</v>
          </cell>
        </row>
        <row r="920">
          <cell r="C920"/>
          <cell r="D920"/>
          <cell r="E920"/>
          <cell r="F920"/>
          <cell r="G920"/>
          <cell r="H920"/>
          <cell r="I920"/>
          <cell r="J920"/>
          <cell r="K920"/>
          <cell r="L920"/>
          <cell r="M920"/>
          <cell r="N920"/>
          <cell r="O920"/>
          <cell r="P920"/>
          <cell r="Q920"/>
          <cell r="R920"/>
          <cell r="S920"/>
          <cell r="T920"/>
          <cell r="U920"/>
          <cell r="V920"/>
          <cell r="W920"/>
          <cell r="X920"/>
          <cell r="Y920" t="str">
            <v/>
          </cell>
          <cell r="Z920"/>
          <cell r="AA920" t="str">
            <v/>
          </cell>
          <cell r="AB920"/>
          <cell r="AC920"/>
          <cell r="AD920"/>
          <cell r="AE920"/>
          <cell r="AF920"/>
          <cell r="AG920"/>
          <cell r="AH920" t="str">
            <v/>
          </cell>
          <cell r="AI920" t="str">
            <v>SI</v>
          </cell>
          <cell r="AJ920"/>
          <cell r="AK920"/>
          <cell r="AL920"/>
          <cell r="AM920"/>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t="str">
            <v/>
          </cell>
          <cell r="BE920" t="str">
            <v/>
          </cell>
          <cell r="BF920">
            <v>0</v>
          </cell>
          <cell r="BG920">
            <v>0</v>
          </cell>
          <cell r="BH920">
            <v>0</v>
          </cell>
          <cell r="BI920">
            <v>0</v>
          </cell>
          <cell r="BJ920">
            <v>0</v>
          </cell>
          <cell r="BK920" t="str">
            <v/>
          </cell>
          <cell r="BL920" t="e">
            <v>#NAME?</v>
          </cell>
          <cell r="BM920" t="e">
            <v>#N/A</v>
          </cell>
          <cell r="BN920" t="e">
            <v>#N/A</v>
          </cell>
          <cell r="BO920" t="e">
            <v>#N/A</v>
          </cell>
          <cell r="BP920" t="str">
            <v/>
          </cell>
          <cell r="BQ920"/>
          <cell r="BR920"/>
          <cell r="BS920">
            <v>905</v>
          </cell>
        </row>
        <row r="921">
          <cell r="C921"/>
          <cell r="D921"/>
          <cell r="E921"/>
          <cell r="F921"/>
          <cell r="G921"/>
          <cell r="H921"/>
          <cell r="I921"/>
          <cell r="J921"/>
          <cell r="K921"/>
          <cell r="L921"/>
          <cell r="M921"/>
          <cell r="N921"/>
          <cell r="O921"/>
          <cell r="P921"/>
          <cell r="Q921"/>
          <cell r="R921"/>
          <cell r="S921"/>
          <cell r="T921"/>
          <cell r="U921"/>
          <cell r="V921"/>
          <cell r="W921"/>
          <cell r="X921"/>
          <cell r="Y921" t="str">
            <v/>
          </cell>
          <cell r="Z921"/>
          <cell r="AA921" t="str">
            <v/>
          </cell>
          <cell r="AB921"/>
          <cell r="AC921"/>
          <cell r="AD921"/>
          <cell r="AE921"/>
          <cell r="AF921"/>
          <cell r="AG921"/>
          <cell r="AH921" t="str">
            <v/>
          </cell>
          <cell r="AI921" t="str">
            <v>SI</v>
          </cell>
          <cell r="AJ921"/>
          <cell r="AK921"/>
          <cell r="AL921"/>
          <cell r="AM921"/>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t="str">
            <v/>
          </cell>
          <cell r="BE921" t="str">
            <v/>
          </cell>
          <cell r="BF921">
            <v>0</v>
          </cell>
          <cell r="BG921">
            <v>0</v>
          </cell>
          <cell r="BH921">
            <v>0</v>
          </cell>
          <cell r="BI921">
            <v>0</v>
          </cell>
          <cell r="BJ921">
            <v>0</v>
          </cell>
          <cell r="BK921" t="str">
            <v/>
          </cell>
          <cell r="BL921" t="e">
            <v>#NAME?</v>
          </cell>
          <cell r="BM921" t="e">
            <v>#N/A</v>
          </cell>
          <cell r="BN921" t="e">
            <v>#N/A</v>
          </cell>
          <cell r="BO921" t="e">
            <v>#N/A</v>
          </cell>
          <cell r="BP921" t="str">
            <v/>
          </cell>
          <cell r="BQ921"/>
          <cell r="BR921"/>
          <cell r="BS921">
            <v>906</v>
          </cell>
        </row>
        <row r="922">
          <cell r="C922"/>
          <cell r="D922"/>
          <cell r="E922"/>
          <cell r="F922"/>
          <cell r="G922"/>
          <cell r="H922"/>
          <cell r="I922"/>
          <cell r="J922"/>
          <cell r="K922"/>
          <cell r="L922"/>
          <cell r="M922"/>
          <cell r="N922"/>
          <cell r="O922"/>
          <cell r="P922"/>
          <cell r="Q922"/>
          <cell r="R922"/>
          <cell r="S922"/>
          <cell r="T922"/>
          <cell r="U922"/>
          <cell r="V922"/>
          <cell r="W922"/>
          <cell r="X922"/>
          <cell r="Y922" t="str">
            <v/>
          </cell>
          <cell r="Z922"/>
          <cell r="AA922" t="str">
            <v/>
          </cell>
          <cell r="AB922"/>
          <cell r="AC922"/>
          <cell r="AD922"/>
          <cell r="AE922"/>
          <cell r="AF922"/>
          <cell r="AG922"/>
          <cell r="AH922" t="str">
            <v/>
          </cell>
          <cell r="AI922" t="str">
            <v>SI</v>
          </cell>
          <cell r="AJ922"/>
          <cell r="AK922"/>
          <cell r="AL922"/>
          <cell r="AM922"/>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t="str">
            <v/>
          </cell>
          <cell r="BE922" t="str">
            <v/>
          </cell>
          <cell r="BF922">
            <v>0</v>
          </cell>
          <cell r="BG922">
            <v>0</v>
          </cell>
          <cell r="BH922">
            <v>0</v>
          </cell>
          <cell r="BI922">
            <v>0</v>
          </cell>
          <cell r="BJ922">
            <v>0</v>
          </cell>
          <cell r="BK922" t="str">
            <v/>
          </cell>
          <cell r="BL922" t="e">
            <v>#NAME?</v>
          </cell>
          <cell r="BM922" t="e">
            <v>#N/A</v>
          </cell>
          <cell r="BN922" t="e">
            <v>#N/A</v>
          </cell>
          <cell r="BO922" t="e">
            <v>#N/A</v>
          </cell>
          <cell r="BP922" t="str">
            <v/>
          </cell>
          <cell r="BQ922"/>
          <cell r="BR922"/>
          <cell r="BS922">
            <v>907</v>
          </cell>
        </row>
        <row r="923">
          <cell r="C923"/>
          <cell r="D923"/>
          <cell r="E923"/>
          <cell r="F923"/>
          <cell r="G923"/>
          <cell r="H923"/>
          <cell r="I923"/>
          <cell r="J923"/>
          <cell r="K923"/>
          <cell r="L923"/>
          <cell r="M923"/>
          <cell r="N923"/>
          <cell r="O923"/>
          <cell r="P923"/>
          <cell r="Q923"/>
          <cell r="R923"/>
          <cell r="S923"/>
          <cell r="T923"/>
          <cell r="U923"/>
          <cell r="V923"/>
          <cell r="W923"/>
          <cell r="X923"/>
          <cell r="Y923" t="str">
            <v/>
          </cell>
          <cell r="Z923"/>
          <cell r="AA923" t="str">
            <v/>
          </cell>
          <cell r="AB923"/>
          <cell r="AC923"/>
          <cell r="AD923"/>
          <cell r="AE923"/>
          <cell r="AF923"/>
          <cell r="AG923"/>
          <cell r="AH923" t="str">
            <v/>
          </cell>
          <cell r="AI923" t="str">
            <v>SI</v>
          </cell>
          <cell r="AJ923"/>
          <cell r="AK923"/>
          <cell r="AL923"/>
          <cell r="AM923"/>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t="str">
            <v/>
          </cell>
          <cell r="BE923" t="str">
            <v/>
          </cell>
          <cell r="BF923">
            <v>0</v>
          </cell>
          <cell r="BG923">
            <v>0</v>
          </cell>
          <cell r="BH923">
            <v>0</v>
          </cell>
          <cell r="BI923">
            <v>0</v>
          </cell>
          <cell r="BJ923">
            <v>0</v>
          </cell>
          <cell r="BK923" t="str">
            <v/>
          </cell>
          <cell r="BL923" t="e">
            <v>#NAME?</v>
          </cell>
          <cell r="BM923" t="e">
            <v>#N/A</v>
          </cell>
          <cell r="BN923" t="e">
            <v>#N/A</v>
          </cell>
          <cell r="BO923" t="e">
            <v>#N/A</v>
          </cell>
          <cell r="BP923" t="str">
            <v/>
          </cell>
          <cell r="BQ923"/>
          <cell r="BR923"/>
          <cell r="BS923">
            <v>908</v>
          </cell>
        </row>
        <row r="924">
          <cell r="C924"/>
          <cell r="D924"/>
          <cell r="E924"/>
          <cell r="F924"/>
          <cell r="G924"/>
          <cell r="H924"/>
          <cell r="I924"/>
          <cell r="J924"/>
          <cell r="K924"/>
          <cell r="L924"/>
          <cell r="M924"/>
          <cell r="N924"/>
          <cell r="O924"/>
          <cell r="P924"/>
          <cell r="Q924"/>
          <cell r="R924"/>
          <cell r="S924"/>
          <cell r="T924"/>
          <cell r="U924"/>
          <cell r="V924"/>
          <cell r="W924"/>
          <cell r="X924"/>
          <cell r="Y924" t="str">
            <v/>
          </cell>
          <cell r="Z924"/>
          <cell r="AA924" t="str">
            <v/>
          </cell>
          <cell r="AB924"/>
          <cell r="AC924"/>
          <cell r="AD924"/>
          <cell r="AE924"/>
          <cell r="AF924"/>
          <cell r="AG924"/>
          <cell r="AH924" t="str">
            <v/>
          </cell>
          <cell r="AI924" t="str">
            <v>SI</v>
          </cell>
          <cell r="AJ924"/>
          <cell r="AK924"/>
          <cell r="AL924"/>
          <cell r="AM924"/>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t="str">
            <v/>
          </cell>
          <cell r="BE924" t="str">
            <v/>
          </cell>
          <cell r="BF924">
            <v>0</v>
          </cell>
          <cell r="BG924">
            <v>0</v>
          </cell>
          <cell r="BH924">
            <v>0</v>
          </cell>
          <cell r="BI924">
            <v>0</v>
          </cell>
          <cell r="BJ924">
            <v>0</v>
          </cell>
          <cell r="BK924" t="str">
            <v/>
          </cell>
          <cell r="BL924" t="e">
            <v>#NAME?</v>
          </cell>
          <cell r="BM924" t="e">
            <v>#N/A</v>
          </cell>
          <cell r="BN924" t="e">
            <v>#N/A</v>
          </cell>
          <cell r="BO924" t="e">
            <v>#N/A</v>
          </cell>
          <cell r="BP924" t="str">
            <v/>
          </cell>
          <cell r="BQ924"/>
          <cell r="BR924"/>
          <cell r="BS924">
            <v>909</v>
          </cell>
        </row>
        <row r="925">
          <cell r="C925"/>
          <cell r="D925"/>
          <cell r="E925"/>
          <cell r="F925"/>
          <cell r="G925"/>
          <cell r="H925"/>
          <cell r="I925"/>
          <cell r="J925"/>
          <cell r="K925"/>
          <cell r="L925"/>
          <cell r="M925"/>
          <cell r="N925"/>
          <cell r="O925"/>
          <cell r="P925"/>
          <cell r="Q925"/>
          <cell r="R925"/>
          <cell r="S925"/>
          <cell r="T925"/>
          <cell r="U925"/>
          <cell r="V925"/>
          <cell r="W925"/>
          <cell r="X925"/>
          <cell r="Y925" t="str">
            <v/>
          </cell>
          <cell r="Z925"/>
          <cell r="AA925" t="str">
            <v/>
          </cell>
          <cell r="AB925"/>
          <cell r="AC925"/>
          <cell r="AD925"/>
          <cell r="AE925"/>
          <cell r="AF925"/>
          <cell r="AG925"/>
          <cell r="AH925" t="str">
            <v/>
          </cell>
          <cell r="AI925" t="str">
            <v>SI</v>
          </cell>
          <cell r="AJ925"/>
          <cell r="AK925"/>
          <cell r="AL925"/>
          <cell r="AM925"/>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t="str">
            <v/>
          </cell>
          <cell r="BE925" t="str">
            <v/>
          </cell>
          <cell r="BF925">
            <v>0</v>
          </cell>
          <cell r="BG925">
            <v>0</v>
          </cell>
          <cell r="BH925">
            <v>0</v>
          </cell>
          <cell r="BI925">
            <v>0</v>
          </cell>
          <cell r="BJ925">
            <v>0</v>
          </cell>
          <cell r="BK925" t="str">
            <v/>
          </cell>
          <cell r="BL925" t="e">
            <v>#NAME?</v>
          </cell>
          <cell r="BM925" t="e">
            <v>#N/A</v>
          </cell>
          <cell r="BN925" t="e">
            <v>#N/A</v>
          </cell>
          <cell r="BO925" t="e">
            <v>#N/A</v>
          </cell>
          <cell r="BP925" t="str">
            <v/>
          </cell>
          <cell r="BQ925"/>
          <cell r="BR925"/>
          <cell r="BS925">
            <v>910</v>
          </cell>
        </row>
        <row r="926">
          <cell r="C926"/>
          <cell r="D926"/>
          <cell r="E926"/>
          <cell r="F926"/>
          <cell r="G926"/>
          <cell r="H926"/>
          <cell r="I926"/>
          <cell r="J926"/>
          <cell r="K926"/>
          <cell r="L926"/>
          <cell r="M926"/>
          <cell r="N926"/>
          <cell r="O926"/>
          <cell r="P926"/>
          <cell r="Q926"/>
          <cell r="R926"/>
          <cell r="S926"/>
          <cell r="T926"/>
          <cell r="U926"/>
          <cell r="V926"/>
          <cell r="W926"/>
          <cell r="X926"/>
          <cell r="Y926" t="str">
            <v/>
          </cell>
          <cell r="Z926"/>
          <cell r="AA926" t="str">
            <v/>
          </cell>
          <cell r="AB926"/>
          <cell r="AC926"/>
          <cell r="AD926"/>
          <cell r="AE926"/>
          <cell r="AF926"/>
          <cell r="AG926"/>
          <cell r="AH926" t="str">
            <v/>
          </cell>
          <cell r="AI926" t="str">
            <v>SI</v>
          </cell>
          <cell r="AJ926"/>
          <cell r="AK926"/>
          <cell r="AL926"/>
          <cell r="AM926"/>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t="str">
            <v/>
          </cell>
          <cell r="BE926" t="str">
            <v/>
          </cell>
          <cell r="BF926">
            <v>0</v>
          </cell>
          <cell r="BG926">
            <v>0</v>
          </cell>
          <cell r="BH926">
            <v>0</v>
          </cell>
          <cell r="BI926">
            <v>0</v>
          </cell>
          <cell r="BJ926">
            <v>0</v>
          </cell>
          <cell r="BK926" t="str">
            <v/>
          </cell>
          <cell r="BL926" t="e">
            <v>#NAME?</v>
          </cell>
          <cell r="BM926" t="e">
            <v>#N/A</v>
          </cell>
          <cell r="BN926" t="e">
            <v>#N/A</v>
          </cell>
          <cell r="BO926" t="e">
            <v>#N/A</v>
          </cell>
          <cell r="BP926" t="str">
            <v/>
          </cell>
          <cell r="BQ926"/>
          <cell r="BR926"/>
          <cell r="BS926">
            <v>911</v>
          </cell>
        </row>
        <row r="927">
          <cell r="C927"/>
          <cell r="D927"/>
          <cell r="E927"/>
          <cell r="F927"/>
          <cell r="G927"/>
          <cell r="H927"/>
          <cell r="I927"/>
          <cell r="J927"/>
          <cell r="K927"/>
          <cell r="L927"/>
          <cell r="M927"/>
          <cell r="N927"/>
          <cell r="O927"/>
          <cell r="P927"/>
          <cell r="Q927"/>
          <cell r="R927"/>
          <cell r="S927"/>
          <cell r="T927"/>
          <cell r="U927"/>
          <cell r="V927"/>
          <cell r="W927"/>
          <cell r="X927"/>
          <cell r="Y927" t="str">
            <v/>
          </cell>
          <cell r="Z927"/>
          <cell r="AA927" t="str">
            <v/>
          </cell>
          <cell r="AB927"/>
          <cell r="AC927"/>
          <cell r="AD927"/>
          <cell r="AE927"/>
          <cell r="AF927"/>
          <cell r="AG927"/>
          <cell r="AH927" t="str">
            <v/>
          </cell>
          <cell r="AI927" t="str">
            <v>SI</v>
          </cell>
          <cell r="AJ927"/>
          <cell r="AK927"/>
          <cell r="AL927"/>
          <cell r="AM927"/>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t="str">
            <v/>
          </cell>
          <cell r="BE927" t="str">
            <v/>
          </cell>
          <cell r="BF927">
            <v>0</v>
          </cell>
          <cell r="BG927">
            <v>0</v>
          </cell>
          <cell r="BH927">
            <v>0</v>
          </cell>
          <cell r="BI927">
            <v>0</v>
          </cell>
          <cell r="BJ927">
            <v>0</v>
          </cell>
          <cell r="BK927" t="str">
            <v/>
          </cell>
          <cell r="BL927" t="e">
            <v>#NAME?</v>
          </cell>
          <cell r="BM927" t="e">
            <v>#N/A</v>
          </cell>
          <cell r="BN927" t="e">
            <v>#N/A</v>
          </cell>
          <cell r="BO927" t="e">
            <v>#N/A</v>
          </cell>
          <cell r="BP927" t="str">
            <v/>
          </cell>
          <cell r="BQ927"/>
          <cell r="BR927"/>
          <cell r="BS927">
            <v>912</v>
          </cell>
        </row>
        <row r="928">
          <cell r="C928"/>
          <cell r="D928"/>
          <cell r="E928"/>
          <cell r="F928"/>
          <cell r="G928"/>
          <cell r="H928"/>
          <cell r="I928"/>
          <cell r="J928"/>
          <cell r="K928"/>
          <cell r="L928"/>
          <cell r="M928"/>
          <cell r="N928"/>
          <cell r="O928"/>
          <cell r="P928"/>
          <cell r="Q928"/>
          <cell r="R928"/>
          <cell r="S928"/>
          <cell r="T928"/>
          <cell r="U928"/>
          <cell r="V928"/>
          <cell r="W928"/>
          <cell r="X928"/>
          <cell r="Y928" t="str">
            <v/>
          </cell>
          <cell r="Z928"/>
          <cell r="AA928" t="str">
            <v/>
          </cell>
          <cell r="AB928"/>
          <cell r="AC928"/>
          <cell r="AD928"/>
          <cell r="AE928"/>
          <cell r="AF928"/>
          <cell r="AG928"/>
          <cell r="AH928" t="str">
            <v/>
          </cell>
          <cell r="AI928" t="str">
            <v>SI</v>
          </cell>
          <cell r="AJ928"/>
          <cell r="AK928"/>
          <cell r="AL928"/>
          <cell r="AM928"/>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t="str">
            <v/>
          </cell>
          <cell r="BE928" t="str">
            <v/>
          </cell>
          <cell r="BF928">
            <v>0</v>
          </cell>
          <cell r="BG928">
            <v>0</v>
          </cell>
          <cell r="BH928">
            <v>0</v>
          </cell>
          <cell r="BI928">
            <v>0</v>
          </cell>
          <cell r="BJ928">
            <v>0</v>
          </cell>
          <cell r="BK928" t="str">
            <v/>
          </cell>
          <cell r="BL928" t="e">
            <v>#NAME?</v>
          </cell>
          <cell r="BM928" t="e">
            <v>#N/A</v>
          </cell>
          <cell r="BN928" t="e">
            <v>#N/A</v>
          </cell>
          <cell r="BO928" t="e">
            <v>#N/A</v>
          </cell>
          <cell r="BP928" t="str">
            <v/>
          </cell>
          <cell r="BQ928"/>
          <cell r="BR928"/>
          <cell r="BS928">
            <v>913</v>
          </cell>
        </row>
        <row r="929">
          <cell r="C929"/>
          <cell r="D929"/>
          <cell r="E929"/>
          <cell r="F929"/>
          <cell r="G929"/>
          <cell r="H929"/>
          <cell r="I929"/>
          <cell r="J929"/>
          <cell r="K929"/>
          <cell r="L929"/>
          <cell r="M929"/>
          <cell r="N929"/>
          <cell r="O929"/>
          <cell r="P929"/>
          <cell r="Q929"/>
          <cell r="R929"/>
          <cell r="S929"/>
          <cell r="T929"/>
          <cell r="U929"/>
          <cell r="V929"/>
          <cell r="W929"/>
          <cell r="X929"/>
          <cell r="Y929" t="str">
            <v/>
          </cell>
          <cell r="Z929"/>
          <cell r="AA929" t="str">
            <v/>
          </cell>
          <cell r="AB929"/>
          <cell r="AC929"/>
          <cell r="AD929"/>
          <cell r="AE929"/>
          <cell r="AF929"/>
          <cell r="AG929"/>
          <cell r="AH929" t="str">
            <v/>
          </cell>
          <cell r="AI929" t="str">
            <v>SI</v>
          </cell>
          <cell r="AJ929"/>
          <cell r="AK929"/>
          <cell r="AL929"/>
          <cell r="AM929"/>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t="str">
            <v/>
          </cell>
          <cell r="BE929" t="str">
            <v/>
          </cell>
          <cell r="BF929">
            <v>0</v>
          </cell>
          <cell r="BG929">
            <v>0</v>
          </cell>
          <cell r="BH929">
            <v>0</v>
          </cell>
          <cell r="BI929">
            <v>0</v>
          </cell>
          <cell r="BJ929">
            <v>0</v>
          </cell>
          <cell r="BK929" t="str">
            <v/>
          </cell>
          <cell r="BL929" t="e">
            <v>#NAME?</v>
          </cell>
          <cell r="BM929" t="e">
            <v>#N/A</v>
          </cell>
          <cell r="BN929" t="e">
            <v>#N/A</v>
          </cell>
          <cell r="BO929" t="e">
            <v>#N/A</v>
          </cell>
          <cell r="BP929" t="str">
            <v/>
          </cell>
          <cell r="BQ929"/>
          <cell r="BR929"/>
          <cell r="BS929">
            <v>914</v>
          </cell>
        </row>
        <row r="930">
          <cell r="C930"/>
          <cell r="D930"/>
          <cell r="E930"/>
          <cell r="F930"/>
          <cell r="G930"/>
          <cell r="H930"/>
          <cell r="I930"/>
          <cell r="J930"/>
          <cell r="K930"/>
          <cell r="L930"/>
          <cell r="M930"/>
          <cell r="N930"/>
          <cell r="O930"/>
          <cell r="P930"/>
          <cell r="Q930"/>
          <cell r="R930"/>
          <cell r="S930"/>
          <cell r="T930"/>
          <cell r="U930"/>
          <cell r="V930"/>
          <cell r="W930"/>
          <cell r="X930"/>
          <cell r="Y930" t="str">
            <v/>
          </cell>
          <cell r="Z930"/>
          <cell r="AA930" t="str">
            <v/>
          </cell>
          <cell r="AB930"/>
          <cell r="AC930"/>
          <cell r="AD930"/>
          <cell r="AE930"/>
          <cell r="AF930"/>
          <cell r="AG930"/>
          <cell r="AH930" t="str">
            <v/>
          </cell>
          <cell r="AI930" t="str">
            <v>SI</v>
          </cell>
          <cell r="AJ930"/>
          <cell r="AK930"/>
          <cell r="AL930"/>
          <cell r="AM930"/>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t="str">
            <v/>
          </cell>
          <cell r="BE930" t="str">
            <v/>
          </cell>
          <cell r="BF930">
            <v>0</v>
          </cell>
          <cell r="BG930">
            <v>0</v>
          </cell>
          <cell r="BH930">
            <v>0</v>
          </cell>
          <cell r="BI930">
            <v>0</v>
          </cell>
          <cell r="BJ930">
            <v>0</v>
          </cell>
          <cell r="BK930" t="str">
            <v/>
          </cell>
          <cell r="BL930" t="e">
            <v>#NAME?</v>
          </cell>
          <cell r="BM930" t="e">
            <v>#N/A</v>
          </cell>
          <cell r="BN930" t="e">
            <v>#N/A</v>
          </cell>
          <cell r="BO930" t="e">
            <v>#N/A</v>
          </cell>
          <cell r="BP930" t="str">
            <v/>
          </cell>
          <cell r="BQ930"/>
          <cell r="BR930"/>
          <cell r="BS930">
            <v>915</v>
          </cell>
        </row>
        <row r="931">
          <cell r="C931"/>
          <cell r="D931"/>
          <cell r="E931"/>
          <cell r="F931"/>
          <cell r="G931"/>
          <cell r="H931"/>
          <cell r="I931"/>
          <cell r="J931"/>
          <cell r="K931"/>
          <cell r="L931"/>
          <cell r="M931"/>
          <cell r="N931"/>
          <cell r="O931"/>
          <cell r="P931"/>
          <cell r="Q931"/>
          <cell r="R931"/>
          <cell r="S931"/>
          <cell r="T931"/>
          <cell r="U931"/>
          <cell r="V931"/>
          <cell r="W931"/>
          <cell r="X931"/>
          <cell r="Y931" t="str">
            <v/>
          </cell>
          <cell r="Z931"/>
          <cell r="AA931" t="str">
            <v/>
          </cell>
          <cell r="AB931"/>
          <cell r="AC931"/>
          <cell r="AD931"/>
          <cell r="AE931"/>
          <cell r="AF931"/>
          <cell r="AG931"/>
          <cell r="AH931" t="str">
            <v/>
          </cell>
          <cell r="AI931" t="str">
            <v>SI</v>
          </cell>
          <cell r="AJ931"/>
          <cell r="AK931"/>
          <cell r="AL931"/>
          <cell r="AM931"/>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t="str">
            <v/>
          </cell>
          <cell r="BE931" t="str">
            <v/>
          </cell>
          <cell r="BF931">
            <v>0</v>
          </cell>
          <cell r="BG931">
            <v>0</v>
          </cell>
          <cell r="BH931">
            <v>0</v>
          </cell>
          <cell r="BI931">
            <v>0</v>
          </cell>
          <cell r="BJ931">
            <v>0</v>
          </cell>
          <cell r="BK931" t="str">
            <v/>
          </cell>
          <cell r="BL931" t="e">
            <v>#NAME?</v>
          </cell>
          <cell r="BM931" t="e">
            <v>#N/A</v>
          </cell>
          <cell r="BN931" t="e">
            <v>#N/A</v>
          </cell>
          <cell r="BO931" t="e">
            <v>#N/A</v>
          </cell>
          <cell r="BP931" t="str">
            <v/>
          </cell>
          <cell r="BQ931"/>
          <cell r="BR931"/>
          <cell r="BS931">
            <v>916</v>
          </cell>
        </row>
        <row r="932">
          <cell r="C932"/>
          <cell r="D932"/>
          <cell r="E932"/>
          <cell r="F932"/>
          <cell r="G932"/>
          <cell r="H932"/>
          <cell r="I932"/>
          <cell r="J932"/>
          <cell r="K932"/>
          <cell r="L932"/>
          <cell r="M932"/>
          <cell r="N932"/>
          <cell r="O932"/>
          <cell r="P932"/>
          <cell r="Q932"/>
          <cell r="R932"/>
          <cell r="S932"/>
          <cell r="T932"/>
          <cell r="U932"/>
          <cell r="V932"/>
          <cell r="W932"/>
          <cell r="X932"/>
          <cell r="Y932" t="str">
            <v/>
          </cell>
          <cell r="Z932"/>
          <cell r="AA932" t="str">
            <v/>
          </cell>
          <cell r="AB932"/>
          <cell r="AC932"/>
          <cell r="AD932"/>
          <cell r="AE932"/>
          <cell r="AF932"/>
          <cell r="AG932"/>
          <cell r="AH932" t="str">
            <v/>
          </cell>
          <cell r="AI932" t="str">
            <v>SI</v>
          </cell>
          <cell r="AJ932"/>
          <cell r="AK932"/>
          <cell r="AL932"/>
          <cell r="AM932"/>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t="str">
            <v/>
          </cell>
          <cell r="BE932" t="str">
            <v/>
          </cell>
          <cell r="BF932">
            <v>0</v>
          </cell>
          <cell r="BG932">
            <v>0</v>
          </cell>
          <cell r="BH932">
            <v>0</v>
          </cell>
          <cell r="BI932">
            <v>0</v>
          </cell>
          <cell r="BJ932">
            <v>0</v>
          </cell>
          <cell r="BK932" t="str">
            <v/>
          </cell>
          <cell r="BL932" t="e">
            <v>#NAME?</v>
          </cell>
          <cell r="BM932" t="e">
            <v>#N/A</v>
          </cell>
          <cell r="BN932" t="e">
            <v>#N/A</v>
          </cell>
          <cell r="BO932" t="e">
            <v>#N/A</v>
          </cell>
          <cell r="BP932" t="str">
            <v/>
          </cell>
          <cell r="BQ932"/>
          <cell r="BR932"/>
          <cell r="BS932">
            <v>917</v>
          </cell>
        </row>
        <row r="933">
          <cell r="C933"/>
          <cell r="D933"/>
          <cell r="E933"/>
          <cell r="F933"/>
          <cell r="G933"/>
          <cell r="H933"/>
          <cell r="I933"/>
          <cell r="J933"/>
          <cell r="K933"/>
          <cell r="L933"/>
          <cell r="M933"/>
          <cell r="N933"/>
          <cell r="O933"/>
          <cell r="P933"/>
          <cell r="Q933"/>
          <cell r="R933"/>
          <cell r="S933"/>
          <cell r="T933"/>
          <cell r="U933"/>
          <cell r="V933"/>
          <cell r="W933"/>
          <cell r="X933"/>
          <cell r="Y933" t="str">
            <v/>
          </cell>
          <cell r="Z933"/>
          <cell r="AA933" t="str">
            <v/>
          </cell>
          <cell r="AB933"/>
          <cell r="AC933"/>
          <cell r="AD933"/>
          <cell r="AE933"/>
          <cell r="AF933"/>
          <cell r="AG933"/>
          <cell r="AH933" t="str">
            <v/>
          </cell>
          <cell r="AI933" t="str">
            <v>SI</v>
          </cell>
          <cell r="AJ933"/>
          <cell r="AK933"/>
          <cell r="AL933"/>
          <cell r="AM933"/>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t="str">
            <v/>
          </cell>
          <cell r="BE933" t="str">
            <v/>
          </cell>
          <cell r="BF933">
            <v>0</v>
          </cell>
          <cell r="BG933">
            <v>0</v>
          </cell>
          <cell r="BH933">
            <v>0</v>
          </cell>
          <cell r="BI933">
            <v>0</v>
          </cell>
          <cell r="BJ933">
            <v>0</v>
          </cell>
          <cell r="BK933" t="str">
            <v/>
          </cell>
          <cell r="BL933" t="e">
            <v>#NAME?</v>
          </cell>
          <cell r="BM933" t="e">
            <v>#N/A</v>
          </cell>
          <cell r="BN933" t="e">
            <v>#N/A</v>
          </cell>
          <cell r="BO933" t="e">
            <v>#N/A</v>
          </cell>
          <cell r="BP933" t="str">
            <v/>
          </cell>
          <cell r="BQ933"/>
          <cell r="BR933"/>
          <cell r="BS933">
            <v>918</v>
          </cell>
        </row>
        <row r="934">
          <cell r="C934"/>
          <cell r="D934"/>
          <cell r="E934"/>
          <cell r="F934"/>
          <cell r="G934"/>
          <cell r="H934"/>
          <cell r="I934"/>
          <cell r="J934"/>
          <cell r="K934"/>
          <cell r="L934"/>
          <cell r="M934"/>
          <cell r="N934"/>
          <cell r="O934"/>
          <cell r="P934"/>
          <cell r="Q934"/>
          <cell r="R934"/>
          <cell r="S934"/>
          <cell r="T934"/>
          <cell r="U934"/>
          <cell r="V934"/>
          <cell r="W934"/>
          <cell r="X934"/>
          <cell r="Y934" t="str">
            <v/>
          </cell>
          <cell r="Z934"/>
          <cell r="AA934" t="str">
            <v/>
          </cell>
          <cell r="AB934"/>
          <cell r="AC934"/>
          <cell r="AD934"/>
          <cell r="AE934"/>
          <cell r="AF934"/>
          <cell r="AG934"/>
          <cell r="AH934" t="str">
            <v/>
          </cell>
          <cell r="AI934" t="str">
            <v>SI</v>
          </cell>
          <cell r="AJ934"/>
          <cell r="AK934"/>
          <cell r="AL934"/>
          <cell r="AM934"/>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t="str">
            <v/>
          </cell>
          <cell r="BE934" t="str">
            <v/>
          </cell>
          <cell r="BF934">
            <v>0</v>
          </cell>
          <cell r="BG934">
            <v>0</v>
          </cell>
          <cell r="BH934">
            <v>0</v>
          </cell>
          <cell r="BI934">
            <v>0</v>
          </cell>
          <cell r="BJ934">
            <v>0</v>
          </cell>
          <cell r="BK934" t="str">
            <v/>
          </cell>
          <cell r="BL934" t="e">
            <v>#NAME?</v>
          </cell>
          <cell r="BM934" t="e">
            <v>#N/A</v>
          </cell>
          <cell r="BN934" t="e">
            <v>#N/A</v>
          </cell>
          <cell r="BO934" t="e">
            <v>#N/A</v>
          </cell>
          <cell r="BP934" t="str">
            <v/>
          </cell>
          <cell r="BQ934"/>
          <cell r="BR934"/>
          <cell r="BS934">
            <v>919</v>
          </cell>
        </row>
        <row r="935">
          <cell r="C935"/>
          <cell r="D935"/>
          <cell r="E935"/>
          <cell r="F935"/>
          <cell r="G935"/>
          <cell r="H935"/>
          <cell r="I935"/>
          <cell r="J935"/>
          <cell r="K935"/>
          <cell r="L935"/>
          <cell r="M935"/>
          <cell r="N935"/>
          <cell r="O935"/>
          <cell r="P935"/>
          <cell r="Q935"/>
          <cell r="R935"/>
          <cell r="S935"/>
          <cell r="T935"/>
          <cell r="U935"/>
          <cell r="V935"/>
          <cell r="W935"/>
          <cell r="X935"/>
          <cell r="Y935" t="str">
            <v/>
          </cell>
          <cell r="Z935"/>
          <cell r="AA935" t="str">
            <v/>
          </cell>
          <cell r="AB935"/>
          <cell r="AC935"/>
          <cell r="AD935"/>
          <cell r="AE935"/>
          <cell r="AF935"/>
          <cell r="AG935"/>
          <cell r="AH935" t="str">
            <v/>
          </cell>
          <cell r="AI935" t="str">
            <v>SI</v>
          </cell>
          <cell r="AJ935"/>
          <cell r="AK935"/>
          <cell r="AL935"/>
          <cell r="AM935"/>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t="str">
            <v/>
          </cell>
          <cell r="BE935" t="str">
            <v/>
          </cell>
          <cell r="BF935">
            <v>0</v>
          </cell>
          <cell r="BG935">
            <v>0</v>
          </cell>
          <cell r="BH935">
            <v>0</v>
          </cell>
          <cell r="BI935">
            <v>0</v>
          </cell>
          <cell r="BJ935">
            <v>0</v>
          </cell>
          <cell r="BK935" t="str">
            <v/>
          </cell>
          <cell r="BL935" t="e">
            <v>#NAME?</v>
          </cell>
          <cell r="BM935" t="e">
            <v>#N/A</v>
          </cell>
          <cell r="BN935" t="e">
            <v>#N/A</v>
          </cell>
          <cell r="BO935" t="e">
            <v>#N/A</v>
          </cell>
          <cell r="BP935" t="str">
            <v/>
          </cell>
          <cell r="BQ935"/>
          <cell r="BR935"/>
          <cell r="BS935">
            <v>920</v>
          </cell>
        </row>
        <row r="936">
          <cell r="C936"/>
          <cell r="D936"/>
          <cell r="E936"/>
          <cell r="F936"/>
          <cell r="G936"/>
          <cell r="H936"/>
          <cell r="I936"/>
          <cell r="J936"/>
          <cell r="K936"/>
          <cell r="L936"/>
          <cell r="M936"/>
          <cell r="N936"/>
          <cell r="O936"/>
          <cell r="P936"/>
          <cell r="Q936"/>
          <cell r="R936"/>
          <cell r="S936"/>
          <cell r="T936"/>
          <cell r="U936"/>
          <cell r="V936"/>
          <cell r="W936"/>
          <cell r="X936"/>
          <cell r="Y936" t="str">
            <v/>
          </cell>
          <cell r="Z936"/>
          <cell r="AA936" t="str">
            <v/>
          </cell>
          <cell r="AB936"/>
          <cell r="AC936"/>
          <cell r="AD936"/>
          <cell r="AE936"/>
          <cell r="AF936"/>
          <cell r="AG936"/>
          <cell r="AH936" t="str">
            <v/>
          </cell>
          <cell r="AI936" t="str">
            <v>SI</v>
          </cell>
          <cell r="AJ936"/>
          <cell r="AK936"/>
          <cell r="AL936"/>
          <cell r="AM936"/>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t="str">
            <v/>
          </cell>
          <cell r="BE936" t="str">
            <v/>
          </cell>
          <cell r="BF936">
            <v>0</v>
          </cell>
          <cell r="BG936">
            <v>0</v>
          </cell>
          <cell r="BH936">
            <v>0</v>
          </cell>
          <cell r="BI936">
            <v>0</v>
          </cell>
          <cell r="BJ936">
            <v>0</v>
          </cell>
          <cell r="BK936" t="str">
            <v/>
          </cell>
          <cell r="BL936" t="e">
            <v>#NAME?</v>
          </cell>
          <cell r="BM936" t="e">
            <v>#N/A</v>
          </cell>
          <cell r="BN936" t="e">
            <v>#N/A</v>
          </cell>
          <cell r="BO936" t="e">
            <v>#N/A</v>
          </cell>
          <cell r="BP936" t="str">
            <v/>
          </cell>
          <cell r="BQ936"/>
          <cell r="BR936"/>
          <cell r="BS936">
            <v>921</v>
          </cell>
        </row>
        <row r="937">
          <cell r="C937"/>
          <cell r="D937"/>
          <cell r="E937"/>
          <cell r="F937"/>
          <cell r="G937"/>
          <cell r="H937"/>
          <cell r="I937"/>
          <cell r="J937"/>
          <cell r="K937"/>
          <cell r="L937"/>
          <cell r="M937"/>
          <cell r="N937"/>
          <cell r="O937"/>
          <cell r="P937"/>
          <cell r="Q937"/>
          <cell r="R937"/>
          <cell r="S937"/>
          <cell r="T937"/>
          <cell r="U937"/>
          <cell r="V937"/>
          <cell r="W937"/>
          <cell r="X937"/>
          <cell r="Y937" t="str">
            <v/>
          </cell>
          <cell r="Z937"/>
          <cell r="AA937" t="str">
            <v/>
          </cell>
          <cell r="AB937"/>
          <cell r="AC937"/>
          <cell r="AD937"/>
          <cell r="AE937"/>
          <cell r="AF937"/>
          <cell r="AG937"/>
          <cell r="AH937" t="str">
            <v/>
          </cell>
          <cell r="AI937" t="str">
            <v>SI</v>
          </cell>
          <cell r="AJ937"/>
          <cell r="AK937"/>
          <cell r="AL937"/>
          <cell r="AM937"/>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t="str">
            <v/>
          </cell>
          <cell r="BE937" t="str">
            <v/>
          </cell>
          <cell r="BF937">
            <v>0</v>
          </cell>
          <cell r="BG937">
            <v>0</v>
          </cell>
          <cell r="BH937">
            <v>0</v>
          </cell>
          <cell r="BI937">
            <v>0</v>
          </cell>
          <cell r="BJ937">
            <v>0</v>
          </cell>
          <cell r="BK937" t="str">
            <v/>
          </cell>
          <cell r="BL937" t="e">
            <v>#NAME?</v>
          </cell>
          <cell r="BM937" t="e">
            <v>#N/A</v>
          </cell>
          <cell r="BN937" t="e">
            <v>#N/A</v>
          </cell>
          <cell r="BO937" t="e">
            <v>#N/A</v>
          </cell>
          <cell r="BP937" t="str">
            <v/>
          </cell>
          <cell r="BQ937"/>
          <cell r="BR937"/>
          <cell r="BS937">
            <v>922</v>
          </cell>
        </row>
        <row r="938">
          <cell r="C938"/>
          <cell r="D938"/>
          <cell r="E938"/>
          <cell r="F938"/>
          <cell r="G938"/>
          <cell r="H938"/>
          <cell r="I938"/>
          <cell r="J938"/>
          <cell r="K938"/>
          <cell r="L938"/>
          <cell r="M938"/>
          <cell r="N938"/>
          <cell r="O938"/>
          <cell r="P938"/>
          <cell r="Q938"/>
          <cell r="R938"/>
          <cell r="S938"/>
          <cell r="T938"/>
          <cell r="U938"/>
          <cell r="V938"/>
          <cell r="W938"/>
          <cell r="X938"/>
          <cell r="Y938" t="str">
            <v/>
          </cell>
          <cell r="Z938"/>
          <cell r="AA938" t="str">
            <v/>
          </cell>
          <cell r="AB938"/>
          <cell r="AC938"/>
          <cell r="AD938"/>
          <cell r="AE938"/>
          <cell r="AF938"/>
          <cell r="AG938"/>
          <cell r="AH938" t="str">
            <v/>
          </cell>
          <cell r="AI938" t="str">
            <v>SI</v>
          </cell>
          <cell r="AJ938"/>
          <cell r="AK938"/>
          <cell r="AL938"/>
          <cell r="AM938"/>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t="str">
            <v/>
          </cell>
          <cell r="BE938" t="str">
            <v/>
          </cell>
          <cell r="BF938">
            <v>0</v>
          </cell>
          <cell r="BG938">
            <v>0</v>
          </cell>
          <cell r="BH938">
            <v>0</v>
          </cell>
          <cell r="BI938">
            <v>0</v>
          </cell>
          <cell r="BJ938">
            <v>0</v>
          </cell>
          <cell r="BK938" t="str">
            <v/>
          </cell>
          <cell r="BL938" t="e">
            <v>#NAME?</v>
          </cell>
          <cell r="BM938" t="e">
            <v>#N/A</v>
          </cell>
          <cell r="BN938" t="e">
            <v>#N/A</v>
          </cell>
          <cell r="BO938" t="e">
            <v>#N/A</v>
          </cell>
          <cell r="BP938" t="str">
            <v/>
          </cell>
          <cell r="BQ938"/>
          <cell r="BR938"/>
          <cell r="BS938">
            <v>923</v>
          </cell>
        </row>
        <row r="939">
          <cell r="C939"/>
          <cell r="D939"/>
          <cell r="E939"/>
          <cell r="F939"/>
          <cell r="G939"/>
          <cell r="H939"/>
          <cell r="I939"/>
          <cell r="J939"/>
          <cell r="K939"/>
          <cell r="L939"/>
          <cell r="M939"/>
          <cell r="N939"/>
          <cell r="O939"/>
          <cell r="P939"/>
          <cell r="Q939"/>
          <cell r="R939"/>
          <cell r="S939"/>
          <cell r="T939"/>
          <cell r="U939"/>
          <cell r="V939"/>
          <cell r="W939"/>
          <cell r="X939"/>
          <cell r="Y939" t="str">
            <v/>
          </cell>
          <cell r="Z939"/>
          <cell r="AA939" t="str">
            <v/>
          </cell>
          <cell r="AB939"/>
          <cell r="AC939"/>
          <cell r="AD939"/>
          <cell r="AE939"/>
          <cell r="AF939"/>
          <cell r="AG939"/>
          <cell r="AH939" t="str">
            <v/>
          </cell>
          <cell r="AI939" t="str">
            <v>SI</v>
          </cell>
          <cell r="AJ939"/>
          <cell r="AK939"/>
          <cell r="AL939"/>
          <cell r="AM939"/>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t="str">
            <v/>
          </cell>
          <cell r="BE939" t="str">
            <v/>
          </cell>
          <cell r="BF939">
            <v>0</v>
          </cell>
          <cell r="BG939">
            <v>0</v>
          </cell>
          <cell r="BH939">
            <v>0</v>
          </cell>
          <cell r="BI939">
            <v>0</v>
          </cell>
          <cell r="BJ939">
            <v>0</v>
          </cell>
          <cell r="BK939" t="str">
            <v/>
          </cell>
          <cell r="BL939" t="e">
            <v>#NAME?</v>
          </cell>
          <cell r="BM939" t="e">
            <v>#N/A</v>
          </cell>
          <cell r="BN939" t="e">
            <v>#N/A</v>
          </cell>
          <cell r="BO939" t="e">
            <v>#N/A</v>
          </cell>
          <cell r="BP939" t="str">
            <v/>
          </cell>
          <cell r="BQ939"/>
          <cell r="BR939"/>
          <cell r="BS939">
            <v>924</v>
          </cell>
        </row>
        <row r="940">
          <cell r="C940"/>
          <cell r="D940"/>
          <cell r="E940"/>
          <cell r="F940"/>
          <cell r="G940"/>
          <cell r="H940"/>
          <cell r="I940"/>
          <cell r="J940"/>
          <cell r="K940"/>
          <cell r="L940"/>
          <cell r="M940"/>
          <cell r="N940"/>
          <cell r="O940"/>
          <cell r="P940"/>
          <cell r="Q940"/>
          <cell r="R940"/>
          <cell r="S940"/>
          <cell r="T940"/>
          <cell r="U940"/>
          <cell r="V940"/>
          <cell r="W940"/>
          <cell r="X940"/>
          <cell r="Y940" t="str">
            <v/>
          </cell>
          <cell r="Z940"/>
          <cell r="AA940" t="str">
            <v/>
          </cell>
          <cell r="AB940"/>
          <cell r="AC940"/>
          <cell r="AD940"/>
          <cell r="AE940"/>
          <cell r="AF940"/>
          <cell r="AG940"/>
          <cell r="AH940" t="str">
            <v/>
          </cell>
          <cell r="AI940" t="str">
            <v>SI</v>
          </cell>
          <cell r="AJ940"/>
          <cell r="AK940"/>
          <cell r="AL940"/>
          <cell r="AM940"/>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t="str">
            <v/>
          </cell>
          <cell r="BE940" t="str">
            <v/>
          </cell>
          <cell r="BF940">
            <v>0</v>
          </cell>
          <cell r="BG940">
            <v>0</v>
          </cell>
          <cell r="BH940">
            <v>0</v>
          </cell>
          <cell r="BI940">
            <v>0</v>
          </cell>
          <cell r="BJ940">
            <v>0</v>
          </cell>
          <cell r="BK940" t="str">
            <v/>
          </cell>
          <cell r="BL940" t="e">
            <v>#NAME?</v>
          </cell>
          <cell r="BM940" t="e">
            <v>#N/A</v>
          </cell>
          <cell r="BN940" t="e">
            <v>#N/A</v>
          </cell>
          <cell r="BO940" t="e">
            <v>#N/A</v>
          </cell>
          <cell r="BP940" t="str">
            <v/>
          </cell>
          <cell r="BQ940"/>
          <cell r="BR940"/>
          <cell r="BS940">
            <v>925</v>
          </cell>
        </row>
        <row r="941">
          <cell r="C941"/>
          <cell r="D941"/>
          <cell r="E941"/>
          <cell r="F941"/>
          <cell r="G941"/>
          <cell r="H941"/>
          <cell r="I941"/>
          <cell r="J941"/>
          <cell r="K941"/>
          <cell r="L941"/>
          <cell r="M941"/>
          <cell r="N941"/>
          <cell r="O941"/>
          <cell r="P941"/>
          <cell r="Q941"/>
          <cell r="R941"/>
          <cell r="S941"/>
          <cell r="T941"/>
          <cell r="U941"/>
          <cell r="V941"/>
          <cell r="W941"/>
          <cell r="X941"/>
          <cell r="Y941" t="str">
            <v/>
          </cell>
          <cell r="Z941"/>
          <cell r="AA941" t="str">
            <v/>
          </cell>
          <cell r="AB941"/>
          <cell r="AC941"/>
          <cell r="AD941"/>
          <cell r="AE941"/>
          <cell r="AF941"/>
          <cell r="AG941"/>
          <cell r="AH941" t="str">
            <v/>
          </cell>
          <cell r="AI941" t="str">
            <v>SI</v>
          </cell>
          <cell r="AJ941"/>
          <cell r="AK941"/>
          <cell r="AL941"/>
          <cell r="AM941"/>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t="str">
            <v/>
          </cell>
          <cell r="BE941" t="str">
            <v/>
          </cell>
          <cell r="BF941">
            <v>0</v>
          </cell>
          <cell r="BG941">
            <v>0</v>
          </cell>
          <cell r="BH941">
            <v>0</v>
          </cell>
          <cell r="BI941">
            <v>0</v>
          </cell>
          <cell r="BJ941">
            <v>0</v>
          </cell>
          <cell r="BK941" t="str">
            <v/>
          </cell>
          <cell r="BL941" t="e">
            <v>#NAME?</v>
          </cell>
          <cell r="BM941" t="e">
            <v>#N/A</v>
          </cell>
          <cell r="BN941" t="e">
            <v>#N/A</v>
          </cell>
          <cell r="BO941" t="e">
            <v>#N/A</v>
          </cell>
          <cell r="BP941" t="str">
            <v/>
          </cell>
          <cell r="BQ941"/>
          <cell r="BR941"/>
          <cell r="BS941">
            <v>926</v>
          </cell>
        </row>
        <row r="942">
          <cell r="C942"/>
          <cell r="D942"/>
          <cell r="E942"/>
          <cell r="F942"/>
          <cell r="G942"/>
          <cell r="H942"/>
          <cell r="I942"/>
          <cell r="J942"/>
          <cell r="K942"/>
          <cell r="L942"/>
          <cell r="M942"/>
          <cell r="N942"/>
          <cell r="O942"/>
          <cell r="P942"/>
          <cell r="Q942"/>
          <cell r="R942"/>
          <cell r="S942"/>
          <cell r="T942"/>
          <cell r="U942"/>
          <cell r="V942"/>
          <cell r="W942"/>
          <cell r="X942"/>
          <cell r="Y942" t="str">
            <v/>
          </cell>
          <cell r="Z942"/>
          <cell r="AA942" t="str">
            <v/>
          </cell>
          <cell r="AB942"/>
          <cell r="AC942"/>
          <cell r="AD942"/>
          <cell r="AE942"/>
          <cell r="AF942"/>
          <cell r="AG942"/>
          <cell r="AH942" t="str">
            <v/>
          </cell>
          <cell r="AI942" t="str">
            <v>SI</v>
          </cell>
          <cell r="AJ942"/>
          <cell r="AK942"/>
          <cell r="AL942"/>
          <cell r="AM942"/>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t="str">
            <v/>
          </cell>
          <cell r="BE942" t="str">
            <v/>
          </cell>
          <cell r="BF942">
            <v>0</v>
          </cell>
          <cell r="BG942">
            <v>0</v>
          </cell>
          <cell r="BH942">
            <v>0</v>
          </cell>
          <cell r="BI942">
            <v>0</v>
          </cell>
          <cell r="BJ942">
            <v>0</v>
          </cell>
          <cell r="BK942" t="str">
            <v/>
          </cell>
          <cell r="BL942" t="e">
            <v>#NAME?</v>
          </cell>
          <cell r="BM942" t="e">
            <v>#N/A</v>
          </cell>
          <cell r="BN942" t="e">
            <v>#N/A</v>
          </cell>
          <cell r="BO942" t="e">
            <v>#N/A</v>
          </cell>
          <cell r="BP942" t="str">
            <v/>
          </cell>
          <cell r="BQ942"/>
          <cell r="BR942"/>
          <cell r="BS942">
            <v>927</v>
          </cell>
        </row>
        <row r="943">
          <cell r="C943"/>
          <cell r="D943"/>
          <cell r="E943"/>
          <cell r="F943"/>
          <cell r="G943"/>
          <cell r="H943"/>
          <cell r="I943"/>
          <cell r="J943"/>
          <cell r="K943"/>
          <cell r="L943"/>
          <cell r="M943"/>
          <cell r="N943"/>
          <cell r="O943"/>
          <cell r="P943"/>
          <cell r="Q943"/>
          <cell r="R943"/>
          <cell r="S943"/>
          <cell r="T943"/>
          <cell r="U943"/>
          <cell r="V943"/>
          <cell r="W943"/>
          <cell r="X943"/>
          <cell r="Y943" t="str">
            <v/>
          </cell>
          <cell r="Z943"/>
          <cell r="AA943" t="str">
            <v/>
          </cell>
          <cell r="AB943"/>
          <cell r="AC943"/>
          <cell r="AD943"/>
          <cell r="AE943"/>
          <cell r="AF943"/>
          <cell r="AG943"/>
          <cell r="AH943" t="str">
            <v/>
          </cell>
          <cell r="AI943" t="str">
            <v>SI</v>
          </cell>
          <cell r="AJ943"/>
          <cell r="AK943"/>
          <cell r="AL943"/>
          <cell r="AM943"/>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t="str">
            <v/>
          </cell>
          <cell r="BE943" t="str">
            <v/>
          </cell>
          <cell r="BF943">
            <v>0</v>
          </cell>
          <cell r="BG943">
            <v>0</v>
          </cell>
          <cell r="BH943">
            <v>0</v>
          </cell>
          <cell r="BI943">
            <v>0</v>
          </cell>
          <cell r="BJ943">
            <v>0</v>
          </cell>
          <cell r="BK943" t="str">
            <v/>
          </cell>
          <cell r="BL943" t="e">
            <v>#NAME?</v>
          </cell>
          <cell r="BM943" t="e">
            <v>#N/A</v>
          </cell>
          <cell r="BN943" t="e">
            <v>#N/A</v>
          </cell>
          <cell r="BO943" t="e">
            <v>#N/A</v>
          </cell>
          <cell r="BP943" t="str">
            <v/>
          </cell>
          <cell r="BQ943"/>
          <cell r="BR943"/>
          <cell r="BS943">
            <v>928</v>
          </cell>
        </row>
        <row r="944">
          <cell r="C944"/>
          <cell r="D944"/>
          <cell r="E944"/>
          <cell r="F944"/>
          <cell r="G944"/>
          <cell r="H944"/>
          <cell r="I944"/>
          <cell r="J944"/>
          <cell r="K944"/>
          <cell r="L944"/>
          <cell r="M944"/>
          <cell r="N944"/>
          <cell r="O944"/>
          <cell r="P944"/>
          <cell r="Q944"/>
          <cell r="R944"/>
          <cell r="S944"/>
          <cell r="T944"/>
          <cell r="U944"/>
          <cell r="V944"/>
          <cell r="W944"/>
          <cell r="X944"/>
          <cell r="Y944" t="str">
            <v/>
          </cell>
          <cell r="Z944"/>
          <cell r="AA944" t="str">
            <v/>
          </cell>
          <cell r="AB944"/>
          <cell r="AC944"/>
          <cell r="AD944"/>
          <cell r="AE944"/>
          <cell r="AF944"/>
          <cell r="AG944"/>
          <cell r="AH944" t="str">
            <v/>
          </cell>
          <cell r="AI944" t="str">
            <v>SI</v>
          </cell>
          <cell r="AJ944"/>
          <cell r="AK944"/>
          <cell r="AL944"/>
          <cell r="AM944"/>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t="str">
            <v/>
          </cell>
          <cell r="BE944" t="str">
            <v/>
          </cell>
          <cell r="BF944">
            <v>0</v>
          </cell>
          <cell r="BG944">
            <v>0</v>
          </cell>
          <cell r="BH944">
            <v>0</v>
          </cell>
          <cell r="BI944">
            <v>0</v>
          </cell>
          <cell r="BJ944">
            <v>0</v>
          </cell>
          <cell r="BK944" t="str">
            <v/>
          </cell>
          <cell r="BL944" t="e">
            <v>#NAME?</v>
          </cell>
          <cell r="BM944" t="e">
            <v>#N/A</v>
          </cell>
          <cell r="BN944" t="e">
            <v>#N/A</v>
          </cell>
          <cell r="BO944" t="e">
            <v>#N/A</v>
          </cell>
          <cell r="BP944" t="str">
            <v/>
          </cell>
          <cell r="BQ944"/>
          <cell r="BR944"/>
          <cell r="BS944">
            <v>929</v>
          </cell>
        </row>
        <row r="945">
          <cell r="C945"/>
          <cell r="D945"/>
          <cell r="E945"/>
          <cell r="F945"/>
          <cell r="G945"/>
          <cell r="H945"/>
          <cell r="I945"/>
          <cell r="J945"/>
          <cell r="K945"/>
          <cell r="L945"/>
          <cell r="M945"/>
          <cell r="N945"/>
          <cell r="O945"/>
          <cell r="P945"/>
          <cell r="Q945"/>
          <cell r="R945"/>
          <cell r="S945"/>
          <cell r="T945"/>
          <cell r="U945"/>
          <cell r="V945"/>
          <cell r="W945"/>
          <cell r="X945"/>
          <cell r="Y945" t="str">
            <v/>
          </cell>
          <cell r="Z945"/>
          <cell r="AA945" t="str">
            <v/>
          </cell>
          <cell r="AB945"/>
          <cell r="AC945"/>
          <cell r="AD945"/>
          <cell r="AE945"/>
          <cell r="AF945"/>
          <cell r="AG945"/>
          <cell r="AH945" t="str">
            <v/>
          </cell>
          <cell r="AI945" t="str">
            <v>SI</v>
          </cell>
          <cell r="AJ945"/>
          <cell r="AK945"/>
          <cell r="AL945"/>
          <cell r="AM945"/>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t="str">
            <v/>
          </cell>
          <cell r="BE945" t="str">
            <v/>
          </cell>
          <cell r="BF945">
            <v>0</v>
          </cell>
          <cell r="BG945">
            <v>0</v>
          </cell>
          <cell r="BH945">
            <v>0</v>
          </cell>
          <cell r="BI945">
            <v>0</v>
          </cell>
          <cell r="BJ945">
            <v>0</v>
          </cell>
          <cell r="BK945" t="str">
            <v/>
          </cell>
          <cell r="BL945" t="e">
            <v>#NAME?</v>
          </cell>
          <cell r="BM945" t="e">
            <v>#N/A</v>
          </cell>
          <cell r="BN945" t="e">
            <v>#N/A</v>
          </cell>
          <cell r="BO945" t="e">
            <v>#N/A</v>
          </cell>
          <cell r="BP945" t="str">
            <v/>
          </cell>
          <cell r="BQ945"/>
          <cell r="BR945"/>
          <cell r="BS945">
            <v>930</v>
          </cell>
        </row>
        <row r="946">
          <cell r="C946"/>
          <cell r="D946"/>
          <cell r="E946"/>
          <cell r="F946"/>
          <cell r="G946"/>
          <cell r="H946"/>
          <cell r="I946"/>
          <cell r="J946"/>
          <cell r="K946"/>
          <cell r="L946"/>
          <cell r="M946"/>
          <cell r="N946"/>
          <cell r="O946"/>
          <cell r="P946"/>
          <cell r="Q946"/>
          <cell r="R946"/>
          <cell r="S946"/>
          <cell r="T946"/>
          <cell r="U946"/>
          <cell r="V946"/>
          <cell r="W946"/>
          <cell r="X946"/>
          <cell r="Y946" t="str">
            <v/>
          </cell>
          <cell r="Z946"/>
          <cell r="AA946" t="str">
            <v/>
          </cell>
          <cell r="AB946"/>
          <cell r="AC946"/>
          <cell r="AD946"/>
          <cell r="AE946"/>
          <cell r="AF946"/>
          <cell r="AG946"/>
          <cell r="AH946" t="str">
            <v/>
          </cell>
          <cell r="AI946" t="str">
            <v>SI</v>
          </cell>
          <cell r="AJ946"/>
          <cell r="AK946"/>
          <cell r="AL946"/>
          <cell r="AM946"/>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t="str">
            <v/>
          </cell>
          <cell r="BE946" t="str">
            <v/>
          </cell>
          <cell r="BF946">
            <v>0</v>
          </cell>
          <cell r="BG946">
            <v>0</v>
          </cell>
          <cell r="BH946">
            <v>0</v>
          </cell>
          <cell r="BI946">
            <v>0</v>
          </cell>
          <cell r="BJ946">
            <v>0</v>
          </cell>
          <cell r="BK946" t="str">
            <v/>
          </cell>
          <cell r="BL946" t="e">
            <v>#NAME?</v>
          </cell>
          <cell r="BM946" t="e">
            <v>#N/A</v>
          </cell>
          <cell r="BN946" t="e">
            <v>#N/A</v>
          </cell>
          <cell r="BO946" t="e">
            <v>#N/A</v>
          </cell>
          <cell r="BP946" t="str">
            <v/>
          </cell>
          <cell r="BQ946"/>
          <cell r="BR946"/>
          <cell r="BS946">
            <v>931</v>
          </cell>
        </row>
        <row r="947">
          <cell r="C947"/>
          <cell r="D947"/>
          <cell r="E947"/>
          <cell r="F947"/>
          <cell r="G947"/>
          <cell r="H947"/>
          <cell r="I947"/>
          <cell r="J947"/>
          <cell r="K947"/>
          <cell r="L947"/>
          <cell r="M947"/>
          <cell r="N947"/>
          <cell r="O947"/>
          <cell r="P947"/>
          <cell r="Q947"/>
          <cell r="R947"/>
          <cell r="S947"/>
          <cell r="T947"/>
          <cell r="U947"/>
          <cell r="V947"/>
          <cell r="W947"/>
          <cell r="X947"/>
          <cell r="Y947" t="str">
            <v/>
          </cell>
          <cell r="Z947"/>
          <cell r="AA947" t="str">
            <v/>
          </cell>
          <cell r="AB947"/>
          <cell r="AC947"/>
          <cell r="AD947"/>
          <cell r="AE947"/>
          <cell r="AF947"/>
          <cell r="AG947"/>
          <cell r="AH947" t="str">
            <v/>
          </cell>
          <cell r="AI947" t="str">
            <v>SI</v>
          </cell>
          <cell r="AJ947"/>
          <cell r="AK947"/>
          <cell r="AL947"/>
          <cell r="AM947"/>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t="str">
            <v/>
          </cell>
          <cell r="BE947" t="str">
            <v/>
          </cell>
          <cell r="BF947">
            <v>0</v>
          </cell>
          <cell r="BG947">
            <v>0</v>
          </cell>
          <cell r="BH947">
            <v>0</v>
          </cell>
          <cell r="BI947">
            <v>0</v>
          </cell>
          <cell r="BJ947">
            <v>0</v>
          </cell>
          <cell r="BK947" t="str">
            <v/>
          </cell>
          <cell r="BL947" t="e">
            <v>#NAME?</v>
          </cell>
          <cell r="BM947" t="e">
            <v>#N/A</v>
          </cell>
          <cell r="BN947" t="e">
            <v>#N/A</v>
          </cell>
          <cell r="BO947" t="e">
            <v>#N/A</v>
          </cell>
          <cell r="BP947" t="str">
            <v/>
          </cell>
          <cell r="BQ947"/>
          <cell r="BR947"/>
          <cell r="BS947">
            <v>932</v>
          </cell>
        </row>
        <row r="948">
          <cell r="C948"/>
          <cell r="D948"/>
          <cell r="E948"/>
          <cell r="F948"/>
          <cell r="G948"/>
          <cell r="H948"/>
          <cell r="I948"/>
          <cell r="J948"/>
          <cell r="K948"/>
          <cell r="L948"/>
          <cell r="M948"/>
          <cell r="N948"/>
          <cell r="O948"/>
          <cell r="P948"/>
          <cell r="Q948"/>
          <cell r="R948"/>
          <cell r="S948"/>
          <cell r="T948"/>
          <cell r="U948"/>
          <cell r="V948"/>
          <cell r="W948"/>
          <cell r="X948"/>
          <cell r="Y948" t="str">
            <v/>
          </cell>
          <cell r="Z948"/>
          <cell r="AA948" t="str">
            <v/>
          </cell>
          <cell r="AB948"/>
          <cell r="AC948"/>
          <cell r="AD948"/>
          <cell r="AE948"/>
          <cell r="AF948"/>
          <cell r="AG948"/>
          <cell r="AH948" t="str">
            <v/>
          </cell>
          <cell r="AI948" t="str">
            <v>SI</v>
          </cell>
          <cell r="AJ948"/>
          <cell r="AK948"/>
          <cell r="AL948"/>
          <cell r="AM948"/>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t="str">
            <v/>
          </cell>
          <cell r="BE948" t="str">
            <v/>
          </cell>
          <cell r="BF948">
            <v>0</v>
          </cell>
          <cell r="BG948">
            <v>0</v>
          </cell>
          <cell r="BH948">
            <v>0</v>
          </cell>
          <cell r="BI948">
            <v>0</v>
          </cell>
          <cell r="BJ948">
            <v>0</v>
          </cell>
          <cell r="BK948" t="str">
            <v/>
          </cell>
          <cell r="BL948" t="e">
            <v>#NAME?</v>
          </cell>
          <cell r="BM948" t="e">
            <v>#N/A</v>
          </cell>
          <cell r="BN948" t="e">
            <v>#N/A</v>
          </cell>
          <cell r="BO948" t="e">
            <v>#N/A</v>
          </cell>
          <cell r="BP948" t="str">
            <v/>
          </cell>
          <cell r="BQ948"/>
          <cell r="BR948"/>
          <cell r="BS948">
            <v>933</v>
          </cell>
        </row>
        <row r="949">
          <cell r="C949"/>
          <cell r="D949"/>
          <cell r="E949"/>
          <cell r="F949"/>
          <cell r="G949"/>
          <cell r="H949"/>
          <cell r="I949"/>
          <cell r="J949"/>
          <cell r="K949"/>
          <cell r="L949"/>
          <cell r="M949"/>
          <cell r="N949"/>
          <cell r="O949"/>
          <cell r="P949"/>
          <cell r="Q949"/>
          <cell r="R949"/>
          <cell r="S949"/>
          <cell r="T949"/>
          <cell r="U949"/>
          <cell r="V949"/>
          <cell r="W949"/>
          <cell r="X949"/>
          <cell r="Y949" t="str">
            <v/>
          </cell>
          <cell r="Z949"/>
          <cell r="AA949" t="str">
            <v/>
          </cell>
          <cell r="AB949"/>
          <cell r="AC949"/>
          <cell r="AD949"/>
          <cell r="AE949"/>
          <cell r="AF949"/>
          <cell r="AG949"/>
          <cell r="AH949" t="str">
            <v/>
          </cell>
          <cell r="AI949" t="str">
            <v>SI</v>
          </cell>
          <cell r="AJ949"/>
          <cell r="AK949"/>
          <cell r="AL949"/>
          <cell r="AM949"/>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t="str">
            <v/>
          </cell>
          <cell r="BE949" t="str">
            <v/>
          </cell>
          <cell r="BF949">
            <v>0</v>
          </cell>
          <cell r="BG949">
            <v>0</v>
          </cell>
          <cell r="BH949">
            <v>0</v>
          </cell>
          <cell r="BI949">
            <v>0</v>
          </cell>
          <cell r="BJ949">
            <v>0</v>
          </cell>
          <cell r="BK949" t="str">
            <v/>
          </cell>
          <cell r="BL949" t="e">
            <v>#NAME?</v>
          </cell>
          <cell r="BM949" t="e">
            <v>#N/A</v>
          </cell>
          <cell r="BN949" t="e">
            <v>#N/A</v>
          </cell>
          <cell r="BO949" t="e">
            <v>#N/A</v>
          </cell>
          <cell r="BP949" t="str">
            <v/>
          </cell>
          <cell r="BQ949"/>
          <cell r="BR949"/>
          <cell r="BS949">
            <v>934</v>
          </cell>
        </row>
        <row r="950">
          <cell r="C950"/>
          <cell r="D950"/>
          <cell r="E950"/>
          <cell r="F950"/>
          <cell r="G950"/>
          <cell r="H950"/>
          <cell r="I950"/>
          <cell r="J950"/>
          <cell r="K950"/>
          <cell r="L950"/>
          <cell r="M950"/>
          <cell r="N950"/>
          <cell r="O950"/>
          <cell r="P950"/>
          <cell r="Q950"/>
          <cell r="R950"/>
          <cell r="S950"/>
          <cell r="T950"/>
          <cell r="U950"/>
          <cell r="V950"/>
          <cell r="W950"/>
          <cell r="X950"/>
          <cell r="Y950" t="str">
            <v/>
          </cell>
          <cell r="Z950"/>
          <cell r="AA950" t="str">
            <v/>
          </cell>
          <cell r="AB950"/>
          <cell r="AC950"/>
          <cell r="AD950"/>
          <cell r="AE950"/>
          <cell r="AF950"/>
          <cell r="AG950"/>
          <cell r="AH950" t="str">
            <v/>
          </cell>
          <cell r="AI950" t="str">
            <v>SI</v>
          </cell>
          <cell r="AJ950"/>
          <cell r="AK950"/>
          <cell r="AL950"/>
          <cell r="AM950"/>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t="str">
            <v/>
          </cell>
          <cell r="BE950" t="str">
            <v/>
          </cell>
          <cell r="BF950">
            <v>0</v>
          </cell>
          <cell r="BG950">
            <v>0</v>
          </cell>
          <cell r="BH950">
            <v>0</v>
          </cell>
          <cell r="BI950">
            <v>0</v>
          </cell>
          <cell r="BJ950">
            <v>0</v>
          </cell>
          <cell r="BK950" t="str">
            <v/>
          </cell>
          <cell r="BL950" t="e">
            <v>#NAME?</v>
          </cell>
          <cell r="BM950" t="e">
            <v>#N/A</v>
          </cell>
          <cell r="BN950" t="e">
            <v>#N/A</v>
          </cell>
          <cell r="BO950" t="e">
            <v>#N/A</v>
          </cell>
          <cell r="BP950" t="str">
            <v/>
          </cell>
          <cell r="BQ950"/>
          <cell r="BR950"/>
          <cell r="BS950">
            <v>935</v>
          </cell>
        </row>
        <row r="951">
          <cell r="C951"/>
          <cell r="D951"/>
          <cell r="E951"/>
          <cell r="F951"/>
          <cell r="G951"/>
          <cell r="H951"/>
          <cell r="I951"/>
          <cell r="J951"/>
          <cell r="K951"/>
          <cell r="L951"/>
          <cell r="M951"/>
          <cell r="N951"/>
          <cell r="O951"/>
          <cell r="P951"/>
          <cell r="Q951"/>
          <cell r="R951"/>
          <cell r="S951"/>
          <cell r="T951"/>
          <cell r="U951"/>
          <cell r="V951"/>
          <cell r="W951"/>
          <cell r="X951"/>
          <cell r="Y951" t="str">
            <v/>
          </cell>
          <cell r="Z951"/>
          <cell r="AA951" t="str">
            <v/>
          </cell>
          <cell r="AB951"/>
          <cell r="AC951"/>
          <cell r="AD951"/>
          <cell r="AE951"/>
          <cell r="AF951"/>
          <cell r="AG951"/>
          <cell r="AH951" t="str">
            <v/>
          </cell>
          <cell r="AI951" t="str">
            <v>SI</v>
          </cell>
          <cell r="AJ951"/>
          <cell r="AK951"/>
          <cell r="AL951"/>
          <cell r="AM951"/>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t="str">
            <v/>
          </cell>
          <cell r="BE951" t="str">
            <v/>
          </cell>
          <cell r="BF951">
            <v>0</v>
          </cell>
          <cell r="BG951">
            <v>0</v>
          </cell>
          <cell r="BH951">
            <v>0</v>
          </cell>
          <cell r="BI951">
            <v>0</v>
          </cell>
          <cell r="BJ951">
            <v>0</v>
          </cell>
          <cell r="BK951" t="str">
            <v/>
          </cell>
          <cell r="BL951" t="e">
            <v>#NAME?</v>
          </cell>
          <cell r="BM951" t="e">
            <v>#N/A</v>
          </cell>
          <cell r="BN951" t="e">
            <v>#N/A</v>
          </cell>
          <cell r="BO951" t="e">
            <v>#N/A</v>
          </cell>
          <cell r="BP951" t="str">
            <v/>
          </cell>
          <cell r="BQ951"/>
          <cell r="BR951"/>
          <cell r="BS951">
            <v>936</v>
          </cell>
        </row>
        <row r="952">
          <cell r="C952"/>
          <cell r="D952"/>
          <cell r="E952"/>
          <cell r="F952"/>
          <cell r="G952"/>
          <cell r="H952"/>
          <cell r="I952"/>
          <cell r="J952"/>
          <cell r="K952"/>
          <cell r="L952"/>
          <cell r="M952"/>
          <cell r="N952"/>
          <cell r="O952"/>
          <cell r="P952"/>
          <cell r="Q952"/>
          <cell r="R952"/>
          <cell r="S952"/>
          <cell r="T952"/>
          <cell r="U952"/>
          <cell r="V952"/>
          <cell r="W952"/>
          <cell r="X952"/>
          <cell r="Y952" t="str">
            <v/>
          </cell>
          <cell r="Z952"/>
          <cell r="AA952" t="str">
            <v/>
          </cell>
          <cell r="AB952"/>
          <cell r="AC952"/>
          <cell r="AD952"/>
          <cell r="AE952"/>
          <cell r="AF952"/>
          <cell r="AG952"/>
          <cell r="AH952" t="str">
            <v/>
          </cell>
          <cell r="AI952" t="str">
            <v>SI</v>
          </cell>
          <cell r="AJ952"/>
          <cell r="AK952"/>
          <cell r="AL952"/>
          <cell r="AM952"/>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t="str">
            <v/>
          </cell>
          <cell r="BE952" t="str">
            <v/>
          </cell>
          <cell r="BF952">
            <v>0</v>
          </cell>
          <cell r="BG952">
            <v>0</v>
          </cell>
          <cell r="BH952">
            <v>0</v>
          </cell>
          <cell r="BI952">
            <v>0</v>
          </cell>
          <cell r="BJ952">
            <v>0</v>
          </cell>
          <cell r="BK952" t="str">
            <v/>
          </cell>
          <cell r="BL952" t="e">
            <v>#NAME?</v>
          </cell>
          <cell r="BM952" t="e">
            <v>#N/A</v>
          </cell>
          <cell r="BN952" t="e">
            <v>#N/A</v>
          </cell>
          <cell r="BO952" t="e">
            <v>#N/A</v>
          </cell>
          <cell r="BP952" t="str">
            <v/>
          </cell>
          <cell r="BQ952"/>
          <cell r="BR952"/>
          <cell r="BS952">
            <v>937</v>
          </cell>
        </row>
        <row r="953">
          <cell r="C953"/>
          <cell r="D953"/>
          <cell r="E953"/>
          <cell r="F953"/>
          <cell r="G953"/>
          <cell r="H953"/>
          <cell r="I953"/>
          <cell r="J953"/>
          <cell r="K953"/>
          <cell r="L953"/>
          <cell r="M953"/>
          <cell r="N953"/>
          <cell r="O953"/>
          <cell r="P953"/>
          <cell r="Q953"/>
          <cell r="R953"/>
          <cell r="S953"/>
          <cell r="T953"/>
          <cell r="U953"/>
          <cell r="V953"/>
          <cell r="W953"/>
          <cell r="X953"/>
          <cell r="Y953" t="str">
            <v/>
          </cell>
          <cell r="Z953"/>
          <cell r="AA953" t="str">
            <v/>
          </cell>
          <cell r="AB953"/>
          <cell r="AC953"/>
          <cell r="AD953"/>
          <cell r="AE953"/>
          <cell r="AF953"/>
          <cell r="AG953"/>
          <cell r="AH953" t="str">
            <v/>
          </cell>
          <cell r="AI953" t="str">
            <v>SI</v>
          </cell>
          <cell r="AJ953"/>
          <cell r="AK953"/>
          <cell r="AL953"/>
          <cell r="AM953"/>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t="str">
            <v/>
          </cell>
          <cell r="BE953" t="str">
            <v/>
          </cell>
          <cell r="BF953">
            <v>0</v>
          </cell>
          <cell r="BG953">
            <v>0</v>
          </cell>
          <cell r="BH953">
            <v>0</v>
          </cell>
          <cell r="BI953">
            <v>0</v>
          </cell>
          <cell r="BJ953">
            <v>0</v>
          </cell>
          <cell r="BK953" t="str">
            <v/>
          </cell>
          <cell r="BL953" t="e">
            <v>#NAME?</v>
          </cell>
          <cell r="BM953" t="e">
            <v>#N/A</v>
          </cell>
          <cell r="BN953" t="e">
            <v>#N/A</v>
          </cell>
          <cell r="BO953" t="e">
            <v>#N/A</v>
          </cell>
          <cell r="BP953" t="str">
            <v/>
          </cell>
          <cell r="BQ953"/>
          <cell r="BR953"/>
          <cell r="BS953">
            <v>938</v>
          </cell>
        </row>
        <row r="954">
          <cell r="C954"/>
          <cell r="D954"/>
          <cell r="E954"/>
          <cell r="F954"/>
          <cell r="G954"/>
          <cell r="H954"/>
          <cell r="I954"/>
          <cell r="J954"/>
          <cell r="K954"/>
          <cell r="L954"/>
          <cell r="M954"/>
          <cell r="N954"/>
          <cell r="O954"/>
          <cell r="P954"/>
          <cell r="Q954"/>
          <cell r="R954"/>
          <cell r="S954"/>
          <cell r="T954"/>
          <cell r="U954"/>
          <cell r="V954"/>
          <cell r="W954"/>
          <cell r="X954"/>
          <cell r="Y954" t="str">
            <v/>
          </cell>
          <cell r="Z954"/>
          <cell r="AA954" t="str">
            <v/>
          </cell>
          <cell r="AB954"/>
          <cell r="AC954"/>
          <cell r="AD954"/>
          <cell r="AE954"/>
          <cell r="AF954"/>
          <cell r="AG954"/>
          <cell r="AH954" t="str">
            <v/>
          </cell>
          <cell r="AI954" t="str">
            <v>SI</v>
          </cell>
          <cell r="AJ954"/>
          <cell r="AK954"/>
          <cell r="AL954"/>
          <cell r="AM954"/>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t="str">
            <v/>
          </cell>
          <cell r="BE954" t="str">
            <v/>
          </cell>
          <cell r="BF954">
            <v>0</v>
          </cell>
          <cell r="BG954">
            <v>0</v>
          </cell>
          <cell r="BH954">
            <v>0</v>
          </cell>
          <cell r="BI954">
            <v>0</v>
          </cell>
          <cell r="BJ954">
            <v>0</v>
          </cell>
          <cell r="BK954" t="str">
            <v/>
          </cell>
          <cell r="BL954" t="e">
            <v>#NAME?</v>
          </cell>
          <cell r="BM954" t="e">
            <v>#N/A</v>
          </cell>
          <cell r="BN954" t="e">
            <v>#N/A</v>
          </cell>
          <cell r="BO954" t="e">
            <v>#N/A</v>
          </cell>
          <cell r="BP954" t="str">
            <v/>
          </cell>
          <cell r="BQ954"/>
          <cell r="BR954"/>
          <cell r="BS954">
            <v>939</v>
          </cell>
        </row>
        <row r="955">
          <cell r="C955"/>
          <cell r="D955"/>
          <cell r="E955"/>
          <cell r="F955"/>
          <cell r="G955"/>
          <cell r="H955"/>
          <cell r="I955"/>
          <cell r="J955"/>
          <cell r="K955"/>
          <cell r="L955"/>
          <cell r="M955"/>
          <cell r="N955"/>
          <cell r="O955"/>
          <cell r="P955"/>
          <cell r="Q955"/>
          <cell r="R955"/>
          <cell r="S955"/>
          <cell r="T955"/>
          <cell r="U955"/>
          <cell r="V955"/>
          <cell r="W955"/>
          <cell r="X955"/>
          <cell r="Y955" t="str">
            <v/>
          </cell>
          <cell r="Z955"/>
          <cell r="AA955" t="str">
            <v/>
          </cell>
          <cell r="AB955"/>
          <cell r="AC955"/>
          <cell r="AD955"/>
          <cell r="AE955"/>
          <cell r="AF955"/>
          <cell r="AG955"/>
          <cell r="AH955" t="str">
            <v/>
          </cell>
          <cell r="AI955" t="str">
            <v>SI</v>
          </cell>
          <cell r="AJ955"/>
          <cell r="AK955"/>
          <cell r="AL955"/>
          <cell r="AM955"/>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t="str">
            <v/>
          </cell>
          <cell r="BE955" t="str">
            <v/>
          </cell>
          <cell r="BF955">
            <v>0</v>
          </cell>
          <cell r="BG955">
            <v>0</v>
          </cell>
          <cell r="BH955">
            <v>0</v>
          </cell>
          <cell r="BI955">
            <v>0</v>
          </cell>
          <cell r="BJ955">
            <v>0</v>
          </cell>
          <cell r="BK955" t="str">
            <v/>
          </cell>
          <cell r="BL955" t="e">
            <v>#NAME?</v>
          </cell>
          <cell r="BM955" t="e">
            <v>#N/A</v>
          </cell>
          <cell r="BN955" t="e">
            <v>#N/A</v>
          </cell>
          <cell r="BO955" t="e">
            <v>#N/A</v>
          </cell>
          <cell r="BP955" t="str">
            <v/>
          </cell>
          <cell r="BQ955"/>
          <cell r="BR955"/>
          <cell r="BS955">
            <v>940</v>
          </cell>
        </row>
        <row r="956">
          <cell r="C956"/>
          <cell r="D956"/>
          <cell r="E956"/>
          <cell r="F956"/>
          <cell r="G956"/>
          <cell r="H956"/>
          <cell r="I956"/>
          <cell r="J956"/>
          <cell r="K956"/>
          <cell r="L956"/>
          <cell r="M956"/>
          <cell r="N956"/>
          <cell r="O956"/>
          <cell r="P956"/>
          <cell r="Q956"/>
          <cell r="R956"/>
          <cell r="S956"/>
          <cell r="T956"/>
          <cell r="U956"/>
          <cell r="V956"/>
          <cell r="W956"/>
          <cell r="X956"/>
          <cell r="Y956" t="str">
            <v/>
          </cell>
          <cell r="Z956"/>
          <cell r="AA956" t="str">
            <v/>
          </cell>
          <cell r="AB956"/>
          <cell r="AC956"/>
          <cell r="AD956"/>
          <cell r="AE956"/>
          <cell r="AF956"/>
          <cell r="AG956"/>
          <cell r="AH956" t="str">
            <v/>
          </cell>
          <cell r="AI956" t="str">
            <v>SI</v>
          </cell>
          <cell r="AJ956"/>
          <cell r="AK956"/>
          <cell r="AL956"/>
          <cell r="AM956"/>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t="str">
            <v/>
          </cell>
          <cell r="BE956" t="str">
            <v/>
          </cell>
          <cell r="BF956">
            <v>0</v>
          </cell>
          <cell r="BG956">
            <v>0</v>
          </cell>
          <cell r="BH956">
            <v>0</v>
          </cell>
          <cell r="BI956">
            <v>0</v>
          </cell>
          <cell r="BJ956">
            <v>0</v>
          </cell>
          <cell r="BK956" t="str">
            <v/>
          </cell>
          <cell r="BL956" t="e">
            <v>#NAME?</v>
          </cell>
          <cell r="BM956" t="e">
            <v>#N/A</v>
          </cell>
          <cell r="BN956" t="e">
            <v>#N/A</v>
          </cell>
          <cell r="BO956" t="e">
            <v>#N/A</v>
          </cell>
          <cell r="BP956" t="str">
            <v/>
          </cell>
          <cell r="BQ956"/>
          <cell r="BR956"/>
          <cell r="BS956">
            <v>941</v>
          </cell>
        </row>
        <row r="957">
          <cell r="C957"/>
          <cell r="D957"/>
          <cell r="E957"/>
          <cell r="F957"/>
          <cell r="G957"/>
          <cell r="H957"/>
          <cell r="I957"/>
          <cell r="J957"/>
          <cell r="K957"/>
          <cell r="L957"/>
          <cell r="M957"/>
          <cell r="N957"/>
          <cell r="O957"/>
          <cell r="P957"/>
          <cell r="Q957"/>
          <cell r="R957"/>
          <cell r="S957"/>
          <cell r="T957"/>
          <cell r="U957"/>
          <cell r="V957"/>
          <cell r="W957"/>
          <cell r="X957"/>
          <cell r="Y957" t="str">
            <v/>
          </cell>
          <cell r="Z957"/>
          <cell r="AA957" t="str">
            <v/>
          </cell>
          <cell r="AB957"/>
          <cell r="AC957"/>
          <cell r="AD957"/>
          <cell r="AE957"/>
          <cell r="AF957"/>
          <cell r="AG957"/>
          <cell r="AH957" t="str">
            <v/>
          </cell>
          <cell r="AI957" t="str">
            <v>SI</v>
          </cell>
          <cell r="AJ957"/>
          <cell r="AK957"/>
          <cell r="AL957"/>
          <cell r="AM957"/>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t="str">
            <v/>
          </cell>
          <cell r="BE957" t="str">
            <v/>
          </cell>
          <cell r="BF957">
            <v>0</v>
          </cell>
          <cell r="BG957">
            <v>0</v>
          </cell>
          <cell r="BH957">
            <v>0</v>
          </cell>
          <cell r="BI957">
            <v>0</v>
          </cell>
          <cell r="BJ957">
            <v>0</v>
          </cell>
          <cell r="BK957" t="str">
            <v/>
          </cell>
          <cell r="BL957" t="e">
            <v>#NAME?</v>
          </cell>
          <cell r="BM957" t="e">
            <v>#N/A</v>
          </cell>
          <cell r="BN957" t="e">
            <v>#N/A</v>
          </cell>
          <cell r="BO957" t="e">
            <v>#N/A</v>
          </cell>
          <cell r="BP957" t="str">
            <v/>
          </cell>
          <cell r="BQ957"/>
          <cell r="BR957"/>
          <cell r="BS957">
            <v>942</v>
          </cell>
        </row>
        <row r="958">
          <cell r="C958"/>
          <cell r="D958"/>
          <cell r="E958"/>
          <cell r="F958"/>
          <cell r="G958"/>
          <cell r="H958"/>
          <cell r="I958"/>
          <cell r="J958"/>
          <cell r="K958"/>
          <cell r="L958"/>
          <cell r="M958"/>
          <cell r="N958"/>
          <cell r="O958"/>
          <cell r="P958"/>
          <cell r="Q958"/>
          <cell r="R958"/>
          <cell r="S958"/>
          <cell r="T958"/>
          <cell r="U958"/>
          <cell r="V958"/>
          <cell r="W958"/>
          <cell r="X958"/>
          <cell r="Y958" t="str">
            <v/>
          </cell>
          <cell r="Z958"/>
          <cell r="AA958" t="str">
            <v/>
          </cell>
          <cell r="AB958"/>
          <cell r="AC958"/>
          <cell r="AD958"/>
          <cell r="AE958"/>
          <cell r="AF958"/>
          <cell r="AG958"/>
          <cell r="AH958" t="str">
            <v/>
          </cell>
          <cell r="AI958" t="str">
            <v>SI</v>
          </cell>
          <cell r="AJ958"/>
          <cell r="AK958"/>
          <cell r="AL958"/>
          <cell r="AM958"/>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t="str">
            <v/>
          </cell>
          <cell r="BE958" t="str">
            <v/>
          </cell>
          <cell r="BF958">
            <v>0</v>
          </cell>
          <cell r="BG958">
            <v>0</v>
          </cell>
          <cell r="BH958">
            <v>0</v>
          </cell>
          <cell r="BI958">
            <v>0</v>
          </cell>
          <cell r="BJ958">
            <v>0</v>
          </cell>
          <cell r="BK958" t="str">
            <v/>
          </cell>
          <cell r="BL958" t="e">
            <v>#NAME?</v>
          </cell>
          <cell r="BM958" t="e">
            <v>#N/A</v>
          </cell>
          <cell r="BN958" t="e">
            <v>#N/A</v>
          </cell>
          <cell r="BO958" t="e">
            <v>#N/A</v>
          </cell>
          <cell r="BP958" t="str">
            <v/>
          </cell>
          <cell r="BQ958"/>
          <cell r="BR958"/>
          <cell r="BS958">
            <v>943</v>
          </cell>
        </row>
        <row r="959">
          <cell r="C959"/>
          <cell r="D959"/>
          <cell r="E959"/>
          <cell r="F959"/>
          <cell r="G959"/>
          <cell r="H959"/>
          <cell r="I959"/>
          <cell r="J959"/>
          <cell r="K959"/>
          <cell r="L959"/>
          <cell r="M959"/>
          <cell r="N959"/>
          <cell r="O959"/>
          <cell r="P959"/>
          <cell r="Q959"/>
          <cell r="R959"/>
          <cell r="S959"/>
          <cell r="T959"/>
          <cell r="U959"/>
          <cell r="V959"/>
          <cell r="W959"/>
          <cell r="X959"/>
          <cell r="Y959" t="str">
            <v/>
          </cell>
          <cell r="Z959"/>
          <cell r="AA959" t="str">
            <v/>
          </cell>
          <cell r="AB959"/>
          <cell r="AC959"/>
          <cell r="AD959"/>
          <cell r="AE959"/>
          <cell r="AF959"/>
          <cell r="AG959"/>
          <cell r="AH959" t="str">
            <v/>
          </cell>
          <cell r="AI959" t="str">
            <v>SI</v>
          </cell>
          <cell r="AJ959"/>
          <cell r="AK959"/>
          <cell r="AL959"/>
          <cell r="AM959"/>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t="str">
            <v/>
          </cell>
          <cell r="BE959" t="str">
            <v/>
          </cell>
          <cell r="BF959">
            <v>0</v>
          </cell>
          <cell r="BG959">
            <v>0</v>
          </cell>
          <cell r="BH959">
            <v>0</v>
          </cell>
          <cell r="BI959">
            <v>0</v>
          </cell>
          <cell r="BJ959">
            <v>0</v>
          </cell>
          <cell r="BK959" t="str">
            <v/>
          </cell>
          <cell r="BL959" t="e">
            <v>#NAME?</v>
          </cell>
          <cell r="BM959" t="e">
            <v>#N/A</v>
          </cell>
          <cell r="BN959" t="e">
            <v>#N/A</v>
          </cell>
          <cell r="BO959" t="e">
            <v>#N/A</v>
          </cell>
          <cell r="BP959" t="str">
            <v/>
          </cell>
          <cell r="BQ959"/>
          <cell r="BR959"/>
          <cell r="BS959">
            <v>944</v>
          </cell>
        </row>
        <row r="960">
          <cell r="C960"/>
          <cell r="D960"/>
          <cell r="E960"/>
          <cell r="F960"/>
          <cell r="G960"/>
          <cell r="H960"/>
          <cell r="I960"/>
          <cell r="J960"/>
          <cell r="K960"/>
          <cell r="L960"/>
          <cell r="M960"/>
          <cell r="N960"/>
          <cell r="O960"/>
          <cell r="P960"/>
          <cell r="Q960"/>
          <cell r="R960"/>
          <cell r="S960"/>
          <cell r="T960"/>
          <cell r="U960"/>
          <cell r="V960"/>
          <cell r="W960"/>
          <cell r="X960"/>
          <cell r="Y960" t="str">
            <v/>
          </cell>
          <cell r="Z960"/>
          <cell r="AA960" t="str">
            <v/>
          </cell>
          <cell r="AB960"/>
          <cell r="AC960"/>
          <cell r="AD960"/>
          <cell r="AE960"/>
          <cell r="AF960"/>
          <cell r="AG960"/>
          <cell r="AH960" t="str">
            <v/>
          </cell>
          <cell r="AI960" t="str">
            <v>SI</v>
          </cell>
          <cell r="AJ960"/>
          <cell r="AK960"/>
          <cell r="AL960"/>
          <cell r="AM960"/>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t="str">
            <v/>
          </cell>
          <cell r="BE960" t="str">
            <v/>
          </cell>
          <cell r="BF960">
            <v>0</v>
          </cell>
          <cell r="BG960">
            <v>0</v>
          </cell>
          <cell r="BH960">
            <v>0</v>
          </cell>
          <cell r="BI960">
            <v>0</v>
          </cell>
          <cell r="BJ960">
            <v>0</v>
          </cell>
          <cell r="BK960" t="str">
            <v/>
          </cell>
          <cell r="BL960" t="e">
            <v>#NAME?</v>
          </cell>
          <cell r="BM960" t="e">
            <v>#N/A</v>
          </cell>
          <cell r="BN960" t="e">
            <v>#N/A</v>
          </cell>
          <cell r="BO960" t="e">
            <v>#N/A</v>
          </cell>
          <cell r="BP960" t="str">
            <v/>
          </cell>
          <cell r="BQ960"/>
          <cell r="BR960"/>
          <cell r="BS960">
            <v>945</v>
          </cell>
        </row>
        <row r="961">
          <cell r="C961"/>
          <cell r="D961"/>
          <cell r="E961"/>
          <cell r="F961"/>
          <cell r="G961"/>
          <cell r="H961"/>
          <cell r="I961"/>
          <cell r="J961"/>
          <cell r="K961"/>
          <cell r="L961"/>
          <cell r="M961"/>
          <cell r="N961"/>
          <cell r="O961"/>
          <cell r="P961"/>
          <cell r="Q961"/>
          <cell r="R961"/>
          <cell r="S961"/>
          <cell r="T961"/>
          <cell r="U961"/>
          <cell r="V961"/>
          <cell r="W961"/>
          <cell r="X961"/>
          <cell r="Y961" t="str">
            <v/>
          </cell>
          <cell r="Z961"/>
          <cell r="AA961" t="str">
            <v/>
          </cell>
          <cell r="AB961"/>
          <cell r="AC961"/>
          <cell r="AD961"/>
          <cell r="AE961"/>
          <cell r="AF961"/>
          <cell r="AG961"/>
          <cell r="AH961" t="str">
            <v/>
          </cell>
          <cell r="AI961" t="str">
            <v>SI</v>
          </cell>
          <cell r="AJ961"/>
          <cell r="AK961"/>
          <cell r="AL961"/>
          <cell r="AM961"/>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t="str">
            <v/>
          </cell>
          <cell r="BE961" t="str">
            <v/>
          </cell>
          <cell r="BF961">
            <v>0</v>
          </cell>
          <cell r="BG961">
            <v>0</v>
          </cell>
          <cell r="BH961">
            <v>0</v>
          </cell>
          <cell r="BI961">
            <v>0</v>
          </cell>
          <cell r="BJ961">
            <v>0</v>
          </cell>
          <cell r="BK961" t="str">
            <v/>
          </cell>
          <cell r="BL961" t="e">
            <v>#NAME?</v>
          </cell>
          <cell r="BM961" t="e">
            <v>#N/A</v>
          </cell>
          <cell r="BN961" t="e">
            <v>#N/A</v>
          </cell>
          <cell r="BO961" t="e">
            <v>#N/A</v>
          </cell>
          <cell r="BP961" t="str">
            <v/>
          </cell>
          <cell r="BQ961"/>
          <cell r="BR961"/>
          <cell r="BS961">
            <v>946</v>
          </cell>
        </row>
        <row r="962">
          <cell r="C962"/>
          <cell r="D962"/>
          <cell r="E962"/>
          <cell r="F962"/>
          <cell r="G962"/>
          <cell r="H962"/>
          <cell r="I962"/>
          <cell r="J962"/>
          <cell r="K962"/>
          <cell r="L962"/>
          <cell r="M962"/>
          <cell r="N962"/>
          <cell r="O962"/>
          <cell r="P962"/>
          <cell r="Q962"/>
          <cell r="R962"/>
          <cell r="S962"/>
          <cell r="T962"/>
          <cell r="U962"/>
          <cell r="V962"/>
          <cell r="W962"/>
          <cell r="X962"/>
          <cell r="Y962" t="str">
            <v/>
          </cell>
          <cell r="Z962"/>
          <cell r="AA962" t="str">
            <v/>
          </cell>
          <cell r="AB962"/>
          <cell r="AC962"/>
          <cell r="AD962"/>
          <cell r="AE962"/>
          <cell r="AF962"/>
          <cell r="AG962"/>
          <cell r="AH962" t="str">
            <v/>
          </cell>
          <cell r="AI962" t="str">
            <v>SI</v>
          </cell>
          <cell r="AJ962"/>
          <cell r="AK962"/>
          <cell r="AL962"/>
          <cell r="AM962"/>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t="str">
            <v/>
          </cell>
          <cell r="BE962" t="str">
            <v/>
          </cell>
          <cell r="BF962">
            <v>0</v>
          </cell>
          <cell r="BG962">
            <v>0</v>
          </cell>
          <cell r="BH962">
            <v>0</v>
          </cell>
          <cell r="BI962">
            <v>0</v>
          </cell>
          <cell r="BJ962">
            <v>0</v>
          </cell>
          <cell r="BK962" t="str">
            <v/>
          </cell>
          <cell r="BL962" t="e">
            <v>#NAME?</v>
          </cell>
          <cell r="BM962" t="e">
            <v>#N/A</v>
          </cell>
          <cell r="BN962" t="e">
            <v>#N/A</v>
          </cell>
          <cell r="BO962" t="e">
            <v>#N/A</v>
          </cell>
          <cell r="BP962" t="str">
            <v/>
          </cell>
          <cell r="BQ962"/>
          <cell r="BR962"/>
          <cell r="BS962">
            <v>947</v>
          </cell>
        </row>
        <row r="963">
          <cell r="C963"/>
          <cell r="D963"/>
          <cell r="E963"/>
          <cell r="F963"/>
          <cell r="G963"/>
          <cell r="H963"/>
          <cell r="I963"/>
          <cell r="J963"/>
          <cell r="K963"/>
          <cell r="L963"/>
          <cell r="M963"/>
          <cell r="N963"/>
          <cell r="O963"/>
          <cell r="P963"/>
          <cell r="Q963"/>
          <cell r="R963"/>
          <cell r="S963"/>
          <cell r="T963"/>
          <cell r="U963"/>
          <cell r="V963"/>
          <cell r="W963"/>
          <cell r="X963"/>
          <cell r="Y963" t="str">
            <v/>
          </cell>
          <cell r="Z963"/>
          <cell r="AA963" t="str">
            <v/>
          </cell>
          <cell r="AB963"/>
          <cell r="AC963"/>
          <cell r="AD963"/>
          <cell r="AE963"/>
          <cell r="AF963"/>
          <cell r="AG963"/>
          <cell r="AH963" t="str">
            <v/>
          </cell>
          <cell r="AI963" t="str">
            <v>SI</v>
          </cell>
          <cell r="AJ963"/>
          <cell r="AK963"/>
          <cell r="AL963"/>
          <cell r="AM963"/>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t="str">
            <v/>
          </cell>
          <cell r="BE963" t="str">
            <v/>
          </cell>
          <cell r="BF963">
            <v>0</v>
          </cell>
          <cell r="BG963">
            <v>0</v>
          </cell>
          <cell r="BH963">
            <v>0</v>
          </cell>
          <cell r="BI963">
            <v>0</v>
          </cell>
          <cell r="BJ963">
            <v>0</v>
          </cell>
          <cell r="BK963" t="str">
            <v/>
          </cell>
          <cell r="BL963" t="e">
            <v>#NAME?</v>
          </cell>
          <cell r="BM963" t="e">
            <v>#N/A</v>
          </cell>
          <cell r="BN963" t="e">
            <v>#N/A</v>
          </cell>
          <cell r="BO963" t="e">
            <v>#N/A</v>
          </cell>
          <cell r="BP963" t="str">
            <v/>
          </cell>
          <cell r="BQ963"/>
          <cell r="BR963"/>
          <cell r="BS963">
            <v>948</v>
          </cell>
        </row>
        <row r="964">
          <cell r="C964"/>
          <cell r="D964"/>
          <cell r="E964"/>
          <cell r="F964"/>
          <cell r="G964"/>
          <cell r="H964"/>
          <cell r="I964"/>
          <cell r="J964"/>
          <cell r="K964"/>
          <cell r="L964"/>
          <cell r="M964"/>
          <cell r="N964"/>
          <cell r="O964"/>
          <cell r="P964"/>
          <cell r="Q964"/>
          <cell r="R964"/>
          <cell r="S964"/>
          <cell r="T964"/>
          <cell r="U964"/>
          <cell r="V964"/>
          <cell r="W964"/>
          <cell r="X964"/>
          <cell r="Y964" t="str">
            <v/>
          </cell>
          <cell r="Z964"/>
          <cell r="AA964" t="str">
            <v/>
          </cell>
          <cell r="AB964"/>
          <cell r="AC964"/>
          <cell r="AD964"/>
          <cell r="AE964"/>
          <cell r="AF964"/>
          <cell r="AG964"/>
          <cell r="AH964" t="str">
            <v/>
          </cell>
          <cell r="AI964" t="str">
            <v>SI</v>
          </cell>
          <cell r="AJ964"/>
          <cell r="AK964"/>
          <cell r="AL964"/>
          <cell r="AM964"/>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t="str">
            <v/>
          </cell>
          <cell r="BE964" t="str">
            <v/>
          </cell>
          <cell r="BF964">
            <v>0</v>
          </cell>
          <cell r="BG964">
            <v>0</v>
          </cell>
          <cell r="BH964">
            <v>0</v>
          </cell>
          <cell r="BI964">
            <v>0</v>
          </cell>
          <cell r="BJ964">
            <v>0</v>
          </cell>
          <cell r="BK964" t="str">
            <v/>
          </cell>
          <cell r="BL964" t="e">
            <v>#NAME?</v>
          </cell>
          <cell r="BM964" t="e">
            <v>#N/A</v>
          </cell>
          <cell r="BN964" t="e">
            <v>#N/A</v>
          </cell>
          <cell r="BO964" t="e">
            <v>#N/A</v>
          </cell>
          <cell r="BP964" t="str">
            <v/>
          </cell>
          <cell r="BQ964"/>
          <cell r="BR964"/>
          <cell r="BS964">
            <v>949</v>
          </cell>
        </row>
        <row r="965">
          <cell r="C965"/>
          <cell r="D965"/>
          <cell r="E965"/>
          <cell r="F965"/>
          <cell r="G965"/>
          <cell r="H965"/>
          <cell r="I965"/>
          <cell r="J965"/>
          <cell r="K965"/>
          <cell r="L965"/>
          <cell r="M965"/>
          <cell r="N965"/>
          <cell r="O965"/>
          <cell r="P965"/>
          <cell r="Q965"/>
          <cell r="R965"/>
          <cell r="S965"/>
          <cell r="T965"/>
          <cell r="U965"/>
          <cell r="V965"/>
          <cell r="W965"/>
          <cell r="X965"/>
          <cell r="Y965" t="str">
            <v/>
          </cell>
          <cell r="Z965"/>
          <cell r="AA965" t="str">
            <v/>
          </cell>
          <cell r="AB965"/>
          <cell r="AC965"/>
          <cell r="AD965"/>
          <cell r="AE965"/>
          <cell r="AF965"/>
          <cell r="AG965"/>
          <cell r="AH965" t="str">
            <v/>
          </cell>
          <cell r="AI965" t="str">
            <v>SI</v>
          </cell>
          <cell r="AJ965"/>
          <cell r="AK965"/>
          <cell r="AL965"/>
          <cell r="AM965"/>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t="str">
            <v/>
          </cell>
          <cell r="BE965" t="str">
            <v/>
          </cell>
          <cell r="BF965">
            <v>0</v>
          </cell>
          <cell r="BG965">
            <v>0</v>
          </cell>
          <cell r="BH965">
            <v>0</v>
          </cell>
          <cell r="BI965">
            <v>0</v>
          </cell>
          <cell r="BJ965">
            <v>0</v>
          </cell>
          <cell r="BK965" t="str">
            <v/>
          </cell>
          <cell r="BL965" t="e">
            <v>#NAME?</v>
          </cell>
          <cell r="BM965" t="e">
            <v>#N/A</v>
          </cell>
          <cell r="BN965" t="e">
            <v>#N/A</v>
          </cell>
          <cell r="BO965" t="e">
            <v>#N/A</v>
          </cell>
          <cell r="BP965" t="str">
            <v/>
          </cell>
          <cell r="BQ965"/>
          <cell r="BR965"/>
          <cell r="BS965">
            <v>950</v>
          </cell>
        </row>
        <row r="966">
          <cell r="C966"/>
          <cell r="D966"/>
          <cell r="E966"/>
          <cell r="F966"/>
          <cell r="G966"/>
          <cell r="H966"/>
          <cell r="I966"/>
          <cell r="J966"/>
          <cell r="K966"/>
          <cell r="L966"/>
          <cell r="M966"/>
          <cell r="N966"/>
          <cell r="O966"/>
          <cell r="P966"/>
          <cell r="Q966"/>
          <cell r="R966"/>
          <cell r="S966"/>
          <cell r="T966"/>
          <cell r="U966"/>
          <cell r="V966"/>
          <cell r="W966"/>
          <cell r="X966"/>
          <cell r="Y966" t="str">
            <v/>
          </cell>
          <cell r="Z966"/>
          <cell r="AA966" t="str">
            <v/>
          </cell>
          <cell r="AB966"/>
          <cell r="AC966"/>
          <cell r="AD966"/>
          <cell r="AE966"/>
          <cell r="AF966"/>
          <cell r="AG966"/>
          <cell r="AH966" t="str">
            <v/>
          </cell>
          <cell r="AI966" t="str">
            <v>SI</v>
          </cell>
          <cell r="AJ966"/>
          <cell r="AK966"/>
          <cell r="AL966"/>
          <cell r="AM966"/>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t="str">
            <v/>
          </cell>
          <cell r="BE966" t="str">
            <v/>
          </cell>
          <cell r="BF966">
            <v>0</v>
          </cell>
          <cell r="BG966">
            <v>0</v>
          </cell>
          <cell r="BH966">
            <v>0</v>
          </cell>
          <cell r="BI966">
            <v>0</v>
          </cell>
          <cell r="BJ966">
            <v>0</v>
          </cell>
          <cell r="BK966" t="str">
            <v/>
          </cell>
          <cell r="BL966" t="e">
            <v>#NAME?</v>
          </cell>
          <cell r="BM966" t="e">
            <v>#N/A</v>
          </cell>
          <cell r="BN966" t="e">
            <v>#N/A</v>
          </cell>
          <cell r="BO966" t="e">
            <v>#N/A</v>
          </cell>
          <cell r="BP966" t="str">
            <v/>
          </cell>
          <cell r="BQ966"/>
          <cell r="BR966"/>
          <cell r="BS966">
            <v>951</v>
          </cell>
        </row>
        <row r="967">
          <cell r="C967"/>
          <cell r="D967"/>
          <cell r="E967"/>
          <cell r="F967"/>
          <cell r="G967"/>
          <cell r="H967"/>
          <cell r="I967"/>
          <cell r="J967"/>
          <cell r="K967"/>
          <cell r="L967"/>
          <cell r="M967"/>
          <cell r="N967"/>
          <cell r="O967"/>
          <cell r="P967"/>
          <cell r="Q967"/>
          <cell r="R967"/>
          <cell r="S967"/>
          <cell r="T967"/>
          <cell r="U967"/>
          <cell r="V967"/>
          <cell r="W967"/>
          <cell r="X967"/>
          <cell r="Y967" t="str">
            <v/>
          </cell>
          <cell r="Z967"/>
          <cell r="AA967" t="str">
            <v/>
          </cell>
          <cell r="AB967"/>
          <cell r="AC967"/>
          <cell r="AD967"/>
          <cell r="AE967"/>
          <cell r="AF967"/>
          <cell r="AG967"/>
          <cell r="AH967" t="str">
            <v/>
          </cell>
          <cell r="AI967" t="str">
            <v>SI</v>
          </cell>
          <cell r="AJ967"/>
          <cell r="AK967"/>
          <cell r="AL967"/>
          <cell r="AM967"/>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t="str">
            <v/>
          </cell>
          <cell r="BE967" t="str">
            <v/>
          </cell>
          <cell r="BF967">
            <v>0</v>
          </cell>
          <cell r="BG967">
            <v>0</v>
          </cell>
          <cell r="BH967">
            <v>0</v>
          </cell>
          <cell r="BI967">
            <v>0</v>
          </cell>
          <cell r="BJ967">
            <v>0</v>
          </cell>
          <cell r="BK967" t="str">
            <v/>
          </cell>
          <cell r="BL967" t="e">
            <v>#NAME?</v>
          </cell>
          <cell r="BM967" t="e">
            <v>#N/A</v>
          </cell>
          <cell r="BN967" t="e">
            <v>#N/A</v>
          </cell>
          <cell r="BO967" t="e">
            <v>#N/A</v>
          </cell>
          <cell r="BP967" t="str">
            <v/>
          </cell>
          <cell r="BQ967"/>
          <cell r="BR967"/>
          <cell r="BS967">
            <v>952</v>
          </cell>
        </row>
        <row r="968">
          <cell r="C968"/>
          <cell r="D968"/>
          <cell r="E968"/>
          <cell r="F968"/>
          <cell r="G968"/>
          <cell r="H968"/>
          <cell r="I968"/>
          <cell r="J968"/>
          <cell r="K968"/>
          <cell r="L968"/>
          <cell r="M968"/>
          <cell r="N968"/>
          <cell r="O968"/>
          <cell r="P968"/>
          <cell r="Q968"/>
          <cell r="R968"/>
          <cell r="S968"/>
          <cell r="T968"/>
          <cell r="U968"/>
          <cell r="V968"/>
          <cell r="W968"/>
          <cell r="X968"/>
          <cell r="Y968" t="str">
            <v/>
          </cell>
          <cell r="Z968"/>
          <cell r="AA968" t="str">
            <v/>
          </cell>
          <cell r="AB968"/>
          <cell r="AC968"/>
          <cell r="AD968"/>
          <cell r="AE968"/>
          <cell r="AF968"/>
          <cell r="AG968"/>
          <cell r="AH968" t="str">
            <v/>
          </cell>
          <cell r="AI968" t="str">
            <v>SI</v>
          </cell>
          <cell r="AJ968"/>
          <cell r="AK968"/>
          <cell r="AL968"/>
          <cell r="AM968"/>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t="str">
            <v/>
          </cell>
          <cell r="BE968" t="str">
            <v/>
          </cell>
          <cell r="BF968">
            <v>0</v>
          </cell>
          <cell r="BG968">
            <v>0</v>
          </cell>
          <cell r="BH968">
            <v>0</v>
          </cell>
          <cell r="BI968">
            <v>0</v>
          </cell>
          <cell r="BJ968">
            <v>0</v>
          </cell>
          <cell r="BK968" t="str">
            <v/>
          </cell>
          <cell r="BL968" t="e">
            <v>#NAME?</v>
          </cell>
          <cell r="BM968" t="e">
            <v>#N/A</v>
          </cell>
          <cell r="BN968" t="e">
            <v>#N/A</v>
          </cell>
          <cell r="BO968" t="e">
            <v>#N/A</v>
          </cell>
          <cell r="BP968" t="str">
            <v/>
          </cell>
          <cell r="BQ968"/>
          <cell r="BR968"/>
          <cell r="BS968">
            <v>953</v>
          </cell>
        </row>
        <row r="969">
          <cell r="C969"/>
          <cell r="D969"/>
          <cell r="E969"/>
          <cell r="F969"/>
          <cell r="G969"/>
          <cell r="H969"/>
          <cell r="I969"/>
          <cell r="J969"/>
          <cell r="K969"/>
          <cell r="L969"/>
          <cell r="M969"/>
          <cell r="N969"/>
          <cell r="O969"/>
          <cell r="P969"/>
          <cell r="Q969"/>
          <cell r="R969"/>
          <cell r="S969"/>
          <cell r="T969"/>
          <cell r="U969"/>
          <cell r="V969"/>
          <cell r="W969"/>
          <cell r="X969"/>
          <cell r="Y969" t="str">
            <v/>
          </cell>
          <cell r="Z969"/>
          <cell r="AA969" t="str">
            <v/>
          </cell>
          <cell r="AB969"/>
          <cell r="AC969"/>
          <cell r="AD969"/>
          <cell r="AE969"/>
          <cell r="AF969"/>
          <cell r="AG969"/>
          <cell r="AH969" t="str">
            <v/>
          </cell>
          <cell r="AI969" t="str">
            <v>SI</v>
          </cell>
          <cell r="AJ969"/>
          <cell r="AK969"/>
          <cell r="AL969"/>
          <cell r="AM969"/>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t="str">
            <v/>
          </cell>
          <cell r="BE969" t="str">
            <v/>
          </cell>
          <cell r="BF969">
            <v>0</v>
          </cell>
          <cell r="BG969">
            <v>0</v>
          </cell>
          <cell r="BH969">
            <v>0</v>
          </cell>
          <cell r="BI969">
            <v>0</v>
          </cell>
          <cell r="BJ969">
            <v>0</v>
          </cell>
          <cell r="BK969" t="str">
            <v/>
          </cell>
          <cell r="BL969" t="e">
            <v>#NAME?</v>
          </cell>
          <cell r="BM969" t="e">
            <v>#N/A</v>
          </cell>
          <cell r="BN969" t="e">
            <v>#N/A</v>
          </cell>
          <cell r="BO969" t="e">
            <v>#N/A</v>
          </cell>
          <cell r="BP969" t="str">
            <v/>
          </cell>
          <cell r="BQ969"/>
          <cell r="BR969"/>
          <cell r="BS969">
            <v>954</v>
          </cell>
        </row>
        <row r="970">
          <cell r="C970"/>
          <cell r="D970"/>
          <cell r="E970"/>
          <cell r="F970"/>
          <cell r="G970"/>
          <cell r="H970"/>
          <cell r="I970"/>
          <cell r="J970"/>
          <cell r="K970"/>
          <cell r="L970"/>
          <cell r="M970"/>
          <cell r="N970"/>
          <cell r="O970"/>
          <cell r="P970"/>
          <cell r="Q970"/>
          <cell r="R970"/>
          <cell r="S970"/>
          <cell r="T970"/>
          <cell r="U970"/>
          <cell r="V970"/>
          <cell r="W970"/>
          <cell r="X970"/>
          <cell r="Y970" t="str">
            <v/>
          </cell>
          <cell r="Z970"/>
          <cell r="AA970" t="str">
            <v/>
          </cell>
          <cell r="AB970"/>
          <cell r="AC970"/>
          <cell r="AD970"/>
          <cell r="AE970"/>
          <cell r="AF970"/>
          <cell r="AG970"/>
          <cell r="AH970" t="str">
            <v/>
          </cell>
          <cell r="AI970" t="str">
            <v>SI</v>
          </cell>
          <cell r="AJ970"/>
          <cell r="AK970"/>
          <cell r="AL970"/>
          <cell r="AM970"/>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t="str">
            <v/>
          </cell>
          <cell r="BE970" t="str">
            <v/>
          </cell>
          <cell r="BF970">
            <v>0</v>
          </cell>
          <cell r="BG970">
            <v>0</v>
          </cell>
          <cell r="BH970">
            <v>0</v>
          </cell>
          <cell r="BI970">
            <v>0</v>
          </cell>
          <cell r="BJ970">
            <v>0</v>
          </cell>
          <cell r="BK970" t="str">
            <v/>
          </cell>
          <cell r="BL970" t="e">
            <v>#NAME?</v>
          </cell>
          <cell r="BM970" t="e">
            <v>#N/A</v>
          </cell>
          <cell r="BN970" t="e">
            <v>#N/A</v>
          </cell>
          <cell r="BO970" t="e">
            <v>#N/A</v>
          </cell>
          <cell r="BP970" t="str">
            <v/>
          </cell>
          <cell r="BQ970"/>
          <cell r="BR970"/>
          <cell r="BS970">
            <v>955</v>
          </cell>
        </row>
        <row r="971">
          <cell r="C971"/>
          <cell r="D971"/>
          <cell r="E971"/>
          <cell r="F971"/>
          <cell r="G971"/>
          <cell r="H971"/>
          <cell r="I971"/>
          <cell r="J971"/>
          <cell r="K971"/>
          <cell r="L971"/>
          <cell r="M971"/>
          <cell r="N971"/>
          <cell r="O971"/>
          <cell r="P971"/>
          <cell r="Q971"/>
          <cell r="R971"/>
          <cell r="S971"/>
          <cell r="T971"/>
          <cell r="U971"/>
          <cell r="V971"/>
          <cell r="W971"/>
          <cell r="X971"/>
          <cell r="Y971" t="str">
            <v/>
          </cell>
          <cell r="Z971"/>
          <cell r="AA971" t="str">
            <v/>
          </cell>
          <cell r="AB971"/>
          <cell r="AC971"/>
          <cell r="AD971"/>
          <cell r="AE971"/>
          <cell r="AF971"/>
          <cell r="AG971"/>
          <cell r="AH971" t="str">
            <v/>
          </cell>
          <cell r="AI971" t="str">
            <v>SI</v>
          </cell>
          <cell r="AJ971"/>
          <cell r="AK971"/>
          <cell r="AL971"/>
          <cell r="AM971"/>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t="str">
            <v/>
          </cell>
          <cell r="BE971" t="str">
            <v/>
          </cell>
          <cell r="BF971">
            <v>0</v>
          </cell>
          <cell r="BG971">
            <v>0</v>
          </cell>
          <cell r="BH971">
            <v>0</v>
          </cell>
          <cell r="BI971">
            <v>0</v>
          </cell>
          <cell r="BJ971">
            <v>0</v>
          </cell>
          <cell r="BK971" t="str">
            <v/>
          </cell>
          <cell r="BL971" t="e">
            <v>#NAME?</v>
          </cell>
          <cell r="BM971" t="e">
            <v>#N/A</v>
          </cell>
          <cell r="BN971" t="e">
            <v>#N/A</v>
          </cell>
          <cell r="BO971" t="e">
            <v>#N/A</v>
          </cell>
          <cell r="BP971" t="str">
            <v/>
          </cell>
          <cell r="BQ971"/>
          <cell r="BR971"/>
          <cell r="BS971">
            <v>956</v>
          </cell>
        </row>
        <row r="972">
          <cell r="C972"/>
          <cell r="D972"/>
          <cell r="E972"/>
          <cell r="F972"/>
          <cell r="G972"/>
          <cell r="H972"/>
          <cell r="I972"/>
          <cell r="J972"/>
          <cell r="K972"/>
          <cell r="L972"/>
          <cell r="M972"/>
          <cell r="N972"/>
          <cell r="O972"/>
          <cell r="P972"/>
          <cell r="Q972"/>
          <cell r="R972"/>
          <cell r="S972"/>
          <cell r="T972"/>
          <cell r="U972"/>
          <cell r="V972"/>
          <cell r="W972"/>
          <cell r="X972"/>
          <cell r="Y972" t="str">
            <v/>
          </cell>
          <cell r="Z972"/>
          <cell r="AA972" t="str">
            <v/>
          </cell>
          <cell r="AB972"/>
          <cell r="AC972"/>
          <cell r="AD972"/>
          <cell r="AE972"/>
          <cell r="AF972"/>
          <cell r="AG972"/>
          <cell r="AH972" t="str">
            <v/>
          </cell>
          <cell r="AI972" t="str">
            <v>SI</v>
          </cell>
          <cell r="AJ972"/>
          <cell r="AK972"/>
          <cell r="AL972"/>
          <cell r="AM972"/>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t="str">
            <v/>
          </cell>
          <cell r="BE972" t="str">
            <v/>
          </cell>
          <cell r="BF972">
            <v>0</v>
          </cell>
          <cell r="BG972">
            <v>0</v>
          </cell>
          <cell r="BH972">
            <v>0</v>
          </cell>
          <cell r="BI972">
            <v>0</v>
          </cell>
          <cell r="BJ972">
            <v>0</v>
          </cell>
          <cell r="BK972" t="str">
            <v/>
          </cell>
          <cell r="BL972" t="e">
            <v>#NAME?</v>
          </cell>
          <cell r="BM972" t="e">
            <v>#N/A</v>
          </cell>
          <cell r="BN972" t="e">
            <v>#N/A</v>
          </cell>
          <cell r="BO972" t="e">
            <v>#N/A</v>
          </cell>
          <cell r="BP972" t="str">
            <v/>
          </cell>
          <cell r="BQ972"/>
          <cell r="BR972"/>
          <cell r="BS972">
            <v>957</v>
          </cell>
        </row>
        <row r="973">
          <cell r="C973"/>
          <cell r="D973"/>
          <cell r="E973"/>
          <cell r="F973"/>
          <cell r="G973"/>
          <cell r="H973"/>
          <cell r="I973"/>
          <cell r="J973"/>
          <cell r="K973"/>
          <cell r="L973"/>
          <cell r="M973"/>
          <cell r="N973"/>
          <cell r="O973"/>
          <cell r="P973"/>
          <cell r="Q973"/>
          <cell r="R973"/>
          <cell r="S973"/>
          <cell r="T973"/>
          <cell r="U973"/>
          <cell r="V973"/>
          <cell r="W973"/>
          <cell r="X973"/>
          <cell r="Y973" t="str">
            <v/>
          </cell>
          <cell r="Z973"/>
          <cell r="AA973" t="str">
            <v/>
          </cell>
          <cell r="AB973"/>
          <cell r="AC973"/>
          <cell r="AD973"/>
          <cell r="AE973"/>
          <cell r="AF973"/>
          <cell r="AG973"/>
          <cell r="AH973" t="str">
            <v/>
          </cell>
          <cell r="AI973" t="str">
            <v>SI</v>
          </cell>
          <cell r="AJ973"/>
          <cell r="AK973"/>
          <cell r="AL973"/>
          <cell r="AM973"/>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t="str">
            <v/>
          </cell>
          <cell r="BE973" t="str">
            <v/>
          </cell>
          <cell r="BF973">
            <v>0</v>
          </cell>
          <cell r="BG973">
            <v>0</v>
          </cell>
          <cell r="BH973">
            <v>0</v>
          </cell>
          <cell r="BI973">
            <v>0</v>
          </cell>
          <cell r="BJ973">
            <v>0</v>
          </cell>
          <cell r="BK973" t="str">
            <v/>
          </cell>
          <cell r="BL973" t="e">
            <v>#NAME?</v>
          </cell>
          <cell r="BM973" t="e">
            <v>#N/A</v>
          </cell>
          <cell r="BN973" t="e">
            <v>#N/A</v>
          </cell>
          <cell r="BO973" t="e">
            <v>#N/A</v>
          </cell>
          <cell r="BP973" t="str">
            <v/>
          </cell>
          <cell r="BQ973"/>
          <cell r="BR973"/>
          <cell r="BS973">
            <v>958</v>
          </cell>
        </row>
        <row r="974">
          <cell r="C974"/>
          <cell r="D974"/>
          <cell r="E974"/>
          <cell r="F974"/>
          <cell r="G974"/>
          <cell r="H974"/>
          <cell r="I974"/>
          <cell r="J974"/>
          <cell r="K974"/>
          <cell r="L974"/>
          <cell r="M974"/>
          <cell r="N974"/>
          <cell r="O974"/>
          <cell r="P974"/>
          <cell r="Q974"/>
          <cell r="R974"/>
          <cell r="S974"/>
          <cell r="T974"/>
          <cell r="U974"/>
          <cell r="V974"/>
          <cell r="W974"/>
          <cell r="X974"/>
          <cell r="Y974" t="str">
            <v/>
          </cell>
          <cell r="Z974"/>
          <cell r="AA974" t="str">
            <v/>
          </cell>
          <cell r="AB974"/>
          <cell r="AC974"/>
          <cell r="AD974"/>
          <cell r="AE974"/>
          <cell r="AF974"/>
          <cell r="AG974"/>
          <cell r="AH974" t="str">
            <v/>
          </cell>
          <cell r="AI974" t="str">
            <v>SI</v>
          </cell>
          <cell r="AJ974"/>
          <cell r="AK974"/>
          <cell r="AL974"/>
          <cell r="AM974"/>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t="str">
            <v/>
          </cell>
          <cell r="BE974" t="str">
            <v/>
          </cell>
          <cell r="BF974">
            <v>0</v>
          </cell>
          <cell r="BG974">
            <v>0</v>
          </cell>
          <cell r="BH974">
            <v>0</v>
          </cell>
          <cell r="BI974">
            <v>0</v>
          </cell>
          <cell r="BJ974">
            <v>0</v>
          </cell>
          <cell r="BK974" t="str">
            <v/>
          </cell>
          <cell r="BL974" t="e">
            <v>#NAME?</v>
          </cell>
          <cell r="BM974" t="e">
            <v>#N/A</v>
          </cell>
          <cell r="BN974" t="e">
            <v>#N/A</v>
          </cell>
          <cell r="BO974" t="e">
            <v>#N/A</v>
          </cell>
          <cell r="BP974" t="str">
            <v/>
          </cell>
          <cell r="BQ974"/>
          <cell r="BR974"/>
          <cell r="BS974">
            <v>959</v>
          </cell>
        </row>
        <row r="975">
          <cell r="C975"/>
          <cell r="D975"/>
          <cell r="E975"/>
          <cell r="F975"/>
          <cell r="G975"/>
          <cell r="H975"/>
          <cell r="I975"/>
          <cell r="J975"/>
          <cell r="K975"/>
          <cell r="L975"/>
          <cell r="M975"/>
          <cell r="N975"/>
          <cell r="O975"/>
          <cell r="P975"/>
          <cell r="Q975"/>
          <cell r="R975"/>
          <cell r="S975"/>
          <cell r="T975"/>
          <cell r="U975"/>
          <cell r="V975"/>
          <cell r="W975"/>
          <cell r="X975"/>
          <cell r="Y975" t="str">
            <v/>
          </cell>
          <cell r="Z975"/>
          <cell r="AA975" t="str">
            <v/>
          </cell>
          <cell r="AB975"/>
          <cell r="AC975"/>
          <cell r="AD975"/>
          <cell r="AE975"/>
          <cell r="AF975"/>
          <cell r="AG975"/>
          <cell r="AH975" t="str">
            <v/>
          </cell>
          <cell r="AI975" t="str">
            <v>SI</v>
          </cell>
          <cell r="AJ975"/>
          <cell r="AK975"/>
          <cell r="AL975"/>
          <cell r="AM975"/>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t="str">
            <v/>
          </cell>
          <cell r="BE975" t="str">
            <v/>
          </cell>
          <cell r="BF975">
            <v>0</v>
          </cell>
          <cell r="BG975">
            <v>0</v>
          </cell>
          <cell r="BH975">
            <v>0</v>
          </cell>
          <cell r="BI975">
            <v>0</v>
          </cell>
          <cell r="BJ975">
            <v>0</v>
          </cell>
          <cell r="BK975" t="str">
            <v/>
          </cell>
          <cell r="BL975" t="e">
            <v>#NAME?</v>
          </cell>
          <cell r="BM975" t="e">
            <v>#N/A</v>
          </cell>
          <cell r="BN975" t="e">
            <v>#N/A</v>
          </cell>
          <cell r="BO975" t="e">
            <v>#N/A</v>
          </cell>
          <cell r="BP975" t="str">
            <v/>
          </cell>
          <cell r="BQ975"/>
          <cell r="BR975"/>
          <cell r="BS975">
            <v>960</v>
          </cell>
        </row>
        <row r="976">
          <cell r="C976"/>
          <cell r="D976"/>
          <cell r="E976"/>
          <cell r="F976"/>
          <cell r="G976"/>
          <cell r="H976"/>
          <cell r="I976"/>
          <cell r="J976"/>
          <cell r="K976"/>
          <cell r="L976"/>
          <cell r="M976"/>
          <cell r="N976"/>
          <cell r="O976"/>
          <cell r="P976"/>
          <cell r="Q976"/>
          <cell r="R976"/>
          <cell r="S976"/>
          <cell r="T976"/>
          <cell r="U976"/>
          <cell r="V976"/>
          <cell r="W976"/>
          <cell r="X976"/>
          <cell r="Y976" t="str">
            <v/>
          </cell>
          <cell r="Z976"/>
          <cell r="AA976" t="str">
            <v/>
          </cell>
          <cell r="AB976"/>
          <cell r="AC976"/>
          <cell r="AD976"/>
          <cell r="AE976"/>
          <cell r="AF976"/>
          <cell r="AG976"/>
          <cell r="AH976" t="str">
            <v/>
          </cell>
          <cell r="AI976" t="str">
            <v>SI</v>
          </cell>
          <cell r="AJ976"/>
          <cell r="AK976"/>
          <cell r="AL976"/>
          <cell r="AM976"/>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t="str">
            <v/>
          </cell>
          <cell r="BE976" t="str">
            <v/>
          </cell>
          <cell r="BF976">
            <v>0</v>
          </cell>
          <cell r="BG976">
            <v>0</v>
          </cell>
          <cell r="BH976">
            <v>0</v>
          </cell>
          <cell r="BI976">
            <v>0</v>
          </cell>
          <cell r="BJ976">
            <v>0</v>
          </cell>
          <cell r="BK976" t="str">
            <v/>
          </cell>
          <cell r="BL976" t="e">
            <v>#NAME?</v>
          </cell>
          <cell r="BM976" t="e">
            <v>#N/A</v>
          </cell>
          <cell r="BN976" t="e">
            <v>#N/A</v>
          </cell>
          <cell r="BO976" t="e">
            <v>#N/A</v>
          </cell>
          <cell r="BP976" t="str">
            <v/>
          </cell>
          <cell r="BQ976"/>
          <cell r="BR976"/>
          <cell r="BS976">
            <v>961</v>
          </cell>
        </row>
        <row r="977">
          <cell r="C977"/>
          <cell r="D977"/>
          <cell r="E977"/>
          <cell r="F977"/>
          <cell r="G977"/>
          <cell r="H977"/>
          <cell r="I977"/>
          <cell r="J977"/>
          <cell r="K977"/>
          <cell r="L977"/>
          <cell r="M977"/>
          <cell r="N977"/>
          <cell r="O977"/>
          <cell r="P977"/>
          <cell r="Q977"/>
          <cell r="R977"/>
          <cell r="S977"/>
          <cell r="T977"/>
          <cell r="U977"/>
          <cell r="V977"/>
          <cell r="W977"/>
          <cell r="X977"/>
          <cell r="Y977" t="str">
            <v/>
          </cell>
          <cell r="Z977"/>
          <cell r="AA977" t="str">
            <v/>
          </cell>
          <cell r="AB977"/>
          <cell r="AC977"/>
          <cell r="AD977"/>
          <cell r="AE977"/>
          <cell r="AF977"/>
          <cell r="AG977"/>
          <cell r="AH977" t="str">
            <v/>
          </cell>
          <cell r="AI977" t="str">
            <v>SI</v>
          </cell>
          <cell r="AJ977"/>
          <cell r="AK977"/>
          <cell r="AL977"/>
          <cell r="AM977"/>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t="str">
            <v/>
          </cell>
          <cell r="BE977" t="str">
            <v/>
          </cell>
          <cell r="BF977">
            <v>0</v>
          </cell>
          <cell r="BG977">
            <v>0</v>
          </cell>
          <cell r="BH977">
            <v>0</v>
          </cell>
          <cell r="BI977">
            <v>0</v>
          </cell>
          <cell r="BJ977">
            <v>0</v>
          </cell>
          <cell r="BK977" t="str">
            <v/>
          </cell>
          <cell r="BL977" t="e">
            <v>#NAME?</v>
          </cell>
          <cell r="BM977" t="e">
            <v>#N/A</v>
          </cell>
          <cell r="BN977" t="e">
            <v>#N/A</v>
          </cell>
          <cell r="BO977" t="e">
            <v>#N/A</v>
          </cell>
          <cell r="BP977" t="str">
            <v/>
          </cell>
          <cell r="BQ977"/>
          <cell r="BR977"/>
          <cell r="BS977">
            <v>962</v>
          </cell>
        </row>
        <row r="978">
          <cell r="C978"/>
          <cell r="D978"/>
          <cell r="E978"/>
          <cell r="F978"/>
          <cell r="G978"/>
          <cell r="H978"/>
          <cell r="I978"/>
          <cell r="J978"/>
          <cell r="K978"/>
          <cell r="L978"/>
          <cell r="M978"/>
          <cell r="N978"/>
          <cell r="O978"/>
          <cell r="P978"/>
          <cell r="Q978"/>
          <cell r="R978"/>
          <cell r="S978"/>
          <cell r="T978"/>
          <cell r="U978"/>
          <cell r="V978"/>
          <cell r="W978"/>
          <cell r="X978"/>
          <cell r="Y978" t="str">
            <v/>
          </cell>
          <cell r="Z978"/>
          <cell r="AA978" t="str">
            <v/>
          </cell>
          <cell r="AB978"/>
          <cell r="AC978"/>
          <cell r="AD978"/>
          <cell r="AE978"/>
          <cell r="AF978"/>
          <cell r="AG978"/>
          <cell r="AH978" t="str">
            <v/>
          </cell>
          <cell r="AI978" t="str">
            <v>SI</v>
          </cell>
          <cell r="AJ978"/>
          <cell r="AK978"/>
          <cell r="AL978"/>
          <cell r="AM978"/>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t="str">
            <v/>
          </cell>
          <cell r="BE978" t="str">
            <v/>
          </cell>
          <cell r="BF978">
            <v>0</v>
          </cell>
          <cell r="BG978">
            <v>0</v>
          </cell>
          <cell r="BH978">
            <v>0</v>
          </cell>
          <cell r="BI978">
            <v>0</v>
          </cell>
          <cell r="BJ978">
            <v>0</v>
          </cell>
          <cell r="BK978" t="str">
            <v/>
          </cell>
          <cell r="BL978" t="e">
            <v>#NAME?</v>
          </cell>
          <cell r="BM978" t="e">
            <v>#N/A</v>
          </cell>
          <cell r="BN978" t="e">
            <v>#N/A</v>
          </cell>
          <cell r="BO978" t="e">
            <v>#N/A</v>
          </cell>
          <cell r="BP978" t="str">
            <v/>
          </cell>
          <cell r="BQ978"/>
          <cell r="BR978"/>
          <cell r="BS978">
            <v>963</v>
          </cell>
        </row>
        <row r="979">
          <cell r="C979"/>
          <cell r="D979"/>
          <cell r="E979"/>
          <cell r="F979"/>
          <cell r="G979"/>
          <cell r="H979"/>
          <cell r="I979"/>
          <cell r="J979"/>
          <cell r="K979"/>
          <cell r="L979"/>
          <cell r="M979"/>
          <cell r="N979"/>
          <cell r="O979"/>
          <cell r="P979"/>
          <cell r="Q979"/>
          <cell r="R979"/>
          <cell r="S979"/>
          <cell r="T979"/>
          <cell r="U979"/>
          <cell r="V979"/>
          <cell r="W979"/>
          <cell r="X979"/>
          <cell r="Y979" t="str">
            <v/>
          </cell>
          <cell r="Z979"/>
          <cell r="AA979" t="str">
            <v/>
          </cell>
          <cell r="AB979"/>
          <cell r="AC979"/>
          <cell r="AD979"/>
          <cell r="AE979"/>
          <cell r="AF979"/>
          <cell r="AG979"/>
          <cell r="AH979" t="str">
            <v/>
          </cell>
          <cell r="AI979" t="str">
            <v>SI</v>
          </cell>
          <cell r="AJ979"/>
          <cell r="AK979"/>
          <cell r="AL979"/>
          <cell r="AM979"/>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t="str">
            <v/>
          </cell>
          <cell r="BE979" t="str">
            <v/>
          </cell>
          <cell r="BF979">
            <v>0</v>
          </cell>
          <cell r="BG979">
            <v>0</v>
          </cell>
          <cell r="BH979">
            <v>0</v>
          </cell>
          <cell r="BI979">
            <v>0</v>
          </cell>
          <cell r="BJ979">
            <v>0</v>
          </cell>
          <cell r="BK979" t="str">
            <v/>
          </cell>
          <cell r="BL979" t="e">
            <v>#NAME?</v>
          </cell>
          <cell r="BM979" t="e">
            <v>#N/A</v>
          </cell>
          <cell r="BN979" t="e">
            <v>#N/A</v>
          </cell>
          <cell r="BO979" t="e">
            <v>#N/A</v>
          </cell>
          <cell r="BP979" t="str">
            <v/>
          </cell>
          <cell r="BQ979"/>
          <cell r="BR979"/>
          <cell r="BS979">
            <v>964</v>
          </cell>
        </row>
        <row r="980">
          <cell r="C980"/>
          <cell r="D980"/>
          <cell r="E980"/>
          <cell r="F980"/>
          <cell r="G980"/>
          <cell r="H980"/>
          <cell r="I980"/>
          <cell r="J980"/>
          <cell r="K980"/>
          <cell r="L980"/>
          <cell r="M980"/>
          <cell r="N980"/>
          <cell r="O980"/>
          <cell r="P980"/>
          <cell r="Q980"/>
          <cell r="R980"/>
          <cell r="S980"/>
          <cell r="T980"/>
          <cell r="U980"/>
          <cell r="V980"/>
          <cell r="W980"/>
          <cell r="X980"/>
          <cell r="Y980" t="str">
            <v/>
          </cell>
          <cell r="Z980"/>
          <cell r="AA980" t="str">
            <v/>
          </cell>
          <cell r="AB980"/>
          <cell r="AC980"/>
          <cell r="AD980"/>
          <cell r="AE980"/>
          <cell r="AF980"/>
          <cell r="AG980"/>
          <cell r="AH980" t="str">
            <v/>
          </cell>
          <cell r="AI980" t="str">
            <v>SI</v>
          </cell>
          <cell r="AJ980"/>
          <cell r="AK980"/>
          <cell r="AL980"/>
          <cell r="AM980"/>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t="str">
            <v/>
          </cell>
          <cell r="BE980" t="str">
            <v/>
          </cell>
          <cell r="BF980">
            <v>0</v>
          </cell>
          <cell r="BG980">
            <v>0</v>
          </cell>
          <cell r="BH980">
            <v>0</v>
          </cell>
          <cell r="BI980">
            <v>0</v>
          </cell>
          <cell r="BJ980">
            <v>0</v>
          </cell>
          <cell r="BK980" t="str">
            <v/>
          </cell>
          <cell r="BL980" t="e">
            <v>#NAME?</v>
          </cell>
          <cell r="BM980" t="e">
            <v>#N/A</v>
          </cell>
          <cell r="BN980" t="e">
            <v>#N/A</v>
          </cell>
          <cell r="BO980" t="e">
            <v>#N/A</v>
          </cell>
          <cell r="BP980" t="str">
            <v/>
          </cell>
          <cell r="BQ980"/>
          <cell r="BR980"/>
          <cell r="BS980">
            <v>965</v>
          </cell>
        </row>
        <row r="981">
          <cell r="C981"/>
          <cell r="D981"/>
          <cell r="E981"/>
          <cell r="F981"/>
          <cell r="G981"/>
          <cell r="H981"/>
          <cell r="I981"/>
          <cell r="J981"/>
          <cell r="K981"/>
          <cell r="L981"/>
          <cell r="M981"/>
          <cell r="N981"/>
          <cell r="O981"/>
          <cell r="P981"/>
          <cell r="Q981"/>
          <cell r="R981"/>
          <cell r="S981"/>
          <cell r="T981"/>
          <cell r="U981"/>
          <cell r="V981"/>
          <cell r="W981"/>
          <cell r="X981"/>
          <cell r="Y981" t="str">
            <v/>
          </cell>
          <cell r="Z981"/>
          <cell r="AA981" t="str">
            <v/>
          </cell>
          <cell r="AB981"/>
          <cell r="AC981"/>
          <cell r="AD981"/>
          <cell r="AE981"/>
          <cell r="AF981"/>
          <cell r="AG981"/>
          <cell r="AH981" t="str">
            <v/>
          </cell>
          <cell r="AI981" t="str">
            <v>SI</v>
          </cell>
          <cell r="AJ981"/>
          <cell r="AK981"/>
          <cell r="AL981"/>
          <cell r="AM981"/>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t="str">
            <v/>
          </cell>
          <cell r="BE981" t="str">
            <v/>
          </cell>
          <cell r="BF981">
            <v>0</v>
          </cell>
          <cell r="BG981">
            <v>0</v>
          </cell>
          <cell r="BH981">
            <v>0</v>
          </cell>
          <cell r="BI981">
            <v>0</v>
          </cell>
          <cell r="BJ981">
            <v>0</v>
          </cell>
          <cell r="BK981" t="str">
            <v/>
          </cell>
          <cell r="BL981" t="e">
            <v>#NAME?</v>
          </cell>
          <cell r="BM981" t="e">
            <v>#N/A</v>
          </cell>
          <cell r="BN981" t="e">
            <v>#N/A</v>
          </cell>
          <cell r="BO981" t="e">
            <v>#N/A</v>
          </cell>
          <cell r="BP981" t="str">
            <v/>
          </cell>
          <cell r="BQ981"/>
          <cell r="BR981"/>
          <cell r="BS981">
            <v>966</v>
          </cell>
        </row>
        <row r="982">
          <cell r="C982"/>
          <cell r="D982"/>
          <cell r="E982"/>
          <cell r="F982"/>
          <cell r="G982"/>
          <cell r="H982"/>
          <cell r="I982"/>
          <cell r="J982"/>
          <cell r="K982"/>
          <cell r="L982"/>
          <cell r="M982"/>
          <cell r="N982"/>
          <cell r="O982"/>
          <cell r="P982"/>
          <cell r="Q982"/>
          <cell r="R982"/>
          <cell r="S982"/>
          <cell r="T982"/>
          <cell r="U982"/>
          <cell r="V982"/>
          <cell r="W982"/>
          <cell r="X982"/>
          <cell r="Y982" t="str">
            <v/>
          </cell>
          <cell r="Z982"/>
          <cell r="AA982" t="str">
            <v/>
          </cell>
          <cell r="AB982"/>
          <cell r="AC982"/>
          <cell r="AD982"/>
          <cell r="AE982"/>
          <cell r="AF982"/>
          <cell r="AG982"/>
          <cell r="AH982" t="str">
            <v/>
          </cell>
          <cell r="AI982" t="str">
            <v>SI</v>
          </cell>
          <cell r="AJ982"/>
          <cell r="AK982"/>
          <cell r="AL982"/>
          <cell r="AM982"/>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t="str">
            <v/>
          </cell>
          <cell r="BE982" t="str">
            <v/>
          </cell>
          <cell r="BF982">
            <v>0</v>
          </cell>
          <cell r="BG982">
            <v>0</v>
          </cell>
          <cell r="BH982">
            <v>0</v>
          </cell>
          <cell r="BI982">
            <v>0</v>
          </cell>
          <cell r="BJ982">
            <v>0</v>
          </cell>
          <cell r="BK982" t="str">
            <v/>
          </cell>
          <cell r="BL982" t="e">
            <v>#NAME?</v>
          </cell>
          <cell r="BM982" t="e">
            <v>#N/A</v>
          </cell>
          <cell r="BN982" t="e">
            <v>#N/A</v>
          </cell>
          <cell r="BO982" t="e">
            <v>#N/A</v>
          </cell>
          <cell r="BP982" t="str">
            <v/>
          </cell>
          <cell r="BQ982"/>
          <cell r="BR982"/>
          <cell r="BS982">
            <v>967</v>
          </cell>
        </row>
        <row r="983">
          <cell r="C983"/>
          <cell r="D983"/>
          <cell r="E983"/>
          <cell r="F983"/>
          <cell r="G983"/>
          <cell r="H983"/>
          <cell r="I983"/>
          <cell r="J983"/>
          <cell r="K983"/>
          <cell r="L983"/>
          <cell r="M983"/>
          <cell r="N983"/>
          <cell r="O983"/>
          <cell r="P983"/>
          <cell r="Q983"/>
          <cell r="R983"/>
          <cell r="S983"/>
          <cell r="T983"/>
          <cell r="U983"/>
          <cell r="V983"/>
          <cell r="W983"/>
          <cell r="X983"/>
          <cell r="Y983" t="str">
            <v/>
          </cell>
          <cell r="Z983"/>
          <cell r="AA983" t="str">
            <v/>
          </cell>
          <cell r="AB983"/>
          <cell r="AC983"/>
          <cell r="AD983"/>
          <cell r="AE983"/>
          <cell r="AF983"/>
          <cell r="AG983"/>
          <cell r="AH983" t="str">
            <v/>
          </cell>
          <cell r="AI983" t="str">
            <v>SI</v>
          </cell>
          <cell r="AJ983"/>
          <cell r="AK983"/>
          <cell r="AL983"/>
          <cell r="AM983"/>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t="str">
            <v/>
          </cell>
          <cell r="BE983" t="str">
            <v/>
          </cell>
          <cell r="BF983">
            <v>0</v>
          </cell>
          <cell r="BG983">
            <v>0</v>
          </cell>
          <cell r="BH983">
            <v>0</v>
          </cell>
          <cell r="BI983">
            <v>0</v>
          </cell>
          <cell r="BJ983">
            <v>0</v>
          </cell>
          <cell r="BK983" t="str">
            <v/>
          </cell>
          <cell r="BL983" t="e">
            <v>#NAME?</v>
          </cell>
          <cell r="BM983" t="e">
            <v>#N/A</v>
          </cell>
          <cell r="BN983" t="e">
            <v>#N/A</v>
          </cell>
          <cell r="BO983" t="e">
            <v>#N/A</v>
          </cell>
          <cell r="BP983" t="str">
            <v/>
          </cell>
          <cell r="BQ983"/>
          <cell r="BR983"/>
          <cell r="BS983">
            <v>968</v>
          </cell>
        </row>
        <row r="984">
          <cell r="C984"/>
          <cell r="D984"/>
          <cell r="E984"/>
          <cell r="F984"/>
          <cell r="G984"/>
          <cell r="H984"/>
          <cell r="I984"/>
          <cell r="J984"/>
          <cell r="K984"/>
          <cell r="L984"/>
          <cell r="M984"/>
          <cell r="N984"/>
          <cell r="O984"/>
          <cell r="P984"/>
          <cell r="Q984"/>
          <cell r="R984"/>
          <cell r="S984"/>
          <cell r="T984"/>
          <cell r="U984"/>
          <cell r="V984"/>
          <cell r="W984"/>
          <cell r="X984"/>
          <cell r="Y984" t="str">
            <v/>
          </cell>
          <cell r="Z984"/>
          <cell r="AA984" t="str">
            <v/>
          </cell>
          <cell r="AB984"/>
          <cell r="AC984"/>
          <cell r="AD984"/>
          <cell r="AE984"/>
          <cell r="AF984"/>
          <cell r="AG984"/>
          <cell r="AH984" t="str">
            <v/>
          </cell>
          <cell r="AI984" t="str">
            <v>SI</v>
          </cell>
          <cell r="AJ984"/>
          <cell r="AK984"/>
          <cell r="AL984"/>
          <cell r="AM984"/>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t="str">
            <v/>
          </cell>
          <cell r="BE984" t="str">
            <v/>
          </cell>
          <cell r="BF984">
            <v>0</v>
          </cell>
          <cell r="BG984">
            <v>0</v>
          </cell>
          <cell r="BH984">
            <v>0</v>
          </cell>
          <cell r="BI984">
            <v>0</v>
          </cell>
          <cell r="BJ984">
            <v>0</v>
          </cell>
          <cell r="BK984" t="str">
            <v/>
          </cell>
          <cell r="BL984" t="e">
            <v>#NAME?</v>
          </cell>
          <cell r="BM984" t="e">
            <v>#N/A</v>
          </cell>
          <cell r="BN984" t="e">
            <v>#N/A</v>
          </cell>
          <cell r="BO984" t="e">
            <v>#N/A</v>
          </cell>
          <cell r="BP984" t="str">
            <v/>
          </cell>
          <cell r="BQ984"/>
          <cell r="BR984"/>
          <cell r="BS984">
            <v>969</v>
          </cell>
        </row>
        <row r="985">
          <cell r="C985"/>
          <cell r="D985"/>
          <cell r="E985"/>
          <cell r="F985"/>
          <cell r="G985"/>
          <cell r="H985"/>
          <cell r="I985"/>
          <cell r="J985"/>
          <cell r="K985"/>
          <cell r="L985"/>
          <cell r="M985"/>
          <cell r="N985"/>
          <cell r="O985"/>
          <cell r="P985"/>
          <cell r="Q985"/>
          <cell r="R985"/>
          <cell r="S985"/>
          <cell r="T985"/>
          <cell r="U985"/>
          <cell r="V985"/>
          <cell r="W985"/>
          <cell r="X985"/>
          <cell r="Y985" t="str">
            <v/>
          </cell>
          <cell r="Z985"/>
          <cell r="AA985" t="str">
            <v/>
          </cell>
          <cell r="AB985"/>
          <cell r="AC985"/>
          <cell r="AD985"/>
          <cell r="AE985"/>
          <cell r="AF985"/>
          <cell r="AG985"/>
          <cell r="AH985" t="str">
            <v/>
          </cell>
          <cell r="AI985" t="str">
            <v>SI</v>
          </cell>
          <cell r="AJ985"/>
          <cell r="AK985"/>
          <cell r="AL985"/>
          <cell r="AM985"/>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t="str">
            <v/>
          </cell>
          <cell r="BE985" t="str">
            <v/>
          </cell>
          <cell r="BF985">
            <v>0</v>
          </cell>
          <cell r="BG985">
            <v>0</v>
          </cell>
          <cell r="BH985">
            <v>0</v>
          </cell>
          <cell r="BI985">
            <v>0</v>
          </cell>
          <cell r="BJ985">
            <v>0</v>
          </cell>
          <cell r="BK985" t="str">
            <v/>
          </cell>
          <cell r="BL985" t="e">
            <v>#NAME?</v>
          </cell>
          <cell r="BM985" t="e">
            <v>#N/A</v>
          </cell>
          <cell r="BN985" t="e">
            <v>#N/A</v>
          </cell>
          <cell r="BO985" t="e">
            <v>#N/A</v>
          </cell>
          <cell r="BP985" t="str">
            <v/>
          </cell>
          <cell r="BQ985"/>
          <cell r="BR985"/>
          <cell r="BS985">
            <v>970</v>
          </cell>
        </row>
        <row r="986">
          <cell r="C986"/>
          <cell r="D986"/>
          <cell r="E986"/>
          <cell r="F986"/>
          <cell r="G986"/>
          <cell r="H986"/>
          <cell r="I986"/>
          <cell r="J986"/>
          <cell r="K986"/>
          <cell r="L986"/>
          <cell r="M986"/>
          <cell r="N986"/>
          <cell r="O986"/>
          <cell r="P986"/>
          <cell r="Q986"/>
          <cell r="R986"/>
          <cell r="S986"/>
          <cell r="T986"/>
          <cell r="U986"/>
          <cell r="V986"/>
          <cell r="W986"/>
          <cell r="X986"/>
          <cell r="Y986" t="str">
            <v/>
          </cell>
          <cell r="Z986"/>
          <cell r="AA986" t="str">
            <v/>
          </cell>
          <cell r="AB986"/>
          <cell r="AC986"/>
          <cell r="AD986"/>
          <cell r="AE986"/>
          <cell r="AF986"/>
          <cell r="AG986"/>
          <cell r="AH986" t="str">
            <v/>
          </cell>
          <cell r="AI986" t="str">
            <v>SI</v>
          </cell>
          <cell r="AJ986"/>
          <cell r="AK986"/>
          <cell r="AL986"/>
          <cell r="AM986"/>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t="str">
            <v/>
          </cell>
          <cell r="BE986" t="str">
            <v/>
          </cell>
          <cell r="BF986">
            <v>0</v>
          </cell>
          <cell r="BG986">
            <v>0</v>
          </cell>
          <cell r="BH986">
            <v>0</v>
          </cell>
          <cell r="BI986">
            <v>0</v>
          </cell>
          <cell r="BJ986">
            <v>0</v>
          </cell>
          <cell r="BK986" t="str">
            <v/>
          </cell>
          <cell r="BL986" t="e">
            <v>#NAME?</v>
          </cell>
          <cell r="BM986" t="e">
            <v>#N/A</v>
          </cell>
          <cell r="BN986" t="e">
            <v>#N/A</v>
          </cell>
          <cell r="BO986" t="e">
            <v>#N/A</v>
          </cell>
          <cell r="BP986" t="str">
            <v/>
          </cell>
          <cell r="BQ986"/>
          <cell r="BR986"/>
          <cell r="BS986">
            <v>971</v>
          </cell>
        </row>
        <row r="987">
          <cell r="C987"/>
          <cell r="D987"/>
          <cell r="E987"/>
          <cell r="F987"/>
          <cell r="G987"/>
          <cell r="H987"/>
          <cell r="I987"/>
          <cell r="J987"/>
          <cell r="K987"/>
          <cell r="L987"/>
          <cell r="M987"/>
          <cell r="N987"/>
          <cell r="O987"/>
          <cell r="P987"/>
          <cell r="Q987"/>
          <cell r="R987"/>
          <cell r="S987"/>
          <cell r="T987"/>
          <cell r="U987"/>
          <cell r="V987"/>
          <cell r="W987"/>
          <cell r="X987"/>
          <cell r="Y987" t="str">
            <v/>
          </cell>
          <cell r="Z987"/>
          <cell r="AA987" t="str">
            <v/>
          </cell>
          <cell r="AB987"/>
          <cell r="AC987"/>
          <cell r="AD987"/>
          <cell r="AE987"/>
          <cell r="AF987"/>
          <cell r="AG987"/>
          <cell r="AH987" t="str">
            <v/>
          </cell>
          <cell r="AI987" t="str">
            <v>SI</v>
          </cell>
          <cell r="AJ987"/>
          <cell r="AK987"/>
          <cell r="AL987"/>
          <cell r="AM987"/>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t="str">
            <v/>
          </cell>
          <cell r="BE987" t="str">
            <v/>
          </cell>
          <cell r="BF987">
            <v>0</v>
          </cell>
          <cell r="BG987">
            <v>0</v>
          </cell>
          <cell r="BH987">
            <v>0</v>
          </cell>
          <cell r="BI987">
            <v>0</v>
          </cell>
          <cell r="BJ987">
            <v>0</v>
          </cell>
          <cell r="BK987" t="str">
            <v/>
          </cell>
          <cell r="BL987" t="e">
            <v>#NAME?</v>
          </cell>
          <cell r="BM987" t="e">
            <v>#N/A</v>
          </cell>
          <cell r="BN987" t="e">
            <v>#N/A</v>
          </cell>
          <cell r="BO987" t="e">
            <v>#N/A</v>
          </cell>
          <cell r="BP987" t="str">
            <v/>
          </cell>
          <cell r="BQ987"/>
          <cell r="BR987"/>
          <cell r="BS987">
            <v>972</v>
          </cell>
        </row>
        <row r="988">
          <cell r="C988"/>
          <cell r="D988"/>
          <cell r="E988"/>
          <cell r="F988"/>
          <cell r="G988"/>
          <cell r="H988"/>
          <cell r="I988"/>
          <cell r="J988"/>
          <cell r="K988"/>
          <cell r="L988"/>
          <cell r="M988"/>
          <cell r="N988"/>
          <cell r="O988"/>
          <cell r="P988"/>
          <cell r="Q988"/>
          <cell r="R988"/>
          <cell r="S988"/>
          <cell r="T988"/>
          <cell r="U988"/>
          <cell r="V988"/>
          <cell r="W988"/>
          <cell r="X988"/>
          <cell r="Y988" t="str">
            <v/>
          </cell>
          <cell r="Z988"/>
          <cell r="AA988" t="str">
            <v/>
          </cell>
          <cell r="AB988"/>
          <cell r="AC988"/>
          <cell r="AD988"/>
          <cell r="AE988"/>
          <cell r="AF988"/>
          <cell r="AG988"/>
          <cell r="AH988" t="str">
            <v/>
          </cell>
          <cell r="AI988" t="str">
            <v>SI</v>
          </cell>
          <cell r="AJ988"/>
          <cell r="AK988"/>
          <cell r="AL988"/>
          <cell r="AM988"/>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t="str">
            <v/>
          </cell>
          <cell r="BE988" t="str">
            <v/>
          </cell>
          <cell r="BF988">
            <v>0</v>
          </cell>
          <cell r="BG988">
            <v>0</v>
          </cell>
          <cell r="BH988">
            <v>0</v>
          </cell>
          <cell r="BI988">
            <v>0</v>
          </cell>
          <cell r="BJ988">
            <v>0</v>
          </cell>
          <cell r="BK988" t="str">
            <v/>
          </cell>
          <cell r="BL988" t="e">
            <v>#NAME?</v>
          </cell>
          <cell r="BM988" t="e">
            <v>#N/A</v>
          </cell>
          <cell r="BN988" t="e">
            <v>#N/A</v>
          </cell>
          <cell r="BO988" t="e">
            <v>#N/A</v>
          </cell>
          <cell r="BP988" t="str">
            <v/>
          </cell>
          <cell r="BQ988"/>
          <cell r="BR988"/>
          <cell r="BS988">
            <v>973</v>
          </cell>
        </row>
        <row r="989">
          <cell r="C989"/>
          <cell r="D989"/>
          <cell r="E989"/>
          <cell r="F989"/>
          <cell r="G989"/>
          <cell r="H989"/>
          <cell r="I989"/>
          <cell r="J989"/>
          <cell r="K989"/>
          <cell r="L989"/>
          <cell r="M989"/>
          <cell r="N989"/>
          <cell r="O989"/>
          <cell r="P989"/>
          <cell r="Q989"/>
          <cell r="R989"/>
          <cell r="S989"/>
          <cell r="T989"/>
          <cell r="U989"/>
          <cell r="V989"/>
          <cell r="W989"/>
          <cell r="X989"/>
          <cell r="Y989" t="str">
            <v/>
          </cell>
          <cell r="Z989"/>
          <cell r="AA989" t="str">
            <v/>
          </cell>
          <cell r="AB989"/>
          <cell r="AC989"/>
          <cell r="AD989"/>
          <cell r="AE989"/>
          <cell r="AF989"/>
          <cell r="AG989"/>
          <cell r="AH989" t="str">
            <v/>
          </cell>
          <cell r="AI989" t="str">
            <v>SI</v>
          </cell>
          <cell r="AJ989"/>
          <cell r="AK989"/>
          <cell r="AL989"/>
          <cell r="AM989"/>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t="str">
            <v/>
          </cell>
          <cell r="BE989" t="str">
            <v/>
          </cell>
          <cell r="BF989">
            <v>0</v>
          </cell>
          <cell r="BG989">
            <v>0</v>
          </cell>
          <cell r="BH989">
            <v>0</v>
          </cell>
          <cell r="BI989">
            <v>0</v>
          </cell>
          <cell r="BJ989">
            <v>0</v>
          </cell>
          <cell r="BK989" t="str">
            <v/>
          </cell>
          <cell r="BL989" t="e">
            <v>#NAME?</v>
          </cell>
          <cell r="BM989" t="e">
            <v>#N/A</v>
          </cell>
          <cell r="BN989" t="e">
            <v>#N/A</v>
          </cell>
          <cell r="BO989" t="e">
            <v>#N/A</v>
          </cell>
          <cell r="BP989" t="str">
            <v/>
          </cell>
          <cell r="BQ989"/>
          <cell r="BR989"/>
          <cell r="BS989">
            <v>974</v>
          </cell>
        </row>
        <row r="990">
          <cell r="C990"/>
          <cell r="D990"/>
          <cell r="E990"/>
          <cell r="F990"/>
          <cell r="G990"/>
          <cell r="H990"/>
          <cell r="I990"/>
          <cell r="J990"/>
          <cell r="K990"/>
          <cell r="L990"/>
          <cell r="M990"/>
          <cell r="N990"/>
          <cell r="O990"/>
          <cell r="P990"/>
          <cell r="Q990"/>
          <cell r="R990"/>
          <cell r="S990"/>
          <cell r="T990"/>
          <cell r="U990"/>
          <cell r="V990"/>
          <cell r="W990"/>
          <cell r="X990"/>
          <cell r="Y990" t="str">
            <v/>
          </cell>
          <cell r="Z990"/>
          <cell r="AA990" t="str">
            <v/>
          </cell>
          <cell r="AB990"/>
          <cell r="AC990"/>
          <cell r="AD990"/>
          <cell r="AE990"/>
          <cell r="AF990"/>
          <cell r="AG990"/>
          <cell r="AH990" t="str">
            <v/>
          </cell>
          <cell r="AI990" t="str">
            <v>SI</v>
          </cell>
          <cell r="AJ990"/>
          <cell r="AK990"/>
          <cell r="AL990"/>
          <cell r="AM990"/>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t="str">
            <v/>
          </cell>
          <cell r="BE990" t="str">
            <v/>
          </cell>
          <cell r="BF990">
            <v>0</v>
          </cell>
          <cell r="BG990">
            <v>0</v>
          </cell>
          <cell r="BH990">
            <v>0</v>
          </cell>
          <cell r="BI990">
            <v>0</v>
          </cell>
          <cell r="BJ990">
            <v>0</v>
          </cell>
          <cell r="BK990" t="str">
            <v/>
          </cell>
          <cell r="BL990" t="e">
            <v>#NAME?</v>
          </cell>
          <cell r="BM990" t="e">
            <v>#N/A</v>
          </cell>
          <cell r="BN990" t="e">
            <v>#N/A</v>
          </cell>
          <cell r="BO990" t="e">
            <v>#N/A</v>
          </cell>
          <cell r="BP990" t="str">
            <v/>
          </cell>
          <cell r="BQ990"/>
          <cell r="BR990"/>
          <cell r="BS990">
            <v>975</v>
          </cell>
        </row>
        <row r="991">
          <cell r="C991"/>
          <cell r="D991"/>
          <cell r="E991"/>
          <cell r="F991"/>
          <cell r="G991"/>
          <cell r="H991"/>
          <cell r="I991"/>
          <cell r="J991"/>
          <cell r="K991"/>
          <cell r="L991"/>
          <cell r="M991"/>
          <cell r="N991"/>
          <cell r="O991"/>
          <cell r="P991"/>
          <cell r="Q991"/>
          <cell r="R991"/>
          <cell r="S991"/>
          <cell r="T991"/>
          <cell r="U991"/>
          <cell r="V991"/>
          <cell r="W991"/>
          <cell r="X991"/>
          <cell r="Y991" t="str">
            <v/>
          </cell>
          <cell r="Z991"/>
          <cell r="AA991" t="str">
            <v/>
          </cell>
          <cell r="AB991"/>
          <cell r="AC991"/>
          <cell r="AD991"/>
          <cell r="AE991"/>
          <cell r="AF991"/>
          <cell r="AG991"/>
          <cell r="AH991" t="str">
            <v/>
          </cell>
          <cell r="AI991" t="str">
            <v>SI</v>
          </cell>
          <cell r="AJ991"/>
          <cell r="AK991"/>
          <cell r="AL991"/>
          <cell r="AM991"/>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t="str">
            <v/>
          </cell>
          <cell r="BE991" t="str">
            <v/>
          </cell>
          <cell r="BF991">
            <v>0</v>
          </cell>
          <cell r="BG991">
            <v>0</v>
          </cell>
          <cell r="BH991">
            <v>0</v>
          </cell>
          <cell r="BI991">
            <v>0</v>
          </cell>
          <cell r="BJ991">
            <v>0</v>
          </cell>
          <cell r="BK991" t="str">
            <v/>
          </cell>
          <cell r="BL991" t="e">
            <v>#NAME?</v>
          </cell>
          <cell r="BM991" t="e">
            <v>#N/A</v>
          </cell>
          <cell r="BN991" t="e">
            <v>#N/A</v>
          </cell>
          <cell r="BO991" t="e">
            <v>#N/A</v>
          </cell>
          <cell r="BP991" t="str">
            <v/>
          </cell>
          <cell r="BQ991"/>
          <cell r="BR991"/>
          <cell r="BS991">
            <v>976</v>
          </cell>
        </row>
        <row r="992">
          <cell r="C992"/>
          <cell r="D992"/>
          <cell r="E992"/>
          <cell r="F992"/>
          <cell r="G992"/>
          <cell r="H992"/>
          <cell r="I992"/>
          <cell r="J992"/>
          <cell r="K992"/>
          <cell r="L992"/>
          <cell r="M992"/>
          <cell r="N992"/>
          <cell r="O992"/>
          <cell r="P992"/>
          <cell r="Q992"/>
          <cell r="R992"/>
          <cell r="S992"/>
          <cell r="T992"/>
          <cell r="U992"/>
          <cell r="V992"/>
          <cell r="W992"/>
          <cell r="X992"/>
          <cell r="Y992" t="str">
            <v/>
          </cell>
          <cell r="Z992"/>
          <cell r="AA992" t="str">
            <v/>
          </cell>
          <cell r="AB992"/>
          <cell r="AC992"/>
          <cell r="AD992"/>
          <cell r="AE992"/>
          <cell r="AF992"/>
          <cell r="AG992"/>
          <cell r="AH992" t="str">
            <v/>
          </cell>
          <cell r="AI992" t="str">
            <v>SI</v>
          </cell>
          <cell r="AJ992"/>
          <cell r="AK992"/>
          <cell r="AL992"/>
          <cell r="AM992"/>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t="str">
            <v/>
          </cell>
          <cell r="BE992" t="str">
            <v/>
          </cell>
          <cell r="BF992">
            <v>0</v>
          </cell>
          <cell r="BG992">
            <v>0</v>
          </cell>
          <cell r="BH992">
            <v>0</v>
          </cell>
          <cell r="BI992">
            <v>0</v>
          </cell>
          <cell r="BJ992">
            <v>0</v>
          </cell>
          <cell r="BK992" t="str">
            <v/>
          </cell>
          <cell r="BL992" t="e">
            <v>#NAME?</v>
          </cell>
          <cell r="BM992" t="e">
            <v>#N/A</v>
          </cell>
          <cell r="BN992" t="e">
            <v>#N/A</v>
          </cell>
          <cell r="BO992" t="e">
            <v>#N/A</v>
          </cell>
          <cell r="BP992" t="str">
            <v/>
          </cell>
          <cell r="BQ992"/>
          <cell r="BR992"/>
          <cell r="BS992">
            <v>977</v>
          </cell>
        </row>
        <row r="993">
          <cell r="C993"/>
          <cell r="D993"/>
          <cell r="E993"/>
          <cell r="F993"/>
          <cell r="G993"/>
          <cell r="H993"/>
          <cell r="I993"/>
          <cell r="J993"/>
          <cell r="K993"/>
          <cell r="L993"/>
          <cell r="M993"/>
          <cell r="N993"/>
          <cell r="O993"/>
          <cell r="P993"/>
          <cell r="Q993"/>
          <cell r="R993"/>
          <cell r="S993"/>
          <cell r="T993"/>
          <cell r="U993"/>
          <cell r="V993"/>
          <cell r="W993"/>
          <cell r="X993"/>
          <cell r="Y993" t="str">
            <v/>
          </cell>
          <cell r="Z993"/>
          <cell r="AA993" t="str">
            <v/>
          </cell>
          <cell r="AB993"/>
          <cell r="AC993"/>
          <cell r="AD993"/>
          <cell r="AE993"/>
          <cell r="AF993"/>
          <cell r="AG993"/>
          <cell r="AH993" t="str">
            <v/>
          </cell>
          <cell r="AI993" t="str">
            <v>SI</v>
          </cell>
          <cell r="AJ993"/>
          <cell r="AK993"/>
          <cell r="AL993"/>
          <cell r="AM993"/>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t="str">
            <v/>
          </cell>
          <cell r="BE993" t="str">
            <v/>
          </cell>
          <cell r="BF993">
            <v>0</v>
          </cell>
          <cell r="BG993">
            <v>0</v>
          </cell>
          <cell r="BH993">
            <v>0</v>
          </cell>
          <cell r="BI993">
            <v>0</v>
          </cell>
          <cell r="BJ993">
            <v>0</v>
          </cell>
          <cell r="BK993" t="str">
            <v/>
          </cell>
          <cell r="BL993" t="e">
            <v>#NAME?</v>
          </cell>
          <cell r="BM993" t="e">
            <v>#N/A</v>
          </cell>
          <cell r="BN993" t="e">
            <v>#N/A</v>
          </cell>
          <cell r="BO993" t="e">
            <v>#N/A</v>
          </cell>
          <cell r="BP993" t="str">
            <v/>
          </cell>
          <cell r="BQ993"/>
          <cell r="BR993"/>
          <cell r="BS993">
            <v>978</v>
          </cell>
        </row>
        <row r="994">
          <cell r="C994"/>
          <cell r="D994"/>
          <cell r="E994"/>
          <cell r="F994"/>
          <cell r="G994"/>
          <cell r="H994"/>
          <cell r="I994"/>
          <cell r="J994"/>
          <cell r="K994"/>
          <cell r="L994"/>
          <cell r="M994"/>
          <cell r="N994"/>
          <cell r="O994"/>
          <cell r="P994"/>
          <cell r="Q994"/>
          <cell r="R994"/>
          <cell r="S994"/>
          <cell r="T994"/>
          <cell r="U994"/>
          <cell r="V994"/>
          <cell r="W994"/>
          <cell r="X994"/>
          <cell r="Y994" t="str">
            <v/>
          </cell>
          <cell r="Z994"/>
          <cell r="AA994" t="str">
            <v/>
          </cell>
          <cell r="AB994"/>
          <cell r="AC994"/>
          <cell r="AD994"/>
          <cell r="AE994"/>
          <cell r="AF994"/>
          <cell r="AG994"/>
          <cell r="AH994" t="str">
            <v/>
          </cell>
          <cell r="AI994" t="str">
            <v>SI</v>
          </cell>
          <cell r="AJ994"/>
          <cell r="AK994"/>
          <cell r="AL994"/>
          <cell r="AM994"/>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t="str">
            <v/>
          </cell>
          <cell r="BE994" t="str">
            <v/>
          </cell>
          <cell r="BF994">
            <v>0</v>
          </cell>
          <cell r="BG994">
            <v>0</v>
          </cell>
          <cell r="BH994">
            <v>0</v>
          </cell>
          <cell r="BI994">
            <v>0</v>
          </cell>
          <cell r="BJ994">
            <v>0</v>
          </cell>
          <cell r="BK994" t="str">
            <v/>
          </cell>
          <cell r="BL994" t="e">
            <v>#NAME?</v>
          </cell>
          <cell r="BM994" t="e">
            <v>#N/A</v>
          </cell>
          <cell r="BN994" t="e">
            <v>#N/A</v>
          </cell>
          <cell r="BO994" t="e">
            <v>#N/A</v>
          </cell>
          <cell r="BP994" t="str">
            <v/>
          </cell>
          <cell r="BQ994"/>
          <cell r="BR994"/>
          <cell r="BS994">
            <v>979</v>
          </cell>
        </row>
        <row r="995">
          <cell r="C995"/>
          <cell r="D995"/>
          <cell r="E995"/>
          <cell r="F995"/>
          <cell r="G995"/>
          <cell r="H995"/>
          <cell r="I995"/>
          <cell r="J995"/>
          <cell r="K995"/>
          <cell r="L995"/>
          <cell r="M995"/>
          <cell r="N995"/>
          <cell r="O995"/>
          <cell r="P995"/>
          <cell r="Q995"/>
          <cell r="R995"/>
          <cell r="S995"/>
          <cell r="T995"/>
          <cell r="U995"/>
          <cell r="V995"/>
          <cell r="W995"/>
          <cell r="X995"/>
          <cell r="Y995" t="str">
            <v/>
          </cell>
          <cell r="Z995"/>
          <cell r="AA995" t="str">
            <v/>
          </cell>
          <cell r="AB995"/>
          <cell r="AC995"/>
          <cell r="AD995"/>
          <cell r="AE995"/>
          <cell r="AF995"/>
          <cell r="AG995"/>
          <cell r="AH995" t="str">
            <v/>
          </cell>
          <cell r="AI995" t="str">
            <v>SI</v>
          </cell>
          <cell r="AJ995"/>
          <cell r="AK995"/>
          <cell r="AL995"/>
          <cell r="AM995"/>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t="str">
            <v/>
          </cell>
          <cell r="BE995" t="str">
            <v/>
          </cell>
          <cell r="BF995">
            <v>0</v>
          </cell>
          <cell r="BG995">
            <v>0</v>
          </cell>
          <cell r="BH995">
            <v>0</v>
          </cell>
          <cell r="BI995">
            <v>0</v>
          </cell>
          <cell r="BJ995">
            <v>0</v>
          </cell>
          <cell r="BK995" t="str">
            <v/>
          </cell>
          <cell r="BL995" t="e">
            <v>#NAME?</v>
          </cell>
          <cell r="BM995" t="e">
            <v>#N/A</v>
          </cell>
          <cell r="BN995" t="e">
            <v>#N/A</v>
          </cell>
          <cell r="BO995" t="e">
            <v>#N/A</v>
          </cell>
          <cell r="BP995" t="str">
            <v/>
          </cell>
          <cell r="BQ995"/>
          <cell r="BR995"/>
          <cell r="BS995">
            <v>980</v>
          </cell>
        </row>
        <row r="996">
          <cell r="C996"/>
          <cell r="D996"/>
          <cell r="E996"/>
          <cell r="F996"/>
          <cell r="G996"/>
          <cell r="H996"/>
          <cell r="I996"/>
          <cell r="J996"/>
          <cell r="K996"/>
          <cell r="L996"/>
          <cell r="M996"/>
          <cell r="N996"/>
          <cell r="O996"/>
          <cell r="P996"/>
          <cell r="Q996"/>
          <cell r="R996"/>
          <cell r="S996"/>
          <cell r="T996"/>
          <cell r="U996"/>
          <cell r="V996"/>
          <cell r="W996"/>
          <cell r="X996"/>
          <cell r="Y996" t="str">
            <v/>
          </cell>
          <cell r="Z996"/>
          <cell r="AA996" t="str">
            <v/>
          </cell>
          <cell r="AB996"/>
          <cell r="AC996"/>
          <cell r="AD996"/>
          <cell r="AE996"/>
          <cell r="AF996"/>
          <cell r="AG996"/>
          <cell r="AH996" t="str">
            <v/>
          </cell>
          <cell r="AI996" t="str">
            <v>SI</v>
          </cell>
          <cell r="AJ996"/>
          <cell r="AK996"/>
          <cell r="AL996"/>
          <cell r="AM996"/>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t="str">
            <v/>
          </cell>
          <cell r="BE996" t="str">
            <v/>
          </cell>
          <cell r="BF996">
            <v>0</v>
          </cell>
          <cell r="BG996">
            <v>0</v>
          </cell>
          <cell r="BH996">
            <v>0</v>
          </cell>
          <cell r="BI996">
            <v>0</v>
          </cell>
          <cell r="BJ996">
            <v>0</v>
          </cell>
          <cell r="BK996" t="str">
            <v/>
          </cell>
          <cell r="BL996" t="e">
            <v>#NAME?</v>
          </cell>
          <cell r="BM996" t="e">
            <v>#N/A</v>
          </cell>
          <cell r="BN996" t="e">
            <v>#N/A</v>
          </cell>
          <cell r="BO996" t="e">
            <v>#N/A</v>
          </cell>
          <cell r="BP996" t="str">
            <v/>
          </cell>
          <cell r="BQ996"/>
          <cell r="BR996"/>
          <cell r="BS996">
            <v>981</v>
          </cell>
        </row>
        <row r="997">
          <cell r="C997"/>
          <cell r="D997"/>
          <cell r="E997"/>
          <cell r="F997"/>
          <cell r="G997"/>
          <cell r="H997"/>
          <cell r="I997"/>
          <cell r="J997"/>
          <cell r="K997"/>
          <cell r="L997"/>
          <cell r="M997"/>
          <cell r="N997"/>
          <cell r="O997"/>
          <cell r="P997"/>
          <cell r="Q997"/>
          <cell r="R997"/>
          <cell r="S997"/>
          <cell r="T997"/>
          <cell r="U997"/>
          <cell r="V997"/>
          <cell r="W997"/>
          <cell r="X997"/>
          <cell r="Y997" t="str">
            <v/>
          </cell>
          <cell r="Z997"/>
          <cell r="AA997" t="str">
            <v/>
          </cell>
          <cell r="AB997"/>
          <cell r="AC997"/>
          <cell r="AD997"/>
          <cell r="AE997"/>
          <cell r="AF997"/>
          <cell r="AG997"/>
          <cell r="AH997" t="str">
            <v/>
          </cell>
          <cell r="AI997" t="str">
            <v>SI</v>
          </cell>
          <cell r="AJ997"/>
          <cell r="AK997"/>
          <cell r="AL997"/>
          <cell r="AM997"/>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t="str">
            <v/>
          </cell>
          <cell r="BE997" t="str">
            <v/>
          </cell>
          <cell r="BF997">
            <v>0</v>
          </cell>
          <cell r="BG997">
            <v>0</v>
          </cell>
          <cell r="BH997">
            <v>0</v>
          </cell>
          <cell r="BI997">
            <v>0</v>
          </cell>
          <cell r="BJ997">
            <v>0</v>
          </cell>
          <cell r="BK997" t="str">
            <v/>
          </cell>
          <cell r="BL997" t="e">
            <v>#NAME?</v>
          </cell>
          <cell r="BM997" t="e">
            <v>#N/A</v>
          </cell>
          <cell r="BN997" t="e">
            <v>#N/A</v>
          </cell>
          <cell r="BO997" t="e">
            <v>#N/A</v>
          </cell>
          <cell r="BP997" t="str">
            <v/>
          </cell>
          <cell r="BQ997"/>
          <cell r="BR997"/>
          <cell r="BS997">
            <v>982</v>
          </cell>
        </row>
        <row r="998">
          <cell r="C998"/>
          <cell r="D998"/>
          <cell r="E998"/>
          <cell r="F998"/>
          <cell r="G998"/>
          <cell r="H998"/>
          <cell r="I998"/>
          <cell r="J998"/>
          <cell r="K998"/>
          <cell r="L998"/>
          <cell r="M998"/>
          <cell r="N998"/>
          <cell r="O998"/>
          <cell r="P998"/>
          <cell r="Q998"/>
          <cell r="R998"/>
          <cell r="S998"/>
          <cell r="T998"/>
          <cell r="U998"/>
          <cell r="V998"/>
          <cell r="W998"/>
          <cell r="X998"/>
          <cell r="Y998" t="str">
            <v/>
          </cell>
          <cell r="Z998"/>
          <cell r="AA998" t="str">
            <v/>
          </cell>
          <cell r="AB998"/>
          <cell r="AC998"/>
          <cell r="AD998"/>
          <cell r="AE998"/>
          <cell r="AF998"/>
          <cell r="AG998"/>
          <cell r="AH998" t="str">
            <v/>
          </cell>
          <cell r="AI998" t="str">
            <v>SI</v>
          </cell>
          <cell r="AJ998"/>
          <cell r="AK998"/>
          <cell r="AL998"/>
          <cell r="AM998"/>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t="str">
            <v/>
          </cell>
          <cell r="BE998" t="str">
            <v/>
          </cell>
          <cell r="BF998">
            <v>0</v>
          </cell>
          <cell r="BG998">
            <v>0</v>
          </cell>
          <cell r="BH998">
            <v>0</v>
          </cell>
          <cell r="BI998">
            <v>0</v>
          </cell>
          <cell r="BJ998">
            <v>0</v>
          </cell>
          <cell r="BK998" t="str">
            <v/>
          </cell>
          <cell r="BL998" t="e">
            <v>#NAME?</v>
          </cell>
          <cell r="BM998" t="e">
            <v>#N/A</v>
          </cell>
          <cell r="BN998" t="e">
            <v>#N/A</v>
          </cell>
          <cell r="BO998" t="e">
            <v>#N/A</v>
          </cell>
          <cell r="BP998" t="str">
            <v/>
          </cell>
          <cell r="BQ998"/>
          <cell r="BR998"/>
          <cell r="BS998">
            <v>983</v>
          </cell>
        </row>
        <row r="999">
          <cell r="C999"/>
          <cell r="D999"/>
          <cell r="E999"/>
          <cell r="F999"/>
          <cell r="G999"/>
          <cell r="H999"/>
          <cell r="I999"/>
          <cell r="J999"/>
          <cell r="K999"/>
          <cell r="L999"/>
          <cell r="M999"/>
          <cell r="N999"/>
          <cell r="O999"/>
          <cell r="P999"/>
          <cell r="Q999"/>
          <cell r="R999"/>
          <cell r="S999"/>
          <cell r="T999"/>
          <cell r="U999"/>
          <cell r="V999"/>
          <cell r="W999"/>
          <cell r="X999"/>
          <cell r="Y999" t="str">
            <v/>
          </cell>
          <cell r="Z999"/>
          <cell r="AA999" t="str">
            <v/>
          </cell>
          <cell r="AB999"/>
          <cell r="AC999"/>
          <cell r="AD999"/>
          <cell r="AE999"/>
          <cell r="AF999"/>
          <cell r="AG999"/>
          <cell r="AH999" t="str">
            <v/>
          </cell>
          <cell r="AI999" t="str">
            <v>SI</v>
          </cell>
          <cell r="AJ999"/>
          <cell r="AK999"/>
          <cell r="AL999"/>
          <cell r="AM999"/>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t="str">
            <v/>
          </cell>
          <cell r="BE999" t="str">
            <v/>
          </cell>
          <cell r="BF999">
            <v>0</v>
          </cell>
          <cell r="BG999">
            <v>0</v>
          </cell>
          <cell r="BH999">
            <v>0</v>
          </cell>
          <cell r="BI999">
            <v>0</v>
          </cell>
          <cell r="BJ999">
            <v>0</v>
          </cell>
          <cell r="BK999" t="str">
            <v/>
          </cell>
          <cell r="BL999" t="e">
            <v>#NAME?</v>
          </cell>
          <cell r="BM999" t="e">
            <v>#N/A</v>
          </cell>
          <cell r="BN999" t="e">
            <v>#N/A</v>
          </cell>
          <cell r="BO999" t="e">
            <v>#N/A</v>
          </cell>
          <cell r="BP999" t="str">
            <v/>
          </cell>
          <cell r="BQ999"/>
          <cell r="BR999"/>
          <cell r="BS999">
            <v>984</v>
          </cell>
        </row>
        <row r="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t="str">
            <v/>
          </cell>
          <cell r="Z1000"/>
          <cell r="AA1000" t="str">
            <v/>
          </cell>
          <cell r="AB1000"/>
          <cell r="AC1000"/>
          <cell r="AD1000"/>
          <cell r="AE1000"/>
          <cell r="AF1000"/>
          <cell r="AG1000"/>
          <cell r="AH1000" t="str">
            <v/>
          </cell>
          <cell r="AI1000" t="str">
            <v>SI</v>
          </cell>
          <cell r="AJ1000"/>
          <cell r="AK1000"/>
          <cell r="AL1000"/>
          <cell r="AM1000"/>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t="str">
            <v/>
          </cell>
          <cell r="BE1000" t="str">
            <v/>
          </cell>
          <cell r="BF1000">
            <v>0</v>
          </cell>
          <cell r="BG1000">
            <v>0</v>
          </cell>
          <cell r="BH1000">
            <v>0</v>
          </cell>
          <cell r="BI1000">
            <v>0</v>
          </cell>
          <cell r="BJ1000">
            <v>0</v>
          </cell>
          <cell r="BK1000" t="str">
            <v/>
          </cell>
          <cell r="BL1000" t="e">
            <v>#NAME?</v>
          </cell>
          <cell r="BM1000" t="e">
            <v>#N/A</v>
          </cell>
          <cell r="BN1000" t="e">
            <v>#N/A</v>
          </cell>
          <cell r="BO1000" t="e">
            <v>#N/A</v>
          </cell>
          <cell r="BP1000" t="str">
            <v/>
          </cell>
          <cell r="BQ1000"/>
          <cell r="BR1000"/>
          <cell r="BS1000">
            <v>985</v>
          </cell>
        </row>
        <row r="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t="str">
            <v/>
          </cell>
          <cell r="Z1001"/>
          <cell r="AA1001" t="str">
            <v/>
          </cell>
          <cell r="AB1001"/>
          <cell r="AC1001"/>
          <cell r="AD1001"/>
          <cell r="AE1001"/>
          <cell r="AF1001"/>
          <cell r="AG1001"/>
          <cell r="AH1001" t="str">
            <v/>
          </cell>
          <cell r="AI1001" t="str">
            <v>SI</v>
          </cell>
          <cell r="AJ1001"/>
          <cell r="AK1001"/>
          <cell r="AL1001"/>
          <cell r="AM1001"/>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t="str">
            <v/>
          </cell>
          <cell r="BE1001" t="str">
            <v/>
          </cell>
          <cell r="BF1001">
            <v>0</v>
          </cell>
          <cell r="BG1001">
            <v>0</v>
          </cell>
          <cell r="BH1001">
            <v>0</v>
          </cell>
          <cell r="BI1001">
            <v>0</v>
          </cell>
          <cell r="BJ1001">
            <v>0</v>
          </cell>
          <cell r="BK1001" t="str">
            <v/>
          </cell>
          <cell r="BL1001" t="e">
            <v>#NAME?</v>
          </cell>
          <cell r="BM1001" t="e">
            <v>#N/A</v>
          </cell>
          <cell r="BN1001" t="e">
            <v>#N/A</v>
          </cell>
          <cell r="BO1001" t="e">
            <v>#N/A</v>
          </cell>
          <cell r="BP1001" t="str">
            <v/>
          </cell>
          <cell r="BQ1001"/>
          <cell r="BR1001"/>
          <cell r="BS1001">
            <v>986</v>
          </cell>
        </row>
        <row r="1002">
          <cell r="C1002"/>
          <cell r="D1002"/>
          <cell r="E1002"/>
          <cell r="F1002"/>
          <cell r="G1002"/>
          <cell r="H1002"/>
          <cell r="I1002"/>
          <cell r="J1002"/>
          <cell r="K1002"/>
          <cell r="L1002"/>
          <cell r="M1002"/>
          <cell r="N1002"/>
          <cell r="O1002"/>
          <cell r="P1002"/>
          <cell r="Q1002"/>
          <cell r="R1002"/>
          <cell r="S1002"/>
          <cell r="T1002"/>
          <cell r="U1002"/>
          <cell r="V1002"/>
          <cell r="W1002"/>
          <cell r="X1002"/>
          <cell r="Y1002" t="str">
            <v/>
          </cell>
          <cell r="Z1002"/>
          <cell r="AA1002" t="str">
            <v/>
          </cell>
          <cell r="AB1002"/>
          <cell r="AC1002"/>
          <cell r="AD1002"/>
          <cell r="AE1002"/>
          <cell r="AF1002"/>
          <cell r="AG1002"/>
          <cell r="AH1002" t="str">
            <v/>
          </cell>
          <cell r="AI1002" t="str">
            <v>SI</v>
          </cell>
          <cell r="AJ1002"/>
          <cell r="AK1002"/>
          <cell r="AL1002"/>
          <cell r="AM1002"/>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t="str">
            <v/>
          </cell>
          <cell r="BE1002" t="str">
            <v/>
          </cell>
          <cell r="BF1002">
            <v>0</v>
          </cell>
          <cell r="BG1002">
            <v>0</v>
          </cell>
          <cell r="BH1002">
            <v>0</v>
          </cell>
          <cell r="BI1002">
            <v>0</v>
          </cell>
          <cell r="BJ1002">
            <v>0</v>
          </cell>
          <cell r="BK1002" t="str">
            <v/>
          </cell>
          <cell r="BL1002" t="e">
            <v>#NAME?</v>
          </cell>
          <cell r="BM1002" t="e">
            <v>#N/A</v>
          </cell>
          <cell r="BN1002" t="e">
            <v>#N/A</v>
          </cell>
          <cell r="BO1002" t="e">
            <v>#N/A</v>
          </cell>
          <cell r="BP1002" t="str">
            <v/>
          </cell>
          <cell r="BQ1002"/>
          <cell r="BR1002"/>
          <cell r="BS1002">
            <v>987</v>
          </cell>
        </row>
        <row r="1003">
          <cell r="C1003"/>
          <cell r="D1003"/>
          <cell r="E1003"/>
          <cell r="F1003"/>
          <cell r="G1003"/>
          <cell r="H1003"/>
          <cell r="I1003"/>
          <cell r="J1003"/>
          <cell r="K1003"/>
          <cell r="L1003"/>
          <cell r="M1003"/>
          <cell r="N1003"/>
          <cell r="O1003"/>
          <cell r="P1003"/>
          <cell r="Q1003"/>
          <cell r="R1003"/>
          <cell r="S1003"/>
          <cell r="T1003"/>
          <cell r="U1003"/>
          <cell r="V1003"/>
          <cell r="W1003"/>
          <cell r="X1003"/>
          <cell r="Y1003" t="str">
            <v/>
          </cell>
          <cell r="Z1003"/>
          <cell r="AA1003" t="str">
            <v/>
          </cell>
          <cell r="AB1003"/>
          <cell r="AC1003"/>
          <cell r="AD1003"/>
          <cell r="AE1003"/>
          <cell r="AF1003"/>
          <cell r="AG1003"/>
          <cell r="AH1003" t="str">
            <v/>
          </cell>
          <cell r="AI1003" t="str">
            <v>SI</v>
          </cell>
          <cell r="AJ1003"/>
          <cell r="AK1003"/>
          <cell r="AL1003"/>
          <cell r="AM1003"/>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t="str">
            <v/>
          </cell>
          <cell r="BE1003" t="str">
            <v/>
          </cell>
          <cell r="BF1003">
            <v>0</v>
          </cell>
          <cell r="BG1003">
            <v>0</v>
          </cell>
          <cell r="BH1003">
            <v>0</v>
          </cell>
          <cell r="BI1003">
            <v>0</v>
          </cell>
          <cell r="BJ1003">
            <v>0</v>
          </cell>
          <cell r="BK1003" t="str">
            <v/>
          </cell>
          <cell r="BL1003" t="e">
            <v>#NAME?</v>
          </cell>
          <cell r="BM1003" t="e">
            <v>#N/A</v>
          </cell>
          <cell r="BN1003" t="e">
            <v>#N/A</v>
          </cell>
          <cell r="BO1003" t="e">
            <v>#N/A</v>
          </cell>
          <cell r="BP1003" t="str">
            <v/>
          </cell>
          <cell r="BQ1003"/>
          <cell r="BR1003"/>
          <cell r="BS1003">
            <v>988</v>
          </cell>
        </row>
        <row r="1004">
          <cell r="C1004"/>
          <cell r="D1004"/>
          <cell r="E1004"/>
          <cell r="F1004"/>
          <cell r="G1004"/>
          <cell r="H1004"/>
          <cell r="I1004"/>
          <cell r="J1004"/>
          <cell r="K1004"/>
          <cell r="L1004"/>
          <cell r="M1004"/>
          <cell r="N1004"/>
          <cell r="O1004"/>
          <cell r="P1004"/>
          <cell r="Q1004"/>
          <cell r="R1004"/>
          <cell r="S1004"/>
          <cell r="T1004"/>
          <cell r="U1004"/>
          <cell r="V1004"/>
          <cell r="W1004"/>
          <cell r="X1004"/>
          <cell r="Y1004" t="str">
            <v/>
          </cell>
          <cell r="Z1004"/>
          <cell r="AA1004" t="str">
            <v/>
          </cell>
          <cell r="AB1004"/>
          <cell r="AC1004"/>
          <cell r="AD1004"/>
          <cell r="AE1004"/>
          <cell r="AF1004"/>
          <cell r="AG1004"/>
          <cell r="AH1004" t="str">
            <v/>
          </cell>
          <cell r="AI1004" t="str">
            <v>SI</v>
          </cell>
          <cell r="AJ1004"/>
          <cell r="AK1004"/>
          <cell r="AL1004"/>
          <cell r="AM1004"/>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t="str">
            <v/>
          </cell>
          <cell r="BE1004" t="str">
            <v/>
          </cell>
          <cell r="BF1004">
            <v>0</v>
          </cell>
          <cell r="BG1004">
            <v>0</v>
          </cell>
          <cell r="BH1004">
            <v>0</v>
          </cell>
          <cell r="BI1004">
            <v>0</v>
          </cell>
          <cell r="BJ1004">
            <v>0</v>
          </cell>
          <cell r="BK1004" t="str">
            <v/>
          </cell>
          <cell r="BL1004" t="e">
            <v>#NAME?</v>
          </cell>
          <cell r="BM1004" t="e">
            <v>#N/A</v>
          </cell>
          <cell r="BN1004" t="e">
            <v>#N/A</v>
          </cell>
          <cell r="BO1004" t="e">
            <v>#N/A</v>
          </cell>
          <cell r="BP1004" t="str">
            <v/>
          </cell>
          <cell r="BQ1004"/>
          <cell r="BR1004"/>
          <cell r="BS1004">
            <v>989</v>
          </cell>
        </row>
        <row r="1005">
          <cell r="C1005"/>
          <cell r="D1005"/>
          <cell r="E1005"/>
          <cell r="F1005"/>
          <cell r="G1005"/>
          <cell r="H1005"/>
          <cell r="I1005"/>
          <cell r="J1005"/>
          <cell r="K1005"/>
          <cell r="L1005"/>
          <cell r="M1005"/>
          <cell r="N1005"/>
          <cell r="O1005"/>
          <cell r="P1005"/>
          <cell r="Q1005"/>
          <cell r="R1005"/>
          <cell r="S1005"/>
          <cell r="T1005"/>
          <cell r="U1005"/>
          <cell r="V1005"/>
          <cell r="W1005"/>
          <cell r="X1005"/>
          <cell r="Y1005" t="str">
            <v/>
          </cell>
          <cell r="Z1005"/>
          <cell r="AA1005" t="str">
            <v/>
          </cell>
          <cell r="AB1005"/>
          <cell r="AC1005"/>
          <cell r="AD1005"/>
          <cell r="AE1005"/>
          <cell r="AF1005"/>
          <cell r="AG1005"/>
          <cell r="AH1005" t="str">
            <v/>
          </cell>
          <cell r="AI1005" t="str">
            <v>SI</v>
          </cell>
          <cell r="AJ1005"/>
          <cell r="AK1005"/>
          <cell r="AL1005"/>
          <cell r="AM1005"/>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t="str">
            <v/>
          </cell>
          <cell r="BE1005" t="str">
            <v/>
          </cell>
          <cell r="BF1005">
            <v>0</v>
          </cell>
          <cell r="BG1005">
            <v>0</v>
          </cell>
          <cell r="BH1005">
            <v>0</v>
          </cell>
          <cell r="BI1005">
            <v>0</v>
          </cell>
          <cell r="BJ1005">
            <v>0</v>
          </cell>
          <cell r="BK1005" t="str">
            <v/>
          </cell>
          <cell r="BL1005" t="e">
            <v>#NAME?</v>
          </cell>
          <cell r="BM1005" t="e">
            <v>#N/A</v>
          </cell>
          <cell r="BN1005" t="e">
            <v>#N/A</v>
          </cell>
          <cell r="BO1005" t="e">
            <v>#N/A</v>
          </cell>
          <cell r="BP1005" t="str">
            <v/>
          </cell>
          <cell r="BQ1005"/>
          <cell r="BR1005"/>
          <cell r="BS1005">
            <v>990</v>
          </cell>
        </row>
        <row r="1006">
          <cell r="C1006"/>
          <cell r="D1006"/>
          <cell r="E1006"/>
          <cell r="F1006"/>
          <cell r="G1006"/>
          <cell r="H1006"/>
          <cell r="I1006"/>
          <cell r="J1006"/>
          <cell r="K1006"/>
          <cell r="L1006"/>
          <cell r="M1006"/>
          <cell r="N1006"/>
          <cell r="O1006"/>
          <cell r="P1006"/>
          <cell r="Q1006"/>
          <cell r="R1006"/>
          <cell r="S1006"/>
          <cell r="T1006"/>
          <cell r="U1006"/>
          <cell r="V1006"/>
          <cell r="W1006"/>
          <cell r="X1006"/>
          <cell r="Y1006" t="str">
            <v/>
          </cell>
          <cell r="Z1006"/>
          <cell r="AA1006" t="str">
            <v/>
          </cell>
          <cell r="AB1006"/>
          <cell r="AC1006"/>
          <cell r="AD1006"/>
          <cell r="AE1006"/>
          <cell r="AF1006"/>
          <cell r="AG1006"/>
          <cell r="AH1006" t="str">
            <v/>
          </cell>
          <cell r="AI1006" t="str">
            <v>SI</v>
          </cell>
          <cell r="AJ1006"/>
          <cell r="AK1006"/>
          <cell r="AL1006"/>
          <cell r="AM1006"/>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t="str">
            <v/>
          </cell>
          <cell r="BE1006" t="str">
            <v/>
          </cell>
          <cell r="BF1006">
            <v>0</v>
          </cell>
          <cell r="BG1006">
            <v>0</v>
          </cell>
          <cell r="BH1006">
            <v>0</v>
          </cell>
          <cell r="BI1006">
            <v>0</v>
          </cell>
          <cell r="BJ1006">
            <v>0</v>
          </cell>
          <cell r="BK1006" t="str">
            <v/>
          </cell>
          <cell r="BL1006" t="e">
            <v>#NAME?</v>
          </cell>
          <cell r="BM1006" t="e">
            <v>#N/A</v>
          </cell>
          <cell r="BN1006" t="e">
            <v>#N/A</v>
          </cell>
          <cell r="BO1006" t="e">
            <v>#N/A</v>
          </cell>
          <cell r="BP1006" t="str">
            <v/>
          </cell>
          <cell r="BQ1006"/>
          <cell r="BR1006"/>
          <cell r="BS1006">
            <v>991</v>
          </cell>
        </row>
        <row r="1007">
          <cell r="C1007"/>
          <cell r="D1007"/>
          <cell r="E1007"/>
          <cell r="F1007"/>
          <cell r="G1007"/>
          <cell r="H1007"/>
          <cell r="I1007"/>
          <cell r="J1007"/>
          <cell r="K1007"/>
          <cell r="L1007"/>
          <cell r="M1007"/>
          <cell r="N1007"/>
          <cell r="O1007"/>
          <cell r="P1007"/>
          <cell r="Q1007"/>
          <cell r="R1007"/>
          <cell r="S1007"/>
          <cell r="T1007"/>
          <cell r="U1007"/>
          <cell r="V1007"/>
          <cell r="W1007"/>
          <cell r="X1007"/>
          <cell r="Y1007" t="str">
            <v/>
          </cell>
          <cell r="Z1007"/>
          <cell r="AA1007" t="str">
            <v/>
          </cell>
          <cell r="AB1007"/>
          <cell r="AC1007"/>
          <cell r="AD1007"/>
          <cell r="AE1007"/>
          <cell r="AF1007"/>
          <cell r="AG1007"/>
          <cell r="AH1007" t="str">
            <v/>
          </cell>
          <cell r="AI1007" t="str">
            <v>SI</v>
          </cell>
          <cell r="AJ1007"/>
          <cell r="AK1007"/>
          <cell r="AL1007"/>
          <cell r="AM1007"/>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t="str">
            <v/>
          </cell>
          <cell r="BE1007" t="str">
            <v/>
          </cell>
          <cell r="BF1007">
            <v>0</v>
          </cell>
          <cell r="BG1007">
            <v>0</v>
          </cell>
          <cell r="BH1007">
            <v>0</v>
          </cell>
          <cell r="BI1007">
            <v>0</v>
          </cell>
          <cell r="BJ1007">
            <v>0</v>
          </cell>
          <cell r="BK1007" t="str">
            <v/>
          </cell>
          <cell r="BL1007" t="e">
            <v>#NAME?</v>
          </cell>
          <cell r="BM1007" t="e">
            <v>#N/A</v>
          </cell>
          <cell r="BN1007" t="e">
            <v>#N/A</v>
          </cell>
          <cell r="BO1007" t="e">
            <v>#N/A</v>
          </cell>
          <cell r="BP1007" t="str">
            <v/>
          </cell>
          <cell r="BQ1007"/>
          <cell r="BR1007"/>
          <cell r="BS1007">
            <v>992</v>
          </cell>
        </row>
        <row r="1008">
          <cell r="C1008"/>
          <cell r="D1008"/>
          <cell r="E1008"/>
          <cell r="F1008"/>
          <cell r="G1008"/>
          <cell r="H1008"/>
          <cell r="I1008"/>
          <cell r="J1008"/>
          <cell r="K1008"/>
          <cell r="L1008"/>
          <cell r="M1008"/>
          <cell r="N1008"/>
          <cell r="O1008"/>
          <cell r="P1008"/>
          <cell r="Q1008"/>
          <cell r="R1008"/>
          <cell r="S1008"/>
          <cell r="T1008"/>
          <cell r="U1008"/>
          <cell r="V1008"/>
          <cell r="W1008"/>
          <cell r="X1008"/>
          <cell r="Y1008" t="str">
            <v/>
          </cell>
          <cell r="Z1008"/>
          <cell r="AA1008" t="str">
            <v/>
          </cell>
          <cell r="AB1008"/>
          <cell r="AC1008"/>
          <cell r="AD1008"/>
          <cell r="AE1008"/>
          <cell r="AF1008"/>
          <cell r="AG1008"/>
          <cell r="AH1008" t="str">
            <v/>
          </cell>
          <cell r="AI1008" t="str">
            <v>SI</v>
          </cell>
          <cell r="AJ1008"/>
          <cell r="AK1008"/>
          <cell r="AL1008"/>
          <cell r="AM1008"/>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t="str">
            <v/>
          </cell>
          <cell r="BE1008" t="str">
            <v/>
          </cell>
          <cell r="BF1008">
            <v>0</v>
          </cell>
          <cell r="BG1008">
            <v>0</v>
          </cell>
          <cell r="BH1008">
            <v>0</v>
          </cell>
          <cell r="BI1008">
            <v>0</v>
          </cell>
          <cell r="BJ1008">
            <v>0</v>
          </cell>
          <cell r="BK1008" t="str">
            <v/>
          </cell>
          <cell r="BL1008" t="e">
            <v>#NAME?</v>
          </cell>
          <cell r="BM1008" t="e">
            <v>#N/A</v>
          </cell>
          <cell r="BN1008" t="e">
            <v>#N/A</v>
          </cell>
          <cell r="BO1008" t="e">
            <v>#N/A</v>
          </cell>
          <cell r="BP1008" t="str">
            <v/>
          </cell>
          <cell r="BQ1008"/>
          <cell r="BR1008"/>
          <cell r="BS1008">
            <v>993</v>
          </cell>
        </row>
        <row r="1009">
          <cell r="C1009"/>
          <cell r="D1009"/>
          <cell r="E1009"/>
          <cell r="F1009"/>
          <cell r="G1009"/>
          <cell r="H1009"/>
          <cell r="I1009"/>
          <cell r="J1009"/>
          <cell r="K1009"/>
          <cell r="L1009"/>
          <cell r="M1009"/>
          <cell r="N1009"/>
          <cell r="O1009"/>
          <cell r="P1009"/>
          <cell r="Q1009"/>
          <cell r="R1009"/>
          <cell r="S1009"/>
          <cell r="T1009"/>
          <cell r="U1009"/>
          <cell r="V1009"/>
          <cell r="W1009"/>
          <cell r="X1009"/>
          <cell r="Y1009" t="str">
            <v/>
          </cell>
          <cell r="Z1009"/>
          <cell r="AA1009" t="str">
            <v/>
          </cell>
          <cell r="AB1009"/>
          <cell r="AC1009"/>
          <cell r="AD1009"/>
          <cell r="AE1009"/>
          <cell r="AF1009"/>
          <cell r="AG1009"/>
          <cell r="AH1009" t="str">
            <v/>
          </cell>
          <cell r="AI1009" t="str">
            <v>SI</v>
          </cell>
          <cell r="AJ1009"/>
          <cell r="AK1009"/>
          <cell r="AL1009"/>
          <cell r="AM1009"/>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t="str">
            <v/>
          </cell>
          <cell r="BE1009" t="str">
            <v/>
          </cell>
          <cell r="BF1009">
            <v>0</v>
          </cell>
          <cell r="BG1009">
            <v>0</v>
          </cell>
          <cell r="BH1009">
            <v>0</v>
          </cell>
          <cell r="BI1009">
            <v>0</v>
          </cell>
          <cell r="BJ1009">
            <v>0</v>
          </cell>
          <cell r="BK1009" t="str">
            <v/>
          </cell>
          <cell r="BL1009" t="e">
            <v>#NAME?</v>
          </cell>
          <cell r="BM1009" t="e">
            <v>#N/A</v>
          </cell>
          <cell r="BN1009" t="e">
            <v>#N/A</v>
          </cell>
          <cell r="BO1009" t="e">
            <v>#N/A</v>
          </cell>
          <cell r="BP1009" t="str">
            <v/>
          </cell>
          <cell r="BQ1009"/>
          <cell r="BR1009"/>
          <cell r="BS1009">
            <v>994</v>
          </cell>
        </row>
        <row r="1010">
          <cell r="C1010"/>
          <cell r="D1010"/>
          <cell r="E1010"/>
          <cell r="F1010"/>
          <cell r="G1010"/>
          <cell r="H1010"/>
          <cell r="I1010"/>
          <cell r="J1010"/>
          <cell r="K1010"/>
          <cell r="L1010"/>
          <cell r="M1010"/>
          <cell r="N1010"/>
          <cell r="O1010"/>
          <cell r="P1010"/>
          <cell r="Q1010"/>
          <cell r="R1010"/>
          <cell r="S1010"/>
          <cell r="T1010"/>
          <cell r="U1010"/>
          <cell r="V1010"/>
          <cell r="W1010"/>
          <cell r="X1010"/>
          <cell r="Y1010" t="str">
            <v/>
          </cell>
          <cell r="Z1010"/>
          <cell r="AA1010" t="str">
            <v/>
          </cell>
          <cell r="AB1010"/>
          <cell r="AC1010"/>
          <cell r="AD1010"/>
          <cell r="AE1010"/>
          <cell r="AF1010"/>
          <cell r="AG1010"/>
          <cell r="AH1010" t="str">
            <v/>
          </cell>
          <cell r="AI1010" t="str">
            <v>SI</v>
          </cell>
          <cell r="AJ1010"/>
          <cell r="AK1010"/>
          <cell r="AL1010"/>
          <cell r="AM1010"/>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t="str">
            <v/>
          </cell>
          <cell r="BE1010" t="str">
            <v/>
          </cell>
          <cell r="BF1010">
            <v>0</v>
          </cell>
          <cell r="BG1010">
            <v>0</v>
          </cell>
          <cell r="BH1010">
            <v>0</v>
          </cell>
          <cell r="BI1010">
            <v>0</v>
          </cell>
          <cell r="BJ1010">
            <v>0</v>
          </cell>
          <cell r="BK1010" t="str">
            <v/>
          </cell>
          <cell r="BL1010" t="e">
            <v>#NAME?</v>
          </cell>
          <cell r="BM1010" t="e">
            <v>#N/A</v>
          </cell>
          <cell r="BN1010" t="e">
            <v>#N/A</v>
          </cell>
          <cell r="BO1010" t="e">
            <v>#N/A</v>
          </cell>
          <cell r="BP1010" t="str">
            <v/>
          </cell>
          <cell r="BQ1010"/>
          <cell r="BR1010"/>
          <cell r="BS1010">
            <v>995</v>
          </cell>
        </row>
        <row r="1011">
          <cell r="C1011"/>
          <cell r="D1011"/>
          <cell r="E1011"/>
          <cell r="F1011"/>
          <cell r="G1011"/>
          <cell r="H1011"/>
          <cell r="I1011"/>
          <cell r="J1011"/>
          <cell r="K1011"/>
          <cell r="L1011"/>
          <cell r="M1011"/>
          <cell r="N1011"/>
          <cell r="O1011"/>
          <cell r="P1011"/>
          <cell r="Q1011"/>
          <cell r="R1011"/>
          <cell r="S1011"/>
          <cell r="T1011"/>
          <cell r="U1011"/>
          <cell r="V1011"/>
          <cell r="W1011"/>
          <cell r="X1011"/>
          <cell r="Y1011" t="str">
            <v/>
          </cell>
          <cell r="Z1011"/>
          <cell r="AA1011" t="str">
            <v/>
          </cell>
          <cell r="AB1011"/>
          <cell r="AC1011"/>
          <cell r="AD1011"/>
          <cell r="AE1011"/>
          <cell r="AF1011"/>
          <cell r="AG1011"/>
          <cell r="AH1011" t="str">
            <v/>
          </cell>
          <cell r="AI1011" t="str">
            <v>SI</v>
          </cell>
          <cell r="AJ1011"/>
          <cell r="AK1011"/>
          <cell r="AL1011"/>
          <cell r="AM1011"/>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t="str">
            <v/>
          </cell>
          <cell r="BE1011" t="str">
            <v/>
          </cell>
          <cell r="BF1011">
            <v>0</v>
          </cell>
          <cell r="BG1011">
            <v>0</v>
          </cell>
          <cell r="BH1011">
            <v>0</v>
          </cell>
          <cell r="BI1011">
            <v>0</v>
          </cell>
          <cell r="BJ1011">
            <v>0</v>
          </cell>
          <cell r="BK1011" t="str">
            <v/>
          </cell>
          <cell r="BL1011" t="e">
            <v>#NAME?</v>
          </cell>
          <cell r="BM1011" t="e">
            <v>#N/A</v>
          </cell>
          <cell r="BN1011" t="e">
            <v>#N/A</v>
          </cell>
          <cell r="BO1011" t="e">
            <v>#N/A</v>
          </cell>
          <cell r="BP1011" t="str">
            <v/>
          </cell>
          <cell r="BQ1011"/>
          <cell r="BR1011"/>
          <cell r="BS1011">
            <v>996</v>
          </cell>
        </row>
        <row r="1012">
          <cell r="C1012"/>
          <cell r="D1012"/>
          <cell r="E1012"/>
          <cell r="F1012"/>
          <cell r="G1012"/>
          <cell r="H1012"/>
          <cell r="I1012"/>
          <cell r="J1012"/>
          <cell r="K1012"/>
          <cell r="L1012"/>
          <cell r="M1012"/>
          <cell r="N1012"/>
          <cell r="O1012"/>
          <cell r="P1012"/>
          <cell r="Q1012"/>
          <cell r="R1012"/>
          <cell r="S1012"/>
          <cell r="T1012"/>
          <cell r="U1012"/>
          <cell r="V1012"/>
          <cell r="W1012"/>
          <cell r="X1012"/>
          <cell r="Y1012" t="str">
            <v/>
          </cell>
          <cell r="Z1012"/>
          <cell r="AA1012" t="str">
            <v/>
          </cell>
          <cell r="AB1012"/>
          <cell r="AC1012"/>
          <cell r="AD1012"/>
          <cell r="AE1012"/>
          <cell r="AF1012"/>
          <cell r="AG1012"/>
          <cell r="AH1012" t="str">
            <v/>
          </cell>
          <cell r="AI1012" t="str">
            <v>SI</v>
          </cell>
          <cell r="AJ1012"/>
          <cell r="AK1012"/>
          <cell r="AL1012"/>
          <cell r="AM1012"/>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t="str">
            <v/>
          </cell>
          <cell r="BE1012" t="str">
            <v/>
          </cell>
          <cell r="BF1012">
            <v>0</v>
          </cell>
          <cell r="BG1012">
            <v>0</v>
          </cell>
          <cell r="BH1012">
            <v>0</v>
          </cell>
          <cell r="BI1012">
            <v>0</v>
          </cell>
          <cell r="BJ1012">
            <v>0</v>
          </cell>
          <cell r="BK1012" t="str">
            <v/>
          </cell>
          <cell r="BL1012" t="e">
            <v>#NAME?</v>
          </cell>
          <cell r="BM1012" t="e">
            <v>#N/A</v>
          </cell>
          <cell r="BN1012" t="e">
            <v>#N/A</v>
          </cell>
          <cell r="BO1012" t="e">
            <v>#N/A</v>
          </cell>
          <cell r="BP1012" t="str">
            <v/>
          </cell>
          <cell r="BQ1012"/>
          <cell r="BR1012"/>
          <cell r="BS1012">
            <v>997</v>
          </cell>
        </row>
        <row r="1013">
          <cell r="C1013"/>
          <cell r="D1013"/>
          <cell r="E1013"/>
          <cell r="F1013"/>
          <cell r="G1013"/>
          <cell r="H1013"/>
          <cell r="I1013"/>
          <cell r="J1013"/>
          <cell r="K1013"/>
          <cell r="L1013"/>
          <cell r="M1013"/>
          <cell r="N1013"/>
          <cell r="O1013"/>
          <cell r="P1013"/>
          <cell r="Q1013"/>
          <cell r="R1013"/>
          <cell r="S1013"/>
          <cell r="T1013"/>
          <cell r="U1013"/>
          <cell r="V1013"/>
          <cell r="W1013"/>
          <cell r="X1013"/>
          <cell r="Y1013" t="str">
            <v/>
          </cell>
          <cell r="Z1013"/>
          <cell r="AA1013" t="str">
            <v/>
          </cell>
          <cell r="AB1013"/>
          <cell r="AC1013"/>
          <cell r="AD1013"/>
          <cell r="AE1013"/>
          <cell r="AF1013"/>
          <cell r="AG1013"/>
          <cell r="AH1013" t="str">
            <v/>
          </cell>
          <cell r="AI1013" t="str">
            <v>SI</v>
          </cell>
          <cell r="AJ1013"/>
          <cell r="AK1013"/>
          <cell r="AL1013"/>
          <cell r="AM1013"/>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t="str">
            <v/>
          </cell>
          <cell r="BE1013" t="str">
            <v/>
          </cell>
          <cell r="BF1013">
            <v>0</v>
          </cell>
          <cell r="BG1013">
            <v>0</v>
          </cell>
          <cell r="BH1013">
            <v>0</v>
          </cell>
          <cell r="BI1013">
            <v>0</v>
          </cell>
          <cell r="BJ1013">
            <v>0</v>
          </cell>
          <cell r="BK1013" t="str">
            <v/>
          </cell>
          <cell r="BL1013" t="e">
            <v>#NAME?</v>
          </cell>
          <cell r="BM1013" t="e">
            <v>#N/A</v>
          </cell>
          <cell r="BN1013" t="e">
            <v>#N/A</v>
          </cell>
          <cell r="BO1013" t="e">
            <v>#N/A</v>
          </cell>
          <cell r="BP1013" t="str">
            <v/>
          </cell>
          <cell r="BQ1013"/>
          <cell r="BR1013"/>
          <cell r="BS1013">
            <v>998</v>
          </cell>
        </row>
        <row r="1014">
          <cell r="C1014"/>
          <cell r="D1014"/>
          <cell r="E1014"/>
          <cell r="F1014"/>
          <cell r="G1014"/>
          <cell r="H1014"/>
          <cell r="I1014"/>
          <cell r="J1014"/>
          <cell r="K1014"/>
          <cell r="L1014"/>
          <cell r="M1014"/>
          <cell r="N1014"/>
          <cell r="O1014"/>
          <cell r="P1014"/>
          <cell r="Q1014"/>
          <cell r="R1014"/>
          <cell r="S1014"/>
          <cell r="T1014"/>
          <cell r="U1014"/>
          <cell r="V1014"/>
          <cell r="W1014"/>
          <cell r="X1014"/>
          <cell r="Y1014" t="str">
            <v/>
          </cell>
          <cell r="Z1014"/>
          <cell r="AA1014" t="str">
            <v/>
          </cell>
          <cell r="AB1014"/>
          <cell r="AC1014"/>
          <cell r="AD1014"/>
          <cell r="AE1014"/>
          <cell r="AF1014"/>
          <cell r="AG1014"/>
          <cell r="AH1014" t="str">
            <v/>
          </cell>
          <cell r="AI1014" t="str">
            <v>SI</v>
          </cell>
          <cell r="AJ1014"/>
          <cell r="AK1014"/>
          <cell r="AL1014"/>
          <cell r="AM1014"/>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t="str">
            <v/>
          </cell>
          <cell r="BE1014" t="str">
            <v/>
          </cell>
          <cell r="BF1014">
            <v>0</v>
          </cell>
          <cell r="BG1014">
            <v>0</v>
          </cell>
          <cell r="BH1014">
            <v>0</v>
          </cell>
          <cell r="BI1014">
            <v>0</v>
          </cell>
          <cell r="BJ1014">
            <v>0</v>
          </cell>
          <cell r="BK1014" t="str">
            <v/>
          </cell>
          <cell r="BL1014" t="e">
            <v>#NAME?</v>
          </cell>
          <cell r="BM1014" t="e">
            <v>#N/A</v>
          </cell>
          <cell r="BN1014" t="e">
            <v>#N/A</v>
          </cell>
          <cell r="BO1014" t="e">
            <v>#N/A</v>
          </cell>
          <cell r="BP1014" t="str">
            <v/>
          </cell>
          <cell r="BQ1014"/>
          <cell r="BR1014"/>
          <cell r="BS1014">
            <v>999</v>
          </cell>
        </row>
        <row r="1015">
          <cell r="C1015"/>
          <cell r="D1015"/>
          <cell r="E1015"/>
          <cell r="F1015"/>
          <cell r="G1015"/>
          <cell r="H1015"/>
          <cell r="I1015"/>
          <cell r="J1015"/>
          <cell r="K1015"/>
          <cell r="L1015"/>
          <cell r="M1015"/>
          <cell r="N1015"/>
          <cell r="O1015"/>
          <cell r="P1015"/>
          <cell r="Q1015"/>
          <cell r="R1015"/>
          <cell r="S1015"/>
          <cell r="T1015"/>
          <cell r="U1015"/>
          <cell r="V1015"/>
          <cell r="W1015"/>
          <cell r="X1015"/>
          <cell r="Y1015" t="str">
            <v/>
          </cell>
          <cell r="Z1015"/>
          <cell r="AA1015" t="str">
            <v/>
          </cell>
          <cell r="AB1015"/>
          <cell r="AC1015"/>
          <cell r="AD1015"/>
          <cell r="AE1015"/>
          <cell r="AF1015"/>
          <cell r="AG1015"/>
          <cell r="AH1015" t="str">
            <v/>
          </cell>
          <cell r="AI1015" t="str">
            <v>SI</v>
          </cell>
          <cell r="AJ1015"/>
          <cell r="AK1015"/>
          <cell r="AL1015"/>
          <cell r="AM1015"/>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t="str">
            <v/>
          </cell>
          <cell r="BE1015" t="str">
            <v/>
          </cell>
          <cell r="BF1015">
            <v>0</v>
          </cell>
          <cell r="BG1015">
            <v>0</v>
          </cell>
          <cell r="BH1015">
            <v>0</v>
          </cell>
          <cell r="BI1015">
            <v>0</v>
          </cell>
          <cell r="BJ1015">
            <v>0</v>
          </cell>
          <cell r="BK1015" t="str">
            <v/>
          </cell>
          <cell r="BL1015" t="e">
            <v>#NAME?</v>
          </cell>
          <cell r="BM1015" t="e">
            <v>#N/A</v>
          </cell>
          <cell r="BN1015" t="e">
            <v>#N/A</v>
          </cell>
          <cell r="BO1015" t="e">
            <v>#N/A</v>
          </cell>
          <cell r="BP1015" t="str">
            <v/>
          </cell>
          <cell r="BQ1015"/>
          <cell r="BR1015"/>
          <cell r="BS1015">
            <v>1000</v>
          </cell>
        </row>
      </sheetData>
      <sheetData sheetId="3"/>
      <sheetData sheetId="4"/>
      <sheetData sheetId="5"/>
      <sheetData sheetId="6"/>
      <sheetData sheetId="7">
        <row r="1">
          <cell r="C1"/>
          <cell r="D1"/>
          <cell r="E1"/>
          <cell r="F1" t="str">
            <v>ETAPA 3 (ART. SÉPTIMO TRANSITORIO NUMERAL 3 DEL D.F.L.)
CONCURSO INTERNO DE ENCASILLAMIENTO DE TITULARES DE PLANTA Y A CONTRATA 
PARA PROVEER CARGOS TITULARES DE LA PLANTA DE TÉCNICOS</v>
          </cell>
          <cell r="G1"/>
          <cell r="H1"/>
          <cell r="I1"/>
          <cell r="J1"/>
          <cell r="K1"/>
          <cell r="L1"/>
          <cell r="M1"/>
          <cell r="N1"/>
          <cell r="O1"/>
          <cell r="P1"/>
          <cell r="Q1"/>
          <cell r="R1"/>
          <cell r="S1"/>
          <cell r="T1"/>
          <cell r="U1"/>
          <cell r="V1"/>
          <cell r="W1"/>
          <cell r="X1"/>
          <cell r="Y1"/>
          <cell r="Z1"/>
          <cell r="AA1"/>
          <cell r="AB1"/>
          <cell r="AC1"/>
          <cell r="AD1"/>
          <cell r="AE1"/>
          <cell r="AF1"/>
          <cell r="AG1"/>
          <cell r="AH1"/>
          <cell r="AI1"/>
          <cell r="AJ1"/>
          <cell r="AK1"/>
        </row>
        <row r="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row>
        <row r="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row>
        <row r="4">
          <cell r="C4"/>
          <cell r="D4"/>
          <cell r="E4"/>
          <cell r="F4"/>
          <cell r="G4"/>
          <cell r="H4"/>
          <cell r="I4"/>
          <cell r="J4"/>
          <cell r="K4"/>
          <cell r="L4"/>
          <cell r="M4"/>
          <cell r="N4"/>
          <cell r="O4"/>
          <cell r="P4"/>
          <cell r="Q4"/>
          <cell r="R4"/>
          <cell r="S4"/>
          <cell r="T4"/>
          <cell r="U4"/>
          <cell r="V4"/>
          <cell r="W4"/>
          <cell r="X4"/>
          <cell r="Y4"/>
          <cell r="Z4"/>
          <cell r="AA4"/>
          <cell r="AB4"/>
          <cell r="AC4"/>
          <cell r="AD4"/>
          <cell r="AE4"/>
          <cell r="AF4"/>
          <cell r="AG4"/>
          <cell r="AH4"/>
          <cell r="AI4"/>
          <cell r="AJ4"/>
          <cell r="AK4"/>
        </row>
        <row r="5">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row>
        <row r="6">
          <cell r="C6"/>
          <cell r="D6"/>
          <cell r="E6"/>
          <cell r="F6" t="str">
            <v>APELACIONES
Si el funcionario apela y el Comité de Selección acoge la apelación, por no haber ponderado correctamente los antecedentes, se habilitan las siguientes opciones de ingreso:
a) Antigüedad en años, debiendo registrarse la antigüedad en el SS y en otros SS y en otras instituciones; b) Horas pedagógicas de capacitación, para el registro de horas pedagógicas de capacitación; c) Últimas tres calificaciones.</v>
          </cell>
          <cell r="G6"/>
          <cell r="H6"/>
          <cell r="I6"/>
          <cell r="J6"/>
          <cell r="K6"/>
          <cell r="L6"/>
          <cell r="M6"/>
          <cell r="N6"/>
          <cell r="O6"/>
          <cell r="P6"/>
          <cell r="Q6"/>
          <cell r="R6"/>
          <cell r="S6"/>
          <cell r="T6"/>
          <cell r="U6"/>
          <cell r="V6"/>
          <cell r="W6" t="str">
            <v>FACTOR EXPERIENCIA CALIFICADA COMO TÉCNICO EN EL SECTOR PÚBLICO</v>
          </cell>
          <cell r="X6"/>
          <cell r="Y6" t="str">
            <v>TOTAL FACTOR EXPERIENCIA CALIFICADA</v>
          </cell>
          <cell r="Z6" t="str">
            <v>CAPACITACIÓN PERTINENTE</v>
          </cell>
          <cell r="AA6"/>
          <cell r="AB6" t="str">
            <v>TOTAL FACTOR CAPACITACIÓN PERTINENTE</v>
          </cell>
          <cell r="AC6" t="str">
            <v>EVALUACIÓN DE DESEMPEÑO</v>
          </cell>
          <cell r="AD6"/>
          <cell r="AE6"/>
          <cell r="AF6"/>
          <cell r="AG6"/>
          <cell r="AH6" t="str">
            <v>TOTAL FACTOR EVALUACIÓN DE DESEMPEÑO</v>
          </cell>
          <cell r="AI6" t="str">
            <v>APTITUDES ESPECÍFICAS PARA EL DESEMPEÑO DE LA FUNCIÓN</v>
          </cell>
          <cell r="AJ6"/>
          <cell r="AK6" t="str">
            <v>TOTAL FACTOR APTITUDES ESPECÍFICAS PARA EL DESEMPEÑO DE LA FUNCIÓN</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row>
        <row r="12">
          <cell r="C12"/>
          <cell r="D12"/>
          <cell r="E12"/>
          <cell r="F12" t="str">
            <v>FUNCIONARIO</v>
          </cell>
          <cell r="G12"/>
          <cell r="H12" t="str">
            <v>COMITÉ DE SELECCIÓN</v>
          </cell>
          <cell r="I12"/>
          <cell r="J12"/>
          <cell r="K12"/>
          <cell r="L12" t="str">
            <v>ANT. TÉCN. EN S. PÚBLICO</v>
          </cell>
          <cell r="M12"/>
          <cell r="N12"/>
          <cell r="O12" t="str">
            <v>CAPACITACIÓN</v>
          </cell>
          <cell r="P12" t="str">
            <v>CALIFICACIONES</v>
          </cell>
          <cell r="Q12"/>
          <cell r="R12"/>
          <cell r="S12"/>
          <cell r="T12"/>
          <cell r="U12"/>
          <cell r="V12" t="str">
            <v>APTITUD ESPECÍFICA</v>
          </cell>
          <cell r="W12"/>
          <cell r="X12"/>
          <cell r="Y12"/>
          <cell r="Z12"/>
          <cell r="AA12"/>
          <cell r="AB12"/>
          <cell r="AC12"/>
          <cell r="AD12"/>
          <cell r="AE12"/>
          <cell r="AF12"/>
          <cell r="AG12"/>
          <cell r="AH12"/>
          <cell r="AI12"/>
          <cell r="AJ12"/>
          <cell r="AK12"/>
        </row>
        <row r="13">
          <cell r="C13" t="str">
            <v>RUN</v>
          </cell>
          <cell r="D13" t="str">
            <v>DV</v>
          </cell>
          <cell r="E13" t="str">
            <v>G°</v>
          </cell>
          <cell r="F13" t="str">
            <v>FECHA APELACIÓN</v>
          </cell>
          <cell r="G13" t="str">
            <v>APELA</v>
          </cell>
          <cell r="H13" t="str">
            <v>FECHA RESOLUCIÓN APELACIÓN</v>
          </cell>
          <cell r="I13" t="str">
            <v>ACOGE APELACIÓN SI/NO</v>
          </cell>
          <cell r="J13" t="str">
            <v>OBSERVACIÓN</v>
          </cell>
          <cell r="K13" t="str">
            <v>FECHA NOTIFICACIÓN RESOLUCIÓN</v>
          </cell>
          <cell r="L13" t="str">
            <v>AÑOS</v>
          </cell>
          <cell r="M13" t="str">
            <v>MESES</v>
          </cell>
          <cell r="N13" t="str">
            <v>DÍAS</v>
          </cell>
          <cell r="O13" t="str">
            <v>Horas pedagógicas</v>
          </cell>
          <cell r="P13" t="str">
            <v>AÑO 1</v>
          </cell>
          <cell r="Q13" t="str">
            <v>NOTA 1</v>
          </cell>
          <cell r="R13" t="str">
            <v>AÑO 2</v>
          </cell>
          <cell r="S13" t="str">
            <v>NOTA 2</v>
          </cell>
          <cell r="T13" t="str">
            <v>AÑO 3</v>
          </cell>
          <cell r="U13" t="str">
            <v>NOTA 3</v>
          </cell>
          <cell r="V13" t="str">
            <v>Título Educacional</v>
          </cell>
          <cell r="W13" t="str">
            <v>AÑOS</v>
          </cell>
          <cell r="X13" t="str">
            <v xml:space="preserve">PUNTAJE </v>
          </cell>
          <cell r="Y13">
            <v>0.25</v>
          </cell>
          <cell r="Z13" t="str">
            <v>HORAS</v>
          </cell>
          <cell r="AA13" t="str">
            <v>PUNTAJE</v>
          </cell>
          <cell r="AB13">
            <v>0.25</v>
          </cell>
          <cell r="AC13" t="str">
            <v>NOTA 1</v>
          </cell>
          <cell r="AD13" t="str">
            <v>NOTA 2</v>
          </cell>
          <cell r="AE13" t="str">
            <v>NOTA 3</v>
          </cell>
          <cell r="AF13" t="str">
            <v>PROMEDIO</v>
          </cell>
          <cell r="AG13" t="str">
            <v>PUNTAJE</v>
          </cell>
          <cell r="AH13">
            <v>0.25</v>
          </cell>
          <cell r="AI13" t="str">
            <v>TÍTULO EDUCACIONAL</v>
          </cell>
          <cell r="AJ13" t="str">
            <v xml:space="preserve">PUNTAJE </v>
          </cell>
          <cell r="AK13">
            <v>0.25</v>
          </cell>
        </row>
        <row r="14">
          <cell r="C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row>
        <row r="15">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row>
        <row r="16">
          <cell r="C16">
            <v>11497620</v>
          </cell>
          <cell r="D16">
            <v>2</v>
          </cell>
          <cell r="E16">
            <v>14</v>
          </cell>
          <cell r="F16"/>
          <cell r="G16" t="str">
            <v/>
          </cell>
          <cell r="H16"/>
          <cell r="I16"/>
          <cell r="J16"/>
          <cell r="K16"/>
          <cell r="L16"/>
          <cell r="M16"/>
          <cell r="N16"/>
          <cell r="O16"/>
          <cell r="P16"/>
          <cell r="Q16"/>
          <cell r="R16"/>
          <cell r="S16"/>
          <cell r="T16"/>
          <cell r="U16"/>
          <cell r="V16"/>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row>
        <row r="17">
          <cell r="C17">
            <v>12609743</v>
          </cell>
          <cell r="D17">
            <v>3</v>
          </cell>
          <cell r="E17">
            <v>22</v>
          </cell>
          <cell r="F17"/>
          <cell r="G17" t="str">
            <v/>
          </cell>
          <cell r="H17"/>
          <cell r="I17"/>
          <cell r="J17"/>
          <cell r="K17"/>
          <cell r="L17"/>
          <cell r="M17"/>
          <cell r="N17"/>
          <cell r="O17"/>
          <cell r="P17"/>
          <cell r="Q17"/>
          <cell r="R17"/>
          <cell r="S17"/>
          <cell r="T17"/>
          <cell r="U17"/>
          <cell r="V17"/>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row>
        <row r="18">
          <cell r="C18">
            <v>13862297</v>
          </cell>
          <cell r="D18">
            <v>5</v>
          </cell>
          <cell r="E18">
            <v>22</v>
          </cell>
          <cell r="F18"/>
          <cell r="G18" t="str">
            <v/>
          </cell>
          <cell r="H18"/>
          <cell r="I18"/>
          <cell r="J18"/>
          <cell r="K18"/>
          <cell r="L18"/>
          <cell r="M18"/>
          <cell r="N18"/>
          <cell r="O18"/>
          <cell r="P18"/>
          <cell r="Q18"/>
          <cell r="R18"/>
          <cell r="S18"/>
          <cell r="T18"/>
          <cell r="U18"/>
          <cell r="V18"/>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row>
        <row r="19">
          <cell r="C19">
            <v>7995206</v>
          </cell>
          <cell r="D19">
            <v>0</v>
          </cell>
          <cell r="E19">
            <v>18</v>
          </cell>
          <cell r="F19"/>
          <cell r="G19" t="str">
            <v/>
          </cell>
          <cell r="H19"/>
          <cell r="I19"/>
          <cell r="J19"/>
          <cell r="K19"/>
          <cell r="L19"/>
          <cell r="M19"/>
          <cell r="N19"/>
          <cell r="O19"/>
          <cell r="P19"/>
          <cell r="Q19"/>
          <cell r="R19"/>
          <cell r="S19"/>
          <cell r="T19"/>
          <cell r="U19"/>
          <cell r="V19"/>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row>
        <row r="20">
          <cell r="C20">
            <v>8042712</v>
          </cell>
          <cell r="D20">
            <v>3</v>
          </cell>
          <cell r="E20">
            <v>22</v>
          </cell>
          <cell r="F20"/>
          <cell r="G20" t="str">
            <v/>
          </cell>
          <cell r="H20"/>
          <cell r="I20"/>
          <cell r="J20"/>
          <cell r="K20"/>
          <cell r="L20"/>
          <cell r="M20"/>
          <cell r="N20"/>
          <cell r="O20"/>
          <cell r="P20"/>
          <cell r="Q20"/>
          <cell r="R20"/>
          <cell r="S20"/>
          <cell r="T20"/>
          <cell r="U20"/>
          <cell r="V20"/>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row>
        <row r="21">
          <cell r="C21">
            <v>9085527</v>
          </cell>
          <cell r="D21">
            <v>1</v>
          </cell>
          <cell r="E21">
            <v>14</v>
          </cell>
          <cell r="F21"/>
          <cell r="G21" t="str">
            <v/>
          </cell>
          <cell r="H21"/>
          <cell r="I21"/>
          <cell r="J21"/>
          <cell r="K21"/>
          <cell r="L21"/>
          <cell r="M21"/>
          <cell r="N21"/>
          <cell r="O21"/>
          <cell r="P21"/>
          <cell r="Q21"/>
          <cell r="R21"/>
          <cell r="S21"/>
          <cell r="T21"/>
          <cell r="U21"/>
          <cell r="V21"/>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row>
        <row r="22">
          <cell r="C22">
            <v>10050595</v>
          </cell>
          <cell r="D22">
            <v>9</v>
          </cell>
          <cell r="E22">
            <v>22</v>
          </cell>
          <cell r="F22"/>
          <cell r="G22"/>
          <cell r="H22"/>
          <cell r="I22"/>
          <cell r="J22"/>
          <cell r="K22"/>
          <cell r="L22"/>
          <cell r="M22"/>
          <cell r="N22"/>
          <cell r="O22"/>
          <cell r="P22"/>
          <cell r="Q22"/>
          <cell r="R22"/>
          <cell r="S22"/>
          <cell r="T22"/>
          <cell r="U22"/>
          <cell r="V22"/>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row>
        <row r="23">
          <cell r="C23">
            <v>10330516</v>
          </cell>
          <cell r="D23">
            <v>0</v>
          </cell>
          <cell r="E23">
            <v>17</v>
          </cell>
          <cell r="F23"/>
          <cell r="G23" t="str">
            <v/>
          </cell>
          <cell r="H23"/>
          <cell r="I23"/>
          <cell r="J23"/>
          <cell r="K23"/>
          <cell r="L23"/>
          <cell r="M23"/>
          <cell r="N23"/>
          <cell r="O23"/>
          <cell r="P23"/>
          <cell r="Q23"/>
          <cell r="R23"/>
          <cell r="S23"/>
          <cell r="T23"/>
          <cell r="U23"/>
          <cell r="V23"/>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row>
        <row r="24">
          <cell r="C24">
            <v>10472125</v>
          </cell>
          <cell r="D24">
            <v>7</v>
          </cell>
          <cell r="E24">
            <v>22</v>
          </cell>
          <cell r="F24"/>
          <cell r="G24" t="str">
            <v/>
          </cell>
          <cell r="H24"/>
          <cell r="I24"/>
          <cell r="J24"/>
          <cell r="K24"/>
          <cell r="L24"/>
          <cell r="M24"/>
          <cell r="N24"/>
          <cell r="O24"/>
          <cell r="P24"/>
          <cell r="Q24"/>
          <cell r="R24"/>
          <cell r="S24"/>
          <cell r="T24"/>
          <cell r="U24"/>
          <cell r="V24"/>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row>
        <row r="25">
          <cell r="C25">
            <v>11009843</v>
          </cell>
          <cell r="D25" t="str">
            <v>K</v>
          </cell>
          <cell r="E25">
            <v>22</v>
          </cell>
          <cell r="F25"/>
          <cell r="G25" t="str">
            <v/>
          </cell>
          <cell r="H25"/>
          <cell r="I25"/>
          <cell r="J25"/>
          <cell r="K25"/>
          <cell r="L25"/>
          <cell r="M25"/>
          <cell r="N25"/>
          <cell r="O25"/>
          <cell r="P25"/>
          <cell r="Q25"/>
          <cell r="R25"/>
          <cell r="S25"/>
          <cell r="T25"/>
          <cell r="U25"/>
          <cell r="V25"/>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row>
        <row r="26">
          <cell r="C26">
            <v>12436524</v>
          </cell>
          <cell r="D26">
            <v>4</v>
          </cell>
          <cell r="E26">
            <v>22</v>
          </cell>
          <cell r="F26"/>
          <cell r="G26" t="str">
            <v/>
          </cell>
          <cell r="H26"/>
          <cell r="I26"/>
          <cell r="J26"/>
          <cell r="K26"/>
          <cell r="L26"/>
          <cell r="M26"/>
          <cell r="N26"/>
          <cell r="O26"/>
          <cell r="P26"/>
          <cell r="Q26"/>
          <cell r="R26"/>
          <cell r="S26"/>
          <cell r="T26"/>
          <cell r="U26"/>
          <cell r="V26"/>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row>
        <row r="27">
          <cell r="C27">
            <v>12436899</v>
          </cell>
          <cell r="D27">
            <v>5</v>
          </cell>
          <cell r="E27">
            <v>17</v>
          </cell>
          <cell r="F27"/>
          <cell r="G27" t="str">
            <v/>
          </cell>
          <cell r="H27"/>
          <cell r="I27"/>
          <cell r="J27"/>
          <cell r="K27"/>
          <cell r="L27"/>
          <cell r="M27"/>
          <cell r="N27"/>
          <cell r="O27"/>
          <cell r="P27"/>
          <cell r="Q27"/>
          <cell r="R27"/>
          <cell r="S27"/>
          <cell r="T27"/>
          <cell r="U27"/>
          <cell r="V27"/>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row>
        <row r="28">
          <cell r="C28">
            <v>13007294</v>
          </cell>
          <cell r="D28">
            <v>1</v>
          </cell>
          <cell r="E28">
            <v>22</v>
          </cell>
          <cell r="F28"/>
          <cell r="G28" t="str">
            <v/>
          </cell>
          <cell r="H28"/>
          <cell r="I28"/>
          <cell r="J28"/>
          <cell r="K28"/>
          <cell r="L28"/>
          <cell r="M28"/>
          <cell r="N28"/>
          <cell r="O28"/>
          <cell r="P28"/>
          <cell r="Q28"/>
          <cell r="R28"/>
          <cell r="S28"/>
          <cell r="T28"/>
          <cell r="U28"/>
          <cell r="V28"/>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row>
        <row r="29">
          <cell r="C29">
            <v>13212674</v>
          </cell>
          <cell r="D29">
            <v>7</v>
          </cell>
          <cell r="E29">
            <v>22</v>
          </cell>
          <cell r="F29"/>
          <cell r="G29" t="str">
            <v/>
          </cell>
          <cell r="H29"/>
          <cell r="I29"/>
          <cell r="J29"/>
          <cell r="K29"/>
          <cell r="L29"/>
          <cell r="M29"/>
          <cell r="N29"/>
          <cell r="O29"/>
          <cell r="P29"/>
          <cell r="Q29"/>
          <cell r="R29"/>
          <cell r="S29"/>
          <cell r="T29"/>
          <cell r="U29"/>
          <cell r="V29"/>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row>
        <row r="30">
          <cell r="C30">
            <v>13411775</v>
          </cell>
          <cell r="D30">
            <v>3</v>
          </cell>
          <cell r="E30">
            <v>22</v>
          </cell>
          <cell r="F30"/>
          <cell r="G30" t="str">
            <v/>
          </cell>
          <cell r="H30"/>
          <cell r="I30"/>
          <cell r="J30"/>
          <cell r="K30"/>
          <cell r="L30"/>
          <cell r="M30"/>
          <cell r="N30"/>
          <cell r="O30"/>
          <cell r="P30"/>
          <cell r="Q30"/>
          <cell r="R30"/>
          <cell r="S30"/>
          <cell r="T30"/>
          <cell r="U30"/>
          <cell r="V30"/>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row>
        <row r="31">
          <cell r="C31">
            <v>13412800</v>
          </cell>
          <cell r="D31">
            <v>3</v>
          </cell>
          <cell r="E31">
            <v>22</v>
          </cell>
          <cell r="F31"/>
          <cell r="G31" t="str">
            <v/>
          </cell>
          <cell r="H31"/>
          <cell r="I31"/>
          <cell r="J31"/>
          <cell r="K31"/>
          <cell r="L31"/>
          <cell r="M31"/>
          <cell r="N31"/>
          <cell r="O31"/>
          <cell r="P31"/>
          <cell r="Q31"/>
          <cell r="R31"/>
          <cell r="S31"/>
          <cell r="T31"/>
          <cell r="U31"/>
          <cell r="V31"/>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row>
        <row r="32">
          <cell r="C32">
            <v>13412947</v>
          </cell>
          <cell r="D32">
            <v>6</v>
          </cell>
          <cell r="E32">
            <v>22</v>
          </cell>
          <cell r="F32"/>
          <cell r="G32" t="str">
            <v/>
          </cell>
          <cell r="H32"/>
          <cell r="I32"/>
          <cell r="J32"/>
          <cell r="K32"/>
          <cell r="L32"/>
          <cell r="M32"/>
          <cell r="N32"/>
          <cell r="O32"/>
          <cell r="P32"/>
          <cell r="Q32"/>
          <cell r="R32"/>
          <cell r="S32"/>
          <cell r="T32"/>
          <cell r="U32"/>
          <cell r="V32"/>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row>
        <row r="33">
          <cell r="C33">
            <v>13004899</v>
          </cell>
          <cell r="D33">
            <v>4</v>
          </cell>
          <cell r="E33">
            <v>22</v>
          </cell>
          <cell r="F33"/>
          <cell r="G33" t="str">
            <v/>
          </cell>
          <cell r="H33"/>
          <cell r="I33"/>
          <cell r="J33"/>
          <cell r="K33"/>
          <cell r="L33"/>
          <cell r="M33"/>
          <cell r="N33"/>
          <cell r="O33"/>
          <cell r="P33"/>
          <cell r="Q33"/>
          <cell r="R33"/>
          <cell r="S33"/>
          <cell r="T33"/>
          <cell r="U33"/>
          <cell r="V33"/>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row>
        <row r="34">
          <cell r="C34">
            <v>14481424</v>
          </cell>
          <cell r="D34" t="str">
            <v>K</v>
          </cell>
          <cell r="E34">
            <v>22</v>
          </cell>
          <cell r="F34"/>
          <cell r="G34" t="str">
            <v/>
          </cell>
          <cell r="H34"/>
          <cell r="I34"/>
          <cell r="J34"/>
          <cell r="K34"/>
          <cell r="L34"/>
          <cell r="M34"/>
          <cell r="N34"/>
          <cell r="O34"/>
          <cell r="P34"/>
          <cell r="Q34"/>
          <cell r="R34"/>
          <cell r="S34"/>
          <cell r="T34"/>
          <cell r="U34"/>
          <cell r="V34"/>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row>
        <row r="35">
          <cell r="C35">
            <v>7731729</v>
          </cell>
          <cell r="D35">
            <v>5</v>
          </cell>
          <cell r="E35">
            <v>22</v>
          </cell>
          <cell r="F35"/>
          <cell r="G35" t="str">
            <v/>
          </cell>
          <cell r="H35"/>
          <cell r="I35"/>
          <cell r="J35"/>
          <cell r="K35"/>
          <cell r="L35"/>
          <cell r="M35"/>
          <cell r="N35"/>
          <cell r="O35"/>
          <cell r="P35"/>
          <cell r="Q35"/>
          <cell r="R35"/>
          <cell r="S35"/>
          <cell r="T35"/>
          <cell r="U35"/>
          <cell r="V35"/>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row>
        <row r="36">
          <cell r="C36">
            <v>13639212</v>
          </cell>
          <cell r="D36">
            <v>3</v>
          </cell>
          <cell r="E36">
            <v>22</v>
          </cell>
          <cell r="F36"/>
          <cell r="G36" t="str">
            <v/>
          </cell>
          <cell r="H36"/>
          <cell r="I36"/>
          <cell r="J36"/>
          <cell r="K36"/>
          <cell r="L36"/>
          <cell r="M36"/>
          <cell r="N36"/>
          <cell r="O36"/>
          <cell r="P36"/>
          <cell r="Q36"/>
          <cell r="R36"/>
          <cell r="S36"/>
          <cell r="T36"/>
          <cell r="U36"/>
          <cell r="V36"/>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row>
        <row r="37">
          <cell r="C37">
            <v>12562987</v>
          </cell>
          <cell r="D37">
            <v>3</v>
          </cell>
          <cell r="E37">
            <v>22</v>
          </cell>
          <cell r="F37"/>
          <cell r="G37" t="str">
            <v/>
          </cell>
          <cell r="H37"/>
          <cell r="I37"/>
          <cell r="J37"/>
          <cell r="K37"/>
          <cell r="L37"/>
          <cell r="M37"/>
          <cell r="N37"/>
          <cell r="O37"/>
          <cell r="P37"/>
          <cell r="Q37"/>
          <cell r="R37"/>
          <cell r="S37"/>
          <cell r="T37"/>
          <cell r="U37"/>
          <cell r="V37"/>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row>
        <row r="38">
          <cell r="C38">
            <v>8059783</v>
          </cell>
          <cell r="D38">
            <v>5</v>
          </cell>
          <cell r="E38">
            <v>22</v>
          </cell>
          <cell r="F38"/>
          <cell r="G38" t="str">
            <v/>
          </cell>
          <cell r="H38"/>
          <cell r="I38"/>
          <cell r="J38"/>
          <cell r="K38"/>
          <cell r="L38"/>
          <cell r="M38"/>
          <cell r="N38"/>
          <cell r="O38"/>
          <cell r="P38"/>
          <cell r="Q38"/>
          <cell r="R38"/>
          <cell r="S38"/>
          <cell r="T38"/>
          <cell r="U38"/>
          <cell r="V38"/>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row>
        <row r="39">
          <cell r="C39">
            <v>11465932</v>
          </cell>
          <cell r="D39">
            <v>0</v>
          </cell>
          <cell r="E39">
            <v>22</v>
          </cell>
          <cell r="F39"/>
          <cell r="G39" t="str">
            <v/>
          </cell>
          <cell r="H39"/>
          <cell r="I39"/>
          <cell r="J39"/>
          <cell r="K39"/>
          <cell r="L39"/>
          <cell r="M39"/>
          <cell r="N39"/>
          <cell r="O39"/>
          <cell r="P39"/>
          <cell r="Q39"/>
          <cell r="R39"/>
          <cell r="S39"/>
          <cell r="T39"/>
          <cell r="U39"/>
          <cell r="V39"/>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row>
        <row r="40">
          <cell r="C40">
            <v>13637455</v>
          </cell>
          <cell r="D40">
            <v>9</v>
          </cell>
          <cell r="E40">
            <v>22</v>
          </cell>
          <cell r="F40"/>
          <cell r="G40" t="str">
            <v/>
          </cell>
          <cell r="H40"/>
          <cell r="I40"/>
          <cell r="J40"/>
          <cell r="K40"/>
          <cell r="L40"/>
          <cell r="M40"/>
          <cell r="N40"/>
          <cell r="O40"/>
          <cell r="P40"/>
          <cell r="Q40"/>
          <cell r="R40"/>
          <cell r="S40"/>
          <cell r="T40"/>
          <cell r="U40"/>
          <cell r="V40"/>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C41">
            <v>14103273</v>
          </cell>
          <cell r="D41">
            <v>9</v>
          </cell>
          <cell r="E41">
            <v>22</v>
          </cell>
          <cell r="F41"/>
          <cell r="G41" t="str">
            <v/>
          </cell>
          <cell r="H41"/>
          <cell r="I41"/>
          <cell r="J41"/>
          <cell r="K41"/>
          <cell r="L41"/>
          <cell r="M41"/>
          <cell r="N41"/>
          <cell r="O41"/>
          <cell r="P41"/>
          <cell r="Q41"/>
          <cell r="R41"/>
          <cell r="S41"/>
          <cell r="T41"/>
          <cell r="U41"/>
          <cell r="V41"/>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C42">
            <v>15008367</v>
          </cell>
          <cell r="D42">
            <v>2</v>
          </cell>
          <cell r="E42">
            <v>22</v>
          </cell>
          <cell r="F42"/>
          <cell r="G42" t="str">
            <v/>
          </cell>
          <cell r="H42"/>
          <cell r="I42"/>
          <cell r="J42"/>
          <cell r="K42"/>
          <cell r="L42"/>
          <cell r="M42"/>
          <cell r="N42"/>
          <cell r="O42"/>
          <cell r="P42"/>
          <cell r="Q42"/>
          <cell r="R42"/>
          <cell r="S42"/>
          <cell r="T42"/>
          <cell r="U42"/>
          <cell r="V42"/>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row>
        <row r="43">
          <cell r="C43">
            <v>14103712</v>
          </cell>
          <cell r="D43">
            <v>9</v>
          </cell>
          <cell r="E43">
            <v>22</v>
          </cell>
          <cell r="F43"/>
          <cell r="G43" t="str">
            <v/>
          </cell>
          <cell r="H43"/>
          <cell r="I43"/>
          <cell r="J43"/>
          <cell r="K43"/>
          <cell r="L43"/>
          <cell r="M43"/>
          <cell r="N43"/>
          <cell r="O43"/>
          <cell r="P43"/>
          <cell r="Q43"/>
          <cell r="R43"/>
          <cell r="S43"/>
          <cell r="T43"/>
          <cell r="U43"/>
          <cell r="V43"/>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row>
        <row r="44">
          <cell r="C44">
            <v>12608277</v>
          </cell>
          <cell r="D44">
            <v>0</v>
          </cell>
          <cell r="E44">
            <v>22</v>
          </cell>
          <cell r="F44"/>
          <cell r="G44" t="str">
            <v/>
          </cell>
          <cell r="H44"/>
          <cell r="I44"/>
          <cell r="J44"/>
          <cell r="K44"/>
          <cell r="L44"/>
          <cell r="M44"/>
          <cell r="N44"/>
          <cell r="O44"/>
          <cell r="P44"/>
          <cell r="Q44"/>
          <cell r="R44"/>
          <cell r="S44"/>
          <cell r="T44"/>
          <cell r="U44"/>
          <cell r="V44"/>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row>
        <row r="45">
          <cell r="C45">
            <v>13211068</v>
          </cell>
          <cell r="D45">
            <v>9</v>
          </cell>
          <cell r="E45">
            <v>22</v>
          </cell>
          <cell r="F45"/>
          <cell r="G45" t="str">
            <v/>
          </cell>
          <cell r="H45"/>
          <cell r="I45"/>
          <cell r="J45"/>
          <cell r="K45"/>
          <cell r="L45"/>
          <cell r="M45"/>
          <cell r="N45"/>
          <cell r="O45"/>
          <cell r="P45"/>
          <cell r="Q45"/>
          <cell r="R45"/>
          <cell r="S45"/>
          <cell r="T45"/>
          <cell r="U45"/>
          <cell r="V45"/>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row>
        <row r="46">
          <cell r="C46">
            <v>14104577</v>
          </cell>
          <cell r="D46">
            <v>6</v>
          </cell>
          <cell r="E46">
            <v>22</v>
          </cell>
          <cell r="F46"/>
          <cell r="G46" t="str">
            <v/>
          </cell>
          <cell r="H46"/>
          <cell r="I46"/>
          <cell r="J46"/>
          <cell r="K46"/>
          <cell r="L46"/>
          <cell r="M46"/>
          <cell r="N46"/>
          <cell r="O46"/>
          <cell r="P46"/>
          <cell r="Q46"/>
          <cell r="R46"/>
          <cell r="S46"/>
          <cell r="T46"/>
          <cell r="U46"/>
          <cell r="V46"/>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row>
        <row r="47">
          <cell r="C47">
            <v>12610977</v>
          </cell>
          <cell r="D47">
            <v>6</v>
          </cell>
          <cell r="E47">
            <v>22</v>
          </cell>
          <cell r="F47"/>
          <cell r="G47" t="str">
            <v/>
          </cell>
          <cell r="H47"/>
          <cell r="I47"/>
          <cell r="J47"/>
          <cell r="K47"/>
          <cell r="L47"/>
          <cell r="M47"/>
          <cell r="N47"/>
          <cell r="O47"/>
          <cell r="P47"/>
          <cell r="Q47"/>
          <cell r="R47"/>
          <cell r="S47"/>
          <cell r="T47"/>
          <cell r="U47"/>
          <cell r="V47"/>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row>
        <row r="48">
          <cell r="C48">
            <v>13036896</v>
          </cell>
          <cell r="D48">
            <v>4</v>
          </cell>
          <cell r="E48">
            <v>22</v>
          </cell>
          <cell r="F48"/>
          <cell r="G48" t="str">
            <v/>
          </cell>
          <cell r="H48"/>
          <cell r="I48"/>
          <cell r="J48"/>
          <cell r="K48"/>
          <cell r="L48"/>
          <cell r="M48"/>
          <cell r="N48"/>
          <cell r="O48"/>
          <cell r="P48"/>
          <cell r="Q48"/>
          <cell r="R48"/>
          <cell r="S48"/>
          <cell r="T48"/>
          <cell r="U48"/>
          <cell r="V48"/>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row>
        <row r="49">
          <cell r="C49">
            <v>10213675</v>
          </cell>
          <cell r="D49">
            <v>6</v>
          </cell>
          <cell r="E49">
            <v>22</v>
          </cell>
          <cell r="F49"/>
          <cell r="G49" t="str">
            <v/>
          </cell>
          <cell r="H49"/>
          <cell r="I49"/>
          <cell r="J49"/>
          <cell r="K49"/>
          <cell r="L49"/>
          <cell r="M49"/>
          <cell r="N49"/>
          <cell r="O49"/>
          <cell r="P49"/>
          <cell r="Q49"/>
          <cell r="R49"/>
          <cell r="S49"/>
          <cell r="T49"/>
          <cell r="U49"/>
          <cell r="V49"/>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row>
        <row r="50">
          <cell r="C50">
            <v>10299926</v>
          </cell>
          <cell r="D50">
            <v>6</v>
          </cell>
          <cell r="E50">
            <v>22</v>
          </cell>
          <cell r="F50"/>
          <cell r="G50" t="str">
            <v/>
          </cell>
          <cell r="H50"/>
          <cell r="I50"/>
          <cell r="J50"/>
          <cell r="K50"/>
          <cell r="L50"/>
          <cell r="M50"/>
          <cell r="N50"/>
          <cell r="O50"/>
          <cell r="P50"/>
          <cell r="Q50"/>
          <cell r="R50"/>
          <cell r="S50"/>
          <cell r="T50"/>
          <cell r="U50"/>
          <cell r="V50"/>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row>
        <row r="51">
          <cell r="C51">
            <v>12209802</v>
          </cell>
          <cell r="D51">
            <v>8</v>
          </cell>
          <cell r="E51">
            <v>22</v>
          </cell>
          <cell r="F51"/>
          <cell r="G51" t="str">
            <v/>
          </cell>
          <cell r="H51"/>
          <cell r="I51"/>
          <cell r="J51"/>
          <cell r="K51"/>
          <cell r="L51"/>
          <cell r="M51"/>
          <cell r="N51"/>
          <cell r="O51"/>
          <cell r="P51"/>
          <cell r="Q51"/>
          <cell r="R51"/>
          <cell r="S51"/>
          <cell r="T51"/>
          <cell r="U51"/>
          <cell r="V51"/>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row>
        <row r="52">
          <cell r="C52">
            <v>12610067</v>
          </cell>
          <cell r="D52">
            <v>1</v>
          </cell>
          <cell r="E52">
            <v>22</v>
          </cell>
          <cell r="F52"/>
          <cell r="G52" t="str">
            <v/>
          </cell>
          <cell r="H52"/>
          <cell r="I52"/>
          <cell r="J52"/>
          <cell r="K52"/>
          <cell r="L52"/>
          <cell r="M52"/>
          <cell r="N52"/>
          <cell r="O52"/>
          <cell r="P52"/>
          <cell r="Q52"/>
          <cell r="R52"/>
          <cell r="S52"/>
          <cell r="T52"/>
          <cell r="U52"/>
          <cell r="V52"/>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row>
        <row r="53">
          <cell r="C53">
            <v>12834997</v>
          </cell>
          <cell r="D53">
            <v>9</v>
          </cell>
          <cell r="E53">
            <v>22</v>
          </cell>
          <cell r="F53"/>
          <cell r="G53" t="str">
            <v/>
          </cell>
          <cell r="H53"/>
          <cell r="I53"/>
          <cell r="J53"/>
          <cell r="K53"/>
          <cell r="L53"/>
          <cell r="M53"/>
          <cell r="N53"/>
          <cell r="O53"/>
          <cell r="P53"/>
          <cell r="Q53"/>
          <cell r="R53"/>
          <cell r="S53"/>
          <cell r="T53"/>
          <cell r="U53"/>
          <cell r="V53"/>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row>
        <row r="54">
          <cell r="C54">
            <v>13756347</v>
          </cell>
          <cell r="D54">
            <v>9</v>
          </cell>
          <cell r="E54">
            <v>22</v>
          </cell>
          <cell r="F54"/>
          <cell r="G54" t="str">
            <v/>
          </cell>
          <cell r="H54"/>
          <cell r="I54"/>
          <cell r="J54"/>
          <cell r="K54"/>
          <cell r="L54"/>
          <cell r="M54"/>
          <cell r="N54"/>
          <cell r="O54"/>
          <cell r="P54"/>
          <cell r="Q54"/>
          <cell r="R54"/>
          <cell r="S54"/>
          <cell r="T54"/>
          <cell r="U54"/>
          <cell r="V54"/>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row>
        <row r="55">
          <cell r="C55">
            <v>15696179</v>
          </cell>
          <cell r="D55">
            <v>5</v>
          </cell>
          <cell r="E55">
            <v>22</v>
          </cell>
          <cell r="F55"/>
          <cell r="G55" t="str">
            <v/>
          </cell>
          <cell r="H55"/>
          <cell r="I55"/>
          <cell r="J55"/>
          <cell r="K55"/>
          <cell r="L55"/>
          <cell r="M55"/>
          <cell r="N55"/>
          <cell r="O55"/>
          <cell r="P55"/>
          <cell r="Q55"/>
          <cell r="R55"/>
          <cell r="S55"/>
          <cell r="T55"/>
          <cell r="U55"/>
          <cell r="V55"/>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row>
        <row r="56">
          <cell r="C56">
            <v>13412991</v>
          </cell>
          <cell r="D56">
            <v>3</v>
          </cell>
          <cell r="E56">
            <v>22</v>
          </cell>
          <cell r="F56"/>
          <cell r="G56" t="str">
            <v/>
          </cell>
          <cell r="H56"/>
          <cell r="I56"/>
          <cell r="J56"/>
          <cell r="K56"/>
          <cell r="L56"/>
          <cell r="M56"/>
          <cell r="N56"/>
          <cell r="O56"/>
          <cell r="P56"/>
          <cell r="Q56"/>
          <cell r="R56"/>
          <cell r="S56"/>
          <cell r="T56"/>
          <cell r="U56"/>
          <cell r="V56"/>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row>
        <row r="57">
          <cell r="C57">
            <v>15007050</v>
          </cell>
          <cell r="D57">
            <v>3</v>
          </cell>
          <cell r="E57">
            <v>22</v>
          </cell>
          <cell r="F57"/>
          <cell r="G57" t="str">
            <v/>
          </cell>
          <cell r="H57"/>
          <cell r="I57"/>
          <cell r="J57"/>
          <cell r="K57"/>
          <cell r="L57"/>
          <cell r="M57"/>
          <cell r="N57"/>
          <cell r="O57"/>
          <cell r="P57"/>
          <cell r="Q57"/>
          <cell r="R57"/>
          <cell r="S57"/>
          <cell r="T57"/>
          <cell r="U57"/>
          <cell r="V57"/>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row>
        <row r="58">
          <cell r="C58">
            <v>15693775</v>
          </cell>
          <cell r="D58">
            <v>4</v>
          </cell>
          <cell r="E58">
            <v>22</v>
          </cell>
          <cell r="F58"/>
          <cell r="G58" t="str">
            <v/>
          </cell>
          <cell r="H58"/>
          <cell r="I58"/>
          <cell r="J58"/>
          <cell r="K58"/>
          <cell r="L58"/>
          <cell r="M58"/>
          <cell r="N58"/>
          <cell r="O58"/>
          <cell r="P58"/>
          <cell r="Q58"/>
          <cell r="R58"/>
          <cell r="S58"/>
          <cell r="T58"/>
          <cell r="U58"/>
          <cell r="V58"/>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row>
        <row r="59">
          <cell r="C59">
            <v>8271109</v>
          </cell>
          <cell r="D59">
            <v>0</v>
          </cell>
          <cell r="E59">
            <v>22</v>
          </cell>
          <cell r="F59"/>
          <cell r="G59" t="str">
            <v/>
          </cell>
          <cell r="H59"/>
          <cell r="I59"/>
          <cell r="J59"/>
          <cell r="K59"/>
          <cell r="L59"/>
          <cell r="M59"/>
          <cell r="N59"/>
          <cell r="O59"/>
          <cell r="P59"/>
          <cell r="Q59"/>
          <cell r="R59"/>
          <cell r="S59"/>
          <cell r="T59"/>
          <cell r="U59"/>
          <cell r="V59"/>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row>
        <row r="60">
          <cell r="C60">
            <v>10051340</v>
          </cell>
          <cell r="D60">
            <v>4</v>
          </cell>
          <cell r="E60">
            <v>22</v>
          </cell>
          <cell r="F60"/>
          <cell r="G60" t="str">
            <v/>
          </cell>
          <cell r="H60"/>
          <cell r="I60"/>
          <cell r="J60"/>
          <cell r="K60"/>
          <cell r="L60"/>
          <cell r="M60"/>
          <cell r="N60"/>
          <cell r="O60"/>
          <cell r="P60"/>
          <cell r="Q60"/>
          <cell r="R60"/>
          <cell r="S60"/>
          <cell r="T60"/>
          <cell r="U60"/>
          <cell r="V60"/>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row>
        <row r="61">
          <cell r="C61">
            <v>12419247</v>
          </cell>
          <cell r="D61">
            <v>1</v>
          </cell>
          <cell r="E61">
            <v>22</v>
          </cell>
          <cell r="F61"/>
          <cell r="G61" t="str">
            <v/>
          </cell>
          <cell r="H61"/>
          <cell r="I61"/>
          <cell r="J61"/>
          <cell r="K61"/>
          <cell r="L61"/>
          <cell r="M61"/>
          <cell r="N61"/>
          <cell r="O61"/>
          <cell r="P61"/>
          <cell r="Q61"/>
          <cell r="R61"/>
          <cell r="S61"/>
          <cell r="T61"/>
          <cell r="U61"/>
          <cell r="V61"/>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row>
        <row r="62">
          <cell r="C62">
            <v>12831793</v>
          </cell>
          <cell r="D62">
            <v>7</v>
          </cell>
          <cell r="E62">
            <v>22</v>
          </cell>
          <cell r="F62"/>
          <cell r="G62" t="str">
            <v/>
          </cell>
          <cell r="H62"/>
          <cell r="I62"/>
          <cell r="J62"/>
          <cell r="K62"/>
          <cell r="L62"/>
          <cell r="M62"/>
          <cell r="N62"/>
          <cell r="O62"/>
          <cell r="P62"/>
          <cell r="Q62"/>
          <cell r="R62"/>
          <cell r="S62"/>
          <cell r="T62"/>
          <cell r="U62"/>
          <cell r="V62"/>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row>
        <row r="63">
          <cell r="C63">
            <v>13007917</v>
          </cell>
          <cell r="D63">
            <v>2</v>
          </cell>
          <cell r="E63">
            <v>22</v>
          </cell>
          <cell r="F63"/>
          <cell r="G63" t="str">
            <v/>
          </cell>
          <cell r="H63"/>
          <cell r="I63"/>
          <cell r="J63"/>
          <cell r="K63"/>
          <cell r="L63"/>
          <cell r="M63"/>
          <cell r="N63"/>
          <cell r="O63"/>
          <cell r="P63"/>
          <cell r="Q63"/>
          <cell r="R63"/>
          <cell r="S63"/>
          <cell r="T63"/>
          <cell r="U63"/>
          <cell r="V63"/>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row>
        <row r="64">
          <cell r="C64">
            <v>13213468</v>
          </cell>
          <cell r="D64">
            <v>5</v>
          </cell>
          <cell r="E64">
            <v>22</v>
          </cell>
          <cell r="F64"/>
          <cell r="G64" t="str">
            <v/>
          </cell>
          <cell r="H64"/>
          <cell r="I64"/>
          <cell r="J64"/>
          <cell r="K64"/>
          <cell r="L64"/>
          <cell r="M64"/>
          <cell r="N64"/>
          <cell r="O64"/>
          <cell r="P64"/>
          <cell r="Q64"/>
          <cell r="R64"/>
          <cell r="S64"/>
          <cell r="T64"/>
          <cell r="U64"/>
          <cell r="V64"/>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row>
        <row r="65">
          <cell r="C65">
            <v>13528929</v>
          </cell>
          <cell r="D65">
            <v>9</v>
          </cell>
          <cell r="E65">
            <v>22</v>
          </cell>
          <cell r="F65"/>
          <cell r="G65" t="str">
            <v/>
          </cell>
          <cell r="H65"/>
          <cell r="I65"/>
          <cell r="J65"/>
          <cell r="K65"/>
          <cell r="L65"/>
          <cell r="M65"/>
          <cell r="N65"/>
          <cell r="O65"/>
          <cell r="P65"/>
          <cell r="Q65"/>
          <cell r="R65"/>
          <cell r="S65"/>
          <cell r="T65"/>
          <cell r="U65"/>
          <cell r="V65"/>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row>
        <row r="66">
          <cell r="C66">
            <v>14103317</v>
          </cell>
          <cell r="D66">
            <v>4</v>
          </cell>
          <cell r="E66">
            <v>22</v>
          </cell>
          <cell r="F66"/>
          <cell r="G66" t="str">
            <v/>
          </cell>
          <cell r="H66"/>
          <cell r="I66"/>
          <cell r="J66"/>
          <cell r="K66"/>
          <cell r="L66"/>
          <cell r="M66"/>
          <cell r="N66"/>
          <cell r="O66"/>
          <cell r="P66"/>
          <cell r="Q66"/>
          <cell r="R66"/>
          <cell r="S66"/>
          <cell r="T66"/>
          <cell r="U66"/>
          <cell r="V66"/>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row>
        <row r="67">
          <cell r="C67">
            <v>15001281</v>
          </cell>
          <cell r="D67">
            <v>3</v>
          </cell>
          <cell r="E67">
            <v>22</v>
          </cell>
          <cell r="F67"/>
          <cell r="G67" t="str">
            <v/>
          </cell>
          <cell r="H67"/>
          <cell r="I67"/>
          <cell r="J67"/>
          <cell r="K67"/>
          <cell r="L67"/>
          <cell r="M67"/>
          <cell r="N67"/>
          <cell r="O67"/>
          <cell r="P67"/>
          <cell r="Q67"/>
          <cell r="R67"/>
          <cell r="S67"/>
          <cell r="T67"/>
          <cell r="U67"/>
          <cell r="V67"/>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row>
        <row r="68">
          <cell r="C68">
            <v>15005769</v>
          </cell>
          <cell r="D68">
            <v>8</v>
          </cell>
          <cell r="E68">
            <v>22</v>
          </cell>
          <cell r="F68"/>
          <cell r="G68" t="str">
            <v/>
          </cell>
          <cell r="H68"/>
          <cell r="I68"/>
          <cell r="J68"/>
          <cell r="K68"/>
          <cell r="L68"/>
          <cell r="M68"/>
          <cell r="N68"/>
          <cell r="O68"/>
          <cell r="P68"/>
          <cell r="Q68"/>
          <cell r="R68"/>
          <cell r="S68"/>
          <cell r="T68"/>
          <cell r="U68"/>
          <cell r="V68"/>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row>
        <row r="69">
          <cell r="C69">
            <v>15009425</v>
          </cell>
          <cell r="D69">
            <v>9</v>
          </cell>
          <cell r="E69">
            <v>22</v>
          </cell>
          <cell r="F69"/>
          <cell r="G69" t="str">
            <v/>
          </cell>
          <cell r="H69"/>
          <cell r="I69"/>
          <cell r="J69"/>
          <cell r="K69"/>
          <cell r="L69"/>
          <cell r="M69"/>
          <cell r="N69"/>
          <cell r="O69"/>
          <cell r="P69"/>
          <cell r="Q69"/>
          <cell r="R69"/>
          <cell r="S69"/>
          <cell r="T69"/>
          <cell r="U69"/>
          <cell r="V69"/>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row>
        <row r="70">
          <cell r="C70">
            <v>15266862</v>
          </cell>
          <cell r="D70">
            <v>7</v>
          </cell>
          <cell r="E70">
            <v>22</v>
          </cell>
          <cell r="F70"/>
          <cell r="G70" t="str">
            <v/>
          </cell>
          <cell r="H70"/>
          <cell r="I70"/>
          <cell r="J70"/>
          <cell r="K70"/>
          <cell r="L70"/>
          <cell r="M70"/>
          <cell r="N70"/>
          <cell r="O70"/>
          <cell r="P70"/>
          <cell r="Q70"/>
          <cell r="R70"/>
          <cell r="S70"/>
          <cell r="T70"/>
          <cell r="U70"/>
          <cell r="V70"/>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row>
        <row r="71">
          <cell r="C71">
            <v>15693253</v>
          </cell>
          <cell r="D71">
            <v>1</v>
          </cell>
          <cell r="E71">
            <v>22</v>
          </cell>
          <cell r="F71"/>
          <cell r="G71" t="str">
            <v/>
          </cell>
          <cell r="H71"/>
          <cell r="I71"/>
          <cell r="J71"/>
          <cell r="K71"/>
          <cell r="L71"/>
          <cell r="M71"/>
          <cell r="N71"/>
          <cell r="O71"/>
          <cell r="P71"/>
          <cell r="Q71"/>
          <cell r="R71"/>
          <cell r="S71"/>
          <cell r="T71"/>
          <cell r="U71"/>
          <cell r="V71"/>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row>
        <row r="72">
          <cell r="C72">
            <v>15696193</v>
          </cell>
          <cell r="D72">
            <v>0</v>
          </cell>
          <cell r="E72">
            <v>22</v>
          </cell>
          <cell r="F72"/>
          <cell r="G72" t="str">
            <v/>
          </cell>
          <cell r="H72"/>
          <cell r="I72"/>
          <cell r="J72"/>
          <cell r="K72"/>
          <cell r="L72"/>
          <cell r="M72"/>
          <cell r="N72"/>
          <cell r="O72"/>
          <cell r="P72"/>
          <cell r="Q72"/>
          <cell r="R72"/>
          <cell r="S72"/>
          <cell r="T72"/>
          <cell r="U72"/>
          <cell r="V72"/>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row>
        <row r="73">
          <cell r="C73">
            <v>15947756</v>
          </cell>
          <cell r="D73">
            <v>8</v>
          </cell>
          <cell r="E73">
            <v>22</v>
          </cell>
          <cell r="F73"/>
          <cell r="G73" t="str">
            <v/>
          </cell>
          <cell r="H73"/>
          <cell r="I73"/>
          <cell r="J73"/>
          <cell r="K73"/>
          <cell r="L73"/>
          <cell r="M73"/>
          <cell r="N73"/>
          <cell r="O73"/>
          <cell r="P73"/>
          <cell r="Q73"/>
          <cell r="R73"/>
          <cell r="S73"/>
          <cell r="T73"/>
          <cell r="U73"/>
          <cell r="V73"/>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row>
        <row r="74">
          <cell r="C74">
            <v>15980076</v>
          </cell>
          <cell r="D74">
            <v>8</v>
          </cell>
          <cell r="E74">
            <v>22</v>
          </cell>
          <cell r="F74"/>
          <cell r="G74" t="str">
            <v/>
          </cell>
          <cell r="H74"/>
          <cell r="I74"/>
          <cell r="J74"/>
          <cell r="K74"/>
          <cell r="L74"/>
          <cell r="M74"/>
          <cell r="N74"/>
          <cell r="O74"/>
          <cell r="P74"/>
          <cell r="Q74"/>
          <cell r="R74"/>
          <cell r="S74"/>
          <cell r="T74"/>
          <cell r="U74"/>
          <cell r="V74"/>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row>
        <row r="75">
          <cell r="C75">
            <v>15980214</v>
          </cell>
          <cell r="D75">
            <v>0</v>
          </cell>
          <cell r="E75">
            <v>22</v>
          </cell>
          <cell r="F75"/>
          <cell r="G75" t="str">
            <v/>
          </cell>
          <cell r="H75"/>
          <cell r="I75"/>
          <cell r="J75"/>
          <cell r="K75"/>
          <cell r="L75"/>
          <cell r="M75"/>
          <cell r="N75"/>
          <cell r="O75"/>
          <cell r="P75"/>
          <cell r="Q75"/>
          <cell r="R75"/>
          <cell r="S75"/>
          <cell r="T75"/>
          <cell r="U75"/>
          <cell r="V75"/>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row>
        <row r="76">
          <cell r="C76">
            <v>16017246</v>
          </cell>
          <cell r="D76">
            <v>0</v>
          </cell>
          <cell r="E76">
            <v>22</v>
          </cell>
          <cell r="F76"/>
          <cell r="G76" t="str">
            <v/>
          </cell>
          <cell r="H76"/>
          <cell r="I76"/>
          <cell r="J76"/>
          <cell r="K76"/>
          <cell r="L76"/>
          <cell r="M76"/>
          <cell r="N76"/>
          <cell r="O76"/>
          <cell r="P76"/>
          <cell r="Q76"/>
          <cell r="R76"/>
          <cell r="S76"/>
          <cell r="T76"/>
          <cell r="U76"/>
          <cell r="V76"/>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row>
        <row r="77">
          <cell r="C77">
            <v>16466221</v>
          </cell>
          <cell r="D77">
            <v>7</v>
          </cell>
          <cell r="E77">
            <v>22</v>
          </cell>
          <cell r="F77"/>
          <cell r="G77" t="str">
            <v/>
          </cell>
          <cell r="H77"/>
          <cell r="I77"/>
          <cell r="J77"/>
          <cell r="K77"/>
          <cell r="L77"/>
          <cell r="M77"/>
          <cell r="N77"/>
          <cell r="O77"/>
          <cell r="P77"/>
          <cell r="Q77"/>
          <cell r="R77"/>
          <cell r="S77"/>
          <cell r="T77"/>
          <cell r="U77"/>
          <cell r="V77"/>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row>
        <row r="78">
          <cell r="C78">
            <v>16469315</v>
          </cell>
          <cell r="D78">
            <v>5</v>
          </cell>
          <cell r="E78">
            <v>22</v>
          </cell>
          <cell r="F78"/>
          <cell r="G78" t="str">
            <v/>
          </cell>
          <cell r="H78"/>
          <cell r="I78"/>
          <cell r="J78"/>
          <cell r="K78"/>
          <cell r="L78"/>
          <cell r="M78"/>
          <cell r="N78"/>
          <cell r="O78"/>
          <cell r="P78"/>
          <cell r="Q78"/>
          <cell r="R78"/>
          <cell r="S78"/>
          <cell r="T78"/>
          <cell r="U78"/>
          <cell r="V78"/>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row>
        <row r="79">
          <cell r="C79">
            <v>12211799</v>
          </cell>
          <cell r="D79">
            <v>5</v>
          </cell>
          <cell r="E79">
            <v>22</v>
          </cell>
          <cell r="F79"/>
          <cell r="G79" t="str">
            <v/>
          </cell>
          <cell r="H79"/>
          <cell r="I79"/>
          <cell r="J79"/>
          <cell r="K79"/>
          <cell r="L79"/>
          <cell r="M79"/>
          <cell r="N79"/>
          <cell r="O79"/>
          <cell r="P79"/>
          <cell r="Q79"/>
          <cell r="R79"/>
          <cell r="S79"/>
          <cell r="T79"/>
          <cell r="U79"/>
          <cell r="V79"/>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row>
        <row r="80">
          <cell r="C80">
            <v>12610191</v>
          </cell>
          <cell r="D80">
            <v>0</v>
          </cell>
          <cell r="E80">
            <v>22</v>
          </cell>
          <cell r="F80"/>
          <cell r="G80" t="str">
            <v/>
          </cell>
          <cell r="H80"/>
          <cell r="I80"/>
          <cell r="J80"/>
          <cell r="K80"/>
          <cell r="L80"/>
          <cell r="M80"/>
          <cell r="N80"/>
          <cell r="O80"/>
          <cell r="P80"/>
          <cell r="Q80"/>
          <cell r="R80"/>
          <cell r="S80"/>
          <cell r="T80"/>
          <cell r="U80"/>
          <cell r="V80"/>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row>
        <row r="81">
          <cell r="C81">
            <v>13862502</v>
          </cell>
          <cell r="D81">
            <v>8</v>
          </cell>
          <cell r="E81">
            <v>22</v>
          </cell>
          <cell r="F81"/>
          <cell r="G81" t="str">
            <v/>
          </cell>
          <cell r="H81"/>
          <cell r="I81"/>
          <cell r="J81"/>
          <cell r="K81"/>
          <cell r="L81"/>
          <cell r="M81"/>
          <cell r="N81"/>
          <cell r="O81"/>
          <cell r="P81"/>
          <cell r="Q81"/>
          <cell r="R81"/>
          <cell r="S81"/>
          <cell r="T81"/>
          <cell r="U81"/>
          <cell r="V81"/>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row>
        <row r="82">
          <cell r="C82">
            <v>15000055</v>
          </cell>
          <cell r="D82">
            <v>6</v>
          </cell>
          <cell r="E82">
            <v>22</v>
          </cell>
          <cell r="F82"/>
          <cell r="G82" t="str">
            <v/>
          </cell>
          <cell r="H82"/>
          <cell r="I82"/>
          <cell r="J82"/>
          <cell r="K82"/>
          <cell r="L82"/>
          <cell r="M82"/>
          <cell r="N82"/>
          <cell r="O82"/>
          <cell r="P82"/>
          <cell r="Q82"/>
          <cell r="R82"/>
          <cell r="S82"/>
          <cell r="T82"/>
          <cell r="U82"/>
          <cell r="V82"/>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row>
        <row r="83">
          <cell r="C83">
            <v>13639182</v>
          </cell>
          <cell r="D83">
            <v>8</v>
          </cell>
          <cell r="E83">
            <v>21</v>
          </cell>
          <cell r="F83"/>
          <cell r="G83" t="str">
            <v/>
          </cell>
          <cell r="H83"/>
          <cell r="I83"/>
          <cell r="J83"/>
          <cell r="K83"/>
          <cell r="L83"/>
          <cell r="M83"/>
          <cell r="N83"/>
          <cell r="O83"/>
          <cell r="P83"/>
          <cell r="Q83"/>
          <cell r="R83"/>
          <cell r="S83"/>
          <cell r="T83"/>
          <cell r="U83"/>
          <cell r="V83"/>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row>
        <row r="84">
          <cell r="C84">
            <v>9001055</v>
          </cell>
          <cell r="D84">
            <v>7</v>
          </cell>
          <cell r="E84">
            <v>22</v>
          </cell>
          <cell r="F84"/>
          <cell r="G84" t="str">
            <v/>
          </cell>
          <cell r="H84"/>
          <cell r="I84"/>
          <cell r="J84"/>
          <cell r="K84"/>
          <cell r="L84"/>
          <cell r="M84"/>
          <cell r="N84"/>
          <cell r="O84"/>
          <cell r="P84"/>
          <cell r="Q84"/>
          <cell r="R84"/>
          <cell r="S84"/>
          <cell r="T84"/>
          <cell r="U84"/>
          <cell r="V84"/>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row>
        <row r="85">
          <cell r="C85">
            <v>9450162</v>
          </cell>
          <cell r="D85">
            <v>8</v>
          </cell>
          <cell r="E85">
            <v>22</v>
          </cell>
          <cell r="F85"/>
          <cell r="G85" t="str">
            <v/>
          </cell>
          <cell r="H85"/>
          <cell r="I85"/>
          <cell r="J85"/>
          <cell r="K85"/>
          <cell r="L85"/>
          <cell r="M85"/>
          <cell r="N85"/>
          <cell r="O85"/>
          <cell r="P85"/>
          <cell r="Q85"/>
          <cell r="R85"/>
          <cell r="S85"/>
          <cell r="T85"/>
          <cell r="U85"/>
          <cell r="V85"/>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row>
        <row r="86">
          <cell r="C86">
            <v>12210693</v>
          </cell>
          <cell r="D86">
            <v>4</v>
          </cell>
          <cell r="E86">
            <v>22</v>
          </cell>
          <cell r="F86"/>
          <cell r="G86" t="str">
            <v/>
          </cell>
          <cell r="H86"/>
          <cell r="I86"/>
          <cell r="J86"/>
          <cell r="K86"/>
          <cell r="L86"/>
          <cell r="M86"/>
          <cell r="N86"/>
          <cell r="O86"/>
          <cell r="P86"/>
          <cell r="Q86"/>
          <cell r="R86"/>
          <cell r="S86"/>
          <cell r="T86"/>
          <cell r="U86"/>
          <cell r="V86"/>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row>
        <row r="87">
          <cell r="C87">
            <v>13211342</v>
          </cell>
          <cell r="D87">
            <v>4</v>
          </cell>
          <cell r="E87">
            <v>22</v>
          </cell>
          <cell r="F87"/>
          <cell r="G87" t="str">
            <v/>
          </cell>
          <cell r="H87"/>
          <cell r="I87"/>
          <cell r="J87"/>
          <cell r="K87"/>
          <cell r="L87"/>
          <cell r="M87"/>
          <cell r="N87"/>
          <cell r="O87"/>
          <cell r="P87"/>
          <cell r="Q87"/>
          <cell r="R87"/>
          <cell r="S87"/>
          <cell r="T87"/>
          <cell r="U87"/>
          <cell r="V87"/>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row>
        <row r="88">
          <cell r="C88">
            <v>13863909</v>
          </cell>
          <cell r="D88">
            <v>6</v>
          </cell>
          <cell r="E88">
            <v>22</v>
          </cell>
          <cell r="F88"/>
          <cell r="G88" t="str">
            <v/>
          </cell>
          <cell r="H88"/>
          <cell r="I88"/>
          <cell r="J88"/>
          <cell r="K88"/>
          <cell r="L88"/>
          <cell r="M88"/>
          <cell r="N88"/>
          <cell r="O88"/>
          <cell r="P88"/>
          <cell r="Q88"/>
          <cell r="R88"/>
          <cell r="S88"/>
          <cell r="T88"/>
          <cell r="U88"/>
          <cell r="V88"/>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row>
        <row r="89">
          <cell r="C89">
            <v>15692806</v>
          </cell>
          <cell r="D89">
            <v>2</v>
          </cell>
          <cell r="E89">
            <v>22</v>
          </cell>
          <cell r="F89"/>
          <cell r="G89" t="str">
            <v/>
          </cell>
          <cell r="H89"/>
          <cell r="I89"/>
          <cell r="J89"/>
          <cell r="K89"/>
          <cell r="L89"/>
          <cell r="M89"/>
          <cell r="N89"/>
          <cell r="O89"/>
          <cell r="P89"/>
          <cell r="Q89"/>
          <cell r="R89"/>
          <cell r="S89"/>
          <cell r="T89"/>
          <cell r="U89"/>
          <cell r="V89"/>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row>
        <row r="90">
          <cell r="C90">
            <v>15693029</v>
          </cell>
          <cell r="D90">
            <v>6</v>
          </cell>
          <cell r="E90">
            <v>22</v>
          </cell>
          <cell r="F90"/>
          <cell r="G90" t="str">
            <v/>
          </cell>
          <cell r="H90"/>
          <cell r="I90"/>
          <cell r="J90"/>
          <cell r="K90"/>
          <cell r="L90"/>
          <cell r="M90"/>
          <cell r="N90"/>
          <cell r="O90"/>
          <cell r="P90"/>
          <cell r="Q90"/>
          <cell r="R90"/>
          <cell r="S90"/>
          <cell r="T90"/>
          <cell r="U90"/>
          <cell r="V90"/>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row>
        <row r="91">
          <cell r="C91">
            <v>15694303</v>
          </cell>
          <cell r="D91">
            <v>7</v>
          </cell>
          <cell r="E91">
            <v>22</v>
          </cell>
          <cell r="F91"/>
          <cell r="G91" t="str">
            <v/>
          </cell>
          <cell r="H91"/>
          <cell r="I91"/>
          <cell r="J91"/>
          <cell r="K91"/>
          <cell r="L91"/>
          <cell r="M91"/>
          <cell r="N91"/>
          <cell r="O91"/>
          <cell r="P91"/>
          <cell r="Q91"/>
          <cell r="R91"/>
          <cell r="S91"/>
          <cell r="T91"/>
          <cell r="U91"/>
          <cell r="V91"/>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row>
        <row r="92">
          <cell r="C92">
            <v>15979305</v>
          </cell>
          <cell r="D92">
            <v>2</v>
          </cell>
          <cell r="E92">
            <v>22</v>
          </cell>
          <cell r="F92"/>
          <cell r="G92" t="str">
            <v/>
          </cell>
          <cell r="H92"/>
          <cell r="I92"/>
          <cell r="J92"/>
          <cell r="K92"/>
          <cell r="L92"/>
          <cell r="M92"/>
          <cell r="N92"/>
          <cell r="O92"/>
          <cell r="P92"/>
          <cell r="Q92"/>
          <cell r="R92"/>
          <cell r="S92"/>
          <cell r="T92"/>
          <cell r="U92"/>
          <cell r="V92"/>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row>
        <row r="93">
          <cell r="C93">
            <v>16467595</v>
          </cell>
          <cell r="D93">
            <v>5</v>
          </cell>
          <cell r="E93">
            <v>22</v>
          </cell>
          <cell r="F93"/>
          <cell r="G93" t="str">
            <v/>
          </cell>
          <cell r="H93"/>
          <cell r="I93"/>
          <cell r="J93"/>
          <cell r="K93"/>
          <cell r="L93"/>
          <cell r="M93"/>
          <cell r="N93"/>
          <cell r="O93"/>
          <cell r="P93"/>
          <cell r="Q93"/>
          <cell r="R93"/>
          <cell r="S93"/>
          <cell r="T93"/>
          <cell r="U93"/>
          <cell r="V93"/>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row>
        <row r="94">
          <cell r="C94">
            <v>16770328</v>
          </cell>
          <cell r="D94">
            <v>3</v>
          </cell>
          <cell r="E94">
            <v>22</v>
          </cell>
          <cell r="F94"/>
          <cell r="G94" t="str">
            <v/>
          </cell>
          <cell r="H94"/>
          <cell r="I94"/>
          <cell r="J94"/>
          <cell r="K94"/>
          <cell r="L94"/>
          <cell r="M94"/>
          <cell r="N94"/>
          <cell r="O94"/>
          <cell r="P94"/>
          <cell r="Q94"/>
          <cell r="R94"/>
          <cell r="S94"/>
          <cell r="T94"/>
          <cell r="U94"/>
          <cell r="V94"/>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row>
        <row r="95">
          <cell r="C95">
            <v>7260213</v>
          </cell>
          <cell r="D95">
            <v>7</v>
          </cell>
          <cell r="E95">
            <v>22</v>
          </cell>
          <cell r="F95"/>
          <cell r="G95" t="str">
            <v/>
          </cell>
          <cell r="H95"/>
          <cell r="I95"/>
          <cell r="J95"/>
          <cell r="K95"/>
          <cell r="L95"/>
          <cell r="M95"/>
          <cell r="N95"/>
          <cell r="O95"/>
          <cell r="P95"/>
          <cell r="Q95"/>
          <cell r="R95"/>
          <cell r="S95"/>
          <cell r="T95"/>
          <cell r="U95"/>
          <cell r="V95"/>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row>
        <row r="96">
          <cell r="C96">
            <v>11201624</v>
          </cell>
          <cell r="D96">
            <v>4</v>
          </cell>
          <cell r="E96">
            <v>22</v>
          </cell>
          <cell r="F96"/>
          <cell r="G96" t="str">
            <v/>
          </cell>
          <cell r="H96"/>
          <cell r="I96"/>
          <cell r="J96"/>
          <cell r="K96"/>
          <cell r="L96"/>
          <cell r="M96"/>
          <cell r="N96"/>
          <cell r="O96"/>
          <cell r="P96"/>
          <cell r="Q96"/>
          <cell r="R96"/>
          <cell r="S96"/>
          <cell r="T96"/>
          <cell r="U96"/>
          <cell r="V96"/>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row>
        <row r="97">
          <cell r="C97">
            <v>16772859</v>
          </cell>
          <cell r="D97">
            <v>6</v>
          </cell>
          <cell r="E97">
            <v>22</v>
          </cell>
          <cell r="F97"/>
          <cell r="G97" t="str">
            <v/>
          </cell>
          <cell r="H97"/>
          <cell r="I97"/>
          <cell r="J97"/>
          <cell r="K97"/>
          <cell r="L97"/>
          <cell r="M97"/>
          <cell r="N97"/>
          <cell r="O97"/>
          <cell r="P97"/>
          <cell r="Q97"/>
          <cell r="R97"/>
          <cell r="S97"/>
          <cell r="T97"/>
          <cell r="U97"/>
          <cell r="V97"/>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row>
        <row r="98">
          <cell r="C98">
            <v>11815539</v>
          </cell>
          <cell r="D98">
            <v>4</v>
          </cell>
          <cell r="E98">
            <v>22</v>
          </cell>
          <cell r="F98"/>
          <cell r="G98" t="str">
            <v/>
          </cell>
          <cell r="H98"/>
          <cell r="I98"/>
          <cell r="J98"/>
          <cell r="K98"/>
          <cell r="L98"/>
          <cell r="M98"/>
          <cell r="N98"/>
          <cell r="O98"/>
          <cell r="P98"/>
          <cell r="Q98"/>
          <cell r="R98"/>
          <cell r="S98"/>
          <cell r="T98"/>
          <cell r="U98"/>
          <cell r="V98"/>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row>
        <row r="99">
          <cell r="C99">
            <v>13006164</v>
          </cell>
          <cell r="D99">
            <v>8</v>
          </cell>
          <cell r="E99">
            <v>22</v>
          </cell>
          <cell r="F99"/>
          <cell r="G99" t="str">
            <v/>
          </cell>
          <cell r="H99"/>
          <cell r="I99"/>
          <cell r="J99"/>
          <cell r="K99"/>
          <cell r="L99"/>
          <cell r="M99"/>
          <cell r="N99"/>
          <cell r="O99"/>
          <cell r="P99"/>
          <cell r="Q99"/>
          <cell r="R99"/>
          <cell r="S99"/>
          <cell r="T99"/>
          <cell r="U99"/>
          <cell r="V99"/>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row>
        <row r="100">
          <cell r="C100">
            <v>13089887</v>
          </cell>
          <cell r="D100">
            <v>4</v>
          </cell>
          <cell r="E100">
            <v>22</v>
          </cell>
          <cell r="F100"/>
          <cell r="G100" t="str">
            <v/>
          </cell>
          <cell r="H100"/>
          <cell r="I100"/>
          <cell r="J100"/>
          <cell r="K100"/>
          <cell r="L100"/>
          <cell r="M100"/>
          <cell r="N100"/>
          <cell r="O100"/>
          <cell r="P100"/>
          <cell r="Q100"/>
          <cell r="R100"/>
          <cell r="S100"/>
          <cell r="T100"/>
          <cell r="U100"/>
          <cell r="V100"/>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row>
        <row r="101">
          <cell r="C101">
            <v>13213076</v>
          </cell>
          <cell r="D101">
            <v>0</v>
          </cell>
          <cell r="E101">
            <v>22</v>
          </cell>
          <cell r="F101"/>
          <cell r="G101" t="str">
            <v/>
          </cell>
          <cell r="H101"/>
          <cell r="I101"/>
          <cell r="J101"/>
          <cell r="K101"/>
          <cell r="L101"/>
          <cell r="M101"/>
          <cell r="N101"/>
          <cell r="O101"/>
          <cell r="P101"/>
          <cell r="Q101"/>
          <cell r="R101"/>
          <cell r="S101"/>
          <cell r="T101"/>
          <cell r="U101"/>
          <cell r="V101"/>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row>
        <row r="102">
          <cell r="C102">
            <v>14103695</v>
          </cell>
          <cell r="D102">
            <v>5</v>
          </cell>
          <cell r="E102">
            <v>22</v>
          </cell>
          <cell r="F102"/>
          <cell r="G102" t="str">
            <v/>
          </cell>
          <cell r="H102"/>
          <cell r="I102"/>
          <cell r="J102"/>
          <cell r="K102"/>
          <cell r="L102"/>
          <cell r="M102"/>
          <cell r="N102"/>
          <cell r="O102"/>
          <cell r="P102"/>
          <cell r="Q102"/>
          <cell r="R102"/>
          <cell r="S102"/>
          <cell r="T102"/>
          <cell r="U102"/>
          <cell r="V102"/>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row>
        <row r="103">
          <cell r="C103">
            <v>14103913</v>
          </cell>
          <cell r="D103" t="str">
            <v>K</v>
          </cell>
          <cell r="E103">
            <v>22</v>
          </cell>
          <cell r="F103"/>
          <cell r="G103" t="str">
            <v/>
          </cell>
          <cell r="H103"/>
          <cell r="I103"/>
          <cell r="J103"/>
          <cell r="K103"/>
          <cell r="L103"/>
          <cell r="M103"/>
          <cell r="N103"/>
          <cell r="O103"/>
          <cell r="P103"/>
          <cell r="Q103"/>
          <cell r="R103"/>
          <cell r="S103"/>
          <cell r="T103"/>
          <cell r="U103"/>
          <cell r="V103"/>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row>
        <row r="104">
          <cell r="C104">
            <v>15000767</v>
          </cell>
          <cell r="D104">
            <v>4</v>
          </cell>
          <cell r="E104">
            <v>22</v>
          </cell>
          <cell r="F104"/>
          <cell r="G104" t="str">
            <v/>
          </cell>
          <cell r="H104"/>
          <cell r="I104"/>
          <cell r="J104"/>
          <cell r="K104"/>
          <cell r="L104"/>
          <cell r="M104"/>
          <cell r="N104"/>
          <cell r="O104"/>
          <cell r="P104"/>
          <cell r="Q104"/>
          <cell r="R104"/>
          <cell r="S104"/>
          <cell r="T104"/>
          <cell r="U104"/>
          <cell r="V104"/>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row>
        <row r="105">
          <cell r="C105">
            <v>15000942</v>
          </cell>
          <cell r="D105">
            <v>1</v>
          </cell>
          <cell r="E105">
            <v>22</v>
          </cell>
          <cell r="F105"/>
          <cell r="G105" t="str">
            <v/>
          </cell>
          <cell r="H105"/>
          <cell r="I105"/>
          <cell r="J105"/>
          <cell r="K105"/>
          <cell r="L105"/>
          <cell r="M105"/>
          <cell r="N105"/>
          <cell r="O105"/>
          <cell r="P105"/>
          <cell r="Q105"/>
          <cell r="R105"/>
          <cell r="S105"/>
          <cell r="T105"/>
          <cell r="U105"/>
          <cell r="V105"/>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6">
          <cell r="C106">
            <v>15559670</v>
          </cell>
          <cell r="D106">
            <v>8</v>
          </cell>
          <cell r="E106">
            <v>22</v>
          </cell>
          <cell r="F106"/>
          <cell r="G106" t="str">
            <v/>
          </cell>
          <cell r="H106"/>
          <cell r="I106"/>
          <cell r="J106"/>
          <cell r="K106"/>
          <cell r="L106"/>
          <cell r="M106"/>
          <cell r="N106"/>
          <cell r="O106"/>
          <cell r="P106"/>
          <cell r="Q106"/>
          <cell r="R106"/>
          <cell r="S106"/>
          <cell r="T106"/>
          <cell r="U106"/>
          <cell r="V106"/>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row>
        <row r="107">
          <cell r="C107">
            <v>15695273</v>
          </cell>
          <cell r="D107">
            <v>7</v>
          </cell>
          <cell r="E107">
            <v>22</v>
          </cell>
          <cell r="F107"/>
          <cell r="G107" t="str">
            <v/>
          </cell>
          <cell r="H107"/>
          <cell r="I107"/>
          <cell r="J107"/>
          <cell r="K107"/>
          <cell r="L107"/>
          <cell r="M107"/>
          <cell r="N107"/>
          <cell r="O107"/>
          <cell r="P107"/>
          <cell r="Q107"/>
          <cell r="R107"/>
          <cell r="S107"/>
          <cell r="T107"/>
          <cell r="U107"/>
          <cell r="V107"/>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row>
        <row r="108">
          <cell r="C108">
            <v>17012180</v>
          </cell>
          <cell r="D108">
            <v>5</v>
          </cell>
          <cell r="E108">
            <v>22</v>
          </cell>
          <cell r="F108"/>
          <cell r="G108" t="str">
            <v/>
          </cell>
          <cell r="H108"/>
          <cell r="I108"/>
          <cell r="J108"/>
          <cell r="K108"/>
          <cell r="L108"/>
          <cell r="M108"/>
          <cell r="N108"/>
          <cell r="O108"/>
          <cell r="P108"/>
          <cell r="Q108"/>
          <cell r="R108"/>
          <cell r="S108"/>
          <cell r="T108"/>
          <cell r="U108"/>
          <cell r="V108"/>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row>
        <row r="109">
          <cell r="C109">
            <v>10431582</v>
          </cell>
          <cell r="D109">
            <v>8</v>
          </cell>
          <cell r="E109">
            <v>16</v>
          </cell>
          <cell r="F109"/>
          <cell r="G109" t="str">
            <v/>
          </cell>
          <cell r="H109"/>
          <cell r="I109"/>
          <cell r="J109"/>
          <cell r="K109"/>
          <cell r="L109"/>
          <cell r="M109"/>
          <cell r="N109"/>
          <cell r="O109"/>
          <cell r="P109"/>
          <cell r="Q109"/>
          <cell r="R109"/>
          <cell r="S109"/>
          <cell r="T109"/>
          <cell r="U109"/>
          <cell r="V109"/>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row>
        <row r="110">
          <cell r="C110">
            <v>10751196</v>
          </cell>
          <cell r="D110">
            <v>2</v>
          </cell>
          <cell r="E110">
            <v>22</v>
          </cell>
          <cell r="F110"/>
          <cell r="G110" t="str">
            <v/>
          </cell>
          <cell r="H110"/>
          <cell r="I110"/>
          <cell r="J110"/>
          <cell r="K110"/>
          <cell r="L110"/>
          <cell r="M110"/>
          <cell r="N110"/>
          <cell r="O110"/>
          <cell r="P110"/>
          <cell r="Q110"/>
          <cell r="R110"/>
          <cell r="S110"/>
          <cell r="T110"/>
          <cell r="U110"/>
          <cell r="V110"/>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row>
        <row r="111">
          <cell r="C111">
            <v>15006426</v>
          </cell>
          <cell r="D111">
            <v>0</v>
          </cell>
          <cell r="E111">
            <v>22</v>
          </cell>
          <cell r="F111"/>
          <cell r="G111" t="str">
            <v/>
          </cell>
          <cell r="H111"/>
          <cell r="I111"/>
          <cell r="J111"/>
          <cell r="K111"/>
          <cell r="L111"/>
          <cell r="M111"/>
          <cell r="N111"/>
          <cell r="O111"/>
          <cell r="P111"/>
          <cell r="Q111"/>
          <cell r="R111"/>
          <cell r="S111"/>
          <cell r="T111"/>
          <cell r="U111"/>
          <cell r="V111"/>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row>
        <row r="112">
          <cell r="C112">
            <v>15007735</v>
          </cell>
          <cell r="D112">
            <v>4</v>
          </cell>
          <cell r="E112">
            <v>22</v>
          </cell>
          <cell r="F112"/>
          <cell r="G112" t="str">
            <v/>
          </cell>
          <cell r="H112"/>
          <cell r="I112"/>
          <cell r="J112"/>
          <cell r="K112"/>
          <cell r="L112"/>
          <cell r="M112"/>
          <cell r="N112"/>
          <cell r="O112"/>
          <cell r="P112"/>
          <cell r="Q112"/>
          <cell r="R112"/>
          <cell r="S112"/>
          <cell r="T112"/>
          <cell r="U112"/>
          <cell r="V112"/>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row>
        <row r="113">
          <cell r="C113">
            <v>16032639</v>
          </cell>
          <cell r="D113">
            <v>5</v>
          </cell>
          <cell r="E113">
            <v>22</v>
          </cell>
          <cell r="F113"/>
          <cell r="G113" t="str">
            <v/>
          </cell>
          <cell r="H113"/>
          <cell r="I113"/>
          <cell r="J113"/>
          <cell r="K113"/>
          <cell r="L113"/>
          <cell r="M113"/>
          <cell r="N113"/>
          <cell r="O113"/>
          <cell r="P113"/>
          <cell r="Q113"/>
          <cell r="R113"/>
          <cell r="S113"/>
          <cell r="T113"/>
          <cell r="U113"/>
          <cell r="V113"/>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row>
        <row r="114">
          <cell r="C114">
            <v>16469108</v>
          </cell>
          <cell r="D114" t="str">
            <v>K</v>
          </cell>
          <cell r="E114">
            <v>22</v>
          </cell>
          <cell r="F114"/>
          <cell r="G114" t="str">
            <v/>
          </cell>
          <cell r="H114"/>
          <cell r="I114"/>
          <cell r="J114"/>
          <cell r="K114"/>
          <cell r="L114"/>
          <cell r="M114"/>
          <cell r="N114"/>
          <cell r="O114"/>
          <cell r="P114"/>
          <cell r="Q114"/>
          <cell r="R114"/>
          <cell r="S114"/>
          <cell r="T114"/>
          <cell r="U114"/>
          <cell r="V114"/>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row>
        <row r="115">
          <cell r="C115">
            <v>15980137</v>
          </cell>
          <cell r="D115">
            <v>3</v>
          </cell>
          <cell r="E115">
            <v>22</v>
          </cell>
          <cell r="F115"/>
          <cell r="G115"/>
          <cell r="H115"/>
          <cell r="I115"/>
          <cell r="J115"/>
          <cell r="K115"/>
          <cell r="L115"/>
          <cell r="M115"/>
          <cell r="N115"/>
          <cell r="O115"/>
          <cell r="P115"/>
          <cell r="Q115"/>
          <cell r="R115"/>
          <cell r="S115"/>
          <cell r="T115"/>
          <cell r="U115"/>
          <cell r="V115"/>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C116">
            <v>10065350</v>
          </cell>
          <cell r="D116">
            <v>8</v>
          </cell>
          <cell r="E116">
            <v>22</v>
          </cell>
          <cell r="F116"/>
          <cell r="G116" t="str">
            <v/>
          </cell>
          <cell r="H116"/>
          <cell r="I116"/>
          <cell r="J116"/>
          <cell r="K116"/>
          <cell r="L116"/>
          <cell r="M116"/>
          <cell r="N116"/>
          <cell r="O116"/>
          <cell r="P116"/>
          <cell r="Q116"/>
          <cell r="R116"/>
          <cell r="S116"/>
          <cell r="T116"/>
          <cell r="U116"/>
          <cell r="V116"/>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row>
        <row r="117">
          <cell r="C117">
            <v>10958161</v>
          </cell>
          <cell r="D117">
            <v>5</v>
          </cell>
          <cell r="E117">
            <v>22</v>
          </cell>
          <cell r="F117"/>
          <cell r="G117" t="str">
            <v/>
          </cell>
          <cell r="H117"/>
          <cell r="I117"/>
          <cell r="J117"/>
          <cell r="K117"/>
          <cell r="L117"/>
          <cell r="M117"/>
          <cell r="N117"/>
          <cell r="O117"/>
          <cell r="P117"/>
          <cell r="Q117"/>
          <cell r="R117"/>
          <cell r="S117"/>
          <cell r="T117"/>
          <cell r="U117"/>
          <cell r="V117"/>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row>
        <row r="118">
          <cell r="C118">
            <v>13007153</v>
          </cell>
          <cell r="D118">
            <v>8</v>
          </cell>
          <cell r="E118">
            <v>22</v>
          </cell>
          <cell r="F118"/>
          <cell r="G118" t="str">
            <v/>
          </cell>
          <cell r="H118"/>
          <cell r="I118"/>
          <cell r="J118"/>
          <cell r="K118"/>
          <cell r="L118"/>
          <cell r="M118"/>
          <cell r="N118"/>
          <cell r="O118"/>
          <cell r="P118"/>
          <cell r="Q118"/>
          <cell r="R118"/>
          <cell r="S118"/>
          <cell r="T118"/>
          <cell r="U118"/>
          <cell r="V118"/>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row>
        <row r="119">
          <cell r="C119">
            <v>13763596</v>
          </cell>
          <cell r="D119">
            <v>8</v>
          </cell>
          <cell r="E119">
            <v>22</v>
          </cell>
          <cell r="F119"/>
          <cell r="G119" t="str">
            <v/>
          </cell>
          <cell r="H119"/>
          <cell r="I119"/>
          <cell r="J119"/>
          <cell r="K119"/>
          <cell r="L119"/>
          <cell r="M119"/>
          <cell r="N119"/>
          <cell r="O119"/>
          <cell r="P119"/>
          <cell r="Q119"/>
          <cell r="R119"/>
          <cell r="S119"/>
          <cell r="T119"/>
          <cell r="U119"/>
          <cell r="V119"/>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row>
        <row r="120">
          <cell r="C120">
            <v>14102158</v>
          </cell>
          <cell r="D120">
            <v>3</v>
          </cell>
          <cell r="E120">
            <v>22</v>
          </cell>
          <cell r="F120"/>
          <cell r="G120" t="str">
            <v/>
          </cell>
          <cell r="H120"/>
          <cell r="I120"/>
          <cell r="J120"/>
          <cell r="K120"/>
          <cell r="L120"/>
          <cell r="M120"/>
          <cell r="N120"/>
          <cell r="O120"/>
          <cell r="P120"/>
          <cell r="Q120"/>
          <cell r="R120"/>
          <cell r="S120"/>
          <cell r="T120"/>
          <cell r="U120"/>
          <cell r="V120"/>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row>
        <row r="121">
          <cell r="C121">
            <v>15001331</v>
          </cell>
          <cell r="D121">
            <v>3</v>
          </cell>
          <cell r="E121">
            <v>22</v>
          </cell>
          <cell r="F121"/>
          <cell r="G121" t="str">
            <v/>
          </cell>
          <cell r="H121"/>
          <cell r="I121"/>
          <cell r="J121"/>
          <cell r="K121"/>
          <cell r="L121"/>
          <cell r="M121"/>
          <cell r="N121"/>
          <cell r="O121"/>
          <cell r="P121"/>
          <cell r="Q121"/>
          <cell r="R121"/>
          <cell r="S121"/>
          <cell r="T121"/>
          <cell r="U121"/>
          <cell r="V121"/>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row>
        <row r="122">
          <cell r="C122">
            <v>15001370</v>
          </cell>
          <cell r="D122">
            <v>4</v>
          </cell>
          <cell r="E122">
            <v>22</v>
          </cell>
          <cell r="F122"/>
          <cell r="G122" t="str">
            <v/>
          </cell>
          <cell r="H122"/>
          <cell r="I122"/>
          <cell r="J122"/>
          <cell r="K122"/>
          <cell r="L122"/>
          <cell r="M122"/>
          <cell r="N122"/>
          <cell r="O122"/>
          <cell r="P122"/>
          <cell r="Q122"/>
          <cell r="R122"/>
          <cell r="S122"/>
          <cell r="T122"/>
          <cell r="U122"/>
          <cell r="V122"/>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row>
        <row r="123">
          <cell r="C123">
            <v>15947504</v>
          </cell>
          <cell r="D123">
            <v>2</v>
          </cell>
          <cell r="E123">
            <v>22</v>
          </cell>
          <cell r="F123"/>
          <cell r="G123" t="str">
            <v/>
          </cell>
          <cell r="H123"/>
          <cell r="I123"/>
          <cell r="J123"/>
          <cell r="K123"/>
          <cell r="L123"/>
          <cell r="M123"/>
          <cell r="N123"/>
          <cell r="O123"/>
          <cell r="P123"/>
          <cell r="Q123"/>
          <cell r="R123"/>
          <cell r="S123"/>
          <cell r="T123"/>
          <cell r="U123"/>
          <cell r="V123"/>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row>
        <row r="124">
          <cell r="C124">
            <v>15947631</v>
          </cell>
          <cell r="D124">
            <v>6</v>
          </cell>
          <cell r="E124">
            <v>22</v>
          </cell>
          <cell r="F124"/>
          <cell r="G124" t="str">
            <v/>
          </cell>
          <cell r="H124"/>
          <cell r="I124"/>
          <cell r="J124"/>
          <cell r="K124"/>
          <cell r="L124"/>
          <cell r="M124"/>
          <cell r="N124"/>
          <cell r="O124"/>
          <cell r="P124"/>
          <cell r="Q124"/>
          <cell r="R124"/>
          <cell r="S124"/>
          <cell r="T124"/>
          <cell r="U124"/>
          <cell r="V124"/>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row>
        <row r="125">
          <cell r="C125">
            <v>15973493</v>
          </cell>
          <cell r="D125">
            <v>5</v>
          </cell>
          <cell r="E125">
            <v>22</v>
          </cell>
          <cell r="F125"/>
          <cell r="G125" t="str">
            <v/>
          </cell>
          <cell r="H125"/>
          <cell r="I125"/>
          <cell r="J125"/>
          <cell r="K125"/>
          <cell r="L125"/>
          <cell r="M125"/>
          <cell r="N125"/>
          <cell r="O125"/>
          <cell r="P125"/>
          <cell r="Q125"/>
          <cell r="R125"/>
          <cell r="S125"/>
          <cell r="T125"/>
          <cell r="U125"/>
          <cell r="V125"/>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row>
        <row r="126">
          <cell r="C126">
            <v>16187774</v>
          </cell>
          <cell r="D126">
            <v>3</v>
          </cell>
          <cell r="E126">
            <v>22</v>
          </cell>
          <cell r="F126"/>
          <cell r="G126" t="str">
            <v/>
          </cell>
          <cell r="H126"/>
          <cell r="I126"/>
          <cell r="J126"/>
          <cell r="K126"/>
          <cell r="L126"/>
          <cell r="M126"/>
          <cell r="N126"/>
          <cell r="O126"/>
          <cell r="P126"/>
          <cell r="Q126"/>
          <cell r="R126"/>
          <cell r="S126"/>
          <cell r="T126"/>
          <cell r="U126"/>
          <cell r="V126"/>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row>
        <row r="127">
          <cell r="C127">
            <v>16695290</v>
          </cell>
          <cell r="D127">
            <v>5</v>
          </cell>
          <cell r="E127">
            <v>22</v>
          </cell>
          <cell r="F127"/>
          <cell r="G127" t="str">
            <v/>
          </cell>
          <cell r="H127"/>
          <cell r="I127"/>
          <cell r="J127"/>
          <cell r="K127"/>
          <cell r="L127"/>
          <cell r="M127"/>
          <cell r="N127"/>
          <cell r="O127"/>
          <cell r="P127"/>
          <cell r="Q127"/>
          <cell r="R127"/>
          <cell r="S127"/>
          <cell r="T127"/>
          <cell r="U127"/>
          <cell r="V127"/>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row>
        <row r="128">
          <cell r="C128">
            <v>16771492</v>
          </cell>
          <cell r="D128">
            <v>7</v>
          </cell>
          <cell r="E128">
            <v>22</v>
          </cell>
          <cell r="F128"/>
          <cell r="G128" t="str">
            <v/>
          </cell>
          <cell r="H128"/>
          <cell r="I128"/>
          <cell r="J128"/>
          <cell r="K128"/>
          <cell r="L128"/>
          <cell r="M128"/>
          <cell r="N128"/>
          <cell r="O128"/>
          <cell r="P128"/>
          <cell r="Q128"/>
          <cell r="R128"/>
          <cell r="S128"/>
          <cell r="T128"/>
          <cell r="U128"/>
          <cell r="V128"/>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row>
        <row r="129">
          <cell r="C129">
            <v>16773349</v>
          </cell>
          <cell r="D129">
            <v>2</v>
          </cell>
          <cell r="E129">
            <v>22</v>
          </cell>
          <cell r="F129"/>
          <cell r="G129" t="str">
            <v/>
          </cell>
          <cell r="H129"/>
          <cell r="I129"/>
          <cell r="J129"/>
          <cell r="K129"/>
          <cell r="L129"/>
          <cell r="M129"/>
          <cell r="N129"/>
          <cell r="O129"/>
          <cell r="P129"/>
          <cell r="Q129"/>
          <cell r="R129"/>
          <cell r="S129"/>
          <cell r="T129"/>
          <cell r="U129"/>
          <cell r="V129"/>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row>
        <row r="130">
          <cell r="C130">
            <v>17010934</v>
          </cell>
          <cell r="D130">
            <v>1</v>
          </cell>
          <cell r="E130">
            <v>22</v>
          </cell>
          <cell r="F130"/>
          <cell r="G130" t="str">
            <v/>
          </cell>
          <cell r="H130"/>
          <cell r="I130"/>
          <cell r="J130"/>
          <cell r="K130"/>
          <cell r="L130"/>
          <cell r="M130"/>
          <cell r="N130"/>
          <cell r="O130"/>
          <cell r="P130"/>
          <cell r="Q130"/>
          <cell r="R130"/>
          <cell r="S130"/>
          <cell r="T130"/>
          <cell r="U130"/>
          <cell r="V130"/>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row>
        <row r="131">
          <cell r="C131">
            <v>17011902</v>
          </cell>
          <cell r="D131">
            <v>9</v>
          </cell>
          <cell r="E131">
            <v>22</v>
          </cell>
          <cell r="F131"/>
          <cell r="G131" t="str">
            <v/>
          </cell>
          <cell r="H131"/>
          <cell r="I131"/>
          <cell r="J131"/>
          <cell r="K131"/>
          <cell r="L131"/>
          <cell r="M131"/>
          <cell r="N131"/>
          <cell r="O131"/>
          <cell r="P131"/>
          <cell r="Q131"/>
          <cell r="R131"/>
          <cell r="S131"/>
          <cell r="T131"/>
          <cell r="U131"/>
          <cell r="V131"/>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row>
        <row r="132">
          <cell r="C132">
            <v>17013145</v>
          </cell>
          <cell r="D132">
            <v>2</v>
          </cell>
          <cell r="E132">
            <v>22</v>
          </cell>
          <cell r="F132"/>
          <cell r="G132" t="str">
            <v/>
          </cell>
          <cell r="H132"/>
          <cell r="I132"/>
          <cell r="J132"/>
          <cell r="K132"/>
          <cell r="L132"/>
          <cell r="M132"/>
          <cell r="N132"/>
          <cell r="O132"/>
          <cell r="P132"/>
          <cell r="Q132"/>
          <cell r="R132"/>
          <cell r="S132"/>
          <cell r="T132"/>
          <cell r="U132"/>
          <cell r="V132"/>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row>
        <row r="133">
          <cell r="C133">
            <v>17013363</v>
          </cell>
          <cell r="D133">
            <v>3</v>
          </cell>
          <cell r="E133">
            <v>22</v>
          </cell>
          <cell r="F133"/>
          <cell r="G133" t="str">
            <v/>
          </cell>
          <cell r="H133"/>
          <cell r="I133"/>
          <cell r="J133"/>
          <cell r="K133"/>
          <cell r="L133"/>
          <cell r="M133"/>
          <cell r="N133"/>
          <cell r="O133"/>
          <cell r="P133"/>
          <cell r="Q133"/>
          <cell r="R133"/>
          <cell r="S133"/>
          <cell r="T133"/>
          <cell r="U133"/>
          <cell r="V133"/>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row>
        <row r="134">
          <cell r="C134">
            <v>13639325</v>
          </cell>
          <cell r="D134">
            <v>1</v>
          </cell>
          <cell r="E134">
            <v>22</v>
          </cell>
          <cell r="F134"/>
          <cell r="G134" t="str">
            <v/>
          </cell>
          <cell r="H134"/>
          <cell r="I134"/>
          <cell r="J134"/>
          <cell r="K134"/>
          <cell r="L134"/>
          <cell r="M134"/>
          <cell r="N134"/>
          <cell r="O134"/>
          <cell r="P134"/>
          <cell r="Q134"/>
          <cell r="R134"/>
          <cell r="S134"/>
          <cell r="T134"/>
          <cell r="U134"/>
          <cell r="V134"/>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row>
        <row r="135">
          <cell r="C135">
            <v>13212139</v>
          </cell>
          <cell r="D135">
            <v>7</v>
          </cell>
          <cell r="E135">
            <v>22</v>
          </cell>
          <cell r="F135"/>
          <cell r="G135" t="str">
            <v/>
          </cell>
          <cell r="H135"/>
          <cell r="I135"/>
          <cell r="J135"/>
          <cell r="K135"/>
          <cell r="L135"/>
          <cell r="M135"/>
          <cell r="N135"/>
          <cell r="O135"/>
          <cell r="P135"/>
          <cell r="Q135"/>
          <cell r="R135"/>
          <cell r="S135"/>
          <cell r="T135"/>
          <cell r="U135"/>
          <cell r="V135"/>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row>
        <row r="136">
          <cell r="C136">
            <v>16227194</v>
          </cell>
          <cell r="D136">
            <v>6</v>
          </cell>
          <cell r="E136">
            <v>22</v>
          </cell>
          <cell r="F136"/>
          <cell r="G136" t="str">
            <v/>
          </cell>
          <cell r="H136"/>
          <cell r="I136"/>
          <cell r="J136"/>
          <cell r="K136"/>
          <cell r="L136"/>
          <cell r="M136"/>
          <cell r="N136"/>
          <cell r="O136"/>
          <cell r="P136"/>
          <cell r="Q136"/>
          <cell r="R136"/>
          <cell r="S136"/>
          <cell r="T136"/>
          <cell r="U136"/>
          <cell r="V136"/>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row>
        <row r="137">
          <cell r="C137">
            <v>17011656</v>
          </cell>
          <cell r="D137">
            <v>9</v>
          </cell>
          <cell r="E137">
            <v>22</v>
          </cell>
          <cell r="F137"/>
          <cell r="G137" t="str">
            <v/>
          </cell>
          <cell r="H137"/>
          <cell r="I137"/>
          <cell r="J137"/>
          <cell r="K137"/>
          <cell r="L137"/>
          <cell r="M137"/>
          <cell r="N137"/>
          <cell r="O137"/>
          <cell r="P137"/>
          <cell r="Q137"/>
          <cell r="R137"/>
          <cell r="S137"/>
          <cell r="T137"/>
          <cell r="U137"/>
          <cell r="V137"/>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row>
        <row r="138">
          <cell r="C138">
            <v>10036687</v>
          </cell>
          <cell r="D138">
            <v>8</v>
          </cell>
          <cell r="E138">
            <v>21</v>
          </cell>
          <cell r="F138"/>
          <cell r="G138" t="str">
            <v/>
          </cell>
          <cell r="H138"/>
          <cell r="I138"/>
          <cell r="J138"/>
          <cell r="K138"/>
          <cell r="L138"/>
          <cell r="M138"/>
          <cell r="N138"/>
          <cell r="O138"/>
          <cell r="P138"/>
          <cell r="Q138"/>
          <cell r="R138"/>
          <cell r="S138"/>
          <cell r="T138"/>
          <cell r="U138"/>
          <cell r="V138"/>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row>
        <row r="139">
          <cell r="C139">
            <v>10195781</v>
          </cell>
          <cell r="D139">
            <v>0</v>
          </cell>
          <cell r="E139">
            <v>22</v>
          </cell>
          <cell r="F139"/>
          <cell r="G139" t="str">
            <v/>
          </cell>
          <cell r="H139"/>
          <cell r="I139"/>
          <cell r="J139"/>
          <cell r="K139"/>
          <cell r="L139"/>
          <cell r="M139"/>
          <cell r="N139"/>
          <cell r="O139"/>
          <cell r="P139"/>
          <cell r="Q139"/>
          <cell r="R139"/>
          <cell r="S139"/>
          <cell r="T139"/>
          <cell r="U139"/>
          <cell r="V139"/>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row>
        <row r="140">
          <cell r="C140">
            <v>10554351</v>
          </cell>
          <cell r="D140">
            <v>4</v>
          </cell>
          <cell r="E140">
            <v>22</v>
          </cell>
          <cell r="F140"/>
          <cell r="G140" t="str">
            <v/>
          </cell>
          <cell r="H140"/>
          <cell r="I140"/>
          <cell r="J140"/>
          <cell r="K140"/>
          <cell r="L140"/>
          <cell r="M140"/>
          <cell r="N140"/>
          <cell r="O140"/>
          <cell r="P140"/>
          <cell r="Q140"/>
          <cell r="R140"/>
          <cell r="S140"/>
          <cell r="T140"/>
          <cell r="U140"/>
          <cell r="V140"/>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row>
        <row r="141">
          <cell r="C141">
            <v>11611808</v>
          </cell>
          <cell r="D141">
            <v>4</v>
          </cell>
          <cell r="E141">
            <v>22</v>
          </cell>
          <cell r="F141"/>
          <cell r="G141" t="str">
            <v/>
          </cell>
          <cell r="H141"/>
          <cell r="I141"/>
          <cell r="J141"/>
          <cell r="K141"/>
          <cell r="L141"/>
          <cell r="M141"/>
          <cell r="N141"/>
          <cell r="O141"/>
          <cell r="P141"/>
          <cell r="Q141"/>
          <cell r="R141"/>
          <cell r="S141"/>
          <cell r="T141"/>
          <cell r="U141"/>
          <cell r="V141"/>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row>
        <row r="142">
          <cell r="C142">
            <v>13864757</v>
          </cell>
          <cell r="D142">
            <v>9</v>
          </cell>
          <cell r="E142">
            <v>22</v>
          </cell>
          <cell r="F142"/>
          <cell r="G142" t="str">
            <v/>
          </cell>
          <cell r="H142"/>
          <cell r="I142"/>
          <cell r="J142"/>
          <cell r="K142"/>
          <cell r="L142"/>
          <cell r="M142"/>
          <cell r="N142"/>
          <cell r="O142"/>
          <cell r="P142"/>
          <cell r="Q142"/>
          <cell r="R142"/>
          <cell r="S142"/>
          <cell r="T142"/>
          <cell r="U142"/>
          <cell r="V142"/>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row>
        <row r="143">
          <cell r="C143">
            <v>14415021</v>
          </cell>
          <cell r="D143" t="str">
            <v>K</v>
          </cell>
          <cell r="E143">
            <v>22</v>
          </cell>
          <cell r="F143"/>
          <cell r="G143" t="str">
            <v/>
          </cell>
          <cell r="H143"/>
          <cell r="I143"/>
          <cell r="J143"/>
          <cell r="K143"/>
          <cell r="L143"/>
          <cell r="M143"/>
          <cell r="N143"/>
          <cell r="O143"/>
          <cell r="P143"/>
          <cell r="Q143"/>
          <cell r="R143"/>
          <cell r="S143"/>
          <cell r="T143"/>
          <cell r="U143"/>
          <cell r="V143"/>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row>
        <row r="144">
          <cell r="C144">
            <v>15000728</v>
          </cell>
          <cell r="D144">
            <v>3</v>
          </cell>
          <cell r="E144">
            <v>22</v>
          </cell>
          <cell r="F144"/>
          <cell r="G144" t="str">
            <v/>
          </cell>
          <cell r="H144"/>
          <cell r="I144"/>
          <cell r="J144"/>
          <cell r="K144"/>
          <cell r="L144"/>
          <cell r="M144"/>
          <cell r="N144"/>
          <cell r="O144"/>
          <cell r="P144"/>
          <cell r="Q144"/>
          <cell r="R144"/>
          <cell r="S144"/>
          <cell r="T144"/>
          <cell r="U144"/>
          <cell r="V144"/>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row>
        <row r="145">
          <cell r="C145">
            <v>15168972</v>
          </cell>
          <cell r="D145">
            <v>8</v>
          </cell>
          <cell r="E145">
            <v>22</v>
          </cell>
          <cell r="F145"/>
          <cell r="G145" t="str">
            <v/>
          </cell>
          <cell r="H145"/>
          <cell r="I145"/>
          <cell r="J145"/>
          <cell r="K145"/>
          <cell r="L145"/>
          <cell r="M145"/>
          <cell r="N145"/>
          <cell r="O145"/>
          <cell r="P145"/>
          <cell r="Q145"/>
          <cell r="R145"/>
          <cell r="S145"/>
          <cell r="T145"/>
          <cell r="U145"/>
          <cell r="V145"/>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row>
        <row r="146">
          <cell r="C146">
            <v>15695137</v>
          </cell>
          <cell r="D146">
            <v>4</v>
          </cell>
          <cell r="E146">
            <v>22</v>
          </cell>
          <cell r="F146"/>
          <cell r="G146" t="str">
            <v/>
          </cell>
          <cell r="H146"/>
          <cell r="I146"/>
          <cell r="J146"/>
          <cell r="K146"/>
          <cell r="L146"/>
          <cell r="M146"/>
          <cell r="N146"/>
          <cell r="O146"/>
          <cell r="P146"/>
          <cell r="Q146"/>
          <cell r="R146"/>
          <cell r="S146"/>
          <cell r="T146"/>
          <cell r="U146"/>
          <cell r="V146"/>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row>
        <row r="147">
          <cell r="C147">
            <v>16053273</v>
          </cell>
          <cell r="D147">
            <v>4</v>
          </cell>
          <cell r="E147">
            <v>22</v>
          </cell>
          <cell r="F147"/>
          <cell r="G147" t="str">
            <v/>
          </cell>
          <cell r="H147"/>
          <cell r="I147"/>
          <cell r="J147"/>
          <cell r="K147"/>
          <cell r="L147"/>
          <cell r="M147"/>
          <cell r="N147"/>
          <cell r="O147"/>
          <cell r="P147"/>
          <cell r="Q147"/>
          <cell r="R147"/>
          <cell r="S147"/>
          <cell r="T147"/>
          <cell r="U147"/>
          <cell r="V147"/>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row>
        <row r="148">
          <cell r="C148">
            <v>16224565</v>
          </cell>
          <cell r="D148">
            <v>1</v>
          </cell>
          <cell r="E148">
            <v>22</v>
          </cell>
          <cell r="F148"/>
          <cell r="G148" t="str">
            <v/>
          </cell>
          <cell r="H148"/>
          <cell r="I148"/>
          <cell r="J148"/>
          <cell r="K148"/>
          <cell r="L148"/>
          <cell r="M148"/>
          <cell r="N148"/>
          <cell r="O148"/>
          <cell r="P148"/>
          <cell r="Q148"/>
          <cell r="R148"/>
          <cell r="S148"/>
          <cell r="T148"/>
          <cell r="U148"/>
          <cell r="V148"/>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row>
        <row r="149">
          <cell r="C149">
            <v>16283696</v>
          </cell>
          <cell r="D149" t="str">
            <v>K</v>
          </cell>
          <cell r="E149">
            <v>22</v>
          </cell>
          <cell r="F149"/>
          <cell r="G149" t="str">
            <v/>
          </cell>
          <cell r="H149"/>
          <cell r="I149"/>
          <cell r="J149"/>
          <cell r="K149"/>
          <cell r="L149"/>
          <cell r="M149"/>
          <cell r="N149"/>
          <cell r="O149"/>
          <cell r="P149"/>
          <cell r="Q149"/>
          <cell r="R149"/>
          <cell r="S149"/>
          <cell r="T149"/>
          <cell r="U149"/>
          <cell r="V149"/>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row>
        <row r="150">
          <cell r="C150">
            <v>16771985</v>
          </cell>
          <cell r="D150">
            <v>6</v>
          </cell>
          <cell r="E150">
            <v>22</v>
          </cell>
          <cell r="F150"/>
          <cell r="G150" t="str">
            <v/>
          </cell>
          <cell r="H150"/>
          <cell r="I150"/>
          <cell r="J150"/>
          <cell r="K150"/>
          <cell r="L150"/>
          <cell r="M150"/>
          <cell r="N150"/>
          <cell r="O150"/>
          <cell r="P150"/>
          <cell r="Q150"/>
          <cell r="R150"/>
          <cell r="S150"/>
          <cell r="T150"/>
          <cell r="U150"/>
          <cell r="V150"/>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row>
        <row r="151">
          <cell r="C151">
            <v>16772293</v>
          </cell>
          <cell r="D151">
            <v>8</v>
          </cell>
          <cell r="E151">
            <v>22</v>
          </cell>
          <cell r="F151"/>
          <cell r="G151" t="str">
            <v/>
          </cell>
          <cell r="H151"/>
          <cell r="I151"/>
          <cell r="J151"/>
          <cell r="K151"/>
          <cell r="L151"/>
          <cell r="M151"/>
          <cell r="N151"/>
          <cell r="O151"/>
          <cell r="P151"/>
          <cell r="Q151"/>
          <cell r="R151"/>
          <cell r="S151"/>
          <cell r="T151"/>
          <cell r="U151"/>
          <cell r="V151"/>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row>
        <row r="152">
          <cell r="C152">
            <v>16837782</v>
          </cell>
          <cell r="D152">
            <v>7</v>
          </cell>
          <cell r="E152">
            <v>22</v>
          </cell>
          <cell r="F152"/>
          <cell r="G152" t="str">
            <v/>
          </cell>
          <cell r="H152"/>
          <cell r="I152"/>
          <cell r="J152"/>
          <cell r="K152"/>
          <cell r="L152"/>
          <cell r="M152"/>
          <cell r="N152"/>
          <cell r="O152"/>
          <cell r="P152"/>
          <cell r="Q152"/>
          <cell r="R152"/>
          <cell r="S152"/>
          <cell r="T152"/>
          <cell r="U152"/>
          <cell r="V152"/>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row>
        <row r="153">
          <cell r="C153">
            <v>17830396</v>
          </cell>
          <cell r="D153">
            <v>1</v>
          </cell>
          <cell r="E153">
            <v>22</v>
          </cell>
          <cell r="F153"/>
          <cell r="G153" t="str">
            <v/>
          </cell>
          <cell r="H153"/>
          <cell r="I153"/>
          <cell r="J153"/>
          <cell r="K153"/>
          <cell r="L153"/>
          <cell r="M153"/>
          <cell r="N153"/>
          <cell r="O153"/>
          <cell r="P153"/>
          <cell r="Q153"/>
          <cell r="R153"/>
          <cell r="S153"/>
          <cell r="T153"/>
          <cell r="U153"/>
          <cell r="V153"/>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row>
        <row r="154">
          <cell r="C154">
            <v>16466910</v>
          </cell>
          <cell r="D154">
            <v>6</v>
          </cell>
          <cell r="E154">
            <v>22</v>
          </cell>
          <cell r="F154"/>
          <cell r="G154" t="str">
            <v/>
          </cell>
          <cell r="H154"/>
          <cell r="I154"/>
          <cell r="J154"/>
          <cell r="K154"/>
          <cell r="L154"/>
          <cell r="M154"/>
          <cell r="N154"/>
          <cell r="O154"/>
          <cell r="P154"/>
          <cell r="Q154"/>
          <cell r="R154"/>
          <cell r="S154"/>
          <cell r="T154"/>
          <cell r="U154"/>
          <cell r="V154"/>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row>
        <row r="155">
          <cell r="C155">
            <v>16000028</v>
          </cell>
          <cell r="D155">
            <v>7</v>
          </cell>
          <cell r="E155">
            <v>22</v>
          </cell>
          <cell r="F155"/>
          <cell r="G155" t="str">
            <v/>
          </cell>
          <cell r="H155"/>
          <cell r="I155"/>
          <cell r="J155"/>
          <cell r="K155"/>
          <cell r="L155"/>
          <cell r="M155"/>
          <cell r="N155"/>
          <cell r="O155"/>
          <cell r="P155"/>
          <cell r="Q155"/>
          <cell r="R155"/>
          <cell r="S155"/>
          <cell r="T155"/>
          <cell r="U155"/>
          <cell r="V155"/>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row>
        <row r="156">
          <cell r="C156">
            <v>13638420</v>
          </cell>
          <cell r="D156">
            <v>1</v>
          </cell>
          <cell r="E156">
            <v>22</v>
          </cell>
          <cell r="F156"/>
          <cell r="G156" t="str">
            <v/>
          </cell>
          <cell r="H156"/>
          <cell r="I156"/>
          <cell r="J156"/>
          <cell r="K156"/>
          <cell r="L156"/>
          <cell r="M156"/>
          <cell r="N156"/>
          <cell r="O156"/>
          <cell r="P156"/>
          <cell r="Q156"/>
          <cell r="R156"/>
          <cell r="S156"/>
          <cell r="T156"/>
          <cell r="U156"/>
          <cell r="V156"/>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row>
        <row r="157">
          <cell r="C157">
            <v>13863092</v>
          </cell>
          <cell r="D157">
            <v>7</v>
          </cell>
          <cell r="E157">
            <v>22</v>
          </cell>
          <cell r="F157"/>
          <cell r="G157" t="str">
            <v/>
          </cell>
          <cell r="H157"/>
          <cell r="I157"/>
          <cell r="J157"/>
          <cell r="K157"/>
          <cell r="L157"/>
          <cell r="M157"/>
          <cell r="N157"/>
          <cell r="O157"/>
          <cell r="P157"/>
          <cell r="Q157"/>
          <cell r="R157"/>
          <cell r="S157"/>
          <cell r="T157"/>
          <cell r="U157"/>
          <cell r="V157"/>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row>
        <row r="158">
          <cell r="C158">
            <v>16226400</v>
          </cell>
          <cell r="D158">
            <v>1</v>
          </cell>
          <cell r="E158">
            <v>22</v>
          </cell>
          <cell r="F158"/>
          <cell r="G158" t="str">
            <v/>
          </cell>
          <cell r="H158"/>
          <cell r="I158"/>
          <cell r="J158"/>
          <cell r="K158"/>
          <cell r="L158"/>
          <cell r="M158"/>
          <cell r="N158"/>
          <cell r="O158"/>
          <cell r="P158"/>
          <cell r="Q158"/>
          <cell r="R158"/>
          <cell r="S158"/>
          <cell r="T158"/>
          <cell r="U158"/>
          <cell r="V158"/>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row>
        <row r="159">
          <cell r="C159">
            <v>16769946</v>
          </cell>
          <cell r="D159">
            <v>4</v>
          </cell>
          <cell r="E159">
            <v>22</v>
          </cell>
          <cell r="F159"/>
          <cell r="G159" t="str">
            <v/>
          </cell>
          <cell r="H159"/>
          <cell r="I159"/>
          <cell r="J159"/>
          <cell r="K159"/>
          <cell r="L159"/>
          <cell r="M159"/>
          <cell r="N159"/>
          <cell r="O159"/>
          <cell r="P159"/>
          <cell r="Q159"/>
          <cell r="R159"/>
          <cell r="S159"/>
          <cell r="T159"/>
          <cell r="U159"/>
          <cell r="V159"/>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row>
        <row r="160">
          <cell r="C160">
            <v>17011103</v>
          </cell>
          <cell r="D160">
            <v>6</v>
          </cell>
          <cell r="E160">
            <v>22</v>
          </cell>
          <cell r="F160"/>
          <cell r="G160" t="str">
            <v/>
          </cell>
          <cell r="H160"/>
          <cell r="I160"/>
          <cell r="J160"/>
          <cell r="K160"/>
          <cell r="L160"/>
          <cell r="M160"/>
          <cell r="N160"/>
          <cell r="O160"/>
          <cell r="P160"/>
          <cell r="Q160"/>
          <cell r="R160"/>
          <cell r="S160"/>
          <cell r="T160"/>
          <cell r="U160"/>
          <cell r="V160"/>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row>
        <row r="161">
          <cell r="C161">
            <v>12057883</v>
          </cell>
          <cell r="D161">
            <v>9</v>
          </cell>
          <cell r="E161">
            <v>22</v>
          </cell>
          <cell r="F161"/>
          <cell r="G161" t="str">
            <v/>
          </cell>
          <cell r="H161"/>
          <cell r="I161"/>
          <cell r="J161"/>
          <cell r="K161"/>
          <cell r="L161"/>
          <cell r="M161"/>
          <cell r="N161"/>
          <cell r="O161"/>
          <cell r="P161"/>
          <cell r="Q161"/>
          <cell r="R161"/>
          <cell r="S161"/>
          <cell r="T161"/>
          <cell r="U161"/>
          <cell r="V161"/>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row>
        <row r="162">
          <cell r="C162">
            <v>17288571</v>
          </cell>
          <cell r="D162">
            <v>3</v>
          </cell>
          <cell r="E162">
            <v>22</v>
          </cell>
          <cell r="F162"/>
          <cell r="G162" t="str">
            <v/>
          </cell>
          <cell r="H162"/>
          <cell r="I162"/>
          <cell r="J162"/>
          <cell r="K162"/>
          <cell r="L162"/>
          <cell r="M162"/>
          <cell r="N162"/>
          <cell r="O162"/>
          <cell r="P162"/>
          <cell r="Q162"/>
          <cell r="R162"/>
          <cell r="S162"/>
          <cell r="T162"/>
          <cell r="U162"/>
          <cell r="V162"/>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row>
        <row r="163">
          <cell r="C163">
            <v>17368982</v>
          </cell>
          <cell r="D163">
            <v>9</v>
          </cell>
          <cell r="E163">
            <v>22</v>
          </cell>
          <cell r="F163"/>
          <cell r="G163" t="str">
            <v/>
          </cell>
          <cell r="H163"/>
          <cell r="I163"/>
          <cell r="J163"/>
          <cell r="K163"/>
          <cell r="L163"/>
          <cell r="M163"/>
          <cell r="N163"/>
          <cell r="O163"/>
          <cell r="P163"/>
          <cell r="Q163"/>
          <cell r="R163"/>
          <cell r="S163"/>
          <cell r="T163"/>
          <cell r="U163"/>
          <cell r="V163"/>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row>
        <row r="164">
          <cell r="C164">
            <v>11611690</v>
          </cell>
          <cell r="D164">
            <v>1</v>
          </cell>
          <cell r="E164">
            <v>22</v>
          </cell>
          <cell r="F164"/>
          <cell r="G164" t="str">
            <v/>
          </cell>
          <cell r="H164"/>
          <cell r="I164"/>
          <cell r="J164"/>
          <cell r="K164"/>
          <cell r="L164"/>
          <cell r="M164"/>
          <cell r="N164"/>
          <cell r="O164"/>
          <cell r="P164"/>
          <cell r="Q164"/>
          <cell r="R164"/>
          <cell r="S164"/>
          <cell r="T164"/>
          <cell r="U164"/>
          <cell r="V164"/>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row>
        <row r="165">
          <cell r="C165">
            <v>13864358</v>
          </cell>
          <cell r="D165">
            <v>1</v>
          </cell>
          <cell r="E165">
            <v>22</v>
          </cell>
          <cell r="F165"/>
          <cell r="G165" t="str">
            <v/>
          </cell>
          <cell r="H165"/>
          <cell r="I165"/>
          <cell r="J165"/>
          <cell r="K165"/>
          <cell r="L165"/>
          <cell r="M165"/>
          <cell r="N165"/>
          <cell r="O165"/>
          <cell r="P165"/>
          <cell r="Q165"/>
          <cell r="R165"/>
          <cell r="S165"/>
          <cell r="T165"/>
          <cell r="U165"/>
          <cell r="V165"/>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row>
        <row r="166">
          <cell r="C166">
            <v>15009144</v>
          </cell>
          <cell r="D166">
            <v>6</v>
          </cell>
          <cell r="E166">
            <v>22</v>
          </cell>
          <cell r="F166"/>
          <cell r="G166" t="str">
            <v/>
          </cell>
          <cell r="H166"/>
          <cell r="I166"/>
          <cell r="J166"/>
          <cell r="K166"/>
          <cell r="L166"/>
          <cell r="M166"/>
          <cell r="N166"/>
          <cell r="O166"/>
          <cell r="P166"/>
          <cell r="Q166"/>
          <cell r="R166"/>
          <cell r="S166"/>
          <cell r="T166"/>
          <cell r="U166"/>
          <cell r="V166"/>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row>
        <row r="167">
          <cell r="C167">
            <v>17553838</v>
          </cell>
          <cell r="D167">
            <v>0</v>
          </cell>
          <cell r="E167">
            <v>22</v>
          </cell>
          <cell r="F167"/>
          <cell r="G167" t="str">
            <v/>
          </cell>
          <cell r="H167"/>
          <cell r="I167"/>
          <cell r="J167"/>
          <cell r="K167"/>
          <cell r="L167"/>
          <cell r="M167"/>
          <cell r="N167"/>
          <cell r="O167"/>
          <cell r="P167"/>
          <cell r="Q167"/>
          <cell r="R167"/>
          <cell r="S167"/>
          <cell r="T167"/>
          <cell r="U167"/>
          <cell r="V167"/>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row>
        <row r="168">
          <cell r="C168">
            <v>13638384</v>
          </cell>
          <cell r="D168">
            <v>1</v>
          </cell>
          <cell r="E168">
            <v>22</v>
          </cell>
          <cell r="F168"/>
          <cell r="G168" t="str">
            <v/>
          </cell>
          <cell r="H168"/>
          <cell r="I168"/>
          <cell r="J168"/>
          <cell r="K168"/>
          <cell r="L168"/>
          <cell r="M168"/>
          <cell r="N168"/>
          <cell r="O168"/>
          <cell r="P168"/>
          <cell r="Q168"/>
          <cell r="R168"/>
          <cell r="S168"/>
          <cell r="T168"/>
          <cell r="U168"/>
          <cell r="V168"/>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row>
        <row r="169">
          <cell r="C169">
            <v>17783375</v>
          </cell>
          <cell r="D169">
            <v>4</v>
          </cell>
          <cell r="E169">
            <v>22</v>
          </cell>
          <cell r="F169"/>
          <cell r="G169" t="str">
            <v/>
          </cell>
          <cell r="H169"/>
          <cell r="I169"/>
          <cell r="J169"/>
          <cell r="K169"/>
          <cell r="L169"/>
          <cell r="M169"/>
          <cell r="N169"/>
          <cell r="O169"/>
          <cell r="P169"/>
          <cell r="Q169"/>
          <cell r="R169"/>
          <cell r="S169"/>
          <cell r="T169"/>
          <cell r="U169"/>
          <cell r="V169"/>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row>
        <row r="170">
          <cell r="C170">
            <v>18712753</v>
          </cell>
          <cell r="D170" t="str">
            <v>K</v>
          </cell>
          <cell r="E170">
            <v>22</v>
          </cell>
          <cell r="F170"/>
          <cell r="G170" t="str">
            <v/>
          </cell>
          <cell r="H170"/>
          <cell r="I170"/>
          <cell r="J170"/>
          <cell r="K170"/>
          <cell r="L170"/>
          <cell r="M170"/>
          <cell r="N170"/>
          <cell r="O170"/>
          <cell r="P170"/>
          <cell r="Q170"/>
          <cell r="R170"/>
          <cell r="S170"/>
          <cell r="T170"/>
          <cell r="U170"/>
          <cell r="V170"/>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row>
        <row r="171">
          <cell r="C171">
            <v>16202761</v>
          </cell>
          <cell r="D171">
            <v>1</v>
          </cell>
          <cell r="E171">
            <v>22</v>
          </cell>
          <cell r="F171"/>
          <cell r="G171" t="str">
            <v/>
          </cell>
          <cell r="H171"/>
          <cell r="I171"/>
          <cell r="J171"/>
          <cell r="K171"/>
          <cell r="L171"/>
          <cell r="M171"/>
          <cell r="N171"/>
          <cell r="O171"/>
          <cell r="P171"/>
          <cell r="Q171"/>
          <cell r="R171"/>
          <cell r="S171"/>
          <cell r="T171"/>
          <cell r="U171"/>
          <cell r="V171"/>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row>
        <row r="172">
          <cell r="C172">
            <v>16769832</v>
          </cell>
          <cell r="D172">
            <v>8</v>
          </cell>
          <cell r="E172">
            <v>22</v>
          </cell>
          <cell r="F172"/>
          <cell r="G172" t="str">
            <v/>
          </cell>
          <cell r="H172"/>
          <cell r="I172"/>
          <cell r="J172"/>
          <cell r="K172"/>
          <cell r="L172"/>
          <cell r="M172"/>
          <cell r="N172"/>
          <cell r="O172"/>
          <cell r="P172"/>
          <cell r="Q172"/>
          <cell r="R172"/>
          <cell r="S172"/>
          <cell r="T172"/>
          <cell r="U172"/>
          <cell r="V172"/>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row>
        <row r="173">
          <cell r="C173">
            <v>16771403</v>
          </cell>
          <cell r="D173" t="str">
            <v>K</v>
          </cell>
          <cell r="E173">
            <v>22</v>
          </cell>
          <cell r="F173"/>
          <cell r="G173" t="str">
            <v/>
          </cell>
          <cell r="H173"/>
          <cell r="I173"/>
          <cell r="J173"/>
          <cell r="K173"/>
          <cell r="L173"/>
          <cell r="M173"/>
          <cell r="N173"/>
          <cell r="O173"/>
          <cell r="P173"/>
          <cell r="Q173"/>
          <cell r="R173"/>
          <cell r="S173"/>
          <cell r="T173"/>
          <cell r="U173"/>
          <cell r="V173"/>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row>
        <row r="174">
          <cell r="C174">
            <v>12833909</v>
          </cell>
          <cell r="D174">
            <v>4</v>
          </cell>
          <cell r="E174">
            <v>22</v>
          </cell>
          <cell r="F174"/>
          <cell r="G174" t="str">
            <v/>
          </cell>
          <cell r="H174"/>
          <cell r="I174"/>
          <cell r="J174"/>
          <cell r="K174"/>
          <cell r="L174"/>
          <cell r="M174"/>
          <cell r="N174"/>
          <cell r="O174"/>
          <cell r="P174"/>
          <cell r="Q174"/>
          <cell r="R174"/>
          <cell r="S174"/>
          <cell r="T174"/>
          <cell r="U174"/>
          <cell r="V174"/>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row>
        <row r="175">
          <cell r="C175">
            <v>17011183</v>
          </cell>
          <cell r="D175">
            <v>4</v>
          </cell>
          <cell r="E175">
            <v>22</v>
          </cell>
          <cell r="F175"/>
          <cell r="G175" t="str">
            <v/>
          </cell>
          <cell r="H175"/>
          <cell r="I175"/>
          <cell r="J175"/>
          <cell r="K175"/>
          <cell r="L175"/>
          <cell r="M175"/>
          <cell r="N175"/>
          <cell r="O175"/>
          <cell r="P175"/>
          <cell r="Q175"/>
          <cell r="R175"/>
          <cell r="S175"/>
          <cell r="T175"/>
          <cell r="U175"/>
          <cell r="V175"/>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row>
        <row r="176">
          <cell r="C176">
            <v>13006172</v>
          </cell>
          <cell r="D176">
            <v>9</v>
          </cell>
          <cell r="E176">
            <v>22</v>
          </cell>
          <cell r="F176"/>
          <cell r="G176" t="str">
            <v/>
          </cell>
          <cell r="H176"/>
          <cell r="I176"/>
          <cell r="J176"/>
          <cell r="K176"/>
          <cell r="L176"/>
          <cell r="M176"/>
          <cell r="N176"/>
          <cell r="O176"/>
          <cell r="P176"/>
          <cell r="Q176"/>
          <cell r="R176"/>
          <cell r="S176"/>
          <cell r="T176"/>
          <cell r="U176"/>
          <cell r="V176"/>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row>
        <row r="177">
          <cell r="C177">
            <v>17012014</v>
          </cell>
          <cell r="D177">
            <v>0</v>
          </cell>
          <cell r="E177">
            <v>22</v>
          </cell>
          <cell r="F177"/>
          <cell r="G177" t="str">
            <v/>
          </cell>
          <cell r="H177"/>
          <cell r="I177"/>
          <cell r="J177"/>
          <cell r="K177"/>
          <cell r="L177"/>
          <cell r="M177"/>
          <cell r="N177"/>
          <cell r="O177"/>
          <cell r="P177"/>
          <cell r="Q177"/>
          <cell r="R177"/>
          <cell r="S177"/>
          <cell r="T177"/>
          <cell r="U177"/>
          <cell r="V177"/>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row>
        <row r="178">
          <cell r="C178">
            <v>17857120</v>
          </cell>
          <cell r="D178">
            <v>6</v>
          </cell>
          <cell r="E178">
            <v>22</v>
          </cell>
          <cell r="F178"/>
          <cell r="G178" t="str">
            <v/>
          </cell>
          <cell r="H178"/>
          <cell r="I178"/>
          <cell r="J178"/>
          <cell r="K178"/>
          <cell r="L178"/>
          <cell r="M178"/>
          <cell r="N178"/>
          <cell r="O178"/>
          <cell r="P178"/>
          <cell r="Q178"/>
          <cell r="R178"/>
          <cell r="S178"/>
          <cell r="T178"/>
          <cell r="U178"/>
          <cell r="V178"/>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row>
        <row r="179">
          <cell r="C179">
            <v>11327899</v>
          </cell>
          <cell r="D179">
            <v>4</v>
          </cell>
          <cell r="E179">
            <v>22</v>
          </cell>
          <cell r="F179"/>
          <cell r="G179" t="str">
            <v/>
          </cell>
          <cell r="H179"/>
          <cell r="I179"/>
          <cell r="J179"/>
          <cell r="K179"/>
          <cell r="L179"/>
          <cell r="M179"/>
          <cell r="N179"/>
          <cell r="O179"/>
          <cell r="P179"/>
          <cell r="Q179"/>
          <cell r="R179"/>
          <cell r="S179"/>
          <cell r="T179"/>
          <cell r="U179"/>
          <cell r="V179"/>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row>
        <row r="180">
          <cell r="C180">
            <v>13213664</v>
          </cell>
          <cell r="D180">
            <v>5</v>
          </cell>
          <cell r="E180">
            <v>22</v>
          </cell>
          <cell r="F180">
            <v>43837</v>
          </cell>
          <cell r="G180" t="str">
            <v>SI</v>
          </cell>
          <cell r="H180">
            <v>43843</v>
          </cell>
          <cell r="I180" t="str">
            <v>NO</v>
          </cell>
          <cell r="J180" t="str">
            <v>No se acoge apelacion en el factor capacitacion pertinente ya que la capacitacion de operador de autoclave ya que no cumple las condiciones establecidas en las bases del concurso interno de encasillamiento (20 horas pedagogicas, evaluacion de aprendizaje y aprobacion)</v>
          </cell>
          <cell r="K180"/>
          <cell r="L180"/>
          <cell r="M180"/>
          <cell r="N180"/>
          <cell r="O180"/>
          <cell r="P180"/>
          <cell r="Q180"/>
          <cell r="R180"/>
          <cell r="S180"/>
          <cell r="T180"/>
          <cell r="U180"/>
          <cell r="V180"/>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row>
        <row r="181">
          <cell r="C181">
            <v>17011524</v>
          </cell>
          <cell r="D181">
            <v>4</v>
          </cell>
          <cell r="E181">
            <v>22</v>
          </cell>
          <cell r="F181"/>
          <cell r="G181" t="str">
            <v/>
          </cell>
          <cell r="H181"/>
          <cell r="I181"/>
          <cell r="J181"/>
          <cell r="K181"/>
          <cell r="L181"/>
          <cell r="M181"/>
          <cell r="N181"/>
          <cell r="O181"/>
          <cell r="P181"/>
          <cell r="Q181"/>
          <cell r="R181"/>
          <cell r="S181"/>
          <cell r="T181"/>
          <cell r="U181"/>
          <cell r="V181"/>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row>
        <row r="182">
          <cell r="C182">
            <v>7939518</v>
          </cell>
          <cell r="D182">
            <v>8</v>
          </cell>
          <cell r="E182">
            <v>22</v>
          </cell>
          <cell r="F182"/>
          <cell r="G182" t="str">
            <v/>
          </cell>
          <cell r="H182"/>
          <cell r="I182"/>
          <cell r="J182"/>
          <cell r="K182"/>
          <cell r="L182"/>
          <cell r="M182"/>
          <cell r="N182"/>
          <cell r="O182"/>
          <cell r="P182"/>
          <cell r="Q182"/>
          <cell r="R182"/>
          <cell r="S182"/>
          <cell r="T182"/>
          <cell r="U182"/>
          <cell r="V182"/>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row>
        <row r="183">
          <cell r="C183">
            <v>11317812</v>
          </cell>
          <cell r="D183">
            <v>4</v>
          </cell>
          <cell r="E183">
            <v>22</v>
          </cell>
          <cell r="F183"/>
          <cell r="G183" t="str">
            <v/>
          </cell>
          <cell r="H183"/>
          <cell r="I183"/>
          <cell r="J183"/>
          <cell r="K183"/>
          <cell r="L183"/>
          <cell r="M183"/>
          <cell r="N183"/>
          <cell r="O183"/>
          <cell r="P183"/>
          <cell r="Q183"/>
          <cell r="R183"/>
          <cell r="S183"/>
          <cell r="T183"/>
          <cell r="U183"/>
          <cell r="V183"/>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row>
        <row r="184">
          <cell r="C184">
            <v>17555424</v>
          </cell>
          <cell r="D184">
            <v>6</v>
          </cell>
          <cell r="E184">
            <v>22</v>
          </cell>
          <cell r="F184"/>
          <cell r="G184" t="str">
            <v/>
          </cell>
          <cell r="H184"/>
          <cell r="I184"/>
          <cell r="J184"/>
          <cell r="K184"/>
          <cell r="L184"/>
          <cell r="M184"/>
          <cell r="N184"/>
          <cell r="O184"/>
          <cell r="P184"/>
          <cell r="Q184"/>
          <cell r="R184"/>
          <cell r="S184"/>
          <cell r="T184"/>
          <cell r="U184"/>
          <cell r="V184"/>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row>
        <row r="185">
          <cell r="C185">
            <v>17555690</v>
          </cell>
          <cell r="D185">
            <v>7</v>
          </cell>
          <cell r="E185">
            <v>22</v>
          </cell>
          <cell r="F185"/>
          <cell r="G185" t="str">
            <v/>
          </cell>
          <cell r="H185"/>
          <cell r="I185"/>
          <cell r="J185"/>
          <cell r="K185"/>
          <cell r="L185"/>
          <cell r="M185"/>
          <cell r="N185"/>
          <cell r="O185"/>
          <cell r="P185"/>
          <cell r="Q185"/>
          <cell r="R185"/>
          <cell r="S185"/>
          <cell r="T185"/>
          <cell r="U185"/>
          <cell r="V185"/>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row>
        <row r="186">
          <cell r="C186">
            <v>15980532</v>
          </cell>
          <cell r="D186">
            <v>8</v>
          </cell>
          <cell r="E186">
            <v>22</v>
          </cell>
          <cell r="F186"/>
          <cell r="G186" t="str">
            <v/>
          </cell>
          <cell r="H186"/>
          <cell r="I186"/>
          <cell r="J186"/>
          <cell r="K186"/>
          <cell r="L186"/>
          <cell r="M186"/>
          <cell r="N186"/>
          <cell r="O186"/>
          <cell r="P186"/>
          <cell r="Q186"/>
          <cell r="R186"/>
          <cell r="S186"/>
          <cell r="T186"/>
          <cell r="U186"/>
          <cell r="V186"/>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row>
        <row r="187">
          <cell r="C187">
            <v>17556269</v>
          </cell>
          <cell r="D187">
            <v>9</v>
          </cell>
          <cell r="E187">
            <v>22</v>
          </cell>
          <cell r="F187"/>
          <cell r="G187" t="str">
            <v/>
          </cell>
          <cell r="H187"/>
          <cell r="I187"/>
          <cell r="J187"/>
          <cell r="K187"/>
          <cell r="L187"/>
          <cell r="M187"/>
          <cell r="N187"/>
          <cell r="O187"/>
          <cell r="P187"/>
          <cell r="Q187"/>
          <cell r="R187"/>
          <cell r="S187"/>
          <cell r="T187"/>
          <cell r="U187"/>
          <cell r="V187"/>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row>
        <row r="188">
          <cell r="C188">
            <v>9139204</v>
          </cell>
          <cell r="D188">
            <v>6</v>
          </cell>
          <cell r="E188">
            <v>19</v>
          </cell>
          <cell r="F188"/>
          <cell r="G188" t="str">
            <v/>
          </cell>
          <cell r="H188"/>
          <cell r="I188"/>
          <cell r="J188"/>
          <cell r="K188"/>
          <cell r="L188"/>
          <cell r="M188"/>
          <cell r="N188"/>
          <cell r="O188"/>
          <cell r="P188"/>
          <cell r="Q188"/>
          <cell r="R188"/>
          <cell r="S188"/>
          <cell r="T188"/>
          <cell r="U188"/>
          <cell r="V188"/>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row>
        <row r="189">
          <cell r="C189">
            <v>10515338</v>
          </cell>
          <cell r="D189">
            <v>4</v>
          </cell>
          <cell r="E189">
            <v>22</v>
          </cell>
          <cell r="F189"/>
          <cell r="G189" t="str">
            <v/>
          </cell>
          <cell r="H189"/>
          <cell r="I189"/>
          <cell r="J189"/>
          <cell r="K189"/>
          <cell r="L189"/>
          <cell r="M189"/>
          <cell r="N189"/>
          <cell r="O189"/>
          <cell r="P189"/>
          <cell r="Q189"/>
          <cell r="R189"/>
          <cell r="S189"/>
          <cell r="T189"/>
          <cell r="U189"/>
          <cell r="V189"/>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row>
        <row r="190">
          <cell r="C190">
            <v>13212795</v>
          </cell>
          <cell r="D190">
            <v>6</v>
          </cell>
          <cell r="E190">
            <v>22</v>
          </cell>
          <cell r="F190"/>
          <cell r="G190" t="str">
            <v/>
          </cell>
          <cell r="H190"/>
          <cell r="I190"/>
          <cell r="J190"/>
          <cell r="K190"/>
          <cell r="L190"/>
          <cell r="M190"/>
          <cell r="N190"/>
          <cell r="O190"/>
          <cell r="P190"/>
          <cell r="Q190"/>
          <cell r="R190"/>
          <cell r="S190"/>
          <cell r="T190"/>
          <cell r="U190"/>
          <cell r="V190"/>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row>
        <row r="191">
          <cell r="C191">
            <v>13180199</v>
          </cell>
          <cell r="D191">
            <v>8</v>
          </cell>
          <cell r="E191">
            <v>22</v>
          </cell>
          <cell r="F191">
            <v>43838</v>
          </cell>
          <cell r="G191" t="str">
            <v>SI</v>
          </cell>
          <cell r="H191">
            <v>43843</v>
          </cell>
          <cell r="I191" t="str">
            <v>NO</v>
          </cell>
          <cell r="J191" t="str">
            <v>No se acoge apelacion ya que las capacitaciones adjuntas para computar puntaje en el factor de capacitaciones pertinentes no corresponden al periodo a evaluar.</v>
          </cell>
          <cell r="K191"/>
          <cell r="L191"/>
          <cell r="M191"/>
          <cell r="N191"/>
          <cell r="O191"/>
          <cell r="P191"/>
          <cell r="Q191"/>
          <cell r="R191"/>
          <cell r="S191"/>
          <cell r="T191"/>
          <cell r="U191"/>
          <cell r="V191"/>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row>
        <row r="192">
          <cell r="C192">
            <v>13862909</v>
          </cell>
          <cell r="D192">
            <v>0</v>
          </cell>
          <cell r="E192">
            <v>22</v>
          </cell>
          <cell r="F192"/>
          <cell r="G192" t="str">
            <v/>
          </cell>
          <cell r="H192"/>
          <cell r="I192"/>
          <cell r="J192"/>
          <cell r="K192"/>
          <cell r="L192"/>
          <cell r="M192"/>
          <cell r="N192"/>
          <cell r="O192"/>
          <cell r="P192"/>
          <cell r="Q192"/>
          <cell r="R192"/>
          <cell r="S192"/>
          <cell r="T192"/>
          <cell r="U192"/>
          <cell r="V192"/>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row>
        <row r="193">
          <cell r="C193">
            <v>16771474</v>
          </cell>
          <cell r="D193">
            <v>9</v>
          </cell>
          <cell r="E193">
            <v>22</v>
          </cell>
          <cell r="F193">
            <v>43837</v>
          </cell>
          <cell r="G193" t="str">
            <v>SI</v>
          </cell>
          <cell r="H193">
            <v>43843</v>
          </cell>
          <cell r="I193" t="str">
            <v>SI</v>
          </cell>
          <cell r="J193" t="str">
            <v xml:space="preserve">Se acoge la apelacion ya que la funcionaria se acoge a lo dispuesto en el Art. Nº 5 del decreto 1229 mantiene calificacion del año anterior </v>
          </cell>
          <cell r="K193"/>
          <cell r="L193"/>
          <cell r="M193"/>
          <cell r="N193"/>
          <cell r="O193"/>
          <cell r="P193">
            <v>2016</v>
          </cell>
          <cell r="Q193">
            <v>70</v>
          </cell>
          <cell r="R193">
            <v>2015</v>
          </cell>
          <cell r="S193">
            <v>70</v>
          </cell>
          <cell r="T193">
            <v>2014</v>
          </cell>
          <cell r="U193">
            <v>70</v>
          </cell>
          <cell r="V193"/>
          <cell r="W193">
            <v>0</v>
          </cell>
          <cell r="X193">
            <v>0</v>
          </cell>
          <cell r="Y193">
            <v>0</v>
          </cell>
          <cell r="Z193">
            <v>0</v>
          </cell>
          <cell r="AA193">
            <v>0</v>
          </cell>
          <cell r="AB193">
            <v>0</v>
          </cell>
          <cell r="AC193">
            <v>70</v>
          </cell>
          <cell r="AD193">
            <v>70</v>
          </cell>
          <cell r="AE193">
            <v>70</v>
          </cell>
          <cell r="AF193">
            <v>70</v>
          </cell>
          <cell r="AG193">
            <v>100</v>
          </cell>
          <cell r="AH193">
            <v>25</v>
          </cell>
          <cell r="AI193">
            <v>0</v>
          </cell>
          <cell r="AJ193">
            <v>0</v>
          </cell>
          <cell r="AK193">
            <v>0</v>
          </cell>
        </row>
        <row r="194">
          <cell r="C194">
            <v>11814956</v>
          </cell>
          <cell r="D194">
            <v>4</v>
          </cell>
          <cell r="E194">
            <v>22</v>
          </cell>
          <cell r="F194"/>
          <cell r="G194" t="str">
            <v/>
          </cell>
          <cell r="H194"/>
          <cell r="I194"/>
          <cell r="J194"/>
          <cell r="K194"/>
          <cell r="L194"/>
          <cell r="M194"/>
          <cell r="N194"/>
          <cell r="O194"/>
          <cell r="P194"/>
          <cell r="Q194"/>
          <cell r="R194"/>
          <cell r="S194"/>
          <cell r="T194"/>
          <cell r="U194"/>
          <cell r="V194"/>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row>
        <row r="195">
          <cell r="C195">
            <v>11819330</v>
          </cell>
          <cell r="D195" t="str">
            <v>K</v>
          </cell>
          <cell r="E195">
            <v>22</v>
          </cell>
          <cell r="F195"/>
          <cell r="G195" t="str">
            <v/>
          </cell>
          <cell r="H195"/>
          <cell r="I195"/>
          <cell r="J195"/>
          <cell r="K195"/>
          <cell r="L195"/>
          <cell r="M195"/>
          <cell r="N195"/>
          <cell r="O195"/>
          <cell r="P195"/>
          <cell r="Q195"/>
          <cell r="R195"/>
          <cell r="S195"/>
          <cell r="T195"/>
          <cell r="U195"/>
          <cell r="V195"/>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row>
        <row r="196">
          <cell r="C196">
            <v>15686281</v>
          </cell>
          <cell r="D196">
            <v>9</v>
          </cell>
          <cell r="E196">
            <v>22</v>
          </cell>
          <cell r="F196"/>
          <cell r="G196" t="str">
            <v/>
          </cell>
          <cell r="H196"/>
          <cell r="I196"/>
          <cell r="J196"/>
          <cell r="K196"/>
          <cell r="L196"/>
          <cell r="M196"/>
          <cell r="N196"/>
          <cell r="O196"/>
          <cell r="P196"/>
          <cell r="Q196"/>
          <cell r="R196"/>
          <cell r="S196"/>
          <cell r="T196"/>
          <cell r="U196"/>
          <cell r="V196"/>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row>
        <row r="197">
          <cell r="C197">
            <v>13413797</v>
          </cell>
          <cell r="D197">
            <v>5</v>
          </cell>
          <cell r="E197">
            <v>22</v>
          </cell>
          <cell r="F197"/>
          <cell r="G197" t="str">
            <v/>
          </cell>
          <cell r="H197"/>
          <cell r="I197"/>
          <cell r="J197"/>
          <cell r="K197"/>
          <cell r="L197"/>
          <cell r="M197"/>
          <cell r="N197"/>
          <cell r="O197"/>
          <cell r="P197"/>
          <cell r="Q197"/>
          <cell r="R197"/>
          <cell r="S197"/>
          <cell r="T197"/>
          <cell r="U197"/>
          <cell r="V197"/>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row>
        <row r="198">
          <cell r="C198">
            <v>14490745</v>
          </cell>
          <cell r="D198">
            <v>0</v>
          </cell>
          <cell r="E198">
            <v>22</v>
          </cell>
          <cell r="F198"/>
          <cell r="G198" t="str">
            <v/>
          </cell>
          <cell r="H198"/>
          <cell r="I198"/>
          <cell r="J198"/>
          <cell r="K198"/>
          <cell r="L198"/>
          <cell r="M198"/>
          <cell r="N198"/>
          <cell r="O198"/>
          <cell r="P198"/>
          <cell r="Q198"/>
          <cell r="R198"/>
          <cell r="S198"/>
          <cell r="T198"/>
          <cell r="U198"/>
          <cell r="V198"/>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row>
        <row r="199">
          <cell r="C199">
            <v>16771216</v>
          </cell>
          <cell r="D199">
            <v>9</v>
          </cell>
          <cell r="E199">
            <v>22</v>
          </cell>
          <cell r="F199"/>
          <cell r="G199" t="str">
            <v/>
          </cell>
          <cell r="H199"/>
          <cell r="I199"/>
          <cell r="J199"/>
          <cell r="K199"/>
          <cell r="L199"/>
          <cell r="M199"/>
          <cell r="N199"/>
          <cell r="O199"/>
          <cell r="P199"/>
          <cell r="Q199"/>
          <cell r="R199"/>
          <cell r="S199"/>
          <cell r="T199"/>
          <cell r="U199"/>
          <cell r="V199"/>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row>
        <row r="200">
          <cell r="C200">
            <v>17557541</v>
          </cell>
          <cell r="D200">
            <v>3</v>
          </cell>
          <cell r="E200">
            <v>22</v>
          </cell>
          <cell r="F200">
            <v>43837</v>
          </cell>
          <cell r="G200" t="str">
            <v>SI</v>
          </cell>
          <cell r="H200">
            <v>43843</v>
          </cell>
          <cell r="I200" t="str">
            <v>NO</v>
          </cell>
          <cell r="J200" t="str">
            <v>No se acoge apelacion en factor experiencia calificada, ya que si bien se desempeño el funcionario como electrico, tiene desde el 02-02-2012 al 31-01-2016 antigüedad en la planta de auxiliares por ende no se puede computar // En factor aptitutes especificas su titulo no le regularizo en los periodos que corresponden para este tramite por ende no se puede computar el registro de este.</v>
          </cell>
          <cell r="K200"/>
          <cell r="L200"/>
          <cell r="M200"/>
          <cell r="N200"/>
          <cell r="O200"/>
          <cell r="P200"/>
          <cell r="Q200"/>
          <cell r="R200"/>
          <cell r="S200"/>
          <cell r="T200"/>
          <cell r="U200"/>
          <cell r="V200"/>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row>
        <row r="201">
          <cell r="C201">
            <v>17115202</v>
          </cell>
          <cell r="D201" t="str">
            <v>K</v>
          </cell>
          <cell r="E201">
            <v>22</v>
          </cell>
          <cell r="F201"/>
          <cell r="G201" t="str">
            <v/>
          </cell>
          <cell r="H201"/>
          <cell r="I201"/>
          <cell r="J201"/>
          <cell r="K201"/>
          <cell r="L201"/>
          <cell r="M201"/>
          <cell r="N201"/>
          <cell r="O201"/>
          <cell r="P201"/>
          <cell r="Q201"/>
          <cell r="R201"/>
          <cell r="S201"/>
          <cell r="T201"/>
          <cell r="U201"/>
          <cell r="V201"/>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row>
        <row r="202">
          <cell r="C202">
            <v>17554680</v>
          </cell>
          <cell r="D202">
            <v>4</v>
          </cell>
          <cell r="E202">
            <v>22</v>
          </cell>
          <cell r="F202"/>
          <cell r="G202" t="str">
            <v/>
          </cell>
          <cell r="H202"/>
          <cell r="I202"/>
          <cell r="J202"/>
          <cell r="K202"/>
          <cell r="L202"/>
          <cell r="M202"/>
          <cell r="N202"/>
          <cell r="O202"/>
          <cell r="P202"/>
          <cell r="Q202"/>
          <cell r="R202"/>
          <cell r="S202"/>
          <cell r="T202"/>
          <cell r="U202"/>
          <cell r="V202"/>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row>
        <row r="203">
          <cell r="C203">
            <v>18315181</v>
          </cell>
          <cell r="D203">
            <v>9</v>
          </cell>
          <cell r="E203">
            <v>22</v>
          </cell>
          <cell r="F203"/>
          <cell r="G203" t="str">
            <v/>
          </cell>
          <cell r="H203"/>
          <cell r="I203"/>
          <cell r="J203"/>
          <cell r="K203"/>
          <cell r="L203"/>
          <cell r="M203"/>
          <cell r="N203"/>
          <cell r="O203"/>
          <cell r="P203"/>
          <cell r="Q203"/>
          <cell r="R203"/>
          <cell r="S203"/>
          <cell r="T203"/>
          <cell r="U203"/>
          <cell r="V203"/>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row>
        <row r="204">
          <cell r="C204">
            <v>12832507</v>
          </cell>
          <cell r="D204">
            <v>7</v>
          </cell>
          <cell r="E204">
            <v>22</v>
          </cell>
          <cell r="F204"/>
          <cell r="G204" t="str">
            <v/>
          </cell>
          <cell r="H204"/>
          <cell r="I204"/>
          <cell r="J204"/>
          <cell r="K204"/>
          <cell r="L204"/>
          <cell r="M204"/>
          <cell r="N204"/>
          <cell r="O204"/>
          <cell r="P204"/>
          <cell r="Q204"/>
          <cell r="R204"/>
          <cell r="S204"/>
          <cell r="T204"/>
          <cell r="U204"/>
          <cell r="V204"/>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row>
        <row r="205">
          <cell r="C205">
            <v>16564941</v>
          </cell>
          <cell r="D205">
            <v>9</v>
          </cell>
          <cell r="E205">
            <v>22</v>
          </cell>
          <cell r="F205"/>
          <cell r="G205" t="str">
            <v/>
          </cell>
          <cell r="H205"/>
          <cell r="I205"/>
          <cell r="J205"/>
          <cell r="K205"/>
          <cell r="L205"/>
          <cell r="M205"/>
          <cell r="N205"/>
          <cell r="O205"/>
          <cell r="P205"/>
          <cell r="Q205"/>
          <cell r="R205"/>
          <cell r="S205"/>
          <cell r="T205"/>
          <cell r="U205"/>
          <cell r="V205"/>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row>
        <row r="206">
          <cell r="C206">
            <v>17010986</v>
          </cell>
          <cell r="D206">
            <v>4</v>
          </cell>
          <cell r="E206">
            <v>22</v>
          </cell>
          <cell r="F206"/>
          <cell r="G206" t="str">
            <v/>
          </cell>
          <cell r="H206"/>
          <cell r="I206"/>
          <cell r="J206"/>
          <cell r="K206"/>
          <cell r="L206"/>
          <cell r="M206"/>
          <cell r="N206"/>
          <cell r="O206"/>
          <cell r="P206"/>
          <cell r="Q206"/>
          <cell r="R206"/>
          <cell r="S206"/>
          <cell r="T206"/>
          <cell r="U206"/>
          <cell r="V206"/>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row>
        <row r="207">
          <cell r="C207">
            <v>16469745</v>
          </cell>
          <cell r="D207">
            <v>2</v>
          </cell>
          <cell r="E207">
            <v>22</v>
          </cell>
          <cell r="F207"/>
          <cell r="G207" t="str">
            <v/>
          </cell>
          <cell r="H207"/>
          <cell r="I207"/>
          <cell r="J207"/>
          <cell r="K207"/>
          <cell r="L207"/>
          <cell r="M207"/>
          <cell r="N207"/>
          <cell r="O207"/>
          <cell r="P207"/>
          <cell r="Q207"/>
          <cell r="R207"/>
          <cell r="S207"/>
          <cell r="T207"/>
          <cell r="U207"/>
          <cell r="V207"/>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row>
        <row r="208">
          <cell r="C208">
            <v>14104958</v>
          </cell>
          <cell r="D208">
            <v>5</v>
          </cell>
          <cell r="E208">
            <v>22</v>
          </cell>
          <cell r="F208"/>
          <cell r="G208" t="str">
            <v/>
          </cell>
          <cell r="H208"/>
          <cell r="I208"/>
          <cell r="J208"/>
          <cell r="K208"/>
          <cell r="L208"/>
          <cell r="M208"/>
          <cell r="N208"/>
          <cell r="O208"/>
          <cell r="P208"/>
          <cell r="Q208"/>
          <cell r="R208"/>
          <cell r="S208"/>
          <cell r="T208"/>
          <cell r="U208"/>
          <cell r="V208"/>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row>
        <row r="209">
          <cell r="C209">
            <v>16162959</v>
          </cell>
          <cell r="D209">
            <v>6</v>
          </cell>
          <cell r="E209">
            <v>22</v>
          </cell>
          <cell r="F209"/>
          <cell r="G209" t="str">
            <v/>
          </cell>
          <cell r="H209"/>
          <cell r="I209"/>
          <cell r="J209"/>
          <cell r="K209"/>
          <cell r="L209"/>
          <cell r="M209"/>
          <cell r="N209"/>
          <cell r="O209"/>
          <cell r="P209"/>
          <cell r="Q209"/>
          <cell r="R209"/>
          <cell r="S209"/>
          <cell r="T209"/>
          <cell r="U209"/>
          <cell r="V209"/>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row>
        <row r="210">
          <cell r="C210">
            <v>17368403</v>
          </cell>
          <cell r="D210">
            <v>7</v>
          </cell>
          <cell r="E210">
            <v>22</v>
          </cell>
          <cell r="F210"/>
          <cell r="G210" t="str">
            <v/>
          </cell>
          <cell r="H210"/>
          <cell r="I210"/>
          <cell r="J210"/>
          <cell r="K210"/>
          <cell r="L210"/>
          <cell r="M210"/>
          <cell r="N210"/>
          <cell r="O210"/>
          <cell r="P210"/>
          <cell r="Q210"/>
          <cell r="R210"/>
          <cell r="S210"/>
          <cell r="T210"/>
          <cell r="U210"/>
          <cell r="V210"/>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row>
        <row r="211">
          <cell r="C211">
            <v>13863127</v>
          </cell>
          <cell r="D211">
            <v>3</v>
          </cell>
          <cell r="E211">
            <v>22</v>
          </cell>
          <cell r="F211"/>
          <cell r="G211" t="str">
            <v/>
          </cell>
          <cell r="H211"/>
          <cell r="I211"/>
          <cell r="J211"/>
          <cell r="K211"/>
          <cell r="L211"/>
          <cell r="M211"/>
          <cell r="N211"/>
          <cell r="O211"/>
          <cell r="P211"/>
          <cell r="Q211"/>
          <cell r="R211"/>
          <cell r="S211"/>
          <cell r="T211"/>
          <cell r="U211"/>
          <cell r="V211"/>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row>
        <row r="212">
          <cell r="C212">
            <v>8924484</v>
          </cell>
          <cell r="D212">
            <v>6</v>
          </cell>
          <cell r="E212">
            <v>19</v>
          </cell>
          <cell r="F212"/>
          <cell r="G212" t="str">
            <v/>
          </cell>
          <cell r="H212"/>
          <cell r="I212"/>
          <cell r="J212"/>
          <cell r="K212"/>
          <cell r="L212"/>
          <cell r="M212"/>
          <cell r="N212"/>
          <cell r="O212"/>
          <cell r="P212"/>
          <cell r="Q212"/>
          <cell r="R212"/>
          <cell r="S212"/>
          <cell r="T212"/>
          <cell r="U212"/>
          <cell r="V212"/>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row>
        <row r="213">
          <cell r="C213">
            <v>16770019</v>
          </cell>
          <cell r="D213">
            <v>5</v>
          </cell>
          <cell r="E213">
            <v>22</v>
          </cell>
          <cell r="F213"/>
          <cell r="G213" t="str">
            <v/>
          </cell>
          <cell r="H213"/>
          <cell r="I213"/>
          <cell r="J213"/>
          <cell r="K213"/>
          <cell r="L213"/>
          <cell r="M213"/>
          <cell r="N213"/>
          <cell r="O213"/>
          <cell r="P213"/>
          <cell r="Q213"/>
          <cell r="R213"/>
          <cell r="S213"/>
          <cell r="T213"/>
          <cell r="U213"/>
          <cell r="V213"/>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row>
        <row r="214">
          <cell r="C214">
            <v>4771856</v>
          </cell>
          <cell r="D214">
            <v>2</v>
          </cell>
          <cell r="E214">
            <v>22</v>
          </cell>
          <cell r="F214"/>
          <cell r="G214" t="str">
            <v/>
          </cell>
          <cell r="H214"/>
          <cell r="I214"/>
          <cell r="J214"/>
          <cell r="K214"/>
          <cell r="L214"/>
          <cell r="M214"/>
          <cell r="N214"/>
          <cell r="O214"/>
          <cell r="P214"/>
          <cell r="Q214"/>
          <cell r="R214"/>
          <cell r="S214"/>
          <cell r="T214"/>
          <cell r="U214"/>
          <cell r="V214"/>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row>
        <row r="215">
          <cell r="C215">
            <v>13007396</v>
          </cell>
          <cell r="D215">
            <v>4</v>
          </cell>
          <cell r="E215">
            <v>22</v>
          </cell>
          <cell r="F215"/>
          <cell r="G215" t="str">
            <v/>
          </cell>
          <cell r="H215"/>
          <cell r="I215"/>
          <cell r="J215"/>
          <cell r="K215"/>
          <cell r="L215"/>
          <cell r="M215"/>
          <cell r="N215"/>
          <cell r="O215"/>
          <cell r="P215"/>
          <cell r="Q215"/>
          <cell r="R215"/>
          <cell r="S215"/>
          <cell r="T215"/>
          <cell r="U215"/>
          <cell r="V215"/>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row>
        <row r="216">
          <cell r="C216">
            <v>9463303</v>
          </cell>
          <cell r="D216">
            <v>6</v>
          </cell>
          <cell r="E216">
            <v>22</v>
          </cell>
          <cell r="F216"/>
          <cell r="G216" t="str">
            <v/>
          </cell>
          <cell r="H216"/>
          <cell r="I216"/>
          <cell r="J216"/>
          <cell r="K216"/>
          <cell r="L216"/>
          <cell r="M216"/>
          <cell r="N216"/>
          <cell r="O216"/>
          <cell r="P216"/>
          <cell r="Q216"/>
          <cell r="R216"/>
          <cell r="S216"/>
          <cell r="T216"/>
          <cell r="U216"/>
          <cell r="V216"/>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row>
        <row r="217">
          <cell r="C217">
            <v>16046043</v>
          </cell>
          <cell r="D217">
            <v>1</v>
          </cell>
          <cell r="E217">
            <v>22</v>
          </cell>
          <cell r="F217"/>
          <cell r="G217" t="str">
            <v/>
          </cell>
          <cell r="H217"/>
          <cell r="I217"/>
          <cell r="J217"/>
          <cell r="K217"/>
          <cell r="L217"/>
          <cell r="M217"/>
          <cell r="N217"/>
          <cell r="O217"/>
          <cell r="P217"/>
          <cell r="Q217"/>
          <cell r="R217"/>
          <cell r="S217"/>
          <cell r="T217"/>
          <cell r="U217"/>
          <cell r="V217"/>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row>
        <row r="218">
          <cell r="C218">
            <v>17556306</v>
          </cell>
          <cell r="D218">
            <v>7</v>
          </cell>
          <cell r="E218">
            <v>22</v>
          </cell>
          <cell r="F218"/>
          <cell r="G218" t="str">
            <v/>
          </cell>
          <cell r="H218"/>
          <cell r="I218"/>
          <cell r="J218"/>
          <cell r="K218"/>
          <cell r="L218"/>
          <cell r="M218"/>
          <cell r="N218"/>
          <cell r="O218"/>
          <cell r="P218"/>
          <cell r="Q218"/>
          <cell r="R218"/>
          <cell r="S218"/>
          <cell r="T218"/>
          <cell r="U218"/>
          <cell r="V218"/>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row>
        <row r="219">
          <cell r="C219">
            <v>16757135</v>
          </cell>
          <cell r="D219">
            <v>2</v>
          </cell>
          <cell r="E219">
            <v>22</v>
          </cell>
          <cell r="F219"/>
          <cell r="G219" t="str">
            <v/>
          </cell>
          <cell r="H219"/>
          <cell r="I219"/>
          <cell r="J219"/>
          <cell r="K219"/>
          <cell r="L219"/>
          <cell r="M219"/>
          <cell r="N219"/>
          <cell r="O219"/>
          <cell r="P219"/>
          <cell r="Q219"/>
          <cell r="R219"/>
          <cell r="S219"/>
          <cell r="T219"/>
          <cell r="U219"/>
          <cell r="V219"/>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row>
        <row r="220">
          <cell r="C220">
            <v>12610076</v>
          </cell>
          <cell r="D220">
            <v>0</v>
          </cell>
          <cell r="E220">
            <v>22</v>
          </cell>
          <cell r="F220"/>
          <cell r="G220" t="str">
            <v/>
          </cell>
          <cell r="H220"/>
          <cell r="I220"/>
          <cell r="J220"/>
          <cell r="K220"/>
          <cell r="L220"/>
          <cell r="M220"/>
          <cell r="N220"/>
          <cell r="O220"/>
          <cell r="P220"/>
          <cell r="Q220"/>
          <cell r="R220"/>
          <cell r="S220"/>
          <cell r="T220"/>
          <cell r="U220"/>
          <cell r="V220"/>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row>
        <row r="221">
          <cell r="C221">
            <v>17552311</v>
          </cell>
          <cell r="D221">
            <v>1</v>
          </cell>
          <cell r="E221">
            <v>22</v>
          </cell>
          <cell r="F221"/>
          <cell r="G221" t="str">
            <v/>
          </cell>
          <cell r="H221"/>
          <cell r="I221"/>
          <cell r="J221"/>
          <cell r="K221"/>
          <cell r="L221"/>
          <cell r="M221"/>
          <cell r="N221"/>
          <cell r="O221"/>
          <cell r="P221"/>
          <cell r="Q221"/>
          <cell r="R221"/>
          <cell r="S221"/>
          <cell r="T221"/>
          <cell r="U221"/>
          <cell r="V221"/>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row>
        <row r="222">
          <cell r="C222">
            <v>13166228</v>
          </cell>
          <cell r="D222">
            <v>9</v>
          </cell>
          <cell r="E222">
            <v>22</v>
          </cell>
          <cell r="F222"/>
          <cell r="G222" t="str">
            <v/>
          </cell>
          <cell r="H222"/>
          <cell r="I222"/>
          <cell r="J222"/>
          <cell r="K222"/>
          <cell r="L222"/>
          <cell r="M222"/>
          <cell r="N222"/>
          <cell r="O222"/>
          <cell r="P222"/>
          <cell r="Q222"/>
          <cell r="R222"/>
          <cell r="S222"/>
          <cell r="T222"/>
          <cell r="U222"/>
          <cell r="V222"/>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row>
        <row r="223">
          <cell r="C223">
            <v>13863810</v>
          </cell>
          <cell r="D223">
            <v>3</v>
          </cell>
          <cell r="E223">
            <v>22</v>
          </cell>
          <cell r="F223"/>
          <cell r="G223" t="str">
            <v/>
          </cell>
          <cell r="H223"/>
          <cell r="I223"/>
          <cell r="J223"/>
          <cell r="K223"/>
          <cell r="L223"/>
          <cell r="M223"/>
          <cell r="N223"/>
          <cell r="O223"/>
          <cell r="P223"/>
          <cell r="Q223"/>
          <cell r="R223"/>
          <cell r="S223"/>
          <cell r="T223"/>
          <cell r="U223"/>
          <cell r="V223"/>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row>
        <row r="224">
          <cell r="C224">
            <v>10093723</v>
          </cell>
          <cell r="D224">
            <v>9</v>
          </cell>
          <cell r="E224">
            <v>22</v>
          </cell>
          <cell r="F224"/>
          <cell r="G224" t="str">
            <v/>
          </cell>
          <cell r="H224"/>
          <cell r="I224"/>
          <cell r="J224"/>
          <cell r="K224"/>
          <cell r="L224"/>
          <cell r="M224"/>
          <cell r="N224"/>
          <cell r="O224"/>
          <cell r="P224"/>
          <cell r="Q224"/>
          <cell r="R224"/>
          <cell r="S224"/>
          <cell r="T224"/>
          <cell r="U224"/>
          <cell r="V224"/>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row>
        <row r="225">
          <cell r="C225">
            <v>15008413</v>
          </cell>
          <cell r="D225" t="str">
            <v>K</v>
          </cell>
          <cell r="E225">
            <v>22</v>
          </cell>
          <cell r="F225"/>
          <cell r="G225" t="str">
            <v/>
          </cell>
          <cell r="H225"/>
          <cell r="I225"/>
          <cell r="J225"/>
          <cell r="K225"/>
          <cell r="L225"/>
          <cell r="M225"/>
          <cell r="N225"/>
          <cell r="O225"/>
          <cell r="P225"/>
          <cell r="Q225"/>
          <cell r="R225"/>
          <cell r="S225"/>
          <cell r="T225"/>
          <cell r="U225"/>
          <cell r="V225"/>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row>
        <row r="226">
          <cell r="C226">
            <v>17369874</v>
          </cell>
          <cell r="D226">
            <v>7</v>
          </cell>
          <cell r="E226">
            <v>22</v>
          </cell>
          <cell r="F226"/>
          <cell r="G226" t="str">
            <v/>
          </cell>
          <cell r="H226"/>
          <cell r="I226"/>
          <cell r="J226"/>
          <cell r="K226"/>
          <cell r="L226"/>
          <cell r="M226"/>
          <cell r="N226"/>
          <cell r="O226"/>
          <cell r="P226"/>
          <cell r="Q226"/>
          <cell r="R226"/>
          <cell r="S226"/>
          <cell r="T226"/>
          <cell r="U226"/>
          <cell r="V226"/>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row>
        <row r="227">
          <cell r="C227">
            <v>18615686</v>
          </cell>
          <cell r="D227">
            <v>2</v>
          </cell>
          <cell r="E227">
            <v>22</v>
          </cell>
          <cell r="F227"/>
          <cell r="G227" t="str">
            <v/>
          </cell>
          <cell r="H227"/>
          <cell r="I227"/>
          <cell r="J227"/>
          <cell r="K227"/>
          <cell r="L227"/>
          <cell r="M227"/>
          <cell r="N227"/>
          <cell r="O227"/>
          <cell r="P227"/>
          <cell r="Q227"/>
          <cell r="R227"/>
          <cell r="S227"/>
          <cell r="T227"/>
          <cell r="U227"/>
          <cell r="V227"/>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row>
        <row r="228">
          <cell r="C228">
            <v>17552780</v>
          </cell>
          <cell r="D228" t="str">
            <v>K</v>
          </cell>
          <cell r="E228">
            <v>22</v>
          </cell>
          <cell r="F228"/>
          <cell r="G228" t="str">
            <v/>
          </cell>
          <cell r="H228"/>
          <cell r="I228"/>
          <cell r="J228"/>
          <cell r="K228"/>
          <cell r="L228"/>
          <cell r="M228"/>
          <cell r="N228"/>
          <cell r="O228"/>
          <cell r="P228"/>
          <cell r="Q228"/>
          <cell r="R228"/>
          <cell r="S228"/>
          <cell r="T228"/>
          <cell r="U228"/>
          <cell r="V228"/>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row>
        <row r="229">
          <cell r="C229">
            <v>13007742</v>
          </cell>
          <cell r="D229">
            <v>0</v>
          </cell>
          <cell r="E229">
            <v>22</v>
          </cell>
          <cell r="F229"/>
          <cell r="G229" t="str">
            <v/>
          </cell>
          <cell r="H229"/>
          <cell r="I229"/>
          <cell r="J229"/>
          <cell r="K229"/>
          <cell r="L229"/>
          <cell r="M229"/>
          <cell r="N229"/>
          <cell r="O229"/>
          <cell r="P229"/>
          <cell r="Q229"/>
          <cell r="R229"/>
          <cell r="S229"/>
          <cell r="T229"/>
          <cell r="U229"/>
          <cell r="V229"/>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row>
        <row r="230">
          <cell r="C230">
            <v>0</v>
          </cell>
          <cell r="D230">
            <v>0</v>
          </cell>
          <cell r="E230">
            <v>0</v>
          </cell>
          <cell r="F230"/>
          <cell r="G230" t="str">
            <v/>
          </cell>
          <cell r="H230"/>
          <cell r="I230"/>
          <cell r="J230"/>
          <cell r="K230"/>
          <cell r="L230"/>
          <cell r="M230"/>
          <cell r="N230"/>
          <cell r="O230"/>
          <cell r="P230"/>
          <cell r="Q230"/>
          <cell r="R230"/>
          <cell r="S230"/>
          <cell r="T230"/>
          <cell r="U230"/>
          <cell r="V230"/>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row>
        <row r="231">
          <cell r="C231">
            <v>0</v>
          </cell>
          <cell r="D231">
            <v>0</v>
          </cell>
          <cell r="E231">
            <v>0</v>
          </cell>
          <cell r="F231"/>
          <cell r="G231" t="str">
            <v/>
          </cell>
          <cell r="H231"/>
          <cell r="I231"/>
          <cell r="J231"/>
          <cell r="K231"/>
          <cell r="L231"/>
          <cell r="M231"/>
          <cell r="N231"/>
          <cell r="O231"/>
          <cell r="P231"/>
          <cell r="Q231"/>
          <cell r="R231"/>
          <cell r="S231"/>
          <cell r="T231"/>
          <cell r="U231"/>
          <cell r="V231"/>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row>
        <row r="232">
          <cell r="C232">
            <v>0</v>
          </cell>
          <cell r="D232">
            <v>0</v>
          </cell>
          <cell r="E232">
            <v>0</v>
          </cell>
          <cell r="F232"/>
          <cell r="G232" t="str">
            <v/>
          </cell>
          <cell r="H232"/>
          <cell r="I232"/>
          <cell r="J232"/>
          <cell r="K232"/>
          <cell r="L232"/>
          <cell r="M232"/>
          <cell r="N232"/>
          <cell r="O232"/>
          <cell r="P232"/>
          <cell r="Q232"/>
          <cell r="R232"/>
          <cell r="S232"/>
          <cell r="T232"/>
          <cell r="U232"/>
          <cell r="V232"/>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row>
        <row r="233">
          <cell r="C233">
            <v>0</v>
          </cell>
          <cell r="D233">
            <v>0</v>
          </cell>
          <cell r="E233">
            <v>0</v>
          </cell>
          <cell r="F233"/>
          <cell r="G233" t="str">
            <v/>
          </cell>
          <cell r="H233"/>
          <cell r="I233"/>
          <cell r="J233"/>
          <cell r="K233"/>
          <cell r="L233"/>
          <cell r="M233"/>
          <cell r="N233"/>
          <cell r="O233"/>
          <cell r="P233"/>
          <cell r="Q233"/>
          <cell r="R233"/>
          <cell r="S233"/>
          <cell r="T233"/>
          <cell r="U233"/>
          <cell r="V233"/>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row>
        <row r="234">
          <cell r="C234">
            <v>0</v>
          </cell>
          <cell r="D234">
            <v>0</v>
          </cell>
          <cell r="E234">
            <v>0</v>
          </cell>
          <cell r="F234"/>
          <cell r="G234" t="str">
            <v/>
          </cell>
          <cell r="H234"/>
          <cell r="I234"/>
          <cell r="J234"/>
          <cell r="K234"/>
          <cell r="L234"/>
          <cell r="M234"/>
          <cell r="N234"/>
          <cell r="O234"/>
          <cell r="P234"/>
          <cell r="Q234"/>
          <cell r="R234"/>
          <cell r="S234"/>
          <cell r="T234"/>
          <cell r="U234"/>
          <cell r="V234"/>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row>
        <row r="235">
          <cell r="C235">
            <v>0</v>
          </cell>
          <cell r="D235">
            <v>0</v>
          </cell>
          <cell r="E235">
            <v>0</v>
          </cell>
          <cell r="F235"/>
          <cell r="G235" t="str">
            <v/>
          </cell>
          <cell r="H235"/>
          <cell r="I235"/>
          <cell r="J235"/>
          <cell r="K235"/>
          <cell r="L235"/>
          <cell r="M235"/>
          <cell r="N235"/>
          <cell r="O235"/>
          <cell r="P235"/>
          <cell r="Q235"/>
          <cell r="R235"/>
          <cell r="S235"/>
          <cell r="T235"/>
          <cell r="U235"/>
          <cell r="V235"/>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row>
        <row r="236">
          <cell r="C236">
            <v>0</v>
          </cell>
          <cell r="D236">
            <v>0</v>
          </cell>
          <cell r="E236">
            <v>0</v>
          </cell>
          <cell r="F236"/>
          <cell r="G236" t="str">
            <v/>
          </cell>
          <cell r="H236"/>
          <cell r="I236"/>
          <cell r="J236"/>
          <cell r="K236"/>
          <cell r="L236"/>
          <cell r="M236"/>
          <cell r="N236"/>
          <cell r="O236"/>
          <cell r="P236"/>
          <cell r="Q236"/>
          <cell r="R236"/>
          <cell r="S236"/>
          <cell r="T236"/>
          <cell r="U236"/>
          <cell r="V236"/>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row>
        <row r="237">
          <cell r="C237">
            <v>0</v>
          </cell>
          <cell r="D237">
            <v>0</v>
          </cell>
          <cell r="E237">
            <v>0</v>
          </cell>
          <cell r="F237"/>
          <cell r="G237" t="str">
            <v/>
          </cell>
          <cell r="H237"/>
          <cell r="I237"/>
          <cell r="J237"/>
          <cell r="K237"/>
          <cell r="L237"/>
          <cell r="M237"/>
          <cell r="N237"/>
          <cell r="O237"/>
          <cell r="P237"/>
          <cell r="Q237"/>
          <cell r="R237"/>
          <cell r="S237"/>
          <cell r="T237"/>
          <cell r="U237"/>
          <cell r="V237"/>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row>
        <row r="238">
          <cell r="C238">
            <v>0</v>
          </cell>
          <cell r="D238">
            <v>0</v>
          </cell>
          <cell r="E238">
            <v>0</v>
          </cell>
          <cell r="F238"/>
          <cell r="G238" t="str">
            <v/>
          </cell>
          <cell r="H238"/>
          <cell r="I238"/>
          <cell r="J238"/>
          <cell r="K238"/>
          <cell r="L238"/>
          <cell r="M238"/>
          <cell r="N238"/>
          <cell r="O238"/>
          <cell r="P238"/>
          <cell r="Q238"/>
          <cell r="R238"/>
          <cell r="S238"/>
          <cell r="T238"/>
          <cell r="U238"/>
          <cell r="V238"/>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row>
        <row r="239">
          <cell r="C239">
            <v>0</v>
          </cell>
          <cell r="D239">
            <v>0</v>
          </cell>
          <cell r="E239">
            <v>0</v>
          </cell>
          <cell r="F239"/>
          <cell r="G239" t="str">
            <v/>
          </cell>
          <cell r="H239"/>
          <cell r="I239"/>
          <cell r="J239"/>
          <cell r="K239"/>
          <cell r="L239"/>
          <cell r="M239"/>
          <cell r="N239"/>
          <cell r="O239"/>
          <cell r="P239"/>
          <cell r="Q239"/>
          <cell r="R239"/>
          <cell r="S239"/>
          <cell r="T239"/>
          <cell r="U239"/>
          <cell r="V239"/>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row>
        <row r="240">
          <cell r="C240">
            <v>0</v>
          </cell>
          <cell r="D240">
            <v>0</v>
          </cell>
          <cell r="E240">
            <v>0</v>
          </cell>
          <cell r="F240"/>
          <cell r="G240" t="str">
            <v/>
          </cell>
          <cell r="H240"/>
          <cell r="I240"/>
          <cell r="J240"/>
          <cell r="K240"/>
          <cell r="L240"/>
          <cell r="M240"/>
          <cell r="N240"/>
          <cell r="O240"/>
          <cell r="P240"/>
          <cell r="Q240"/>
          <cell r="R240"/>
          <cell r="S240"/>
          <cell r="T240"/>
          <cell r="U240"/>
          <cell r="V240"/>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row>
        <row r="241">
          <cell r="C241">
            <v>0</v>
          </cell>
          <cell r="D241">
            <v>0</v>
          </cell>
          <cell r="E241">
            <v>0</v>
          </cell>
          <cell r="F241"/>
          <cell r="G241" t="str">
            <v/>
          </cell>
          <cell r="H241"/>
          <cell r="I241"/>
          <cell r="J241"/>
          <cell r="K241"/>
          <cell r="L241"/>
          <cell r="M241"/>
          <cell r="N241"/>
          <cell r="O241"/>
          <cell r="P241"/>
          <cell r="Q241"/>
          <cell r="R241"/>
          <cell r="S241"/>
          <cell r="T241"/>
          <cell r="U241"/>
          <cell r="V241"/>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row>
        <row r="242">
          <cell r="C242">
            <v>0</v>
          </cell>
          <cell r="D242">
            <v>0</v>
          </cell>
          <cell r="E242">
            <v>0</v>
          </cell>
          <cell r="F242"/>
          <cell r="G242" t="str">
            <v/>
          </cell>
          <cell r="H242"/>
          <cell r="I242"/>
          <cell r="J242"/>
          <cell r="K242"/>
          <cell r="L242"/>
          <cell r="M242"/>
          <cell r="N242"/>
          <cell r="O242"/>
          <cell r="P242"/>
          <cell r="Q242"/>
          <cell r="R242"/>
          <cell r="S242"/>
          <cell r="T242"/>
          <cell r="U242"/>
          <cell r="V242"/>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row>
        <row r="243">
          <cell r="C243">
            <v>0</v>
          </cell>
          <cell r="D243">
            <v>0</v>
          </cell>
          <cell r="E243">
            <v>0</v>
          </cell>
          <cell r="F243"/>
          <cell r="G243" t="str">
            <v/>
          </cell>
          <cell r="H243"/>
          <cell r="I243"/>
          <cell r="J243"/>
          <cell r="K243"/>
          <cell r="L243"/>
          <cell r="M243"/>
          <cell r="N243"/>
          <cell r="O243"/>
          <cell r="P243"/>
          <cell r="Q243"/>
          <cell r="R243"/>
          <cell r="S243"/>
          <cell r="T243"/>
          <cell r="U243"/>
          <cell r="V243"/>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row>
        <row r="244">
          <cell r="C244">
            <v>0</v>
          </cell>
          <cell r="D244">
            <v>0</v>
          </cell>
          <cell r="E244">
            <v>0</v>
          </cell>
          <cell r="F244"/>
          <cell r="G244" t="str">
            <v/>
          </cell>
          <cell r="H244"/>
          <cell r="I244"/>
          <cell r="J244"/>
          <cell r="K244"/>
          <cell r="L244"/>
          <cell r="M244"/>
          <cell r="N244"/>
          <cell r="O244"/>
          <cell r="P244"/>
          <cell r="Q244"/>
          <cell r="R244"/>
          <cell r="S244"/>
          <cell r="T244"/>
          <cell r="U244"/>
          <cell r="V244"/>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row>
        <row r="245">
          <cell r="C245">
            <v>0</v>
          </cell>
          <cell r="D245">
            <v>0</v>
          </cell>
          <cell r="E245">
            <v>0</v>
          </cell>
          <cell r="F245"/>
          <cell r="G245" t="str">
            <v/>
          </cell>
          <cell r="H245"/>
          <cell r="I245"/>
          <cell r="J245"/>
          <cell r="K245"/>
          <cell r="L245"/>
          <cell r="M245"/>
          <cell r="N245"/>
          <cell r="O245"/>
          <cell r="P245"/>
          <cell r="Q245"/>
          <cell r="R245"/>
          <cell r="S245"/>
          <cell r="T245"/>
          <cell r="U245"/>
          <cell r="V245"/>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row>
        <row r="246">
          <cell r="C246">
            <v>0</v>
          </cell>
          <cell r="D246">
            <v>0</v>
          </cell>
          <cell r="E246">
            <v>0</v>
          </cell>
          <cell r="F246"/>
          <cell r="G246" t="str">
            <v/>
          </cell>
          <cell r="H246"/>
          <cell r="I246"/>
          <cell r="J246"/>
          <cell r="K246"/>
          <cell r="L246"/>
          <cell r="M246"/>
          <cell r="N246"/>
          <cell r="O246"/>
          <cell r="P246"/>
          <cell r="Q246"/>
          <cell r="R246"/>
          <cell r="S246"/>
          <cell r="T246"/>
          <cell r="U246"/>
          <cell r="V246"/>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row>
        <row r="247">
          <cell r="C247">
            <v>0</v>
          </cell>
          <cell r="D247">
            <v>0</v>
          </cell>
          <cell r="E247">
            <v>0</v>
          </cell>
          <cell r="F247"/>
          <cell r="G247" t="str">
            <v/>
          </cell>
          <cell r="H247"/>
          <cell r="I247"/>
          <cell r="J247"/>
          <cell r="K247"/>
          <cell r="L247"/>
          <cell r="M247"/>
          <cell r="N247"/>
          <cell r="O247"/>
          <cell r="P247"/>
          <cell r="Q247"/>
          <cell r="R247"/>
          <cell r="S247"/>
          <cell r="T247"/>
          <cell r="U247"/>
          <cell r="V247"/>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row>
        <row r="248">
          <cell r="C248">
            <v>0</v>
          </cell>
          <cell r="D248">
            <v>0</v>
          </cell>
          <cell r="E248">
            <v>0</v>
          </cell>
          <cell r="F248"/>
          <cell r="G248" t="str">
            <v/>
          </cell>
          <cell r="H248"/>
          <cell r="I248"/>
          <cell r="J248"/>
          <cell r="K248"/>
          <cell r="L248"/>
          <cell r="M248"/>
          <cell r="N248"/>
          <cell r="O248"/>
          <cell r="P248"/>
          <cell r="Q248"/>
          <cell r="R248"/>
          <cell r="S248"/>
          <cell r="T248"/>
          <cell r="U248"/>
          <cell r="V248"/>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row>
        <row r="249">
          <cell r="C249">
            <v>0</v>
          </cell>
          <cell r="D249">
            <v>0</v>
          </cell>
          <cell r="E249">
            <v>0</v>
          </cell>
          <cell r="F249"/>
          <cell r="G249" t="str">
            <v/>
          </cell>
          <cell r="H249"/>
          <cell r="I249"/>
          <cell r="J249"/>
          <cell r="K249"/>
          <cell r="L249"/>
          <cell r="M249"/>
          <cell r="N249"/>
          <cell r="O249"/>
          <cell r="P249"/>
          <cell r="Q249"/>
          <cell r="R249"/>
          <cell r="S249"/>
          <cell r="T249"/>
          <cell r="U249"/>
          <cell r="V249"/>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row>
        <row r="250">
          <cell r="C250">
            <v>0</v>
          </cell>
          <cell r="D250">
            <v>0</v>
          </cell>
          <cell r="E250">
            <v>0</v>
          </cell>
          <cell r="F250"/>
          <cell r="G250" t="str">
            <v/>
          </cell>
          <cell r="H250"/>
          <cell r="I250"/>
          <cell r="J250"/>
          <cell r="K250"/>
          <cell r="L250"/>
          <cell r="M250"/>
          <cell r="N250"/>
          <cell r="O250"/>
          <cell r="P250"/>
          <cell r="Q250"/>
          <cell r="R250"/>
          <cell r="S250"/>
          <cell r="T250"/>
          <cell r="U250"/>
          <cell r="V250"/>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row>
        <row r="251">
          <cell r="C251">
            <v>0</v>
          </cell>
          <cell r="D251">
            <v>0</v>
          </cell>
          <cell r="E251">
            <v>0</v>
          </cell>
          <cell r="F251"/>
          <cell r="G251" t="str">
            <v/>
          </cell>
          <cell r="H251"/>
          <cell r="I251"/>
          <cell r="J251"/>
          <cell r="K251"/>
          <cell r="L251"/>
          <cell r="M251"/>
          <cell r="N251"/>
          <cell r="O251"/>
          <cell r="P251"/>
          <cell r="Q251"/>
          <cell r="R251"/>
          <cell r="S251"/>
          <cell r="T251"/>
          <cell r="U251"/>
          <cell r="V251"/>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row>
        <row r="252">
          <cell r="C252">
            <v>0</v>
          </cell>
          <cell r="D252">
            <v>0</v>
          </cell>
          <cell r="E252">
            <v>0</v>
          </cell>
          <cell r="F252"/>
          <cell r="G252" t="str">
            <v/>
          </cell>
          <cell r="H252"/>
          <cell r="I252"/>
          <cell r="J252"/>
          <cell r="K252"/>
          <cell r="L252"/>
          <cell r="M252"/>
          <cell r="N252"/>
          <cell r="O252"/>
          <cell r="P252"/>
          <cell r="Q252"/>
          <cell r="R252"/>
          <cell r="S252"/>
          <cell r="T252"/>
          <cell r="U252"/>
          <cell r="V252"/>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row>
        <row r="253">
          <cell r="C253">
            <v>0</v>
          </cell>
          <cell r="D253">
            <v>0</v>
          </cell>
          <cell r="E253">
            <v>0</v>
          </cell>
          <cell r="F253"/>
          <cell r="G253" t="str">
            <v/>
          </cell>
          <cell r="H253"/>
          <cell r="I253"/>
          <cell r="J253"/>
          <cell r="K253"/>
          <cell r="L253"/>
          <cell r="M253"/>
          <cell r="N253"/>
          <cell r="O253"/>
          <cell r="P253"/>
          <cell r="Q253"/>
          <cell r="R253"/>
          <cell r="S253"/>
          <cell r="T253"/>
          <cell r="U253"/>
          <cell r="V253"/>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row>
        <row r="254">
          <cell r="C254">
            <v>0</v>
          </cell>
          <cell r="D254">
            <v>0</v>
          </cell>
          <cell r="E254">
            <v>0</v>
          </cell>
          <cell r="F254"/>
          <cell r="G254" t="str">
            <v/>
          </cell>
          <cell r="H254"/>
          <cell r="I254"/>
          <cell r="J254"/>
          <cell r="K254"/>
          <cell r="L254"/>
          <cell r="M254"/>
          <cell r="N254"/>
          <cell r="O254"/>
          <cell r="P254"/>
          <cell r="Q254"/>
          <cell r="R254"/>
          <cell r="S254"/>
          <cell r="T254"/>
          <cell r="U254"/>
          <cell r="V254"/>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row>
        <row r="255">
          <cell r="C255">
            <v>0</v>
          </cell>
          <cell r="D255">
            <v>0</v>
          </cell>
          <cell r="E255">
            <v>0</v>
          </cell>
          <cell r="F255"/>
          <cell r="G255" t="str">
            <v/>
          </cell>
          <cell r="H255"/>
          <cell r="I255"/>
          <cell r="J255"/>
          <cell r="K255"/>
          <cell r="L255"/>
          <cell r="M255"/>
          <cell r="N255"/>
          <cell r="O255"/>
          <cell r="P255"/>
          <cell r="Q255"/>
          <cell r="R255"/>
          <cell r="S255"/>
          <cell r="T255"/>
          <cell r="U255"/>
          <cell r="V255"/>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row>
        <row r="256">
          <cell r="C256">
            <v>0</v>
          </cell>
          <cell r="D256">
            <v>0</v>
          </cell>
          <cell r="E256">
            <v>0</v>
          </cell>
          <cell r="F256"/>
          <cell r="G256" t="str">
            <v/>
          </cell>
          <cell r="H256"/>
          <cell r="I256"/>
          <cell r="J256"/>
          <cell r="K256"/>
          <cell r="L256"/>
          <cell r="M256"/>
          <cell r="N256"/>
          <cell r="O256"/>
          <cell r="P256"/>
          <cell r="Q256"/>
          <cell r="R256"/>
          <cell r="S256"/>
          <cell r="T256"/>
          <cell r="U256"/>
          <cell r="V256"/>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row>
        <row r="257">
          <cell r="C257">
            <v>0</v>
          </cell>
          <cell r="D257">
            <v>0</v>
          </cell>
          <cell r="E257">
            <v>0</v>
          </cell>
          <cell r="F257"/>
          <cell r="G257" t="str">
            <v/>
          </cell>
          <cell r="H257"/>
          <cell r="I257"/>
          <cell r="J257"/>
          <cell r="K257"/>
          <cell r="L257"/>
          <cell r="M257"/>
          <cell r="N257"/>
          <cell r="O257"/>
          <cell r="P257"/>
          <cell r="Q257"/>
          <cell r="R257"/>
          <cell r="S257"/>
          <cell r="T257"/>
          <cell r="U257"/>
          <cell r="V257"/>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row>
        <row r="258">
          <cell r="C258">
            <v>0</v>
          </cell>
          <cell r="D258">
            <v>0</v>
          </cell>
          <cell r="E258">
            <v>0</v>
          </cell>
          <cell r="F258"/>
          <cell r="G258" t="str">
            <v/>
          </cell>
          <cell r="H258"/>
          <cell r="I258"/>
          <cell r="J258"/>
          <cell r="K258"/>
          <cell r="L258"/>
          <cell r="M258"/>
          <cell r="N258"/>
          <cell r="O258"/>
          <cell r="P258"/>
          <cell r="Q258"/>
          <cell r="R258"/>
          <cell r="S258"/>
          <cell r="T258"/>
          <cell r="U258"/>
          <cell r="V258"/>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row>
        <row r="259">
          <cell r="C259">
            <v>0</v>
          </cell>
          <cell r="D259">
            <v>0</v>
          </cell>
          <cell r="E259">
            <v>0</v>
          </cell>
          <cell r="F259"/>
          <cell r="G259" t="str">
            <v/>
          </cell>
          <cell r="H259"/>
          <cell r="I259"/>
          <cell r="J259"/>
          <cell r="K259"/>
          <cell r="L259"/>
          <cell r="M259"/>
          <cell r="N259"/>
          <cell r="O259"/>
          <cell r="P259"/>
          <cell r="Q259"/>
          <cell r="R259"/>
          <cell r="S259"/>
          <cell r="T259"/>
          <cell r="U259"/>
          <cell r="V259"/>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row>
        <row r="260">
          <cell r="C260">
            <v>0</v>
          </cell>
          <cell r="D260">
            <v>0</v>
          </cell>
          <cell r="E260">
            <v>0</v>
          </cell>
          <cell r="F260"/>
          <cell r="G260" t="str">
            <v/>
          </cell>
          <cell r="H260"/>
          <cell r="I260"/>
          <cell r="J260"/>
          <cell r="K260"/>
          <cell r="L260"/>
          <cell r="M260"/>
          <cell r="N260"/>
          <cell r="O260"/>
          <cell r="P260"/>
          <cell r="Q260"/>
          <cell r="R260"/>
          <cell r="S260"/>
          <cell r="T260"/>
          <cell r="U260"/>
          <cell r="V260"/>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row>
        <row r="261">
          <cell r="C261">
            <v>0</v>
          </cell>
          <cell r="D261">
            <v>0</v>
          </cell>
          <cell r="E261">
            <v>0</v>
          </cell>
          <cell r="F261"/>
          <cell r="G261" t="str">
            <v/>
          </cell>
          <cell r="H261"/>
          <cell r="I261"/>
          <cell r="J261"/>
          <cell r="K261"/>
          <cell r="L261"/>
          <cell r="M261"/>
          <cell r="N261"/>
          <cell r="O261"/>
          <cell r="P261"/>
          <cell r="Q261"/>
          <cell r="R261"/>
          <cell r="S261"/>
          <cell r="T261"/>
          <cell r="U261"/>
          <cell r="V261"/>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row>
        <row r="262">
          <cell r="C262">
            <v>0</v>
          </cell>
          <cell r="D262">
            <v>0</v>
          </cell>
          <cell r="E262">
            <v>0</v>
          </cell>
          <cell r="F262"/>
          <cell r="G262" t="str">
            <v/>
          </cell>
          <cell r="H262"/>
          <cell r="I262"/>
          <cell r="J262"/>
          <cell r="K262"/>
          <cell r="L262"/>
          <cell r="M262"/>
          <cell r="N262"/>
          <cell r="O262"/>
          <cell r="P262"/>
          <cell r="Q262"/>
          <cell r="R262"/>
          <cell r="S262"/>
          <cell r="T262"/>
          <cell r="U262"/>
          <cell r="V262"/>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row>
        <row r="263">
          <cell r="C263">
            <v>0</v>
          </cell>
          <cell r="D263">
            <v>0</v>
          </cell>
          <cell r="E263">
            <v>0</v>
          </cell>
          <cell r="F263"/>
          <cell r="G263" t="str">
            <v/>
          </cell>
          <cell r="H263"/>
          <cell r="I263"/>
          <cell r="J263"/>
          <cell r="K263"/>
          <cell r="L263"/>
          <cell r="M263"/>
          <cell r="N263"/>
          <cell r="O263"/>
          <cell r="P263"/>
          <cell r="Q263"/>
          <cell r="R263"/>
          <cell r="S263"/>
          <cell r="T263"/>
          <cell r="U263"/>
          <cell r="V263"/>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row>
        <row r="264">
          <cell r="C264">
            <v>0</v>
          </cell>
          <cell r="D264">
            <v>0</v>
          </cell>
          <cell r="E264">
            <v>0</v>
          </cell>
          <cell r="F264"/>
          <cell r="G264" t="str">
            <v/>
          </cell>
          <cell r="H264"/>
          <cell r="I264"/>
          <cell r="J264"/>
          <cell r="K264"/>
          <cell r="L264"/>
          <cell r="M264"/>
          <cell r="N264"/>
          <cell r="O264"/>
          <cell r="P264"/>
          <cell r="Q264"/>
          <cell r="R264"/>
          <cell r="S264"/>
          <cell r="T264"/>
          <cell r="U264"/>
          <cell r="V264"/>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row>
        <row r="265">
          <cell r="C265">
            <v>0</v>
          </cell>
          <cell r="D265">
            <v>0</v>
          </cell>
          <cell r="E265">
            <v>0</v>
          </cell>
          <cell r="F265"/>
          <cell r="G265" t="str">
            <v/>
          </cell>
          <cell r="H265"/>
          <cell r="I265"/>
          <cell r="J265"/>
          <cell r="K265"/>
          <cell r="L265"/>
          <cell r="M265"/>
          <cell r="N265"/>
          <cell r="O265"/>
          <cell r="P265"/>
          <cell r="Q265"/>
          <cell r="R265"/>
          <cell r="S265"/>
          <cell r="T265"/>
          <cell r="U265"/>
          <cell r="V265"/>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row>
        <row r="266">
          <cell r="C266">
            <v>0</v>
          </cell>
          <cell r="D266">
            <v>0</v>
          </cell>
          <cell r="E266">
            <v>0</v>
          </cell>
          <cell r="F266"/>
          <cell r="G266" t="str">
            <v/>
          </cell>
          <cell r="H266"/>
          <cell r="I266"/>
          <cell r="J266"/>
          <cell r="K266"/>
          <cell r="L266"/>
          <cell r="M266"/>
          <cell r="N266"/>
          <cell r="O266"/>
          <cell r="P266"/>
          <cell r="Q266"/>
          <cell r="R266"/>
          <cell r="S266"/>
          <cell r="T266"/>
          <cell r="U266"/>
          <cell r="V266"/>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row>
        <row r="267">
          <cell r="C267">
            <v>0</v>
          </cell>
          <cell r="D267">
            <v>0</v>
          </cell>
          <cell r="E267">
            <v>0</v>
          </cell>
          <cell r="F267"/>
          <cell r="G267" t="str">
            <v/>
          </cell>
          <cell r="H267"/>
          <cell r="I267"/>
          <cell r="J267"/>
          <cell r="K267"/>
          <cell r="L267"/>
          <cell r="M267"/>
          <cell r="N267"/>
          <cell r="O267"/>
          <cell r="P267"/>
          <cell r="Q267"/>
          <cell r="R267"/>
          <cell r="S267"/>
          <cell r="T267"/>
          <cell r="U267"/>
          <cell r="V267"/>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row>
        <row r="268">
          <cell r="C268">
            <v>0</v>
          </cell>
          <cell r="D268">
            <v>0</v>
          </cell>
          <cell r="E268">
            <v>0</v>
          </cell>
          <cell r="F268"/>
          <cell r="G268" t="str">
            <v/>
          </cell>
          <cell r="H268"/>
          <cell r="I268"/>
          <cell r="J268"/>
          <cell r="K268"/>
          <cell r="L268"/>
          <cell r="M268"/>
          <cell r="N268"/>
          <cell r="O268"/>
          <cell r="P268"/>
          <cell r="Q268"/>
          <cell r="R268"/>
          <cell r="S268"/>
          <cell r="T268"/>
          <cell r="U268"/>
          <cell r="V268"/>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row>
        <row r="269">
          <cell r="C269">
            <v>0</v>
          </cell>
          <cell r="D269">
            <v>0</v>
          </cell>
          <cell r="E269">
            <v>0</v>
          </cell>
          <cell r="F269"/>
          <cell r="G269" t="str">
            <v/>
          </cell>
          <cell r="H269"/>
          <cell r="I269"/>
          <cell r="J269"/>
          <cell r="K269"/>
          <cell r="L269"/>
          <cell r="M269"/>
          <cell r="N269"/>
          <cell r="O269"/>
          <cell r="P269"/>
          <cell r="Q269"/>
          <cell r="R269"/>
          <cell r="S269"/>
          <cell r="T269"/>
          <cell r="U269"/>
          <cell r="V269"/>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row>
        <row r="270">
          <cell r="C270">
            <v>0</v>
          </cell>
          <cell r="D270">
            <v>0</v>
          </cell>
          <cell r="E270">
            <v>0</v>
          </cell>
          <cell r="F270"/>
          <cell r="G270" t="str">
            <v/>
          </cell>
          <cell r="H270"/>
          <cell r="I270"/>
          <cell r="J270"/>
          <cell r="K270"/>
          <cell r="L270"/>
          <cell r="M270"/>
          <cell r="N270"/>
          <cell r="O270"/>
          <cell r="P270"/>
          <cell r="Q270"/>
          <cell r="R270"/>
          <cell r="S270"/>
          <cell r="T270"/>
          <cell r="U270"/>
          <cell r="V270"/>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row>
        <row r="271">
          <cell r="C271">
            <v>0</v>
          </cell>
          <cell r="D271">
            <v>0</v>
          </cell>
          <cell r="E271">
            <v>0</v>
          </cell>
          <cell r="F271"/>
          <cell r="G271" t="str">
            <v/>
          </cell>
          <cell r="H271"/>
          <cell r="I271"/>
          <cell r="J271"/>
          <cell r="K271"/>
          <cell r="L271"/>
          <cell r="M271"/>
          <cell r="N271"/>
          <cell r="O271"/>
          <cell r="P271"/>
          <cell r="Q271"/>
          <cell r="R271"/>
          <cell r="S271"/>
          <cell r="T271"/>
          <cell r="U271"/>
          <cell r="V271"/>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row>
        <row r="272">
          <cell r="C272">
            <v>0</v>
          </cell>
          <cell r="D272">
            <v>0</v>
          </cell>
          <cell r="E272">
            <v>0</v>
          </cell>
          <cell r="F272"/>
          <cell r="G272" t="str">
            <v/>
          </cell>
          <cell r="H272"/>
          <cell r="I272"/>
          <cell r="J272"/>
          <cell r="K272"/>
          <cell r="L272"/>
          <cell r="M272"/>
          <cell r="N272"/>
          <cell r="O272"/>
          <cell r="P272"/>
          <cell r="Q272"/>
          <cell r="R272"/>
          <cell r="S272"/>
          <cell r="T272"/>
          <cell r="U272"/>
          <cell r="V272"/>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row>
        <row r="273">
          <cell r="C273">
            <v>0</v>
          </cell>
          <cell r="D273">
            <v>0</v>
          </cell>
          <cell r="E273">
            <v>0</v>
          </cell>
          <cell r="F273"/>
          <cell r="G273" t="str">
            <v/>
          </cell>
          <cell r="H273"/>
          <cell r="I273"/>
          <cell r="J273"/>
          <cell r="K273"/>
          <cell r="L273"/>
          <cell r="M273"/>
          <cell r="N273"/>
          <cell r="O273"/>
          <cell r="P273"/>
          <cell r="Q273"/>
          <cell r="R273"/>
          <cell r="S273"/>
          <cell r="T273"/>
          <cell r="U273"/>
          <cell r="V273"/>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row>
        <row r="274">
          <cell r="C274">
            <v>0</v>
          </cell>
          <cell r="D274">
            <v>0</v>
          </cell>
          <cell r="E274">
            <v>0</v>
          </cell>
          <cell r="F274"/>
          <cell r="G274" t="str">
            <v/>
          </cell>
          <cell r="H274"/>
          <cell r="I274"/>
          <cell r="J274"/>
          <cell r="K274"/>
          <cell r="L274"/>
          <cell r="M274"/>
          <cell r="N274"/>
          <cell r="O274"/>
          <cell r="P274"/>
          <cell r="Q274"/>
          <cell r="R274"/>
          <cell r="S274"/>
          <cell r="T274"/>
          <cell r="U274"/>
          <cell r="V274"/>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row>
        <row r="275">
          <cell r="C275">
            <v>0</v>
          </cell>
          <cell r="D275">
            <v>0</v>
          </cell>
          <cell r="E275">
            <v>0</v>
          </cell>
          <cell r="F275"/>
          <cell r="G275" t="str">
            <v/>
          </cell>
          <cell r="H275"/>
          <cell r="I275"/>
          <cell r="J275"/>
          <cell r="K275"/>
          <cell r="L275"/>
          <cell r="M275"/>
          <cell r="N275"/>
          <cell r="O275"/>
          <cell r="P275"/>
          <cell r="Q275"/>
          <cell r="R275"/>
          <cell r="S275"/>
          <cell r="T275"/>
          <cell r="U275"/>
          <cell r="V275"/>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row>
        <row r="276">
          <cell r="C276">
            <v>0</v>
          </cell>
          <cell r="D276">
            <v>0</v>
          </cell>
          <cell r="E276">
            <v>0</v>
          </cell>
          <cell r="F276"/>
          <cell r="G276" t="str">
            <v/>
          </cell>
          <cell r="H276"/>
          <cell r="I276"/>
          <cell r="J276"/>
          <cell r="K276"/>
          <cell r="L276"/>
          <cell r="M276"/>
          <cell r="N276"/>
          <cell r="O276"/>
          <cell r="P276"/>
          <cell r="Q276"/>
          <cell r="R276"/>
          <cell r="S276"/>
          <cell r="T276"/>
          <cell r="U276"/>
          <cell r="V276"/>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row>
        <row r="277">
          <cell r="C277">
            <v>0</v>
          </cell>
          <cell r="D277">
            <v>0</v>
          </cell>
          <cell r="E277">
            <v>0</v>
          </cell>
          <cell r="F277"/>
          <cell r="G277" t="str">
            <v/>
          </cell>
          <cell r="H277"/>
          <cell r="I277"/>
          <cell r="J277"/>
          <cell r="K277"/>
          <cell r="L277"/>
          <cell r="M277"/>
          <cell r="N277"/>
          <cell r="O277"/>
          <cell r="P277"/>
          <cell r="Q277"/>
          <cell r="R277"/>
          <cell r="S277"/>
          <cell r="T277"/>
          <cell r="U277"/>
          <cell r="V277"/>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row>
        <row r="278">
          <cell r="C278">
            <v>0</v>
          </cell>
          <cell r="D278">
            <v>0</v>
          </cell>
          <cell r="E278">
            <v>0</v>
          </cell>
          <cell r="F278"/>
          <cell r="G278" t="str">
            <v/>
          </cell>
          <cell r="H278"/>
          <cell r="I278"/>
          <cell r="J278"/>
          <cell r="K278"/>
          <cell r="L278"/>
          <cell r="M278"/>
          <cell r="N278"/>
          <cell r="O278"/>
          <cell r="P278"/>
          <cell r="Q278"/>
          <cell r="R278"/>
          <cell r="S278"/>
          <cell r="T278"/>
          <cell r="U278"/>
          <cell r="V278"/>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row>
        <row r="279">
          <cell r="C279">
            <v>0</v>
          </cell>
          <cell r="D279">
            <v>0</v>
          </cell>
          <cell r="E279">
            <v>0</v>
          </cell>
          <cell r="F279"/>
          <cell r="G279" t="str">
            <v/>
          </cell>
          <cell r="H279"/>
          <cell r="I279"/>
          <cell r="J279"/>
          <cell r="K279"/>
          <cell r="L279"/>
          <cell r="M279"/>
          <cell r="N279"/>
          <cell r="O279"/>
          <cell r="P279"/>
          <cell r="Q279"/>
          <cell r="R279"/>
          <cell r="S279"/>
          <cell r="T279"/>
          <cell r="U279"/>
          <cell r="V279"/>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row>
        <row r="280">
          <cell r="C280">
            <v>0</v>
          </cell>
          <cell r="D280">
            <v>0</v>
          </cell>
          <cell r="E280">
            <v>0</v>
          </cell>
          <cell r="F280"/>
          <cell r="G280" t="str">
            <v/>
          </cell>
          <cell r="H280"/>
          <cell r="I280"/>
          <cell r="J280"/>
          <cell r="K280"/>
          <cell r="L280"/>
          <cell r="M280"/>
          <cell r="N280"/>
          <cell r="O280"/>
          <cell r="P280"/>
          <cell r="Q280"/>
          <cell r="R280"/>
          <cell r="S280"/>
          <cell r="T280"/>
          <cell r="U280"/>
          <cell r="V280"/>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row>
        <row r="281">
          <cell r="C281">
            <v>0</v>
          </cell>
          <cell r="D281">
            <v>0</v>
          </cell>
          <cell r="E281">
            <v>0</v>
          </cell>
          <cell r="F281"/>
          <cell r="G281" t="str">
            <v/>
          </cell>
          <cell r="H281"/>
          <cell r="I281"/>
          <cell r="J281"/>
          <cell r="K281"/>
          <cell r="L281"/>
          <cell r="M281"/>
          <cell r="N281"/>
          <cell r="O281"/>
          <cell r="P281"/>
          <cell r="Q281"/>
          <cell r="R281"/>
          <cell r="S281"/>
          <cell r="T281"/>
          <cell r="U281"/>
          <cell r="V281"/>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row>
        <row r="282">
          <cell r="C282">
            <v>0</v>
          </cell>
          <cell r="D282">
            <v>0</v>
          </cell>
          <cell r="E282">
            <v>0</v>
          </cell>
          <cell r="F282"/>
          <cell r="G282" t="str">
            <v/>
          </cell>
          <cell r="H282"/>
          <cell r="I282"/>
          <cell r="J282"/>
          <cell r="K282"/>
          <cell r="L282"/>
          <cell r="M282"/>
          <cell r="N282"/>
          <cell r="O282"/>
          <cell r="P282"/>
          <cell r="Q282"/>
          <cell r="R282"/>
          <cell r="S282"/>
          <cell r="T282"/>
          <cell r="U282"/>
          <cell r="V282"/>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row>
        <row r="283">
          <cell r="C283">
            <v>0</v>
          </cell>
          <cell r="D283">
            <v>0</v>
          </cell>
          <cell r="E283">
            <v>0</v>
          </cell>
          <cell r="F283"/>
          <cell r="G283" t="str">
            <v/>
          </cell>
          <cell r="H283"/>
          <cell r="I283"/>
          <cell r="J283"/>
          <cell r="K283"/>
          <cell r="L283"/>
          <cell r="M283"/>
          <cell r="N283"/>
          <cell r="O283"/>
          <cell r="P283"/>
          <cell r="Q283"/>
          <cell r="R283"/>
          <cell r="S283"/>
          <cell r="T283"/>
          <cell r="U283"/>
          <cell r="V283"/>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row>
        <row r="284">
          <cell r="C284">
            <v>0</v>
          </cell>
          <cell r="D284">
            <v>0</v>
          </cell>
          <cell r="E284">
            <v>0</v>
          </cell>
          <cell r="F284"/>
          <cell r="G284" t="str">
            <v/>
          </cell>
          <cell r="H284"/>
          <cell r="I284"/>
          <cell r="J284"/>
          <cell r="K284"/>
          <cell r="L284"/>
          <cell r="M284"/>
          <cell r="N284"/>
          <cell r="O284"/>
          <cell r="P284"/>
          <cell r="Q284"/>
          <cell r="R284"/>
          <cell r="S284"/>
          <cell r="T284"/>
          <cell r="U284"/>
          <cell r="V284"/>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C285">
            <v>0</v>
          </cell>
          <cell r="D285">
            <v>0</v>
          </cell>
          <cell r="E285">
            <v>0</v>
          </cell>
          <cell r="F285"/>
          <cell r="G285" t="str">
            <v/>
          </cell>
          <cell r="H285"/>
          <cell r="I285"/>
          <cell r="J285"/>
          <cell r="K285"/>
          <cell r="L285"/>
          <cell r="M285"/>
          <cell r="N285"/>
          <cell r="O285"/>
          <cell r="P285"/>
          <cell r="Q285"/>
          <cell r="R285"/>
          <cell r="S285"/>
          <cell r="T285"/>
          <cell r="U285"/>
          <cell r="V285"/>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row>
        <row r="286">
          <cell r="C286">
            <v>0</v>
          </cell>
          <cell r="D286">
            <v>0</v>
          </cell>
          <cell r="E286">
            <v>0</v>
          </cell>
          <cell r="F286"/>
          <cell r="G286" t="str">
            <v/>
          </cell>
          <cell r="H286"/>
          <cell r="I286"/>
          <cell r="J286"/>
          <cell r="K286"/>
          <cell r="L286"/>
          <cell r="M286"/>
          <cell r="N286"/>
          <cell r="O286"/>
          <cell r="P286"/>
          <cell r="Q286"/>
          <cell r="R286"/>
          <cell r="S286"/>
          <cell r="T286"/>
          <cell r="U286"/>
          <cell r="V286"/>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row>
        <row r="287">
          <cell r="C287">
            <v>0</v>
          </cell>
          <cell r="D287">
            <v>0</v>
          </cell>
          <cell r="E287">
            <v>0</v>
          </cell>
          <cell r="F287"/>
          <cell r="G287" t="str">
            <v/>
          </cell>
          <cell r="H287"/>
          <cell r="I287"/>
          <cell r="J287"/>
          <cell r="K287"/>
          <cell r="L287"/>
          <cell r="M287"/>
          <cell r="N287"/>
          <cell r="O287"/>
          <cell r="P287"/>
          <cell r="Q287"/>
          <cell r="R287"/>
          <cell r="S287"/>
          <cell r="T287"/>
          <cell r="U287"/>
          <cell r="V287"/>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row>
        <row r="288">
          <cell r="C288">
            <v>0</v>
          </cell>
          <cell r="D288">
            <v>0</v>
          </cell>
          <cell r="E288">
            <v>0</v>
          </cell>
          <cell r="F288"/>
          <cell r="G288" t="str">
            <v/>
          </cell>
          <cell r="H288"/>
          <cell r="I288"/>
          <cell r="J288"/>
          <cell r="K288"/>
          <cell r="L288"/>
          <cell r="M288"/>
          <cell r="N288"/>
          <cell r="O288"/>
          <cell r="P288"/>
          <cell r="Q288"/>
          <cell r="R288"/>
          <cell r="S288"/>
          <cell r="T288"/>
          <cell r="U288"/>
          <cell r="V288"/>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row>
        <row r="289">
          <cell r="C289">
            <v>0</v>
          </cell>
          <cell r="D289">
            <v>0</v>
          </cell>
          <cell r="E289">
            <v>0</v>
          </cell>
          <cell r="F289"/>
          <cell r="G289" t="str">
            <v/>
          </cell>
          <cell r="H289"/>
          <cell r="I289"/>
          <cell r="J289"/>
          <cell r="K289"/>
          <cell r="L289"/>
          <cell r="M289"/>
          <cell r="N289"/>
          <cell r="O289"/>
          <cell r="P289"/>
          <cell r="Q289"/>
          <cell r="R289"/>
          <cell r="S289"/>
          <cell r="T289"/>
          <cell r="U289"/>
          <cell r="V289"/>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row>
        <row r="290">
          <cell r="C290">
            <v>0</v>
          </cell>
          <cell r="D290">
            <v>0</v>
          </cell>
          <cell r="E290">
            <v>0</v>
          </cell>
          <cell r="F290"/>
          <cell r="G290" t="str">
            <v/>
          </cell>
          <cell r="H290"/>
          <cell r="I290"/>
          <cell r="J290"/>
          <cell r="K290"/>
          <cell r="L290"/>
          <cell r="M290"/>
          <cell r="N290"/>
          <cell r="O290"/>
          <cell r="P290"/>
          <cell r="Q290"/>
          <cell r="R290"/>
          <cell r="S290"/>
          <cell r="T290"/>
          <cell r="U290"/>
          <cell r="V290"/>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row>
        <row r="291">
          <cell r="C291">
            <v>0</v>
          </cell>
          <cell r="D291">
            <v>0</v>
          </cell>
          <cell r="E291">
            <v>0</v>
          </cell>
          <cell r="F291"/>
          <cell r="G291" t="str">
            <v/>
          </cell>
          <cell r="H291"/>
          <cell r="I291"/>
          <cell r="J291"/>
          <cell r="K291"/>
          <cell r="L291"/>
          <cell r="M291"/>
          <cell r="N291"/>
          <cell r="O291"/>
          <cell r="P291"/>
          <cell r="Q291"/>
          <cell r="R291"/>
          <cell r="S291"/>
          <cell r="T291"/>
          <cell r="U291"/>
          <cell r="V291"/>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row>
        <row r="292">
          <cell r="C292">
            <v>0</v>
          </cell>
          <cell r="D292">
            <v>0</v>
          </cell>
          <cell r="E292">
            <v>0</v>
          </cell>
          <cell r="F292"/>
          <cell r="G292" t="str">
            <v/>
          </cell>
          <cell r="H292"/>
          <cell r="I292"/>
          <cell r="J292"/>
          <cell r="K292"/>
          <cell r="L292"/>
          <cell r="M292"/>
          <cell r="N292"/>
          <cell r="O292"/>
          <cell r="P292"/>
          <cell r="Q292"/>
          <cell r="R292"/>
          <cell r="S292"/>
          <cell r="T292"/>
          <cell r="U292"/>
          <cell r="V292"/>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row>
        <row r="293">
          <cell r="C293">
            <v>0</v>
          </cell>
          <cell r="D293">
            <v>0</v>
          </cell>
          <cell r="E293">
            <v>0</v>
          </cell>
          <cell r="F293"/>
          <cell r="G293" t="str">
            <v/>
          </cell>
          <cell r="H293"/>
          <cell r="I293"/>
          <cell r="J293"/>
          <cell r="K293"/>
          <cell r="L293"/>
          <cell r="M293"/>
          <cell r="N293"/>
          <cell r="O293"/>
          <cell r="P293"/>
          <cell r="Q293"/>
          <cell r="R293"/>
          <cell r="S293"/>
          <cell r="T293"/>
          <cell r="U293"/>
          <cell r="V293"/>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row>
        <row r="294">
          <cell r="C294">
            <v>0</v>
          </cell>
          <cell r="D294">
            <v>0</v>
          </cell>
          <cell r="E294">
            <v>0</v>
          </cell>
          <cell r="F294"/>
          <cell r="G294" t="str">
            <v/>
          </cell>
          <cell r="H294"/>
          <cell r="I294"/>
          <cell r="J294"/>
          <cell r="K294"/>
          <cell r="L294"/>
          <cell r="M294"/>
          <cell r="N294"/>
          <cell r="O294"/>
          <cell r="P294"/>
          <cell r="Q294"/>
          <cell r="R294"/>
          <cell r="S294"/>
          <cell r="T294"/>
          <cell r="U294"/>
          <cell r="V294"/>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row>
        <row r="295">
          <cell r="C295">
            <v>0</v>
          </cell>
          <cell r="D295">
            <v>0</v>
          </cell>
          <cell r="E295">
            <v>0</v>
          </cell>
          <cell r="F295"/>
          <cell r="G295" t="str">
            <v/>
          </cell>
          <cell r="H295"/>
          <cell r="I295"/>
          <cell r="J295"/>
          <cell r="K295"/>
          <cell r="L295"/>
          <cell r="M295"/>
          <cell r="N295"/>
          <cell r="O295"/>
          <cell r="P295"/>
          <cell r="Q295"/>
          <cell r="R295"/>
          <cell r="S295"/>
          <cell r="T295"/>
          <cell r="U295"/>
          <cell r="V295"/>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row>
        <row r="296">
          <cell r="C296">
            <v>0</v>
          </cell>
          <cell r="D296">
            <v>0</v>
          </cell>
          <cell r="E296">
            <v>0</v>
          </cell>
          <cell r="F296"/>
          <cell r="G296" t="str">
            <v/>
          </cell>
          <cell r="H296"/>
          <cell r="I296"/>
          <cell r="J296"/>
          <cell r="K296"/>
          <cell r="L296"/>
          <cell r="M296"/>
          <cell r="N296"/>
          <cell r="O296"/>
          <cell r="P296"/>
          <cell r="Q296"/>
          <cell r="R296"/>
          <cell r="S296"/>
          <cell r="T296"/>
          <cell r="U296"/>
          <cell r="V296"/>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row>
        <row r="297">
          <cell r="C297">
            <v>0</v>
          </cell>
          <cell r="D297">
            <v>0</v>
          </cell>
          <cell r="E297">
            <v>0</v>
          </cell>
          <cell r="F297"/>
          <cell r="G297" t="str">
            <v/>
          </cell>
          <cell r="H297"/>
          <cell r="I297"/>
          <cell r="J297"/>
          <cell r="K297"/>
          <cell r="L297"/>
          <cell r="M297"/>
          <cell r="N297"/>
          <cell r="O297"/>
          <cell r="P297"/>
          <cell r="Q297"/>
          <cell r="R297"/>
          <cell r="S297"/>
          <cell r="T297"/>
          <cell r="U297"/>
          <cell r="V297"/>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row>
        <row r="298">
          <cell r="C298">
            <v>0</v>
          </cell>
          <cell r="D298">
            <v>0</v>
          </cell>
          <cell r="E298">
            <v>0</v>
          </cell>
          <cell r="F298"/>
          <cell r="G298" t="str">
            <v/>
          </cell>
          <cell r="H298"/>
          <cell r="I298"/>
          <cell r="J298"/>
          <cell r="K298"/>
          <cell r="L298"/>
          <cell r="M298"/>
          <cell r="N298"/>
          <cell r="O298"/>
          <cell r="P298"/>
          <cell r="Q298"/>
          <cell r="R298"/>
          <cell r="S298"/>
          <cell r="T298"/>
          <cell r="U298"/>
          <cell r="V298"/>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row>
        <row r="299">
          <cell r="C299">
            <v>0</v>
          </cell>
          <cell r="D299">
            <v>0</v>
          </cell>
          <cell r="E299">
            <v>0</v>
          </cell>
          <cell r="F299"/>
          <cell r="G299" t="str">
            <v/>
          </cell>
          <cell r="H299"/>
          <cell r="I299"/>
          <cell r="J299"/>
          <cell r="K299"/>
          <cell r="L299"/>
          <cell r="M299"/>
          <cell r="N299"/>
          <cell r="O299"/>
          <cell r="P299"/>
          <cell r="Q299"/>
          <cell r="R299"/>
          <cell r="S299"/>
          <cell r="T299"/>
          <cell r="U299"/>
          <cell r="V299"/>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row>
        <row r="300">
          <cell r="C300">
            <v>0</v>
          </cell>
          <cell r="D300">
            <v>0</v>
          </cell>
          <cell r="E300">
            <v>0</v>
          </cell>
          <cell r="F300"/>
          <cell r="G300" t="str">
            <v/>
          </cell>
          <cell r="H300"/>
          <cell r="I300"/>
          <cell r="J300"/>
          <cell r="K300"/>
          <cell r="L300"/>
          <cell r="M300"/>
          <cell r="N300"/>
          <cell r="O300"/>
          <cell r="P300"/>
          <cell r="Q300"/>
          <cell r="R300"/>
          <cell r="S300"/>
          <cell r="T300"/>
          <cell r="U300"/>
          <cell r="V300"/>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row>
        <row r="301">
          <cell r="C301">
            <v>0</v>
          </cell>
          <cell r="D301">
            <v>0</v>
          </cell>
          <cell r="E301">
            <v>0</v>
          </cell>
          <cell r="F301"/>
          <cell r="G301" t="str">
            <v/>
          </cell>
          <cell r="H301"/>
          <cell r="I301"/>
          <cell r="J301"/>
          <cell r="K301"/>
          <cell r="L301"/>
          <cell r="M301"/>
          <cell r="N301"/>
          <cell r="O301"/>
          <cell r="P301"/>
          <cell r="Q301"/>
          <cell r="R301"/>
          <cell r="S301"/>
          <cell r="T301"/>
          <cell r="U301"/>
          <cell r="V301"/>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row>
        <row r="302">
          <cell r="C302">
            <v>0</v>
          </cell>
          <cell r="D302">
            <v>0</v>
          </cell>
          <cell r="E302">
            <v>0</v>
          </cell>
          <cell r="F302"/>
          <cell r="G302" t="str">
            <v/>
          </cell>
          <cell r="H302"/>
          <cell r="I302"/>
          <cell r="J302"/>
          <cell r="K302"/>
          <cell r="L302"/>
          <cell r="M302"/>
          <cell r="N302"/>
          <cell r="O302"/>
          <cell r="P302"/>
          <cell r="Q302"/>
          <cell r="R302"/>
          <cell r="S302"/>
          <cell r="T302"/>
          <cell r="U302"/>
          <cell r="V302"/>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row>
        <row r="303">
          <cell r="C303">
            <v>0</v>
          </cell>
          <cell r="D303">
            <v>0</v>
          </cell>
          <cell r="E303">
            <v>0</v>
          </cell>
          <cell r="F303"/>
          <cell r="G303" t="str">
            <v/>
          </cell>
          <cell r="H303"/>
          <cell r="I303"/>
          <cell r="J303"/>
          <cell r="K303"/>
          <cell r="L303"/>
          <cell r="M303"/>
          <cell r="N303"/>
          <cell r="O303"/>
          <cell r="P303"/>
          <cell r="Q303"/>
          <cell r="R303"/>
          <cell r="S303"/>
          <cell r="T303"/>
          <cell r="U303"/>
          <cell r="V303"/>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row>
        <row r="304">
          <cell r="C304">
            <v>0</v>
          </cell>
          <cell r="D304">
            <v>0</v>
          </cell>
          <cell r="E304">
            <v>0</v>
          </cell>
          <cell r="F304"/>
          <cell r="G304" t="str">
            <v/>
          </cell>
          <cell r="H304"/>
          <cell r="I304"/>
          <cell r="J304"/>
          <cell r="K304"/>
          <cell r="L304"/>
          <cell r="M304"/>
          <cell r="N304"/>
          <cell r="O304"/>
          <cell r="P304"/>
          <cell r="Q304"/>
          <cell r="R304"/>
          <cell r="S304"/>
          <cell r="T304"/>
          <cell r="U304"/>
          <cell r="V304"/>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row>
        <row r="305">
          <cell r="C305">
            <v>0</v>
          </cell>
          <cell r="D305">
            <v>0</v>
          </cell>
          <cell r="E305">
            <v>0</v>
          </cell>
          <cell r="F305"/>
          <cell r="G305" t="str">
            <v/>
          </cell>
          <cell r="H305"/>
          <cell r="I305"/>
          <cell r="J305"/>
          <cell r="K305"/>
          <cell r="L305"/>
          <cell r="M305"/>
          <cell r="N305"/>
          <cell r="O305"/>
          <cell r="P305"/>
          <cell r="Q305"/>
          <cell r="R305"/>
          <cell r="S305"/>
          <cell r="T305"/>
          <cell r="U305"/>
          <cell r="V305"/>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row>
        <row r="306">
          <cell r="C306">
            <v>0</v>
          </cell>
          <cell r="D306">
            <v>0</v>
          </cell>
          <cell r="E306">
            <v>0</v>
          </cell>
          <cell r="F306"/>
          <cell r="G306" t="str">
            <v/>
          </cell>
          <cell r="H306"/>
          <cell r="I306"/>
          <cell r="J306"/>
          <cell r="K306"/>
          <cell r="L306"/>
          <cell r="M306"/>
          <cell r="N306"/>
          <cell r="O306"/>
          <cell r="P306"/>
          <cell r="Q306"/>
          <cell r="R306"/>
          <cell r="S306"/>
          <cell r="T306"/>
          <cell r="U306"/>
          <cell r="V306"/>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row>
        <row r="307">
          <cell r="C307">
            <v>0</v>
          </cell>
          <cell r="D307">
            <v>0</v>
          </cell>
          <cell r="E307">
            <v>0</v>
          </cell>
          <cell r="F307"/>
          <cell r="G307" t="str">
            <v/>
          </cell>
          <cell r="H307"/>
          <cell r="I307"/>
          <cell r="J307"/>
          <cell r="K307"/>
          <cell r="L307"/>
          <cell r="M307"/>
          <cell r="N307"/>
          <cell r="O307"/>
          <cell r="P307"/>
          <cell r="Q307"/>
          <cell r="R307"/>
          <cell r="S307"/>
          <cell r="T307"/>
          <cell r="U307"/>
          <cell r="V307"/>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row>
        <row r="308">
          <cell r="C308">
            <v>0</v>
          </cell>
          <cell r="D308">
            <v>0</v>
          </cell>
          <cell r="E308">
            <v>0</v>
          </cell>
          <cell r="F308"/>
          <cell r="G308" t="str">
            <v/>
          </cell>
          <cell r="H308"/>
          <cell r="I308"/>
          <cell r="J308"/>
          <cell r="K308"/>
          <cell r="L308"/>
          <cell r="M308"/>
          <cell r="N308"/>
          <cell r="O308"/>
          <cell r="P308"/>
          <cell r="Q308"/>
          <cell r="R308"/>
          <cell r="S308"/>
          <cell r="T308"/>
          <cell r="U308"/>
          <cell r="V308"/>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row>
        <row r="309">
          <cell r="C309">
            <v>0</v>
          </cell>
          <cell r="D309">
            <v>0</v>
          </cell>
          <cell r="E309">
            <v>0</v>
          </cell>
          <cell r="F309"/>
          <cell r="G309" t="str">
            <v/>
          </cell>
          <cell r="H309"/>
          <cell r="I309"/>
          <cell r="J309"/>
          <cell r="K309"/>
          <cell r="L309"/>
          <cell r="M309"/>
          <cell r="N309"/>
          <cell r="O309"/>
          <cell r="P309"/>
          <cell r="Q309"/>
          <cell r="R309"/>
          <cell r="S309"/>
          <cell r="T309"/>
          <cell r="U309"/>
          <cell r="V309"/>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row>
        <row r="310">
          <cell r="C310">
            <v>0</v>
          </cell>
          <cell r="D310">
            <v>0</v>
          </cell>
          <cell r="E310">
            <v>0</v>
          </cell>
          <cell r="F310"/>
          <cell r="G310" t="str">
            <v/>
          </cell>
          <cell r="H310"/>
          <cell r="I310"/>
          <cell r="J310"/>
          <cell r="K310"/>
          <cell r="L310"/>
          <cell r="M310"/>
          <cell r="N310"/>
          <cell r="O310"/>
          <cell r="P310"/>
          <cell r="Q310"/>
          <cell r="R310"/>
          <cell r="S310"/>
          <cell r="T310"/>
          <cell r="U310"/>
          <cell r="V310"/>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row>
        <row r="311">
          <cell r="C311">
            <v>0</v>
          </cell>
          <cell r="D311">
            <v>0</v>
          </cell>
          <cell r="E311">
            <v>0</v>
          </cell>
          <cell r="F311"/>
          <cell r="G311" t="str">
            <v/>
          </cell>
          <cell r="H311"/>
          <cell r="I311"/>
          <cell r="J311"/>
          <cell r="K311"/>
          <cell r="L311"/>
          <cell r="M311"/>
          <cell r="N311"/>
          <cell r="O311"/>
          <cell r="P311"/>
          <cell r="Q311"/>
          <cell r="R311"/>
          <cell r="S311"/>
          <cell r="T311"/>
          <cell r="U311"/>
          <cell r="V311"/>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row>
        <row r="312">
          <cell r="C312">
            <v>0</v>
          </cell>
          <cell r="D312">
            <v>0</v>
          </cell>
          <cell r="E312">
            <v>0</v>
          </cell>
          <cell r="F312"/>
          <cell r="G312" t="str">
            <v/>
          </cell>
          <cell r="H312"/>
          <cell r="I312"/>
          <cell r="J312"/>
          <cell r="K312"/>
          <cell r="L312"/>
          <cell r="M312"/>
          <cell r="N312"/>
          <cell r="O312"/>
          <cell r="P312"/>
          <cell r="Q312"/>
          <cell r="R312"/>
          <cell r="S312"/>
          <cell r="T312"/>
          <cell r="U312"/>
          <cell r="V312"/>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row>
        <row r="313">
          <cell r="C313">
            <v>0</v>
          </cell>
          <cell r="D313">
            <v>0</v>
          </cell>
          <cell r="E313">
            <v>0</v>
          </cell>
          <cell r="F313"/>
          <cell r="G313" t="str">
            <v/>
          </cell>
          <cell r="H313"/>
          <cell r="I313"/>
          <cell r="J313"/>
          <cell r="K313"/>
          <cell r="L313"/>
          <cell r="M313"/>
          <cell r="N313"/>
          <cell r="O313"/>
          <cell r="P313"/>
          <cell r="Q313"/>
          <cell r="R313"/>
          <cell r="S313"/>
          <cell r="T313"/>
          <cell r="U313"/>
          <cell r="V313"/>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row>
        <row r="314">
          <cell r="C314">
            <v>0</v>
          </cell>
          <cell r="D314">
            <v>0</v>
          </cell>
          <cell r="E314">
            <v>0</v>
          </cell>
          <cell r="F314"/>
          <cell r="G314" t="str">
            <v/>
          </cell>
          <cell r="H314"/>
          <cell r="I314"/>
          <cell r="J314"/>
          <cell r="K314"/>
          <cell r="L314"/>
          <cell r="M314"/>
          <cell r="N314"/>
          <cell r="O314"/>
          <cell r="P314"/>
          <cell r="Q314"/>
          <cell r="R314"/>
          <cell r="S314"/>
          <cell r="T314"/>
          <cell r="U314"/>
          <cell r="V314"/>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row>
        <row r="315">
          <cell r="C315">
            <v>0</v>
          </cell>
          <cell r="D315">
            <v>0</v>
          </cell>
          <cell r="E315">
            <v>0</v>
          </cell>
          <cell r="F315"/>
          <cell r="G315" t="str">
            <v/>
          </cell>
          <cell r="H315"/>
          <cell r="I315"/>
          <cell r="J315"/>
          <cell r="K315"/>
          <cell r="L315"/>
          <cell r="M315"/>
          <cell r="N315"/>
          <cell r="O315"/>
          <cell r="P315"/>
          <cell r="Q315"/>
          <cell r="R315"/>
          <cell r="S315"/>
          <cell r="T315"/>
          <cell r="U315"/>
          <cell r="V315"/>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row>
        <row r="316">
          <cell r="C316">
            <v>0</v>
          </cell>
          <cell r="D316">
            <v>0</v>
          </cell>
          <cell r="E316">
            <v>0</v>
          </cell>
          <cell r="F316"/>
          <cell r="G316" t="str">
            <v/>
          </cell>
          <cell r="H316"/>
          <cell r="I316"/>
          <cell r="J316"/>
          <cell r="K316"/>
          <cell r="L316"/>
          <cell r="M316"/>
          <cell r="N316"/>
          <cell r="O316"/>
          <cell r="P316"/>
          <cell r="Q316"/>
          <cell r="R316"/>
          <cell r="S316"/>
          <cell r="T316"/>
          <cell r="U316"/>
          <cell r="V316"/>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row>
        <row r="317">
          <cell r="C317">
            <v>0</v>
          </cell>
          <cell r="D317">
            <v>0</v>
          </cell>
          <cell r="E317">
            <v>0</v>
          </cell>
          <cell r="F317"/>
          <cell r="G317" t="str">
            <v/>
          </cell>
          <cell r="H317"/>
          <cell r="I317"/>
          <cell r="J317"/>
          <cell r="K317"/>
          <cell r="L317"/>
          <cell r="M317"/>
          <cell r="N317"/>
          <cell r="O317"/>
          <cell r="P317"/>
          <cell r="Q317"/>
          <cell r="R317"/>
          <cell r="S317"/>
          <cell r="T317"/>
          <cell r="U317"/>
          <cell r="V317"/>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row>
        <row r="318">
          <cell r="C318">
            <v>0</v>
          </cell>
          <cell r="D318">
            <v>0</v>
          </cell>
          <cell r="E318">
            <v>0</v>
          </cell>
          <cell r="F318"/>
          <cell r="G318" t="str">
            <v/>
          </cell>
          <cell r="H318"/>
          <cell r="I318"/>
          <cell r="J318"/>
          <cell r="K318"/>
          <cell r="L318"/>
          <cell r="M318"/>
          <cell r="N318"/>
          <cell r="O318"/>
          <cell r="P318"/>
          <cell r="Q318"/>
          <cell r="R318"/>
          <cell r="S318"/>
          <cell r="T318"/>
          <cell r="U318"/>
          <cell r="V318"/>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row>
        <row r="319">
          <cell r="C319">
            <v>0</v>
          </cell>
          <cell r="D319">
            <v>0</v>
          </cell>
          <cell r="E319">
            <v>0</v>
          </cell>
          <cell r="F319"/>
          <cell r="G319" t="str">
            <v/>
          </cell>
          <cell r="H319"/>
          <cell r="I319"/>
          <cell r="J319"/>
          <cell r="K319"/>
          <cell r="L319"/>
          <cell r="M319"/>
          <cell r="N319"/>
          <cell r="O319"/>
          <cell r="P319"/>
          <cell r="Q319"/>
          <cell r="R319"/>
          <cell r="S319"/>
          <cell r="T319"/>
          <cell r="U319"/>
          <cell r="V319"/>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row>
        <row r="320">
          <cell r="C320">
            <v>0</v>
          </cell>
          <cell r="D320">
            <v>0</v>
          </cell>
          <cell r="E320">
            <v>0</v>
          </cell>
          <cell r="F320"/>
          <cell r="G320" t="str">
            <v/>
          </cell>
          <cell r="H320"/>
          <cell r="I320"/>
          <cell r="J320"/>
          <cell r="K320"/>
          <cell r="L320"/>
          <cell r="M320"/>
          <cell r="N320"/>
          <cell r="O320"/>
          <cell r="P320"/>
          <cell r="Q320"/>
          <cell r="R320"/>
          <cell r="S320"/>
          <cell r="T320"/>
          <cell r="U320"/>
          <cell r="V320"/>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row>
        <row r="321">
          <cell r="C321">
            <v>0</v>
          </cell>
          <cell r="D321">
            <v>0</v>
          </cell>
          <cell r="E321">
            <v>0</v>
          </cell>
          <cell r="F321"/>
          <cell r="G321" t="str">
            <v/>
          </cell>
          <cell r="H321"/>
          <cell r="I321"/>
          <cell r="J321"/>
          <cell r="K321"/>
          <cell r="L321"/>
          <cell r="M321"/>
          <cell r="N321"/>
          <cell r="O321"/>
          <cell r="P321"/>
          <cell r="Q321"/>
          <cell r="R321"/>
          <cell r="S321"/>
          <cell r="T321"/>
          <cell r="U321"/>
          <cell r="V321"/>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row>
        <row r="322">
          <cell r="C322">
            <v>0</v>
          </cell>
          <cell r="D322">
            <v>0</v>
          </cell>
          <cell r="E322">
            <v>0</v>
          </cell>
          <cell r="F322"/>
          <cell r="G322" t="str">
            <v/>
          </cell>
          <cell r="H322"/>
          <cell r="I322"/>
          <cell r="J322"/>
          <cell r="K322"/>
          <cell r="L322"/>
          <cell r="M322"/>
          <cell r="N322"/>
          <cell r="O322"/>
          <cell r="P322"/>
          <cell r="Q322"/>
          <cell r="R322"/>
          <cell r="S322"/>
          <cell r="T322"/>
          <cell r="U322"/>
          <cell r="V322"/>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row>
        <row r="323">
          <cell r="C323">
            <v>0</v>
          </cell>
          <cell r="D323">
            <v>0</v>
          </cell>
          <cell r="E323">
            <v>0</v>
          </cell>
          <cell r="F323"/>
          <cell r="G323" t="str">
            <v/>
          </cell>
          <cell r="H323"/>
          <cell r="I323"/>
          <cell r="J323"/>
          <cell r="K323"/>
          <cell r="L323"/>
          <cell r="M323"/>
          <cell r="N323"/>
          <cell r="O323"/>
          <cell r="P323"/>
          <cell r="Q323"/>
          <cell r="R323"/>
          <cell r="S323"/>
          <cell r="T323"/>
          <cell r="U323"/>
          <cell r="V323"/>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row>
        <row r="324">
          <cell r="C324">
            <v>0</v>
          </cell>
          <cell r="D324">
            <v>0</v>
          </cell>
          <cell r="E324">
            <v>0</v>
          </cell>
          <cell r="F324"/>
          <cell r="G324" t="str">
            <v/>
          </cell>
          <cell r="H324"/>
          <cell r="I324"/>
          <cell r="J324"/>
          <cell r="K324"/>
          <cell r="L324"/>
          <cell r="M324"/>
          <cell r="N324"/>
          <cell r="O324"/>
          <cell r="P324"/>
          <cell r="Q324"/>
          <cell r="R324"/>
          <cell r="S324"/>
          <cell r="T324"/>
          <cell r="U324"/>
          <cell r="V324"/>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row>
        <row r="325">
          <cell r="C325">
            <v>0</v>
          </cell>
          <cell r="D325">
            <v>0</v>
          </cell>
          <cell r="E325">
            <v>0</v>
          </cell>
          <cell r="F325"/>
          <cell r="G325" t="str">
            <v/>
          </cell>
          <cell r="H325"/>
          <cell r="I325"/>
          <cell r="J325"/>
          <cell r="K325"/>
          <cell r="L325"/>
          <cell r="M325"/>
          <cell r="N325"/>
          <cell r="O325"/>
          <cell r="P325"/>
          <cell r="Q325"/>
          <cell r="R325"/>
          <cell r="S325"/>
          <cell r="T325"/>
          <cell r="U325"/>
          <cell r="V325"/>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row>
        <row r="326">
          <cell r="C326">
            <v>0</v>
          </cell>
          <cell r="D326">
            <v>0</v>
          </cell>
          <cell r="E326">
            <v>0</v>
          </cell>
          <cell r="F326"/>
          <cell r="G326" t="str">
            <v/>
          </cell>
          <cell r="H326"/>
          <cell r="I326"/>
          <cell r="J326"/>
          <cell r="K326"/>
          <cell r="L326"/>
          <cell r="M326"/>
          <cell r="N326"/>
          <cell r="O326"/>
          <cell r="P326"/>
          <cell r="Q326"/>
          <cell r="R326"/>
          <cell r="S326"/>
          <cell r="T326"/>
          <cell r="U326"/>
          <cell r="V326"/>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row>
        <row r="327">
          <cell r="C327">
            <v>0</v>
          </cell>
          <cell r="D327">
            <v>0</v>
          </cell>
          <cell r="E327">
            <v>0</v>
          </cell>
          <cell r="F327"/>
          <cell r="G327" t="str">
            <v/>
          </cell>
          <cell r="H327"/>
          <cell r="I327"/>
          <cell r="J327"/>
          <cell r="K327"/>
          <cell r="L327"/>
          <cell r="M327"/>
          <cell r="N327"/>
          <cell r="O327"/>
          <cell r="P327"/>
          <cell r="Q327"/>
          <cell r="R327"/>
          <cell r="S327"/>
          <cell r="T327"/>
          <cell r="U327"/>
          <cell r="V327"/>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row>
        <row r="328">
          <cell r="C328">
            <v>0</v>
          </cell>
          <cell r="D328">
            <v>0</v>
          </cell>
          <cell r="E328">
            <v>0</v>
          </cell>
          <cell r="F328"/>
          <cell r="G328" t="str">
            <v/>
          </cell>
          <cell r="H328"/>
          <cell r="I328"/>
          <cell r="J328"/>
          <cell r="K328"/>
          <cell r="L328"/>
          <cell r="M328"/>
          <cell r="N328"/>
          <cell r="O328"/>
          <cell r="P328"/>
          <cell r="Q328"/>
          <cell r="R328"/>
          <cell r="S328"/>
          <cell r="T328"/>
          <cell r="U328"/>
          <cell r="V328"/>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row>
        <row r="329">
          <cell r="C329">
            <v>0</v>
          </cell>
          <cell r="D329">
            <v>0</v>
          </cell>
          <cell r="E329">
            <v>0</v>
          </cell>
          <cell r="F329"/>
          <cell r="G329" t="str">
            <v/>
          </cell>
          <cell r="H329"/>
          <cell r="I329"/>
          <cell r="J329"/>
          <cell r="K329"/>
          <cell r="L329"/>
          <cell r="M329"/>
          <cell r="N329"/>
          <cell r="O329"/>
          <cell r="P329"/>
          <cell r="Q329"/>
          <cell r="R329"/>
          <cell r="S329"/>
          <cell r="T329"/>
          <cell r="U329"/>
          <cell r="V329"/>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row>
        <row r="330">
          <cell r="C330">
            <v>0</v>
          </cell>
          <cell r="D330">
            <v>0</v>
          </cell>
          <cell r="E330">
            <v>0</v>
          </cell>
          <cell r="F330"/>
          <cell r="G330" t="str">
            <v/>
          </cell>
          <cell r="H330"/>
          <cell r="I330"/>
          <cell r="J330"/>
          <cell r="K330"/>
          <cell r="L330"/>
          <cell r="M330"/>
          <cell r="N330"/>
          <cell r="O330"/>
          <cell r="P330"/>
          <cell r="Q330"/>
          <cell r="R330"/>
          <cell r="S330"/>
          <cell r="T330"/>
          <cell r="U330"/>
          <cell r="V330"/>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row>
        <row r="331">
          <cell r="C331">
            <v>0</v>
          </cell>
          <cell r="D331">
            <v>0</v>
          </cell>
          <cell r="E331">
            <v>0</v>
          </cell>
          <cell r="F331"/>
          <cell r="G331" t="str">
            <v/>
          </cell>
          <cell r="H331"/>
          <cell r="I331"/>
          <cell r="J331"/>
          <cell r="K331"/>
          <cell r="L331"/>
          <cell r="M331"/>
          <cell r="N331"/>
          <cell r="O331"/>
          <cell r="P331"/>
          <cell r="Q331"/>
          <cell r="R331"/>
          <cell r="S331"/>
          <cell r="T331"/>
          <cell r="U331"/>
          <cell r="V331"/>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row>
        <row r="332">
          <cell r="C332">
            <v>0</v>
          </cell>
          <cell r="D332">
            <v>0</v>
          </cell>
          <cell r="E332">
            <v>0</v>
          </cell>
          <cell r="F332"/>
          <cell r="G332" t="str">
            <v/>
          </cell>
          <cell r="H332"/>
          <cell r="I332"/>
          <cell r="J332"/>
          <cell r="K332"/>
          <cell r="L332"/>
          <cell r="M332"/>
          <cell r="N332"/>
          <cell r="O332"/>
          <cell r="P332"/>
          <cell r="Q332"/>
          <cell r="R332"/>
          <cell r="S332"/>
          <cell r="T332"/>
          <cell r="U332"/>
          <cell r="V332"/>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row>
        <row r="333">
          <cell r="C333">
            <v>0</v>
          </cell>
          <cell r="D333">
            <v>0</v>
          </cell>
          <cell r="E333">
            <v>0</v>
          </cell>
          <cell r="F333"/>
          <cell r="G333" t="str">
            <v/>
          </cell>
          <cell r="H333"/>
          <cell r="I333"/>
          <cell r="J333"/>
          <cell r="K333"/>
          <cell r="L333"/>
          <cell r="M333"/>
          <cell r="N333"/>
          <cell r="O333"/>
          <cell r="P333"/>
          <cell r="Q333"/>
          <cell r="R333"/>
          <cell r="S333"/>
          <cell r="T333"/>
          <cell r="U333"/>
          <cell r="V333"/>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row>
        <row r="334">
          <cell r="C334">
            <v>0</v>
          </cell>
          <cell r="D334">
            <v>0</v>
          </cell>
          <cell r="E334">
            <v>0</v>
          </cell>
          <cell r="F334"/>
          <cell r="G334" t="str">
            <v/>
          </cell>
          <cell r="H334"/>
          <cell r="I334"/>
          <cell r="J334"/>
          <cell r="K334"/>
          <cell r="L334"/>
          <cell r="M334"/>
          <cell r="N334"/>
          <cell r="O334"/>
          <cell r="P334"/>
          <cell r="Q334"/>
          <cell r="R334"/>
          <cell r="S334"/>
          <cell r="T334"/>
          <cell r="U334"/>
          <cell r="V334"/>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row>
        <row r="335">
          <cell r="C335">
            <v>0</v>
          </cell>
          <cell r="D335">
            <v>0</v>
          </cell>
          <cell r="E335">
            <v>0</v>
          </cell>
          <cell r="F335"/>
          <cell r="G335" t="str">
            <v/>
          </cell>
          <cell r="H335"/>
          <cell r="I335"/>
          <cell r="J335"/>
          <cell r="K335"/>
          <cell r="L335"/>
          <cell r="M335"/>
          <cell r="N335"/>
          <cell r="O335"/>
          <cell r="P335"/>
          <cell r="Q335"/>
          <cell r="R335"/>
          <cell r="S335"/>
          <cell r="T335"/>
          <cell r="U335"/>
          <cell r="V335"/>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row>
        <row r="336">
          <cell r="C336">
            <v>0</v>
          </cell>
          <cell r="D336">
            <v>0</v>
          </cell>
          <cell r="E336">
            <v>0</v>
          </cell>
          <cell r="F336"/>
          <cell r="G336" t="str">
            <v/>
          </cell>
          <cell r="H336"/>
          <cell r="I336"/>
          <cell r="J336"/>
          <cell r="K336"/>
          <cell r="L336"/>
          <cell r="M336"/>
          <cell r="N336"/>
          <cell r="O336"/>
          <cell r="P336"/>
          <cell r="Q336"/>
          <cell r="R336"/>
          <cell r="S336"/>
          <cell r="T336"/>
          <cell r="U336"/>
          <cell r="V336"/>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row>
        <row r="337">
          <cell r="C337">
            <v>0</v>
          </cell>
          <cell r="D337">
            <v>0</v>
          </cell>
          <cell r="E337">
            <v>0</v>
          </cell>
          <cell r="F337"/>
          <cell r="G337" t="str">
            <v/>
          </cell>
          <cell r="H337"/>
          <cell r="I337"/>
          <cell r="J337"/>
          <cell r="K337"/>
          <cell r="L337"/>
          <cell r="M337"/>
          <cell r="N337"/>
          <cell r="O337"/>
          <cell r="P337"/>
          <cell r="Q337"/>
          <cell r="R337"/>
          <cell r="S337"/>
          <cell r="T337"/>
          <cell r="U337"/>
          <cell r="V337"/>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row>
        <row r="338">
          <cell r="C338">
            <v>0</v>
          </cell>
          <cell r="D338">
            <v>0</v>
          </cell>
          <cell r="E338">
            <v>0</v>
          </cell>
          <cell r="F338"/>
          <cell r="G338" t="str">
            <v/>
          </cell>
          <cell r="H338"/>
          <cell r="I338"/>
          <cell r="J338"/>
          <cell r="K338"/>
          <cell r="L338"/>
          <cell r="M338"/>
          <cell r="N338"/>
          <cell r="O338"/>
          <cell r="P338"/>
          <cell r="Q338"/>
          <cell r="R338"/>
          <cell r="S338"/>
          <cell r="T338"/>
          <cell r="U338"/>
          <cell r="V338"/>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row>
        <row r="339">
          <cell r="C339">
            <v>0</v>
          </cell>
          <cell r="D339">
            <v>0</v>
          </cell>
          <cell r="E339">
            <v>0</v>
          </cell>
          <cell r="F339"/>
          <cell r="G339" t="str">
            <v/>
          </cell>
          <cell r="H339"/>
          <cell r="I339"/>
          <cell r="J339"/>
          <cell r="K339"/>
          <cell r="L339"/>
          <cell r="M339"/>
          <cell r="N339"/>
          <cell r="O339"/>
          <cell r="P339"/>
          <cell r="Q339"/>
          <cell r="R339"/>
          <cell r="S339"/>
          <cell r="T339"/>
          <cell r="U339"/>
          <cell r="V339"/>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row>
        <row r="340">
          <cell r="C340">
            <v>0</v>
          </cell>
          <cell r="D340">
            <v>0</v>
          </cell>
          <cell r="E340">
            <v>0</v>
          </cell>
          <cell r="F340"/>
          <cell r="G340" t="str">
            <v/>
          </cell>
          <cell r="H340"/>
          <cell r="I340"/>
          <cell r="J340"/>
          <cell r="K340"/>
          <cell r="L340"/>
          <cell r="M340"/>
          <cell r="N340"/>
          <cell r="O340"/>
          <cell r="P340"/>
          <cell r="Q340"/>
          <cell r="R340"/>
          <cell r="S340"/>
          <cell r="T340"/>
          <cell r="U340"/>
          <cell r="V340"/>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row>
        <row r="341">
          <cell r="C341">
            <v>0</v>
          </cell>
          <cell r="D341">
            <v>0</v>
          </cell>
          <cell r="E341">
            <v>0</v>
          </cell>
          <cell r="F341"/>
          <cell r="G341" t="str">
            <v/>
          </cell>
          <cell r="H341"/>
          <cell r="I341"/>
          <cell r="J341"/>
          <cell r="K341"/>
          <cell r="L341"/>
          <cell r="M341"/>
          <cell r="N341"/>
          <cell r="O341"/>
          <cell r="P341"/>
          <cell r="Q341"/>
          <cell r="R341"/>
          <cell r="S341"/>
          <cell r="T341"/>
          <cell r="U341"/>
          <cell r="V341"/>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row>
        <row r="342">
          <cell r="C342">
            <v>0</v>
          </cell>
          <cell r="D342">
            <v>0</v>
          </cell>
          <cell r="E342">
            <v>0</v>
          </cell>
          <cell r="F342"/>
          <cell r="G342" t="str">
            <v/>
          </cell>
          <cell r="H342"/>
          <cell r="I342"/>
          <cell r="J342"/>
          <cell r="K342"/>
          <cell r="L342"/>
          <cell r="M342"/>
          <cell r="N342"/>
          <cell r="O342"/>
          <cell r="P342"/>
          <cell r="Q342"/>
          <cell r="R342"/>
          <cell r="S342"/>
          <cell r="T342"/>
          <cell r="U342"/>
          <cell r="V342"/>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row>
        <row r="343">
          <cell r="C343">
            <v>0</v>
          </cell>
          <cell r="D343">
            <v>0</v>
          </cell>
          <cell r="E343">
            <v>0</v>
          </cell>
          <cell r="F343"/>
          <cell r="G343" t="str">
            <v/>
          </cell>
          <cell r="H343"/>
          <cell r="I343"/>
          <cell r="J343"/>
          <cell r="K343"/>
          <cell r="L343"/>
          <cell r="M343"/>
          <cell r="N343"/>
          <cell r="O343"/>
          <cell r="P343"/>
          <cell r="Q343"/>
          <cell r="R343"/>
          <cell r="S343"/>
          <cell r="T343"/>
          <cell r="U343"/>
          <cell r="V343"/>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row>
        <row r="344">
          <cell r="C344">
            <v>0</v>
          </cell>
          <cell r="D344">
            <v>0</v>
          </cell>
          <cell r="E344">
            <v>0</v>
          </cell>
          <cell r="F344"/>
          <cell r="G344" t="str">
            <v/>
          </cell>
          <cell r="H344"/>
          <cell r="I344"/>
          <cell r="J344"/>
          <cell r="K344"/>
          <cell r="L344"/>
          <cell r="M344"/>
          <cell r="N344"/>
          <cell r="O344"/>
          <cell r="P344"/>
          <cell r="Q344"/>
          <cell r="R344"/>
          <cell r="S344"/>
          <cell r="T344"/>
          <cell r="U344"/>
          <cell r="V344"/>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row>
        <row r="345">
          <cell r="C345">
            <v>0</v>
          </cell>
          <cell r="D345">
            <v>0</v>
          </cell>
          <cell r="E345">
            <v>0</v>
          </cell>
          <cell r="F345"/>
          <cell r="G345" t="str">
            <v/>
          </cell>
          <cell r="H345"/>
          <cell r="I345"/>
          <cell r="J345"/>
          <cell r="K345"/>
          <cell r="L345"/>
          <cell r="M345"/>
          <cell r="N345"/>
          <cell r="O345"/>
          <cell r="P345"/>
          <cell r="Q345"/>
          <cell r="R345"/>
          <cell r="S345"/>
          <cell r="T345"/>
          <cell r="U345"/>
          <cell r="V345"/>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row>
        <row r="346">
          <cell r="C346">
            <v>0</v>
          </cell>
          <cell r="D346">
            <v>0</v>
          </cell>
          <cell r="E346">
            <v>0</v>
          </cell>
          <cell r="F346"/>
          <cell r="G346" t="str">
            <v/>
          </cell>
          <cell r="H346"/>
          <cell r="I346"/>
          <cell r="J346"/>
          <cell r="K346"/>
          <cell r="L346"/>
          <cell r="M346"/>
          <cell r="N346"/>
          <cell r="O346"/>
          <cell r="P346"/>
          <cell r="Q346"/>
          <cell r="R346"/>
          <cell r="S346"/>
          <cell r="T346"/>
          <cell r="U346"/>
          <cell r="V346"/>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row>
        <row r="347">
          <cell r="C347">
            <v>0</v>
          </cell>
          <cell r="D347">
            <v>0</v>
          </cell>
          <cell r="E347">
            <v>0</v>
          </cell>
          <cell r="F347"/>
          <cell r="G347" t="str">
            <v/>
          </cell>
          <cell r="H347"/>
          <cell r="I347"/>
          <cell r="J347"/>
          <cell r="K347"/>
          <cell r="L347"/>
          <cell r="M347"/>
          <cell r="N347"/>
          <cell r="O347"/>
          <cell r="P347"/>
          <cell r="Q347"/>
          <cell r="R347"/>
          <cell r="S347"/>
          <cell r="T347"/>
          <cell r="U347"/>
          <cell r="V347"/>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row>
        <row r="348">
          <cell r="C348">
            <v>0</v>
          </cell>
          <cell r="D348">
            <v>0</v>
          </cell>
          <cell r="E348">
            <v>0</v>
          </cell>
          <cell r="F348"/>
          <cell r="G348" t="str">
            <v/>
          </cell>
          <cell r="H348"/>
          <cell r="I348"/>
          <cell r="J348"/>
          <cell r="K348"/>
          <cell r="L348"/>
          <cell r="M348"/>
          <cell r="N348"/>
          <cell r="O348"/>
          <cell r="P348"/>
          <cell r="Q348"/>
          <cell r="R348"/>
          <cell r="S348"/>
          <cell r="T348"/>
          <cell r="U348"/>
          <cell r="V348"/>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row>
        <row r="349">
          <cell r="C349">
            <v>0</v>
          </cell>
          <cell r="D349">
            <v>0</v>
          </cell>
          <cell r="E349">
            <v>0</v>
          </cell>
          <cell r="F349"/>
          <cell r="G349" t="str">
            <v/>
          </cell>
          <cell r="H349"/>
          <cell r="I349"/>
          <cell r="J349"/>
          <cell r="K349"/>
          <cell r="L349"/>
          <cell r="M349"/>
          <cell r="N349"/>
          <cell r="O349"/>
          <cell r="P349"/>
          <cell r="Q349"/>
          <cell r="R349"/>
          <cell r="S349"/>
          <cell r="T349"/>
          <cell r="U349"/>
          <cell r="V349"/>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row>
        <row r="350">
          <cell r="C350">
            <v>0</v>
          </cell>
          <cell r="D350">
            <v>0</v>
          </cell>
          <cell r="E350">
            <v>0</v>
          </cell>
          <cell r="F350"/>
          <cell r="G350" t="str">
            <v/>
          </cell>
          <cell r="H350"/>
          <cell r="I350"/>
          <cell r="J350"/>
          <cell r="K350"/>
          <cell r="L350"/>
          <cell r="M350"/>
          <cell r="N350"/>
          <cell r="O350"/>
          <cell r="P350"/>
          <cell r="Q350"/>
          <cell r="R350"/>
          <cell r="S350"/>
          <cell r="T350"/>
          <cell r="U350"/>
          <cell r="V350"/>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row>
        <row r="351">
          <cell r="C351">
            <v>0</v>
          </cell>
          <cell r="D351">
            <v>0</v>
          </cell>
          <cell r="E351">
            <v>0</v>
          </cell>
          <cell r="F351"/>
          <cell r="G351" t="str">
            <v/>
          </cell>
          <cell r="H351"/>
          <cell r="I351"/>
          <cell r="J351"/>
          <cell r="K351"/>
          <cell r="L351"/>
          <cell r="M351"/>
          <cell r="N351"/>
          <cell r="O351"/>
          <cell r="P351"/>
          <cell r="Q351"/>
          <cell r="R351"/>
          <cell r="S351"/>
          <cell r="T351"/>
          <cell r="U351"/>
          <cell r="V351"/>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row>
        <row r="352">
          <cell r="C352">
            <v>0</v>
          </cell>
          <cell r="D352">
            <v>0</v>
          </cell>
          <cell r="E352">
            <v>0</v>
          </cell>
          <cell r="F352"/>
          <cell r="G352" t="str">
            <v/>
          </cell>
          <cell r="H352"/>
          <cell r="I352"/>
          <cell r="J352"/>
          <cell r="K352"/>
          <cell r="L352"/>
          <cell r="M352"/>
          <cell r="N352"/>
          <cell r="O352"/>
          <cell r="P352"/>
          <cell r="Q352"/>
          <cell r="R352"/>
          <cell r="S352"/>
          <cell r="T352"/>
          <cell r="U352"/>
          <cell r="V352"/>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row>
        <row r="353">
          <cell r="C353">
            <v>0</v>
          </cell>
          <cell r="D353">
            <v>0</v>
          </cell>
          <cell r="E353">
            <v>0</v>
          </cell>
          <cell r="F353"/>
          <cell r="G353" t="str">
            <v/>
          </cell>
          <cell r="H353"/>
          <cell r="I353"/>
          <cell r="J353"/>
          <cell r="K353"/>
          <cell r="L353"/>
          <cell r="M353"/>
          <cell r="N353"/>
          <cell r="O353"/>
          <cell r="P353"/>
          <cell r="Q353"/>
          <cell r="R353"/>
          <cell r="S353"/>
          <cell r="T353"/>
          <cell r="U353"/>
          <cell r="V353"/>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row>
        <row r="354">
          <cell r="C354">
            <v>0</v>
          </cell>
          <cell r="D354">
            <v>0</v>
          </cell>
          <cell r="E354">
            <v>0</v>
          </cell>
          <cell r="F354"/>
          <cell r="G354" t="str">
            <v/>
          </cell>
          <cell r="H354"/>
          <cell r="I354"/>
          <cell r="J354"/>
          <cell r="K354"/>
          <cell r="L354"/>
          <cell r="M354"/>
          <cell r="N354"/>
          <cell r="O354"/>
          <cell r="P354"/>
          <cell r="Q354"/>
          <cell r="R354"/>
          <cell r="S354"/>
          <cell r="T354"/>
          <cell r="U354"/>
          <cell r="V354"/>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row>
        <row r="355">
          <cell r="C355">
            <v>0</v>
          </cell>
          <cell r="D355">
            <v>0</v>
          </cell>
          <cell r="E355">
            <v>0</v>
          </cell>
          <cell r="F355"/>
          <cell r="G355" t="str">
            <v/>
          </cell>
          <cell r="H355"/>
          <cell r="I355"/>
          <cell r="J355"/>
          <cell r="K355"/>
          <cell r="L355"/>
          <cell r="M355"/>
          <cell r="N355"/>
          <cell r="O355"/>
          <cell r="P355"/>
          <cell r="Q355"/>
          <cell r="R355"/>
          <cell r="S355"/>
          <cell r="T355"/>
          <cell r="U355"/>
          <cell r="V355"/>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row>
        <row r="356">
          <cell r="C356">
            <v>0</v>
          </cell>
          <cell r="D356">
            <v>0</v>
          </cell>
          <cell r="E356">
            <v>0</v>
          </cell>
          <cell r="F356"/>
          <cell r="G356" t="str">
            <v/>
          </cell>
          <cell r="H356"/>
          <cell r="I356"/>
          <cell r="J356"/>
          <cell r="K356"/>
          <cell r="L356"/>
          <cell r="M356"/>
          <cell r="N356"/>
          <cell r="O356"/>
          <cell r="P356"/>
          <cell r="Q356"/>
          <cell r="R356"/>
          <cell r="S356"/>
          <cell r="T356"/>
          <cell r="U356"/>
          <cell r="V356"/>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row>
        <row r="357">
          <cell r="C357">
            <v>0</v>
          </cell>
          <cell r="D357">
            <v>0</v>
          </cell>
          <cell r="E357">
            <v>0</v>
          </cell>
          <cell r="F357"/>
          <cell r="G357" t="str">
            <v/>
          </cell>
          <cell r="H357"/>
          <cell r="I357"/>
          <cell r="J357"/>
          <cell r="K357"/>
          <cell r="L357"/>
          <cell r="M357"/>
          <cell r="N357"/>
          <cell r="O357"/>
          <cell r="P357"/>
          <cell r="Q357"/>
          <cell r="R357"/>
          <cell r="S357"/>
          <cell r="T357"/>
          <cell r="U357"/>
          <cell r="V357"/>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row>
        <row r="358">
          <cell r="C358">
            <v>0</v>
          </cell>
          <cell r="D358">
            <v>0</v>
          </cell>
          <cell r="E358">
            <v>0</v>
          </cell>
          <cell r="F358"/>
          <cell r="G358" t="str">
            <v/>
          </cell>
          <cell r="H358"/>
          <cell r="I358"/>
          <cell r="J358"/>
          <cell r="K358"/>
          <cell r="L358"/>
          <cell r="M358"/>
          <cell r="N358"/>
          <cell r="O358"/>
          <cell r="P358"/>
          <cell r="Q358"/>
          <cell r="R358"/>
          <cell r="S358"/>
          <cell r="T358"/>
          <cell r="U358"/>
          <cell r="V358"/>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row>
        <row r="359">
          <cell r="C359">
            <v>0</v>
          </cell>
          <cell r="D359">
            <v>0</v>
          </cell>
          <cell r="E359">
            <v>0</v>
          </cell>
          <cell r="F359"/>
          <cell r="G359" t="str">
            <v/>
          </cell>
          <cell r="H359"/>
          <cell r="I359"/>
          <cell r="J359"/>
          <cell r="K359"/>
          <cell r="L359"/>
          <cell r="M359"/>
          <cell r="N359"/>
          <cell r="O359"/>
          <cell r="P359"/>
          <cell r="Q359"/>
          <cell r="R359"/>
          <cell r="S359"/>
          <cell r="T359"/>
          <cell r="U359"/>
          <cell r="V359"/>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row>
        <row r="360">
          <cell r="C360">
            <v>0</v>
          </cell>
          <cell r="D360">
            <v>0</v>
          </cell>
          <cell r="E360">
            <v>0</v>
          </cell>
          <cell r="F360"/>
          <cell r="G360" t="str">
            <v/>
          </cell>
          <cell r="H360"/>
          <cell r="I360"/>
          <cell r="J360"/>
          <cell r="K360"/>
          <cell r="L360"/>
          <cell r="M360"/>
          <cell r="N360"/>
          <cell r="O360"/>
          <cell r="P360"/>
          <cell r="Q360"/>
          <cell r="R360"/>
          <cell r="S360"/>
          <cell r="T360"/>
          <cell r="U360"/>
          <cell r="V360"/>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row>
        <row r="361">
          <cell r="C361">
            <v>0</v>
          </cell>
          <cell r="D361">
            <v>0</v>
          </cell>
          <cell r="E361">
            <v>0</v>
          </cell>
          <cell r="F361"/>
          <cell r="G361" t="str">
            <v/>
          </cell>
          <cell r="H361"/>
          <cell r="I361"/>
          <cell r="J361"/>
          <cell r="K361"/>
          <cell r="L361"/>
          <cell r="M361"/>
          <cell r="N361"/>
          <cell r="O361"/>
          <cell r="P361"/>
          <cell r="Q361"/>
          <cell r="R361"/>
          <cell r="S361"/>
          <cell r="T361"/>
          <cell r="U361"/>
          <cell r="V361"/>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row>
        <row r="362">
          <cell r="C362">
            <v>0</v>
          </cell>
          <cell r="D362">
            <v>0</v>
          </cell>
          <cell r="E362">
            <v>0</v>
          </cell>
          <cell r="F362"/>
          <cell r="G362" t="str">
            <v/>
          </cell>
          <cell r="H362"/>
          <cell r="I362"/>
          <cell r="J362"/>
          <cell r="K362"/>
          <cell r="L362"/>
          <cell r="M362"/>
          <cell r="N362"/>
          <cell r="O362"/>
          <cell r="P362"/>
          <cell r="Q362"/>
          <cell r="R362"/>
          <cell r="S362"/>
          <cell r="T362"/>
          <cell r="U362"/>
          <cell r="V362"/>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row>
        <row r="363">
          <cell r="C363">
            <v>0</v>
          </cell>
          <cell r="D363">
            <v>0</v>
          </cell>
          <cell r="E363">
            <v>0</v>
          </cell>
          <cell r="F363"/>
          <cell r="G363" t="str">
            <v/>
          </cell>
          <cell r="H363"/>
          <cell r="I363"/>
          <cell r="J363"/>
          <cell r="K363"/>
          <cell r="L363"/>
          <cell r="M363"/>
          <cell r="N363"/>
          <cell r="O363"/>
          <cell r="P363"/>
          <cell r="Q363"/>
          <cell r="R363"/>
          <cell r="S363"/>
          <cell r="T363"/>
          <cell r="U363"/>
          <cell r="V363"/>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row>
        <row r="364">
          <cell r="C364">
            <v>0</v>
          </cell>
          <cell r="D364">
            <v>0</v>
          </cell>
          <cell r="E364">
            <v>0</v>
          </cell>
          <cell r="F364"/>
          <cell r="G364" t="str">
            <v/>
          </cell>
          <cell r="H364"/>
          <cell r="I364"/>
          <cell r="J364"/>
          <cell r="K364"/>
          <cell r="L364"/>
          <cell r="M364"/>
          <cell r="N364"/>
          <cell r="O364"/>
          <cell r="P364"/>
          <cell r="Q364"/>
          <cell r="R364"/>
          <cell r="S364"/>
          <cell r="T364"/>
          <cell r="U364"/>
          <cell r="V364"/>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row>
        <row r="365">
          <cell r="C365">
            <v>0</v>
          </cell>
          <cell r="D365">
            <v>0</v>
          </cell>
          <cell r="E365">
            <v>0</v>
          </cell>
          <cell r="F365"/>
          <cell r="G365" t="str">
            <v/>
          </cell>
          <cell r="H365"/>
          <cell r="I365"/>
          <cell r="J365"/>
          <cell r="K365"/>
          <cell r="L365"/>
          <cell r="M365"/>
          <cell r="N365"/>
          <cell r="O365"/>
          <cell r="P365"/>
          <cell r="Q365"/>
          <cell r="R365"/>
          <cell r="S365"/>
          <cell r="T365"/>
          <cell r="U365"/>
          <cell r="V365"/>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row>
        <row r="366">
          <cell r="C366">
            <v>0</v>
          </cell>
          <cell r="D366">
            <v>0</v>
          </cell>
          <cell r="E366">
            <v>0</v>
          </cell>
          <cell r="F366"/>
          <cell r="G366" t="str">
            <v/>
          </cell>
          <cell r="H366"/>
          <cell r="I366"/>
          <cell r="J366"/>
          <cell r="K366"/>
          <cell r="L366"/>
          <cell r="M366"/>
          <cell r="N366"/>
          <cell r="O366"/>
          <cell r="P366"/>
          <cell r="Q366"/>
          <cell r="R366"/>
          <cell r="S366"/>
          <cell r="T366"/>
          <cell r="U366"/>
          <cell r="V366"/>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row>
        <row r="367">
          <cell r="C367">
            <v>0</v>
          </cell>
          <cell r="D367">
            <v>0</v>
          </cell>
          <cell r="E367">
            <v>0</v>
          </cell>
          <cell r="F367"/>
          <cell r="G367" t="str">
            <v/>
          </cell>
          <cell r="H367"/>
          <cell r="I367"/>
          <cell r="J367"/>
          <cell r="K367"/>
          <cell r="L367"/>
          <cell r="M367"/>
          <cell r="N367"/>
          <cell r="O367"/>
          <cell r="P367"/>
          <cell r="Q367"/>
          <cell r="R367"/>
          <cell r="S367"/>
          <cell r="T367"/>
          <cell r="U367"/>
          <cell r="V367"/>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row>
        <row r="368">
          <cell r="C368">
            <v>0</v>
          </cell>
          <cell r="D368">
            <v>0</v>
          </cell>
          <cell r="E368">
            <v>0</v>
          </cell>
          <cell r="F368"/>
          <cell r="G368" t="str">
            <v/>
          </cell>
          <cell r="H368"/>
          <cell r="I368"/>
          <cell r="J368"/>
          <cell r="K368"/>
          <cell r="L368"/>
          <cell r="M368"/>
          <cell r="N368"/>
          <cell r="O368"/>
          <cell r="P368"/>
          <cell r="Q368"/>
          <cell r="R368"/>
          <cell r="S368"/>
          <cell r="T368"/>
          <cell r="U368"/>
          <cell r="V368"/>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row>
        <row r="369">
          <cell r="C369">
            <v>0</v>
          </cell>
          <cell r="D369">
            <v>0</v>
          </cell>
          <cell r="E369">
            <v>0</v>
          </cell>
          <cell r="F369"/>
          <cell r="G369" t="str">
            <v/>
          </cell>
          <cell r="H369"/>
          <cell r="I369"/>
          <cell r="J369"/>
          <cell r="K369"/>
          <cell r="L369"/>
          <cell r="M369"/>
          <cell r="N369"/>
          <cell r="O369"/>
          <cell r="P369"/>
          <cell r="Q369"/>
          <cell r="R369"/>
          <cell r="S369"/>
          <cell r="T369"/>
          <cell r="U369"/>
          <cell r="V369"/>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row>
        <row r="370">
          <cell r="C370">
            <v>0</v>
          </cell>
          <cell r="D370">
            <v>0</v>
          </cell>
          <cell r="E370">
            <v>0</v>
          </cell>
          <cell r="F370"/>
          <cell r="G370" t="str">
            <v/>
          </cell>
          <cell r="H370"/>
          <cell r="I370"/>
          <cell r="J370"/>
          <cell r="K370"/>
          <cell r="L370"/>
          <cell r="M370"/>
          <cell r="N370"/>
          <cell r="O370"/>
          <cell r="P370"/>
          <cell r="Q370"/>
          <cell r="R370"/>
          <cell r="S370"/>
          <cell r="T370"/>
          <cell r="U370"/>
          <cell r="V370"/>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row>
        <row r="371">
          <cell r="C371">
            <v>0</v>
          </cell>
          <cell r="D371">
            <v>0</v>
          </cell>
          <cell r="E371">
            <v>0</v>
          </cell>
          <cell r="F371"/>
          <cell r="G371" t="str">
            <v/>
          </cell>
          <cell r="H371"/>
          <cell r="I371"/>
          <cell r="J371"/>
          <cell r="K371"/>
          <cell r="L371"/>
          <cell r="M371"/>
          <cell r="N371"/>
          <cell r="O371"/>
          <cell r="P371"/>
          <cell r="Q371"/>
          <cell r="R371"/>
          <cell r="S371"/>
          <cell r="T371"/>
          <cell r="U371"/>
          <cell r="V371"/>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row>
        <row r="372">
          <cell r="C372">
            <v>0</v>
          </cell>
          <cell r="D372">
            <v>0</v>
          </cell>
          <cell r="E372">
            <v>0</v>
          </cell>
          <cell r="F372"/>
          <cell r="G372" t="str">
            <v/>
          </cell>
          <cell r="H372"/>
          <cell r="I372"/>
          <cell r="J372"/>
          <cell r="K372"/>
          <cell r="L372"/>
          <cell r="M372"/>
          <cell r="N372"/>
          <cell r="O372"/>
          <cell r="P372"/>
          <cell r="Q372"/>
          <cell r="R372"/>
          <cell r="S372"/>
          <cell r="T372"/>
          <cell r="U372"/>
          <cell r="V372"/>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row>
        <row r="373">
          <cell r="C373">
            <v>0</v>
          </cell>
          <cell r="D373">
            <v>0</v>
          </cell>
          <cell r="E373">
            <v>0</v>
          </cell>
          <cell r="F373"/>
          <cell r="G373" t="str">
            <v/>
          </cell>
          <cell r="H373"/>
          <cell r="I373"/>
          <cell r="J373"/>
          <cell r="K373"/>
          <cell r="L373"/>
          <cell r="M373"/>
          <cell r="N373"/>
          <cell r="O373"/>
          <cell r="P373"/>
          <cell r="Q373"/>
          <cell r="R373"/>
          <cell r="S373"/>
          <cell r="T373"/>
          <cell r="U373"/>
          <cell r="V373"/>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row>
        <row r="374">
          <cell r="C374">
            <v>0</v>
          </cell>
          <cell r="D374">
            <v>0</v>
          </cell>
          <cell r="E374">
            <v>0</v>
          </cell>
          <cell r="F374"/>
          <cell r="G374" t="str">
            <v/>
          </cell>
          <cell r="H374"/>
          <cell r="I374"/>
          <cell r="J374"/>
          <cell r="K374"/>
          <cell r="L374"/>
          <cell r="M374"/>
          <cell r="N374"/>
          <cell r="O374"/>
          <cell r="P374"/>
          <cell r="Q374"/>
          <cell r="R374"/>
          <cell r="S374"/>
          <cell r="T374"/>
          <cell r="U374"/>
          <cell r="V374"/>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row>
        <row r="375">
          <cell r="C375">
            <v>0</v>
          </cell>
          <cell r="D375">
            <v>0</v>
          </cell>
          <cell r="E375">
            <v>0</v>
          </cell>
          <cell r="F375"/>
          <cell r="G375" t="str">
            <v/>
          </cell>
          <cell r="H375"/>
          <cell r="I375"/>
          <cell r="J375"/>
          <cell r="K375"/>
          <cell r="L375"/>
          <cell r="M375"/>
          <cell r="N375"/>
          <cell r="O375"/>
          <cell r="P375"/>
          <cell r="Q375"/>
          <cell r="R375"/>
          <cell r="S375"/>
          <cell r="T375"/>
          <cell r="U375"/>
          <cell r="V375"/>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row>
        <row r="376">
          <cell r="C376">
            <v>0</v>
          </cell>
          <cell r="D376">
            <v>0</v>
          </cell>
          <cell r="E376">
            <v>0</v>
          </cell>
          <cell r="F376"/>
          <cell r="G376" t="str">
            <v/>
          </cell>
          <cell r="H376"/>
          <cell r="I376"/>
          <cell r="J376"/>
          <cell r="K376"/>
          <cell r="L376"/>
          <cell r="M376"/>
          <cell r="N376"/>
          <cell r="O376"/>
          <cell r="P376"/>
          <cell r="Q376"/>
          <cell r="R376"/>
          <cell r="S376"/>
          <cell r="T376"/>
          <cell r="U376"/>
          <cell r="V376"/>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row>
        <row r="377">
          <cell r="C377">
            <v>0</v>
          </cell>
          <cell r="D377">
            <v>0</v>
          </cell>
          <cell r="E377">
            <v>0</v>
          </cell>
          <cell r="F377"/>
          <cell r="G377" t="str">
            <v/>
          </cell>
          <cell r="H377"/>
          <cell r="I377"/>
          <cell r="J377"/>
          <cell r="K377"/>
          <cell r="L377"/>
          <cell r="M377"/>
          <cell r="N377"/>
          <cell r="O377"/>
          <cell r="P377"/>
          <cell r="Q377"/>
          <cell r="R377"/>
          <cell r="S377"/>
          <cell r="T377"/>
          <cell r="U377"/>
          <cell r="V377"/>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row>
        <row r="378">
          <cell r="C378">
            <v>0</v>
          </cell>
          <cell r="D378">
            <v>0</v>
          </cell>
          <cell r="E378">
            <v>0</v>
          </cell>
          <cell r="F378"/>
          <cell r="G378" t="str">
            <v/>
          </cell>
          <cell r="H378"/>
          <cell r="I378"/>
          <cell r="J378"/>
          <cell r="K378"/>
          <cell r="L378"/>
          <cell r="M378"/>
          <cell r="N378"/>
          <cell r="O378"/>
          <cell r="P378"/>
          <cell r="Q378"/>
          <cell r="R378"/>
          <cell r="S378"/>
          <cell r="T378"/>
          <cell r="U378"/>
          <cell r="V378"/>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row>
        <row r="379">
          <cell r="C379">
            <v>0</v>
          </cell>
          <cell r="D379">
            <v>0</v>
          </cell>
          <cell r="E379">
            <v>0</v>
          </cell>
          <cell r="F379"/>
          <cell r="G379" t="str">
            <v/>
          </cell>
          <cell r="H379"/>
          <cell r="I379"/>
          <cell r="J379"/>
          <cell r="K379"/>
          <cell r="L379"/>
          <cell r="M379"/>
          <cell r="N379"/>
          <cell r="O379"/>
          <cell r="P379"/>
          <cell r="Q379"/>
          <cell r="R379"/>
          <cell r="S379"/>
          <cell r="T379"/>
          <cell r="U379"/>
          <cell r="V379"/>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row>
        <row r="380">
          <cell r="C380">
            <v>0</v>
          </cell>
          <cell r="D380">
            <v>0</v>
          </cell>
          <cell r="E380">
            <v>0</v>
          </cell>
          <cell r="F380"/>
          <cell r="G380" t="str">
            <v/>
          </cell>
          <cell r="H380"/>
          <cell r="I380"/>
          <cell r="J380"/>
          <cell r="K380"/>
          <cell r="L380"/>
          <cell r="M380"/>
          <cell r="N380"/>
          <cell r="O380"/>
          <cell r="P380"/>
          <cell r="Q380"/>
          <cell r="R380"/>
          <cell r="S380"/>
          <cell r="T380"/>
          <cell r="U380"/>
          <cell r="V380"/>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row>
        <row r="381">
          <cell r="C381">
            <v>0</v>
          </cell>
          <cell r="D381">
            <v>0</v>
          </cell>
          <cell r="E381">
            <v>0</v>
          </cell>
          <cell r="F381"/>
          <cell r="G381" t="str">
            <v/>
          </cell>
          <cell r="H381"/>
          <cell r="I381"/>
          <cell r="J381"/>
          <cell r="K381"/>
          <cell r="L381"/>
          <cell r="M381"/>
          <cell r="N381"/>
          <cell r="O381"/>
          <cell r="P381"/>
          <cell r="Q381"/>
          <cell r="R381"/>
          <cell r="S381"/>
          <cell r="T381"/>
          <cell r="U381"/>
          <cell r="V381"/>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row>
        <row r="382">
          <cell r="C382">
            <v>0</v>
          </cell>
          <cell r="D382">
            <v>0</v>
          </cell>
          <cell r="E382">
            <v>0</v>
          </cell>
          <cell r="F382"/>
          <cell r="G382" t="str">
            <v/>
          </cell>
          <cell r="H382"/>
          <cell r="I382"/>
          <cell r="J382"/>
          <cell r="K382"/>
          <cell r="L382"/>
          <cell r="M382"/>
          <cell r="N382"/>
          <cell r="O382"/>
          <cell r="P382"/>
          <cell r="Q382"/>
          <cell r="R382"/>
          <cell r="S382"/>
          <cell r="T382"/>
          <cell r="U382"/>
          <cell r="V382"/>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row>
        <row r="383">
          <cell r="C383">
            <v>0</v>
          </cell>
          <cell r="D383">
            <v>0</v>
          </cell>
          <cell r="E383">
            <v>0</v>
          </cell>
          <cell r="F383"/>
          <cell r="G383" t="str">
            <v/>
          </cell>
          <cell r="H383"/>
          <cell r="I383"/>
          <cell r="J383"/>
          <cell r="K383"/>
          <cell r="L383"/>
          <cell r="M383"/>
          <cell r="N383"/>
          <cell r="O383"/>
          <cell r="P383"/>
          <cell r="Q383"/>
          <cell r="R383"/>
          <cell r="S383"/>
          <cell r="T383"/>
          <cell r="U383"/>
          <cell r="V383"/>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row>
        <row r="384">
          <cell r="C384">
            <v>0</v>
          </cell>
          <cell r="D384">
            <v>0</v>
          </cell>
          <cell r="E384">
            <v>0</v>
          </cell>
          <cell r="F384"/>
          <cell r="G384" t="str">
            <v/>
          </cell>
          <cell r="H384"/>
          <cell r="I384"/>
          <cell r="J384"/>
          <cell r="K384"/>
          <cell r="L384"/>
          <cell r="M384"/>
          <cell r="N384"/>
          <cell r="O384"/>
          <cell r="P384"/>
          <cell r="Q384"/>
          <cell r="R384"/>
          <cell r="S384"/>
          <cell r="T384"/>
          <cell r="U384"/>
          <cell r="V384"/>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row>
        <row r="385">
          <cell r="C385">
            <v>0</v>
          </cell>
          <cell r="D385">
            <v>0</v>
          </cell>
          <cell r="E385">
            <v>0</v>
          </cell>
          <cell r="F385"/>
          <cell r="G385" t="str">
            <v/>
          </cell>
          <cell r="H385"/>
          <cell r="I385"/>
          <cell r="J385"/>
          <cell r="K385"/>
          <cell r="L385"/>
          <cell r="M385"/>
          <cell r="N385"/>
          <cell r="O385"/>
          <cell r="P385"/>
          <cell r="Q385"/>
          <cell r="R385"/>
          <cell r="S385"/>
          <cell r="T385"/>
          <cell r="U385"/>
          <cell r="V385"/>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row>
        <row r="386">
          <cell r="C386">
            <v>0</v>
          </cell>
          <cell r="D386">
            <v>0</v>
          </cell>
          <cell r="E386">
            <v>0</v>
          </cell>
          <cell r="F386"/>
          <cell r="G386" t="str">
            <v/>
          </cell>
          <cell r="H386"/>
          <cell r="I386"/>
          <cell r="J386"/>
          <cell r="K386"/>
          <cell r="L386"/>
          <cell r="M386"/>
          <cell r="N386"/>
          <cell r="O386"/>
          <cell r="P386"/>
          <cell r="Q386"/>
          <cell r="R386"/>
          <cell r="S386"/>
          <cell r="T386"/>
          <cell r="U386"/>
          <cell r="V386"/>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row>
        <row r="387">
          <cell r="C387">
            <v>0</v>
          </cell>
          <cell r="D387">
            <v>0</v>
          </cell>
          <cell r="E387">
            <v>0</v>
          </cell>
          <cell r="F387"/>
          <cell r="G387" t="str">
            <v/>
          </cell>
          <cell r="H387"/>
          <cell r="I387"/>
          <cell r="J387"/>
          <cell r="K387"/>
          <cell r="L387"/>
          <cell r="M387"/>
          <cell r="N387"/>
          <cell r="O387"/>
          <cell r="P387"/>
          <cell r="Q387"/>
          <cell r="R387"/>
          <cell r="S387"/>
          <cell r="T387"/>
          <cell r="U387"/>
          <cell r="V387"/>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row>
        <row r="388">
          <cell r="C388">
            <v>0</v>
          </cell>
          <cell r="D388">
            <v>0</v>
          </cell>
          <cell r="E388">
            <v>0</v>
          </cell>
          <cell r="F388"/>
          <cell r="G388" t="str">
            <v/>
          </cell>
          <cell r="H388"/>
          <cell r="I388"/>
          <cell r="J388"/>
          <cell r="K388"/>
          <cell r="L388"/>
          <cell r="M388"/>
          <cell r="N388"/>
          <cell r="O388"/>
          <cell r="P388"/>
          <cell r="Q388"/>
          <cell r="R388"/>
          <cell r="S388"/>
          <cell r="T388"/>
          <cell r="U388"/>
          <cell r="V388"/>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row>
        <row r="389">
          <cell r="C389">
            <v>0</v>
          </cell>
          <cell r="D389">
            <v>0</v>
          </cell>
          <cell r="E389">
            <v>0</v>
          </cell>
          <cell r="F389"/>
          <cell r="G389" t="str">
            <v/>
          </cell>
          <cell r="H389"/>
          <cell r="I389"/>
          <cell r="J389"/>
          <cell r="K389"/>
          <cell r="L389"/>
          <cell r="M389"/>
          <cell r="N389"/>
          <cell r="O389"/>
          <cell r="P389"/>
          <cell r="Q389"/>
          <cell r="R389"/>
          <cell r="S389"/>
          <cell r="T389"/>
          <cell r="U389"/>
          <cell r="V389"/>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row>
        <row r="390">
          <cell r="C390">
            <v>0</v>
          </cell>
          <cell r="D390">
            <v>0</v>
          </cell>
          <cell r="E390">
            <v>0</v>
          </cell>
          <cell r="F390"/>
          <cell r="G390" t="str">
            <v/>
          </cell>
          <cell r="H390"/>
          <cell r="I390"/>
          <cell r="J390"/>
          <cell r="K390"/>
          <cell r="L390"/>
          <cell r="M390"/>
          <cell r="N390"/>
          <cell r="O390"/>
          <cell r="P390"/>
          <cell r="Q390"/>
          <cell r="R390"/>
          <cell r="S390"/>
          <cell r="T390"/>
          <cell r="U390"/>
          <cell r="V390"/>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row>
        <row r="391">
          <cell r="C391">
            <v>0</v>
          </cell>
          <cell r="D391">
            <v>0</v>
          </cell>
          <cell r="E391">
            <v>0</v>
          </cell>
          <cell r="F391"/>
          <cell r="G391" t="str">
            <v/>
          </cell>
          <cell r="H391"/>
          <cell r="I391"/>
          <cell r="J391"/>
          <cell r="K391"/>
          <cell r="L391"/>
          <cell r="M391"/>
          <cell r="N391"/>
          <cell r="O391"/>
          <cell r="P391"/>
          <cell r="Q391"/>
          <cell r="R391"/>
          <cell r="S391"/>
          <cell r="T391"/>
          <cell r="U391"/>
          <cell r="V391"/>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row>
        <row r="392">
          <cell r="C392">
            <v>0</v>
          </cell>
          <cell r="D392">
            <v>0</v>
          </cell>
          <cell r="E392">
            <v>0</v>
          </cell>
          <cell r="F392"/>
          <cell r="G392" t="str">
            <v/>
          </cell>
          <cell r="H392"/>
          <cell r="I392"/>
          <cell r="J392"/>
          <cell r="K392"/>
          <cell r="L392"/>
          <cell r="M392"/>
          <cell r="N392"/>
          <cell r="O392"/>
          <cell r="P392"/>
          <cell r="Q392"/>
          <cell r="R392"/>
          <cell r="S392"/>
          <cell r="T392"/>
          <cell r="U392"/>
          <cell r="V392"/>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row>
        <row r="393">
          <cell r="C393">
            <v>0</v>
          </cell>
          <cell r="D393">
            <v>0</v>
          </cell>
          <cell r="E393">
            <v>0</v>
          </cell>
          <cell r="F393"/>
          <cell r="G393" t="str">
            <v/>
          </cell>
          <cell r="H393"/>
          <cell r="I393"/>
          <cell r="J393"/>
          <cell r="K393"/>
          <cell r="L393"/>
          <cell r="M393"/>
          <cell r="N393"/>
          <cell r="O393"/>
          <cell r="P393"/>
          <cell r="Q393"/>
          <cell r="R393"/>
          <cell r="S393"/>
          <cell r="T393"/>
          <cell r="U393"/>
          <cell r="V393"/>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row>
        <row r="394">
          <cell r="C394">
            <v>0</v>
          </cell>
          <cell r="D394">
            <v>0</v>
          </cell>
          <cell r="E394">
            <v>0</v>
          </cell>
          <cell r="F394"/>
          <cell r="G394" t="str">
            <v/>
          </cell>
          <cell r="H394"/>
          <cell r="I394"/>
          <cell r="J394"/>
          <cell r="K394"/>
          <cell r="L394"/>
          <cell r="M394"/>
          <cell r="N394"/>
          <cell r="O394"/>
          <cell r="P394"/>
          <cell r="Q394"/>
          <cell r="R394"/>
          <cell r="S394"/>
          <cell r="T394"/>
          <cell r="U394"/>
          <cell r="V394"/>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row>
        <row r="395">
          <cell r="C395">
            <v>0</v>
          </cell>
          <cell r="D395">
            <v>0</v>
          </cell>
          <cell r="E395">
            <v>0</v>
          </cell>
          <cell r="F395"/>
          <cell r="G395" t="str">
            <v/>
          </cell>
          <cell r="H395"/>
          <cell r="I395"/>
          <cell r="J395"/>
          <cell r="K395"/>
          <cell r="L395"/>
          <cell r="M395"/>
          <cell r="N395"/>
          <cell r="O395"/>
          <cell r="P395"/>
          <cell r="Q395"/>
          <cell r="R395"/>
          <cell r="S395"/>
          <cell r="T395"/>
          <cell r="U395"/>
          <cell r="V395"/>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row>
        <row r="396">
          <cell r="C396">
            <v>0</v>
          </cell>
          <cell r="D396">
            <v>0</v>
          </cell>
          <cell r="E396">
            <v>0</v>
          </cell>
          <cell r="F396"/>
          <cell r="G396" t="str">
            <v/>
          </cell>
          <cell r="H396"/>
          <cell r="I396"/>
          <cell r="J396"/>
          <cell r="K396"/>
          <cell r="L396"/>
          <cell r="M396"/>
          <cell r="N396"/>
          <cell r="O396"/>
          <cell r="P396"/>
          <cell r="Q396"/>
          <cell r="R396"/>
          <cell r="S396"/>
          <cell r="T396"/>
          <cell r="U396"/>
          <cell r="V396"/>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row>
        <row r="397">
          <cell r="C397">
            <v>0</v>
          </cell>
          <cell r="D397">
            <v>0</v>
          </cell>
          <cell r="E397">
            <v>0</v>
          </cell>
          <cell r="F397"/>
          <cell r="G397" t="str">
            <v/>
          </cell>
          <cell r="H397"/>
          <cell r="I397"/>
          <cell r="J397"/>
          <cell r="K397"/>
          <cell r="L397"/>
          <cell r="M397"/>
          <cell r="N397"/>
          <cell r="O397"/>
          <cell r="P397"/>
          <cell r="Q397"/>
          <cell r="R397"/>
          <cell r="S397"/>
          <cell r="T397"/>
          <cell r="U397"/>
          <cell r="V397"/>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row>
        <row r="398">
          <cell r="C398">
            <v>0</v>
          </cell>
          <cell r="D398">
            <v>0</v>
          </cell>
          <cell r="E398">
            <v>0</v>
          </cell>
          <cell r="F398"/>
          <cell r="G398" t="str">
            <v/>
          </cell>
          <cell r="H398"/>
          <cell r="I398"/>
          <cell r="J398"/>
          <cell r="K398"/>
          <cell r="L398"/>
          <cell r="M398"/>
          <cell r="N398"/>
          <cell r="O398"/>
          <cell r="P398"/>
          <cell r="Q398"/>
          <cell r="R398"/>
          <cell r="S398"/>
          <cell r="T398"/>
          <cell r="U398"/>
          <cell r="V398"/>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row>
        <row r="399">
          <cell r="C399">
            <v>0</v>
          </cell>
          <cell r="D399">
            <v>0</v>
          </cell>
          <cell r="E399">
            <v>0</v>
          </cell>
          <cell r="F399"/>
          <cell r="G399" t="str">
            <v/>
          </cell>
          <cell r="H399"/>
          <cell r="I399"/>
          <cell r="J399"/>
          <cell r="K399"/>
          <cell r="L399"/>
          <cell r="M399"/>
          <cell r="N399"/>
          <cell r="O399"/>
          <cell r="P399"/>
          <cell r="Q399"/>
          <cell r="R399"/>
          <cell r="S399"/>
          <cell r="T399"/>
          <cell r="U399"/>
          <cell r="V399"/>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row>
        <row r="400">
          <cell r="C400">
            <v>0</v>
          </cell>
          <cell r="D400">
            <v>0</v>
          </cell>
          <cell r="E400">
            <v>0</v>
          </cell>
          <cell r="F400"/>
          <cell r="G400" t="str">
            <v/>
          </cell>
          <cell r="H400"/>
          <cell r="I400"/>
          <cell r="J400"/>
          <cell r="K400"/>
          <cell r="L400"/>
          <cell r="M400"/>
          <cell r="N400"/>
          <cell r="O400"/>
          <cell r="P400"/>
          <cell r="Q400"/>
          <cell r="R400"/>
          <cell r="S400"/>
          <cell r="T400"/>
          <cell r="U400"/>
          <cell r="V400"/>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row>
        <row r="401">
          <cell r="C401">
            <v>0</v>
          </cell>
          <cell r="D401">
            <v>0</v>
          </cell>
          <cell r="E401">
            <v>0</v>
          </cell>
          <cell r="F401"/>
          <cell r="G401" t="str">
            <v/>
          </cell>
          <cell r="H401"/>
          <cell r="I401"/>
          <cell r="J401"/>
          <cell r="K401"/>
          <cell r="L401"/>
          <cell r="M401"/>
          <cell r="N401"/>
          <cell r="O401"/>
          <cell r="P401"/>
          <cell r="Q401"/>
          <cell r="R401"/>
          <cell r="S401"/>
          <cell r="T401"/>
          <cell r="U401"/>
          <cell r="V401"/>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row>
        <row r="402">
          <cell r="C402">
            <v>0</v>
          </cell>
          <cell r="D402">
            <v>0</v>
          </cell>
          <cell r="E402">
            <v>0</v>
          </cell>
          <cell r="F402"/>
          <cell r="G402" t="str">
            <v/>
          </cell>
          <cell r="H402"/>
          <cell r="I402"/>
          <cell r="J402"/>
          <cell r="K402"/>
          <cell r="L402"/>
          <cell r="M402"/>
          <cell r="N402"/>
          <cell r="O402"/>
          <cell r="P402"/>
          <cell r="Q402"/>
          <cell r="R402"/>
          <cell r="S402"/>
          <cell r="T402"/>
          <cell r="U402"/>
          <cell r="V402"/>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row>
        <row r="403">
          <cell r="C403">
            <v>0</v>
          </cell>
          <cell r="D403">
            <v>0</v>
          </cell>
          <cell r="E403">
            <v>0</v>
          </cell>
          <cell r="F403"/>
          <cell r="G403" t="str">
            <v/>
          </cell>
          <cell r="H403"/>
          <cell r="I403"/>
          <cell r="J403"/>
          <cell r="K403"/>
          <cell r="L403"/>
          <cell r="M403"/>
          <cell r="N403"/>
          <cell r="O403"/>
          <cell r="P403"/>
          <cell r="Q403"/>
          <cell r="R403"/>
          <cell r="S403"/>
          <cell r="T403"/>
          <cell r="U403"/>
          <cell r="V403"/>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row>
        <row r="404">
          <cell r="C404">
            <v>0</v>
          </cell>
          <cell r="D404">
            <v>0</v>
          </cell>
          <cell r="E404">
            <v>0</v>
          </cell>
          <cell r="F404"/>
          <cell r="G404" t="str">
            <v/>
          </cell>
          <cell r="H404"/>
          <cell r="I404"/>
          <cell r="J404"/>
          <cell r="K404"/>
          <cell r="L404"/>
          <cell r="M404"/>
          <cell r="N404"/>
          <cell r="O404"/>
          <cell r="P404"/>
          <cell r="Q404"/>
          <cell r="R404"/>
          <cell r="S404"/>
          <cell r="T404"/>
          <cell r="U404"/>
          <cell r="V404"/>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row>
        <row r="405">
          <cell r="C405">
            <v>0</v>
          </cell>
          <cell r="D405">
            <v>0</v>
          </cell>
          <cell r="E405">
            <v>0</v>
          </cell>
          <cell r="F405"/>
          <cell r="G405" t="str">
            <v/>
          </cell>
          <cell r="H405"/>
          <cell r="I405"/>
          <cell r="J405"/>
          <cell r="K405"/>
          <cell r="L405"/>
          <cell r="M405"/>
          <cell r="N405"/>
          <cell r="O405"/>
          <cell r="P405"/>
          <cell r="Q405"/>
          <cell r="R405"/>
          <cell r="S405"/>
          <cell r="T405"/>
          <cell r="U405"/>
          <cell r="V405"/>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row>
        <row r="406">
          <cell r="C406">
            <v>0</v>
          </cell>
          <cell r="D406">
            <v>0</v>
          </cell>
          <cell r="E406">
            <v>0</v>
          </cell>
          <cell r="F406"/>
          <cell r="G406" t="str">
            <v/>
          </cell>
          <cell r="H406"/>
          <cell r="I406"/>
          <cell r="J406"/>
          <cell r="K406"/>
          <cell r="L406"/>
          <cell r="M406"/>
          <cell r="N406"/>
          <cell r="O406"/>
          <cell r="P406"/>
          <cell r="Q406"/>
          <cell r="R406"/>
          <cell r="S406"/>
          <cell r="T406"/>
          <cell r="U406"/>
          <cell r="V406"/>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row>
        <row r="407">
          <cell r="C407">
            <v>0</v>
          </cell>
          <cell r="D407">
            <v>0</v>
          </cell>
          <cell r="E407">
            <v>0</v>
          </cell>
          <cell r="F407"/>
          <cell r="G407" t="str">
            <v/>
          </cell>
          <cell r="H407"/>
          <cell r="I407"/>
          <cell r="J407"/>
          <cell r="K407"/>
          <cell r="L407"/>
          <cell r="M407"/>
          <cell r="N407"/>
          <cell r="O407"/>
          <cell r="P407"/>
          <cell r="Q407"/>
          <cell r="R407"/>
          <cell r="S407"/>
          <cell r="T407"/>
          <cell r="U407"/>
          <cell r="V407"/>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row>
        <row r="408">
          <cell r="C408">
            <v>0</v>
          </cell>
          <cell r="D408">
            <v>0</v>
          </cell>
          <cell r="E408">
            <v>0</v>
          </cell>
          <cell r="F408"/>
          <cell r="G408" t="str">
            <v/>
          </cell>
          <cell r="H408"/>
          <cell r="I408"/>
          <cell r="J408"/>
          <cell r="K408"/>
          <cell r="L408"/>
          <cell r="M408"/>
          <cell r="N408"/>
          <cell r="O408"/>
          <cell r="P408"/>
          <cell r="Q408"/>
          <cell r="R408"/>
          <cell r="S408"/>
          <cell r="T408"/>
          <cell r="U408"/>
          <cell r="V408"/>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row>
        <row r="409">
          <cell r="C409">
            <v>0</v>
          </cell>
          <cell r="D409">
            <v>0</v>
          </cell>
          <cell r="E409">
            <v>0</v>
          </cell>
          <cell r="F409"/>
          <cell r="G409" t="str">
            <v/>
          </cell>
          <cell r="H409"/>
          <cell r="I409"/>
          <cell r="J409"/>
          <cell r="K409"/>
          <cell r="L409"/>
          <cell r="M409"/>
          <cell r="N409"/>
          <cell r="O409"/>
          <cell r="P409"/>
          <cell r="Q409"/>
          <cell r="R409"/>
          <cell r="S409"/>
          <cell r="T409"/>
          <cell r="U409"/>
          <cell r="V409"/>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row>
        <row r="410">
          <cell r="C410">
            <v>0</v>
          </cell>
          <cell r="D410">
            <v>0</v>
          </cell>
          <cell r="E410">
            <v>0</v>
          </cell>
          <cell r="F410"/>
          <cell r="G410" t="str">
            <v/>
          </cell>
          <cell r="H410"/>
          <cell r="I410"/>
          <cell r="J410"/>
          <cell r="K410"/>
          <cell r="L410"/>
          <cell r="M410"/>
          <cell r="N410"/>
          <cell r="O410"/>
          <cell r="P410"/>
          <cell r="Q410"/>
          <cell r="R410"/>
          <cell r="S410"/>
          <cell r="T410"/>
          <cell r="U410"/>
          <cell r="V410"/>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row>
        <row r="411">
          <cell r="C411">
            <v>0</v>
          </cell>
          <cell r="D411">
            <v>0</v>
          </cell>
          <cell r="E411">
            <v>0</v>
          </cell>
          <cell r="F411"/>
          <cell r="G411" t="str">
            <v/>
          </cell>
          <cell r="H411"/>
          <cell r="I411"/>
          <cell r="J411"/>
          <cell r="K411"/>
          <cell r="L411"/>
          <cell r="M411"/>
          <cell r="N411"/>
          <cell r="O411"/>
          <cell r="P411"/>
          <cell r="Q411"/>
          <cell r="R411"/>
          <cell r="S411"/>
          <cell r="T411"/>
          <cell r="U411"/>
          <cell r="V411"/>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row>
        <row r="412">
          <cell r="C412">
            <v>0</v>
          </cell>
          <cell r="D412">
            <v>0</v>
          </cell>
          <cell r="E412">
            <v>0</v>
          </cell>
          <cell r="F412"/>
          <cell r="G412" t="str">
            <v/>
          </cell>
          <cell r="H412"/>
          <cell r="I412"/>
          <cell r="J412"/>
          <cell r="K412"/>
          <cell r="L412"/>
          <cell r="M412"/>
          <cell r="N412"/>
          <cell r="O412"/>
          <cell r="P412"/>
          <cell r="Q412"/>
          <cell r="R412"/>
          <cell r="S412"/>
          <cell r="T412"/>
          <cell r="U412"/>
          <cell r="V412"/>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row>
        <row r="413">
          <cell r="C413">
            <v>0</v>
          </cell>
          <cell r="D413">
            <v>0</v>
          </cell>
          <cell r="E413">
            <v>0</v>
          </cell>
          <cell r="F413"/>
          <cell r="G413" t="str">
            <v/>
          </cell>
          <cell r="H413"/>
          <cell r="I413"/>
          <cell r="J413"/>
          <cell r="K413"/>
          <cell r="L413"/>
          <cell r="M413"/>
          <cell r="N413"/>
          <cell r="O413"/>
          <cell r="P413"/>
          <cell r="Q413"/>
          <cell r="R413"/>
          <cell r="S413"/>
          <cell r="T413"/>
          <cell r="U413"/>
          <cell r="V413"/>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row>
        <row r="414">
          <cell r="C414">
            <v>0</v>
          </cell>
          <cell r="D414">
            <v>0</v>
          </cell>
          <cell r="E414">
            <v>0</v>
          </cell>
          <cell r="F414"/>
          <cell r="G414" t="str">
            <v/>
          </cell>
          <cell r="H414"/>
          <cell r="I414"/>
          <cell r="J414"/>
          <cell r="K414"/>
          <cell r="L414"/>
          <cell r="M414"/>
          <cell r="N414"/>
          <cell r="O414"/>
          <cell r="P414"/>
          <cell r="Q414"/>
          <cell r="R414"/>
          <cell r="S414"/>
          <cell r="T414"/>
          <cell r="U414"/>
          <cell r="V414"/>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row>
        <row r="415">
          <cell r="C415">
            <v>0</v>
          </cell>
          <cell r="D415">
            <v>0</v>
          </cell>
          <cell r="E415">
            <v>0</v>
          </cell>
          <cell r="F415"/>
          <cell r="G415" t="str">
            <v/>
          </cell>
          <cell r="H415"/>
          <cell r="I415"/>
          <cell r="J415"/>
          <cell r="K415"/>
          <cell r="L415"/>
          <cell r="M415"/>
          <cell r="N415"/>
          <cell r="O415"/>
          <cell r="P415"/>
          <cell r="Q415"/>
          <cell r="R415"/>
          <cell r="S415"/>
          <cell r="T415"/>
          <cell r="U415"/>
          <cell r="V415"/>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row>
        <row r="416">
          <cell r="C416">
            <v>0</v>
          </cell>
          <cell r="D416">
            <v>0</v>
          </cell>
          <cell r="E416">
            <v>0</v>
          </cell>
          <cell r="F416"/>
          <cell r="G416" t="str">
            <v/>
          </cell>
          <cell r="H416"/>
          <cell r="I416"/>
          <cell r="J416"/>
          <cell r="K416"/>
          <cell r="L416"/>
          <cell r="M416"/>
          <cell r="N416"/>
          <cell r="O416"/>
          <cell r="P416"/>
          <cell r="Q416"/>
          <cell r="R416"/>
          <cell r="S416"/>
          <cell r="T416"/>
          <cell r="U416"/>
          <cell r="V416"/>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row>
        <row r="417">
          <cell r="C417">
            <v>0</v>
          </cell>
          <cell r="D417">
            <v>0</v>
          </cell>
          <cell r="E417">
            <v>0</v>
          </cell>
          <cell r="F417"/>
          <cell r="G417" t="str">
            <v/>
          </cell>
          <cell r="H417"/>
          <cell r="I417"/>
          <cell r="J417"/>
          <cell r="K417"/>
          <cell r="L417"/>
          <cell r="M417"/>
          <cell r="N417"/>
          <cell r="O417"/>
          <cell r="P417"/>
          <cell r="Q417"/>
          <cell r="R417"/>
          <cell r="S417"/>
          <cell r="T417"/>
          <cell r="U417"/>
          <cell r="V417"/>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row>
        <row r="418">
          <cell r="C418">
            <v>0</v>
          </cell>
          <cell r="D418">
            <v>0</v>
          </cell>
          <cell r="E418">
            <v>0</v>
          </cell>
          <cell r="F418"/>
          <cell r="G418" t="str">
            <v/>
          </cell>
          <cell r="H418"/>
          <cell r="I418"/>
          <cell r="J418"/>
          <cell r="K418"/>
          <cell r="L418"/>
          <cell r="M418"/>
          <cell r="N418"/>
          <cell r="O418"/>
          <cell r="P418"/>
          <cell r="Q418"/>
          <cell r="R418"/>
          <cell r="S418"/>
          <cell r="T418"/>
          <cell r="U418"/>
          <cell r="V418"/>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row>
        <row r="419">
          <cell r="C419">
            <v>0</v>
          </cell>
          <cell r="D419">
            <v>0</v>
          </cell>
          <cell r="E419">
            <v>0</v>
          </cell>
          <cell r="F419"/>
          <cell r="G419" t="str">
            <v/>
          </cell>
          <cell r="H419"/>
          <cell r="I419"/>
          <cell r="J419"/>
          <cell r="K419"/>
          <cell r="L419"/>
          <cell r="M419"/>
          <cell r="N419"/>
          <cell r="O419"/>
          <cell r="P419"/>
          <cell r="Q419"/>
          <cell r="R419"/>
          <cell r="S419"/>
          <cell r="T419"/>
          <cell r="U419"/>
          <cell r="V419"/>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row>
        <row r="420">
          <cell r="C420">
            <v>0</v>
          </cell>
          <cell r="D420">
            <v>0</v>
          </cell>
          <cell r="E420">
            <v>0</v>
          </cell>
          <cell r="F420"/>
          <cell r="G420" t="str">
            <v/>
          </cell>
          <cell r="H420"/>
          <cell r="I420"/>
          <cell r="J420"/>
          <cell r="K420"/>
          <cell r="L420"/>
          <cell r="M420"/>
          <cell r="N420"/>
          <cell r="O420"/>
          <cell r="P420"/>
          <cell r="Q420"/>
          <cell r="R420"/>
          <cell r="S420"/>
          <cell r="T420"/>
          <cell r="U420"/>
          <cell r="V420"/>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row>
        <row r="421">
          <cell r="C421">
            <v>0</v>
          </cell>
          <cell r="D421">
            <v>0</v>
          </cell>
          <cell r="E421">
            <v>0</v>
          </cell>
          <cell r="F421"/>
          <cell r="G421" t="str">
            <v/>
          </cell>
          <cell r="H421"/>
          <cell r="I421"/>
          <cell r="J421"/>
          <cell r="K421"/>
          <cell r="L421"/>
          <cell r="M421"/>
          <cell r="N421"/>
          <cell r="O421"/>
          <cell r="P421"/>
          <cell r="Q421"/>
          <cell r="R421"/>
          <cell r="S421"/>
          <cell r="T421"/>
          <cell r="U421"/>
          <cell r="V421"/>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row>
        <row r="422">
          <cell r="C422">
            <v>0</v>
          </cell>
          <cell r="D422">
            <v>0</v>
          </cell>
          <cell r="E422">
            <v>0</v>
          </cell>
          <cell r="F422"/>
          <cell r="G422" t="str">
            <v/>
          </cell>
          <cell r="H422"/>
          <cell r="I422"/>
          <cell r="J422"/>
          <cell r="K422"/>
          <cell r="L422"/>
          <cell r="M422"/>
          <cell r="N422"/>
          <cell r="O422"/>
          <cell r="P422"/>
          <cell r="Q422"/>
          <cell r="R422"/>
          <cell r="S422"/>
          <cell r="T422"/>
          <cell r="U422"/>
          <cell r="V422"/>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row>
        <row r="423">
          <cell r="C423">
            <v>0</v>
          </cell>
          <cell r="D423">
            <v>0</v>
          </cell>
          <cell r="E423">
            <v>0</v>
          </cell>
          <cell r="F423"/>
          <cell r="G423" t="str">
            <v/>
          </cell>
          <cell r="H423"/>
          <cell r="I423"/>
          <cell r="J423"/>
          <cell r="K423"/>
          <cell r="L423"/>
          <cell r="M423"/>
          <cell r="N423"/>
          <cell r="O423"/>
          <cell r="P423"/>
          <cell r="Q423"/>
          <cell r="R423"/>
          <cell r="S423"/>
          <cell r="T423"/>
          <cell r="U423"/>
          <cell r="V423"/>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row>
        <row r="424">
          <cell r="C424">
            <v>0</v>
          </cell>
          <cell r="D424">
            <v>0</v>
          </cell>
          <cell r="E424">
            <v>0</v>
          </cell>
          <cell r="F424"/>
          <cell r="G424" t="str">
            <v/>
          </cell>
          <cell r="H424"/>
          <cell r="I424"/>
          <cell r="J424"/>
          <cell r="K424"/>
          <cell r="L424"/>
          <cell r="M424"/>
          <cell r="N424"/>
          <cell r="O424"/>
          <cell r="P424"/>
          <cell r="Q424"/>
          <cell r="R424"/>
          <cell r="S424"/>
          <cell r="T424"/>
          <cell r="U424"/>
          <cell r="V424"/>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row>
        <row r="425">
          <cell r="C425">
            <v>0</v>
          </cell>
          <cell r="D425">
            <v>0</v>
          </cell>
          <cell r="E425">
            <v>0</v>
          </cell>
          <cell r="F425"/>
          <cell r="G425" t="str">
            <v/>
          </cell>
          <cell r="H425"/>
          <cell r="I425"/>
          <cell r="J425"/>
          <cell r="K425"/>
          <cell r="L425"/>
          <cell r="M425"/>
          <cell r="N425"/>
          <cell r="O425"/>
          <cell r="P425"/>
          <cell r="Q425"/>
          <cell r="R425"/>
          <cell r="S425"/>
          <cell r="T425"/>
          <cell r="U425"/>
          <cell r="V425"/>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row>
        <row r="426">
          <cell r="C426">
            <v>0</v>
          </cell>
          <cell r="D426">
            <v>0</v>
          </cell>
          <cell r="E426">
            <v>0</v>
          </cell>
          <cell r="F426"/>
          <cell r="G426" t="str">
            <v/>
          </cell>
          <cell r="H426"/>
          <cell r="I426"/>
          <cell r="J426"/>
          <cell r="K426"/>
          <cell r="L426"/>
          <cell r="M426"/>
          <cell r="N426"/>
          <cell r="O426"/>
          <cell r="P426"/>
          <cell r="Q426"/>
          <cell r="R426"/>
          <cell r="S426"/>
          <cell r="T426"/>
          <cell r="U426"/>
          <cell r="V426"/>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row>
        <row r="427">
          <cell r="C427">
            <v>0</v>
          </cell>
          <cell r="D427">
            <v>0</v>
          </cell>
          <cell r="E427">
            <v>0</v>
          </cell>
          <cell r="F427"/>
          <cell r="G427" t="str">
            <v/>
          </cell>
          <cell r="H427"/>
          <cell r="I427"/>
          <cell r="J427"/>
          <cell r="K427"/>
          <cell r="L427"/>
          <cell r="M427"/>
          <cell r="N427"/>
          <cell r="O427"/>
          <cell r="P427"/>
          <cell r="Q427"/>
          <cell r="R427"/>
          <cell r="S427"/>
          <cell r="T427"/>
          <cell r="U427"/>
          <cell r="V427"/>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row>
        <row r="428">
          <cell r="C428">
            <v>0</v>
          </cell>
          <cell r="D428">
            <v>0</v>
          </cell>
          <cell r="E428">
            <v>0</v>
          </cell>
          <cell r="F428"/>
          <cell r="G428" t="str">
            <v/>
          </cell>
          <cell r="H428"/>
          <cell r="I428"/>
          <cell r="J428"/>
          <cell r="K428"/>
          <cell r="L428"/>
          <cell r="M428"/>
          <cell r="N428"/>
          <cell r="O428"/>
          <cell r="P428"/>
          <cell r="Q428"/>
          <cell r="R428"/>
          <cell r="S428"/>
          <cell r="T428"/>
          <cell r="U428"/>
          <cell r="V428"/>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row>
        <row r="429">
          <cell r="C429">
            <v>0</v>
          </cell>
          <cell r="D429">
            <v>0</v>
          </cell>
          <cell r="E429">
            <v>0</v>
          </cell>
          <cell r="F429"/>
          <cell r="G429" t="str">
            <v/>
          </cell>
          <cell r="H429"/>
          <cell r="I429"/>
          <cell r="J429"/>
          <cell r="K429"/>
          <cell r="L429"/>
          <cell r="M429"/>
          <cell r="N429"/>
          <cell r="O429"/>
          <cell r="P429"/>
          <cell r="Q429"/>
          <cell r="R429"/>
          <cell r="S429"/>
          <cell r="T429"/>
          <cell r="U429"/>
          <cell r="V429"/>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row>
        <row r="430">
          <cell r="C430">
            <v>0</v>
          </cell>
          <cell r="D430">
            <v>0</v>
          </cell>
          <cell r="E430">
            <v>0</v>
          </cell>
          <cell r="F430"/>
          <cell r="G430" t="str">
            <v/>
          </cell>
          <cell r="H430"/>
          <cell r="I430"/>
          <cell r="J430"/>
          <cell r="K430"/>
          <cell r="L430"/>
          <cell r="M430"/>
          <cell r="N430"/>
          <cell r="O430"/>
          <cell r="P430"/>
          <cell r="Q430"/>
          <cell r="R430"/>
          <cell r="S430"/>
          <cell r="T430"/>
          <cell r="U430"/>
          <cell r="V430"/>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row>
        <row r="431">
          <cell r="C431">
            <v>0</v>
          </cell>
          <cell r="D431">
            <v>0</v>
          </cell>
          <cell r="E431">
            <v>0</v>
          </cell>
          <cell r="F431"/>
          <cell r="G431" t="str">
            <v/>
          </cell>
          <cell r="H431"/>
          <cell r="I431"/>
          <cell r="J431"/>
          <cell r="K431"/>
          <cell r="L431"/>
          <cell r="M431"/>
          <cell r="N431"/>
          <cell r="O431"/>
          <cell r="P431"/>
          <cell r="Q431"/>
          <cell r="R431"/>
          <cell r="S431"/>
          <cell r="T431"/>
          <cell r="U431"/>
          <cell r="V431"/>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row>
        <row r="432">
          <cell r="C432">
            <v>0</v>
          </cell>
          <cell r="D432">
            <v>0</v>
          </cell>
          <cell r="E432">
            <v>0</v>
          </cell>
          <cell r="F432"/>
          <cell r="G432" t="str">
            <v/>
          </cell>
          <cell r="H432"/>
          <cell r="I432"/>
          <cell r="J432"/>
          <cell r="K432"/>
          <cell r="L432"/>
          <cell r="M432"/>
          <cell r="N432"/>
          <cell r="O432"/>
          <cell r="P432"/>
          <cell r="Q432"/>
          <cell r="R432"/>
          <cell r="S432"/>
          <cell r="T432"/>
          <cell r="U432"/>
          <cell r="V432"/>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row>
        <row r="433">
          <cell r="C433">
            <v>0</v>
          </cell>
          <cell r="D433">
            <v>0</v>
          </cell>
          <cell r="E433">
            <v>0</v>
          </cell>
          <cell r="F433"/>
          <cell r="G433" t="str">
            <v/>
          </cell>
          <cell r="H433"/>
          <cell r="I433"/>
          <cell r="J433"/>
          <cell r="K433"/>
          <cell r="L433"/>
          <cell r="M433"/>
          <cell r="N433"/>
          <cell r="O433"/>
          <cell r="P433"/>
          <cell r="Q433"/>
          <cell r="R433"/>
          <cell r="S433"/>
          <cell r="T433"/>
          <cell r="U433"/>
          <cell r="V433"/>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row>
        <row r="434">
          <cell r="C434">
            <v>0</v>
          </cell>
          <cell r="D434">
            <v>0</v>
          </cell>
          <cell r="E434">
            <v>0</v>
          </cell>
          <cell r="F434"/>
          <cell r="G434" t="str">
            <v/>
          </cell>
          <cell r="H434"/>
          <cell r="I434"/>
          <cell r="J434"/>
          <cell r="K434"/>
          <cell r="L434"/>
          <cell r="M434"/>
          <cell r="N434"/>
          <cell r="O434"/>
          <cell r="P434"/>
          <cell r="Q434"/>
          <cell r="R434"/>
          <cell r="S434"/>
          <cell r="T434"/>
          <cell r="U434"/>
          <cell r="V434"/>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row>
        <row r="435">
          <cell r="C435">
            <v>0</v>
          </cell>
          <cell r="D435">
            <v>0</v>
          </cell>
          <cell r="E435">
            <v>0</v>
          </cell>
          <cell r="F435"/>
          <cell r="G435" t="str">
            <v/>
          </cell>
          <cell r="H435"/>
          <cell r="I435"/>
          <cell r="J435"/>
          <cell r="K435"/>
          <cell r="L435"/>
          <cell r="M435"/>
          <cell r="N435"/>
          <cell r="O435"/>
          <cell r="P435"/>
          <cell r="Q435"/>
          <cell r="R435"/>
          <cell r="S435"/>
          <cell r="T435"/>
          <cell r="U435"/>
          <cell r="V435"/>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row>
        <row r="436">
          <cell r="C436">
            <v>0</v>
          </cell>
          <cell r="D436">
            <v>0</v>
          </cell>
          <cell r="E436">
            <v>0</v>
          </cell>
          <cell r="F436"/>
          <cell r="G436" t="str">
            <v/>
          </cell>
          <cell r="H436"/>
          <cell r="I436"/>
          <cell r="J436"/>
          <cell r="K436"/>
          <cell r="L436"/>
          <cell r="M436"/>
          <cell r="N436"/>
          <cell r="O436"/>
          <cell r="P436"/>
          <cell r="Q436"/>
          <cell r="R436"/>
          <cell r="S436"/>
          <cell r="T436"/>
          <cell r="U436"/>
          <cell r="V436"/>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row>
        <row r="437">
          <cell r="C437">
            <v>0</v>
          </cell>
          <cell r="D437">
            <v>0</v>
          </cell>
          <cell r="E437">
            <v>0</v>
          </cell>
          <cell r="F437"/>
          <cell r="G437" t="str">
            <v/>
          </cell>
          <cell r="H437"/>
          <cell r="I437"/>
          <cell r="J437"/>
          <cell r="K437"/>
          <cell r="L437"/>
          <cell r="M437"/>
          <cell r="N437"/>
          <cell r="O437"/>
          <cell r="P437"/>
          <cell r="Q437"/>
          <cell r="R437"/>
          <cell r="S437"/>
          <cell r="T437"/>
          <cell r="U437"/>
          <cell r="V437"/>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row>
        <row r="438">
          <cell r="C438">
            <v>0</v>
          </cell>
          <cell r="D438">
            <v>0</v>
          </cell>
          <cell r="E438">
            <v>0</v>
          </cell>
          <cell r="F438"/>
          <cell r="G438" t="str">
            <v/>
          </cell>
          <cell r="H438"/>
          <cell r="I438"/>
          <cell r="J438"/>
          <cell r="K438"/>
          <cell r="L438"/>
          <cell r="M438"/>
          <cell r="N438"/>
          <cell r="O438"/>
          <cell r="P438"/>
          <cell r="Q438"/>
          <cell r="R438"/>
          <cell r="S438"/>
          <cell r="T438"/>
          <cell r="U438"/>
          <cell r="V438"/>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row>
        <row r="439">
          <cell r="C439">
            <v>0</v>
          </cell>
          <cell r="D439">
            <v>0</v>
          </cell>
          <cell r="E439">
            <v>0</v>
          </cell>
          <cell r="F439"/>
          <cell r="G439" t="str">
            <v/>
          </cell>
          <cell r="H439"/>
          <cell r="I439"/>
          <cell r="J439"/>
          <cell r="K439"/>
          <cell r="L439"/>
          <cell r="M439"/>
          <cell r="N439"/>
          <cell r="O439"/>
          <cell r="P439"/>
          <cell r="Q439"/>
          <cell r="R439"/>
          <cell r="S439"/>
          <cell r="T439"/>
          <cell r="U439"/>
          <cell r="V439"/>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row>
        <row r="440">
          <cell r="C440">
            <v>0</v>
          </cell>
          <cell r="D440">
            <v>0</v>
          </cell>
          <cell r="E440">
            <v>0</v>
          </cell>
          <cell r="F440"/>
          <cell r="G440" t="str">
            <v/>
          </cell>
          <cell r="H440"/>
          <cell r="I440"/>
          <cell r="J440"/>
          <cell r="K440"/>
          <cell r="L440"/>
          <cell r="M440"/>
          <cell r="N440"/>
          <cell r="O440"/>
          <cell r="P440"/>
          <cell r="Q440"/>
          <cell r="R440"/>
          <cell r="S440"/>
          <cell r="T440"/>
          <cell r="U440"/>
          <cell r="V440"/>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row>
        <row r="441">
          <cell r="C441">
            <v>0</v>
          </cell>
          <cell r="D441">
            <v>0</v>
          </cell>
          <cell r="E441">
            <v>0</v>
          </cell>
          <cell r="F441"/>
          <cell r="G441" t="str">
            <v/>
          </cell>
          <cell r="H441"/>
          <cell r="I441"/>
          <cell r="J441"/>
          <cell r="K441"/>
          <cell r="L441"/>
          <cell r="M441"/>
          <cell r="N441"/>
          <cell r="O441"/>
          <cell r="P441"/>
          <cell r="Q441"/>
          <cell r="R441"/>
          <cell r="S441"/>
          <cell r="T441"/>
          <cell r="U441"/>
          <cell r="V441"/>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row>
        <row r="442">
          <cell r="C442">
            <v>0</v>
          </cell>
          <cell r="D442">
            <v>0</v>
          </cell>
          <cell r="E442">
            <v>0</v>
          </cell>
          <cell r="F442"/>
          <cell r="G442" t="str">
            <v/>
          </cell>
          <cell r="H442"/>
          <cell r="I442"/>
          <cell r="J442"/>
          <cell r="K442"/>
          <cell r="L442"/>
          <cell r="M442"/>
          <cell r="N442"/>
          <cell r="O442"/>
          <cell r="P442"/>
          <cell r="Q442"/>
          <cell r="R442"/>
          <cell r="S442"/>
          <cell r="T442"/>
          <cell r="U442"/>
          <cell r="V442"/>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row>
        <row r="443">
          <cell r="C443">
            <v>0</v>
          </cell>
          <cell r="D443">
            <v>0</v>
          </cell>
          <cell r="E443">
            <v>0</v>
          </cell>
          <cell r="F443"/>
          <cell r="G443" t="str">
            <v/>
          </cell>
          <cell r="H443"/>
          <cell r="I443"/>
          <cell r="J443"/>
          <cell r="K443"/>
          <cell r="L443"/>
          <cell r="M443"/>
          <cell r="N443"/>
          <cell r="O443"/>
          <cell r="P443"/>
          <cell r="Q443"/>
          <cell r="R443"/>
          <cell r="S443"/>
          <cell r="T443"/>
          <cell r="U443"/>
          <cell r="V443"/>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row>
        <row r="444">
          <cell r="C444">
            <v>0</v>
          </cell>
          <cell r="D444">
            <v>0</v>
          </cell>
          <cell r="E444">
            <v>0</v>
          </cell>
          <cell r="F444"/>
          <cell r="G444" t="str">
            <v/>
          </cell>
          <cell r="H444"/>
          <cell r="I444"/>
          <cell r="J444"/>
          <cell r="K444"/>
          <cell r="L444"/>
          <cell r="M444"/>
          <cell r="N444"/>
          <cell r="O444"/>
          <cell r="P444"/>
          <cell r="Q444"/>
          <cell r="R444"/>
          <cell r="S444"/>
          <cell r="T444"/>
          <cell r="U444"/>
          <cell r="V444"/>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row>
        <row r="445">
          <cell r="C445">
            <v>0</v>
          </cell>
          <cell r="D445">
            <v>0</v>
          </cell>
          <cell r="E445">
            <v>0</v>
          </cell>
          <cell r="F445"/>
          <cell r="G445" t="str">
            <v/>
          </cell>
          <cell r="H445"/>
          <cell r="I445"/>
          <cell r="J445"/>
          <cell r="K445"/>
          <cell r="L445"/>
          <cell r="M445"/>
          <cell r="N445"/>
          <cell r="O445"/>
          <cell r="P445"/>
          <cell r="Q445"/>
          <cell r="R445"/>
          <cell r="S445"/>
          <cell r="T445"/>
          <cell r="U445"/>
          <cell r="V445"/>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row>
        <row r="446">
          <cell r="C446">
            <v>0</v>
          </cell>
          <cell r="D446">
            <v>0</v>
          </cell>
          <cell r="E446">
            <v>0</v>
          </cell>
          <cell r="F446"/>
          <cell r="G446" t="str">
            <v/>
          </cell>
          <cell r="H446"/>
          <cell r="I446"/>
          <cell r="J446"/>
          <cell r="K446"/>
          <cell r="L446"/>
          <cell r="M446"/>
          <cell r="N446"/>
          <cell r="O446"/>
          <cell r="P446"/>
          <cell r="Q446"/>
          <cell r="R446"/>
          <cell r="S446"/>
          <cell r="T446"/>
          <cell r="U446"/>
          <cell r="V446"/>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row>
        <row r="447">
          <cell r="C447">
            <v>0</v>
          </cell>
          <cell r="D447">
            <v>0</v>
          </cell>
          <cell r="E447">
            <v>0</v>
          </cell>
          <cell r="F447"/>
          <cell r="G447" t="str">
            <v/>
          </cell>
          <cell r="H447"/>
          <cell r="I447"/>
          <cell r="J447"/>
          <cell r="K447"/>
          <cell r="L447"/>
          <cell r="M447"/>
          <cell r="N447"/>
          <cell r="O447"/>
          <cell r="P447"/>
          <cell r="Q447"/>
          <cell r="R447"/>
          <cell r="S447"/>
          <cell r="T447"/>
          <cell r="U447"/>
          <cell r="V447"/>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row>
        <row r="448">
          <cell r="C448">
            <v>0</v>
          </cell>
          <cell r="D448">
            <v>0</v>
          </cell>
          <cell r="E448">
            <v>0</v>
          </cell>
          <cell r="F448"/>
          <cell r="G448" t="str">
            <v/>
          </cell>
          <cell r="H448"/>
          <cell r="I448"/>
          <cell r="J448"/>
          <cell r="K448"/>
          <cell r="L448"/>
          <cell r="M448"/>
          <cell r="N448"/>
          <cell r="O448"/>
          <cell r="P448"/>
          <cell r="Q448"/>
          <cell r="R448"/>
          <cell r="S448"/>
          <cell r="T448"/>
          <cell r="U448"/>
          <cell r="V448"/>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row>
        <row r="449">
          <cell r="C449">
            <v>0</v>
          </cell>
          <cell r="D449">
            <v>0</v>
          </cell>
          <cell r="E449">
            <v>0</v>
          </cell>
          <cell r="F449"/>
          <cell r="G449" t="str">
            <v/>
          </cell>
          <cell r="H449"/>
          <cell r="I449"/>
          <cell r="J449"/>
          <cell r="K449"/>
          <cell r="L449"/>
          <cell r="M449"/>
          <cell r="N449"/>
          <cell r="O449"/>
          <cell r="P449"/>
          <cell r="Q449"/>
          <cell r="R449"/>
          <cell r="S449"/>
          <cell r="T449"/>
          <cell r="U449"/>
          <cell r="V449"/>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row>
        <row r="450">
          <cell r="C450">
            <v>0</v>
          </cell>
          <cell r="D450">
            <v>0</v>
          </cell>
          <cell r="E450">
            <v>0</v>
          </cell>
          <cell r="F450"/>
          <cell r="G450" t="str">
            <v/>
          </cell>
          <cell r="H450"/>
          <cell r="I450"/>
          <cell r="J450"/>
          <cell r="K450"/>
          <cell r="L450"/>
          <cell r="M450"/>
          <cell r="N450"/>
          <cell r="O450"/>
          <cell r="P450"/>
          <cell r="Q450"/>
          <cell r="R450"/>
          <cell r="S450"/>
          <cell r="T450"/>
          <cell r="U450"/>
          <cell r="V450"/>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row>
        <row r="451">
          <cell r="C451">
            <v>0</v>
          </cell>
          <cell r="D451">
            <v>0</v>
          </cell>
          <cell r="E451">
            <v>0</v>
          </cell>
          <cell r="F451"/>
          <cell r="G451" t="str">
            <v/>
          </cell>
          <cell r="H451"/>
          <cell r="I451"/>
          <cell r="J451"/>
          <cell r="K451"/>
          <cell r="L451"/>
          <cell r="M451"/>
          <cell r="N451"/>
          <cell r="O451"/>
          <cell r="P451"/>
          <cell r="Q451"/>
          <cell r="R451"/>
          <cell r="S451"/>
          <cell r="T451"/>
          <cell r="U451"/>
          <cell r="V451"/>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row>
        <row r="452">
          <cell r="C452">
            <v>0</v>
          </cell>
          <cell r="D452">
            <v>0</v>
          </cell>
          <cell r="E452">
            <v>0</v>
          </cell>
          <cell r="F452"/>
          <cell r="G452" t="str">
            <v/>
          </cell>
          <cell r="H452"/>
          <cell r="I452"/>
          <cell r="J452"/>
          <cell r="K452"/>
          <cell r="L452"/>
          <cell r="M452"/>
          <cell r="N452"/>
          <cell r="O452"/>
          <cell r="P452"/>
          <cell r="Q452"/>
          <cell r="R452"/>
          <cell r="S452"/>
          <cell r="T452"/>
          <cell r="U452"/>
          <cell r="V452"/>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row>
        <row r="453">
          <cell r="C453">
            <v>0</v>
          </cell>
          <cell r="D453">
            <v>0</v>
          </cell>
          <cell r="E453">
            <v>0</v>
          </cell>
          <cell r="F453"/>
          <cell r="G453" t="str">
            <v/>
          </cell>
          <cell r="H453"/>
          <cell r="I453"/>
          <cell r="J453"/>
          <cell r="K453"/>
          <cell r="L453"/>
          <cell r="M453"/>
          <cell r="N453"/>
          <cell r="O453"/>
          <cell r="P453"/>
          <cell r="Q453"/>
          <cell r="R453"/>
          <cell r="S453"/>
          <cell r="T453"/>
          <cell r="U453"/>
          <cell r="V453"/>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row>
        <row r="454">
          <cell r="C454">
            <v>0</v>
          </cell>
          <cell r="D454">
            <v>0</v>
          </cell>
          <cell r="E454">
            <v>0</v>
          </cell>
          <cell r="F454"/>
          <cell r="G454" t="str">
            <v/>
          </cell>
          <cell r="H454"/>
          <cell r="I454"/>
          <cell r="J454"/>
          <cell r="K454"/>
          <cell r="L454"/>
          <cell r="M454"/>
          <cell r="N454"/>
          <cell r="O454"/>
          <cell r="P454"/>
          <cell r="Q454"/>
          <cell r="R454"/>
          <cell r="S454"/>
          <cell r="T454"/>
          <cell r="U454"/>
          <cell r="V454"/>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row>
        <row r="455">
          <cell r="C455">
            <v>0</v>
          </cell>
          <cell r="D455">
            <v>0</v>
          </cell>
          <cell r="E455">
            <v>0</v>
          </cell>
          <cell r="F455"/>
          <cell r="G455" t="str">
            <v/>
          </cell>
          <cell r="H455"/>
          <cell r="I455"/>
          <cell r="J455"/>
          <cell r="K455"/>
          <cell r="L455"/>
          <cell r="M455"/>
          <cell r="N455"/>
          <cell r="O455"/>
          <cell r="P455"/>
          <cell r="Q455"/>
          <cell r="R455"/>
          <cell r="S455"/>
          <cell r="T455"/>
          <cell r="U455"/>
          <cell r="V455"/>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row>
        <row r="456">
          <cell r="C456">
            <v>0</v>
          </cell>
          <cell r="D456">
            <v>0</v>
          </cell>
          <cell r="E456">
            <v>0</v>
          </cell>
          <cell r="F456"/>
          <cell r="G456" t="str">
            <v/>
          </cell>
          <cell r="H456"/>
          <cell r="I456"/>
          <cell r="J456"/>
          <cell r="K456"/>
          <cell r="L456"/>
          <cell r="M456"/>
          <cell r="N456"/>
          <cell r="O456"/>
          <cell r="P456"/>
          <cell r="Q456"/>
          <cell r="R456"/>
          <cell r="S456"/>
          <cell r="T456"/>
          <cell r="U456"/>
          <cell r="V456"/>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row>
        <row r="457">
          <cell r="C457">
            <v>0</v>
          </cell>
          <cell r="D457">
            <v>0</v>
          </cell>
          <cell r="E457">
            <v>0</v>
          </cell>
          <cell r="F457"/>
          <cell r="G457" t="str">
            <v/>
          </cell>
          <cell r="H457"/>
          <cell r="I457"/>
          <cell r="J457"/>
          <cell r="K457"/>
          <cell r="L457"/>
          <cell r="M457"/>
          <cell r="N457"/>
          <cell r="O457"/>
          <cell r="P457"/>
          <cell r="Q457"/>
          <cell r="R457"/>
          <cell r="S457"/>
          <cell r="T457"/>
          <cell r="U457"/>
          <cell r="V457"/>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row>
        <row r="458">
          <cell r="C458">
            <v>0</v>
          </cell>
          <cell r="D458">
            <v>0</v>
          </cell>
          <cell r="E458">
            <v>0</v>
          </cell>
          <cell r="F458"/>
          <cell r="G458" t="str">
            <v/>
          </cell>
          <cell r="H458"/>
          <cell r="I458"/>
          <cell r="J458"/>
          <cell r="K458"/>
          <cell r="L458"/>
          <cell r="M458"/>
          <cell r="N458"/>
          <cell r="O458"/>
          <cell r="P458"/>
          <cell r="Q458"/>
          <cell r="R458"/>
          <cell r="S458"/>
          <cell r="T458"/>
          <cell r="U458"/>
          <cell r="V458"/>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row>
        <row r="459">
          <cell r="C459">
            <v>0</v>
          </cell>
          <cell r="D459">
            <v>0</v>
          </cell>
          <cell r="E459">
            <v>0</v>
          </cell>
          <cell r="F459"/>
          <cell r="G459" t="str">
            <v/>
          </cell>
          <cell r="H459"/>
          <cell r="I459"/>
          <cell r="J459"/>
          <cell r="K459"/>
          <cell r="L459"/>
          <cell r="M459"/>
          <cell r="N459"/>
          <cell r="O459"/>
          <cell r="P459"/>
          <cell r="Q459"/>
          <cell r="R459"/>
          <cell r="S459"/>
          <cell r="T459"/>
          <cell r="U459"/>
          <cell r="V459"/>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row>
        <row r="460">
          <cell r="C460">
            <v>0</v>
          </cell>
          <cell r="D460">
            <v>0</v>
          </cell>
          <cell r="E460">
            <v>0</v>
          </cell>
          <cell r="F460"/>
          <cell r="G460" t="str">
            <v/>
          </cell>
          <cell r="H460"/>
          <cell r="I460"/>
          <cell r="J460"/>
          <cell r="K460"/>
          <cell r="L460"/>
          <cell r="M460"/>
          <cell r="N460"/>
          <cell r="O460"/>
          <cell r="P460"/>
          <cell r="Q460"/>
          <cell r="R460"/>
          <cell r="S460"/>
          <cell r="T460"/>
          <cell r="U460"/>
          <cell r="V460"/>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row>
        <row r="461">
          <cell r="C461">
            <v>0</v>
          </cell>
          <cell r="D461">
            <v>0</v>
          </cell>
          <cell r="E461">
            <v>0</v>
          </cell>
          <cell r="F461"/>
          <cell r="G461" t="str">
            <v/>
          </cell>
          <cell r="H461"/>
          <cell r="I461"/>
          <cell r="J461"/>
          <cell r="K461"/>
          <cell r="L461"/>
          <cell r="M461"/>
          <cell r="N461"/>
          <cell r="O461"/>
          <cell r="P461"/>
          <cell r="Q461"/>
          <cell r="R461"/>
          <cell r="S461"/>
          <cell r="T461"/>
          <cell r="U461"/>
          <cell r="V461"/>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row>
        <row r="462">
          <cell r="C462">
            <v>0</v>
          </cell>
          <cell r="D462">
            <v>0</v>
          </cell>
          <cell r="E462">
            <v>0</v>
          </cell>
          <cell r="F462"/>
          <cell r="G462" t="str">
            <v/>
          </cell>
          <cell r="H462"/>
          <cell r="I462"/>
          <cell r="J462"/>
          <cell r="K462"/>
          <cell r="L462"/>
          <cell r="M462"/>
          <cell r="N462"/>
          <cell r="O462"/>
          <cell r="P462"/>
          <cell r="Q462"/>
          <cell r="R462"/>
          <cell r="S462"/>
          <cell r="T462"/>
          <cell r="U462"/>
          <cell r="V462"/>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row>
        <row r="463">
          <cell r="C463">
            <v>0</v>
          </cell>
          <cell r="D463">
            <v>0</v>
          </cell>
          <cell r="E463">
            <v>0</v>
          </cell>
          <cell r="F463"/>
          <cell r="G463" t="str">
            <v/>
          </cell>
          <cell r="H463"/>
          <cell r="I463"/>
          <cell r="J463"/>
          <cell r="K463"/>
          <cell r="L463"/>
          <cell r="M463"/>
          <cell r="N463"/>
          <cell r="O463"/>
          <cell r="P463"/>
          <cell r="Q463"/>
          <cell r="R463"/>
          <cell r="S463"/>
          <cell r="T463"/>
          <cell r="U463"/>
          <cell r="V463"/>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row>
        <row r="464">
          <cell r="C464">
            <v>0</v>
          </cell>
          <cell r="D464">
            <v>0</v>
          </cell>
          <cell r="E464">
            <v>0</v>
          </cell>
          <cell r="F464"/>
          <cell r="G464" t="str">
            <v/>
          </cell>
          <cell r="H464"/>
          <cell r="I464"/>
          <cell r="J464"/>
          <cell r="K464"/>
          <cell r="L464"/>
          <cell r="M464"/>
          <cell r="N464"/>
          <cell r="O464"/>
          <cell r="P464"/>
          <cell r="Q464"/>
          <cell r="R464"/>
          <cell r="S464"/>
          <cell r="T464"/>
          <cell r="U464"/>
          <cell r="V464"/>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row>
        <row r="465">
          <cell r="C465">
            <v>0</v>
          </cell>
          <cell r="D465">
            <v>0</v>
          </cell>
          <cell r="E465">
            <v>0</v>
          </cell>
          <cell r="F465"/>
          <cell r="G465" t="str">
            <v/>
          </cell>
          <cell r="H465"/>
          <cell r="I465"/>
          <cell r="J465"/>
          <cell r="K465"/>
          <cell r="L465"/>
          <cell r="M465"/>
          <cell r="N465"/>
          <cell r="O465"/>
          <cell r="P465"/>
          <cell r="Q465"/>
          <cell r="R465"/>
          <cell r="S465"/>
          <cell r="T465"/>
          <cell r="U465"/>
          <cell r="V465"/>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row>
        <row r="466">
          <cell r="C466">
            <v>0</v>
          </cell>
          <cell r="D466">
            <v>0</v>
          </cell>
          <cell r="E466">
            <v>0</v>
          </cell>
          <cell r="F466"/>
          <cell r="G466" t="str">
            <v/>
          </cell>
          <cell r="H466"/>
          <cell r="I466"/>
          <cell r="J466"/>
          <cell r="K466"/>
          <cell r="L466"/>
          <cell r="M466"/>
          <cell r="N466"/>
          <cell r="O466"/>
          <cell r="P466"/>
          <cell r="Q466"/>
          <cell r="R466"/>
          <cell r="S466"/>
          <cell r="T466"/>
          <cell r="U466"/>
          <cell r="V466"/>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row>
        <row r="467">
          <cell r="C467">
            <v>0</v>
          </cell>
          <cell r="D467">
            <v>0</v>
          </cell>
          <cell r="E467">
            <v>0</v>
          </cell>
          <cell r="F467"/>
          <cell r="G467" t="str">
            <v/>
          </cell>
          <cell r="H467"/>
          <cell r="I467"/>
          <cell r="J467"/>
          <cell r="K467"/>
          <cell r="L467"/>
          <cell r="M467"/>
          <cell r="N467"/>
          <cell r="O467"/>
          <cell r="P467"/>
          <cell r="Q467"/>
          <cell r="R467"/>
          <cell r="S467"/>
          <cell r="T467"/>
          <cell r="U467"/>
          <cell r="V467"/>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row>
        <row r="468">
          <cell r="C468">
            <v>0</v>
          </cell>
          <cell r="D468">
            <v>0</v>
          </cell>
          <cell r="E468">
            <v>0</v>
          </cell>
          <cell r="F468"/>
          <cell r="G468" t="str">
            <v/>
          </cell>
          <cell r="H468"/>
          <cell r="I468"/>
          <cell r="J468"/>
          <cell r="K468"/>
          <cell r="L468"/>
          <cell r="M468"/>
          <cell r="N468"/>
          <cell r="O468"/>
          <cell r="P468"/>
          <cell r="Q468"/>
          <cell r="R468"/>
          <cell r="S468"/>
          <cell r="T468"/>
          <cell r="U468"/>
          <cell r="V468"/>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row>
        <row r="469">
          <cell r="C469">
            <v>0</v>
          </cell>
          <cell r="D469">
            <v>0</v>
          </cell>
          <cell r="E469">
            <v>0</v>
          </cell>
          <cell r="F469"/>
          <cell r="G469" t="str">
            <v/>
          </cell>
          <cell r="H469"/>
          <cell r="I469"/>
          <cell r="J469"/>
          <cell r="K469"/>
          <cell r="L469"/>
          <cell r="M469"/>
          <cell r="N469"/>
          <cell r="O469"/>
          <cell r="P469"/>
          <cell r="Q469"/>
          <cell r="R469"/>
          <cell r="S469"/>
          <cell r="T469"/>
          <cell r="U469"/>
          <cell r="V469"/>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row>
        <row r="470">
          <cell r="C470">
            <v>0</v>
          </cell>
          <cell r="D470">
            <v>0</v>
          </cell>
          <cell r="E470">
            <v>0</v>
          </cell>
          <cell r="F470"/>
          <cell r="G470" t="str">
            <v/>
          </cell>
          <cell r="H470"/>
          <cell r="I470"/>
          <cell r="J470"/>
          <cell r="K470"/>
          <cell r="L470"/>
          <cell r="M470"/>
          <cell r="N470"/>
          <cell r="O470"/>
          <cell r="P470"/>
          <cell r="Q470"/>
          <cell r="R470"/>
          <cell r="S470"/>
          <cell r="T470"/>
          <cell r="U470"/>
          <cell r="V470"/>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row>
        <row r="471">
          <cell r="C471">
            <v>0</v>
          </cell>
          <cell r="D471">
            <v>0</v>
          </cell>
          <cell r="E471">
            <v>0</v>
          </cell>
          <cell r="F471"/>
          <cell r="G471" t="str">
            <v/>
          </cell>
          <cell r="H471"/>
          <cell r="I471"/>
          <cell r="J471"/>
          <cell r="K471"/>
          <cell r="L471"/>
          <cell r="M471"/>
          <cell r="N471"/>
          <cell r="O471"/>
          <cell r="P471"/>
          <cell r="Q471"/>
          <cell r="R471"/>
          <cell r="S471"/>
          <cell r="T471"/>
          <cell r="U471"/>
          <cell r="V471"/>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row>
        <row r="472">
          <cell r="C472">
            <v>0</v>
          </cell>
          <cell r="D472">
            <v>0</v>
          </cell>
          <cell r="E472">
            <v>0</v>
          </cell>
          <cell r="F472"/>
          <cell r="G472" t="str">
            <v/>
          </cell>
          <cell r="H472"/>
          <cell r="I472"/>
          <cell r="J472"/>
          <cell r="K472"/>
          <cell r="L472"/>
          <cell r="M472"/>
          <cell r="N472"/>
          <cell r="O472"/>
          <cell r="P472"/>
          <cell r="Q472"/>
          <cell r="R472"/>
          <cell r="S472"/>
          <cell r="T472"/>
          <cell r="U472"/>
          <cell r="V472"/>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row>
        <row r="473">
          <cell r="C473">
            <v>0</v>
          </cell>
          <cell r="D473">
            <v>0</v>
          </cell>
          <cell r="E473">
            <v>0</v>
          </cell>
          <cell r="F473"/>
          <cell r="G473" t="str">
            <v/>
          </cell>
          <cell r="H473"/>
          <cell r="I473"/>
          <cell r="J473"/>
          <cell r="K473"/>
          <cell r="L473"/>
          <cell r="M473"/>
          <cell r="N473"/>
          <cell r="O473"/>
          <cell r="P473"/>
          <cell r="Q473"/>
          <cell r="R473"/>
          <cell r="S473"/>
          <cell r="T473"/>
          <cell r="U473"/>
          <cell r="V473"/>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row>
        <row r="474">
          <cell r="C474">
            <v>0</v>
          </cell>
          <cell r="D474">
            <v>0</v>
          </cell>
          <cell r="E474">
            <v>0</v>
          </cell>
          <cell r="F474"/>
          <cell r="G474" t="str">
            <v/>
          </cell>
          <cell r="H474"/>
          <cell r="I474"/>
          <cell r="J474"/>
          <cell r="K474"/>
          <cell r="L474"/>
          <cell r="M474"/>
          <cell r="N474"/>
          <cell r="O474"/>
          <cell r="P474"/>
          <cell r="Q474"/>
          <cell r="R474"/>
          <cell r="S474"/>
          <cell r="T474"/>
          <cell r="U474"/>
          <cell r="V474"/>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row>
        <row r="475">
          <cell r="C475">
            <v>0</v>
          </cell>
          <cell r="D475">
            <v>0</v>
          </cell>
          <cell r="E475">
            <v>0</v>
          </cell>
          <cell r="F475"/>
          <cell r="G475" t="str">
            <v/>
          </cell>
          <cell r="H475"/>
          <cell r="I475"/>
          <cell r="J475"/>
          <cell r="K475"/>
          <cell r="L475"/>
          <cell r="M475"/>
          <cell r="N475"/>
          <cell r="O475"/>
          <cell r="P475"/>
          <cell r="Q475"/>
          <cell r="R475"/>
          <cell r="S475"/>
          <cell r="T475"/>
          <cell r="U475"/>
          <cell r="V475"/>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row>
        <row r="476">
          <cell r="C476">
            <v>0</v>
          </cell>
          <cell r="D476">
            <v>0</v>
          </cell>
          <cell r="E476">
            <v>0</v>
          </cell>
          <cell r="F476"/>
          <cell r="G476" t="str">
            <v/>
          </cell>
          <cell r="H476"/>
          <cell r="I476"/>
          <cell r="J476"/>
          <cell r="K476"/>
          <cell r="L476"/>
          <cell r="M476"/>
          <cell r="N476"/>
          <cell r="O476"/>
          <cell r="P476"/>
          <cell r="Q476"/>
          <cell r="R476"/>
          <cell r="S476"/>
          <cell r="T476"/>
          <cell r="U476"/>
          <cell r="V476"/>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row>
        <row r="477">
          <cell r="C477">
            <v>0</v>
          </cell>
          <cell r="D477">
            <v>0</v>
          </cell>
          <cell r="E477">
            <v>0</v>
          </cell>
          <cell r="F477"/>
          <cell r="G477" t="str">
            <v/>
          </cell>
          <cell r="H477"/>
          <cell r="I477"/>
          <cell r="J477"/>
          <cell r="K477"/>
          <cell r="L477"/>
          <cell r="M477"/>
          <cell r="N477"/>
          <cell r="O477"/>
          <cell r="P477"/>
          <cell r="Q477"/>
          <cell r="R477"/>
          <cell r="S477"/>
          <cell r="T477"/>
          <cell r="U477"/>
          <cell r="V477"/>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row>
        <row r="478">
          <cell r="C478">
            <v>0</v>
          </cell>
          <cell r="D478">
            <v>0</v>
          </cell>
          <cell r="E478">
            <v>0</v>
          </cell>
          <cell r="F478"/>
          <cell r="G478" t="str">
            <v/>
          </cell>
          <cell r="H478"/>
          <cell r="I478"/>
          <cell r="J478"/>
          <cell r="K478"/>
          <cell r="L478"/>
          <cell r="M478"/>
          <cell r="N478"/>
          <cell r="O478"/>
          <cell r="P478"/>
          <cell r="Q478"/>
          <cell r="R478"/>
          <cell r="S478"/>
          <cell r="T478"/>
          <cell r="U478"/>
          <cell r="V478"/>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row>
        <row r="479">
          <cell r="C479">
            <v>0</v>
          </cell>
          <cell r="D479">
            <v>0</v>
          </cell>
          <cell r="E479">
            <v>0</v>
          </cell>
          <cell r="F479"/>
          <cell r="G479" t="str">
            <v/>
          </cell>
          <cell r="H479"/>
          <cell r="I479"/>
          <cell r="J479"/>
          <cell r="K479"/>
          <cell r="L479"/>
          <cell r="M479"/>
          <cell r="N479"/>
          <cell r="O479"/>
          <cell r="P479"/>
          <cell r="Q479"/>
          <cell r="R479"/>
          <cell r="S479"/>
          <cell r="T479"/>
          <cell r="U479"/>
          <cell r="V479"/>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row>
        <row r="480">
          <cell r="C480">
            <v>0</v>
          </cell>
          <cell r="D480">
            <v>0</v>
          </cell>
          <cell r="E480">
            <v>0</v>
          </cell>
          <cell r="F480"/>
          <cell r="G480" t="str">
            <v/>
          </cell>
          <cell r="H480"/>
          <cell r="I480"/>
          <cell r="J480"/>
          <cell r="K480"/>
          <cell r="L480"/>
          <cell r="M480"/>
          <cell r="N480"/>
          <cell r="O480"/>
          <cell r="P480"/>
          <cell r="Q480"/>
          <cell r="R480"/>
          <cell r="S480"/>
          <cell r="T480"/>
          <cell r="U480"/>
          <cell r="V480"/>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row>
        <row r="481">
          <cell r="C481">
            <v>0</v>
          </cell>
          <cell r="D481">
            <v>0</v>
          </cell>
          <cell r="E481">
            <v>0</v>
          </cell>
          <cell r="F481"/>
          <cell r="G481" t="str">
            <v/>
          </cell>
          <cell r="H481"/>
          <cell r="I481"/>
          <cell r="J481"/>
          <cell r="K481"/>
          <cell r="L481"/>
          <cell r="M481"/>
          <cell r="N481"/>
          <cell r="O481"/>
          <cell r="P481"/>
          <cell r="Q481"/>
          <cell r="R481"/>
          <cell r="S481"/>
          <cell r="T481"/>
          <cell r="U481"/>
          <cell r="V481"/>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row>
        <row r="482">
          <cell r="C482">
            <v>0</v>
          </cell>
          <cell r="D482">
            <v>0</v>
          </cell>
          <cell r="E482">
            <v>0</v>
          </cell>
          <cell r="F482"/>
          <cell r="G482" t="str">
            <v/>
          </cell>
          <cell r="H482"/>
          <cell r="I482"/>
          <cell r="J482"/>
          <cell r="K482"/>
          <cell r="L482"/>
          <cell r="M482"/>
          <cell r="N482"/>
          <cell r="O482"/>
          <cell r="P482"/>
          <cell r="Q482"/>
          <cell r="R482"/>
          <cell r="S482"/>
          <cell r="T482"/>
          <cell r="U482"/>
          <cell r="V482"/>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row>
        <row r="483">
          <cell r="C483">
            <v>0</v>
          </cell>
          <cell r="D483">
            <v>0</v>
          </cell>
          <cell r="E483">
            <v>0</v>
          </cell>
          <cell r="F483"/>
          <cell r="G483" t="str">
            <v/>
          </cell>
          <cell r="H483"/>
          <cell r="I483"/>
          <cell r="J483"/>
          <cell r="K483"/>
          <cell r="L483"/>
          <cell r="M483"/>
          <cell r="N483"/>
          <cell r="O483"/>
          <cell r="P483"/>
          <cell r="Q483"/>
          <cell r="R483"/>
          <cell r="S483"/>
          <cell r="T483"/>
          <cell r="U483"/>
          <cell r="V483"/>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row>
        <row r="484">
          <cell r="C484">
            <v>0</v>
          </cell>
          <cell r="D484">
            <v>0</v>
          </cell>
          <cell r="E484">
            <v>0</v>
          </cell>
          <cell r="F484"/>
          <cell r="G484" t="str">
            <v/>
          </cell>
          <cell r="H484"/>
          <cell r="I484"/>
          <cell r="J484"/>
          <cell r="K484"/>
          <cell r="L484"/>
          <cell r="M484"/>
          <cell r="N484"/>
          <cell r="O484"/>
          <cell r="P484"/>
          <cell r="Q484"/>
          <cell r="R484"/>
          <cell r="S484"/>
          <cell r="T484"/>
          <cell r="U484"/>
          <cell r="V484"/>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row>
        <row r="485">
          <cell r="C485">
            <v>0</v>
          </cell>
          <cell r="D485">
            <v>0</v>
          </cell>
          <cell r="E485">
            <v>0</v>
          </cell>
          <cell r="F485"/>
          <cell r="G485" t="str">
            <v/>
          </cell>
          <cell r="H485"/>
          <cell r="I485"/>
          <cell r="J485"/>
          <cell r="K485"/>
          <cell r="L485"/>
          <cell r="M485"/>
          <cell r="N485"/>
          <cell r="O485"/>
          <cell r="P485"/>
          <cell r="Q485"/>
          <cell r="R485"/>
          <cell r="S485"/>
          <cell r="T485"/>
          <cell r="U485"/>
          <cell r="V485"/>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row>
        <row r="486">
          <cell r="C486">
            <v>0</v>
          </cell>
          <cell r="D486">
            <v>0</v>
          </cell>
          <cell r="E486">
            <v>0</v>
          </cell>
          <cell r="F486"/>
          <cell r="G486" t="str">
            <v/>
          </cell>
          <cell r="H486"/>
          <cell r="I486"/>
          <cell r="J486"/>
          <cell r="K486"/>
          <cell r="L486"/>
          <cell r="M486"/>
          <cell r="N486"/>
          <cell r="O486"/>
          <cell r="P486"/>
          <cell r="Q486"/>
          <cell r="R486"/>
          <cell r="S486"/>
          <cell r="T486"/>
          <cell r="U486"/>
          <cell r="V486"/>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row>
        <row r="487">
          <cell r="C487">
            <v>0</v>
          </cell>
          <cell r="D487">
            <v>0</v>
          </cell>
          <cell r="E487">
            <v>0</v>
          </cell>
          <cell r="F487"/>
          <cell r="G487" t="str">
            <v/>
          </cell>
          <cell r="H487"/>
          <cell r="I487"/>
          <cell r="J487"/>
          <cell r="K487"/>
          <cell r="L487"/>
          <cell r="M487"/>
          <cell r="N487"/>
          <cell r="O487"/>
          <cell r="P487"/>
          <cell r="Q487"/>
          <cell r="R487"/>
          <cell r="S487"/>
          <cell r="T487"/>
          <cell r="U487"/>
          <cell r="V487"/>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row>
        <row r="488">
          <cell r="C488">
            <v>0</v>
          </cell>
          <cell r="D488">
            <v>0</v>
          </cell>
          <cell r="E488">
            <v>0</v>
          </cell>
          <cell r="F488"/>
          <cell r="G488" t="str">
            <v/>
          </cell>
          <cell r="H488"/>
          <cell r="I488"/>
          <cell r="J488"/>
          <cell r="K488"/>
          <cell r="L488"/>
          <cell r="M488"/>
          <cell r="N488"/>
          <cell r="O488"/>
          <cell r="P488"/>
          <cell r="Q488"/>
          <cell r="R488"/>
          <cell r="S488"/>
          <cell r="T488"/>
          <cell r="U488"/>
          <cell r="V488"/>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row>
        <row r="489">
          <cell r="C489">
            <v>0</v>
          </cell>
          <cell r="D489">
            <v>0</v>
          </cell>
          <cell r="E489">
            <v>0</v>
          </cell>
          <cell r="F489"/>
          <cell r="G489" t="str">
            <v/>
          </cell>
          <cell r="H489"/>
          <cell r="I489"/>
          <cell r="J489"/>
          <cell r="K489"/>
          <cell r="L489"/>
          <cell r="M489"/>
          <cell r="N489"/>
          <cell r="O489"/>
          <cell r="P489"/>
          <cell r="Q489"/>
          <cell r="R489"/>
          <cell r="S489"/>
          <cell r="T489"/>
          <cell r="U489"/>
          <cell r="V489"/>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row>
        <row r="490">
          <cell r="C490">
            <v>0</v>
          </cell>
          <cell r="D490">
            <v>0</v>
          </cell>
          <cell r="E490">
            <v>0</v>
          </cell>
          <cell r="F490"/>
          <cell r="G490" t="str">
            <v/>
          </cell>
          <cell r="H490"/>
          <cell r="I490"/>
          <cell r="J490"/>
          <cell r="K490"/>
          <cell r="L490"/>
          <cell r="M490"/>
          <cell r="N490"/>
          <cell r="O490"/>
          <cell r="P490"/>
          <cell r="Q490"/>
          <cell r="R490"/>
          <cell r="S490"/>
          <cell r="T490"/>
          <cell r="U490"/>
          <cell r="V490"/>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row>
        <row r="491">
          <cell r="C491">
            <v>0</v>
          </cell>
          <cell r="D491">
            <v>0</v>
          </cell>
          <cell r="E491">
            <v>0</v>
          </cell>
          <cell r="F491"/>
          <cell r="G491" t="str">
            <v/>
          </cell>
          <cell r="H491"/>
          <cell r="I491"/>
          <cell r="J491"/>
          <cell r="K491"/>
          <cell r="L491"/>
          <cell r="M491"/>
          <cell r="N491"/>
          <cell r="O491"/>
          <cell r="P491"/>
          <cell r="Q491"/>
          <cell r="R491"/>
          <cell r="S491"/>
          <cell r="T491"/>
          <cell r="U491"/>
          <cell r="V491"/>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row>
        <row r="492">
          <cell r="C492">
            <v>0</v>
          </cell>
          <cell r="D492">
            <v>0</v>
          </cell>
          <cell r="E492">
            <v>0</v>
          </cell>
          <cell r="F492"/>
          <cell r="G492" t="str">
            <v/>
          </cell>
          <cell r="H492"/>
          <cell r="I492"/>
          <cell r="J492"/>
          <cell r="K492"/>
          <cell r="L492"/>
          <cell r="M492"/>
          <cell r="N492"/>
          <cell r="O492"/>
          <cell r="P492"/>
          <cell r="Q492"/>
          <cell r="R492"/>
          <cell r="S492"/>
          <cell r="T492"/>
          <cell r="U492"/>
          <cell r="V492"/>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row>
        <row r="493">
          <cell r="C493">
            <v>0</v>
          </cell>
          <cell r="D493">
            <v>0</v>
          </cell>
          <cell r="E493">
            <v>0</v>
          </cell>
          <cell r="F493"/>
          <cell r="G493" t="str">
            <v/>
          </cell>
          <cell r="H493"/>
          <cell r="I493"/>
          <cell r="J493"/>
          <cell r="K493"/>
          <cell r="L493"/>
          <cell r="M493"/>
          <cell r="N493"/>
          <cell r="O493"/>
          <cell r="P493"/>
          <cell r="Q493"/>
          <cell r="R493"/>
          <cell r="S493"/>
          <cell r="T493"/>
          <cell r="U493"/>
          <cell r="V493"/>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row>
        <row r="494">
          <cell r="C494">
            <v>0</v>
          </cell>
          <cell r="D494">
            <v>0</v>
          </cell>
          <cell r="E494">
            <v>0</v>
          </cell>
          <cell r="F494"/>
          <cell r="G494" t="str">
            <v/>
          </cell>
          <cell r="H494"/>
          <cell r="I494"/>
          <cell r="J494"/>
          <cell r="K494"/>
          <cell r="L494"/>
          <cell r="M494"/>
          <cell r="N494"/>
          <cell r="O494"/>
          <cell r="P494"/>
          <cell r="Q494"/>
          <cell r="R494"/>
          <cell r="S494"/>
          <cell r="T494"/>
          <cell r="U494"/>
          <cell r="V494"/>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row>
        <row r="495">
          <cell r="C495">
            <v>0</v>
          </cell>
          <cell r="D495">
            <v>0</v>
          </cell>
          <cell r="E495">
            <v>0</v>
          </cell>
          <cell r="F495"/>
          <cell r="G495" t="str">
            <v/>
          </cell>
          <cell r="H495"/>
          <cell r="I495"/>
          <cell r="J495"/>
          <cell r="K495"/>
          <cell r="L495"/>
          <cell r="M495"/>
          <cell r="N495"/>
          <cell r="O495"/>
          <cell r="P495"/>
          <cell r="Q495"/>
          <cell r="R495"/>
          <cell r="S495"/>
          <cell r="T495"/>
          <cell r="U495"/>
          <cell r="V495"/>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row>
        <row r="496">
          <cell r="C496">
            <v>0</v>
          </cell>
          <cell r="D496">
            <v>0</v>
          </cell>
          <cell r="E496">
            <v>0</v>
          </cell>
          <cell r="F496"/>
          <cell r="G496" t="str">
            <v/>
          </cell>
          <cell r="H496"/>
          <cell r="I496"/>
          <cell r="J496"/>
          <cell r="K496"/>
          <cell r="L496"/>
          <cell r="M496"/>
          <cell r="N496"/>
          <cell r="O496"/>
          <cell r="P496"/>
          <cell r="Q496"/>
          <cell r="R496"/>
          <cell r="S496"/>
          <cell r="T496"/>
          <cell r="U496"/>
          <cell r="V496"/>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row>
        <row r="497">
          <cell r="C497">
            <v>0</v>
          </cell>
          <cell r="D497">
            <v>0</v>
          </cell>
          <cell r="E497">
            <v>0</v>
          </cell>
          <cell r="F497"/>
          <cell r="G497" t="str">
            <v/>
          </cell>
          <cell r="H497"/>
          <cell r="I497"/>
          <cell r="J497"/>
          <cell r="K497"/>
          <cell r="L497"/>
          <cell r="M497"/>
          <cell r="N497"/>
          <cell r="O497"/>
          <cell r="P497"/>
          <cell r="Q497"/>
          <cell r="R497"/>
          <cell r="S497"/>
          <cell r="T497"/>
          <cell r="U497"/>
          <cell r="V497"/>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row>
        <row r="498">
          <cell r="C498">
            <v>0</v>
          </cell>
          <cell r="D498">
            <v>0</v>
          </cell>
          <cell r="E498">
            <v>0</v>
          </cell>
          <cell r="F498"/>
          <cell r="G498" t="str">
            <v/>
          </cell>
          <cell r="H498"/>
          <cell r="I498"/>
          <cell r="J498"/>
          <cell r="K498"/>
          <cell r="L498"/>
          <cell r="M498"/>
          <cell r="N498"/>
          <cell r="O498"/>
          <cell r="P498"/>
          <cell r="Q498"/>
          <cell r="R498"/>
          <cell r="S498"/>
          <cell r="T498"/>
          <cell r="U498"/>
          <cell r="V498"/>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row>
        <row r="499">
          <cell r="C499">
            <v>0</v>
          </cell>
          <cell r="D499">
            <v>0</v>
          </cell>
          <cell r="E499">
            <v>0</v>
          </cell>
          <cell r="F499"/>
          <cell r="G499" t="str">
            <v/>
          </cell>
          <cell r="H499"/>
          <cell r="I499"/>
          <cell r="J499"/>
          <cell r="K499"/>
          <cell r="L499"/>
          <cell r="M499"/>
          <cell r="N499"/>
          <cell r="O499"/>
          <cell r="P499"/>
          <cell r="Q499"/>
          <cell r="R499"/>
          <cell r="S499"/>
          <cell r="T499"/>
          <cell r="U499"/>
          <cell r="V499"/>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row>
        <row r="500">
          <cell r="C500">
            <v>0</v>
          </cell>
          <cell r="D500">
            <v>0</v>
          </cell>
          <cell r="E500">
            <v>0</v>
          </cell>
          <cell r="F500"/>
          <cell r="G500" t="str">
            <v/>
          </cell>
          <cell r="H500"/>
          <cell r="I500"/>
          <cell r="J500"/>
          <cell r="K500"/>
          <cell r="L500"/>
          <cell r="M500"/>
          <cell r="N500"/>
          <cell r="O500"/>
          <cell r="P500"/>
          <cell r="Q500"/>
          <cell r="R500"/>
          <cell r="S500"/>
          <cell r="T500"/>
          <cell r="U500"/>
          <cell r="V500"/>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row>
        <row r="501">
          <cell r="C501">
            <v>0</v>
          </cell>
          <cell r="D501">
            <v>0</v>
          </cell>
          <cell r="E501">
            <v>0</v>
          </cell>
          <cell r="F501"/>
          <cell r="G501" t="str">
            <v/>
          </cell>
          <cell r="H501"/>
          <cell r="I501"/>
          <cell r="J501"/>
          <cell r="K501"/>
          <cell r="L501"/>
          <cell r="M501"/>
          <cell r="N501"/>
          <cell r="O501"/>
          <cell r="P501"/>
          <cell r="Q501"/>
          <cell r="R501"/>
          <cell r="S501"/>
          <cell r="T501"/>
          <cell r="U501"/>
          <cell r="V501"/>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row>
        <row r="502">
          <cell r="C502">
            <v>0</v>
          </cell>
          <cell r="D502">
            <v>0</v>
          </cell>
          <cell r="E502">
            <v>0</v>
          </cell>
          <cell r="F502"/>
          <cell r="G502" t="str">
            <v/>
          </cell>
          <cell r="H502"/>
          <cell r="I502"/>
          <cell r="J502"/>
          <cell r="K502"/>
          <cell r="L502"/>
          <cell r="M502"/>
          <cell r="N502"/>
          <cell r="O502"/>
          <cell r="P502"/>
          <cell r="Q502"/>
          <cell r="R502"/>
          <cell r="S502"/>
          <cell r="T502"/>
          <cell r="U502"/>
          <cell r="V502"/>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row>
        <row r="503">
          <cell r="C503">
            <v>0</v>
          </cell>
          <cell r="D503">
            <v>0</v>
          </cell>
          <cell r="E503">
            <v>0</v>
          </cell>
          <cell r="F503"/>
          <cell r="G503" t="str">
            <v/>
          </cell>
          <cell r="H503"/>
          <cell r="I503"/>
          <cell r="J503"/>
          <cell r="K503"/>
          <cell r="L503"/>
          <cell r="M503"/>
          <cell r="N503"/>
          <cell r="O503"/>
          <cell r="P503"/>
          <cell r="Q503"/>
          <cell r="R503"/>
          <cell r="S503"/>
          <cell r="T503"/>
          <cell r="U503"/>
          <cell r="V503"/>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row>
        <row r="504">
          <cell r="C504">
            <v>0</v>
          </cell>
          <cell r="D504">
            <v>0</v>
          </cell>
          <cell r="E504">
            <v>0</v>
          </cell>
          <cell r="F504"/>
          <cell r="G504" t="str">
            <v/>
          </cell>
          <cell r="H504"/>
          <cell r="I504"/>
          <cell r="J504"/>
          <cell r="K504"/>
          <cell r="L504"/>
          <cell r="M504"/>
          <cell r="N504"/>
          <cell r="O504"/>
          <cell r="P504"/>
          <cell r="Q504"/>
          <cell r="R504"/>
          <cell r="S504"/>
          <cell r="T504"/>
          <cell r="U504"/>
          <cell r="V504"/>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row>
        <row r="505">
          <cell r="C505">
            <v>0</v>
          </cell>
          <cell r="D505">
            <v>0</v>
          </cell>
          <cell r="E505">
            <v>0</v>
          </cell>
          <cell r="F505"/>
          <cell r="G505" t="str">
            <v/>
          </cell>
          <cell r="H505"/>
          <cell r="I505"/>
          <cell r="J505"/>
          <cell r="K505"/>
          <cell r="L505"/>
          <cell r="M505"/>
          <cell r="N505"/>
          <cell r="O505"/>
          <cell r="P505"/>
          <cell r="Q505"/>
          <cell r="R505"/>
          <cell r="S505"/>
          <cell r="T505"/>
          <cell r="U505"/>
          <cell r="V505"/>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row>
        <row r="506">
          <cell r="C506">
            <v>0</v>
          </cell>
          <cell r="D506">
            <v>0</v>
          </cell>
          <cell r="E506">
            <v>0</v>
          </cell>
          <cell r="F506"/>
          <cell r="G506" t="str">
            <v/>
          </cell>
          <cell r="H506"/>
          <cell r="I506"/>
          <cell r="J506"/>
          <cell r="K506"/>
          <cell r="L506"/>
          <cell r="M506"/>
          <cell r="N506"/>
          <cell r="O506"/>
          <cell r="P506"/>
          <cell r="Q506"/>
          <cell r="R506"/>
          <cell r="S506"/>
          <cell r="T506"/>
          <cell r="U506"/>
          <cell r="V506"/>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row>
        <row r="507">
          <cell r="C507">
            <v>0</v>
          </cell>
          <cell r="D507">
            <v>0</v>
          </cell>
          <cell r="E507">
            <v>0</v>
          </cell>
          <cell r="F507"/>
          <cell r="G507" t="str">
            <v/>
          </cell>
          <cell r="H507"/>
          <cell r="I507"/>
          <cell r="J507"/>
          <cell r="K507"/>
          <cell r="L507"/>
          <cell r="M507"/>
          <cell r="N507"/>
          <cell r="O507"/>
          <cell r="P507"/>
          <cell r="Q507"/>
          <cell r="R507"/>
          <cell r="S507"/>
          <cell r="T507"/>
          <cell r="U507"/>
          <cell r="V507"/>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row>
        <row r="508">
          <cell r="C508">
            <v>0</v>
          </cell>
          <cell r="D508">
            <v>0</v>
          </cell>
          <cell r="E508">
            <v>0</v>
          </cell>
          <cell r="F508"/>
          <cell r="G508" t="str">
            <v/>
          </cell>
          <cell r="H508"/>
          <cell r="I508"/>
          <cell r="J508"/>
          <cell r="K508"/>
          <cell r="L508"/>
          <cell r="M508"/>
          <cell r="N508"/>
          <cell r="O508"/>
          <cell r="P508"/>
          <cell r="Q508"/>
          <cell r="R508"/>
          <cell r="S508"/>
          <cell r="T508"/>
          <cell r="U508"/>
          <cell r="V508"/>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row>
        <row r="509">
          <cell r="C509">
            <v>0</v>
          </cell>
          <cell r="D509">
            <v>0</v>
          </cell>
          <cell r="E509">
            <v>0</v>
          </cell>
          <cell r="F509"/>
          <cell r="G509" t="str">
            <v/>
          </cell>
          <cell r="H509"/>
          <cell r="I509"/>
          <cell r="J509"/>
          <cell r="K509"/>
          <cell r="L509"/>
          <cell r="M509"/>
          <cell r="N509"/>
          <cell r="O509"/>
          <cell r="P509"/>
          <cell r="Q509"/>
          <cell r="R509"/>
          <cell r="S509"/>
          <cell r="T509"/>
          <cell r="U509"/>
          <cell r="V509"/>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row>
        <row r="510">
          <cell r="C510">
            <v>0</v>
          </cell>
          <cell r="D510">
            <v>0</v>
          </cell>
          <cell r="E510">
            <v>0</v>
          </cell>
          <cell r="F510"/>
          <cell r="G510" t="str">
            <v/>
          </cell>
          <cell r="H510"/>
          <cell r="I510"/>
          <cell r="J510"/>
          <cell r="K510"/>
          <cell r="L510"/>
          <cell r="M510"/>
          <cell r="N510"/>
          <cell r="O510"/>
          <cell r="P510"/>
          <cell r="Q510"/>
          <cell r="R510"/>
          <cell r="S510"/>
          <cell r="T510"/>
          <cell r="U510"/>
          <cell r="V510"/>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row>
        <row r="511">
          <cell r="C511">
            <v>0</v>
          </cell>
          <cell r="D511">
            <v>0</v>
          </cell>
          <cell r="E511">
            <v>0</v>
          </cell>
          <cell r="F511"/>
          <cell r="G511" t="str">
            <v/>
          </cell>
          <cell r="H511"/>
          <cell r="I511"/>
          <cell r="J511"/>
          <cell r="K511"/>
          <cell r="L511"/>
          <cell r="M511"/>
          <cell r="N511"/>
          <cell r="O511"/>
          <cell r="P511"/>
          <cell r="Q511"/>
          <cell r="R511"/>
          <cell r="S511"/>
          <cell r="T511"/>
          <cell r="U511"/>
          <cell r="V511"/>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row>
        <row r="512">
          <cell r="C512">
            <v>0</v>
          </cell>
          <cell r="D512">
            <v>0</v>
          </cell>
          <cell r="E512">
            <v>0</v>
          </cell>
          <cell r="F512"/>
          <cell r="G512" t="str">
            <v/>
          </cell>
          <cell r="H512"/>
          <cell r="I512"/>
          <cell r="J512"/>
          <cell r="K512"/>
          <cell r="L512"/>
          <cell r="M512"/>
          <cell r="N512"/>
          <cell r="O512"/>
          <cell r="P512"/>
          <cell r="Q512"/>
          <cell r="R512"/>
          <cell r="S512"/>
          <cell r="T512"/>
          <cell r="U512"/>
          <cell r="V512"/>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row>
        <row r="513">
          <cell r="C513">
            <v>0</v>
          </cell>
          <cell r="D513">
            <v>0</v>
          </cell>
          <cell r="E513">
            <v>0</v>
          </cell>
          <cell r="F513"/>
          <cell r="G513" t="str">
            <v/>
          </cell>
          <cell r="H513"/>
          <cell r="I513"/>
          <cell r="J513"/>
          <cell r="K513"/>
          <cell r="L513"/>
          <cell r="M513"/>
          <cell r="N513"/>
          <cell r="O513"/>
          <cell r="P513"/>
          <cell r="Q513"/>
          <cell r="R513"/>
          <cell r="S513"/>
          <cell r="T513"/>
          <cell r="U513"/>
          <cell r="V513"/>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row>
        <row r="514">
          <cell r="C514">
            <v>0</v>
          </cell>
          <cell r="D514">
            <v>0</v>
          </cell>
          <cell r="E514">
            <v>0</v>
          </cell>
          <cell r="F514"/>
          <cell r="G514" t="str">
            <v/>
          </cell>
          <cell r="H514"/>
          <cell r="I514"/>
          <cell r="J514"/>
          <cell r="K514"/>
          <cell r="L514"/>
          <cell r="M514"/>
          <cell r="N514"/>
          <cell r="O514"/>
          <cell r="P514"/>
          <cell r="Q514"/>
          <cell r="R514"/>
          <cell r="S514"/>
          <cell r="T514"/>
          <cell r="U514"/>
          <cell r="V514"/>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row>
        <row r="515">
          <cell r="C515">
            <v>0</v>
          </cell>
          <cell r="D515">
            <v>0</v>
          </cell>
          <cell r="E515">
            <v>0</v>
          </cell>
          <cell r="F515"/>
          <cell r="G515" t="str">
            <v/>
          </cell>
          <cell r="H515"/>
          <cell r="I515"/>
          <cell r="J515"/>
          <cell r="K515"/>
          <cell r="L515"/>
          <cell r="M515"/>
          <cell r="N515"/>
          <cell r="O515"/>
          <cell r="P515"/>
          <cell r="Q515"/>
          <cell r="R515"/>
          <cell r="S515"/>
          <cell r="T515"/>
          <cell r="U515"/>
          <cell r="V515"/>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row>
        <row r="516">
          <cell r="C516">
            <v>0</v>
          </cell>
          <cell r="D516">
            <v>0</v>
          </cell>
          <cell r="E516">
            <v>0</v>
          </cell>
          <cell r="F516"/>
          <cell r="G516" t="str">
            <v/>
          </cell>
          <cell r="H516"/>
          <cell r="I516"/>
          <cell r="J516"/>
          <cell r="K516"/>
          <cell r="L516"/>
          <cell r="M516"/>
          <cell r="N516"/>
          <cell r="O516"/>
          <cell r="P516"/>
          <cell r="Q516"/>
          <cell r="R516"/>
          <cell r="S516"/>
          <cell r="T516"/>
          <cell r="U516"/>
          <cell r="V516"/>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row>
        <row r="517">
          <cell r="C517">
            <v>0</v>
          </cell>
          <cell r="D517">
            <v>0</v>
          </cell>
          <cell r="E517">
            <v>0</v>
          </cell>
          <cell r="F517"/>
          <cell r="G517" t="str">
            <v/>
          </cell>
          <cell r="H517"/>
          <cell r="I517"/>
          <cell r="J517"/>
          <cell r="K517"/>
          <cell r="L517"/>
          <cell r="M517"/>
          <cell r="N517"/>
          <cell r="O517"/>
          <cell r="P517"/>
          <cell r="Q517"/>
          <cell r="R517"/>
          <cell r="S517"/>
          <cell r="T517"/>
          <cell r="U517"/>
          <cell r="V517"/>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row>
        <row r="518">
          <cell r="C518">
            <v>0</v>
          </cell>
          <cell r="D518">
            <v>0</v>
          </cell>
          <cell r="E518">
            <v>0</v>
          </cell>
          <cell r="F518"/>
          <cell r="G518" t="str">
            <v/>
          </cell>
          <cell r="H518"/>
          <cell r="I518"/>
          <cell r="J518"/>
          <cell r="K518"/>
          <cell r="L518"/>
          <cell r="M518"/>
          <cell r="N518"/>
          <cell r="O518"/>
          <cell r="P518"/>
          <cell r="Q518"/>
          <cell r="R518"/>
          <cell r="S518"/>
          <cell r="T518"/>
          <cell r="U518"/>
          <cell r="V518"/>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row>
        <row r="519">
          <cell r="C519">
            <v>0</v>
          </cell>
          <cell r="D519">
            <v>0</v>
          </cell>
          <cell r="E519">
            <v>0</v>
          </cell>
          <cell r="F519"/>
          <cell r="G519" t="str">
            <v/>
          </cell>
          <cell r="H519"/>
          <cell r="I519"/>
          <cell r="J519"/>
          <cell r="K519"/>
          <cell r="L519"/>
          <cell r="M519"/>
          <cell r="N519"/>
          <cell r="O519"/>
          <cell r="P519"/>
          <cell r="Q519"/>
          <cell r="R519"/>
          <cell r="S519"/>
          <cell r="T519"/>
          <cell r="U519"/>
          <cell r="V519"/>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row>
        <row r="520">
          <cell r="C520">
            <v>0</v>
          </cell>
          <cell r="D520">
            <v>0</v>
          </cell>
          <cell r="E520">
            <v>0</v>
          </cell>
          <cell r="F520"/>
          <cell r="G520" t="str">
            <v/>
          </cell>
          <cell r="H520"/>
          <cell r="I520"/>
          <cell r="J520"/>
          <cell r="K520"/>
          <cell r="L520"/>
          <cell r="M520"/>
          <cell r="N520"/>
          <cell r="O520"/>
          <cell r="P520"/>
          <cell r="Q520"/>
          <cell r="R520"/>
          <cell r="S520"/>
          <cell r="T520"/>
          <cell r="U520"/>
          <cell r="V520"/>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row>
        <row r="521">
          <cell r="C521">
            <v>0</v>
          </cell>
          <cell r="D521">
            <v>0</v>
          </cell>
          <cell r="E521">
            <v>0</v>
          </cell>
          <cell r="F521"/>
          <cell r="G521" t="str">
            <v/>
          </cell>
          <cell r="H521"/>
          <cell r="I521"/>
          <cell r="J521"/>
          <cell r="K521"/>
          <cell r="L521"/>
          <cell r="M521"/>
          <cell r="N521"/>
          <cell r="O521"/>
          <cell r="P521"/>
          <cell r="Q521"/>
          <cell r="R521"/>
          <cell r="S521"/>
          <cell r="T521"/>
          <cell r="U521"/>
          <cell r="V521"/>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row>
        <row r="522">
          <cell r="C522">
            <v>0</v>
          </cell>
          <cell r="D522">
            <v>0</v>
          </cell>
          <cell r="E522">
            <v>0</v>
          </cell>
          <cell r="F522"/>
          <cell r="G522" t="str">
            <v/>
          </cell>
          <cell r="H522"/>
          <cell r="I522"/>
          <cell r="J522"/>
          <cell r="K522"/>
          <cell r="L522"/>
          <cell r="M522"/>
          <cell r="N522"/>
          <cell r="O522"/>
          <cell r="P522"/>
          <cell r="Q522"/>
          <cell r="R522"/>
          <cell r="S522"/>
          <cell r="T522"/>
          <cell r="U522"/>
          <cell r="V522"/>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row>
        <row r="523">
          <cell r="C523">
            <v>0</v>
          </cell>
          <cell r="D523">
            <v>0</v>
          </cell>
          <cell r="E523">
            <v>0</v>
          </cell>
          <cell r="F523"/>
          <cell r="G523" t="str">
            <v/>
          </cell>
          <cell r="H523"/>
          <cell r="I523"/>
          <cell r="J523"/>
          <cell r="K523"/>
          <cell r="L523"/>
          <cell r="M523"/>
          <cell r="N523"/>
          <cell r="O523"/>
          <cell r="P523"/>
          <cell r="Q523"/>
          <cell r="R523"/>
          <cell r="S523"/>
          <cell r="T523"/>
          <cell r="U523"/>
          <cell r="V523"/>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row>
        <row r="524">
          <cell r="C524">
            <v>0</v>
          </cell>
          <cell r="D524">
            <v>0</v>
          </cell>
          <cell r="E524">
            <v>0</v>
          </cell>
          <cell r="F524"/>
          <cell r="G524" t="str">
            <v/>
          </cell>
          <cell r="H524"/>
          <cell r="I524"/>
          <cell r="J524"/>
          <cell r="K524"/>
          <cell r="L524"/>
          <cell r="M524"/>
          <cell r="N524"/>
          <cell r="O524"/>
          <cell r="P524"/>
          <cell r="Q524"/>
          <cell r="R524"/>
          <cell r="S524"/>
          <cell r="T524"/>
          <cell r="U524"/>
          <cell r="V524"/>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row>
        <row r="525">
          <cell r="C525">
            <v>0</v>
          </cell>
          <cell r="D525">
            <v>0</v>
          </cell>
          <cell r="E525">
            <v>0</v>
          </cell>
          <cell r="F525"/>
          <cell r="G525" t="str">
            <v/>
          </cell>
          <cell r="H525"/>
          <cell r="I525"/>
          <cell r="J525"/>
          <cell r="K525"/>
          <cell r="L525"/>
          <cell r="M525"/>
          <cell r="N525"/>
          <cell r="O525"/>
          <cell r="P525"/>
          <cell r="Q525"/>
          <cell r="R525"/>
          <cell r="S525"/>
          <cell r="T525"/>
          <cell r="U525"/>
          <cell r="V525"/>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row>
        <row r="526">
          <cell r="C526">
            <v>0</v>
          </cell>
          <cell r="D526">
            <v>0</v>
          </cell>
          <cell r="E526">
            <v>0</v>
          </cell>
          <cell r="F526"/>
          <cell r="G526" t="str">
            <v/>
          </cell>
          <cell r="H526"/>
          <cell r="I526"/>
          <cell r="J526"/>
          <cell r="K526"/>
          <cell r="L526"/>
          <cell r="M526"/>
          <cell r="N526"/>
          <cell r="O526"/>
          <cell r="P526"/>
          <cell r="Q526"/>
          <cell r="R526"/>
          <cell r="S526"/>
          <cell r="T526"/>
          <cell r="U526"/>
          <cell r="V526"/>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row>
        <row r="527">
          <cell r="C527">
            <v>0</v>
          </cell>
          <cell r="D527">
            <v>0</v>
          </cell>
          <cell r="E527">
            <v>0</v>
          </cell>
          <cell r="F527"/>
          <cell r="G527" t="str">
            <v/>
          </cell>
          <cell r="H527"/>
          <cell r="I527"/>
          <cell r="J527"/>
          <cell r="K527"/>
          <cell r="L527"/>
          <cell r="M527"/>
          <cell r="N527"/>
          <cell r="O527"/>
          <cell r="P527"/>
          <cell r="Q527"/>
          <cell r="R527"/>
          <cell r="S527"/>
          <cell r="T527"/>
          <cell r="U527"/>
          <cell r="V527"/>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row>
        <row r="528">
          <cell r="C528">
            <v>0</v>
          </cell>
          <cell r="D528">
            <v>0</v>
          </cell>
          <cell r="E528">
            <v>0</v>
          </cell>
          <cell r="F528"/>
          <cell r="G528" t="str">
            <v/>
          </cell>
          <cell r="H528"/>
          <cell r="I528"/>
          <cell r="J528"/>
          <cell r="K528"/>
          <cell r="L528"/>
          <cell r="M528"/>
          <cell r="N528"/>
          <cell r="O528"/>
          <cell r="P528"/>
          <cell r="Q528"/>
          <cell r="R528"/>
          <cell r="S528"/>
          <cell r="T528"/>
          <cell r="U528"/>
          <cell r="V528"/>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row>
        <row r="529">
          <cell r="C529">
            <v>0</v>
          </cell>
          <cell r="D529">
            <v>0</v>
          </cell>
          <cell r="E529">
            <v>0</v>
          </cell>
          <cell r="F529"/>
          <cell r="G529" t="str">
            <v/>
          </cell>
          <cell r="H529"/>
          <cell r="I529"/>
          <cell r="J529"/>
          <cell r="K529"/>
          <cell r="L529"/>
          <cell r="M529"/>
          <cell r="N529"/>
          <cell r="O529"/>
          <cell r="P529"/>
          <cell r="Q529"/>
          <cell r="R529"/>
          <cell r="S529"/>
          <cell r="T529"/>
          <cell r="U529"/>
          <cell r="V529"/>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row>
        <row r="530">
          <cell r="C530">
            <v>0</v>
          </cell>
          <cell r="D530">
            <v>0</v>
          </cell>
          <cell r="E530">
            <v>0</v>
          </cell>
          <cell r="F530"/>
          <cell r="G530" t="str">
            <v/>
          </cell>
          <cell r="H530"/>
          <cell r="I530"/>
          <cell r="J530"/>
          <cell r="K530"/>
          <cell r="L530"/>
          <cell r="M530"/>
          <cell r="N530"/>
          <cell r="O530"/>
          <cell r="P530"/>
          <cell r="Q530"/>
          <cell r="R530"/>
          <cell r="S530"/>
          <cell r="T530"/>
          <cell r="U530"/>
          <cell r="V530"/>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row>
        <row r="531">
          <cell r="C531">
            <v>0</v>
          </cell>
          <cell r="D531">
            <v>0</v>
          </cell>
          <cell r="E531">
            <v>0</v>
          </cell>
          <cell r="F531"/>
          <cell r="G531" t="str">
            <v/>
          </cell>
          <cell r="H531"/>
          <cell r="I531"/>
          <cell r="J531"/>
          <cell r="K531"/>
          <cell r="L531"/>
          <cell r="M531"/>
          <cell r="N531"/>
          <cell r="O531"/>
          <cell r="P531"/>
          <cell r="Q531"/>
          <cell r="R531"/>
          <cell r="S531"/>
          <cell r="T531"/>
          <cell r="U531"/>
          <cell r="V531"/>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row>
        <row r="532">
          <cell r="C532">
            <v>0</v>
          </cell>
          <cell r="D532">
            <v>0</v>
          </cell>
          <cell r="E532">
            <v>0</v>
          </cell>
          <cell r="F532"/>
          <cell r="G532" t="str">
            <v/>
          </cell>
          <cell r="H532"/>
          <cell r="I532"/>
          <cell r="J532"/>
          <cell r="K532"/>
          <cell r="L532"/>
          <cell r="M532"/>
          <cell r="N532"/>
          <cell r="O532"/>
          <cell r="P532"/>
          <cell r="Q532"/>
          <cell r="R532"/>
          <cell r="S532"/>
          <cell r="T532"/>
          <cell r="U532"/>
          <cell r="V532"/>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row>
        <row r="533">
          <cell r="C533">
            <v>0</v>
          </cell>
          <cell r="D533">
            <v>0</v>
          </cell>
          <cell r="E533">
            <v>0</v>
          </cell>
          <cell r="F533"/>
          <cell r="G533" t="str">
            <v/>
          </cell>
          <cell r="H533"/>
          <cell r="I533"/>
          <cell r="J533"/>
          <cell r="K533"/>
          <cell r="L533"/>
          <cell r="M533"/>
          <cell r="N533"/>
          <cell r="O533"/>
          <cell r="P533"/>
          <cell r="Q533"/>
          <cell r="R533"/>
          <cell r="S533"/>
          <cell r="T533"/>
          <cell r="U533"/>
          <cell r="V533"/>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row>
        <row r="534">
          <cell r="C534">
            <v>0</v>
          </cell>
          <cell r="D534">
            <v>0</v>
          </cell>
          <cell r="E534">
            <v>0</v>
          </cell>
          <cell r="F534"/>
          <cell r="G534" t="str">
            <v/>
          </cell>
          <cell r="H534"/>
          <cell r="I534"/>
          <cell r="J534"/>
          <cell r="K534"/>
          <cell r="L534"/>
          <cell r="M534"/>
          <cell r="N534"/>
          <cell r="O534"/>
          <cell r="P534"/>
          <cell r="Q534"/>
          <cell r="R534"/>
          <cell r="S534"/>
          <cell r="T534"/>
          <cell r="U534"/>
          <cell r="V534"/>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row>
        <row r="535">
          <cell r="C535">
            <v>0</v>
          </cell>
          <cell r="D535">
            <v>0</v>
          </cell>
          <cell r="E535">
            <v>0</v>
          </cell>
          <cell r="F535"/>
          <cell r="G535" t="str">
            <v/>
          </cell>
          <cell r="H535"/>
          <cell r="I535"/>
          <cell r="J535"/>
          <cell r="K535"/>
          <cell r="L535"/>
          <cell r="M535"/>
          <cell r="N535"/>
          <cell r="O535"/>
          <cell r="P535"/>
          <cell r="Q535"/>
          <cell r="R535"/>
          <cell r="S535"/>
          <cell r="T535"/>
          <cell r="U535"/>
          <cell r="V535"/>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row>
        <row r="536">
          <cell r="C536">
            <v>0</v>
          </cell>
          <cell r="D536">
            <v>0</v>
          </cell>
          <cell r="E536">
            <v>0</v>
          </cell>
          <cell r="F536"/>
          <cell r="G536" t="str">
            <v/>
          </cell>
          <cell r="H536"/>
          <cell r="I536"/>
          <cell r="J536"/>
          <cell r="K536"/>
          <cell r="L536"/>
          <cell r="M536"/>
          <cell r="N536"/>
          <cell r="O536"/>
          <cell r="P536"/>
          <cell r="Q536"/>
          <cell r="R536"/>
          <cell r="S536"/>
          <cell r="T536"/>
          <cell r="U536"/>
          <cell r="V536"/>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row>
        <row r="537">
          <cell r="C537">
            <v>0</v>
          </cell>
          <cell r="D537">
            <v>0</v>
          </cell>
          <cell r="E537">
            <v>0</v>
          </cell>
          <cell r="F537"/>
          <cell r="G537" t="str">
            <v/>
          </cell>
          <cell r="H537"/>
          <cell r="I537"/>
          <cell r="J537"/>
          <cell r="K537"/>
          <cell r="L537"/>
          <cell r="M537"/>
          <cell r="N537"/>
          <cell r="O537"/>
          <cell r="P537"/>
          <cell r="Q537"/>
          <cell r="R537"/>
          <cell r="S537"/>
          <cell r="T537"/>
          <cell r="U537"/>
          <cell r="V537"/>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row>
        <row r="538">
          <cell r="C538">
            <v>0</v>
          </cell>
          <cell r="D538">
            <v>0</v>
          </cell>
          <cell r="E538">
            <v>0</v>
          </cell>
          <cell r="F538"/>
          <cell r="G538" t="str">
            <v/>
          </cell>
          <cell r="H538"/>
          <cell r="I538"/>
          <cell r="J538"/>
          <cell r="K538"/>
          <cell r="L538"/>
          <cell r="M538"/>
          <cell r="N538"/>
          <cell r="O538"/>
          <cell r="P538"/>
          <cell r="Q538"/>
          <cell r="R538"/>
          <cell r="S538"/>
          <cell r="T538"/>
          <cell r="U538"/>
          <cell r="V538"/>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row>
        <row r="539">
          <cell r="C539">
            <v>0</v>
          </cell>
          <cell r="D539">
            <v>0</v>
          </cell>
          <cell r="E539">
            <v>0</v>
          </cell>
          <cell r="F539"/>
          <cell r="G539" t="str">
            <v/>
          </cell>
          <cell r="H539"/>
          <cell r="I539"/>
          <cell r="J539"/>
          <cell r="K539"/>
          <cell r="L539"/>
          <cell r="M539"/>
          <cell r="N539"/>
          <cell r="O539"/>
          <cell r="P539"/>
          <cell r="Q539"/>
          <cell r="R539"/>
          <cell r="S539"/>
          <cell r="T539"/>
          <cell r="U539"/>
          <cell r="V539"/>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row>
        <row r="540">
          <cell r="C540">
            <v>0</v>
          </cell>
          <cell r="D540">
            <v>0</v>
          </cell>
          <cell r="E540">
            <v>0</v>
          </cell>
          <cell r="F540"/>
          <cell r="G540" t="str">
            <v/>
          </cell>
          <cell r="H540"/>
          <cell r="I540"/>
          <cell r="J540"/>
          <cell r="K540"/>
          <cell r="L540"/>
          <cell r="M540"/>
          <cell r="N540"/>
          <cell r="O540"/>
          <cell r="P540"/>
          <cell r="Q540"/>
          <cell r="R540"/>
          <cell r="S540"/>
          <cell r="T540"/>
          <cell r="U540"/>
          <cell r="V540"/>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row>
        <row r="541">
          <cell r="C541">
            <v>0</v>
          </cell>
          <cell r="D541">
            <v>0</v>
          </cell>
          <cell r="E541">
            <v>0</v>
          </cell>
          <cell r="F541"/>
          <cell r="G541" t="str">
            <v/>
          </cell>
          <cell r="H541"/>
          <cell r="I541"/>
          <cell r="J541"/>
          <cell r="K541"/>
          <cell r="L541"/>
          <cell r="M541"/>
          <cell r="N541"/>
          <cell r="O541"/>
          <cell r="P541"/>
          <cell r="Q541"/>
          <cell r="R541"/>
          <cell r="S541"/>
          <cell r="T541"/>
          <cell r="U541"/>
          <cell r="V541"/>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row>
        <row r="542">
          <cell r="C542">
            <v>0</v>
          </cell>
          <cell r="D542">
            <v>0</v>
          </cell>
          <cell r="E542">
            <v>0</v>
          </cell>
          <cell r="F542"/>
          <cell r="G542" t="str">
            <v/>
          </cell>
          <cell r="H542"/>
          <cell r="I542"/>
          <cell r="J542"/>
          <cell r="K542"/>
          <cell r="L542"/>
          <cell r="M542"/>
          <cell r="N542"/>
          <cell r="O542"/>
          <cell r="P542"/>
          <cell r="Q542"/>
          <cell r="R542"/>
          <cell r="S542"/>
          <cell r="T542"/>
          <cell r="U542"/>
          <cell r="V542"/>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row>
        <row r="543">
          <cell r="C543">
            <v>0</v>
          </cell>
          <cell r="D543">
            <v>0</v>
          </cell>
          <cell r="E543">
            <v>0</v>
          </cell>
          <cell r="F543"/>
          <cell r="G543" t="str">
            <v/>
          </cell>
          <cell r="H543"/>
          <cell r="I543"/>
          <cell r="J543"/>
          <cell r="K543"/>
          <cell r="L543"/>
          <cell r="M543"/>
          <cell r="N543"/>
          <cell r="O543"/>
          <cell r="P543"/>
          <cell r="Q543"/>
          <cell r="R543"/>
          <cell r="S543"/>
          <cell r="T543"/>
          <cell r="U543"/>
          <cell r="V543"/>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row>
        <row r="544">
          <cell r="C544">
            <v>0</v>
          </cell>
          <cell r="D544">
            <v>0</v>
          </cell>
          <cell r="E544">
            <v>0</v>
          </cell>
          <cell r="F544"/>
          <cell r="G544" t="str">
            <v/>
          </cell>
          <cell r="H544"/>
          <cell r="I544"/>
          <cell r="J544"/>
          <cell r="K544"/>
          <cell r="L544"/>
          <cell r="M544"/>
          <cell r="N544"/>
          <cell r="O544"/>
          <cell r="P544"/>
          <cell r="Q544"/>
          <cell r="R544"/>
          <cell r="S544"/>
          <cell r="T544"/>
          <cell r="U544"/>
          <cell r="V544"/>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row>
        <row r="545">
          <cell r="C545">
            <v>0</v>
          </cell>
          <cell r="D545">
            <v>0</v>
          </cell>
          <cell r="E545">
            <v>0</v>
          </cell>
          <cell r="F545"/>
          <cell r="G545" t="str">
            <v/>
          </cell>
          <cell r="H545"/>
          <cell r="I545"/>
          <cell r="J545"/>
          <cell r="K545"/>
          <cell r="L545"/>
          <cell r="M545"/>
          <cell r="N545"/>
          <cell r="O545"/>
          <cell r="P545"/>
          <cell r="Q545"/>
          <cell r="R545"/>
          <cell r="S545"/>
          <cell r="T545"/>
          <cell r="U545"/>
          <cell r="V545"/>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row>
        <row r="546">
          <cell r="C546">
            <v>0</v>
          </cell>
          <cell r="D546">
            <v>0</v>
          </cell>
          <cell r="E546">
            <v>0</v>
          </cell>
          <cell r="F546"/>
          <cell r="G546" t="str">
            <v/>
          </cell>
          <cell r="H546"/>
          <cell r="I546"/>
          <cell r="J546"/>
          <cell r="K546"/>
          <cell r="L546"/>
          <cell r="M546"/>
          <cell r="N546"/>
          <cell r="O546"/>
          <cell r="P546"/>
          <cell r="Q546"/>
          <cell r="R546"/>
          <cell r="S546"/>
          <cell r="T546"/>
          <cell r="U546"/>
          <cell r="V546"/>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row>
        <row r="547">
          <cell r="C547">
            <v>0</v>
          </cell>
          <cell r="D547">
            <v>0</v>
          </cell>
          <cell r="E547">
            <v>0</v>
          </cell>
          <cell r="F547"/>
          <cell r="G547" t="str">
            <v/>
          </cell>
          <cell r="H547"/>
          <cell r="I547"/>
          <cell r="J547"/>
          <cell r="K547"/>
          <cell r="L547"/>
          <cell r="M547"/>
          <cell r="N547"/>
          <cell r="O547"/>
          <cell r="P547"/>
          <cell r="Q547"/>
          <cell r="R547"/>
          <cell r="S547"/>
          <cell r="T547"/>
          <cell r="U547"/>
          <cell r="V547"/>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row>
        <row r="548">
          <cell r="C548">
            <v>0</v>
          </cell>
          <cell r="D548">
            <v>0</v>
          </cell>
          <cell r="E548">
            <v>0</v>
          </cell>
          <cell r="F548"/>
          <cell r="G548" t="str">
            <v/>
          </cell>
          <cell r="H548"/>
          <cell r="I548"/>
          <cell r="J548"/>
          <cell r="K548"/>
          <cell r="L548"/>
          <cell r="M548"/>
          <cell r="N548"/>
          <cell r="O548"/>
          <cell r="P548"/>
          <cell r="Q548"/>
          <cell r="R548"/>
          <cell r="S548"/>
          <cell r="T548"/>
          <cell r="U548"/>
          <cell r="V548"/>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row>
        <row r="549">
          <cell r="C549">
            <v>0</v>
          </cell>
          <cell r="D549">
            <v>0</v>
          </cell>
          <cell r="E549">
            <v>0</v>
          </cell>
          <cell r="F549"/>
          <cell r="G549" t="str">
            <v/>
          </cell>
          <cell r="H549"/>
          <cell r="I549"/>
          <cell r="J549"/>
          <cell r="K549"/>
          <cell r="L549"/>
          <cell r="M549"/>
          <cell r="N549"/>
          <cell r="O549"/>
          <cell r="P549"/>
          <cell r="Q549"/>
          <cell r="R549"/>
          <cell r="S549"/>
          <cell r="T549"/>
          <cell r="U549"/>
          <cell r="V549"/>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row>
        <row r="550">
          <cell r="C550">
            <v>0</v>
          </cell>
          <cell r="D550">
            <v>0</v>
          </cell>
          <cell r="E550">
            <v>0</v>
          </cell>
          <cell r="F550"/>
          <cell r="G550" t="str">
            <v/>
          </cell>
          <cell r="H550"/>
          <cell r="I550"/>
          <cell r="J550"/>
          <cell r="K550"/>
          <cell r="L550"/>
          <cell r="M550"/>
          <cell r="N550"/>
          <cell r="O550"/>
          <cell r="P550"/>
          <cell r="Q550"/>
          <cell r="R550"/>
          <cell r="S550"/>
          <cell r="T550"/>
          <cell r="U550"/>
          <cell r="V550"/>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row>
        <row r="551">
          <cell r="C551">
            <v>0</v>
          </cell>
          <cell r="D551">
            <v>0</v>
          </cell>
          <cell r="E551">
            <v>0</v>
          </cell>
          <cell r="F551"/>
          <cell r="G551" t="str">
            <v/>
          </cell>
          <cell r="H551"/>
          <cell r="I551"/>
          <cell r="J551"/>
          <cell r="K551"/>
          <cell r="L551"/>
          <cell r="M551"/>
          <cell r="N551"/>
          <cell r="O551"/>
          <cell r="P551"/>
          <cell r="Q551"/>
          <cell r="R551"/>
          <cell r="S551"/>
          <cell r="T551"/>
          <cell r="U551"/>
          <cell r="V551"/>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row>
        <row r="552">
          <cell r="C552">
            <v>0</v>
          </cell>
          <cell r="D552">
            <v>0</v>
          </cell>
          <cell r="E552">
            <v>0</v>
          </cell>
          <cell r="F552"/>
          <cell r="G552" t="str">
            <v/>
          </cell>
          <cell r="H552"/>
          <cell r="I552"/>
          <cell r="J552"/>
          <cell r="K552"/>
          <cell r="L552"/>
          <cell r="M552"/>
          <cell r="N552"/>
          <cell r="O552"/>
          <cell r="P552"/>
          <cell r="Q552"/>
          <cell r="R552"/>
          <cell r="S552"/>
          <cell r="T552"/>
          <cell r="U552"/>
          <cell r="V552"/>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row>
        <row r="553">
          <cell r="C553">
            <v>0</v>
          </cell>
          <cell r="D553">
            <v>0</v>
          </cell>
          <cell r="E553">
            <v>0</v>
          </cell>
          <cell r="F553"/>
          <cell r="G553" t="str">
            <v/>
          </cell>
          <cell r="H553"/>
          <cell r="I553"/>
          <cell r="J553"/>
          <cell r="K553"/>
          <cell r="L553"/>
          <cell r="M553"/>
          <cell r="N553"/>
          <cell r="O553"/>
          <cell r="P553"/>
          <cell r="Q553"/>
          <cell r="R553"/>
          <cell r="S553"/>
          <cell r="T553"/>
          <cell r="U553"/>
          <cell r="V553"/>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row>
        <row r="554">
          <cell r="C554">
            <v>0</v>
          </cell>
          <cell r="D554">
            <v>0</v>
          </cell>
          <cell r="E554">
            <v>0</v>
          </cell>
          <cell r="F554"/>
          <cell r="G554" t="str">
            <v/>
          </cell>
          <cell r="H554"/>
          <cell r="I554"/>
          <cell r="J554"/>
          <cell r="K554"/>
          <cell r="L554"/>
          <cell r="M554"/>
          <cell r="N554"/>
          <cell r="O554"/>
          <cell r="P554"/>
          <cell r="Q554"/>
          <cell r="R554"/>
          <cell r="S554"/>
          <cell r="T554"/>
          <cell r="U554"/>
          <cell r="V554"/>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row>
        <row r="555">
          <cell r="C555">
            <v>0</v>
          </cell>
          <cell r="D555">
            <v>0</v>
          </cell>
          <cell r="E555">
            <v>0</v>
          </cell>
          <cell r="F555"/>
          <cell r="G555" t="str">
            <v/>
          </cell>
          <cell r="H555"/>
          <cell r="I555"/>
          <cell r="J555"/>
          <cell r="K555"/>
          <cell r="L555"/>
          <cell r="M555"/>
          <cell r="N555"/>
          <cell r="O555"/>
          <cell r="P555"/>
          <cell r="Q555"/>
          <cell r="R555"/>
          <cell r="S555"/>
          <cell r="T555"/>
          <cell r="U555"/>
          <cell r="V555"/>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row>
        <row r="556">
          <cell r="C556">
            <v>0</v>
          </cell>
          <cell r="D556">
            <v>0</v>
          </cell>
          <cell r="E556">
            <v>0</v>
          </cell>
          <cell r="F556"/>
          <cell r="G556" t="str">
            <v/>
          </cell>
          <cell r="H556"/>
          <cell r="I556"/>
          <cell r="J556"/>
          <cell r="K556"/>
          <cell r="L556"/>
          <cell r="M556"/>
          <cell r="N556"/>
          <cell r="O556"/>
          <cell r="P556"/>
          <cell r="Q556"/>
          <cell r="R556"/>
          <cell r="S556"/>
          <cell r="T556"/>
          <cell r="U556"/>
          <cell r="V556"/>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row>
        <row r="557">
          <cell r="C557">
            <v>0</v>
          </cell>
          <cell r="D557">
            <v>0</v>
          </cell>
          <cell r="E557">
            <v>0</v>
          </cell>
          <cell r="F557"/>
          <cell r="G557" t="str">
            <v/>
          </cell>
          <cell r="H557"/>
          <cell r="I557"/>
          <cell r="J557"/>
          <cell r="K557"/>
          <cell r="L557"/>
          <cell r="M557"/>
          <cell r="N557"/>
          <cell r="O557"/>
          <cell r="P557"/>
          <cell r="Q557"/>
          <cell r="R557"/>
          <cell r="S557"/>
          <cell r="T557"/>
          <cell r="U557"/>
          <cell r="V557"/>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row>
        <row r="558">
          <cell r="C558">
            <v>0</v>
          </cell>
          <cell r="D558">
            <v>0</v>
          </cell>
          <cell r="E558">
            <v>0</v>
          </cell>
          <cell r="F558"/>
          <cell r="G558" t="str">
            <v/>
          </cell>
          <cell r="H558"/>
          <cell r="I558"/>
          <cell r="J558"/>
          <cell r="K558"/>
          <cell r="L558"/>
          <cell r="M558"/>
          <cell r="N558"/>
          <cell r="O558"/>
          <cell r="P558"/>
          <cell r="Q558"/>
          <cell r="R558"/>
          <cell r="S558"/>
          <cell r="T558"/>
          <cell r="U558"/>
          <cell r="V558"/>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row>
        <row r="559">
          <cell r="C559">
            <v>0</v>
          </cell>
          <cell r="D559">
            <v>0</v>
          </cell>
          <cell r="E559">
            <v>0</v>
          </cell>
          <cell r="F559"/>
          <cell r="G559" t="str">
            <v/>
          </cell>
          <cell r="H559"/>
          <cell r="I559"/>
          <cell r="J559"/>
          <cell r="K559"/>
          <cell r="L559"/>
          <cell r="M559"/>
          <cell r="N559"/>
          <cell r="O559"/>
          <cell r="P559"/>
          <cell r="Q559"/>
          <cell r="R559"/>
          <cell r="S559"/>
          <cell r="T559"/>
          <cell r="U559"/>
          <cell r="V559"/>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row>
        <row r="560">
          <cell r="C560">
            <v>0</v>
          </cell>
          <cell r="D560">
            <v>0</v>
          </cell>
          <cell r="E560">
            <v>0</v>
          </cell>
          <cell r="F560"/>
          <cell r="G560" t="str">
            <v/>
          </cell>
          <cell r="H560"/>
          <cell r="I560"/>
          <cell r="J560"/>
          <cell r="K560"/>
          <cell r="L560"/>
          <cell r="M560"/>
          <cell r="N560"/>
          <cell r="O560"/>
          <cell r="P560"/>
          <cell r="Q560"/>
          <cell r="R560"/>
          <cell r="S560"/>
          <cell r="T560"/>
          <cell r="U560"/>
          <cell r="V560"/>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row>
        <row r="561">
          <cell r="C561">
            <v>0</v>
          </cell>
          <cell r="D561">
            <v>0</v>
          </cell>
          <cell r="E561">
            <v>0</v>
          </cell>
          <cell r="F561"/>
          <cell r="G561" t="str">
            <v/>
          </cell>
          <cell r="H561"/>
          <cell r="I561"/>
          <cell r="J561"/>
          <cell r="K561"/>
          <cell r="L561"/>
          <cell r="M561"/>
          <cell r="N561"/>
          <cell r="O561"/>
          <cell r="P561"/>
          <cell r="Q561"/>
          <cell r="R561"/>
          <cell r="S561"/>
          <cell r="T561"/>
          <cell r="U561"/>
          <cell r="V561"/>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row>
        <row r="562">
          <cell r="C562">
            <v>0</v>
          </cell>
          <cell r="D562">
            <v>0</v>
          </cell>
          <cell r="E562">
            <v>0</v>
          </cell>
          <cell r="F562"/>
          <cell r="G562" t="str">
            <v/>
          </cell>
          <cell r="H562"/>
          <cell r="I562"/>
          <cell r="J562"/>
          <cell r="K562"/>
          <cell r="L562"/>
          <cell r="M562"/>
          <cell r="N562"/>
          <cell r="O562"/>
          <cell r="P562"/>
          <cell r="Q562"/>
          <cell r="R562"/>
          <cell r="S562"/>
          <cell r="T562"/>
          <cell r="U562"/>
          <cell r="V562"/>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row>
        <row r="563">
          <cell r="C563">
            <v>0</v>
          </cell>
          <cell r="D563">
            <v>0</v>
          </cell>
          <cell r="E563">
            <v>0</v>
          </cell>
          <cell r="F563"/>
          <cell r="G563" t="str">
            <v/>
          </cell>
          <cell r="H563"/>
          <cell r="I563"/>
          <cell r="J563"/>
          <cell r="K563"/>
          <cell r="L563"/>
          <cell r="M563"/>
          <cell r="N563"/>
          <cell r="O563"/>
          <cell r="P563"/>
          <cell r="Q563"/>
          <cell r="R563"/>
          <cell r="S563"/>
          <cell r="T563"/>
          <cell r="U563"/>
          <cell r="V563"/>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row>
        <row r="564">
          <cell r="C564">
            <v>0</v>
          </cell>
          <cell r="D564">
            <v>0</v>
          </cell>
          <cell r="E564">
            <v>0</v>
          </cell>
          <cell r="F564"/>
          <cell r="G564" t="str">
            <v/>
          </cell>
          <cell r="H564"/>
          <cell r="I564"/>
          <cell r="J564"/>
          <cell r="K564"/>
          <cell r="L564"/>
          <cell r="M564"/>
          <cell r="N564"/>
          <cell r="O564"/>
          <cell r="P564"/>
          <cell r="Q564"/>
          <cell r="R564"/>
          <cell r="S564"/>
          <cell r="T564"/>
          <cell r="U564"/>
          <cell r="V564"/>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row>
        <row r="565">
          <cell r="C565">
            <v>0</v>
          </cell>
          <cell r="D565">
            <v>0</v>
          </cell>
          <cell r="E565">
            <v>0</v>
          </cell>
          <cell r="F565"/>
          <cell r="G565" t="str">
            <v/>
          </cell>
          <cell r="H565"/>
          <cell r="I565"/>
          <cell r="J565"/>
          <cell r="K565"/>
          <cell r="L565"/>
          <cell r="M565"/>
          <cell r="N565"/>
          <cell r="O565"/>
          <cell r="P565"/>
          <cell r="Q565"/>
          <cell r="R565"/>
          <cell r="S565"/>
          <cell r="T565"/>
          <cell r="U565"/>
          <cell r="V565"/>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row>
        <row r="566">
          <cell r="C566">
            <v>0</v>
          </cell>
          <cell r="D566">
            <v>0</v>
          </cell>
          <cell r="E566">
            <v>0</v>
          </cell>
          <cell r="F566"/>
          <cell r="G566" t="str">
            <v/>
          </cell>
          <cell r="H566"/>
          <cell r="I566"/>
          <cell r="J566"/>
          <cell r="K566"/>
          <cell r="L566"/>
          <cell r="M566"/>
          <cell r="N566"/>
          <cell r="O566"/>
          <cell r="P566"/>
          <cell r="Q566"/>
          <cell r="R566"/>
          <cell r="S566"/>
          <cell r="T566"/>
          <cell r="U566"/>
          <cell r="V566"/>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row>
        <row r="567">
          <cell r="C567">
            <v>0</v>
          </cell>
          <cell r="D567">
            <v>0</v>
          </cell>
          <cell r="E567">
            <v>0</v>
          </cell>
          <cell r="F567"/>
          <cell r="G567" t="str">
            <v/>
          </cell>
          <cell r="H567"/>
          <cell r="I567"/>
          <cell r="J567"/>
          <cell r="K567"/>
          <cell r="L567"/>
          <cell r="M567"/>
          <cell r="N567"/>
          <cell r="O567"/>
          <cell r="P567"/>
          <cell r="Q567"/>
          <cell r="R567"/>
          <cell r="S567"/>
          <cell r="T567"/>
          <cell r="U567"/>
          <cell r="V567"/>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row>
        <row r="568">
          <cell r="C568">
            <v>0</v>
          </cell>
          <cell r="D568">
            <v>0</v>
          </cell>
          <cell r="E568">
            <v>0</v>
          </cell>
          <cell r="F568"/>
          <cell r="G568" t="str">
            <v/>
          </cell>
          <cell r="H568"/>
          <cell r="I568"/>
          <cell r="J568"/>
          <cell r="K568"/>
          <cell r="L568"/>
          <cell r="M568"/>
          <cell r="N568"/>
          <cell r="O568"/>
          <cell r="P568"/>
          <cell r="Q568"/>
          <cell r="R568"/>
          <cell r="S568"/>
          <cell r="T568"/>
          <cell r="U568"/>
          <cell r="V568"/>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row>
        <row r="569">
          <cell r="C569">
            <v>0</v>
          </cell>
          <cell r="D569">
            <v>0</v>
          </cell>
          <cell r="E569">
            <v>0</v>
          </cell>
          <cell r="F569"/>
          <cell r="G569" t="str">
            <v/>
          </cell>
          <cell r="H569"/>
          <cell r="I569"/>
          <cell r="J569"/>
          <cell r="K569"/>
          <cell r="L569"/>
          <cell r="M569"/>
          <cell r="N569"/>
          <cell r="O569"/>
          <cell r="P569"/>
          <cell r="Q569"/>
          <cell r="R569"/>
          <cell r="S569"/>
          <cell r="T569"/>
          <cell r="U569"/>
          <cell r="V569"/>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row>
        <row r="570">
          <cell r="C570">
            <v>0</v>
          </cell>
          <cell r="D570">
            <v>0</v>
          </cell>
          <cell r="E570">
            <v>0</v>
          </cell>
          <cell r="F570"/>
          <cell r="G570" t="str">
            <v/>
          </cell>
          <cell r="H570"/>
          <cell r="I570"/>
          <cell r="J570"/>
          <cell r="K570"/>
          <cell r="L570"/>
          <cell r="M570"/>
          <cell r="N570"/>
          <cell r="O570"/>
          <cell r="P570"/>
          <cell r="Q570"/>
          <cell r="R570"/>
          <cell r="S570"/>
          <cell r="T570"/>
          <cell r="U570"/>
          <cell r="V570"/>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row>
        <row r="571">
          <cell r="C571">
            <v>0</v>
          </cell>
          <cell r="D571">
            <v>0</v>
          </cell>
          <cell r="E571">
            <v>0</v>
          </cell>
          <cell r="F571"/>
          <cell r="G571" t="str">
            <v/>
          </cell>
          <cell r="H571"/>
          <cell r="I571"/>
          <cell r="J571"/>
          <cell r="K571"/>
          <cell r="L571"/>
          <cell r="M571"/>
          <cell r="N571"/>
          <cell r="O571"/>
          <cell r="P571"/>
          <cell r="Q571"/>
          <cell r="R571"/>
          <cell r="S571"/>
          <cell r="T571"/>
          <cell r="U571"/>
          <cell r="V571"/>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row>
        <row r="572">
          <cell r="C572">
            <v>0</v>
          </cell>
          <cell r="D572">
            <v>0</v>
          </cell>
          <cell r="E572">
            <v>0</v>
          </cell>
          <cell r="F572"/>
          <cell r="G572" t="str">
            <v/>
          </cell>
          <cell r="H572"/>
          <cell r="I572"/>
          <cell r="J572"/>
          <cell r="K572"/>
          <cell r="L572"/>
          <cell r="M572"/>
          <cell r="N572"/>
          <cell r="O572"/>
          <cell r="P572"/>
          <cell r="Q572"/>
          <cell r="R572"/>
          <cell r="S572"/>
          <cell r="T572"/>
          <cell r="U572"/>
          <cell r="V572"/>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row>
        <row r="573">
          <cell r="C573">
            <v>0</v>
          </cell>
          <cell r="D573">
            <v>0</v>
          </cell>
          <cell r="E573">
            <v>0</v>
          </cell>
          <cell r="F573"/>
          <cell r="G573" t="str">
            <v/>
          </cell>
          <cell r="H573"/>
          <cell r="I573"/>
          <cell r="J573"/>
          <cell r="K573"/>
          <cell r="L573"/>
          <cell r="M573"/>
          <cell r="N573"/>
          <cell r="O573"/>
          <cell r="P573"/>
          <cell r="Q573"/>
          <cell r="R573"/>
          <cell r="S573"/>
          <cell r="T573"/>
          <cell r="U573"/>
          <cell r="V573"/>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row>
        <row r="574">
          <cell r="C574">
            <v>0</v>
          </cell>
          <cell r="D574">
            <v>0</v>
          </cell>
          <cell r="E574">
            <v>0</v>
          </cell>
          <cell r="F574"/>
          <cell r="G574" t="str">
            <v/>
          </cell>
          <cell r="H574"/>
          <cell r="I574"/>
          <cell r="J574"/>
          <cell r="K574"/>
          <cell r="L574"/>
          <cell r="M574"/>
          <cell r="N574"/>
          <cell r="O574"/>
          <cell r="P574"/>
          <cell r="Q574"/>
          <cell r="R574"/>
          <cell r="S574"/>
          <cell r="T574"/>
          <cell r="U574"/>
          <cell r="V574"/>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row>
        <row r="575">
          <cell r="C575">
            <v>0</v>
          </cell>
          <cell r="D575">
            <v>0</v>
          </cell>
          <cell r="E575">
            <v>0</v>
          </cell>
          <cell r="F575"/>
          <cell r="G575" t="str">
            <v/>
          </cell>
          <cell r="H575"/>
          <cell r="I575"/>
          <cell r="J575"/>
          <cell r="K575"/>
          <cell r="L575"/>
          <cell r="M575"/>
          <cell r="N575"/>
          <cell r="O575"/>
          <cell r="P575"/>
          <cell r="Q575"/>
          <cell r="R575"/>
          <cell r="S575"/>
          <cell r="T575"/>
          <cell r="U575"/>
          <cell r="V575"/>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row>
        <row r="576">
          <cell r="C576">
            <v>0</v>
          </cell>
          <cell r="D576">
            <v>0</v>
          </cell>
          <cell r="E576">
            <v>0</v>
          </cell>
          <cell r="F576"/>
          <cell r="G576" t="str">
            <v/>
          </cell>
          <cell r="H576"/>
          <cell r="I576"/>
          <cell r="J576"/>
          <cell r="K576"/>
          <cell r="L576"/>
          <cell r="M576"/>
          <cell r="N576"/>
          <cell r="O576"/>
          <cell r="P576"/>
          <cell r="Q576"/>
          <cell r="R576"/>
          <cell r="S576"/>
          <cell r="T576"/>
          <cell r="U576"/>
          <cell r="V576"/>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row>
        <row r="577">
          <cell r="C577">
            <v>0</v>
          </cell>
          <cell r="D577">
            <v>0</v>
          </cell>
          <cell r="E577">
            <v>0</v>
          </cell>
          <cell r="F577"/>
          <cell r="G577" t="str">
            <v/>
          </cell>
          <cell r="H577"/>
          <cell r="I577"/>
          <cell r="J577"/>
          <cell r="K577"/>
          <cell r="L577"/>
          <cell r="M577"/>
          <cell r="N577"/>
          <cell r="O577"/>
          <cell r="P577"/>
          <cell r="Q577"/>
          <cell r="R577"/>
          <cell r="S577"/>
          <cell r="T577"/>
          <cell r="U577"/>
          <cell r="V577"/>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row>
        <row r="578">
          <cell r="C578">
            <v>0</v>
          </cell>
          <cell r="D578">
            <v>0</v>
          </cell>
          <cell r="E578">
            <v>0</v>
          </cell>
          <cell r="F578"/>
          <cell r="G578" t="str">
            <v/>
          </cell>
          <cell r="H578"/>
          <cell r="I578"/>
          <cell r="J578"/>
          <cell r="K578"/>
          <cell r="L578"/>
          <cell r="M578"/>
          <cell r="N578"/>
          <cell r="O578"/>
          <cell r="P578"/>
          <cell r="Q578"/>
          <cell r="R578"/>
          <cell r="S578"/>
          <cell r="T578"/>
          <cell r="U578"/>
          <cell r="V578"/>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row>
        <row r="579">
          <cell r="C579">
            <v>0</v>
          </cell>
          <cell r="D579">
            <v>0</v>
          </cell>
          <cell r="E579">
            <v>0</v>
          </cell>
          <cell r="F579"/>
          <cell r="G579" t="str">
            <v/>
          </cell>
          <cell r="H579"/>
          <cell r="I579"/>
          <cell r="J579"/>
          <cell r="K579"/>
          <cell r="L579"/>
          <cell r="M579"/>
          <cell r="N579"/>
          <cell r="O579"/>
          <cell r="P579"/>
          <cell r="Q579"/>
          <cell r="R579"/>
          <cell r="S579"/>
          <cell r="T579"/>
          <cell r="U579"/>
          <cell r="V579"/>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row>
        <row r="580">
          <cell r="C580">
            <v>0</v>
          </cell>
          <cell r="D580">
            <v>0</v>
          </cell>
          <cell r="E580">
            <v>0</v>
          </cell>
          <cell r="F580"/>
          <cell r="G580" t="str">
            <v/>
          </cell>
          <cell r="H580"/>
          <cell r="I580"/>
          <cell r="J580"/>
          <cell r="K580"/>
          <cell r="L580"/>
          <cell r="M580"/>
          <cell r="N580"/>
          <cell r="O580"/>
          <cell r="P580"/>
          <cell r="Q580"/>
          <cell r="R580"/>
          <cell r="S580"/>
          <cell r="T580"/>
          <cell r="U580"/>
          <cell r="V580"/>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row>
        <row r="581">
          <cell r="C581">
            <v>0</v>
          </cell>
          <cell r="D581">
            <v>0</v>
          </cell>
          <cell r="E581">
            <v>0</v>
          </cell>
          <cell r="F581"/>
          <cell r="G581" t="str">
            <v/>
          </cell>
          <cell r="H581"/>
          <cell r="I581"/>
          <cell r="J581"/>
          <cell r="K581"/>
          <cell r="L581"/>
          <cell r="M581"/>
          <cell r="N581"/>
          <cell r="O581"/>
          <cell r="P581"/>
          <cell r="Q581"/>
          <cell r="R581"/>
          <cell r="S581"/>
          <cell r="T581"/>
          <cell r="U581"/>
          <cell r="V581"/>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row>
        <row r="582">
          <cell r="C582">
            <v>0</v>
          </cell>
          <cell r="D582">
            <v>0</v>
          </cell>
          <cell r="E582">
            <v>0</v>
          </cell>
          <cell r="F582"/>
          <cell r="G582" t="str">
            <v/>
          </cell>
          <cell r="H582"/>
          <cell r="I582"/>
          <cell r="J582"/>
          <cell r="K582"/>
          <cell r="L582"/>
          <cell r="M582"/>
          <cell r="N582"/>
          <cell r="O582"/>
          <cell r="P582"/>
          <cell r="Q582"/>
          <cell r="R582"/>
          <cell r="S582"/>
          <cell r="T582"/>
          <cell r="U582"/>
          <cell r="V582"/>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row>
        <row r="583">
          <cell r="C583">
            <v>0</v>
          </cell>
          <cell r="D583">
            <v>0</v>
          </cell>
          <cell r="E583">
            <v>0</v>
          </cell>
          <cell r="F583"/>
          <cell r="G583" t="str">
            <v/>
          </cell>
          <cell r="H583"/>
          <cell r="I583"/>
          <cell r="J583"/>
          <cell r="K583"/>
          <cell r="L583"/>
          <cell r="M583"/>
          <cell r="N583"/>
          <cell r="O583"/>
          <cell r="P583"/>
          <cell r="Q583"/>
          <cell r="R583"/>
          <cell r="S583"/>
          <cell r="T583"/>
          <cell r="U583"/>
          <cell r="V583"/>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row>
        <row r="584">
          <cell r="C584">
            <v>0</v>
          </cell>
          <cell r="D584">
            <v>0</v>
          </cell>
          <cell r="E584">
            <v>0</v>
          </cell>
          <cell r="F584"/>
          <cell r="G584" t="str">
            <v/>
          </cell>
          <cell r="H584"/>
          <cell r="I584"/>
          <cell r="J584"/>
          <cell r="K584"/>
          <cell r="L584"/>
          <cell r="M584"/>
          <cell r="N584"/>
          <cell r="O584"/>
          <cell r="P584"/>
          <cell r="Q584"/>
          <cell r="R584"/>
          <cell r="S584"/>
          <cell r="T584"/>
          <cell r="U584"/>
          <cell r="V584"/>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row>
        <row r="585">
          <cell r="C585">
            <v>0</v>
          </cell>
          <cell r="D585">
            <v>0</v>
          </cell>
          <cell r="E585">
            <v>0</v>
          </cell>
          <cell r="F585"/>
          <cell r="G585" t="str">
            <v/>
          </cell>
          <cell r="H585"/>
          <cell r="I585"/>
          <cell r="J585"/>
          <cell r="K585"/>
          <cell r="L585"/>
          <cell r="M585"/>
          <cell r="N585"/>
          <cell r="O585"/>
          <cell r="P585"/>
          <cell r="Q585"/>
          <cell r="R585"/>
          <cell r="S585"/>
          <cell r="T585"/>
          <cell r="U585"/>
          <cell r="V585"/>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row>
        <row r="586">
          <cell r="C586">
            <v>0</v>
          </cell>
          <cell r="D586">
            <v>0</v>
          </cell>
          <cell r="E586">
            <v>0</v>
          </cell>
          <cell r="F586"/>
          <cell r="G586" t="str">
            <v/>
          </cell>
          <cell r="H586"/>
          <cell r="I586"/>
          <cell r="J586"/>
          <cell r="K586"/>
          <cell r="L586"/>
          <cell r="M586"/>
          <cell r="N586"/>
          <cell r="O586"/>
          <cell r="P586"/>
          <cell r="Q586"/>
          <cell r="R586"/>
          <cell r="S586"/>
          <cell r="T586"/>
          <cell r="U586"/>
          <cell r="V586"/>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row>
        <row r="587">
          <cell r="C587">
            <v>0</v>
          </cell>
          <cell r="D587">
            <v>0</v>
          </cell>
          <cell r="E587">
            <v>0</v>
          </cell>
          <cell r="F587"/>
          <cell r="G587" t="str">
            <v/>
          </cell>
          <cell r="H587"/>
          <cell r="I587"/>
          <cell r="J587"/>
          <cell r="K587"/>
          <cell r="L587"/>
          <cell r="M587"/>
          <cell r="N587"/>
          <cell r="O587"/>
          <cell r="P587"/>
          <cell r="Q587"/>
          <cell r="R587"/>
          <cell r="S587"/>
          <cell r="T587"/>
          <cell r="U587"/>
          <cell r="V587"/>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row>
        <row r="588">
          <cell r="C588">
            <v>0</v>
          </cell>
          <cell r="D588">
            <v>0</v>
          </cell>
          <cell r="E588">
            <v>0</v>
          </cell>
          <cell r="F588"/>
          <cell r="G588" t="str">
            <v/>
          </cell>
          <cell r="H588"/>
          <cell r="I588"/>
          <cell r="J588"/>
          <cell r="K588"/>
          <cell r="L588"/>
          <cell r="M588"/>
          <cell r="N588"/>
          <cell r="O588"/>
          <cell r="P588"/>
          <cell r="Q588"/>
          <cell r="R588"/>
          <cell r="S588"/>
          <cell r="T588"/>
          <cell r="U588"/>
          <cell r="V588"/>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row>
        <row r="589">
          <cell r="C589">
            <v>0</v>
          </cell>
          <cell r="D589">
            <v>0</v>
          </cell>
          <cell r="E589">
            <v>0</v>
          </cell>
          <cell r="F589"/>
          <cell r="G589" t="str">
            <v/>
          </cell>
          <cell r="H589"/>
          <cell r="I589"/>
          <cell r="J589"/>
          <cell r="K589"/>
          <cell r="L589"/>
          <cell r="M589"/>
          <cell r="N589"/>
          <cell r="O589"/>
          <cell r="P589"/>
          <cell r="Q589"/>
          <cell r="R589"/>
          <cell r="S589"/>
          <cell r="T589"/>
          <cell r="U589"/>
          <cell r="V589"/>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row>
        <row r="590">
          <cell r="C590">
            <v>0</v>
          </cell>
          <cell r="D590">
            <v>0</v>
          </cell>
          <cell r="E590">
            <v>0</v>
          </cell>
          <cell r="F590"/>
          <cell r="G590" t="str">
            <v/>
          </cell>
          <cell r="H590"/>
          <cell r="I590"/>
          <cell r="J590"/>
          <cell r="K590"/>
          <cell r="L590"/>
          <cell r="M590"/>
          <cell r="N590"/>
          <cell r="O590"/>
          <cell r="P590"/>
          <cell r="Q590"/>
          <cell r="R590"/>
          <cell r="S590"/>
          <cell r="T590"/>
          <cell r="U590"/>
          <cell r="V590"/>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row>
        <row r="591">
          <cell r="C591">
            <v>0</v>
          </cell>
          <cell r="D591">
            <v>0</v>
          </cell>
          <cell r="E591">
            <v>0</v>
          </cell>
          <cell r="F591"/>
          <cell r="G591" t="str">
            <v/>
          </cell>
          <cell r="H591"/>
          <cell r="I591"/>
          <cell r="J591"/>
          <cell r="K591"/>
          <cell r="L591"/>
          <cell r="M591"/>
          <cell r="N591"/>
          <cell r="O591"/>
          <cell r="P591"/>
          <cell r="Q591"/>
          <cell r="R591"/>
          <cell r="S591"/>
          <cell r="T591"/>
          <cell r="U591"/>
          <cell r="V591"/>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row>
        <row r="592">
          <cell r="C592">
            <v>0</v>
          </cell>
          <cell r="D592">
            <v>0</v>
          </cell>
          <cell r="E592">
            <v>0</v>
          </cell>
          <cell r="F592"/>
          <cell r="G592" t="str">
            <v/>
          </cell>
          <cell r="H592"/>
          <cell r="I592"/>
          <cell r="J592"/>
          <cell r="K592"/>
          <cell r="L592"/>
          <cell r="M592"/>
          <cell r="N592"/>
          <cell r="O592"/>
          <cell r="P592"/>
          <cell r="Q592"/>
          <cell r="R592"/>
          <cell r="S592"/>
          <cell r="T592"/>
          <cell r="U592"/>
          <cell r="V592"/>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row>
        <row r="593">
          <cell r="C593">
            <v>0</v>
          </cell>
          <cell r="D593">
            <v>0</v>
          </cell>
          <cell r="E593">
            <v>0</v>
          </cell>
          <cell r="F593"/>
          <cell r="G593" t="str">
            <v/>
          </cell>
          <cell r="H593"/>
          <cell r="I593"/>
          <cell r="J593"/>
          <cell r="K593"/>
          <cell r="L593"/>
          <cell r="M593"/>
          <cell r="N593"/>
          <cell r="O593"/>
          <cell r="P593"/>
          <cell r="Q593"/>
          <cell r="R593"/>
          <cell r="S593"/>
          <cell r="T593"/>
          <cell r="U593"/>
          <cell r="V593"/>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row>
        <row r="594">
          <cell r="C594">
            <v>0</v>
          </cell>
          <cell r="D594">
            <v>0</v>
          </cell>
          <cell r="E594">
            <v>0</v>
          </cell>
          <cell r="F594"/>
          <cell r="G594" t="str">
            <v/>
          </cell>
          <cell r="H594"/>
          <cell r="I594"/>
          <cell r="J594"/>
          <cell r="K594"/>
          <cell r="L594"/>
          <cell r="M594"/>
          <cell r="N594"/>
          <cell r="O594"/>
          <cell r="P594"/>
          <cell r="Q594"/>
          <cell r="R594"/>
          <cell r="S594"/>
          <cell r="T594"/>
          <cell r="U594"/>
          <cell r="V594"/>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row>
        <row r="595">
          <cell r="C595">
            <v>0</v>
          </cell>
          <cell r="D595">
            <v>0</v>
          </cell>
          <cell r="E595">
            <v>0</v>
          </cell>
          <cell r="F595"/>
          <cell r="G595" t="str">
            <v/>
          </cell>
          <cell r="H595"/>
          <cell r="I595"/>
          <cell r="J595"/>
          <cell r="K595"/>
          <cell r="L595"/>
          <cell r="M595"/>
          <cell r="N595"/>
          <cell r="O595"/>
          <cell r="P595"/>
          <cell r="Q595"/>
          <cell r="R595"/>
          <cell r="S595"/>
          <cell r="T595"/>
          <cell r="U595"/>
          <cell r="V595"/>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row>
        <row r="596">
          <cell r="C596">
            <v>0</v>
          </cell>
          <cell r="D596">
            <v>0</v>
          </cell>
          <cell r="E596">
            <v>0</v>
          </cell>
          <cell r="F596"/>
          <cell r="G596" t="str">
            <v/>
          </cell>
          <cell r="H596"/>
          <cell r="I596"/>
          <cell r="J596"/>
          <cell r="K596"/>
          <cell r="L596"/>
          <cell r="M596"/>
          <cell r="N596"/>
          <cell r="O596"/>
          <cell r="P596"/>
          <cell r="Q596"/>
          <cell r="R596"/>
          <cell r="S596"/>
          <cell r="T596"/>
          <cell r="U596"/>
          <cell r="V596"/>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row>
        <row r="597">
          <cell r="C597">
            <v>0</v>
          </cell>
          <cell r="D597">
            <v>0</v>
          </cell>
          <cell r="E597">
            <v>0</v>
          </cell>
          <cell r="F597"/>
          <cell r="G597" t="str">
            <v/>
          </cell>
          <cell r="H597"/>
          <cell r="I597"/>
          <cell r="J597"/>
          <cell r="K597"/>
          <cell r="L597"/>
          <cell r="M597"/>
          <cell r="N597"/>
          <cell r="O597"/>
          <cell r="P597"/>
          <cell r="Q597"/>
          <cell r="R597"/>
          <cell r="S597"/>
          <cell r="T597"/>
          <cell r="U597"/>
          <cell r="V597"/>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row>
        <row r="598">
          <cell r="C598">
            <v>0</v>
          </cell>
          <cell r="D598">
            <v>0</v>
          </cell>
          <cell r="E598">
            <v>0</v>
          </cell>
          <cell r="F598"/>
          <cell r="G598" t="str">
            <v/>
          </cell>
          <cell r="H598"/>
          <cell r="I598"/>
          <cell r="J598"/>
          <cell r="K598"/>
          <cell r="L598"/>
          <cell r="M598"/>
          <cell r="N598"/>
          <cell r="O598"/>
          <cell r="P598"/>
          <cell r="Q598"/>
          <cell r="R598"/>
          <cell r="S598"/>
          <cell r="T598"/>
          <cell r="U598"/>
          <cell r="V598"/>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row>
        <row r="599">
          <cell r="C599">
            <v>0</v>
          </cell>
          <cell r="D599">
            <v>0</v>
          </cell>
          <cell r="E599">
            <v>0</v>
          </cell>
          <cell r="F599"/>
          <cell r="G599" t="str">
            <v/>
          </cell>
          <cell r="H599"/>
          <cell r="I599"/>
          <cell r="J599"/>
          <cell r="K599"/>
          <cell r="L599"/>
          <cell r="M599"/>
          <cell r="N599"/>
          <cell r="O599"/>
          <cell r="P599"/>
          <cell r="Q599"/>
          <cell r="R599"/>
          <cell r="S599"/>
          <cell r="T599"/>
          <cell r="U599"/>
          <cell r="V599"/>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row>
        <row r="600">
          <cell r="C600">
            <v>0</v>
          </cell>
          <cell r="D600">
            <v>0</v>
          </cell>
          <cell r="E600">
            <v>0</v>
          </cell>
          <cell r="F600"/>
          <cell r="G600" t="str">
            <v/>
          </cell>
          <cell r="H600"/>
          <cell r="I600"/>
          <cell r="J600"/>
          <cell r="K600"/>
          <cell r="L600"/>
          <cell r="M600"/>
          <cell r="N600"/>
          <cell r="O600"/>
          <cell r="P600"/>
          <cell r="Q600"/>
          <cell r="R600"/>
          <cell r="S600"/>
          <cell r="T600"/>
          <cell r="U600"/>
          <cell r="V600"/>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row>
        <row r="601">
          <cell r="C601">
            <v>0</v>
          </cell>
          <cell r="D601">
            <v>0</v>
          </cell>
          <cell r="E601">
            <v>0</v>
          </cell>
          <cell r="F601"/>
          <cell r="G601" t="str">
            <v/>
          </cell>
          <cell r="H601"/>
          <cell r="I601"/>
          <cell r="J601"/>
          <cell r="K601"/>
          <cell r="L601"/>
          <cell r="M601"/>
          <cell r="N601"/>
          <cell r="O601"/>
          <cell r="P601"/>
          <cell r="Q601"/>
          <cell r="R601"/>
          <cell r="S601"/>
          <cell r="T601"/>
          <cell r="U601"/>
          <cell r="V601"/>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row>
        <row r="602">
          <cell r="C602">
            <v>0</v>
          </cell>
          <cell r="D602">
            <v>0</v>
          </cell>
          <cell r="E602">
            <v>0</v>
          </cell>
          <cell r="F602"/>
          <cell r="G602" t="str">
            <v/>
          </cell>
          <cell r="H602"/>
          <cell r="I602"/>
          <cell r="J602"/>
          <cell r="K602"/>
          <cell r="L602"/>
          <cell r="M602"/>
          <cell r="N602"/>
          <cell r="O602"/>
          <cell r="P602"/>
          <cell r="Q602"/>
          <cell r="R602"/>
          <cell r="S602"/>
          <cell r="T602"/>
          <cell r="U602"/>
          <cell r="V602"/>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row>
        <row r="603">
          <cell r="C603">
            <v>0</v>
          </cell>
          <cell r="D603">
            <v>0</v>
          </cell>
          <cell r="E603">
            <v>0</v>
          </cell>
          <cell r="F603"/>
          <cell r="G603" t="str">
            <v/>
          </cell>
          <cell r="H603"/>
          <cell r="I603"/>
          <cell r="J603"/>
          <cell r="K603"/>
          <cell r="L603"/>
          <cell r="M603"/>
          <cell r="N603"/>
          <cell r="O603"/>
          <cell r="P603"/>
          <cell r="Q603"/>
          <cell r="R603"/>
          <cell r="S603"/>
          <cell r="T603"/>
          <cell r="U603"/>
          <cell r="V603"/>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row>
        <row r="604">
          <cell r="C604">
            <v>0</v>
          </cell>
          <cell r="D604">
            <v>0</v>
          </cell>
          <cell r="E604">
            <v>0</v>
          </cell>
          <cell r="F604"/>
          <cell r="G604" t="str">
            <v/>
          </cell>
          <cell r="H604"/>
          <cell r="I604"/>
          <cell r="J604"/>
          <cell r="K604"/>
          <cell r="L604"/>
          <cell r="M604"/>
          <cell r="N604"/>
          <cell r="O604"/>
          <cell r="P604"/>
          <cell r="Q604"/>
          <cell r="R604"/>
          <cell r="S604"/>
          <cell r="T604"/>
          <cell r="U604"/>
          <cell r="V604"/>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row>
        <row r="605">
          <cell r="C605">
            <v>0</v>
          </cell>
          <cell r="D605">
            <v>0</v>
          </cell>
          <cell r="E605">
            <v>0</v>
          </cell>
          <cell r="F605"/>
          <cell r="G605" t="str">
            <v/>
          </cell>
          <cell r="H605"/>
          <cell r="I605"/>
          <cell r="J605"/>
          <cell r="K605"/>
          <cell r="L605"/>
          <cell r="M605"/>
          <cell r="N605"/>
          <cell r="O605"/>
          <cell r="P605"/>
          <cell r="Q605"/>
          <cell r="R605"/>
          <cell r="S605"/>
          <cell r="T605"/>
          <cell r="U605"/>
          <cell r="V605"/>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row>
        <row r="606">
          <cell r="C606">
            <v>0</v>
          </cell>
          <cell r="D606">
            <v>0</v>
          </cell>
          <cell r="E606">
            <v>0</v>
          </cell>
          <cell r="F606"/>
          <cell r="G606" t="str">
            <v/>
          </cell>
          <cell r="H606"/>
          <cell r="I606"/>
          <cell r="J606"/>
          <cell r="K606"/>
          <cell r="L606"/>
          <cell r="M606"/>
          <cell r="N606"/>
          <cell r="O606"/>
          <cell r="P606"/>
          <cell r="Q606"/>
          <cell r="R606"/>
          <cell r="S606"/>
          <cell r="T606"/>
          <cell r="U606"/>
          <cell r="V606"/>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row>
        <row r="607">
          <cell r="C607">
            <v>0</v>
          </cell>
          <cell r="D607">
            <v>0</v>
          </cell>
          <cell r="E607">
            <v>0</v>
          </cell>
          <cell r="F607"/>
          <cell r="G607" t="str">
            <v/>
          </cell>
          <cell r="H607"/>
          <cell r="I607"/>
          <cell r="J607"/>
          <cell r="K607"/>
          <cell r="L607"/>
          <cell r="M607"/>
          <cell r="N607"/>
          <cell r="O607"/>
          <cell r="P607"/>
          <cell r="Q607"/>
          <cell r="R607"/>
          <cell r="S607"/>
          <cell r="T607"/>
          <cell r="U607"/>
          <cell r="V607"/>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row>
        <row r="608">
          <cell r="C608">
            <v>0</v>
          </cell>
          <cell r="D608">
            <v>0</v>
          </cell>
          <cell r="E608">
            <v>0</v>
          </cell>
          <cell r="F608"/>
          <cell r="G608" t="str">
            <v/>
          </cell>
          <cell r="H608"/>
          <cell r="I608"/>
          <cell r="J608"/>
          <cell r="K608"/>
          <cell r="L608"/>
          <cell r="M608"/>
          <cell r="N608"/>
          <cell r="O608"/>
          <cell r="P608"/>
          <cell r="Q608"/>
          <cell r="R608"/>
          <cell r="S608"/>
          <cell r="T608"/>
          <cell r="U608"/>
          <cell r="V608"/>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row>
        <row r="609">
          <cell r="C609">
            <v>0</v>
          </cell>
          <cell r="D609">
            <v>0</v>
          </cell>
          <cell r="E609">
            <v>0</v>
          </cell>
          <cell r="F609"/>
          <cell r="G609" t="str">
            <v/>
          </cell>
          <cell r="H609"/>
          <cell r="I609"/>
          <cell r="J609"/>
          <cell r="K609"/>
          <cell r="L609"/>
          <cell r="M609"/>
          <cell r="N609"/>
          <cell r="O609"/>
          <cell r="P609"/>
          <cell r="Q609"/>
          <cell r="R609"/>
          <cell r="S609"/>
          <cell r="T609"/>
          <cell r="U609"/>
          <cell r="V609"/>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row>
        <row r="610">
          <cell r="C610">
            <v>0</v>
          </cell>
          <cell r="D610">
            <v>0</v>
          </cell>
          <cell r="E610">
            <v>0</v>
          </cell>
          <cell r="F610"/>
          <cell r="G610" t="str">
            <v/>
          </cell>
          <cell r="H610"/>
          <cell r="I610"/>
          <cell r="J610"/>
          <cell r="K610"/>
          <cell r="L610"/>
          <cell r="M610"/>
          <cell r="N610"/>
          <cell r="O610"/>
          <cell r="P610"/>
          <cell r="Q610"/>
          <cell r="R610"/>
          <cell r="S610"/>
          <cell r="T610"/>
          <cell r="U610"/>
          <cell r="V610"/>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row>
        <row r="611">
          <cell r="C611">
            <v>0</v>
          </cell>
          <cell r="D611">
            <v>0</v>
          </cell>
          <cell r="E611">
            <v>0</v>
          </cell>
          <cell r="F611"/>
          <cell r="G611" t="str">
            <v/>
          </cell>
          <cell r="H611"/>
          <cell r="I611"/>
          <cell r="J611"/>
          <cell r="K611"/>
          <cell r="L611"/>
          <cell r="M611"/>
          <cell r="N611"/>
          <cell r="O611"/>
          <cell r="P611"/>
          <cell r="Q611"/>
          <cell r="R611"/>
          <cell r="S611"/>
          <cell r="T611"/>
          <cell r="U611"/>
          <cell r="V611"/>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row>
        <row r="612">
          <cell r="C612">
            <v>0</v>
          </cell>
          <cell r="D612">
            <v>0</v>
          </cell>
          <cell r="E612">
            <v>0</v>
          </cell>
          <cell r="F612"/>
          <cell r="G612" t="str">
            <v/>
          </cell>
          <cell r="H612"/>
          <cell r="I612"/>
          <cell r="J612"/>
          <cell r="K612"/>
          <cell r="L612"/>
          <cell r="M612"/>
          <cell r="N612"/>
          <cell r="O612"/>
          <cell r="P612"/>
          <cell r="Q612"/>
          <cell r="R612"/>
          <cell r="S612"/>
          <cell r="T612"/>
          <cell r="U612"/>
          <cell r="V612"/>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row>
        <row r="613">
          <cell r="C613">
            <v>0</v>
          </cell>
          <cell r="D613">
            <v>0</v>
          </cell>
          <cell r="E613">
            <v>0</v>
          </cell>
          <cell r="F613"/>
          <cell r="G613" t="str">
            <v/>
          </cell>
          <cell r="H613"/>
          <cell r="I613"/>
          <cell r="J613"/>
          <cell r="K613"/>
          <cell r="L613"/>
          <cell r="M613"/>
          <cell r="N613"/>
          <cell r="O613"/>
          <cell r="P613"/>
          <cell r="Q613"/>
          <cell r="R613"/>
          <cell r="S613"/>
          <cell r="T613"/>
          <cell r="U613"/>
          <cell r="V613"/>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row>
        <row r="614">
          <cell r="C614">
            <v>0</v>
          </cell>
          <cell r="D614">
            <v>0</v>
          </cell>
          <cell r="E614">
            <v>0</v>
          </cell>
          <cell r="F614"/>
          <cell r="G614" t="str">
            <v/>
          </cell>
          <cell r="H614"/>
          <cell r="I614"/>
          <cell r="J614"/>
          <cell r="K614"/>
          <cell r="L614"/>
          <cell r="M614"/>
          <cell r="N614"/>
          <cell r="O614"/>
          <cell r="P614"/>
          <cell r="Q614"/>
          <cell r="R614"/>
          <cell r="S614"/>
          <cell r="T614"/>
          <cell r="U614"/>
          <cell r="V614"/>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row>
        <row r="615">
          <cell r="C615">
            <v>0</v>
          </cell>
          <cell r="D615">
            <v>0</v>
          </cell>
          <cell r="E615">
            <v>0</v>
          </cell>
          <cell r="F615"/>
          <cell r="G615" t="str">
            <v/>
          </cell>
          <cell r="H615"/>
          <cell r="I615"/>
          <cell r="J615"/>
          <cell r="K615"/>
          <cell r="L615"/>
          <cell r="M615"/>
          <cell r="N615"/>
          <cell r="O615"/>
          <cell r="P615"/>
          <cell r="Q615"/>
          <cell r="R615"/>
          <cell r="S615"/>
          <cell r="T615"/>
          <cell r="U615"/>
          <cell r="V615"/>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row>
        <row r="616">
          <cell r="C616">
            <v>0</v>
          </cell>
          <cell r="D616">
            <v>0</v>
          </cell>
          <cell r="E616">
            <v>0</v>
          </cell>
          <cell r="F616"/>
          <cell r="G616" t="str">
            <v/>
          </cell>
          <cell r="H616"/>
          <cell r="I616"/>
          <cell r="J616"/>
          <cell r="K616"/>
          <cell r="L616"/>
          <cell r="M616"/>
          <cell r="N616"/>
          <cell r="O616"/>
          <cell r="P616"/>
          <cell r="Q616"/>
          <cell r="R616"/>
          <cell r="S616"/>
          <cell r="T616"/>
          <cell r="U616"/>
          <cell r="V616"/>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row>
        <row r="617">
          <cell r="C617">
            <v>0</v>
          </cell>
          <cell r="D617">
            <v>0</v>
          </cell>
          <cell r="E617">
            <v>0</v>
          </cell>
          <cell r="F617"/>
          <cell r="G617" t="str">
            <v/>
          </cell>
          <cell r="H617"/>
          <cell r="I617"/>
          <cell r="J617"/>
          <cell r="K617"/>
          <cell r="L617"/>
          <cell r="M617"/>
          <cell r="N617"/>
          <cell r="O617"/>
          <cell r="P617"/>
          <cell r="Q617"/>
          <cell r="R617"/>
          <cell r="S617"/>
          <cell r="T617"/>
          <cell r="U617"/>
          <cell r="V617"/>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row>
        <row r="618">
          <cell r="C618">
            <v>0</v>
          </cell>
          <cell r="D618">
            <v>0</v>
          </cell>
          <cell r="E618">
            <v>0</v>
          </cell>
          <cell r="F618"/>
          <cell r="G618" t="str">
            <v/>
          </cell>
          <cell r="H618"/>
          <cell r="I618"/>
          <cell r="J618"/>
          <cell r="K618"/>
          <cell r="L618"/>
          <cell r="M618"/>
          <cell r="N618"/>
          <cell r="O618"/>
          <cell r="P618"/>
          <cell r="Q618"/>
          <cell r="R618"/>
          <cell r="S618"/>
          <cell r="T618"/>
          <cell r="U618"/>
          <cell r="V618"/>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row>
        <row r="619">
          <cell r="C619">
            <v>0</v>
          </cell>
          <cell r="D619">
            <v>0</v>
          </cell>
          <cell r="E619">
            <v>0</v>
          </cell>
          <cell r="F619"/>
          <cell r="G619" t="str">
            <v/>
          </cell>
          <cell r="H619"/>
          <cell r="I619"/>
          <cell r="J619"/>
          <cell r="K619"/>
          <cell r="L619"/>
          <cell r="M619"/>
          <cell r="N619"/>
          <cell r="O619"/>
          <cell r="P619"/>
          <cell r="Q619"/>
          <cell r="R619"/>
          <cell r="S619"/>
          <cell r="T619"/>
          <cell r="U619"/>
          <cell r="V619"/>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row>
        <row r="620">
          <cell r="C620">
            <v>0</v>
          </cell>
          <cell r="D620">
            <v>0</v>
          </cell>
          <cell r="E620">
            <v>0</v>
          </cell>
          <cell r="F620"/>
          <cell r="G620" t="str">
            <v/>
          </cell>
          <cell r="H620"/>
          <cell r="I620"/>
          <cell r="J620"/>
          <cell r="K620"/>
          <cell r="L620"/>
          <cell r="M620"/>
          <cell r="N620"/>
          <cell r="O620"/>
          <cell r="P620"/>
          <cell r="Q620"/>
          <cell r="R620"/>
          <cell r="S620"/>
          <cell r="T620"/>
          <cell r="U620"/>
          <cell r="V620"/>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row>
        <row r="621">
          <cell r="C621">
            <v>0</v>
          </cell>
          <cell r="D621">
            <v>0</v>
          </cell>
          <cell r="E621">
            <v>0</v>
          </cell>
          <cell r="F621"/>
          <cell r="G621" t="str">
            <v/>
          </cell>
          <cell r="H621"/>
          <cell r="I621"/>
          <cell r="J621"/>
          <cell r="K621"/>
          <cell r="L621"/>
          <cell r="M621"/>
          <cell r="N621"/>
          <cell r="O621"/>
          <cell r="P621"/>
          <cell r="Q621"/>
          <cell r="R621"/>
          <cell r="S621"/>
          <cell r="T621"/>
          <cell r="U621"/>
          <cell r="V621"/>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row>
        <row r="622">
          <cell r="C622">
            <v>0</v>
          </cell>
          <cell r="D622">
            <v>0</v>
          </cell>
          <cell r="E622">
            <v>0</v>
          </cell>
          <cell r="F622"/>
          <cell r="G622" t="str">
            <v/>
          </cell>
          <cell r="H622"/>
          <cell r="I622"/>
          <cell r="J622"/>
          <cell r="K622"/>
          <cell r="L622"/>
          <cell r="M622"/>
          <cell r="N622"/>
          <cell r="O622"/>
          <cell r="P622"/>
          <cell r="Q622"/>
          <cell r="R622"/>
          <cell r="S622"/>
          <cell r="T622"/>
          <cell r="U622"/>
          <cell r="V622"/>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row>
        <row r="623">
          <cell r="C623">
            <v>0</v>
          </cell>
          <cell r="D623">
            <v>0</v>
          </cell>
          <cell r="E623">
            <v>0</v>
          </cell>
          <cell r="F623"/>
          <cell r="G623" t="str">
            <v/>
          </cell>
          <cell r="H623"/>
          <cell r="I623"/>
          <cell r="J623"/>
          <cell r="K623"/>
          <cell r="L623"/>
          <cell r="M623"/>
          <cell r="N623"/>
          <cell r="O623"/>
          <cell r="P623"/>
          <cell r="Q623"/>
          <cell r="R623"/>
          <cell r="S623"/>
          <cell r="T623"/>
          <cell r="U623"/>
          <cell r="V623"/>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row>
        <row r="624">
          <cell r="C624">
            <v>0</v>
          </cell>
          <cell r="D624">
            <v>0</v>
          </cell>
          <cell r="E624">
            <v>0</v>
          </cell>
          <cell r="F624"/>
          <cell r="G624" t="str">
            <v/>
          </cell>
          <cell r="H624"/>
          <cell r="I624"/>
          <cell r="J624"/>
          <cell r="K624"/>
          <cell r="L624"/>
          <cell r="M624"/>
          <cell r="N624"/>
          <cell r="O624"/>
          <cell r="P624"/>
          <cell r="Q624"/>
          <cell r="R624"/>
          <cell r="S624"/>
          <cell r="T624"/>
          <cell r="U624"/>
          <cell r="V624"/>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row>
        <row r="625">
          <cell r="C625">
            <v>0</v>
          </cell>
          <cell r="D625">
            <v>0</v>
          </cell>
          <cell r="E625">
            <v>0</v>
          </cell>
          <cell r="F625"/>
          <cell r="G625" t="str">
            <v/>
          </cell>
          <cell r="H625"/>
          <cell r="I625"/>
          <cell r="J625"/>
          <cell r="K625"/>
          <cell r="L625"/>
          <cell r="M625"/>
          <cell r="N625"/>
          <cell r="O625"/>
          <cell r="P625"/>
          <cell r="Q625"/>
          <cell r="R625"/>
          <cell r="S625"/>
          <cell r="T625"/>
          <cell r="U625"/>
          <cell r="V625"/>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row>
        <row r="626">
          <cell r="C626">
            <v>0</v>
          </cell>
          <cell r="D626">
            <v>0</v>
          </cell>
          <cell r="E626">
            <v>0</v>
          </cell>
          <cell r="F626"/>
          <cell r="G626" t="str">
            <v/>
          </cell>
          <cell r="H626"/>
          <cell r="I626"/>
          <cell r="J626"/>
          <cell r="K626"/>
          <cell r="L626"/>
          <cell r="M626"/>
          <cell r="N626"/>
          <cell r="O626"/>
          <cell r="P626"/>
          <cell r="Q626"/>
          <cell r="R626"/>
          <cell r="S626"/>
          <cell r="T626"/>
          <cell r="U626"/>
          <cell r="V626"/>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row>
        <row r="627">
          <cell r="C627">
            <v>0</v>
          </cell>
          <cell r="D627">
            <v>0</v>
          </cell>
          <cell r="E627">
            <v>0</v>
          </cell>
          <cell r="F627"/>
          <cell r="G627" t="str">
            <v/>
          </cell>
          <cell r="H627"/>
          <cell r="I627"/>
          <cell r="J627"/>
          <cell r="K627"/>
          <cell r="L627"/>
          <cell r="M627"/>
          <cell r="N627"/>
          <cell r="O627"/>
          <cell r="P627"/>
          <cell r="Q627"/>
          <cell r="R627"/>
          <cell r="S627"/>
          <cell r="T627"/>
          <cell r="U627"/>
          <cell r="V627"/>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row>
        <row r="628">
          <cell r="C628">
            <v>0</v>
          </cell>
          <cell r="D628">
            <v>0</v>
          </cell>
          <cell r="E628">
            <v>0</v>
          </cell>
          <cell r="F628"/>
          <cell r="G628" t="str">
            <v/>
          </cell>
          <cell r="H628"/>
          <cell r="I628"/>
          <cell r="J628"/>
          <cell r="K628"/>
          <cell r="L628"/>
          <cell r="M628"/>
          <cell r="N628"/>
          <cell r="O628"/>
          <cell r="P628"/>
          <cell r="Q628"/>
          <cell r="R628"/>
          <cell r="S628"/>
          <cell r="T628"/>
          <cell r="U628"/>
          <cell r="V628"/>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row>
        <row r="629">
          <cell r="C629">
            <v>0</v>
          </cell>
          <cell r="D629">
            <v>0</v>
          </cell>
          <cell r="E629">
            <v>0</v>
          </cell>
          <cell r="F629"/>
          <cell r="G629" t="str">
            <v/>
          </cell>
          <cell r="H629"/>
          <cell r="I629"/>
          <cell r="J629"/>
          <cell r="K629"/>
          <cell r="L629"/>
          <cell r="M629"/>
          <cell r="N629"/>
          <cell r="O629"/>
          <cell r="P629"/>
          <cell r="Q629"/>
          <cell r="R629"/>
          <cell r="S629"/>
          <cell r="T629"/>
          <cell r="U629"/>
          <cell r="V629"/>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row>
        <row r="630">
          <cell r="C630">
            <v>0</v>
          </cell>
          <cell r="D630">
            <v>0</v>
          </cell>
          <cell r="E630">
            <v>0</v>
          </cell>
          <cell r="F630"/>
          <cell r="G630" t="str">
            <v/>
          </cell>
          <cell r="H630"/>
          <cell r="I630"/>
          <cell r="J630"/>
          <cell r="K630"/>
          <cell r="L630"/>
          <cell r="M630"/>
          <cell r="N630"/>
          <cell r="O630"/>
          <cell r="P630"/>
          <cell r="Q630"/>
          <cell r="R630"/>
          <cell r="S630"/>
          <cell r="T630"/>
          <cell r="U630"/>
          <cell r="V630"/>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row>
        <row r="631">
          <cell r="C631">
            <v>0</v>
          </cell>
          <cell r="D631">
            <v>0</v>
          </cell>
          <cell r="E631">
            <v>0</v>
          </cell>
          <cell r="F631"/>
          <cell r="G631" t="str">
            <v/>
          </cell>
          <cell r="H631"/>
          <cell r="I631"/>
          <cell r="J631"/>
          <cell r="K631"/>
          <cell r="L631"/>
          <cell r="M631"/>
          <cell r="N631"/>
          <cell r="O631"/>
          <cell r="P631"/>
          <cell r="Q631"/>
          <cell r="R631"/>
          <cell r="S631"/>
          <cell r="T631"/>
          <cell r="U631"/>
          <cell r="V631"/>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row>
        <row r="632">
          <cell r="C632">
            <v>0</v>
          </cell>
          <cell r="D632">
            <v>0</v>
          </cell>
          <cell r="E632">
            <v>0</v>
          </cell>
          <cell r="F632"/>
          <cell r="G632" t="str">
            <v/>
          </cell>
          <cell r="H632"/>
          <cell r="I632"/>
          <cell r="J632"/>
          <cell r="K632"/>
          <cell r="L632"/>
          <cell r="M632"/>
          <cell r="N632"/>
          <cell r="O632"/>
          <cell r="P632"/>
          <cell r="Q632"/>
          <cell r="R632"/>
          <cell r="S632"/>
          <cell r="T632"/>
          <cell r="U632"/>
          <cell r="V632"/>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row>
        <row r="633">
          <cell r="C633">
            <v>0</v>
          </cell>
          <cell r="D633">
            <v>0</v>
          </cell>
          <cell r="E633">
            <v>0</v>
          </cell>
          <cell r="F633"/>
          <cell r="G633" t="str">
            <v/>
          </cell>
          <cell r="H633"/>
          <cell r="I633"/>
          <cell r="J633"/>
          <cell r="K633"/>
          <cell r="L633"/>
          <cell r="M633"/>
          <cell r="N633"/>
          <cell r="O633"/>
          <cell r="P633"/>
          <cell r="Q633"/>
          <cell r="R633"/>
          <cell r="S633"/>
          <cell r="T633"/>
          <cell r="U633"/>
          <cell r="V633"/>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row>
        <row r="634">
          <cell r="C634">
            <v>0</v>
          </cell>
          <cell r="D634">
            <v>0</v>
          </cell>
          <cell r="E634">
            <v>0</v>
          </cell>
          <cell r="F634"/>
          <cell r="G634" t="str">
            <v/>
          </cell>
          <cell r="H634"/>
          <cell r="I634"/>
          <cell r="J634"/>
          <cell r="K634"/>
          <cell r="L634"/>
          <cell r="M634"/>
          <cell r="N634"/>
          <cell r="O634"/>
          <cell r="P634"/>
          <cell r="Q634"/>
          <cell r="R634"/>
          <cell r="S634"/>
          <cell r="T634"/>
          <cell r="U634"/>
          <cell r="V634"/>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row>
        <row r="635">
          <cell r="C635">
            <v>0</v>
          </cell>
          <cell r="D635">
            <v>0</v>
          </cell>
          <cell r="E635">
            <v>0</v>
          </cell>
          <cell r="F635"/>
          <cell r="G635" t="str">
            <v/>
          </cell>
          <cell r="H635"/>
          <cell r="I635"/>
          <cell r="J635"/>
          <cell r="K635"/>
          <cell r="L635"/>
          <cell r="M635"/>
          <cell r="N635"/>
          <cell r="O635"/>
          <cell r="P635"/>
          <cell r="Q635"/>
          <cell r="R635"/>
          <cell r="S635"/>
          <cell r="T635"/>
          <cell r="U635"/>
          <cell r="V635"/>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row>
        <row r="636">
          <cell r="C636">
            <v>0</v>
          </cell>
          <cell r="D636">
            <v>0</v>
          </cell>
          <cell r="E636">
            <v>0</v>
          </cell>
          <cell r="F636"/>
          <cell r="G636" t="str">
            <v/>
          </cell>
          <cell r="H636"/>
          <cell r="I636"/>
          <cell r="J636"/>
          <cell r="K636"/>
          <cell r="L636"/>
          <cell r="M636"/>
          <cell r="N636"/>
          <cell r="O636"/>
          <cell r="P636"/>
          <cell r="Q636"/>
          <cell r="R636"/>
          <cell r="S636"/>
          <cell r="T636"/>
          <cell r="U636"/>
          <cell r="V636"/>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row>
        <row r="637">
          <cell r="C637">
            <v>0</v>
          </cell>
          <cell r="D637">
            <v>0</v>
          </cell>
          <cell r="E637">
            <v>0</v>
          </cell>
          <cell r="F637"/>
          <cell r="G637" t="str">
            <v/>
          </cell>
          <cell r="H637"/>
          <cell r="I637"/>
          <cell r="J637"/>
          <cell r="K637"/>
          <cell r="L637"/>
          <cell r="M637"/>
          <cell r="N637"/>
          <cell r="O637"/>
          <cell r="P637"/>
          <cell r="Q637"/>
          <cell r="R637"/>
          <cell r="S637"/>
          <cell r="T637"/>
          <cell r="U637"/>
          <cell r="V637"/>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row>
        <row r="638">
          <cell r="C638">
            <v>0</v>
          </cell>
          <cell r="D638">
            <v>0</v>
          </cell>
          <cell r="E638">
            <v>0</v>
          </cell>
          <cell r="F638"/>
          <cell r="G638" t="str">
            <v/>
          </cell>
          <cell r="H638"/>
          <cell r="I638"/>
          <cell r="J638"/>
          <cell r="K638"/>
          <cell r="L638"/>
          <cell r="M638"/>
          <cell r="N638"/>
          <cell r="O638"/>
          <cell r="P638"/>
          <cell r="Q638"/>
          <cell r="R638"/>
          <cell r="S638"/>
          <cell r="T638"/>
          <cell r="U638"/>
          <cell r="V638"/>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row>
        <row r="639">
          <cell r="C639">
            <v>0</v>
          </cell>
          <cell r="D639">
            <v>0</v>
          </cell>
          <cell r="E639">
            <v>0</v>
          </cell>
          <cell r="F639"/>
          <cell r="G639" t="str">
            <v/>
          </cell>
          <cell r="H639"/>
          <cell r="I639"/>
          <cell r="J639"/>
          <cell r="K639"/>
          <cell r="L639"/>
          <cell r="M639"/>
          <cell r="N639"/>
          <cell r="O639"/>
          <cell r="P639"/>
          <cell r="Q639"/>
          <cell r="R639"/>
          <cell r="S639"/>
          <cell r="T639"/>
          <cell r="U639"/>
          <cell r="V639"/>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row>
        <row r="640">
          <cell r="C640">
            <v>0</v>
          </cell>
          <cell r="D640">
            <v>0</v>
          </cell>
          <cell r="E640">
            <v>0</v>
          </cell>
          <cell r="F640"/>
          <cell r="G640" t="str">
            <v/>
          </cell>
          <cell r="H640"/>
          <cell r="I640"/>
          <cell r="J640"/>
          <cell r="K640"/>
          <cell r="L640"/>
          <cell r="M640"/>
          <cell r="N640"/>
          <cell r="O640"/>
          <cell r="P640"/>
          <cell r="Q640"/>
          <cell r="R640"/>
          <cell r="S640"/>
          <cell r="T640"/>
          <cell r="U640"/>
          <cell r="V640"/>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row>
        <row r="641">
          <cell r="C641">
            <v>0</v>
          </cell>
          <cell r="D641">
            <v>0</v>
          </cell>
          <cell r="E641">
            <v>0</v>
          </cell>
          <cell r="F641"/>
          <cell r="G641" t="str">
            <v/>
          </cell>
          <cell r="H641"/>
          <cell r="I641"/>
          <cell r="J641"/>
          <cell r="K641"/>
          <cell r="L641"/>
          <cell r="M641"/>
          <cell r="N641"/>
          <cell r="O641"/>
          <cell r="P641"/>
          <cell r="Q641"/>
          <cell r="R641"/>
          <cell r="S641"/>
          <cell r="T641"/>
          <cell r="U641"/>
          <cell r="V641"/>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row>
        <row r="642">
          <cell r="C642">
            <v>0</v>
          </cell>
          <cell r="D642">
            <v>0</v>
          </cell>
          <cell r="E642">
            <v>0</v>
          </cell>
          <cell r="F642"/>
          <cell r="G642" t="str">
            <v/>
          </cell>
          <cell r="H642"/>
          <cell r="I642"/>
          <cell r="J642"/>
          <cell r="K642"/>
          <cell r="L642"/>
          <cell r="M642"/>
          <cell r="N642"/>
          <cell r="O642"/>
          <cell r="P642"/>
          <cell r="Q642"/>
          <cell r="R642"/>
          <cell r="S642"/>
          <cell r="T642"/>
          <cell r="U642"/>
          <cell r="V642"/>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row>
        <row r="643">
          <cell r="C643">
            <v>0</v>
          </cell>
          <cell r="D643">
            <v>0</v>
          </cell>
          <cell r="E643">
            <v>0</v>
          </cell>
          <cell r="F643"/>
          <cell r="G643" t="str">
            <v/>
          </cell>
          <cell r="H643"/>
          <cell r="I643"/>
          <cell r="J643"/>
          <cell r="K643"/>
          <cell r="L643"/>
          <cell r="M643"/>
          <cell r="N643"/>
          <cell r="O643"/>
          <cell r="P643"/>
          <cell r="Q643"/>
          <cell r="R643"/>
          <cell r="S643"/>
          <cell r="T643"/>
          <cell r="U643"/>
          <cell r="V643"/>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row>
        <row r="644">
          <cell r="C644">
            <v>0</v>
          </cell>
          <cell r="D644">
            <v>0</v>
          </cell>
          <cell r="E644">
            <v>0</v>
          </cell>
          <cell r="F644"/>
          <cell r="G644" t="str">
            <v/>
          </cell>
          <cell r="H644"/>
          <cell r="I644"/>
          <cell r="J644"/>
          <cell r="K644"/>
          <cell r="L644"/>
          <cell r="M644"/>
          <cell r="N644"/>
          <cell r="O644"/>
          <cell r="P644"/>
          <cell r="Q644"/>
          <cell r="R644"/>
          <cell r="S644"/>
          <cell r="T644"/>
          <cell r="U644"/>
          <cell r="V644"/>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row>
        <row r="645">
          <cell r="C645">
            <v>0</v>
          </cell>
          <cell r="D645">
            <v>0</v>
          </cell>
          <cell r="E645">
            <v>0</v>
          </cell>
          <cell r="F645"/>
          <cell r="G645" t="str">
            <v/>
          </cell>
          <cell r="H645"/>
          <cell r="I645"/>
          <cell r="J645"/>
          <cell r="K645"/>
          <cell r="L645"/>
          <cell r="M645"/>
          <cell r="N645"/>
          <cell r="O645"/>
          <cell r="P645"/>
          <cell r="Q645"/>
          <cell r="R645"/>
          <cell r="S645"/>
          <cell r="T645"/>
          <cell r="U645"/>
          <cell r="V645"/>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row>
        <row r="646">
          <cell r="C646">
            <v>0</v>
          </cell>
          <cell r="D646">
            <v>0</v>
          </cell>
          <cell r="E646">
            <v>0</v>
          </cell>
          <cell r="F646"/>
          <cell r="G646" t="str">
            <v/>
          </cell>
          <cell r="H646"/>
          <cell r="I646"/>
          <cell r="J646"/>
          <cell r="K646"/>
          <cell r="L646"/>
          <cell r="M646"/>
          <cell r="N646"/>
          <cell r="O646"/>
          <cell r="P646"/>
          <cell r="Q646"/>
          <cell r="R646"/>
          <cell r="S646"/>
          <cell r="T646"/>
          <cell r="U646"/>
          <cell r="V646"/>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row>
        <row r="647">
          <cell r="C647">
            <v>0</v>
          </cell>
          <cell r="D647">
            <v>0</v>
          </cell>
          <cell r="E647">
            <v>0</v>
          </cell>
          <cell r="F647"/>
          <cell r="G647" t="str">
            <v/>
          </cell>
          <cell r="H647"/>
          <cell r="I647"/>
          <cell r="J647"/>
          <cell r="K647"/>
          <cell r="L647"/>
          <cell r="M647"/>
          <cell r="N647"/>
          <cell r="O647"/>
          <cell r="P647"/>
          <cell r="Q647"/>
          <cell r="R647"/>
          <cell r="S647"/>
          <cell r="T647"/>
          <cell r="U647"/>
          <cell r="V647"/>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row>
        <row r="648">
          <cell r="C648">
            <v>0</v>
          </cell>
          <cell r="D648">
            <v>0</v>
          </cell>
          <cell r="E648">
            <v>0</v>
          </cell>
          <cell r="F648"/>
          <cell r="G648" t="str">
            <v/>
          </cell>
          <cell r="H648"/>
          <cell r="I648"/>
          <cell r="J648"/>
          <cell r="K648"/>
          <cell r="L648"/>
          <cell r="M648"/>
          <cell r="N648"/>
          <cell r="O648"/>
          <cell r="P648"/>
          <cell r="Q648"/>
          <cell r="R648"/>
          <cell r="S648"/>
          <cell r="T648"/>
          <cell r="U648"/>
          <cell r="V648"/>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row>
        <row r="649">
          <cell r="C649">
            <v>0</v>
          </cell>
          <cell r="D649">
            <v>0</v>
          </cell>
          <cell r="E649">
            <v>0</v>
          </cell>
          <cell r="F649"/>
          <cell r="G649" t="str">
            <v/>
          </cell>
          <cell r="H649"/>
          <cell r="I649"/>
          <cell r="J649"/>
          <cell r="K649"/>
          <cell r="L649"/>
          <cell r="M649"/>
          <cell r="N649"/>
          <cell r="O649"/>
          <cell r="P649"/>
          <cell r="Q649"/>
          <cell r="R649"/>
          <cell r="S649"/>
          <cell r="T649"/>
          <cell r="U649"/>
          <cell r="V649"/>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row>
        <row r="650">
          <cell r="C650">
            <v>0</v>
          </cell>
          <cell r="D650">
            <v>0</v>
          </cell>
          <cell r="E650">
            <v>0</v>
          </cell>
          <cell r="F650"/>
          <cell r="G650" t="str">
            <v/>
          </cell>
          <cell r="H650"/>
          <cell r="I650"/>
          <cell r="J650"/>
          <cell r="K650"/>
          <cell r="L650"/>
          <cell r="M650"/>
          <cell r="N650"/>
          <cell r="O650"/>
          <cell r="P650"/>
          <cell r="Q650"/>
          <cell r="R650"/>
          <cell r="S650"/>
          <cell r="T650"/>
          <cell r="U650"/>
          <cell r="V650"/>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row>
        <row r="651">
          <cell r="C651">
            <v>0</v>
          </cell>
          <cell r="D651">
            <v>0</v>
          </cell>
          <cell r="E651">
            <v>0</v>
          </cell>
          <cell r="F651"/>
          <cell r="G651" t="str">
            <v/>
          </cell>
          <cell r="H651"/>
          <cell r="I651"/>
          <cell r="J651"/>
          <cell r="K651"/>
          <cell r="L651"/>
          <cell r="M651"/>
          <cell r="N651"/>
          <cell r="O651"/>
          <cell r="P651"/>
          <cell r="Q651"/>
          <cell r="R651"/>
          <cell r="S651"/>
          <cell r="T651"/>
          <cell r="U651"/>
          <cell r="V651"/>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row>
        <row r="652">
          <cell r="C652">
            <v>0</v>
          </cell>
          <cell r="D652">
            <v>0</v>
          </cell>
          <cell r="E652">
            <v>0</v>
          </cell>
          <cell r="F652"/>
          <cell r="G652" t="str">
            <v/>
          </cell>
          <cell r="H652"/>
          <cell r="I652"/>
          <cell r="J652"/>
          <cell r="K652"/>
          <cell r="L652"/>
          <cell r="M652"/>
          <cell r="N652"/>
          <cell r="O652"/>
          <cell r="P652"/>
          <cell r="Q652"/>
          <cell r="R652"/>
          <cell r="S652"/>
          <cell r="T652"/>
          <cell r="U652"/>
          <cell r="V652"/>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row>
        <row r="653">
          <cell r="C653">
            <v>0</v>
          </cell>
          <cell r="D653">
            <v>0</v>
          </cell>
          <cell r="E653">
            <v>0</v>
          </cell>
          <cell r="F653"/>
          <cell r="G653" t="str">
            <v/>
          </cell>
          <cell r="H653"/>
          <cell r="I653"/>
          <cell r="J653"/>
          <cell r="K653"/>
          <cell r="L653"/>
          <cell r="M653"/>
          <cell r="N653"/>
          <cell r="O653"/>
          <cell r="P653"/>
          <cell r="Q653"/>
          <cell r="R653"/>
          <cell r="S653"/>
          <cell r="T653"/>
          <cell r="U653"/>
          <cell r="V653"/>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row>
        <row r="654">
          <cell r="C654">
            <v>0</v>
          </cell>
          <cell r="D654">
            <v>0</v>
          </cell>
          <cell r="E654">
            <v>0</v>
          </cell>
          <cell r="F654"/>
          <cell r="G654" t="str">
            <v/>
          </cell>
          <cell r="H654"/>
          <cell r="I654"/>
          <cell r="J654"/>
          <cell r="K654"/>
          <cell r="L654"/>
          <cell r="M654"/>
          <cell r="N654"/>
          <cell r="O654"/>
          <cell r="P654"/>
          <cell r="Q654"/>
          <cell r="R654"/>
          <cell r="S654"/>
          <cell r="T654"/>
          <cell r="U654"/>
          <cell r="V654"/>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row>
        <row r="655">
          <cell r="C655">
            <v>0</v>
          </cell>
          <cell r="D655">
            <v>0</v>
          </cell>
          <cell r="E655">
            <v>0</v>
          </cell>
          <cell r="F655"/>
          <cell r="G655" t="str">
            <v/>
          </cell>
          <cell r="H655"/>
          <cell r="I655"/>
          <cell r="J655"/>
          <cell r="K655"/>
          <cell r="L655"/>
          <cell r="M655"/>
          <cell r="N655"/>
          <cell r="O655"/>
          <cell r="P655"/>
          <cell r="Q655"/>
          <cell r="R655"/>
          <cell r="S655"/>
          <cell r="T655"/>
          <cell r="U655"/>
          <cell r="V655"/>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row>
        <row r="656">
          <cell r="C656">
            <v>0</v>
          </cell>
          <cell r="D656">
            <v>0</v>
          </cell>
          <cell r="E656">
            <v>0</v>
          </cell>
          <cell r="F656"/>
          <cell r="G656" t="str">
            <v/>
          </cell>
          <cell r="H656"/>
          <cell r="I656"/>
          <cell r="J656"/>
          <cell r="K656"/>
          <cell r="L656"/>
          <cell r="M656"/>
          <cell r="N656"/>
          <cell r="O656"/>
          <cell r="P656"/>
          <cell r="Q656"/>
          <cell r="R656"/>
          <cell r="S656"/>
          <cell r="T656"/>
          <cell r="U656"/>
          <cell r="V656"/>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row>
        <row r="657">
          <cell r="C657">
            <v>0</v>
          </cell>
          <cell r="D657">
            <v>0</v>
          </cell>
          <cell r="E657">
            <v>0</v>
          </cell>
          <cell r="F657"/>
          <cell r="G657" t="str">
            <v/>
          </cell>
          <cell r="H657"/>
          <cell r="I657"/>
          <cell r="J657"/>
          <cell r="K657"/>
          <cell r="L657"/>
          <cell r="M657"/>
          <cell r="N657"/>
          <cell r="O657"/>
          <cell r="P657"/>
          <cell r="Q657"/>
          <cell r="R657"/>
          <cell r="S657"/>
          <cell r="T657"/>
          <cell r="U657"/>
          <cell r="V657"/>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row>
        <row r="658">
          <cell r="C658">
            <v>0</v>
          </cell>
          <cell r="D658">
            <v>0</v>
          </cell>
          <cell r="E658">
            <v>0</v>
          </cell>
          <cell r="F658"/>
          <cell r="G658" t="str">
            <v/>
          </cell>
          <cell r="H658"/>
          <cell r="I658"/>
          <cell r="J658"/>
          <cell r="K658"/>
          <cell r="L658"/>
          <cell r="M658"/>
          <cell r="N658"/>
          <cell r="O658"/>
          <cell r="P658"/>
          <cell r="Q658"/>
          <cell r="R658"/>
          <cell r="S658"/>
          <cell r="T658"/>
          <cell r="U658"/>
          <cell r="V658"/>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row>
        <row r="659">
          <cell r="C659">
            <v>0</v>
          </cell>
          <cell r="D659">
            <v>0</v>
          </cell>
          <cell r="E659">
            <v>0</v>
          </cell>
          <cell r="F659"/>
          <cell r="G659" t="str">
            <v/>
          </cell>
          <cell r="H659"/>
          <cell r="I659"/>
          <cell r="J659"/>
          <cell r="K659"/>
          <cell r="L659"/>
          <cell r="M659"/>
          <cell r="N659"/>
          <cell r="O659"/>
          <cell r="P659"/>
          <cell r="Q659"/>
          <cell r="R659"/>
          <cell r="S659"/>
          <cell r="T659"/>
          <cell r="U659"/>
          <cell r="V659"/>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row>
        <row r="660">
          <cell r="C660">
            <v>0</v>
          </cell>
          <cell r="D660">
            <v>0</v>
          </cell>
          <cell r="E660">
            <v>0</v>
          </cell>
          <cell r="F660"/>
          <cell r="G660" t="str">
            <v/>
          </cell>
          <cell r="H660"/>
          <cell r="I660"/>
          <cell r="J660"/>
          <cell r="K660"/>
          <cell r="L660"/>
          <cell r="M660"/>
          <cell r="N660"/>
          <cell r="O660"/>
          <cell r="P660"/>
          <cell r="Q660"/>
          <cell r="R660"/>
          <cell r="S660"/>
          <cell r="T660"/>
          <cell r="U660"/>
          <cell r="V660"/>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row>
        <row r="661">
          <cell r="C661">
            <v>0</v>
          </cell>
          <cell r="D661">
            <v>0</v>
          </cell>
          <cell r="E661">
            <v>0</v>
          </cell>
          <cell r="F661"/>
          <cell r="G661" t="str">
            <v/>
          </cell>
          <cell r="H661"/>
          <cell r="I661"/>
          <cell r="J661"/>
          <cell r="K661"/>
          <cell r="L661"/>
          <cell r="M661"/>
          <cell r="N661"/>
          <cell r="O661"/>
          <cell r="P661"/>
          <cell r="Q661"/>
          <cell r="R661"/>
          <cell r="S661"/>
          <cell r="T661"/>
          <cell r="U661"/>
          <cell r="V661"/>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row>
        <row r="662">
          <cell r="C662">
            <v>0</v>
          </cell>
          <cell r="D662">
            <v>0</v>
          </cell>
          <cell r="E662">
            <v>0</v>
          </cell>
          <cell r="F662"/>
          <cell r="G662" t="str">
            <v/>
          </cell>
          <cell r="H662"/>
          <cell r="I662"/>
          <cell r="J662"/>
          <cell r="K662"/>
          <cell r="L662"/>
          <cell r="M662"/>
          <cell r="N662"/>
          <cell r="O662"/>
          <cell r="P662"/>
          <cell r="Q662"/>
          <cell r="R662"/>
          <cell r="S662"/>
          <cell r="T662"/>
          <cell r="U662"/>
          <cell r="V662"/>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row>
        <row r="663">
          <cell r="C663">
            <v>0</v>
          </cell>
          <cell r="D663">
            <v>0</v>
          </cell>
          <cell r="E663">
            <v>0</v>
          </cell>
          <cell r="F663"/>
          <cell r="G663" t="str">
            <v/>
          </cell>
          <cell r="H663"/>
          <cell r="I663"/>
          <cell r="J663"/>
          <cell r="K663"/>
          <cell r="L663"/>
          <cell r="M663"/>
          <cell r="N663"/>
          <cell r="O663"/>
          <cell r="P663"/>
          <cell r="Q663"/>
          <cell r="R663"/>
          <cell r="S663"/>
          <cell r="T663"/>
          <cell r="U663"/>
          <cell r="V663"/>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row>
        <row r="664">
          <cell r="C664">
            <v>0</v>
          </cell>
          <cell r="D664">
            <v>0</v>
          </cell>
          <cell r="E664">
            <v>0</v>
          </cell>
          <cell r="F664"/>
          <cell r="G664" t="str">
            <v/>
          </cell>
          <cell r="H664"/>
          <cell r="I664"/>
          <cell r="J664"/>
          <cell r="K664"/>
          <cell r="L664"/>
          <cell r="M664"/>
          <cell r="N664"/>
          <cell r="O664"/>
          <cell r="P664"/>
          <cell r="Q664"/>
          <cell r="R664"/>
          <cell r="S664"/>
          <cell r="T664"/>
          <cell r="U664"/>
          <cell r="V664"/>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row>
        <row r="665">
          <cell r="C665">
            <v>0</v>
          </cell>
          <cell r="D665">
            <v>0</v>
          </cell>
          <cell r="E665">
            <v>0</v>
          </cell>
          <cell r="F665"/>
          <cell r="G665" t="str">
            <v/>
          </cell>
          <cell r="H665"/>
          <cell r="I665"/>
          <cell r="J665"/>
          <cell r="K665"/>
          <cell r="L665"/>
          <cell r="M665"/>
          <cell r="N665"/>
          <cell r="O665"/>
          <cell r="P665"/>
          <cell r="Q665"/>
          <cell r="R665"/>
          <cell r="S665"/>
          <cell r="T665"/>
          <cell r="U665"/>
          <cell r="V665"/>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row>
        <row r="666">
          <cell r="C666">
            <v>0</v>
          </cell>
          <cell r="D666">
            <v>0</v>
          </cell>
          <cell r="E666">
            <v>0</v>
          </cell>
          <cell r="F666"/>
          <cell r="G666" t="str">
            <v/>
          </cell>
          <cell r="H666"/>
          <cell r="I666"/>
          <cell r="J666"/>
          <cell r="K666"/>
          <cell r="L666"/>
          <cell r="M666"/>
          <cell r="N666"/>
          <cell r="O666"/>
          <cell r="P666"/>
          <cell r="Q666"/>
          <cell r="R666"/>
          <cell r="S666"/>
          <cell r="T666"/>
          <cell r="U666"/>
          <cell r="V666"/>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row>
        <row r="667">
          <cell r="C667">
            <v>0</v>
          </cell>
          <cell r="D667">
            <v>0</v>
          </cell>
          <cell r="E667">
            <v>0</v>
          </cell>
          <cell r="F667"/>
          <cell r="G667" t="str">
            <v/>
          </cell>
          <cell r="H667"/>
          <cell r="I667"/>
          <cell r="J667"/>
          <cell r="K667"/>
          <cell r="L667"/>
          <cell r="M667"/>
          <cell r="N667"/>
          <cell r="O667"/>
          <cell r="P667"/>
          <cell r="Q667"/>
          <cell r="R667"/>
          <cell r="S667"/>
          <cell r="T667"/>
          <cell r="U667"/>
          <cell r="V667"/>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row>
        <row r="668">
          <cell r="C668">
            <v>0</v>
          </cell>
          <cell r="D668">
            <v>0</v>
          </cell>
          <cell r="E668">
            <v>0</v>
          </cell>
          <cell r="F668"/>
          <cell r="G668" t="str">
            <v/>
          </cell>
          <cell r="H668"/>
          <cell r="I668"/>
          <cell r="J668"/>
          <cell r="K668"/>
          <cell r="L668"/>
          <cell r="M668"/>
          <cell r="N668"/>
          <cell r="O668"/>
          <cell r="P668"/>
          <cell r="Q668"/>
          <cell r="R668"/>
          <cell r="S668"/>
          <cell r="T668"/>
          <cell r="U668"/>
          <cell r="V668"/>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row>
        <row r="669">
          <cell r="C669">
            <v>0</v>
          </cell>
          <cell r="D669">
            <v>0</v>
          </cell>
          <cell r="E669">
            <v>0</v>
          </cell>
          <cell r="F669"/>
          <cell r="G669" t="str">
            <v/>
          </cell>
          <cell r="H669"/>
          <cell r="I669"/>
          <cell r="J669"/>
          <cell r="K669"/>
          <cell r="L669"/>
          <cell r="M669"/>
          <cell r="N669"/>
          <cell r="O669"/>
          <cell r="P669"/>
          <cell r="Q669"/>
          <cell r="R669"/>
          <cell r="S669"/>
          <cell r="T669"/>
          <cell r="U669"/>
          <cell r="V669"/>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row>
        <row r="670">
          <cell r="C670">
            <v>0</v>
          </cell>
          <cell r="D670">
            <v>0</v>
          </cell>
          <cell r="E670">
            <v>0</v>
          </cell>
          <cell r="F670"/>
          <cell r="G670" t="str">
            <v/>
          </cell>
          <cell r="H670"/>
          <cell r="I670"/>
          <cell r="J670"/>
          <cell r="K670"/>
          <cell r="L670"/>
          <cell r="M670"/>
          <cell r="N670"/>
          <cell r="O670"/>
          <cell r="P670"/>
          <cell r="Q670"/>
          <cell r="R670"/>
          <cell r="S670"/>
          <cell r="T670"/>
          <cell r="U670"/>
          <cell r="V670"/>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row>
        <row r="671">
          <cell r="C671">
            <v>0</v>
          </cell>
          <cell r="D671">
            <v>0</v>
          </cell>
          <cell r="E671">
            <v>0</v>
          </cell>
          <cell r="F671"/>
          <cell r="G671" t="str">
            <v/>
          </cell>
          <cell r="H671"/>
          <cell r="I671"/>
          <cell r="J671"/>
          <cell r="K671"/>
          <cell r="L671"/>
          <cell r="M671"/>
          <cell r="N671"/>
          <cell r="O671"/>
          <cell r="P671"/>
          <cell r="Q671"/>
          <cell r="R671"/>
          <cell r="S671"/>
          <cell r="T671"/>
          <cell r="U671"/>
          <cell r="V671"/>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row>
        <row r="672">
          <cell r="C672">
            <v>0</v>
          </cell>
          <cell r="D672">
            <v>0</v>
          </cell>
          <cell r="E672">
            <v>0</v>
          </cell>
          <cell r="F672"/>
          <cell r="G672" t="str">
            <v/>
          </cell>
          <cell r="H672"/>
          <cell r="I672"/>
          <cell r="J672"/>
          <cell r="K672"/>
          <cell r="L672"/>
          <cell r="M672"/>
          <cell r="N672"/>
          <cell r="O672"/>
          <cell r="P672"/>
          <cell r="Q672"/>
          <cell r="R672"/>
          <cell r="S672"/>
          <cell r="T672"/>
          <cell r="U672"/>
          <cell r="V672"/>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row>
        <row r="673">
          <cell r="C673">
            <v>0</v>
          </cell>
          <cell r="D673">
            <v>0</v>
          </cell>
          <cell r="E673">
            <v>0</v>
          </cell>
          <cell r="F673"/>
          <cell r="G673" t="str">
            <v/>
          </cell>
          <cell r="H673"/>
          <cell r="I673"/>
          <cell r="J673"/>
          <cell r="K673"/>
          <cell r="L673"/>
          <cell r="M673"/>
          <cell r="N673"/>
          <cell r="O673"/>
          <cell r="P673"/>
          <cell r="Q673"/>
          <cell r="R673"/>
          <cell r="S673"/>
          <cell r="T673"/>
          <cell r="U673"/>
          <cell r="V673"/>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row>
        <row r="674">
          <cell r="C674">
            <v>0</v>
          </cell>
          <cell r="D674">
            <v>0</v>
          </cell>
          <cell r="E674">
            <v>0</v>
          </cell>
          <cell r="F674"/>
          <cell r="G674" t="str">
            <v/>
          </cell>
          <cell r="H674"/>
          <cell r="I674"/>
          <cell r="J674"/>
          <cell r="K674"/>
          <cell r="L674"/>
          <cell r="M674"/>
          <cell r="N674"/>
          <cell r="O674"/>
          <cell r="P674"/>
          <cell r="Q674"/>
          <cell r="R674"/>
          <cell r="S674"/>
          <cell r="T674"/>
          <cell r="U674"/>
          <cell r="V674"/>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row>
        <row r="675">
          <cell r="C675">
            <v>0</v>
          </cell>
          <cell r="D675">
            <v>0</v>
          </cell>
          <cell r="E675">
            <v>0</v>
          </cell>
          <cell r="F675"/>
          <cell r="G675" t="str">
            <v/>
          </cell>
          <cell r="H675"/>
          <cell r="I675"/>
          <cell r="J675"/>
          <cell r="K675"/>
          <cell r="L675"/>
          <cell r="M675"/>
          <cell r="N675"/>
          <cell r="O675"/>
          <cell r="P675"/>
          <cell r="Q675"/>
          <cell r="R675"/>
          <cell r="S675"/>
          <cell r="T675"/>
          <cell r="U675"/>
          <cell r="V675"/>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row>
        <row r="676">
          <cell r="C676">
            <v>0</v>
          </cell>
          <cell r="D676">
            <v>0</v>
          </cell>
          <cell r="E676">
            <v>0</v>
          </cell>
          <cell r="F676"/>
          <cell r="G676" t="str">
            <v/>
          </cell>
          <cell r="H676"/>
          <cell r="I676"/>
          <cell r="J676"/>
          <cell r="K676"/>
          <cell r="L676"/>
          <cell r="M676"/>
          <cell r="N676"/>
          <cell r="O676"/>
          <cell r="P676"/>
          <cell r="Q676"/>
          <cell r="R676"/>
          <cell r="S676"/>
          <cell r="T676"/>
          <cell r="U676"/>
          <cell r="V676"/>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row>
        <row r="677">
          <cell r="C677">
            <v>0</v>
          </cell>
          <cell r="D677">
            <v>0</v>
          </cell>
          <cell r="E677">
            <v>0</v>
          </cell>
          <cell r="F677"/>
          <cell r="G677" t="str">
            <v/>
          </cell>
          <cell r="H677"/>
          <cell r="I677"/>
          <cell r="J677"/>
          <cell r="K677"/>
          <cell r="L677"/>
          <cell r="M677"/>
          <cell r="N677"/>
          <cell r="O677"/>
          <cell r="P677"/>
          <cell r="Q677"/>
          <cell r="R677"/>
          <cell r="S677"/>
          <cell r="T677"/>
          <cell r="U677"/>
          <cell r="V677"/>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row>
        <row r="678">
          <cell r="C678">
            <v>0</v>
          </cell>
          <cell r="D678">
            <v>0</v>
          </cell>
          <cell r="E678">
            <v>0</v>
          </cell>
          <cell r="F678"/>
          <cell r="G678" t="str">
            <v/>
          </cell>
          <cell r="H678"/>
          <cell r="I678"/>
          <cell r="J678"/>
          <cell r="K678"/>
          <cell r="L678"/>
          <cell r="M678"/>
          <cell r="N678"/>
          <cell r="O678"/>
          <cell r="P678"/>
          <cell r="Q678"/>
          <cell r="R678"/>
          <cell r="S678"/>
          <cell r="T678"/>
          <cell r="U678"/>
          <cell r="V678"/>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row>
        <row r="679">
          <cell r="C679">
            <v>0</v>
          </cell>
          <cell r="D679">
            <v>0</v>
          </cell>
          <cell r="E679">
            <v>0</v>
          </cell>
          <cell r="F679"/>
          <cell r="G679" t="str">
            <v/>
          </cell>
          <cell r="H679"/>
          <cell r="I679"/>
          <cell r="J679"/>
          <cell r="K679"/>
          <cell r="L679"/>
          <cell r="M679"/>
          <cell r="N679"/>
          <cell r="O679"/>
          <cell r="P679"/>
          <cell r="Q679"/>
          <cell r="R679"/>
          <cell r="S679"/>
          <cell r="T679"/>
          <cell r="U679"/>
          <cell r="V679"/>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row>
        <row r="680">
          <cell r="C680">
            <v>0</v>
          </cell>
          <cell r="D680">
            <v>0</v>
          </cell>
          <cell r="E680">
            <v>0</v>
          </cell>
          <cell r="F680"/>
          <cell r="G680" t="str">
            <v/>
          </cell>
          <cell r="H680"/>
          <cell r="I680"/>
          <cell r="J680"/>
          <cell r="K680"/>
          <cell r="L680"/>
          <cell r="M680"/>
          <cell r="N680"/>
          <cell r="O680"/>
          <cell r="P680"/>
          <cell r="Q680"/>
          <cell r="R680"/>
          <cell r="S680"/>
          <cell r="T680"/>
          <cell r="U680"/>
          <cell r="V680"/>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row>
        <row r="681">
          <cell r="C681">
            <v>0</v>
          </cell>
          <cell r="D681">
            <v>0</v>
          </cell>
          <cell r="E681">
            <v>0</v>
          </cell>
          <cell r="F681"/>
          <cell r="G681" t="str">
            <v/>
          </cell>
          <cell r="H681"/>
          <cell r="I681"/>
          <cell r="J681"/>
          <cell r="K681"/>
          <cell r="L681"/>
          <cell r="M681"/>
          <cell r="N681"/>
          <cell r="O681"/>
          <cell r="P681"/>
          <cell r="Q681"/>
          <cell r="R681"/>
          <cell r="S681"/>
          <cell r="T681"/>
          <cell r="U681"/>
          <cell r="V681"/>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row>
        <row r="682">
          <cell r="C682">
            <v>0</v>
          </cell>
          <cell r="D682">
            <v>0</v>
          </cell>
          <cell r="E682">
            <v>0</v>
          </cell>
          <cell r="F682"/>
          <cell r="G682" t="str">
            <v/>
          </cell>
          <cell r="H682"/>
          <cell r="I682"/>
          <cell r="J682"/>
          <cell r="K682"/>
          <cell r="L682"/>
          <cell r="M682"/>
          <cell r="N682"/>
          <cell r="O682"/>
          <cell r="P682"/>
          <cell r="Q682"/>
          <cell r="R682"/>
          <cell r="S682"/>
          <cell r="T682"/>
          <cell r="U682"/>
          <cell r="V682"/>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row>
        <row r="683">
          <cell r="C683">
            <v>0</v>
          </cell>
          <cell r="D683">
            <v>0</v>
          </cell>
          <cell r="E683">
            <v>0</v>
          </cell>
          <cell r="F683"/>
          <cell r="G683" t="str">
            <v/>
          </cell>
          <cell r="H683"/>
          <cell r="I683"/>
          <cell r="J683"/>
          <cell r="K683"/>
          <cell r="L683"/>
          <cell r="M683"/>
          <cell r="N683"/>
          <cell r="O683"/>
          <cell r="P683"/>
          <cell r="Q683"/>
          <cell r="R683"/>
          <cell r="S683"/>
          <cell r="T683"/>
          <cell r="U683"/>
          <cell r="V683"/>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row>
        <row r="684">
          <cell r="C684">
            <v>0</v>
          </cell>
          <cell r="D684">
            <v>0</v>
          </cell>
          <cell r="E684">
            <v>0</v>
          </cell>
          <cell r="F684"/>
          <cell r="G684" t="str">
            <v/>
          </cell>
          <cell r="H684"/>
          <cell r="I684"/>
          <cell r="J684"/>
          <cell r="K684"/>
          <cell r="L684"/>
          <cell r="M684"/>
          <cell r="N684"/>
          <cell r="O684"/>
          <cell r="P684"/>
          <cell r="Q684"/>
          <cell r="R684"/>
          <cell r="S684"/>
          <cell r="T684"/>
          <cell r="U684"/>
          <cell r="V684"/>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row>
        <row r="685">
          <cell r="C685">
            <v>0</v>
          </cell>
          <cell r="D685">
            <v>0</v>
          </cell>
          <cell r="E685">
            <v>0</v>
          </cell>
          <cell r="F685"/>
          <cell r="G685" t="str">
            <v/>
          </cell>
          <cell r="H685"/>
          <cell r="I685"/>
          <cell r="J685"/>
          <cell r="K685"/>
          <cell r="L685"/>
          <cell r="M685"/>
          <cell r="N685"/>
          <cell r="O685"/>
          <cell r="P685"/>
          <cell r="Q685"/>
          <cell r="R685"/>
          <cell r="S685"/>
          <cell r="T685"/>
          <cell r="U685"/>
          <cell r="V685"/>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row>
        <row r="686">
          <cell r="C686">
            <v>0</v>
          </cell>
          <cell r="D686">
            <v>0</v>
          </cell>
          <cell r="E686">
            <v>0</v>
          </cell>
          <cell r="F686"/>
          <cell r="G686" t="str">
            <v/>
          </cell>
          <cell r="H686"/>
          <cell r="I686"/>
          <cell r="J686"/>
          <cell r="K686"/>
          <cell r="L686"/>
          <cell r="M686"/>
          <cell r="N686"/>
          <cell r="O686"/>
          <cell r="P686"/>
          <cell r="Q686"/>
          <cell r="R686"/>
          <cell r="S686"/>
          <cell r="T686"/>
          <cell r="U686"/>
          <cell r="V686"/>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row>
        <row r="687">
          <cell r="C687">
            <v>0</v>
          </cell>
          <cell r="D687">
            <v>0</v>
          </cell>
          <cell r="E687">
            <v>0</v>
          </cell>
          <cell r="F687"/>
          <cell r="G687" t="str">
            <v/>
          </cell>
          <cell r="H687"/>
          <cell r="I687"/>
          <cell r="J687"/>
          <cell r="K687"/>
          <cell r="L687"/>
          <cell r="M687"/>
          <cell r="N687"/>
          <cell r="O687"/>
          <cell r="P687"/>
          <cell r="Q687"/>
          <cell r="R687"/>
          <cell r="S687"/>
          <cell r="T687"/>
          <cell r="U687"/>
          <cell r="V687"/>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row>
        <row r="688">
          <cell r="C688">
            <v>0</v>
          </cell>
          <cell r="D688">
            <v>0</v>
          </cell>
          <cell r="E688">
            <v>0</v>
          </cell>
          <cell r="F688"/>
          <cell r="G688" t="str">
            <v/>
          </cell>
          <cell r="H688"/>
          <cell r="I688"/>
          <cell r="J688"/>
          <cell r="K688"/>
          <cell r="L688"/>
          <cell r="M688"/>
          <cell r="N688"/>
          <cell r="O688"/>
          <cell r="P688"/>
          <cell r="Q688"/>
          <cell r="R688"/>
          <cell r="S688"/>
          <cell r="T688"/>
          <cell r="U688"/>
          <cell r="V688"/>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row>
        <row r="689">
          <cell r="C689">
            <v>0</v>
          </cell>
          <cell r="D689">
            <v>0</v>
          </cell>
          <cell r="E689">
            <v>0</v>
          </cell>
          <cell r="F689"/>
          <cell r="G689" t="str">
            <v/>
          </cell>
          <cell r="H689"/>
          <cell r="I689"/>
          <cell r="J689"/>
          <cell r="K689"/>
          <cell r="L689"/>
          <cell r="M689"/>
          <cell r="N689"/>
          <cell r="O689"/>
          <cell r="P689"/>
          <cell r="Q689"/>
          <cell r="R689"/>
          <cell r="S689"/>
          <cell r="T689"/>
          <cell r="U689"/>
          <cell r="V689"/>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row>
        <row r="690">
          <cell r="C690">
            <v>0</v>
          </cell>
          <cell r="D690">
            <v>0</v>
          </cell>
          <cell r="E690">
            <v>0</v>
          </cell>
          <cell r="F690"/>
          <cell r="G690" t="str">
            <v/>
          </cell>
          <cell r="H690"/>
          <cell r="I690"/>
          <cell r="J690"/>
          <cell r="K690"/>
          <cell r="L690"/>
          <cell r="M690"/>
          <cell r="N690"/>
          <cell r="O690"/>
          <cell r="P690"/>
          <cell r="Q690"/>
          <cell r="R690"/>
          <cell r="S690"/>
          <cell r="T690"/>
          <cell r="U690"/>
          <cell r="V690"/>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row>
        <row r="691">
          <cell r="C691">
            <v>0</v>
          </cell>
          <cell r="D691">
            <v>0</v>
          </cell>
          <cell r="E691">
            <v>0</v>
          </cell>
          <cell r="F691"/>
          <cell r="G691" t="str">
            <v/>
          </cell>
          <cell r="H691"/>
          <cell r="I691"/>
          <cell r="J691"/>
          <cell r="K691"/>
          <cell r="L691"/>
          <cell r="M691"/>
          <cell r="N691"/>
          <cell r="O691"/>
          <cell r="P691"/>
          <cell r="Q691"/>
          <cell r="R691"/>
          <cell r="S691"/>
          <cell r="T691"/>
          <cell r="U691"/>
          <cell r="V691"/>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row>
        <row r="692">
          <cell r="C692">
            <v>0</v>
          </cell>
          <cell r="D692">
            <v>0</v>
          </cell>
          <cell r="E692">
            <v>0</v>
          </cell>
          <cell r="F692"/>
          <cell r="G692" t="str">
            <v/>
          </cell>
          <cell r="H692"/>
          <cell r="I692"/>
          <cell r="J692"/>
          <cell r="K692"/>
          <cell r="L692"/>
          <cell r="M692"/>
          <cell r="N692"/>
          <cell r="O692"/>
          <cell r="P692"/>
          <cell r="Q692"/>
          <cell r="R692"/>
          <cell r="S692"/>
          <cell r="T692"/>
          <cell r="U692"/>
          <cell r="V692"/>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row>
        <row r="693">
          <cell r="C693">
            <v>0</v>
          </cell>
          <cell r="D693">
            <v>0</v>
          </cell>
          <cell r="E693">
            <v>0</v>
          </cell>
          <cell r="F693"/>
          <cell r="G693" t="str">
            <v/>
          </cell>
          <cell r="H693"/>
          <cell r="I693"/>
          <cell r="J693"/>
          <cell r="K693"/>
          <cell r="L693"/>
          <cell r="M693"/>
          <cell r="N693"/>
          <cell r="O693"/>
          <cell r="P693"/>
          <cell r="Q693"/>
          <cell r="R693"/>
          <cell r="S693"/>
          <cell r="T693"/>
          <cell r="U693"/>
          <cell r="V693"/>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row>
        <row r="694">
          <cell r="C694">
            <v>0</v>
          </cell>
          <cell r="D694">
            <v>0</v>
          </cell>
          <cell r="E694">
            <v>0</v>
          </cell>
          <cell r="F694"/>
          <cell r="G694" t="str">
            <v/>
          </cell>
          <cell r="H694"/>
          <cell r="I694"/>
          <cell r="J694"/>
          <cell r="K694"/>
          <cell r="L694"/>
          <cell r="M694"/>
          <cell r="N694"/>
          <cell r="O694"/>
          <cell r="P694"/>
          <cell r="Q694"/>
          <cell r="R694"/>
          <cell r="S694"/>
          <cell r="T694"/>
          <cell r="U694"/>
          <cell r="V694"/>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row>
        <row r="695">
          <cell r="C695">
            <v>0</v>
          </cell>
          <cell r="D695">
            <v>0</v>
          </cell>
          <cell r="E695">
            <v>0</v>
          </cell>
          <cell r="F695"/>
          <cell r="G695" t="str">
            <v/>
          </cell>
          <cell r="H695"/>
          <cell r="I695"/>
          <cell r="J695"/>
          <cell r="K695"/>
          <cell r="L695"/>
          <cell r="M695"/>
          <cell r="N695"/>
          <cell r="O695"/>
          <cell r="P695"/>
          <cell r="Q695"/>
          <cell r="R695"/>
          <cell r="S695"/>
          <cell r="T695"/>
          <cell r="U695"/>
          <cell r="V695"/>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row>
        <row r="696">
          <cell r="C696">
            <v>0</v>
          </cell>
          <cell r="D696">
            <v>0</v>
          </cell>
          <cell r="E696">
            <v>0</v>
          </cell>
          <cell r="F696"/>
          <cell r="G696" t="str">
            <v/>
          </cell>
          <cell r="H696"/>
          <cell r="I696"/>
          <cell r="J696"/>
          <cell r="K696"/>
          <cell r="L696"/>
          <cell r="M696"/>
          <cell r="N696"/>
          <cell r="O696"/>
          <cell r="P696"/>
          <cell r="Q696"/>
          <cell r="R696"/>
          <cell r="S696"/>
          <cell r="T696"/>
          <cell r="U696"/>
          <cell r="V696"/>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row>
        <row r="697">
          <cell r="C697">
            <v>0</v>
          </cell>
          <cell r="D697">
            <v>0</v>
          </cell>
          <cell r="E697">
            <v>0</v>
          </cell>
          <cell r="F697"/>
          <cell r="G697" t="str">
            <v/>
          </cell>
          <cell r="H697"/>
          <cell r="I697"/>
          <cell r="J697"/>
          <cell r="K697"/>
          <cell r="L697"/>
          <cell r="M697"/>
          <cell r="N697"/>
          <cell r="O697"/>
          <cell r="P697"/>
          <cell r="Q697"/>
          <cell r="R697"/>
          <cell r="S697"/>
          <cell r="T697"/>
          <cell r="U697"/>
          <cell r="V697"/>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row>
        <row r="698">
          <cell r="C698">
            <v>0</v>
          </cell>
          <cell r="D698">
            <v>0</v>
          </cell>
          <cell r="E698">
            <v>0</v>
          </cell>
          <cell r="F698"/>
          <cell r="G698" t="str">
            <v/>
          </cell>
          <cell r="H698"/>
          <cell r="I698"/>
          <cell r="J698"/>
          <cell r="K698"/>
          <cell r="L698"/>
          <cell r="M698"/>
          <cell r="N698"/>
          <cell r="O698"/>
          <cell r="P698"/>
          <cell r="Q698"/>
          <cell r="R698"/>
          <cell r="S698"/>
          <cell r="T698"/>
          <cell r="U698"/>
          <cell r="V698"/>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row>
        <row r="699">
          <cell r="C699">
            <v>0</v>
          </cell>
          <cell r="D699">
            <v>0</v>
          </cell>
          <cell r="E699">
            <v>0</v>
          </cell>
          <cell r="F699"/>
          <cell r="G699" t="str">
            <v/>
          </cell>
          <cell r="H699"/>
          <cell r="I699"/>
          <cell r="J699"/>
          <cell r="K699"/>
          <cell r="L699"/>
          <cell r="M699"/>
          <cell r="N699"/>
          <cell r="O699"/>
          <cell r="P699"/>
          <cell r="Q699"/>
          <cell r="R699"/>
          <cell r="S699"/>
          <cell r="T699"/>
          <cell r="U699"/>
          <cell r="V699"/>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row>
        <row r="700">
          <cell r="C700">
            <v>0</v>
          </cell>
          <cell r="D700">
            <v>0</v>
          </cell>
          <cell r="E700">
            <v>0</v>
          </cell>
          <cell r="F700"/>
          <cell r="G700" t="str">
            <v/>
          </cell>
          <cell r="H700"/>
          <cell r="I700"/>
          <cell r="J700"/>
          <cell r="K700"/>
          <cell r="L700"/>
          <cell r="M700"/>
          <cell r="N700"/>
          <cell r="O700"/>
          <cell r="P700"/>
          <cell r="Q700"/>
          <cell r="R700"/>
          <cell r="S700"/>
          <cell r="T700"/>
          <cell r="U700"/>
          <cell r="V700"/>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row>
        <row r="701">
          <cell r="C701">
            <v>0</v>
          </cell>
          <cell r="D701">
            <v>0</v>
          </cell>
          <cell r="E701">
            <v>0</v>
          </cell>
          <cell r="F701"/>
          <cell r="G701" t="str">
            <v/>
          </cell>
          <cell r="H701"/>
          <cell r="I701"/>
          <cell r="J701"/>
          <cell r="K701"/>
          <cell r="L701"/>
          <cell r="M701"/>
          <cell r="N701"/>
          <cell r="O701"/>
          <cell r="P701"/>
          <cell r="Q701"/>
          <cell r="R701"/>
          <cell r="S701"/>
          <cell r="T701"/>
          <cell r="U701"/>
          <cell r="V701"/>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row>
        <row r="702">
          <cell r="C702">
            <v>0</v>
          </cell>
          <cell r="D702">
            <v>0</v>
          </cell>
          <cell r="E702">
            <v>0</v>
          </cell>
          <cell r="F702"/>
          <cell r="G702" t="str">
            <v/>
          </cell>
          <cell r="H702"/>
          <cell r="I702"/>
          <cell r="J702"/>
          <cell r="K702"/>
          <cell r="L702"/>
          <cell r="M702"/>
          <cell r="N702"/>
          <cell r="O702"/>
          <cell r="P702"/>
          <cell r="Q702"/>
          <cell r="R702"/>
          <cell r="S702"/>
          <cell r="T702"/>
          <cell r="U702"/>
          <cell r="V702"/>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row>
        <row r="703">
          <cell r="C703">
            <v>0</v>
          </cell>
          <cell r="D703">
            <v>0</v>
          </cell>
          <cell r="E703">
            <v>0</v>
          </cell>
          <cell r="F703"/>
          <cell r="G703" t="str">
            <v/>
          </cell>
          <cell r="H703"/>
          <cell r="I703"/>
          <cell r="J703"/>
          <cell r="K703"/>
          <cell r="L703"/>
          <cell r="M703"/>
          <cell r="N703"/>
          <cell r="O703"/>
          <cell r="P703"/>
          <cell r="Q703"/>
          <cell r="R703"/>
          <cell r="S703"/>
          <cell r="T703"/>
          <cell r="U703"/>
          <cell r="V703"/>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row>
        <row r="704">
          <cell r="C704">
            <v>0</v>
          </cell>
          <cell r="D704">
            <v>0</v>
          </cell>
          <cell r="E704">
            <v>0</v>
          </cell>
          <cell r="F704"/>
          <cell r="G704" t="str">
            <v/>
          </cell>
          <cell r="H704"/>
          <cell r="I704"/>
          <cell r="J704"/>
          <cell r="K704"/>
          <cell r="L704"/>
          <cell r="M704"/>
          <cell r="N704"/>
          <cell r="O704"/>
          <cell r="P704"/>
          <cell r="Q704"/>
          <cell r="R704"/>
          <cell r="S704"/>
          <cell r="T704"/>
          <cell r="U704"/>
          <cell r="V704"/>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row>
        <row r="705">
          <cell r="C705">
            <v>0</v>
          </cell>
          <cell r="D705">
            <v>0</v>
          </cell>
          <cell r="E705">
            <v>0</v>
          </cell>
          <cell r="F705"/>
          <cell r="G705" t="str">
            <v/>
          </cell>
          <cell r="H705"/>
          <cell r="I705"/>
          <cell r="J705"/>
          <cell r="K705"/>
          <cell r="L705"/>
          <cell r="M705"/>
          <cell r="N705"/>
          <cell r="O705"/>
          <cell r="P705"/>
          <cell r="Q705"/>
          <cell r="R705"/>
          <cell r="S705"/>
          <cell r="T705"/>
          <cell r="U705"/>
          <cell r="V705"/>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row>
        <row r="706">
          <cell r="C706">
            <v>0</v>
          </cell>
          <cell r="D706">
            <v>0</v>
          </cell>
          <cell r="E706">
            <v>0</v>
          </cell>
          <cell r="F706"/>
          <cell r="G706" t="str">
            <v/>
          </cell>
          <cell r="H706"/>
          <cell r="I706"/>
          <cell r="J706"/>
          <cell r="K706"/>
          <cell r="L706"/>
          <cell r="M706"/>
          <cell r="N706"/>
          <cell r="O706"/>
          <cell r="P706"/>
          <cell r="Q706"/>
          <cell r="R706"/>
          <cell r="S706"/>
          <cell r="T706"/>
          <cell r="U706"/>
          <cell r="V706"/>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row>
        <row r="707">
          <cell r="C707">
            <v>0</v>
          </cell>
          <cell r="D707">
            <v>0</v>
          </cell>
          <cell r="E707">
            <v>0</v>
          </cell>
          <cell r="F707"/>
          <cell r="G707" t="str">
            <v/>
          </cell>
          <cell r="H707"/>
          <cell r="I707"/>
          <cell r="J707"/>
          <cell r="K707"/>
          <cell r="L707"/>
          <cell r="M707"/>
          <cell r="N707"/>
          <cell r="O707"/>
          <cell r="P707"/>
          <cell r="Q707"/>
          <cell r="R707"/>
          <cell r="S707"/>
          <cell r="T707"/>
          <cell r="U707"/>
          <cell r="V707"/>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row>
        <row r="708">
          <cell r="C708">
            <v>0</v>
          </cell>
          <cell r="D708">
            <v>0</v>
          </cell>
          <cell r="E708">
            <v>0</v>
          </cell>
          <cell r="F708"/>
          <cell r="G708" t="str">
            <v/>
          </cell>
          <cell r="H708"/>
          <cell r="I708"/>
          <cell r="J708"/>
          <cell r="K708"/>
          <cell r="L708"/>
          <cell r="M708"/>
          <cell r="N708"/>
          <cell r="O708"/>
          <cell r="P708"/>
          <cell r="Q708"/>
          <cell r="R708"/>
          <cell r="S708"/>
          <cell r="T708"/>
          <cell r="U708"/>
          <cell r="V708"/>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row>
        <row r="709">
          <cell r="C709">
            <v>0</v>
          </cell>
          <cell r="D709">
            <v>0</v>
          </cell>
          <cell r="E709">
            <v>0</v>
          </cell>
          <cell r="F709"/>
          <cell r="G709" t="str">
            <v/>
          </cell>
          <cell r="H709"/>
          <cell r="I709"/>
          <cell r="J709"/>
          <cell r="K709"/>
          <cell r="L709"/>
          <cell r="M709"/>
          <cell r="N709"/>
          <cell r="O709"/>
          <cell r="P709"/>
          <cell r="Q709"/>
          <cell r="R709"/>
          <cell r="S709"/>
          <cell r="T709"/>
          <cell r="U709"/>
          <cell r="V709"/>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row>
        <row r="710">
          <cell r="C710">
            <v>0</v>
          </cell>
          <cell r="D710">
            <v>0</v>
          </cell>
          <cell r="E710">
            <v>0</v>
          </cell>
          <cell r="F710"/>
          <cell r="G710" t="str">
            <v/>
          </cell>
          <cell r="H710"/>
          <cell r="I710"/>
          <cell r="J710"/>
          <cell r="K710"/>
          <cell r="L710"/>
          <cell r="M710"/>
          <cell r="N710"/>
          <cell r="O710"/>
          <cell r="P710"/>
          <cell r="Q710"/>
          <cell r="R710"/>
          <cell r="S710"/>
          <cell r="T710"/>
          <cell r="U710"/>
          <cell r="V710"/>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row>
        <row r="711">
          <cell r="C711">
            <v>0</v>
          </cell>
          <cell r="D711">
            <v>0</v>
          </cell>
          <cell r="E711">
            <v>0</v>
          </cell>
          <cell r="F711"/>
          <cell r="G711" t="str">
            <v/>
          </cell>
          <cell r="H711"/>
          <cell r="I711"/>
          <cell r="J711"/>
          <cell r="K711"/>
          <cell r="L711"/>
          <cell r="M711"/>
          <cell r="N711"/>
          <cell r="O711"/>
          <cell r="P711"/>
          <cell r="Q711"/>
          <cell r="R711"/>
          <cell r="S711"/>
          <cell r="T711"/>
          <cell r="U711"/>
          <cell r="V711"/>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row>
        <row r="712">
          <cell r="C712">
            <v>0</v>
          </cell>
          <cell r="D712">
            <v>0</v>
          </cell>
          <cell r="E712">
            <v>0</v>
          </cell>
          <cell r="F712"/>
          <cell r="G712" t="str">
            <v/>
          </cell>
          <cell r="H712"/>
          <cell r="I712"/>
          <cell r="J712"/>
          <cell r="K712"/>
          <cell r="L712"/>
          <cell r="M712"/>
          <cell r="N712"/>
          <cell r="O712"/>
          <cell r="P712"/>
          <cell r="Q712"/>
          <cell r="R712"/>
          <cell r="S712"/>
          <cell r="T712"/>
          <cell r="U712"/>
          <cell r="V712"/>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row>
        <row r="713">
          <cell r="C713">
            <v>0</v>
          </cell>
          <cell r="D713">
            <v>0</v>
          </cell>
          <cell r="E713">
            <v>0</v>
          </cell>
          <cell r="F713"/>
          <cell r="G713" t="str">
            <v/>
          </cell>
          <cell r="H713"/>
          <cell r="I713"/>
          <cell r="J713"/>
          <cell r="K713"/>
          <cell r="L713"/>
          <cell r="M713"/>
          <cell r="N713"/>
          <cell r="O713"/>
          <cell r="P713"/>
          <cell r="Q713"/>
          <cell r="R713"/>
          <cell r="S713"/>
          <cell r="T713"/>
          <cell r="U713"/>
          <cell r="V713"/>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row>
        <row r="714">
          <cell r="C714">
            <v>0</v>
          </cell>
          <cell r="D714">
            <v>0</v>
          </cell>
          <cell r="E714">
            <v>0</v>
          </cell>
          <cell r="F714"/>
          <cell r="G714" t="str">
            <v/>
          </cell>
          <cell r="H714"/>
          <cell r="I714"/>
          <cell r="J714"/>
          <cell r="K714"/>
          <cell r="L714"/>
          <cell r="M714"/>
          <cell r="N714"/>
          <cell r="O714"/>
          <cell r="P714"/>
          <cell r="Q714"/>
          <cell r="R714"/>
          <cell r="S714"/>
          <cell r="T714"/>
          <cell r="U714"/>
          <cell r="V714"/>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row>
        <row r="715">
          <cell r="C715">
            <v>0</v>
          </cell>
          <cell r="D715">
            <v>0</v>
          </cell>
          <cell r="E715">
            <v>0</v>
          </cell>
          <cell r="F715"/>
          <cell r="G715" t="str">
            <v/>
          </cell>
          <cell r="H715"/>
          <cell r="I715"/>
          <cell r="J715"/>
          <cell r="K715"/>
          <cell r="L715"/>
          <cell r="M715"/>
          <cell r="N715"/>
          <cell r="O715"/>
          <cell r="P715"/>
          <cell r="Q715"/>
          <cell r="R715"/>
          <cell r="S715"/>
          <cell r="T715"/>
          <cell r="U715"/>
          <cell r="V715"/>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row>
        <row r="716">
          <cell r="C716">
            <v>0</v>
          </cell>
          <cell r="D716">
            <v>0</v>
          </cell>
          <cell r="E716">
            <v>0</v>
          </cell>
          <cell r="F716"/>
          <cell r="G716" t="str">
            <v/>
          </cell>
          <cell r="H716"/>
          <cell r="I716"/>
          <cell r="J716"/>
          <cell r="K716"/>
          <cell r="L716"/>
          <cell r="M716"/>
          <cell r="N716"/>
          <cell r="O716"/>
          <cell r="P716"/>
          <cell r="Q716"/>
          <cell r="R716"/>
          <cell r="S716"/>
          <cell r="T716"/>
          <cell r="U716"/>
          <cell r="V716"/>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row>
        <row r="717">
          <cell r="C717">
            <v>0</v>
          </cell>
          <cell r="D717">
            <v>0</v>
          </cell>
          <cell r="E717">
            <v>0</v>
          </cell>
          <cell r="F717"/>
          <cell r="G717" t="str">
            <v/>
          </cell>
          <cell r="H717"/>
          <cell r="I717"/>
          <cell r="J717"/>
          <cell r="K717"/>
          <cell r="L717"/>
          <cell r="M717"/>
          <cell r="N717"/>
          <cell r="O717"/>
          <cell r="P717"/>
          <cell r="Q717"/>
          <cell r="R717"/>
          <cell r="S717"/>
          <cell r="T717"/>
          <cell r="U717"/>
          <cell r="V717"/>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row>
        <row r="718">
          <cell r="C718">
            <v>0</v>
          </cell>
          <cell r="D718">
            <v>0</v>
          </cell>
          <cell r="E718">
            <v>0</v>
          </cell>
          <cell r="F718"/>
          <cell r="G718" t="str">
            <v/>
          </cell>
          <cell r="H718"/>
          <cell r="I718"/>
          <cell r="J718"/>
          <cell r="K718"/>
          <cell r="L718"/>
          <cell r="M718"/>
          <cell r="N718"/>
          <cell r="O718"/>
          <cell r="P718"/>
          <cell r="Q718"/>
          <cell r="R718"/>
          <cell r="S718"/>
          <cell r="T718"/>
          <cell r="U718"/>
          <cell r="V718"/>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row>
        <row r="719">
          <cell r="C719">
            <v>0</v>
          </cell>
          <cell r="D719">
            <v>0</v>
          </cell>
          <cell r="E719">
            <v>0</v>
          </cell>
          <cell r="F719"/>
          <cell r="G719" t="str">
            <v/>
          </cell>
          <cell r="H719"/>
          <cell r="I719"/>
          <cell r="J719"/>
          <cell r="K719"/>
          <cell r="L719"/>
          <cell r="M719"/>
          <cell r="N719"/>
          <cell r="O719"/>
          <cell r="P719"/>
          <cell r="Q719"/>
          <cell r="R719"/>
          <cell r="S719"/>
          <cell r="T719"/>
          <cell r="U719"/>
          <cell r="V719"/>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row>
        <row r="720">
          <cell r="C720">
            <v>0</v>
          </cell>
          <cell r="D720">
            <v>0</v>
          </cell>
          <cell r="E720">
            <v>0</v>
          </cell>
          <cell r="F720"/>
          <cell r="G720" t="str">
            <v/>
          </cell>
          <cell r="H720"/>
          <cell r="I720"/>
          <cell r="J720"/>
          <cell r="K720"/>
          <cell r="L720"/>
          <cell r="M720"/>
          <cell r="N720"/>
          <cell r="O720"/>
          <cell r="P720"/>
          <cell r="Q720"/>
          <cell r="R720"/>
          <cell r="S720"/>
          <cell r="T720"/>
          <cell r="U720"/>
          <cell r="V720"/>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row>
        <row r="721">
          <cell r="C721">
            <v>0</v>
          </cell>
          <cell r="D721">
            <v>0</v>
          </cell>
          <cell r="E721">
            <v>0</v>
          </cell>
          <cell r="F721"/>
          <cell r="G721" t="str">
            <v/>
          </cell>
          <cell r="H721"/>
          <cell r="I721"/>
          <cell r="J721"/>
          <cell r="K721"/>
          <cell r="L721"/>
          <cell r="M721"/>
          <cell r="N721"/>
          <cell r="O721"/>
          <cell r="P721"/>
          <cell r="Q721"/>
          <cell r="R721"/>
          <cell r="S721"/>
          <cell r="T721"/>
          <cell r="U721"/>
          <cell r="V721"/>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row>
        <row r="722">
          <cell r="C722">
            <v>0</v>
          </cell>
          <cell r="D722">
            <v>0</v>
          </cell>
          <cell r="E722">
            <v>0</v>
          </cell>
          <cell r="F722"/>
          <cell r="G722" t="str">
            <v/>
          </cell>
          <cell r="H722"/>
          <cell r="I722"/>
          <cell r="J722"/>
          <cell r="K722"/>
          <cell r="L722"/>
          <cell r="M722"/>
          <cell r="N722"/>
          <cell r="O722"/>
          <cell r="P722"/>
          <cell r="Q722"/>
          <cell r="R722"/>
          <cell r="S722"/>
          <cell r="T722"/>
          <cell r="U722"/>
          <cell r="V722"/>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row>
        <row r="723">
          <cell r="C723">
            <v>0</v>
          </cell>
          <cell r="D723">
            <v>0</v>
          </cell>
          <cell r="E723">
            <v>0</v>
          </cell>
          <cell r="F723"/>
          <cell r="G723" t="str">
            <v/>
          </cell>
          <cell r="H723"/>
          <cell r="I723"/>
          <cell r="J723"/>
          <cell r="K723"/>
          <cell r="L723"/>
          <cell r="M723"/>
          <cell r="N723"/>
          <cell r="O723"/>
          <cell r="P723"/>
          <cell r="Q723"/>
          <cell r="R723"/>
          <cell r="S723"/>
          <cell r="T723"/>
          <cell r="U723"/>
          <cell r="V723"/>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row>
        <row r="724">
          <cell r="C724">
            <v>0</v>
          </cell>
          <cell r="D724">
            <v>0</v>
          </cell>
          <cell r="E724">
            <v>0</v>
          </cell>
          <cell r="F724"/>
          <cell r="G724" t="str">
            <v/>
          </cell>
          <cell r="H724"/>
          <cell r="I724"/>
          <cell r="J724"/>
          <cell r="K724"/>
          <cell r="L724"/>
          <cell r="M724"/>
          <cell r="N724"/>
          <cell r="O724"/>
          <cell r="P724"/>
          <cell r="Q724"/>
          <cell r="R724"/>
          <cell r="S724"/>
          <cell r="T724"/>
          <cell r="U724"/>
          <cell r="V724"/>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row>
        <row r="725">
          <cell r="C725">
            <v>0</v>
          </cell>
          <cell r="D725">
            <v>0</v>
          </cell>
          <cell r="E725">
            <v>0</v>
          </cell>
          <cell r="F725"/>
          <cell r="G725" t="str">
            <v/>
          </cell>
          <cell r="H725"/>
          <cell r="I725"/>
          <cell r="J725"/>
          <cell r="K725"/>
          <cell r="L725"/>
          <cell r="M725"/>
          <cell r="N725"/>
          <cell r="O725"/>
          <cell r="P725"/>
          <cell r="Q725"/>
          <cell r="R725"/>
          <cell r="S725"/>
          <cell r="T725"/>
          <cell r="U725"/>
          <cell r="V725"/>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row>
        <row r="726">
          <cell r="C726">
            <v>0</v>
          </cell>
          <cell r="D726">
            <v>0</v>
          </cell>
          <cell r="E726">
            <v>0</v>
          </cell>
          <cell r="F726"/>
          <cell r="G726" t="str">
            <v/>
          </cell>
          <cell r="H726"/>
          <cell r="I726"/>
          <cell r="J726"/>
          <cell r="K726"/>
          <cell r="L726"/>
          <cell r="M726"/>
          <cell r="N726"/>
          <cell r="O726"/>
          <cell r="P726"/>
          <cell r="Q726"/>
          <cell r="R726"/>
          <cell r="S726"/>
          <cell r="T726"/>
          <cell r="U726"/>
          <cell r="V726"/>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row>
        <row r="727">
          <cell r="C727">
            <v>0</v>
          </cell>
          <cell r="D727">
            <v>0</v>
          </cell>
          <cell r="E727">
            <v>0</v>
          </cell>
          <cell r="F727"/>
          <cell r="G727" t="str">
            <v/>
          </cell>
          <cell r="H727"/>
          <cell r="I727"/>
          <cell r="J727"/>
          <cell r="K727"/>
          <cell r="L727"/>
          <cell r="M727"/>
          <cell r="N727"/>
          <cell r="O727"/>
          <cell r="P727"/>
          <cell r="Q727"/>
          <cell r="R727"/>
          <cell r="S727"/>
          <cell r="T727"/>
          <cell r="U727"/>
          <cell r="V727"/>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row>
        <row r="728">
          <cell r="C728">
            <v>0</v>
          </cell>
          <cell r="D728">
            <v>0</v>
          </cell>
          <cell r="E728">
            <v>0</v>
          </cell>
          <cell r="F728"/>
          <cell r="G728" t="str">
            <v/>
          </cell>
          <cell r="H728"/>
          <cell r="I728"/>
          <cell r="J728"/>
          <cell r="K728"/>
          <cell r="L728"/>
          <cell r="M728"/>
          <cell r="N728"/>
          <cell r="O728"/>
          <cell r="P728"/>
          <cell r="Q728"/>
          <cell r="R728"/>
          <cell r="S728"/>
          <cell r="T728"/>
          <cell r="U728"/>
          <cell r="V728"/>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row>
        <row r="729">
          <cell r="C729">
            <v>0</v>
          </cell>
          <cell r="D729">
            <v>0</v>
          </cell>
          <cell r="E729">
            <v>0</v>
          </cell>
          <cell r="F729"/>
          <cell r="G729" t="str">
            <v/>
          </cell>
          <cell r="H729"/>
          <cell r="I729"/>
          <cell r="J729"/>
          <cell r="K729"/>
          <cell r="L729"/>
          <cell r="M729"/>
          <cell r="N729"/>
          <cell r="O729"/>
          <cell r="P729"/>
          <cell r="Q729"/>
          <cell r="R729"/>
          <cell r="S729"/>
          <cell r="T729"/>
          <cell r="U729"/>
          <cell r="V729"/>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row>
        <row r="730">
          <cell r="C730">
            <v>0</v>
          </cell>
          <cell r="D730">
            <v>0</v>
          </cell>
          <cell r="E730">
            <v>0</v>
          </cell>
          <cell r="F730"/>
          <cell r="G730" t="str">
            <v/>
          </cell>
          <cell r="H730"/>
          <cell r="I730"/>
          <cell r="J730"/>
          <cell r="K730"/>
          <cell r="L730"/>
          <cell r="M730"/>
          <cell r="N730"/>
          <cell r="O730"/>
          <cell r="P730"/>
          <cell r="Q730"/>
          <cell r="R730"/>
          <cell r="S730"/>
          <cell r="T730"/>
          <cell r="U730"/>
          <cell r="V730"/>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row>
        <row r="731">
          <cell r="C731">
            <v>0</v>
          </cell>
          <cell r="D731">
            <v>0</v>
          </cell>
          <cell r="E731">
            <v>0</v>
          </cell>
          <cell r="F731"/>
          <cell r="G731" t="str">
            <v/>
          </cell>
          <cell r="H731"/>
          <cell r="I731"/>
          <cell r="J731"/>
          <cell r="K731"/>
          <cell r="L731"/>
          <cell r="M731"/>
          <cell r="N731"/>
          <cell r="O731"/>
          <cell r="P731"/>
          <cell r="Q731"/>
          <cell r="R731"/>
          <cell r="S731"/>
          <cell r="T731"/>
          <cell r="U731"/>
          <cell r="V731"/>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row>
        <row r="732">
          <cell r="C732">
            <v>0</v>
          </cell>
          <cell r="D732">
            <v>0</v>
          </cell>
          <cell r="E732">
            <v>0</v>
          </cell>
          <cell r="F732"/>
          <cell r="G732" t="str">
            <v/>
          </cell>
          <cell r="H732"/>
          <cell r="I732"/>
          <cell r="J732"/>
          <cell r="K732"/>
          <cell r="L732"/>
          <cell r="M732"/>
          <cell r="N732"/>
          <cell r="O732"/>
          <cell r="P732"/>
          <cell r="Q732"/>
          <cell r="R732"/>
          <cell r="S732"/>
          <cell r="T732"/>
          <cell r="U732"/>
          <cell r="V732"/>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row>
        <row r="733">
          <cell r="C733">
            <v>0</v>
          </cell>
          <cell r="D733">
            <v>0</v>
          </cell>
          <cell r="E733">
            <v>0</v>
          </cell>
          <cell r="F733"/>
          <cell r="G733" t="str">
            <v/>
          </cell>
          <cell r="H733"/>
          <cell r="I733"/>
          <cell r="J733"/>
          <cell r="K733"/>
          <cell r="L733"/>
          <cell r="M733"/>
          <cell r="N733"/>
          <cell r="O733"/>
          <cell r="P733"/>
          <cell r="Q733"/>
          <cell r="R733"/>
          <cell r="S733"/>
          <cell r="T733"/>
          <cell r="U733"/>
          <cell r="V733"/>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row>
        <row r="734">
          <cell r="C734">
            <v>0</v>
          </cell>
          <cell r="D734">
            <v>0</v>
          </cell>
          <cell r="E734">
            <v>0</v>
          </cell>
          <cell r="F734"/>
          <cell r="G734" t="str">
            <v/>
          </cell>
          <cell r="H734"/>
          <cell r="I734"/>
          <cell r="J734"/>
          <cell r="K734"/>
          <cell r="L734"/>
          <cell r="M734"/>
          <cell r="N734"/>
          <cell r="O734"/>
          <cell r="P734"/>
          <cell r="Q734"/>
          <cell r="R734"/>
          <cell r="S734"/>
          <cell r="T734"/>
          <cell r="U734"/>
          <cell r="V734"/>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row>
        <row r="735">
          <cell r="C735">
            <v>0</v>
          </cell>
          <cell r="D735">
            <v>0</v>
          </cell>
          <cell r="E735">
            <v>0</v>
          </cell>
          <cell r="F735"/>
          <cell r="G735" t="str">
            <v/>
          </cell>
          <cell r="H735"/>
          <cell r="I735"/>
          <cell r="J735"/>
          <cell r="K735"/>
          <cell r="L735"/>
          <cell r="M735"/>
          <cell r="N735"/>
          <cell r="O735"/>
          <cell r="P735"/>
          <cell r="Q735"/>
          <cell r="R735"/>
          <cell r="S735"/>
          <cell r="T735"/>
          <cell r="U735"/>
          <cell r="V735"/>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row>
        <row r="736">
          <cell r="C736">
            <v>0</v>
          </cell>
          <cell r="D736">
            <v>0</v>
          </cell>
          <cell r="E736">
            <v>0</v>
          </cell>
          <cell r="F736"/>
          <cell r="G736" t="str">
            <v/>
          </cell>
          <cell r="H736"/>
          <cell r="I736"/>
          <cell r="J736"/>
          <cell r="K736"/>
          <cell r="L736"/>
          <cell r="M736"/>
          <cell r="N736"/>
          <cell r="O736"/>
          <cell r="P736"/>
          <cell r="Q736"/>
          <cell r="R736"/>
          <cell r="S736"/>
          <cell r="T736"/>
          <cell r="U736"/>
          <cell r="V736"/>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row>
        <row r="737">
          <cell r="C737">
            <v>0</v>
          </cell>
          <cell r="D737">
            <v>0</v>
          </cell>
          <cell r="E737">
            <v>0</v>
          </cell>
          <cell r="F737"/>
          <cell r="G737" t="str">
            <v/>
          </cell>
          <cell r="H737"/>
          <cell r="I737"/>
          <cell r="J737"/>
          <cell r="K737"/>
          <cell r="L737"/>
          <cell r="M737"/>
          <cell r="N737"/>
          <cell r="O737"/>
          <cell r="P737"/>
          <cell r="Q737"/>
          <cell r="R737"/>
          <cell r="S737"/>
          <cell r="T737"/>
          <cell r="U737"/>
          <cell r="V737"/>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row>
        <row r="738">
          <cell r="C738">
            <v>0</v>
          </cell>
          <cell r="D738">
            <v>0</v>
          </cell>
          <cell r="E738">
            <v>0</v>
          </cell>
          <cell r="F738"/>
          <cell r="G738" t="str">
            <v/>
          </cell>
          <cell r="H738"/>
          <cell r="I738"/>
          <cell r="J738"/>
          <cell r="K738"/>
          <cell r="L738"/>
          <cell r="M738"/>
          <cell r="N738"/>
          <cell r="O738"/>
          <cell r="P738"/>
          <cell r="Q738"/>
          <cell r="R738"/>
          <cell r="S738"/>
          <cell r="T738"/>
          <cell r="U738"/>
          <cell r="V738"/>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row>
        <row r="739">
          <cell r="C739">
            <v>0</v>
          </cell>
          <cell r="D739">
            <v>0</v>
          </cell>
          <cell r="E739">
            <v>0</v>
          </cell>
          <cell r="F739"/>
          <cell r="G739" t="str">
            <v/>
          </cell>
          <cell r="H739"/>
          <cell r="I739"/>
          <cell r="J739"/>
          <cell r="K739"/>
          <cell r="L739"/>
          <cell r="M739"/>
          <cell r="N739"/>
          <cell r="O739"/>
          <cell r="P739"/>
          <cell r="Q739"/>
          <cell r="R739"/>
          <cell r="S739"/>
          <cell r="T739"/>
          <cell r="U739"/>
          <cell r="V739"/>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row>
        <row r="740">
          <cell r="C740">
            <v>0</v>
          </cell>
          <cell r="D740">
            <v>0</v>
          </cell>
          <cell r="E740">
            <v>0</v>
          </cell>
          <cell r="F740"/>
          <cell r="G740" t="str">
            <v/>
          </cell>
          <cell r="H740"/>
          <cell r="I740"/>
          <cell r="J740"/>
          <cell r="K740"/>
          <cell r="L740"/>
          <cell r="M740"/>
          <cell r="N740"/>
          <cell r="O740"/>
          <cell r="P740"/>
          <cell r="Q740"/>
          <cell r="R740"/>
          <cell r="S740"/>
          <cell r="T740"/>
          <cell r="U740"/>
          <cell r="V740"/>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row>
        <row r="741">
          <cell r="C741">
            <v>0</v>
          </cell>
          <cell r="D741">
            <v>0</v>
          </cell>
          <cell r="E741">
            <v>0</v>
          </cell>
          <cell r="F741"/>
          <cell r="G741" t="str">
            <v/>
          </cell>
          <cell r="H741"/>
          <cell r="I741"/>
          <cell r="J741"/>
          <cell r="K741"/>
          <cell r="L741"/>
          <cell r="M741"/>
          <cell r="N741"/>
          <cell r="O741"/>
          <cell r="P741"/>
          <cell r="Q741"/>
          <cell r="R741"/>
          <cell r="S741"/>
          <cell r="T741"/>
          <cell r="U741"/>
          <cell r="V741"/>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row>
        <row r="742">
          <cell r="C742">
            <v>0</v>
          </cell>
          <cell r="D742">
            <v>0</v>
          </cell>
          <cell r="E742">
            <v>0</v>
          </cell>
          <cell r="F742"/>
          <cell r="G742" t="str">
            <v/>
          </cell>
          <cell r="H742"/>
          <cell r="I742"/>
          <cell r="J742"/>
          <cell r="K742"/>
          <cell r="L742"/>
          <cell r="M742"/>
          <cell r="N742"/>
          <cell r="O742"/>
          <cell r="P742"/>
          <cell r="Q742"/>
          <cell r="R742"/>
          <cell r="S742"/>
          <cell r="T742"/>
          <cell r="U742"/>
          <cell r="V742"/>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row>
        <row r="743">
          <cell r="C743">
            <v>0</v>
          </cell>
          <cell r="D743">
            <v>0</v>
          </cell>
          <cell r="E743">
            <v>0</v>
          </cell>
          <cell r="F743"/>
          <cell r="G743" t="str">
            <v/>
          </cell>
          <cell r="H743"/>
          <cell r="I743"/>
          <cell r="J743"/>
          <cell r="K743"/>
          <cell r="L743"/>
          <cell r="M743"/>
          <cell r="N743"/>
          <cell r="O743"/>
          <cell r="P743"/>
          <cell r="Q743"/>
          <cell r="R743"/>
          <cell r="S743"/>
          <cell r="T743"/>
          <cell r="U743"/>
          <cell r="V743"/>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row>
        <row r="744">
          <cell r="C744">
            <v>0</v>
          </cell>
          <cell r="D744">
            <v>0</v>
          </cell>
          <cell r="E744">
            <v>0</v>
          </cell>
          <cell r="F744"/>
          <cell r="G744" t="str">
            <v/>
          </cell>
          <cell r="H744"/>
          <cell r="I744"/>
          <cell r="J744"/>
          <cell r="K744"/>
          <cell r="L744"/>
          <cell r="M744"/>
          <cell r="N744"/>
          <cell r="O744"/>
          <cell r="P744"/>
          <cell r="Q744"/>
          <cell r="R744"/>
          <cell r="S744"/>
          <cell r="T744"/>
          <cell r="U744"/>
          <cell r="V744"/>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row>
        <row r="745">
          <cell r="C745">
            <v>0</v>
          </cell>
          <cell r="D745">
            <v>0</v>
          </cell>
          <cell r="E745">
            <v>0</v>
          </cell>
          <cell r="F745"/>
          <cell r="G745" t="str">
            <v/>
          </cell>
          <cell r="H745"/>
          <cell r="I745"/>
          <cell r="J745"/>
          <cell r="K745"/>
          <cell r="L745"/>
          <cell r="M745"/>
          <cell r="N745"/>
          <cell r="O745"/>
          <cell r="P745"/>
          <cell r="Q745"/>
          <cell r="R745"/>
          <cell r="S745"/>
          <cell r="T745"/>
          <cell r="U745"/>
          <cell r="V745"/>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row>
        <row r="746">
          <cell r="C746">
            <v>0</v>
          </cell>
          <cell r="D746">
            <v>0</v>
          </cell>
          <cell r="E746">
            <v>0</v>
          </cell>
          <cell r="F746"/>
          <cell r="G746" t="str">
            <v/>
          </cell>
          <cell r="H746"/>
          <cell r="I746"/>
          <cell r="J746"/>
          <cell r="K746"/>
          <cell r="L746"/>
          <cell r="M746"/>
          <cell r="N746"/>
          <cell r="O746"/>
          <cell r="P746"/>
          <cell r="Q746"/>
          <cell r="R746"/>
          <cell r="S746"/>
          <cell r="T746"/>
          <cell r="U746"/>
          <cell r="V746"/>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row>
        <row r="747">
          <cell r="C747">
            <v>0</v>
          </cell>
          <cell r="D747">
            <v>0</v>
          </cell>
          <cell r="E747">
            <v>0</v>
          </cell>
          <cell r="F747"/>
          <cell r="G747" t="str">
            <v/>
          </cell>
          <cell r="H747"/>
          <cell r="I747"/>
          <cell r="J747"/>
          <cell r="K747"/>
          <cell r="L747"/>
          <cell r="M747"/>
          <cell r="N747"/>
          <cell r="O747"/>
          <cell r="P747"/>
          <cell r="Q747"/>
          <cell r="R747"/>
          <cell r="S747"/>
          <cell r="T747"/>
          <cell r="U747"/>
          <cell r="V747"/>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row>
        <row r="748">
          <cell r="C748">
            <v>0</v>
          </cell>
          <cell r="D748">
            <v>0</v>
          </cell>
          <cell r="E748">
            <v>0</v>
          </cell>
          <cell r="F748"/>
          <cell r="G748" t="str">
            <v/>
          </cell>
          <cell r="H748"/>
          <cell r="I748"/>
          <cell r="J748"/>
          <cell r="K748"/>
          <cell r="L748"/>
          <cell r="M748"/>
          <cell r="N748"/>
          <cell r="O748"/>
          <cell r="P748"/>
          <cell r="Q748"/>
          <cell r="R748"/>
          <cell r="S748"/>
          <cell r="T748"/>
          <cell r="U748"/>
          <cell r="V748"/>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row>
        <row r="749">
          <cell r="C749">
            <v>0</v>
          </cell>
          <cell r="D749">
            <v>0</v>
          </cell>
          <cell r="E749">
            <v>0</v>
          </cell>
          <cell r="F749"/>
          <cell r="G749" t="str">
            <v/>
          </cell>
          <cell r="H749"/>
          <cell r="I749"/>
          <cell r="J749"/>
          <cell r="K749"/>
          <cell r="L749"/>
          <cell r="M749"/>
          <cell r="N749"/>
          <cell r="O749"/>
          <cell r="P749"/>
          <cell r="Q749"/>
          <cell r="R749"/>
          <cell r="S749"/>
          <cell r="T749"/>
          <cell r="U749"/>
          <cell r="V749"/>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row>
        <row r="750">
          <cell r="C750">
            <v>0</v>
          </cell>
          <cell r="D750">
            <v>0</v>
          </cell>
          <cell r="E750">
            <v>0</v>
          </cell>
          <cell r="F750"/>
          <cell r="G750" t="str">
            <v/>
          </cell>
          <cell r="H750"/>
          <cell r="I750"/>
          <cell r="J750"/>
          <cell r="K750"/>
          <cell r="L750"/>
          <cell r="M750"/>
          <cell r="N750"/>
          <cell r="O750"/>
          <cell r="P750"/>
          <cell r="Q750"/>
          <cell r="R750"/>
          <cell r="S750"/>
          <cell r="T750"/>
          <cell r="U750"/>
          <cell r="V750"/>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row>
        <row r="751">
          <cell r="C751">
            <v>0</v>
          </cell>
          <cell r="D751">
            <v>0</v>
          </cell>
          <cell r="E751">
            <v>0</v>
          </cell>
          <cell r="F751"/>
          <cell r="G751" t="str">
            <v/>
          </cell>
          <cell r="H751"/>
          <cell r="I751"/>
          <cell r="J751"/>
          <cell r="K751"/>
          <cell r="L751"/>
          <cell r="M751"/>
          <cell r="N751"/>
          <cell r="O751"/>
          <cell r="P751"/>
          <cell r="Q751"/>
          <cell r="R751"/>
          <cell r="S751"/>
          <cell r="T751"/>
          <cell r="U751"/>
          <cell r="V751"/>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row>
        <row r="752">
          <cell r="C752">
            <v>0</v>
          </cell>
          <cell r="D752">
            <v>0</v>
          </cell>
          <cell r="E752">
            <v>0</v>
          </cell>
          <cell r="F752"/>
          <cell r="G752" t="str">
            <v/>
          </cell>
          <cell r="H752"/>
          <cell r="I752"/>
          <cell r="J752"/>
          <cell r="K752"/>
          <cell r="L752"/>
          <cell r="M752"/>
          <cell r="N752"/>
          <cell r="O752"/>
          <cell r="P752"/>
          <cell r="Q752"/>
          <cell r="R752"/>
          <cell r="S752"/>
          <cell r="T752"/>
          <cell r="U752"/>
          <cell r="V752"/>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row>
        <row r="753">
          <cell r="C753">
            <v>0</v>
          </cell>
          <cell r="D753">
            <v>0</v>
          </cell>
          <cell r="E753">
            <v>0</v>
          </cell>
          <cell r="F753"/>
          <cell r="G753" t="str">
            <v/>
          </cell>
          <cell r="H753"/>
          <cell r="I753"/>
          <cell r="J753"/>
          <cell r="K753"/>
          <cell r="L753"/>
          <cell r="M753"/>
          <cell r="N753"/>
          <cell r="O753"/>
          <cell r="P753"/>
          <cell r="Q753"/>
          <cell r="R753"/>
          <cell r="S753"/>
          <cell r="T753"/>
          <cell r="U753"/>
          <cell r="V753"/>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row>
        <row r="754">
          <cell r="C754">
            <v>0</v>
          </cell>
          <cell r="D754">
            <v>0</v>
          </cell>
          <cell r="E754">
            <v>0</v>
          </cell>
          <cell r="F754"/>
          <cell r="G754" t="str">
            <v/>
          </cell>
          <cell r="H754"/>
          <cell r="I754"/>
          <cell r="J754"/>
          <cell r="K754"/>
          <cell r="L754"/>
          <cell r="M754"/>
          <cell r="N754"/>
          <cell r="O754"/>
          <cell r="P754"/>
          <cell r="Q754"/>
          <cell r="R754"/>
          <cell r="S754"/>
          <cell r="T754"/>
          <cell r="U754"/>
          <cell r="V754"/>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row>
        <row r="755">
          <cell r="C755">
            <v>0</v>
          </cell>
          <cell r="D755">
            <v>0</v>
          </cell>
          <cell r="E755">
            <v>0</v>
          </cell>
          <cell r="F755"/>
          <cell r="G755" t="str">
            <v/>
          </cell>
          <cell r="H755"/>
          <cell r="I755"/>
          <cell r="J755"/>
          <cell r="K755"/>
          <cell r="L755"/>
          <cell r="M755"/>
          <cell r="N755"/>
          <cell r="O755"/>
          <cell r="P755"/>
          <cell r="Q755"/>
          <cell r="R755"/>
          <cell r="S755"/>
          <cell r="T755"/>
          <cell r="U755"/>
          <cell r="V755"/>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row>
        <row r="756">
          <cell r="C756">
            <v>0</v>
          </cell>
          <cell r="D756">
            <v>0</v>
          </cell>
          <cell r="E756">
            <v>0</v>
          </cell>
          <cell r="F756"/>
          <cell r="G756" t="str">
            <v/>
          </cell>
          <cell r="H756"/>
          <cell r="I756"/>
          <cell r="J756"/>
          <cell r="K756"/>
          <cell r="L756"/>
          <cell r="M756"/>
          <cell r="N756"/>
          <cell r="O756"/>
          <cell r="P756"/>
          <cell r="Q756"/>
          <cell r="R756"/>
          <cell r="S756"/>
          <cell r="T756"/>
          <cell r="U756"/>
          <cell r="V756"/>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row>
        <row r="757">
          <cell r="C757">
            <v>0</v>
          </cell>
          <cell r="D757">
            <v>0</v>
          </cell>
          <cell r="E757">
            <v>0</v>
          </cell>
          <cell r="F757"/>
          <cell r="G757" t="str">
            <v/>
          </cell>
          <cell r="H757"/>
          <cell r="I757"/>
          <cell r="J757"/>
          <cell r="K757"/>
          <cell r="L757"/>
          <cell r="M757"/>
          <cell r="N757"/>
          <cell r="O757"/>
          <cell r="P757"/>
          <cell r="Q757"/>
          <cell r="R757"/>
          <cell r="S757"/>
          <cell r="T757"/>
          <cell r="U757"/>
          <cell r="V757"/>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row>
        <row r="758">
          <cell r="C758">
            <v>0</v>
          </cell>
          <cell r="D758">
            <v>0</v>
          </cell>
          <cell r="E758">
            <v>0</v>
          </cell>
          <cell r="F758"/>
          <cell r="G758" t="str">
            <v/>
          </cell>
          <cell r="H758"/>
          <cell r="I758"/>
          <cell r="J758"/>
          <cell r="K758"/>
          <cell r="L758"/>
          <cell r="M758"/>
          <cell r="N758"/>
          <cell r="O758"/>
          <cell r="P758"/>
          <cell r="Q758"/>
          <cell r="R758"/>
          <cell r="S758"/>
          <cell r="T758"/>
          <cell r="U758"/>
          <cell r="V758"/>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row>
        <row r="759">
          <cell r="C759">
            <v>0</v>
          </cell>
          <cell r="D759">
            <v>0</v>
          </cell>
          <cell r="E759">
            <v>0</v>
          </cell>
          <cell r="F759"/>
          <cell r="G759" t="str">
            <v/>
          </cell>
          <cell r="H759"/>
          <cell r="I759"/>
          <cell r="J759"/>
          <cell r="K759"/>
          <cell r="L759"/>
          <cell r="M759"/>
          <cell r="N759"/>
          <cell r="O759"/>
          <cell r="P759"/>
          <cell r="Q759"/>
          <cell r="R759"/>
          <cell r="S759"/>
          <cell r="T759"/>
          <cell r="U759"/>
          <cell r="V759"/>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row>
        <row r="760">
          <cell r="C760">
            <v>0</v>
          </cell>
          <cell r="D760">
            <v>0</v>
          </cell>
          <cell r="E760">
            <v>0</v>
          </cell>
          <cell r="F760"/>
          <cell r="G760" t="str">
            <v/>
          </cell>
          <cell r="H760"/>
          <cell r="I760"/>
          <cell r="J760"/>
          <cell r="K760"/>
          <cell r="L760"/>
          <cell r="M760"/>
          <cell r="N760"/>
          <cell r="O760"/>
          <cell r="P760"/>
          <cell r="Q760"/>
          <cell r="R760"/>
          <cell r="S760"/>
          <cell r="T760"/>
          <cell r="U760"/>
          <cell r="V760"/>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row>
        <row r="761">
          <cell r="C761">
            <v>0</v>
          </cell>
          <cell r="D761">
            <v>0</v>
          </cell>
          <cell r="E761">
            <v>0</v>
          </cell>
          <cell r="F761"/>
          <cell r="G761" t="str">
            <v/>
          </cell>
          <cell r="H761"/>
          <cell r="I761"/>
          <cell r="J761"/>
          <cell r="K761"/>
          <cell r="L761"/>
          <cell r="M761"/>
          <cell r="N761"/>
          <cell r="O761"/>
          <cell r="P761"/>
          <cell r="Q761"/>
          <cell r="R761"/>
          <cell r="S761"/>
          <cell r="T761"/>
          <cell r="U761"/>
          <cell r="V761"/>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row>
        <row r="762">
          <cell r="C762">
            <v>0</v>
          </cell>
          <cell r="D762">
            <v>0</v>
          </cell>
          <cell r="E762">
            <v>0</v>
          </cell>
          <cell r="F762"/>
          <cell r="G762" t="str">
            <v/>
          </cell>
          <cell r="H762"/>
          <cell r="I762"/>
          <cell r="J762"/>
          <cell r="K762"/>
          <cell r="L762"/>
          <cell r="M762"/>
          <cell r="N762"/>
          <cell r="O762"/>
          <cell r="P762"/>
          <cell r="Q762"/>
          <cell r="R762"/>
          <cell r="S762"/>
          <cell r="T762"/>
          <cell r="U762"/>
          <cell r="V762"/>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row>
        <row r="763">
          <cell r="C763">
            <v>0</v>
          </cell>
          <cell r="D763">
            <v>0</v>
          </cell>
          <cell r="E763">
            <v>0</v>
          </cell>
          <cell r="F763"/>
          <cell r="G763" t="str">
            <v/>
          </cell>
          <cell r="H763"/>
          <cell r="I763"/>
          <cell r="J763"/>
          <cell r="K763"/>
          <cell r="L763"/>
          <cell r="M763"/>
          <cell r="N763"/>
          <cell r="O763"/>
          <cell r="P763"/>
          <cell r="Q763"/>
          <cell r="R763"/>
          <cell r="S763"/>
          <cell r="T763"/>
          <cell r="U763"/>
          <cell r="V763"/>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row>
        <row r="764">
          <cell r="C764">
            <v>0</v>
          </cell>
          <cell r="D764">
            <v>0</v>
          </cell>
          <cell r="E764">
            <v>0</v>
          </cell>
          <cell r="F764"/>
          <cell r="G764" t="str">
            <v/>
          </cell>
          <cell r="H764"/>
          <cell r="I764"/>
          <cell r="J764"/>
          <cell r="K764"/>
          <cell r="L764"/>
          <cell r="M764"/>
          <cell r="N764"/>
          <cell r="O764"/>
          <cell r="P764"/>
          <cell r="Q764"/>
          <cell r="R764"/>
          <cell r="S764"/>
          <cell r="T764"/>
          <cell r="U764"/>
          <cell r="V764"/>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row>
        <row r="765">
          <cell r="C765">
            <v>0</v>
          </cell>
          <cell r="D765">
            <v>0</v>
          </cell>
          <cell r="E765">
            <v>0</v>
          </cell>
          <cell r="F765"/>
          <cell r="G765" t="str">
            <v/>
          </cell>
          <cell r="H765"/>
          <cell r="I765"/>
          <cell r="J765"/>
          <cell r="K765"/>
          <cell r="L765"/>
          <cell r="M765"/>
          <cell r="N765"/>
          <cell r="O765"/>
          <cell r="P765"/>
          <cell r="Q765"/>
          <cell r="R765"/>
          <cell r="S765"/>
          <cell r="T765"/>
          <cell r="U765"/>
          <cell r="V765"/>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row>
        <row r="766">
          <cell r="C766">
            <v>0</v>
          </cell>
          <cell r="D766">
            <v>0</v>
          </cell>
          <cell r="E766">
            <v>0</v>
          </cell>
          <cell r="F766"/>
          <cell r="G766" t="str">
            <v/>
          </cell>
          <cell r="H766"/>
          <cell r="I766"/>
          <cell r="J766"/>
          <cell r="K766"/>
          <cell r="L766"/>
          <cell r="M766"/>
          <cell r="N766"/>
          <cell r="O766"/>
          <cell r="P766"/>
          <cell r="Q766"/>
          <cell r="R766"/>
          <cell r="S766"/>
          <cell r="T766"/>
          <cell r="U766"/>
          <cell r="V766"/>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row>
        <row r="767">
          <cell r="C767">
            <v>0</v>
          </cell>
          <cell r="D767">
            <v>0</v>
          </cell>
          <cell r="E767">
            <v>0</v>
          </cell>
          <cell r="F767"/>
          <cell r="G767" t="str">
            <v/>
          </cell>
          <cell r="H767"/>
          <cell r="I767"/>
          <cell r="J767"/>
          <cell r="K767"/>
          <cell r="L767"/>
          <cell r="M767"/>
          <cell r="N767"/>
          <cell r="O767"/>
          <cell r="P767"/>
          <cell r="Q767"/>
          <cell r="R767"/>
          <cell r="S767"/>
          <cell r="T767"/>
          <cell r="U767"/>
          <cell r="V767"/>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row>
        <row r="768">
          <cell r="C768">
            <v>0</v>
          </cell>
          <cell r="D768">
            <v>0</v>
          </cell>
          <cell r="E768">
            <v>0</v>
          </cell>
          <cell r="F768"/>
          <cell r="G768" t="str">
            <v/>
          </cell>
          <cell r="H768"/>
          <cell r="I768"/>
          <cell r="J768"/>
          <cell r="K768"/>
          <cell r="L768"/>
          <cell r="M768"/>
          <cell r="N768"/>
          <cell r="O768"/>
          <cell r="P768"/>
          <cell r="Q768"/>
          <cell r="R768"/>
          <cell r="S768"/>
          <cell r="T768"/>
          <cell r="U768"/>
          <cell r="V768"/>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row>
        <row r="769">
          <cell r="C769">
            <v>0</v>
          </cell>
          <cell r="D769">
            <v>0</v>
          </cell>
          <cell r="E769">
            <v>0</v>
          </cell>
          <cell r="F769"/>
          <cell r="G769" t="str">
            <v/>
          </cell>
          <cell r="H769"/>
          <cell r="I769"/>
          <cell r="J769"/>
          <cell r="K769"/>
          <cell r="L769"/>
          <cell r="M769"/>
          <cell r="N769"/>
          <cell r="O769"/>
          <cell r="P769"/>
          <cell r="Q769"/>
          <cell r="R769"/>
          <cell r="S769"/>
          <cell r="T769"/>
          <cell r="U769"/>
          <cell r="V769"/>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row>
        <row r="770">
          <cell r="C770">
            <v>0</v>
          </cell>
          <cell r="D770">
            <v>0</v>
          </cell>
          <cell r="E770">
            <v>0</v>
          </cell>
          <cell r="F770"/>
          <cell r="G770" t="str">
            <v/>
          </cell>
          <cell r="H770"/>
          <cell r="I770"/>
          <cell r="J770"/>
          <cell r="K770"/>
          <cell r="L770"/>
          <cell r="M770"/>
          <cell r="N770"/>
          <cell r="O770"/>
          <cell r="P770"/>
          <cell r="Q770"/>
          <cell r="R770"/>
          <cell r="S770"/>
          <cell r="T770"/>
          <cell r="U770"/>
          <cell r="V770"/>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row>
        <row r="771">
          <cell r="C771">
            <v>0</v>
          </cell>
          <cell r="D771">
            <v>0</v>
          </cell>
          <cell r="E771">
            <v>0</v>
          </cell>
          <cell r="F771"/>
          <cell r="G771" t="str">
            <v/>
          </cell>
          <cell r="H771"/>
          <cell r="I771"/>
          <cell r="J771"/>
          <cell r="K771"/>
          <cell r="L771"/>
          <cell r="M771"/>
          <cell r="N771"/>
          <cell r="O771"/>
          <cell r="P771"/>
          <cell r="Q771"/>
          <cell r="R771"/>
          <cell r="S771"/>
          <cell r="T771"/>
          <cell r="U771"/>
          <cell r="V771"/>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row>
        <row r="772">
          <cell r="C772">
            <v>0</v>
          </cell>
          <cell r="D772">
            <v>0</v>
          </cell>
          <cell r="E772">
            <v>0</v>
          </cell>
          <cell r="F772"/>
          <cell r="G772" t="str">
            <v/>
          </cell>
          <cell r="H772"/>
          <cell r="I772"/>
          <cell r="J772"/>
          <cell r="K772"/>
          <cell r="L772"/>
          <cell r="M772"/>
          <cell r="N772"/>
          <cell r="O772"/>
          <cell r="P772"/>
          <cell r="Q772"/>
          <cell r="R772"/>
          <cell r="S772"/>
          <cell r="T772"/>
          <cell r="U772"/>
          <cell r="V772"/>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row>
        <row r="773">
          <cell r="C773">
            <v>0</v>
          </cell>
          <cell r="D773">
            <v>0</v>
          </cell>
          <cell r="E773">
            <v>0</v>
          </cell>
          <cell r="F773"/>
          <cell r="G773" t="str">
            <v/>
          </cell>
          <cell r="H773"/>
          <cell r="I773"/>
          <cell r="J773"/>
          <cell r="K773"/>
          <cell r="L773"/>
          <cell r="M773"/>
          <cell r="N773"/>
          <cell r="O773"/>
          <cell r="P773"/>
          <cell r="Q773"/>
          <cell r="R773"/>
          <cell r="S773"/>
          <cell r="T773"/>
          <cell r="U773"/>
          <cell r="V773"/>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row>
        <row r="774">
          <cell r="C774">
            <v>0</v>
          </cell>
          <cell r="D774">
            <v>0</v>
          </cell>
          <cell r="E774">
            <v>0</v>
          </cell>
          <cell r="F774"/>
          <cell r="G774" t="str">
            <v/>
          </cell>
          <cell r="H774"/>
          <cell r="I774"/>
          <cell r="J774"/>
          <cell r="K774"/>
          <cell r="L774"/>
          <cell r="M774"/>
          <cell r="N774"/>
          <cell r="O774"/>
          <cell r="P774"/>
          <cell r="Q774"/>
          <cell r="R774"/>
          <cell r="S774"/>
          <cell r="T774"/>
          <cell r="U774"/>
          <cell r="V774"/>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row>
        <row r="775">
          <cell r="C775">
            <v>0</v>
          </cell>
          <cell r="D775">
            <v>0</v>
          </cell>
          <cell r="E775">
            <v>0</v>
          </cell>
          <cell r="F775"/>
          <cell r="G775" t="str">
            <v/>
          </cell>
          <cell r="H775"/>
          <cell r="I775"/>
          <cell r="J775"/>
          <cell r="K775"/>
          <cell r="L775"/>
          <cell r="M775"/>
          <cell r="N775"/>
          <cell r="O775"/>
          <cell r="P775"/>
          <cell r="Q775"/>
          <cell r="R775"/>
          <cell r="S775"/>
          <cell r="T775"/>
          <cell r="U775"/>
          <cell r="V775"/>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row>
        <row r="776">
          <cell r="C776">
            <v>0</v>
          </cell>
          <cell r="D776">
            <v>0</v>
          </cell>
          <cell r="E776">
            <v>0</v>
          </cell>
          <cell r="F776"/>
          <cell r="G776" t="str">
            <v/>
          </cell>
          <cell r="H776"/>
          <cell r="I776"/>
          <cell r="J776"/>
          <cell r="K776"/>
          <cell r="L776"/>
          <cell r="M776"/>
          <cell r="N776"/>
          <cell r="O776"/>
          <cell r="P776"/>
          <cell r="Q776"/>
          <cell r="R776"/>
          <cell r="S776"/>
          <cell r="T776"/>
          <cell r="U776"/>
          <cell r="V776"/>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row>
        <row r="777">
          <cell r="C777">
            <v>0</v>
          </cell>
          <cell r="D777">
            <v>0</v>
          </cell>
          <cell r="E777">
            <v>0</v>
          </cell>
          <cell r="F777"/>
          <cell r="G777" t="str">
            <v/>
          </cell>
          <cell r="H777"/>
          <cell r="I777"/>
          <cell r="J777"/>
          <cell r="K777"/>
          <cell r="L777"/>
          <cell r="M777"/>
          <cell r="N777"/>
          <cell r="O777"/>
          <cell r="P777"/>
          <cell r="Q777"/>
          <cell r="R777"/>
          <cell r="S777"/>
          <cell r="T777"/>
          <cell r="U777"/>
          <cell r="V777"/>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row>
        <row r="778">
          <cell r="C778">
            <v>0</v>
          </cell>
          <cell r="D778">
            <v>0</v>
          </cell>
          <cell r="E778">
            <v>0</v>
          </cell>
          <cell r="F778"/>
          <cell r="G778" t="str">
            <v/>
          </cell>
          <cell r="H778"/>
          <cell r="I778"/>
          <cell r="J778"/>
          <cell r="K778"/>
          <cell r="L778"/>
          <cell r="M778"/>
          <cell r="N778"/>
          <cell r="O778"/>
          <cell r="P778"/>
          <cell r="Q778"/>
          <cell r="R778"/>
          <cell r="S778"/>
          <cell r="T778"/>
          <cell r="U778"/>
          <cell r="V778"/>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row>
        <row r="779">
          <cell r="C779">
            <v>0</v>
          </cell>
          <cell r="D779">
            <v>0</v>
          </cell>
          <cell r="E779">
            <v>0</v>
          </cell>
          <cell r="F779"/>
          <cell r="G779" t="str">
            <v/>
          </cell>
          <cell r="H779"/>
          <cell r="I779"/>
          <cell r="J779"/>
          <cell r="K779"/>
          <cell r="L779"/>
          <cell r="M779"/>
          <cell r="N779"/>
          <cell r="O779"/>
          <cell r="P779"/>
          <cell r="Q779"/>
          <cell r="R779"/>
          <cell r="S779"/>
          <cell r="T779"/>
          <cell r="U779"/>
          <cell r="V779"/>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row>
        <row r="780">
          <cell r="C780">
            <v>0</v>
          </cell>
          <cell r="D780">
            <v>0</v>
          </cell>
          <cell r="E780">
            <v>0</v>
          </cell>
          <cell r="F780"/>
          <cell r="G780" t="str">
            <v/>
          </cell>
          <cell r="H780"/>
          <cell r="I780"/>
          <cell r="J780"/>
          <cell r="K780"/>
          <cell r="L780"/>
          <cell r="M780"/>
          <cell r="N780"/>
          <cell r="O780"/>
          <cell r="P780"/>
          <cell r="Q780"/>
          <cell r="R780"/>
          <cell r="S780"/>
          <cell r="T780"/>
          <cell r="U780"/>
          <cell r="V780"/>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row>
        <row r="781">
          <cell r="C781">
            <v>0</v>
          </cell>
          <cell r="D781">
            <v>0</v>
          </cell>
          <cell r="E781">
            <v>0</v>
          </cell>
          <cell r="F781"/>
          <cell r="G781" t="str">
            <v/>
          </cell>
          <cell r="H781"/>
          <cell r="I781"/>
          <cell r="J781"/>
          <cell r="K781"/>
          <cell r="L781"/>
          <cell r="M781"/>
          <cell r="N781"/>
          <cell r="O781"/>
          <cell r="P781"/>
          <cell r="Q781"/>
          <cell r="R781"/>
          <cell r="S781"/>
          <cell r="T781"/>
          <cell r="U781"/>
          <cell r="V781"/>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row>
        <row r="782">
          <cell r="C782">
            <v>0</v>
          </cell>
          <cell r="D782">
            <v>0</v>
          </cell>
          <cell r="E782">
            <v>0</v>
          </cell>
          <cell r="F782"/>
          <cell r="G782" t="str">
            <v/>
          </cell>
          <cell r="H782"/>
          <cell r="I782"/>
          <cell r="J782"/>
          <cell r="K782"/>
          <cell r="L782"/>
          <cell r="M782"/>
          <cell r="N782"/>
          <cell r="O782"/>
          <cell r="P782"/>
          <cell r="Q782"/>
          <cell r="R782"/>
          <cell r="S782"/>
          <cell r="T782"/>
          <cell r="U782"/>
          <cell r="V782"/>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row>
        <row r="783">
          <cell r="C783">
            <v>0</v>
          </cell>
          <cell r="D783">
            <v>0</v>
          </cell>
          <cell r="E783">
            <v>0</v>
          </cell>
          <cell r="F783"/>
          <cell r="G783" t="str">
            <v/>
          </cell>
          <cell r="H783"/>
          <cell r="I783"/>
          <cell r="J783"/>
          <cell r="K783"/>
          <cell r="L783"/>
          <cell r="M783"/>
          <cell r="N783"/>
          <cell r="O783"/>
          <cell r="P783"/>
          <cell r="Q783"/>
          <cell r="R783"/>
          <cell r="S783"/>
          <cell r="T783"/>
          <cell r="U783"/>
          <cell r="V783"/>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row>
        <row r="784">
          <cell r="C784">
            <v>0</v>
          </cell>
          <cell r="D784">
            <v>0</v>
          </cell>
          <cell r="E784">
            <v>0</v>
          </cell>
          <cell r="F784"/>
          <cell r="G784" t="str">
            <v/>
          </cell>
          <cell r="H784"/>
          <cell r="I784"/>
          <cell r="J784"/>
          <cell r="K784"/>
          <cell r="L784"/>
          <cell r="M784"/>
          <cell r="N784"/>
          <cell r="O784"/>
          <cell r="P784"/>
          <cell r="Q784"/>
          <cell r="R784"/>
          <cell r="S784"/>
          <cell r="T784"/>
          <cell r="U784"/>
          <cell r="V784"/>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row>
        <row r="785">
          <cell r="C785">
            <v>0</v>
          </cell>
          <cell r="D785">
            <v>0</v>
          </cell>
          <cell r="E785">
            <v>0</v>
          </cell>
          <cell r="F785"/>
          <cell r="G785" t="str">
            <v/>
          </cell>
          <cell r="H785"/>
          <cell r="I785"/>
          <cell r="J785"/>
          <cell r="K785"/>
          <cell r="L785"/>
          <cell r="M785"/>
          <cell r="N785"/>
          <cell r="O785"/>
          <cell r="P785"/>
          <cell r="Q785"/>
          <cell r="R785"/>
          <cell r="S785"/>
          <cell r="T785"/>
          <cell r="U785"/>
          <cell r="V785"/>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row>
        <row r="786">
          <cell r="C786">
            <v>0</v>
          </cell>
          <cell r="D786">
            <v>0</v>
          </cell>
          <cell r="E786">
            <v>0</v>
          </cell>
          <cell r="F786"/>
          <cell r="G786" t="str">
            <v/>
          </cell>
          <cell r="H786"/>
          <cell r="I786"/>
          <cell r="J786"/>
          <cell r="K786"/>
          <cell r="L786"/>
          <cell r="M786"/>
          <cell r="N786"/>
          <cell r="O786"/>
          <cell r="P786"/>
          <cell r="Q786"/>
          <cell r="R786"/>
          <cell r="S786"/>
          <cell r="T786"/>
          <cell r="U786"/>
          <cell r="V786"/>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row>
        <row r="787">
          <cell r="C787">
            <v>0</v>
          </cell>
          <cell r="D787">
            <v>0</v>
          </cell>
          <cell r="E787">
            <v>0</v>
          </cell>
          <cell r="F787"/>
          <cell r="G787" t="str">
            <v/>
          </cell>
          <cell r="H787"/>
          <cell r="I787"/>
          <cell r="J787"/>
          <cell r="K787"/>
          <cell r="L787"/>
          <cell r="M787"/>
          <cell r="N787"/>
          <cell r="O787"/>
          <cell r="P787"/>
          <cell r="Q787"/>
          <cell r="R787"/>
          <cell r="S787"/>
          <cell r="T787"/>
          <cell r="U787"/>
          <cell r="V787"/>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row>
        <row r="788">
          <cell r="C788">
            <v>0</v>
          </cell>
          <cell r="D788">
            <v>0</v>
          </cell>
          <cell r="E788">
            <v>0</v>
          </cell>
          <cell r="F788"/>
          <cell r="G788" t="str">
            <v/>
          </cell>
          <cell r="H788"/>
          <cell r="I788"/>
          <cell r="J788"/>
          <cell r="K788"/>
          <cell r="L788"/>
          <cell r="M788"/>
          <cell r="N788"/>
          <cell r="O788"/>
          <cell r="P788"/>
          <cell r="Q788"/>
          <cell r="R788"/>
          <cell r="S788"/>
          <cell r="T788"/>
          <cell r="U788"/>
          <cell r="V788"/>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row>
        <row r="789">
          <cell r="C789">
            <v>0</v>
          </cell>
          <cell r="D789">
            <v>0</v>
          </cell>
          <cell r="E789">
            <v>0</v>
          </cell>
          <cell r="F789"/>
          <cell r="G789" t="str">
            <v/>
          </cell>
          <cell r="H789"/>
          <cell r="I789"/>
          <cell r="J789"/>
          <cell r="K789"/>
          <cell r="L789"/>
          <cell r="M789"/>
          <cell r="N789"/>
          <cell r="O789"/>
          <cell r="P789"/>
          <cell r="Q789"/>
          <cell r="R789"/>
          <cell r="S789"/>
          <cell r="T789"/>
          <cell r="U789"/>
          <cell r="V789"/>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row>
        <row r="790">
          <cell r="C790">
            <v>0</v>
          </cell>
          <cell r="D790">
            <v>0</v>
          </cell>
          <cell r="E790">
            <v>0</v>
          </cell>
          <cell r="F790"/>
          <cell r="G790" t="str">
            <v/>
          </cell>
          <cell r="H790"/>
          <cell r="I790"/>
          <cell r="J790"/>
          <cell r="K790"/>
          <cell r="L790"/>
          <cell r="M790"/>
          <cell r="N790"/>
          <cell r="O790"/>
          <cell r="P790"/>
          <cell r="Q790"/>
          <cell r="R790"/>
          <cell r="S790"/>
          <cell r="T790"/>
          <cell r="U790"/>
          <cell r="V790"/>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row>
        <row r="791">
          <cell r="C791">
            <v>0</v>
          </cell>
          <cell r="D791">
            <v>0</v>
          </cell>
          <cell r="E791">
            <v>0</v>
          </cell>
          <cell r="F791"/>
          <cell r="G791" t="str">
            <v/>
          </cell>
          <cell r="H791"/>
          <cell r="I791"/>
          <cell r="J791"/>
          <cell r="K791"/>
          <cell r="L791"/>
          <cell r="M791"/>
          <cell r="N791"/>
          <cell r="O791"/>
          <cell r="P791"/>
          <cell r="Q791"/>
          <cell r="R791"/>
          <cell r="S791"/>
          <cell r="T791"/>
          <cell r="U791"/>
          <cell r="V791"/>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row>
        <row r="792">
          <cell r="C792">
            <v>0</v>
          </cell>
          <cell r="D792">
            <v>0</v>
          </cell>
          <cell r="E792">
            <v>0</v>
          </cell>
          <cell r="F792"/>
          <cell r="G792" t="str">
            <v/>
          </cell>
          <cell r="H792"/>
          <cell r="I792"/>
          <cell r="J792"/>
          <cell r="K792"/>
          <cell r="L792"/>
          <cell r="M792"/>
          <cell r="N792"/>
          <cell r="O792"/>
          <cell r="P792"/>
          <cell r="Q792"/>
          <cell r="R792"/>
          <cell r="S792"/>
          <cell r="T792"/>
          <cell r="U792"/>
          <cell r="V792"/>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row>
        <row r="793">
          <cell r="C793">
            <v>0</v>
          </cell>
          <cell r="D793">
            <v>0</v>
          </cell>
          <cell r="E793">
            <v>0</v>
          </cell>
          <cell r="F793"/>
          <cell r="G793" t="str">
            <v/>
          </cell>
          <cell r="H793"/>
          <cell r="I793"/>
          <cell r="J793"/>
          <cell r="K793"/>
          <cell r="L793"/>
          <cell r="M793"/>
          <cell r="N793"/>
          <cell r="O793"/>
          <cell r="P793"/>
          <cell r="Q793"/>
          <cell r="R793"/>
          <cell r="S793"/>
          <cell r="T793"/>
          <cell r="U793"/>
          <cell r="V793"/>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row>
        <row r="794">
          <cell r="C794">
            <v>0</v>
          </cell>
          <cell r="D794">
            <v>0</v>
          </cell>
          <cell r="E794">
            <v>0</v>
          </cell>
          <cell r="F794"/>
          <cell r="G794" t="str">
            <v/>
          </cell>
          <cell r="H794"/>
          <cell r="I794"/>
          <cell r="J794"/>
          <cell r="K794"/>
          <cell r="L794"/>
          <cell r="M794"/>
          <cell r="N794"/>
          <cell r="O794"/>
          <cell r="P794"/>
          <cell r="Q794"/>
          <cell r="R794"/>
          <cell r="S794"/>
          <cell r="T794"/>
          <cell r="U794"/>
          <cell r="V794"/>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row>
        <row r="795">
          <cell r="C795">
            <v>0</v>
          </cell>
          <cell r="D795">
            <v>0</v>
          </cell>
          <cell r="E795">
            <v>0</v>
          </cell>
          <cell r="F795"/>
          <cell r="G795" t="str">
            <v/>
          </cell>
          <cell r="H795"/>
          <cell r="I795"/>
          <cell r="J795"/>
          <cell r="K795"/>
          <cell r="L795"/>
          <cell r="M795"/>
          <cell r="N795"/>
          <cell r="O795"/>
          <cell r="P795"/>
          <cell r="Q795"/>
          <cell r="R795"/>
          <cell r="S795"/>
          <cell r="T795"/>
          <cell r="U795"/>
          <cell r="V795"/>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row>
        <row r="796">
          <cell r="C796">
            <v>0</v>
          </cell>
          <cell r="D796">
            <v>0</v>
          </cell>
          <cell r="E796">
            <v>0</v>
          </cell>
          <cell r="F796"/>
          <cell r="G796" t="str">
            <v/>
          </cell>
          <cell r="H796"/>
          <cell r="I796"/>
          <cell r="J796"/>
          <cell r="K796"/>
          <cell r="L796"/>
          <cell r="M796"/>
          <cell r="N796"/>
          <cell r="O796"/>
          <cell r="P796"/>
          <cell r="Q796"/>
          <cell r="R796"/>
          <cell r="S796"/>
          <cell r="T796"/>
          <cell r="U796"/>
          <cell r="V796"/>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row>
        <row r="797">
          <cell r="C797">
            <v>0</v>
          </cell>
          <cell r="D797">
            <v>0</v>
          </cell>
          <cell r="E797">
            <v>0</v>
          </cell>
          <cell r="F797"/>
          <cell r="G797" t="str">
            <v/>
          </cell>
          <cell r="H797"/>
          <cell r="I797"/>
          <cell r="J797"/>
          <cell r="K797"/>
          <cell r="L797"/>
          <cell r="M797"/>
          <cell r="N797"/>
          <cell r="O797"/>
          <cell r="P797"/>
          <cell r="Q797"/>
          <cell r="R797"/>
          <cell r="S797"/>
          <cell r="T797"/>
          <cell r="U797"/>
          <cell r="V797"/>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row>
        <row r="798">
          <cell r="C798">
            <v>0</v>
          </cell>
          <cell r="D798">
            <v>0</v>
          </cell>
          <cell r="E798">
            <v>0</v>
          </cell>
          <cell r="F798"/>
          <cell r="G798" t="str">
            <v/>
          </cell>
          <cell r="H798"/>
          <cell r="I798"/>
          <cell r="J798"/>
          <cell r="K798"/>
          <cell r="L798"/>
          <cell r="M798"/>
          <cell r="N798"/>
          <cell r="O798"/>
          <cell r="P798"/>
          <cell r="Q798"/>
          <cell r="R798"/>
          <cell r="S798"/>
          <cell r="T798"/>
          <cell r="U798"/>
          <cell r="V798"/>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row>
        <row r="799">
          <cell r="C799">
            <v>0</v>
          </cell>
          <cell r="D799">
            <v>0</v>
          </cell>
          <cell r="E799">
            <v>0</v>
          </cell>
          <cell r="F799"/>
          <cell r="G799" t="str">
            <v/>
          </cell>
          <cell r="H799"/>
          <cell r="I799"/>
          <cell r="J799"/>
          <cell r="K799"/>
          <cell r="L799"/>
          <cell r="M799"/>
          <cell r="N799"/>
          <cell r="O799"/>
          <cell r="P799"/>
          <cell r="Q799"/>
          <cell r="R799"/>
          <cell r="S799"/>
          <cell r="T799"/>
          <cell r="U799"/>
          <cell r="V799"/>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row>
        <row r="800">
          <cell r="C800">
            <v>0</v>
          </cell>
          <cell r="D800">
            <v>0</v>
          </cell>
          <cell r="E800">
            <v>0</v>
          </cell>
          <cell r="F800"/>
          <cell r="G800" t="str">
            <v/>
          </cell>
          <cell r="H800"/>
          <cell r="I800"/>
          <cell r="J800"/>
          <cell r="K800"/>
          <cell r="L800"/>
          <cell r="M800"/>
          <cell r="N800"/>
          <cell r="O800"/>
          <cell r="P800"/>
          <cell r="Q800"/>
          <cell r="R800"/>
          <cell r="S800"/>
          <cell r="T800"/>
          <cell r="U800"/>
          <cell r="V800"/>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row>
        <row r="801">
          <cell r="C801">
            <v>0</v>
          </cell>
          <cell r="D801">
            <v>0</v>
          </cell>
          <cell r="E801">
            <v>0</v>
          </cell>
          <cell r="F801"/>
          <cell r="G801" t="str">
            <v/>
          </cell>
          <cell r="H801"/>
          <cell r="I801"/>
          <cell r="J801"/>
          <cell r="K801"/>
          <cell r="L801"/>
          <cell r="M801"/>
          <cell r="N801"/>
          <cell r="O801"/>
          <cell r="P801"/>
          <cell r="Q801"/>
          <cell r="R801"/>
          <cell r="S801"/>
          <cell r="T801"/>
          <cell r="U801"/>
          <cell r="V801"/>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row>
        <row r="802">
          <cell r="C802">
            <v>0</v>
          </cell>
          <cell r="D802">
            <v>0</v>
          </cell>
          <cell r="E802">
            <v>0</v>
          </cell>
          <cell r="F802"/>
          <cell r="G802" t="str">
            <v/>
          </cell>
          <cell r="H802"/>
          <cell r="I802"/>
          <cell r="J802"/>
          <cell r="K802"/>
          <cell r="L802"/>
          <cell r="M802"/>
          <cell r="N802"/>
          <cell r="O802"/>
          <cell r="P802"/>
          <cell r="Q802"/>
          <cell r="R802"/>
          <cell r="S802"/>
          <cell r="T802"/>
          <cell r="U802"/>
          <cell r="V802"/>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row>
        <row r="803">
          <cell r="C803">
            <v>0</v>
          </cell>
          <cell r="D803">
            <v>0</v>
          </cell>
          <cell r="E803">
            <v>0</v>
          </cell>
          <cell r="F803"/>
          <cell r="G803" t="str">
            <v/>
          </cell>
          <cell r="H803"/>
          <cell r="I803"/>
          <cell r="J803"/>
          <cell r="K803"/>
          <cell r="L803"/>
          <cell r="M803"/>
          <cell r="N803"/>
          <cell r="O803"/>
          <cell r="P803"/>
          <cell r="Q803"/>
          <cell r="R803"/>
          <cell r="S803"/>
          <cell r="T803"/>
          <cell r="U803"/>
          <cell r="V803"/>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row>
        <row r="804">
          <cell r="C804">
            <v>0</v>
          </cell>
          <cell r="D804">
            <v>0</v>
          </cell>
          <cell r="E804">
            <v>0</v>
          </cell>
          <cell r="F804"/>
          <cell r="G804" t="str">
            <v/>
          </cell>
          <cell r="H804"/>
          <cell r="I804"/>
          <cell r="J804"/>
          <cell r="K804"/>
          <cell r="L804"/>
          <cell r="M804"/>
          <cell r="N804"/>
          <cell r="O804"/>
          <cell r="P804"/>
          <cell r="Q804"/>
          <cell r="R804"/>
          <cell r="S804"/>
          <cell r="T804"/>
          <cell r="U804"/>
          <cell r="V804"/>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row>
        <row r="805">
          <cell r="C805">
            <v>0</v>
          </cell>
          <cell r="D805">
            <v>0</v>
          </cell>
          <cell r="E805">
            <v>0</v>
          </cell>
          <cell r="F805"/>
          <cell r="G805" t="str">
            <v/>
          </cell>
          <cell r="H805"/>
          <cell r="I805"/>
          <cell r="J805"/>
          <cell r="K805"/>
          <cell r="L805"/>
          <cell r="M805"/>
          <cell r="N805"/>
          <cell r="O805"/>
          <cell r="P805"/>
          <cell r="Q805"/>
          <cell r="R805"/>
          <cell r="S805"/>
          <cell r="T805"/>
          <cell r="U805"/>
          <cell r="V805"/>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row>
        <row r="806">
          <cell r="C806">
            <v>0</v>
          </cell>
          <cell r="D806">
            <v>0</v>
          </cell>
          <cell r="E806">
            <v>0</v>
          </cell>
          <cell r="F806"/>
          <cell r="G806" t="str">
            <v/>
          </cell>
          <cell r="H806"/>
          <cell r="I806"/>
          <cell r="J806"/>
          <cell r="K806"/>
          <cell r="L806"/>
          <cell r="M806"/>
          <cell r="N806"/>
          <cell r="O806"/>
          <cell r="P806"/>
          <cell r="Q806"/>
          <cell r="R806"/>
          <cell r="S806"/>
          <cell r="T806"/>
          <cell r="U806"/>
          <cell r="V806"/>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row>
        <row r="807">
          <cell r="C807">
            <v>0</v>
          </cell>
          <cell r="D807">
            <v>0</v>
          </cell>
          <cell r="E807">
            <v>0</v>
          </cell>
          <cell r="F807"/>
          <cell r="G807" t="str">
            <v/>
          </cell>
          <cell r="H807"/>
          <cell r="I807"/>
          <cell r="J807"/>
          <cell r="K807"/>
          <cell r="L807"/>
          <cell r="M807"/>
          <cell r="N807"/>
          <cell r="O807"/>
          <cell r="P807"/>
          <cell r="Q807"/>
          <cell r="R807"/>
          <cell r="S807"/>
          <cell r="T807"/>
          <cell r="U807"/>
          <cell r="V807"/>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row>
        <row r="808">
          <cell r="C808">
            <v>0</v>
          </cell>
          <cell r="D808">
            <v>0</v>
          </cell>
          <cell r="E808">
            <v>0</v>
          </cell>
          <cell r="F808"/>
          <cell r="G808" t="str">
            <v/>
          </cell>
          <cell r="H808"/>
          <cell r="I808"/>
          <cell r="J808"/>
          <cell r="K808"/>
          <cell r="L808"/>
          <cell r="M808"/>
          <cell r="N808"/>
          <cell r="O808"/>
          <cell r="P808"/>
          <cell r="Q808"/>
          <cell r="R808"/>
          <cell r="S808"/>
          <cell r="T808"/>
          <cell r="U808"/>
          <cell r="V808"/>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row>
        <row r="809">
          <cell r="C809">
            <v>0</v>
          </cell>
          <cell r="D809">
            <v>0</v>
          </cell>
          <cell r="E809">
            <v>0</v>
          </cell>
          <cell r="F809"/>
          <cell r="G809" t="str">
            <v/>
          </cell>
          <cell r="H809"/>
          <cell r="I809"/>
          <cell r="J809"/>
          <cell r="K809"/>
          <cell r="L809"/>
          <cell r="M809"/>
          <cell r="N809"/>
          <cell r="O809"/>
          <cell r="P809"/>
          <cell r="Q809"/>
          <cell r="R809"/>
          <cell r="S809"/>
          <cell r="T809"/>
          <cell r="U809"/>
          <cell r="V809"/>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row>
        <row r="810">
          <cell r="C810">
            <v>0</v>
          </cell>
          <cell r="D810">
            <v>0</v>
          </cell>
          <cell r="E810">
            <v>0</v>
          </cell>
          <cell r="F810"/>
          <cell r="G810" t="str">
            <v/>
          </cell>
          <cell r="H810"/>
          <cell r="I810"/>
          <cell r="J810"/>
          <cell r="K810"/>
          <cell r="L810"/>
          <cell r="M810"/>
          <cell r="N810"/>
          <cell r="O810"/>
          <cell r="P810"/>
          <cell r="Q810"/>
          <cell r="R810"/>
          <cell r="S810"/>
          <cell r="T810"/>
          <cell r="U810"/>
          <cell r="V810"/>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row>
        <row r="811">
          <cell r="C811">
            <v>0</v>
          </cell>
          <cell r="D811">
            <v>0</v>
          </cell>
          <cell r="E811">
            <v>0</v>
          </cell>
          <cell r="F811"/>
          <cell r="G811" t="str">
            <v/>
          </cell>
          <cell r="H811"/>
          <cell r="I811"/>
          <cell r="J811"/>
          <cell r="K811"/>
          <cell r="L811"/>
          <cell r="M811"/>
          <cell r="N811"/>
          <cell r="O811"/>
          <cell r="P811"/>
          <cell r="Q811"/>
          <cell r="R811"/>
          <cell r="S811"/>
          <cell r="T811"/>
          <cell r="U811"/>
          <cell r="V811"/>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row>
        <row r="812">
          <cell r="C812">
            <v>0</v>
          </cell>
          <cell r="D812">
            <v>0</v>
          </cell>
          <cell r="E812">
            <v>0</v>
          </cell>
          <cell r="F812"/>
          <cell r="G812" t="str">
            <v/>
          </cell>
          <cell r="H812"/>
          <cell r="I812"/>
          <cell r="J812"/>
          <cell r="K812"/>
          <cell r="L812"/>
          <cell r="M812"/>
          <cell r="N812"/>
          <cell r="O812"/>
          <cell r="P812"/>
          <cell r="Q812"/>
          <cell r="R812"/>
          <cell r="S812"/>
          <cell r="T812"/>
          <cell r="U812"/>
          <cell r="V812"/>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row>
        <row r="813">
          <cell r="C813">
            <v>0</v>
          </cell>
          <cell r="D813">
            <v>0</v>
          </cell>
          <cell r="E813">
            <v>0</v>
          </cell>
          <cell r="F813"/>
          <cell r="G813" t="str">
            <v/>
          </cell>
          <cell r="H813"/>
          <cell r="I813"/>
          <cell r="J813"/>
          <cell r="K813"/>
          <cell r="L813"/>
          <cell r="M813"/>
          <cell r="N813"/>
          <cell r="O813"/>
          <cell r="P813"/>
          <cell r="Q813"/>
          <cell r="R813"/>
          <cell r="S813"/>
          <cell r="T813"/>
          <cell r="U813"/>
          <cell r="V813"/>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row>
        <row r="814">
          <cell r="C814">
            <v>0</v>
          </cell>
          <cell r="D814">
            <v>0</v>
          </cell>
          <cell r="E814">
            <v>0</v>
          </cell>
          <cell r="F814"/>
          <cell r="G814" t="str">
            <v/>
          </cell>
          <cell r="H814"/>
          <cell r="I814"/>
          <cell r="J814"/>
          <cell r="K814"/>
          <cell r="L814"/>
          <cell r="M814"/>
          <cell r="N814"/>
          <cell r="O814"/>
          <cell r="P814"/>
          <cell r="Q814"/>
          <cell r="R814"/>
          <cell r="S814"/>
          <cell r="T814"/>
          <cell r="U814"/>
          <cell r="V814"/>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row>
        <row r="815">
          <cell r="C815">
            <v>0</v>
          </cell>
          <cell r="D815">
            <v>0</v>
          </cell>
          <cell r="E815">
            <v>0</v>
          </cell>
          <cell r="F815"/>
          <cell r="G815" t="str">
            <v/>
          </cell>
          <cell r="H815"/>
          <cell r="I815"/>
          <cell r="J815"/>
          <cell r="K815"/>
          <cell r="L815"/>
          <cell r="M815"/>
          <cell r="N815"/>
          <cell r="O815"/>
          <cell r="P815"/>
          <cell r="Q815"/>
          <cell r="R815"/>
          <cell r="S815"/>
          <cell r="T815"/>
          <cell r="U815"/>
          <cell r="V815"/>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row>
        <row r="816">
          <cell r="C816">
            <v>0</v>
          </cell>
          <cell r="D816">
            <v>0</v>
          </cell>
          <cell r="E816">
            <v>0</v>
          </cell>
          <cell r="F816"/>
          <cell r="G816" t="str">
            <v/>
          </cell>
          <cell r="H816"/>
          <cell r="I816"/>
          <cell r="J816"/>
          <cell r="K816"/>
          <cell r="L816"/>
          <cell r="M816"/>
          <cell r="N816"/>
          <cell r="O816"/>
          <cell r="P816"/>
          <cell r="Q816"/>
          <cell r="R816"/>
          <cell r="S816"/>
          <cell r="T816"/>
          <cell r="U816"/>
          <cell r="V816"/>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row>
        <row r="817">
          <cell r="C817">
            <v>0</v>
          </cell>
          <cell r="D817">
            <v>0</v>
          </cell>
          <cell r="E817">
            <v>0</v>
          </cell>
          <cell r="F817"/>
          <cell r="G817" t="str">
            <v/>
          </cell>
          <cell r="H817"/>
          <cell r="I817"/>
          <cell r="J817"/>
          <cell r="K817"/>
          <cell r="L817"/>
          <cell r="M817"/>
          <cell r="N817"/>
          <cell r="O817"/>
          <cell r="P817"/>
          <cell r="Q817"/>
          <cell r="R817"/>
          <cell r="S817"/>
          <cell r="T817"/>
          <cell r="U817"/>
          <cell r="V817"/>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row>
        <row r="818">
          <cell r="C818">
            <v>0</v>
          </cell>
          <cell r="D818">
            <v>0</v>
          </cell>
          <cell r="E818">
            <v>0</v>
          </cell>
          <cell r="F818"/>
          <cell r="G818" t="str">
            <v/>
          </cell>
          <cell r="H818"/>
          <cell r="I818"/>
          <cell r="J818"/>
          <cell r="K818"/>
          <cell r="L818"/>
          <cell r="M818"/>
          <cell r="N818"/>
          <cell r="O818"/>
          <cell r="P818"/>
          <cell r="Q818"/>
          <cell r="R818"/>
          <cell r="S818"/>
          <cell r="T818"/>
          <cell r="U818"/>
          <cell r="V818"/>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row>
        <row r="819">
          <cell r="C819">
            <v>0</v>
          </cell>
          <cell r="D819">
            <v>0</v>
          </cell>
          <cell r="E819">
            <v>0</v>
          </cell>
          <cell r="F819"/>
          <cell r="G819" t="str">
            <v/>
          </cell>
          <cell r="H819"/>
          <cell r="I819"/>
          <cell r="J819"/>
          <cell r="K819"/>
          <cell r="L819"/>
          <cell r="M819"/>
          <cell r="N819"/>
          <cell r="O819"/>
          <cell r="P819"/>
          <cell r="Q819"/>
          <cell r="R819"/>
          <cell r="S819"/>
          <cell r="T819"/>
          <cell r="U819"/>
          <cell r="V819"/>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row>
        <row r="820">
          <cell r="C820">
            <v>0</v>
          </cell>
          <cell r="D820">
            <v>0</v>
          </cell>
          <cell r="E820">
            <v>0</v>
          </cell>
          <cell r="F820"/>
          <cell r="G820" t="str">
            <v/>
          </cell>
          <cell r="H820"/>
          <cell r="I820"/>
          <cell r="J820"/>
          <cell r="K820"/>
          <cell r="L820"/>
          <cell r="M820"/>
          <cell r="N820"/>
          <cell r="O820"/>
          <cell r="P820"/>
          <cell r="Q820"/>
          <cell r="R820"/>
          <cell r="S820"/>
          <cell r="T820"/>
          <cell r="U820"/>
          <cell r="V820"/>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row>
        <row r="821">
          <cell r="C821">
            <v>0</v>
          </cell>
          <cell r="D821">
            <v>0</v>
          </cell>
          <cell r="E821">
            <v>0</v>
          </cell>
          <cell r="F821"/>
          <cell r="G821" t="str">
            <v/>
          </cell>
          <cell r="H821"/>
          <cell r="I821"/>
          <cell r="J821"/>
          <cell r="K821"/>
          <cell r="L821"/>
          <cell r="M821"/>
          <cell r="N821"/>
          <cell r="O821"/>
          <cell r="P821"/>
          <cell r="Q821"/>
          <cell r="R821"/>
          <cell r="S821"/>
          <cell r="T821"/>
          <cell r="U821"/>
          <cell r="V821"/>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row>
        <row r="822">
          <cell r="C822">
            <v>0</v>
          </cell>
          <cell r="D822">
            <v>0</v>
          </cell>
          <cell r="E822">
            <v>0</v>
          </cell>
          <cell r="F822"/>
          <cell r="G822" t="str">
            <v/>
          </cell>
          <cell r="H822"/>
          <cell r="I822"/>
          <cell r="J822"/>
          <cell r="K822"/>
          <cell r="L822"/>
          <cell r="M822"/>
          <cell r="N822"/>
          <cell r="O822"/>
          <cell r="P822"/>
          <cell r="Q822"/>
          <cell r="R822"/>
          <cell r="S822"/>
          <cell r="T822"/>
          <cell r="U822"/>
          <cell r="V822"/>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row>
        <row r="823">
          <cell r="C823">
            <v>0</v>
          </cell>
          <cell r="D823">
            <v>0</v>
          </cell>
          <cell r="E823">
            <v>0</v>
          </cell>
          <cell r="F823"/>
          <cell r="G823" t="str">
            <v/>
          </cell>
          <cell r="H823"/>
          <cell r="I823"/>
          <cell r="J823"/>
          <cell r="K823"/>
          <cell r="L823"/>
          <cell r="M823"/>
          <cell r="N823"/>
          <cell r="O823"/>
          <cell r="P823"/>
          <cell r="Q823"/>
          <cell r="R823"/>
          <cell r="S823"/>
          <cell r="T823"/>
          <cell r="U823"/>
          <cell r="V823"/>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row>
        <row r="824">
          <cell r="C824">
            <v>0</v>
          </cell>
          <cell r="D824">
            <v>0</v>
          </cell>
          <cell r="E824">
            <v>0</v>
          </cell>
          <cell r="F824"/>
          <cell r="G824" t="str">
            <v/>
          </cell>
          <cell r="H824"/>
          <cell r="I824"/>
          <cell r="J824"/>
          <cell r="K824"/>
          <cell r="L824"/>
          <cell r="M824"/>
          <cell r="N824"/>
          <cell r="O824"/>
          <cell r="P824"/>
          <cell r="Q824"/>
          <cell r="R824"/>
          <cell r="S824"/>
          <cell r="T824"/>
          <cell r="U824"/>
          <cell r="V824"/>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row>
        <row r="825">
          <cell r="C825">
            <v>0</v>
          </cell>
          <cell r="D825">
            <v>0</v>
          </cell>
          <cell r="E825">
            <v>0</v>
          </cell>
          <cell r="F825"/>
          <cell r="G825" t="str">
            <v/>
          </cell>
          <cell r="H825"/>
          <cell r="I825"/>
          <cell r="J825"/>
          <cell r="K825"/>
          <cell r="L825"/>
          <cell r="M825"/>
          <cell r="N825"/>
          <cell r="O825"/>
          <cell r="P825"/>
          <cell r="Q825"/>
          <cell r="R825"/>
          <cell r="S825"/>
          <cell r="T825"/>
          <cell r="U825"/>
          <cell r="V825"/>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row>
        <row r="826">
          <cell r="C826">
            <v>0</v>
          </cell>
          <cell r="D826">
            <v>0</v>
          </cell>
          <cell r="E826">
            <v>0</v>
          </cell>
          <cell r="F826"/>
          <cell r="G826" t="str">
            <v/>
          </cell>
          <cell r="H826"/>
          <cell r="I826"/>
          <cell r="J826"/>
          <cell r="K826"/>
          <cell r="L826"/>
          <cell r="M826"/>
          <cell r="N826"/>
          <cell r="O826"/>
          <cell r="P826"/>
          <cell r="Q826"/>
          <cell r="R826"/>
          <cell r="S826"/>
          <cell r="T826"/>
          <cell r="U826"/>
          <cell r="V826"/>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row>
        <row r="827">
          <cell r="C827">
            <v>0</v>
          </cell>
          <cell r="D827">
            <v>0</v>
          </cell>
          <cell r="E827">
            <v>0</v>
          </cell>
          <cell r="F827"/>
          <cell r="G827" t="str">
            <v/>
          </cell>
          <cell r="H827"/>
          <cell r="I827"/>
          <cell r="J827"/>
          <cell r="K827"/>
          <cell r="L827"/>
          <cell r="M827"/>
          <cell r="N827"/>
          <cell r="O827"/>
          <cell r="P827"/>
          <cell r="Q827"/>
          <cell r="R827"/>
          <cell r="S827"/>
          <cell r="T827"/>
          <cell r="U827"/>
          <cell r="V827"/>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row>
        <row r="828">
          <cell r="C828">
            <v>0</v>
          </cell>
          <cell r="D828">
            <v>0</v>
          </cell>
          <cell r="E828">
            <v>0</v>
          </cell>
          <cell r="F828"/>
          <cell r="G828" t="str">
            <v/>
          </cell>
          <cell r="H828"/>
          <cell r="I828"/>
          <cell r="J828"/>
          <cell r="K828"/>
          <cell r="L828"/>
          <cell r="M828"/>
          <cell r="N828"/>
          <cell r="O828"/>
          <cell r="P828"/>
          <cell r="Q828"/>
          <cell r="R828"/>
          <cell r="S828"/>
          <cell r="T828"/>
          <cell r="U828"/>
          <cell r="V828"/>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row>
        <row r="829">
          <cell r="C829">
            <v>0</v>
          </cell>
          <cell r="D829">
            <v>0</v>
          </cell>
          <cell r="E829">
            <v>0</v>
          </cell>
          <cell r="F829"/>
          <cell r="G829" t="str">
            <v/>
          </cell>
          <cell r="H829"/>
          <cell r="I829"/>
          <cell r="J829"/>
          <cell r="K829"/>
          <cell r="L829"/>
          <cell r="M829"/>
          <cell r="N829"/>
          <cell r="O829"/>
          <cell r="P829"/>
          <cell r="Q829"/>
          <cell r="R829"/>
          <cell r="S829"/>
          <cell r="T829"/>
          <cell r="U829"/>
          <cell r="V829"/>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row>
        <row r="830">
          <cell r="C830">
            <v>0</v>
          </cell>
          <cell r="D830">
            <v>0</v>
          </cell>
          <cell r="E830">
            <v>0</v>
          </cell>
          <cell r="F830"/>
          <cell r="G830" t="str">
            <v/>
          </cell>
          <cell r="H830"/>
          <cell r="I830"/>
          <cell r="J830"/>
          <cell r="K830"/>
          <cell r="L830"/>
          <cell r="M830"/>
          <cell r="N830"/>
          <cell r="O830"/>
          <cell r="P830"/>
          <cell r="Q830"/>
          <cell r="R830"/>
          <cell r="S830"/>
          <cell r="T830"/>
          <cell r="U830"/>
          <cell r="V830"/>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row>
        <row r="831">
          <cell r="C831">
            <v>0</v>
          </cell>
          <cell r="D831">
            <v>0</v>
          </cell>
          <cell r="E831">
            <v>0</v>
          </cell>
          <cell r="F831"/>
          <cell r="G831" t="str">
            <v/>
          </cell>
          <cell r="H831"/>
          <cell r="I831"/>
          <cell r="J831"/>
          <cell r="K831"/>
          <cell r="L831"/>
          <cell r="M831"/>
          <cell r="N831"/>
          <cell r="O831"/>
          <cell r="P831"/>
          <cell r="Q831"/>
          <cell r="R831"/>
          <cell r="S831"/>
          <cell r="T831"/>
          <cell r="U831"/>
          <cell r="V831"/>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row>
        <row r="832">
          <cell r="C832">
            <v>0</v>
          </cell>
          <cell r="D832">
            <v>0</v>
          </cell>
          <cell r="E832">
            <v>0</v>
          </cell>
          <cell r="F832"/>
          <cell r="G832" t="str">
            <v/>
          </cell>
          <cell r="H832"/>
          <cell r="I832"/>
          <cell r="J832"/>
          <cell r="K832"/>
          <cell r="L832"/>
          <cell r="M832"/>
          <cell r="N832"/>
          <cell r="O832"/>
          <cell r="P832"/>
          <cell r="Q832"/>
          <cell r="R832"/>
          <cell r="S832"/>
          <cell r="T832"/>
          <cell r="U832"/>
          <cell r="V832"/>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row>
        <row r="833">
          <cell r="C833">
            <v>0</v>
          </cell>
          <cell r="D833">
            <v>0</v>
          </cell>
          <cell r="E833">
            <v>0</v>
          </cell>
          <cell r="F833"/>
          <cell r="G833" t="str">
            <v/>
          </cell>
          <cell r="H833"/>
          <cell r="I833"/>
          <cell r="J833"/>
          <cell r="K833"/>
          <cell r="L833"/>
          <cell r="M833"/>
          <cell r="N833"/>
          <cell r="O833"/>
          <cell r="P833"/>
          <cell r="Q833"/>
          <cell r="R833"/>
          <cell r="S833"/>
          <cell r="T833"/>
          <cell r="U833"/>
          <cell r="V833"/>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row>
        <row r="834">
          <cell r="C834">
            <v>0</v>
          </cell>
          <cell r="D834">
            <v>0</v>
          </cell>
          <cell r="E834">
            <v>0</v>
          </cell>
          <cell r="F834"/>
          <cell r="G834" t="str">
            <v/>
          </cell>
          <cell r="H834"/>
          <cell r="I834"/>
          <cell r="J834"/>
          <cell r="K834"/>
          <cell r="L834"/>
          <cell r="M834"/>
          <cell r="N834"/>
          <cell r="O834"/>
          <cell r="P834"/>
          <cell r="Q834"/>
          <cell r="R834"/>
          <cell r="S834"/>
          <cell r="T834"/>
          <cell r="U834"/>
          <cell r="V834"/>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row>
        <row r="835">
          <cell r="C835">
            <v>0</v>
          </cell>
          <cell r="D835">
            <v>0</v>
          </cell>
          <cell r="E835">
            <v>0</v>
          </cell>
          <cell r="F835"/>
          <cell r="G835" t="str">
            <v/>
          </cell>
          <cell r="H835"/>
          <cell r="I835"/>
          <cell r="J835"/>
          <cell r="K835"/>
          <cell r="L835"/>
          <cell r="M835"/>
          <cell r="N835"/>
          <cell r="O835"/>
          <cell r="P835"/>
          <cell r="Q835"/>
          <cell r="R835"/>
          <cell r="S835"/>
          <cell r="T835"/>
          <cell r="U835"/>
          <cell r="V835"/>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row>
        <row r="836">
          <cell r="C836">
            <v>0</v>
          </cell>
          <cell r="D836">
            <v>0</v>
          </cell>
          <cell r="E836">
            <v>0</v>
          </cell>
          <cell r="F836"/>
          <cell r="G836" t="str">
            <v/>
          </cell>
          <cell r="H836"/>
          <cell r="I836"/>
          <cell r="J836"/>
          <cell r="K836"/>
          <cell r="L836"/>
          <cell r="M836"/>
          <cell r="N836"/>
          <cell r="O836"/>
          <cell r="P836"/>
          <cell r="Q836"/>
          <cell r="R836"/>
          <cell r="S836"/>
          <cell r="T836"/>
          <cell r="U836"/>
          <cell r="V836"/>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row>
        <row r="837">
          <cell r="C837">
            <v>0</v>
          </cell>
          <cell r="D837">
            <v>0</v>
          </cell>
          <cell r="E837">
            <v>0</v>
          </cell>
          <cell r="F837"/>
          <cell r="G837" t="str">
            <v/>
          </cell>
          <cell r="H837"/>
          <cell r="I837"/>
          <cell r="J837"/>
          <cell r="K837"/>
          <cell r="L837"/>
          <cell r="M837"/>
          <cell r="N837"/>
          <cell r="O837"/>
          <cell r="P837"/>
          <cell r="Q837"/>
          <cell r="R837"/>
          <cell r="S837"/>
          <cell r="T837"/>
          <cell r="U837"/>
          <cell r="V837"/>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row>
        <row r="838">
          <cell r="C838">
            <v>0</v>
          </cell>
          <cell r="D838">
            <v>0</v>
          </cell>
          <cell r="E838">
            <v>0</v>
          </cell>
          <cell r="F838"/>
          <cell r="G838" t="str">
            <v/>
          </cell>
          <cell r="H838"/>
          <cell r="I838"/>
          <cell r="J838"/>
          <cell r="K838"/>
          <cell r="L838"/>
          <cell r="M838"/>
          <cell r="N838"/>
          <cell r="O838"/>
          <cell r="P838"/>
          <cell r="Q838"/>
          <cell r="R838"/>
          <cell r="S838"/>
          <cell r="T838"/>
          <cell r="U838"/>
          <cell r="V838"/>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row>
        <row r="839">
          <cell r="C839">
            <v>0</v>
          </cell>
          <cell r="D839">
            <v>0</v>
          </cell>
          <cell r="E839">
            <v>0</v>
          </cell>
          <cell r="F839"/>
          <cell r="G839" t="str">
            <v/>
          </cell>
          <cell r="H839"/>
          <cell r="I839"/>
          <cell r="J839"/>
          <cell r="K839"/>
          <cell r="L839"/>
          <cell r="M839"/>
          <cell r="N839"/>
          <cell r="O839"/>
          <cell r="P839"/>
          <cell r="Q839"/>
          <cell r="R839"/>
          <cell r="S839"/>
          <cell r="T839"/>
          <cell r="U839"/>
          <cell r="V839"/>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row>
        <row r="840">
          <cell r="C840">
            <v>0</v>
          </cell>
          <cell r="D840">
            <v>0</v>
          </cell>
          <cell r="E840">
            <v>0</v>
          </cell>
          <cell r="F840"/>
          <cell r="G840" t="str">
            <v/>
          </cell>
          <cell r="H840"/>
          <cell r="I840"/>
          <cell r="J840"/>
          <cell r="K840"/>
          <cell r="L840"/>
          <cell r="M840"/>
          <cell r="N840"/>
          <cell r="O840"/>
          <cell r="P840"/>
          <cell r="Q840"/>
          <cell r="R840"/>
          <cell r="S840"/>
          <cell r="T840"/>
          <cell r="U840"/>
          <cell r="V840"/>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row>
        <row r="841">
          <cell r="C841">
            <v>0</v>
          </cell>
          <cell r="D841">
            <v>0</v>
          </cell>
          <cell r="E841">
            <v>0</v>
          </cell>
          <cell r="F841"/>
          <cell r="G841" t="str">
            <v/>
          </cell>
          <cell r="H841"/>
          <cell r="I841"/>
          <cell r="J841"/>
          <cell r="K841"/>
          <cell r="L841"/>
          <cell r="M841"/>
          <cell r="N841"/>
          <cell r="O841"/>
          <cell r="P841"/>
          <cell r="Q841"/>
          <cell r="R841"/>
          <cell r="S841"/>
          <cell r="T841"/>
          <cell r="U841"/>
          <cell r="V841"/>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row>
        <row r="842">
          <cell r="C842">
            <v>0</v>
          </cell>
          <cell r="D842">
            <v>0</v>
          </cell>
          <cell r="E842">
            <v>0</v>
          </cell>
          <cell r="F842"/>
          <cell r="G842" t="str">
            <v/>
          </cell>
          <cell r="H842"/>
          <cell r="I842"/>
          <cell r="J842"/>
          <cell r="K842"/>
          <cell r="L842"/>
          <cell r="M842"/>
          <cell r="N842"/>
          <cell r="O842"/>
          <cell r="P842"/>
          <cell r="Q842"/>
          <cell r="R842"/>
          <cell r="S842"/>
          <cell r="T842"/>
          <cell r="U842"/>
          <cell r="V842"/>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row>
        <row r="843">
          <cell r="C843">
            <v>0</v>
          </cell>
          <cell r="D843">
            <v>0</v>
          </cell>
          <cell r="E843">
            <v>0</v>
          </cell>
          <cell r="F843"/>
          <cell r="G843" t="str">
            <v/>
          </cell>
          <cell r="H843"/>
          <cell r="I843"/>
          <cell r="J843"/>
          <cell r="K843"/>
          <cell r="L843"/>
          <cell r="M843"/>
          <cell r="N843"/>
          <cell r="O843"/>
          <cell r="P843"/>
          <cell r="Q843"/>
          <cell r="R843"/>
          <cell r="S843"/>
          <cell r="T843"/>
          <cell r="U843"/>
          <cell r="V843"/>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row>
        <row r="844">
          <cell r="C844">
            <v>0</v>
          </cell>
          <cell r="D844">
            <v>0</v>
          </cell>
          <cell r="E844">
            <v>0</v>
          </cell>
          <cell r="F844"/>
          <cell r="G844" t="str">
            <v/>
          </cell>
          <cell r="H844"/>
          <cell r="I844"/>
          <cell r="J844"/>
          <cell r="K844"/>
          <cell r="L844"/>
          <cell r="M844"/>
          <cell r="N844"/>
          <cell r="O844"/>
          <cell r="P844"/>
          <cell r="Q844"/>
          <cell r="R844"/>
          <cell r="S844"/>
          <cell r="T844"/>
          <cell r="U844"/>
          <cell r="V844"/>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row>
        <row r="845">
          <cell r="C845">
            <v>0</v>
          </cell>
          <cell r="D845">
            <v>0</v>
          </cell>
          <cell r="E845">
            <v>0</v>
          </cell>
          <cell r="F845"/>
          <cell r="G845" t="str">
            <v/>
          </cell>
          <cell r="H845"/>
          <cell r="I845"/>
          <cell r="J845"/>
          <cell r="K845"/>
          <cell r="L845"/>
          <cell r="M845"/>
          <cell r="N845"/>
          <cell r="O845"/>
          <cell r="P845"/>
          <cell r="Q845"/>
          <cell r="R845"/>
          <cell r="S845"/>
          <cell r="T845"/>
          <cell r="U845"/>
          <cell r="V845"/>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row>
        <row r="846">
          <cell r="C846">
            <v>0</v>
          </cell>
          <cell r="D846">
            <v>0</v>
          </cell>
          <cell r="E846">
            <v>0</v>
          </cell>
          <cell r="F846"/>
          <cell r="G846" t="str">
            <v/>
          </cell>
          <cell r="H846"/>
          <cell r="I846"/>
          <cell r="J846"/>
          <cell r="K846"/>
          <cell r="L846"/>
          <cell r="M846"/>
          <cell r="N846"/>
          <cell r="O846"/>
          <cell r="P846"/>
          <cell r="Q846"/>
          <cell r="R846"/>
          <cell r="S846"/>
          <cell r="T846"/>
          <cell r="U846"/>
          <cell r="V846"/>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row>
        <row r="847">
          <cell r="C847">
            <v>0</v>
          </cell>
          <cell r="D847">
            <v>0</v>
          </cell>
          <cell r="E847">
            <v>0</v>
          </cell>
          <cell r="F847"/>
          <cell r="G847" t="str">
            <v/>
          </cell>
          <cell r="H847"/>
          <cell r="I847"/>
          <cell r="J847"/>
          <cell r="K847"/>
          <cell r="L847"/>
          <cell r="M847"/>
          <cell r="N847"/>
          <cell r="O847"/>
          <cell r="P847"/>
          <cell r="Q847"/>
          <cell r="R847"/>
          <cell r="S847"/>
          <cell r="T847"/>
          <cell r="U847"/>
          <cell r="V847"/>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row>
        <row r="848">
          <cell r="C848">
            <v>0</v>
          </cell>
          <cell r="D848">
            <v>0</v>
          </cell>
          <cell r="E848">
            <v>0</v>
          </cell>
          <cell r="F848"/>
          <cell r="G848" t="str">
            <v/>
          </cell>
          <cell r="H848"/>
          <cell r="I848"/>
          <cell r="J848"/>
          <cell r="K848"/>
          <cell r="L848"/>
          <cell r="M848"/>
          <cell r="N848"/>
          <cell r="O848"/>
          <cell r="P848"/>
          <cell r="Q848"/>
          <cell r="R848"/>
          <cell r="S848"/>
          <cell r="T848"/>
          <cell r="U848"/>
          <cell r="V848"/>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row>
        <row r="849">
          <cell r="C849">
            <v>0</v>
          </cell>
          <cell r="D849">
            <v>0</v>
          </cell>
          <cell r="E849">
            <v>0</v>
          </cell>
          <cell r="F849"/>
          <cell r="G849" t="str">
            <v/>
          </cell>
          <cell r="H849"/>
          <cell r="I849"/>
          <cell r="J849"/>
          <cell r="K849"/>
          <cell r="L849"/>
          <cell r="M849"/>
          <cell r="N849"/>
          <cell r="O849"/>
          <cell r="P849"/>
          <cell r="Q849"/>
          <cell r="R849"/>
          <cell r="S849"/>
          <cell r="T849"/>
          <cell r="U849"/>
          <cell r="V849"/>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row>
        <row r="850">
          <cell r="C850">
            <v>0</v>
          </cell>
          <cell r="D850">
            <v>0</v>
          </cell>
          <cell r="E850">
            <v>0</v>
          </cell>
          <cell r="F850"/>
          <cell r="G850" t="str">
            <v/>
          </cell>
          <cell r="H850"/>
          <cell r="I850"/>
          <cell r="J850"/>
          <cell r="K850"/>
          <cell r="L850"/>
          <cell r="M850"/>
          <cell r="N850"/>
          <cell r="O850"/>
          <cell r="P850"/>
          <cell r="Q850"/>
          <cell r="R850"/>
          <cell r="S850"/>
          <cell r="T850"/>
          <cell r="U850"/>
          <cell r="V850"/>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row>
        <row r="851">
          <cell r="C851">
            <v>0</v>
          </cell>
          <cell r="D851">
            <v>0</v>
          </cell>
          <cell r="E851">
            <v>0</v>
          </cell>
          <cell r="F851"/>
          <cell r="G851" t="str">
            <v/>
          </cell>
          <cell r="H851"/>
          <cell r="I851"/>
          <cell r="J851"/>
          <cell r="K851"/>
          <cell r="L851"/>
          <cell r="M851"/>
          <cell r="N851"/>
          <cell r="O851"/>
          <cell r="P851"/>
          <cell r="Q851"/>
          <cell r="R851"/>
          <cell r="S851"/>
          <cell r="T851"/>
          <cell r="U851"/>
          <cell r="V851"/>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row>
        <row r="852">
          <cell r="C852">
            <v>0</v>
          </cell>
          <cell r="D852">
            <v>0</v>
          </cell>
          <cell r="E852">
            <v>0</v>
          </cell>
          <cell r="F852"/>
          <cell r="G852" t="str">
            <v/>
          </cell>
          <cell r="H852"/>
          <cell r="I852"/>
          <cell r="J852"/>
          <cell r="K852"/>
          <cell r="L852"/>
          <cell r="M852"/>
          <cell r="N852"/>
          <cell r="O852"/>
          <cell r="P852"/>
          <cell r="Q852"/>
          <cell r="R852"/>
          <cell r="S852"/>
          <cell r="T852"/>
          <cell r="U852"/>
          <cell r="V852"/>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row>
        <row r="853">
          <cell r="C853">
            <v>0</v>
          </cell>
          <cell r="D853">
            <v>0</v>
          </cell>
          <cell r="E853">
            <v>0</v>
          </cell>
          <cell r="F853"/>
          <cell r="G853" t="str">
            <v/>
          </cell>
          <cell r="H853"/>
          <cell r="I853"/>
          <cell r="J853"/>
          <cell r="K853"/>
          <cell r="L853"/>
          <cell r="M853"/>
          <cell r="N853"/>
          <cell r="O853"/>
          <cell r="P853"/>
          <cell r="Q853"/>
          <cell r="R853"/>
          <cell r="S853"/>
          <cell r="T853"/>
          <cell r="U853"/>
          <cell r="V853"/>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row>
        <row r="854">
          <cell r="C854">
            <v>0</v>
          </cell>
          <cell r="D854">
            <v>0</v>
          </cell>
          <cell r="E854">
            <v>0</v>
          </cell>
          <cell r="F854"/>
          <cell r="G854" t="str">
            <v/>
          </cell>
          <cell r="H854"/>
          <cell r="I854"/>
          <cell r="J854"/>
          <cell r="K854"/>
          <cell r="L854"/>
          <cell r="M854"/>
          <cell r="N854"/>
          <cell r="O854"/>
          <cell r="P854"/>
          <cell r="Q854"/>
          <cell r="R854"/>
          <cell r="S854"/>
          <cell r="T854"/>
          <cell r="U854"/>
          <cell r="V854"/>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row>
        <row r="855">
          <cell r="C855">
            <v>0</v>
          </cell>
          <cell r="D855">
            <v>0</v>
          </cell>
          <cell r="E855">
            <v>0</v>
          </cell>
          <cell r="F855"/>
          <cell r="G855" t="str">
            <v/>
          </cell>
          <cell r="H855"/>
          <cell r="I855"/>
          <cell r="J855"/>
          <cell r="K855"/>
          <cell r="L855"/>
          <cell r="M855"/>
          <cell r="N855"/>
          <cell r="O855"/>
          <cell r="P855"/>
          <cell r="Q855"/>
          <cell r="R855"/>
          <cell r="S855"/>
          <cell r="T855"/>
          <cell r="U855"/>
          <cell r="V855"/>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row>
        <row r="856">
          <cell r="C856">
            <v>0</v>
          </cell>
          <cell r="D856">
            <v>0</v>
          </cell>
          <cell r="E856">
            <v>0</v>
          </cell>
          <cell r="F856"/>
          <cell r="G856" t="str">
            <v/>
          </cell>
          <cell r="H856"/>
          <cell r="I856"/>
          <cell r="J856"/>
          <cell r="K856"/>
          <cell r="L856"/>
          <cell r="M856"/>
          <cell r="N856"/>
          <cell r="O856"/>
          <cell r="P856"/>
          <cell r="Q856"/>
          <cell r="R856"/>
          <cell r="S856"/>
          <cell r="T856"/>
          <cell r="U856"/>
          <cell r="V856"/>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row>
        <row r="857">
          <cell r="C857">
            <v>0</v>
          </cell>
          <cell r="D857">
            <v>0</v>
          </cell>
          <cell r="E857">
            <v>0</v>
          </cell>
          <cell r="F857"/>
          <cell r="G857" t="str">
            <v/>
          </cell>
          <cell r="H857"/>
          <cell r="I857"/>
          <cell r="J857"/>
          <cell r="K857"/>
          <cell r="L857"/>
          <cell r="M857"/>
          <cell r="N857"/>
          <cell r="O857"/>
          <cell r="P857"/>
          <cell r="Q857"/>
          <cell r="R857"/>
          <cell r="S857"/>
          <cell r="T857"/>
          <cell r="U857"/>
          <cell r="V857"/>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row>
        <row r="858">
          <cell r="C858">
            <v>0</v>
          </cell>
          <cell r="D858">
            <v>0</v>
          </cell>
          <cell r="E858">
            <v>0</v>
          </cell>
          <cell r="F858"/>
          <cell r="G858" t="str">
            <v/>
          </cell>
          <cell r="H858"/>
          <cell r="I858"/>
          <cell r="J858"/>
          <cell r="K858"/>
          <cell r="L858"/>
          <cell r="M858"/>
          <cell r="N858"/>
          <cell r="O858"/>
          <cell r="P858"/>
          <cell r="Q858"/>
          <cell r="R858"/>
          <cell r="S858"/>
          <cell r="T858"/>
          <cell r="U858"/>
          <cell r="V858"/>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row>
        <row r="859">
          <cell r="C859">
            <v>0</v>
          </cell>
          <cell r="D859">
            <v>0</v>
          </cell>
          <cell r="E859">
            <v>0</v>
          </cell>
          <cell r="F859"/>
          <cell r="G859" t="str">
            <v/>
          </cell>
          <cell r="H859"/>
          <cell r="I859"/>
          <cell r="J859"/>
          <cell r="K859"/>
          <cell r="L859"/>
          <cell r="M859"/>
          <cell r="N859"/>
          <cell r="O859"/>
          <cell r="P859"/>
          <cell r="Q859"/>
          <cell r="R859"/>
          <cell r="S859"/>
          <cell r="T859"/>
          <cell r="U859"/>
          <cell r="V859"/>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row>
        <row r="860">
          <cell r="C860">
            <v>0</v>
          </cell>
          <cell r="D860">
            <v>0</v>
          </cell>
          <cell r="E860">
            <v>0</v>
          </cell>
          <cell r="F860"/>
          <cell r="G860" t="str">
            <v/>
          </cell>
          <cell r="H860"/>
          <cell r="I860"/>
          <cell r="J860"/>
          <cell r="K860"/>
          <cell r="L860"/>
          <cell r="M860"/>
          <cell r="N860"/>
          <cell r="O860"/>
          <cell r="P860"/>
          <cell r="Q860"/>
          <cell r="R860"/>
          <cell r="S860"/>
          <cell r="T860"/>
          <cell r="U860"/>
          <cell r="V860"/>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row>
        <row r="861">
          <cell r="C861">
            <v>0</v>
          </cell>
          <cell r="D861">
            <v>0</v>
          </cell>
          <cell r="E861">
            <v>0</v>
          </cell>
          <cell r="F861"/>
          <cell r="G861" t="str">
            <v/>
          </cell>
          <cell r="H861"/>
          <cell r="I861"/>
          <cell r="J861"/>
          <cell r="K861"/>
          <cell r="L861"/>
          <cell r="M861"/>
          <cell r="N861"/>
          <cell r="O861"/>
          <cell r="P861"/>
          <cell r="Q861"/>
          <cell r="R861"/>
          <cell r="S861"/>
          <cell r="T861"/>
          <cell r="U861"/>
          <cell r="V861"/>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row>
        <row r="862">
          <cell r="C862">
            <v>0</v>
          </cell>
          <cell r="D862">
            <v>0</v>
          </cell>
          <cell r="E862">
            <v>0</v>
          </cell>
          <cell r="F862"/>
          <cell r="G862" t="str">
            <v/>
          </cell>
          <cell r="H862"/>
          <cell r="I862"/>
          <cell r="J862"/>
          <cell r="K862"/>
          <cell r="L862"/>
          <cell r="M862"/>
          <cell r="N862"/>
          <cell r="O862"/>
          <cell r="P862"/>
          <cell r="Q862"/>
          <cell r="R862"/>
          <cell r="S862"/>
          <cell r="T862"/>
          <cell r="U862"/>
          <cell r="V862"/>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row>
        <row r="863">
          <cell r="C863">
            <v>0</v>
          </cell>
          <cell r="D863">
            <v>0</v>
          </cell>
          <cell r="E863">
            <v>0</v>
          </cell>
          <cell r="F863"/>
          <cell r="G863" t="str">
            <v/>
          </cell>
          <cell r="H863"/>
          <cell r="I863"/>
          <cell r="J863"/>
          <cell r="K863"/>
          <cell r="L863"/>
          <cell r="M863"/>
          <cell r="N863"/>
          <cell r="O863"/>
          <cell r="P863"/>
          <cell r="Q863"/>
          <cell r="R863"/>
          <cell r="S863"/>
          <cell r="T863"/>
          <cell r="U863"/>
          <cell r="V863"/>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row>
        <row r="864">
          <cell r="C864">
            <v>0</v>
          </cell>
          <cell r="D864">
            <v>0</v>
          </cell>
          <cell r="E864">
            <v>0</v>
          </cell>
          <cell r="F864"/>
          <cell r="G864" t="str">
            <v/>
          </cell>
          <cell r="H864"/>
          <cell r="I864"/>
          <cell r="J864"/>
          <cell r="K864"/>
          <cell r="L864"/>
          <cell r="M864"/>
          <cell r="N864"/>
          <cell r="O864"/>
          <cell r="P864"/>
          <cell r="Q864"/>
          <cell r="R864"/>
          <cell r="S864"/>
          <cell r="T864"/>
          <cell r="U864"/>
          <cell r="V864"/>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row>
        <row r="865">
          <cell r="C865">
            <v>0</v>
          </cell>
          <cell r="D865">
            <v>0</v>
          </cell>
          <cell r="E865">
            <v>0</v>
          </cell>
          <cell r="F865"/>
          <cell r="G865" t="str">
            <v/>
          </cell>
          <cell r="H865"/>
          <cell r="I865"/>
          <cell r="J865"/>
          <cell r="K865"/>
          <cell r="L865"/>
          <cell r="M865"/>
          <cell r="N865"/>
          <cell r="O865"/>
          <cell r="P865"/>
          <cell r="Q865"/>
          <cell r="R865"/>
          <cell r="S865"/>
          <cell r="T865"/>
          <cell r="U865"/>
          <cell r="V865"/>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row>
        <row r="866">
          <cell r="C866">
            <v>0</v>
          </cell>
          <cell r="D866">
            <v>0</v>
          </cell>
          <cell r="E866">
            <v>0</v>
          </cell>
          <cell r="F866"/>
          <cell r="G866" t="str">
            <v/>
          </cell>
          <cell r="H866"/>
          <cell r="I866"/>
          <cell r="J866"/>
          <cell r="K866"/>
          <cell r="L866"/>
          <cell r="M866"/>
          <cell r="N866"/>
          <cell r="O866"/>
          <cell r="P866"/>
          <cell r="Q866"/>
          <cell r="R866"/>
          <cell r="S866"/>
          <cell r="T866"/>
          <cell r="U866"/>
          <cell r="V866"/>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row>
        <row r="867">
          <cell r="C867">
            <v>0</v>
          </cell>
          <cell r="D867">
            <v>0</v>
          </cell>
          <cell r="E867">
            <v>0</v>
          </cell>
          <cell r="F867"/>
          <cell r="G867" t="str">
            <v/>
          </cell>
          <cell r="H867"/>
          <cell r="I867"/>
          <cell r="J867"/>
          <cell r="K867"/>
          <cell r="L867"/>
          <cell r="M867"/>
          <cell r="N867"/>
          <cell r="O867"/>
          <cell r="P867"/>
          <cell r="Q867"/>
          <cell r="R867"/>
          <cell r="S867"/>
          <cell r="T867"/>
          <cell r="U867"/>
          <cell r="V867"/>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row>
        <row r="868">
          <cell r="C868">
            <v>0</v>
          </cell>
          <cell r="D868">
            <v>0</v>
          </cell>
          <cell r="E868">
            <v>0</v>
          </cell>
          <cell r="F868"/>
          <cell r="G868" t="str">
            <v/>
          </cell>
          <cell r="H868"/>
          <cell r="I868"/>
          <cell r="J868"/>
          <cell r="K868"/>
          <cell r="L868"/>
          <cell r="M868"/>
          <cell r="N868"/>
          <cell r="O868"/>
          <cell r="P868"/>
          <cell r="Q868"/>
          <cell r="R868"/>
          <cell r="S868"/>
          <cell r="T868"/>
          <cell r="U868"/>
          <cell r="V868"/>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row>
        <row r="869">
          <cell r="C869">
            <v>0</v>
          </cell>
          <cell r="D869">
            <v>0</v>
          </cell>
          <cell r="E869">
            <v>0</v>
          </cell>
          <cell r="F869"/>
          <cell r="G869" t="str">
            <v/>
          </cell>
          <cell r="H869"/>
          <cell r="I869"/>
          <cell r="J869"/>
          <cell r="K869"/>
          <cell r="L869"/>
          <cell r="M869"/>
          <cell r="N869"/>
          <cell r="O869"/>
          <cell r="P869"/>
          <cell r="Q869"/>
          <cell r="R869"/>
          <cell r="S869"/>
          <cell r="T869"/>
          <cell r="U869"/>
          <cell r="V869"/>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row>
        <row r="870">
          <cell r="C870">
            <v>0</v>
          </cell>
          <cell r="D870">
            <v>0</v>
          </cell>
          <cell r="E870">
            <v>0</v>
          </cell>
          <cell r="F870"/>
          <cell r="G870" t="str">
            <v/>
          </cell>
          <cell r="H870"/>
          <cell r="I870"/>
          <cell r="J870"/>
          <cell r="K870"/>
          <cell r="L870"/>
          <cell r="M870"/>
          <cell r="N870"/>
          <cell r="O870"/>
          <cell r="P870"/>
          <cell r="Q870"/>
          <cell r="R870"/>
          <cell r="S870"/>
          <cell r="T870"/>
          <cell r="U870"/>
          <cell r="V870"/>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row>
        <row r="871">
          <cell r="C871">
            <v>0</v>
          </cell>
          <cell r="D871">
            <v>0</v>
          </cell>
          <cell r="E871">
            <v>0</v>
          </cell>
          <cell r="F871"/>
          <cell r="G871" t="str">
            <v/>
          </cell>
          <cell r="H871"/>
          <cell r="I871"/>
          <cell r="J871"/>
          <cell r="K871"/>
          <cell r="L871"/>
          <cell r="M871"/>
          <cell r="N871"/>
          <cell r="O871"/>
          <cell r="P871"/>
          <cell r="Q871"/>
          <cell r="R871"/>
          <cell r="S871"/>
          <cell r="T871"/>
          <cell r="U871"/>
          <cell r="V871"/>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row>
        <row r="872">
          <cell r="C872">
            <v>0</v>
          </cell>
          <cell r="D872">
            <v>0</v>
          </cell>
          <cell r="E872">
            <v>0</v>
          </cell>
          <cell r="F872"/>
          <cell r="G872" t="str">
            <v/>
          </cell>
          <cell r="H872"/>
          <cell r="I872"/>
          <cell r="J872"/>
          <cell r="K872"/>
          <cell r="L872"/>
          <cell r="M872"/>
          <cell r="N872"/>
          <cell r="O872"/>
          <cell r="P872"/>
          <cell r="Q872"/>
          <cell r="R872"/>
          <cell r="S872"/>
          <cell r="T872"/>
          <cell r="U872"/>
          <cell r="V872"/>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row>
        <row r="873">
          <cell r="C873">
            <v>0</v>
          </cell>
          <cell r="D873">
            <v>0</v>
          </cell>
          <cell r="E873">
            <v>0</v>
          </cell>
          <cell r="F873"/>
          <cell r="G873" t="str">
            <v/>
          </cell>
          <cell r="H873"/>
          <cell r="I873"/>
          <cell r="J873"/>
          <cell r="K873"/>
          <cell r="L873"/>
          <cell r="M873"/>
          <cell r="N873"/>
          <cell r="O873"/>
          <cell r="P873"/>
          <cell r="Q873"/>
          <cell r="R873"/>
          <cell r="S873"/>
          <cell r="T873"/>
          <cell r="U873"/>
          <cell r="V873"/>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row>
        <row r="874">
          <cell r="C874">
            <v>0</v>
          </cell>
          <cell r="D874">
            <v>0</v>
          </cell>
          <cell r="E874">
            <v>0</v>
          </cell>
          <cell r="F874"/>
          <cell r="G874" t="str">
            <v/>
          </cell>
          <cell r="H874"/>
          <cell r="I874"/>
          <cell r="J874"/>
          <cell r="K874"/>
          <cell r="L874"/>
          <cell r="M874"/>
          <cell r="N874"/>
          <cell r="O874"/>
          <cell r="P874"/>
          <cell r="Q874"/>
          <cell r="R874"/>
          <cell r="S874"/>
          <cell r="T874"/>
          <cell r="U874"/>
          <cell r="V874"/>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row>
        <row r="875">
          <cell r="C875">
            <v>0</v>
          </cell>
          <cell r="D875">
            <v>0</v>
          </cell>
          <cell r="E875">
            <v>0</v>
          </cell>
          <cell r="F875"/>
          <cell r="G875" t="str">
            <v/>
          </cell>
          <cell r="H875"/>
          <cell r="I875"/>
          <cell r="J875"/>
          <cell r="K875"/>
          <cell r="L875"/>
          <cell r="M875"/>
          <cell r="N875"/>
          <cell r="O875"/>
          <cell r="P875"/>
          <cell r="Q875"/>
          <cell r="R875"/>
          <cell r="S875"/>
          <cell r="T875"/>
          <cell r="U875"/>
          <cell r="V875"/>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row>
        <row r="876">
          <cell r="C876">
            <v>0</v>
          </cell>
          <cell r="D876">
            <v>0</v>
          </cell>
          <cell r="E876">
            <v>0</v>
          </cell>
          <cell r="F876"/>
          <cell r="G876" t="str">
            <v/>
          </cell>
          <cell r="H876"/>
          <cell r="I876"/>
          <cell r="J876"/>
          <cell r="K876"/>
          <cell r="L876"/>
          <cell r="M876"/>
          <cell r="N876"/>
          <cell r="O876"/>
          <cell r="P876"/>
          <cell r="Q876"/>
          <cell r="R876"/>
          <cell r="S876"/>
          <cell r="T876"/>
          <cell r="U876"/>
          <cell r="V876"/>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row>
        <row r="877">
          <cell r="C877">
            <v>0</v>
          </cell>
          <cell r="D877">
            <v>0</v>
          </cell>
          <cell r="E877">
            <v>0</v>
          </cell>
          <cell r="F877"/>
          <cell r="G877" t="str">
            <v/>
          </cell>
          <cell r="H877"/>
          <cell r="I877"/>
          <cell r="J877"/>
          <cell r="K877"/>
          <cell r="L877"/>
          <cell r="M877"/>
          <cell r="N877"/>
          <cell r="O877"/>
          <cell r="P877"/>
          <cell r="Q877"/>
          <cell r="R877"/>
          <cell r="S877"/>
          <cell r="T877"/>
          <cell r="U877"/>
          <cell r="V877"/>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row>
        <row r="878">
          <cell r="C878">
            <v>0</v>
          </cell>
          <cell r="D878">
            <v>0</v>
          </cell>
          <cell r="E878">
            <v>0</v>
          </cell>
          <cell r="F878"/>
          <cell r="G878" t="str">
            <v/>
          </cell>
          <cell r="H878"/>
          <cell r="I878"/>
          <cell r="J878"/>
          <cell r="K878"/>
          <cell r="L878"/>
          <cell r="M878"/>
          <cell r="N878"/>
          <cell r="O878"/>
          <cell r="P878"/>
          <cell r="Q878"/>
          <cell r="R878"/>
          <cell r="S878"/>
          <cell r="T878"/>
          <cell r="U878"/>
          <cell r="V878"/>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row>
        <row r="879">
          <cell r="C879">
            <v>0</v>
          </cell>
          <cell r="D879">
            <v>0</v>
          </cell>
          <cell r="E879">
            <v>0</v>
          </cell>
          <cell r="F879"/>
          <cell r="G879" t="str">
            <v/>
          </cell>
          <cell r="H879"/>
          <cell r="I879"/>
          <cell r="J879"/>
          <cell r="K879"/>
          <cell r="L879"/>
          <cell r="M879"/>
          <cell r="N879"/>
          <cell r="O879"/>
          <cell r="P879"/>
          <cell r="Q879"/>
          <cell r="R879"/>
          <cell r="S879"/>
          <cell r="T879"/>
          <cell r="U879"/>
          <cell r="V879"/>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row>
        <row r="880">
          <cell r="C880">
            <v>0</v>
          </cell>
          <cell r="D880">
            <v>0</v>
          </cell>
          <cell r="E880">
            <v>0</v>
          </cell>
          <cell r="F880"/>
          <cell r="G880" t="str">
            <v/>
          </cell>
          <cell r="H880"/>
          <cell r="I880"/>
          <cell r="J880"/>
          <cell r="K880"/>
          <cell r="L880"/>
          <cell r="M880"/>
          <cell r="N880"/>
          <cell r="O880"/>
          <cell r="P880"/>
          <cell r="Q880"/>
          <cell r="R880"/>
          <cell r="S880"/>
          <cell r="T880"/>
          <cell r="U880"/>
          <cell r="V880"/>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row>
        <row r="881">
          <cell r="C881">
            <v>0</v>
          </cell>
          <cell r="D881">
            <v>0</v>
          </cell>
          <cell r="E881">
            <v>0</v>
          </cell>
          <cell r="F881"/>
          <cell r="G881" t="str">
            <v/>
          </cell>
          <cell r="H881"/>
          <cell r="I881"/>
          <cell r="J881"/>
          <cell r="K881"/>
          <cell r="L881"/>
          <cell r="M881"/>
          <cell r="N881"/>
          <cell r="O881"/>
          <cell r="P881"/>
          <cell r="Q881"/>
          <cell r="R881"/>
          <cell r="S881"/>
          <cell r="T881"/>
          <cell r="U881"/>
          <cell r="V881"/>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row>
        <row r="882">
          <cell r="C882">
            <v>0</v>
          </cell>
          <cell r="D882">
            <v>0</v>
          </cell>
          <cell r="E882">
            <v>0</v>
          </cell>
          <cell r="F882"/>
          <cell r="G882" t="str">
            <v/>
          </cell>
          <cell r="H882"/>
          <cell r="I882"/>
          <cell r="J882"/>
          <cell r="K882"/>
          <cell r="L882"/>
          <cell r="M882"/>
          <cell r="N882"/>
          <cell r="O882"/>
          <cell r="P882"/>
          <cell r="Q882"/>
          <cell r="R882"/>
          <cell r="S882"/>
          <cell r="T882"/>
          <cell r="U882"/>
          <cell r="V882"/>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row>
        <row r="883">
          <cell r="C883">
            <v>0</v>
          </cell>
          <cell r="D883">
            <v>0</v>
          </cell>
          <cell r="E883">
            <v>0</v>
          </cell>
          <cell r="F883"/>
          <cell r="G883" t="str">
            <v/>
          </cell>
          <cell r="H883"/>
          <cell r="I883"/>
          <cell r="J883"/>
          <cell r="K883"/>
          <cell r="L883"/>
          <cell r="M883"/>
          <cell r="N883"/>
          <cell r="O883"/>
          <cell r="P883"/>
          <cell r="Q883"/>
          <cell r="R883"/>
          <cell r="S883"/>
          <cell r="T883"/>
          <cell r="U883"/>
          <cell r="V883"/>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row>
        <row r="884">
          <cell r="C884">
            <v>0</v>
          </cell>
          <cell r="D884">
            <v>0</v>
          </cell>
          <cell r="E884">
            <v>0</v>
          </cell>
          <cell r="F884"/>
          <cell r="G884" t="str">
            <v/>
          </cell>
          <cell r="H884"/>
          <cell r="I884"/>
          <cell r="J884"/>
          <cell r="K884"/>
          <cell r="L884"/>
          <cell r="M884"/>
          <cell r="N884"/>
          <cell r="O884"/>
          <cell r="P884"/>
          <cell r="Q884"/>
          <cell r="R884"/>
          <cell r="S884"/>
          <cell r="T884"/>
          <cell r="U884"/>
          <cell r="V884"/>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row>
        <row r="885">
          <cell r="C885">
            <v>0</v>
          </cell>
          <cell r="D885">
            <v>0</v>
          </cell>
          <cell r="E885">
            <v>0</v>
          </cell>
          <cell r="F885"/>
          <cell r="G885" t="str">
            <v/>
          </cell>
          <cell r="H885"/>
          <cell r="I885"/>
          <cell r="J885"/>
          <cell r="K885"/>
          <cell r="L885"/>
          <cell r="M885"/>
          <cell r="N885"/>
          <cell r="O885"/>
          <cell r="P885"/>
          <cell r="Q885"/>
          <cell r="R885"/>
          <cell r="S885"/>
          <cell r="T885"/>
          <cell r="U885"/>
          <cell r="V885"/>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row>
        <row r="886">
          <cell r="C886">
            <v>0</v>
          </cell>
          <cell r="D886">
            <v>0</v>
          </cell>
          <cell r="E886">
            <v>0</v>
          </cell>
          <cell r="F886"/>
          <cell r="G886" t="str">
            <v/>
          </cell>
          <cell r="H886"/>
          <cell r="I886"/>
          <cell r="J886"/>
          <cell r="K886"/>
          <cell r="L886"/>
          <cell r="M886"/>
          <cell r="N886"/>
          <cell r="O886"/>
          <cell r="P886"/>
          <cell r="Q886"/>
          <cell r="R886"/>
          <cell r="S886"/>
          <cell r="T886"/>
          <cell r="U886"/>
          <cell r="V886"/>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row>
        <row r="887">
          <cell r="C887">
            <v>0</v>
          </cell>
          <cell r="D887">
            <v>0</v>
          </cell>
          <cell r="E887">
            <v>0</v>
          </cell>
          <cell r="F887"/>
          <cell r="G887" t="str">
            <v/>
          </cell>
          <cell r="H887"/>
          <cell r="I887"/>
          <cell r="J887"/>
          <cell r="K887"/>
          <cell r="L887"/>
          <cell r="M887"/>
          <cell r="N887"/>
          <cell r="O887"/>
          <cell r="P887"/>
          <cell r="Q887"/>
          <cell r="R887"/>
          <cell r="S887"/>
          <cell r="T887"/>
          <cell r="U887"/>
          <cell r="V887"/>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row>
        <row r="888">
          <cell r="C888">
            <v>0</v>
          </cell>
          <cell r="D888">
            <v>0</v>
          </cell>
          <cell r="E888">
            <v>0</v>
          </cell>
          <cell r="F888"/>
          <cell r="G888" t="str">
            <v/>
          </cell>
          <cell r="H888"/>
          <cell r="I888"/>
          <cell r="J888"/>
          <cell r="K888"/>
          <cell r="L888"/>
          <cell r="M888"/>
          <cell r="N888"/>
          <cell r="O888"/>
          <cell r="P888"/>
          <cell r="Q888"/>
          <cell r="R888"/>
          <cell r="S888"/>
          <cell r="T888"/>
          <cell r="U888"/>
          <cell r="V888"/>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row>
        <row r="889">
          <cell r="C889">
            <v>0</v>
          </cell>
          <cell r="D889">
            <v>0</v>
          </cell>
          <cell r="E889">
            <v>0</v>
          </cell>
          <cell r="F889"/>
          <cell r="G889" t="str">
            <v/>
          </cell>
          <cell r="H889"/>
          <cell r="I889"/>
          <cell r="J889"/>
          <cell r="K889"/>
          <cell r="L889"/>
          <cell r="M889"/>
          <cell r="N889"/>
          <cell r="O889"/>
          <cell r="P889"/>
          <cell r="Q889"/>
          <cell r="R889"/>
          <cell r="S889"/>
          <cell r="T889"/>
          <cell r="U889"/>
          <cell r="V889"/>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row>
        <row r="890">
          <cell r="C890">
            <v>0</v>
          </cell>
          <cell r="D890">
            <v>0</v>
          </cell>
          <cell r="E890">
            <v>0</v>
          </cell>
          <cell r="F890"/>
          <cell r="G890" t="str">
            <v/>
          </cell>
          <cell r="H890"/>
          <cell r="I890"/>
          <cell r="J890"/>
          <cell r="K890"/>
          <cell r="L890"/>
          <cell r="M890"/>
          <cell r="N890"/>
          <cell r="O890"/>
          <cell r="P890"/>
          <cell r="Q890"/>
          <cell r="R890"/>
          <cell r="S890"/>
          <cell r="T890"/>
          <cell r="U890"/>
          <cell r="V890"/>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row>
        <row r="891">
          <cell r="C891">
            <v>0</v>
          </cell>
          <cell r="D891">
            <v>0</v>
          </cell>
          <cell r="E891">
            <v>0</v>
          </cell>
          <cell r="F891"/>
          <cell r="G891" t="str">
            <v/>
          </cell>
          <cell r="H891"/>
          <cell r="I891"/>
          <cell r="J891"/>
          <cell r="K891"/>
          <cell r="L891"/>
          <cell r="M891"/>
          <cell r="N891"/>
          <cell r="O891"/>
          <cell r="P891"/>
          <cell r="Q891"/>
          <cell r="R891"/>
          <cell r="S891"/>
          <cell r="T891"/>
          <cell r="U891"/>
          <cell r="V891"/>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row>
        <row r="892">
          <cell r="C892">
            <v>0</v>
          </cell>
          <cell r="D892">
            <v>0</v>
          </cell>
          <cell r="E892">
            <v>0</v>
          </cell>
          <cell r="F892"/>
          <cell r="G892" t="str">
            <v/>
          </cell>
          <cell r="H892"/>
          <cell r="I892"/>
          <cell r="J892"/>
          <cell r="K892"/>
          <cell r="L892"/>
          <cell r="M892"/>
          <cell r="N892"/>
          <cell r="O892"/>
          <cell r="P892"/>
          <cell r="Q892"/>
          <cell r="R892"/>
          <cell r="S892"/>
          <cell r="T892"/>
          <cell r="U892"/>
          <cell r="V892"/>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row>
        <row r="893">
          <cell r="C893">
            <v>0</v>
          </cell>
          <cell r="D893">
            <v>0</v>
          </cell>
          <cell r="E893">
            <v>0</v>
          </cell>
          <cell r="F893"/>
          <cell r="G893" t="str">
            <v/>
          </cell>
          <cell r="H893"/>
          <cell r="I893"/>
          <cell r="J893"/>
          <cell r="K893"/>
          <cell r="L893"/>
          <cell r="M893"/>
          <cell r="N893"/>
          <cell r="O893"/>
          <cell r="P893"/>
          <cell r="Q893"/>
          <cell r="R893"/>
          <cell r="S893"/>
          <cell r="T893"/>
          <cell r="U893"/>
          <cell r="V893"/>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row>
        <row r="894">
          <cell r="C894">
            <v>0</v>
          </cell>
          <cell r="D894">
            <v>0</v>
          </cell>
          <cell r="E894">
            <v>0</v>
          </cell>
          <cell r="F894"/>
          <cell r="G894" t="str">
            <v/>
          </cell>
          <cell r="H894"/>
          <cell r="I894"/>
          <cell r="J894"/>
          <cell r="K894"/>
          <cell r="L894"/>
          <cell r="M894"/>
          <cell r="N894"/>
          <cell r="O894"/>
          <cell r="P894"/>
          <cell r="Q894"/>
          <cell r="R894"/>
          <cell r="S894"/>
          <cell r="T894"/>
          <cell r="U894"/>
          <cell r="V894"/>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row>
        <row r="895">
          <cell r="C895">
            <v>0</v>
          </cell>
          <cell r="D895">
            <v>0</v>
          </cell>
          <cell r="E895">
            <v>0</v>
          </cell>
          <cell r="F895"/>
          <cell r="G895" t="str">
            <v/>
          </cell>
          <cell r="H895"/>
          <cell r="I895"/>
          <cell r="J895"/>
          <cell r="K895"/>
          <cell r="L895"/>
          <cell r="M895"/>
          <cell r="N895"/>
          <cell r="O895"/>
          <cell r="P895"/>
          <cell r="Q895"/>
          <cell r="R895"/>
          <cell r="S895"/>
          <cell r="T895"/>
          <cell r="U895"/>
          <cell r="V895"/>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row>
        <row r="896">
          <cell r="C896">
            <v>0</v>
          </cell>
          <cell r="D896">
            <v>0</v>
          </cell>
          <cell r="E896">
            <v>0</v>
          </cell>
          <cell r="F896"/>
          <cell r="G896" t="str">
            <v/>
          </cell>
          <cell r="H896"/>
          <cell r="I896"/>
          <cell r="J896"/>
          <cell r="K896"/>
          <cell r="L896"/>
          <cell r="M896"/>
          <cell r="N896"/>
          <cell r="O896"/>
          <cell r="P896"/>
          <cell r="Q896"/>
          <cell r="R896"/>
          <cell r="S896"/>
          <cell r="T896"/>
          <cell r="U896"/>
          <cell r="V896"/>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row>
        <row r="897">
          <cell r="C897">
            <v>0</v>
          </cell>
          <cell r="D897">
            <v>0</v>
          </cell>
          <cell r="E897">
            <v>0</v>
          </cell>
          <cell r="F897"/>
          <cell r="G897" t="str">
            <v/>
          </cell>
          <cell r="H897"/>
          <cell r="I897"/>
          <cell r="J897"/>
          <cell r="K897"/>
          <cell r="L897"/>
          <cell r="M897"/>
          <cell r="N897"/>
          <cell r="O897"/>
          <cell r="P897"/>
          <cell r="Q897"/>
          <cell r="R897"/>
          <cell r="S897"/>
          <cell r="T897"/>
          <cell r="U897"/>
          <cell r="V897"/>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row>
        <row r="898">
          <cell r="C898">
            <v>0</v>
          </cell>
          <cell r="D898">
            <v>0</v>
          </cell>
          <cell r="E898">
            <v>0</v>
          </cell>
          <cell r="F898"/>
          <cell r="G898" t="str">
            <v/>
          </cell>
          <cell r="H898"/>
          <cell r="I898"/>
          <cell r="J898"/>
          <cell r="K898"/>
          <cell r="L898"/>
          <cell r="M898"/>
          <cell r="N898"/>
          <cell r="O898"/>
          <cell r="P898"/>
          <cell r="Q898"/>
          <cell r="R898"/>
          <cell r="S898"/>
          <cell r="T898"/>
          <cell r="U898"/>
          <cell r="V898"/>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row>
        <row r="899">
          <cell r="C899">
            <v>0</v>
          </cell>
          <cell r="D899">
            <v>0</v>
          </cell>
          <cell r="E899">
            <v>0</v>
          </cell>
          <cell r="F899"/>
          <cell r="G899" t="str">
            <v/>
          </cell>
          <cell r="H899"/>
          <cell r="I899"/>
          <cell r="J899"/>
          <cell r="K899"/>
          <cell r="L899"/>
          <cell r="M899"/>
          <cell r="N899"/>
          <cell r="O899"/>
          <cell r="P899"/>
          <cell r="Q899"/>
          <cell r="R899"/>
          <cell r="S899"/>
          <cell r="T899"/>
          <cell r="U899"/>
          <cell r="V899"/>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row>
        <row r="900">
          <cell r="C900">
            <v>0</v>
          </cell>
          <cell r="D900">
            <v>0</v>
          </cell>
          <cell r="E900">
            <v>0</v>
          </cell>
          <cell r="F900"/>
          <cell r="G900" t="str">
            <v/>
          </cell>
          <cell r="H900"/>
          <cell r="I900"/>
          <cell r="J900"/>
          <cell r="K900"/>
          <cell r="L900"/>
          <cell r="M900"/>
          <cell r="N900"/>
          <cell r="O900"/>
          <cell r="P900"/>
          <cell r="Q900"/>
          <cell r="R900"/>
          <cell r="S900"/>
          <cell r="T900"/>
          <cell r="U900"/>
          <cell r="V900"/>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row>
        <row r="901">
          <cell r="C901">
            <v>0</v>
          </cell>
          <cell r="D901">
            <v>0</v>
          </cell>
          <cell r="E901">
            <v>0</v>
          </cell>
          <cell r="F901"/>
          <cell r="G901" t="str">
            <v/>
          </cell>
          <cell r="H901"/>
          <cell r="I901"/>
          <cell r="J901"/>
          <cell r="K901"/>
          <cell r="L901"/>
          <cell r="M901"/>
          <cell r="N901"/>
          <cell r="O901"/>
          <cell r="P901"/>
          <cell r="Q901"/>
          <cell r="R901"/>
          <cell r="S901"/>
          <cell r="T901"/>
          <cell r="U901"/>
          <cell r="V901"/>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row>
        <row r="902">
          <cell r="C902">
            <v>0</v>
          </cell>
          <cell r="D902">
            <v>0</v>
          </cell>
          <cell r="E902">
            <v>0</v>
          </cell>
          <cell r="F902"/>
          <cell r="G902" t="str">
            <v/>
          </cell>
          <cell r="H902"/>
          <cell r="I902"/>
          <cell r="J902"/>
          <cell r="K902"/>
          <cell r="L902"/>
          <cell r="M902"/>
          <cell r="N902"/>
          <cell r="O902"/>
          <cell r="P902"/>
          <cell r="Q902"/>
          <cell r="R902"/>
          <cell r="S902"/>
          <cell r="T902"/>
          <cell r="U902"/>
          <cell r="V902"/>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row>
        <row r="903">
          <cell r="C903">
            <v>0</v>
          </cell>
          <cell r="D903">
            <v>0</v>
          </cell>
          <cell r="E903">
            <v>0</v>
          </cell>
          <cell r="F903"/>
          <cell r="G903" t="str">
            <v/>
          </cell>
          <cell r="H903"/>
          <cell r="I903"/>
          <cell r="J903"/>
          <cell r="K903"/>
          <cell r="L903"/>
          <cell r="M903"/>
          <cell r="N903"/>
          <cell r="O903"/>
          <cell r="P903"/>
          <cell r="Q903"/>
          <cell r="R903"/>
          <cell r="S903"/>
          <cell r="T903"/>
          <cell r="U903"/>
          <cell r="V903"/>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row>
        <row r="904">
          <cell r="C904">
            <v>0</v>
          </cell>
          <cell r="D904">
            <v>0</v>
          </cell>
          <cell r="E904">
            <v>0</v>
          </cell>
          <cell r="F904"/>
          <cell r="G904" t="str">
            <v/>
          </cell>
          <cell r="H904"/>
          <cell r="I904"/>
          <cell r="J904"/>
          <cell r="K904"/>
          <cell r="L904"/>
          <cell r="M904"/>
          <cell r="N904"/>
          <cell r="O904"/>
          <cell r="P904"/>
          <cell r="Q904"/>
          <cell r="R904"/>
          <cell r="S904"/>
          <cell r="T904"/>
          <cell r="U904"/>
          <cell r="V904"/>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row>
        <row r="905">
          <cell r="C905">
            <v>0</v>
          </cell>
          <cell r="D905">
            <v>0</v>
          </cell>
          <cell r="E905">
            <v>0</v>
          </cell>
          <cell r="F905"/>
          <cell r="G905" t="str">
            <v/>
          </cell>
          <cell r="H905"/>
          <cell r="I905"/>
          <cell r="J905"/>
          <cell r="K905"/>
          <cell r="L905"/>
          <cell r="M905"/>
          <cell r="N905"/>
          <cell r="O905"/>
          <cell r="P905"/>
          <cell r="Q905"/>
          <cell r="R905"/>
          <cell r="S905"/>
          <cell r="T905"/>
          <cell r="U905"/>
          <cell r="V905"/>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row>
        <row r="906">
          <cell r="C906">
            <v>0</v>
          </cell>
          <cell r="D906">
            <v>0</v>
          </cell>
          <cell r="E906">
            <v>0</v>
          </cell>
          <cell r="F906"/>
          <cell r="G906" t="str">
            <v/>
          </cell>
          <cell r="H906"/>
          <cell r="I906"/>
          <cell r="J906"/>
          <cell r="K906"/>
          <cell r="L906"/>
          <cell r="M906"/>
          <cell r="N906"/>
          <cell r="O906"/>
          <cell r="P906"/>
          <cell r="Q906"/>
          <cell r="R906"/>
          <cell r="S906"/>
          <cell r="T906"/>
          <cell r="U906"/>
          <cell r="V906"/>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row>
        <row r="907">
          <cell r="C907">
            <v>0</v>
          </cell>
          <cell r="D907">
            <v>0</v>
          </cell>
          <cell r="E907">
            <v>0</v>
          </cell>
          <cell r="F907"/>
          <cell r="G907" t="str">
            <v/>
          </cell>
          <cell r="H907"/>
          <cell r="I907"/>
          <cell r="J907"/>
          <cell r="K907"/>
          <cell r="L907"/>
          <cell r="M907"/>
          <cell r="N907"/>
          <cell r="O907"/>
          <cell r="P907"/>
          <cell r="Q907"/>
          <cell r="R907"/>
          <cell r="S907"/>
          <cell r="T907"/>
          <cell r="U907"/>
          <cell r="V907"/>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row>
        <row r="908">
          <cell r="C908">
            <v>0</v>
          </cell>
          <cell r="D908">
            <v>0</v>
          </cell>
          <cell r="E908">
            <v>0</v>
          </cell>
          <cell r="F908"/>
          <cell r="G908" t="str">
            <v/>
          </cell>
          <cell r="H908"/>
          <cell r="I908"/>
          <cell r="J908"/>
          <cell r="K908"/>
          <cell r="L908"/>
          <cell r="M908"/>
          <cell r="N908"/>
          <cell r="O908"/>
          <cell r="P908"/>
          <cell r="Q908"/>
          <cell r="R908"/>
          <cell r="S908"/>
          <cell r="T908"/>
          <cell r="U908"/>
          <cell r="V908"/>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row>
        <row r="909">
          <cell r="C909">
            <v>0</v>
          </cell>
          <cell r="D909">
            <v>0</v>
          </cell>
          <cell r="E909">
            <v>0</v>
          </cell>
          <cell r="F909"/>
          <cell r="G909" t="str">
            <v/>
          </cell>
          <cell r="H909"/>
          <cell r="I909"/>
          <cell r="J909"/>
          <cell r="K909"/>
          <cell r="L909"/>
          <cell r="M909"/>
          <cell r="N909"/>
          <cell r="O909"/>
          <cell r="P909"/>
          <cell r="Q909"/>
          <cell r="R909"/>
          <cell r="S909"/>
          <cell r="T909"/>
          <cell r="U909"/>
          <cell r="V909"/>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row>
        <row r="910">
          <cell r="C910">
            <v>0</v>
          </cell>
          <cell r="D910">
            <v>0</v>
          </cell>
          <cell r="E910">
            <v>0</v>
          </cell>
          <cell r="F910"/>
          <cell r="G910" t="str">
            <v/>
          </cell>
          <cell r="H910"/>
          <cell r="I910"/>
          <cell r="J910"/>
          <cell r="K910"/>
          <cell r="L910"/>
          <cell r="M910"/>
          <cell r="N910"/>
          <cell r="O910"/>
          <cell r="P910"/>
          <cell r="Q910"/>
          <cell r="R910"/>
          <cell r="S910"/>
          <cell r="T910"/>
          <cell r="U910"/>
          <cell r="V910"/>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row>
        <row r="911">
          <cell r="C911">
            <v>0</v>
          </cell>
          <cell r="D911">
            <v>0</v>
          </cell>
          <cell r="E911">
            <v>0</v>
          </cell>
          <cell r="F911"/>
          <cell r="G911" t="str">
            <v/>
          </cell>
          <cell r="H911"/>
          <cell r="I911"/>
          <cell r="J911"/>
          <cell r="K911"/>
          <cell r="L911"/>
          <cell r="M911"/>
          <cell r="N911"/>
          <cell r="O911"/>
          <cell r="P911"/>
          <cell r="Q911"/>
          <cell r="R911"/>
          <cell r="S911"/>
          <cell r="T911"/>
          <cell r="U911"/>
          <cell r="V911"/>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row>
        <row r="912">
          <cell r="C912">
            <v>0</v>
          </cell>
          <cell r="D912">
            <v>0</v>
          </cell>
          <cell r="E912">
            <v>0</v>
          </cell>
          <cell r="F912"/>
          <cell r="G912" t="str">
            <v/>
          </cell>
          <cell r="H912"/>
          <cell r="I912"/>
          <cell r="J912"/>
          <cell r="K912"/>
          <cell r="L912"/>
          <cell r="M912"/>
          <cell r="N912"/>
          <cell r="O912"/>
          <cell r="P912"/>
          <cell r="Q912"/>
          <cell r="R912"/>
          <cell r="S912"/>
          <cell r="T912"/>
          <cell r="U912"/>
          <cell r="V912"/>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row>
        <row r="913">
          <cell r="C913">
            <v>0</v>
          </cell>
          <cell r="D913">
            <v>0</v>
          </cell>
          <cell r="E913">
            <v>0</v>
          </cell>
          <cell r="F913"/>
          <cell r="G913" t="str">
            <v/>
          </cell>
          <cell r="H913"/>
          <cell r="I913"/>
          <cell r="J913"/>
          <cell r="K913"/>
          <cell r="L913"/>
          <cell r="M913"/>
          <cell r="N913"/>
          <cell r="O913"/>
          <cell r="P913"/>
          <cell r="Q913"/>
          <cell r="R913"/>
          <cell r="S913"/>
          <cell r="T913"/>
          <cell r="U913"/>
          <cell r="V913"/>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row>
        <row r="914">
          <cell r="C914">
            <v>0</v>
          </cell>
          <cell r="D914">
            <v>0</v>
          </cell>
          <cell r="E914">
            <v>0</v>
          </cell>
          <cell r="F914"/>
          <cell r="G914" t="str">
            <v/>
          </cell>
          <cell r="H914"/>
          <cell r="I914"/>
          <cell r="J914"/>
          <cell r="K914"/>
          <cell r="L914"/>
          <cell r="M914"/>
          <cell r="N914"/>
          <cell r="O914"/>
          <cell r="P914"/>
          <cell r="Q914"/>
          <cell r="R914"/>
          <cell r="S914"/>
          <cell r="T914"/>
          <cell r="U914"/>
          <cell r="V914"/>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row>
        <row r="915">
          <cell r="C915">
            <v>0</v>
          </cell>
          <cell r="D915">
            <v>0</v>
          </cell>
          <cell r="E915">
            <v>0</v>
          </cell>
          <cell r="F915"/>
          <cell r="G915" t="str">
            <v/>
          </cell>
          <cell r="H915"/>
          <cell r="I915"/>
          <cell r="J915"/>
          <cell r="K915"/>
          <cell r="L915"/>
          <cell r="M915"/>
          <cell r="N915"/>
          <cell r="O915"/>
          <cell r="P915"/>
          <cell r="Q915"/>
          <cell r="R915"/>
          <cell r="S915"/>
          <cell r="T915"/>
          <cell r="U915"/>
          <cell r="V915"/>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row>
        <row r="916">
          <cell r="C916">
            <v>0</v>
          </cell>
          <cell r="D916">
            <v>0</v>
          </cell>
          <cell r="E916">
            <v>0</v>
          </cell>
          <cell r="F916"/>
          <cell r="G916" t="str">
            <v/>
          </cell>
          <cell r="H916"/>
          <cell r="I916"/>
          <cell r="J916"/>
          <cell r="K916"/>
          <cell r="L916"/>
          <cell r="M916"/>
          <cell r="N916"/>
          <cell r="O916"/>
          <cell r="P916"/>
          <cell r="Q916"/>
          <cell r="R916"/>
          <cell r="S916"/>
          <cell r="T916"/>
          <cell r="U916"/>
          <cell r="V916"/>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row>
        <row r="917">
          <cell r="C917">
            <v>0</v>
          </cell>
          <cell r="D917">
            <v>0</v>
          </cell>
          <cell r="E917">
            <v>0</v>
          </cell>
          <cell r="F917"/>
          <cell r="G917" t="str">
            <v/>
          </cell>
          <cell r="H917"/>
          <cell r="I917"/>
          <cell r="J917"/>
          <cell r="K917"/>
          <cell r="L917"/>
          <cell r="M917"/>
          <cell r="N917"/>
          <cell r="O917"/>
          <cell r="P917"/>
          <cell r="Q917"/>
          <cell r="R917"/>
          <cell r="S917"/>
          <cell r="T917"/>
          <cell r="U917"/>
          <cell r="V917"/>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row>
        <row r="918">
          <cell r="C918">
            <v>0</v>
          </cell>
          <cell r="D918">
            <v>0</v>
          </cell>
          <cell r="E918">
            <v>0</v>
          </cell>
          <cell r="F918"/>
          <cell r="G918" t="str">
            <v/>
          </cell>
          <cell r="H918"/>
          <cell r="I918"/>
          <cell r="J918"/>
          <cell r="K918"/>
          <cell r="L918"/>
          <cell r="M918"/>
          <cell r="N918"/>
          <cell r="O918"/>
          <cell r="P918"/>
          <cell r="Q918"/>
          <cell r="R918"/>
          <cell r="S918"/>
          <cell r="T918"/>
          <cell r="U918"/>
          <cell r="V918"/>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row>
        <row r="919">
          <cell r="C919">
            <v>0</v>
          </cell>
          <cell r="D919">
            <v>0</v>
          </cell>
          <cell r="E919">
            <v>0</v>
          </cell>
          <cell r="F919"/>
          <cell r="G919" t="str">
            <v/>
          </cell>
          <cell r="H919"/>
          <cell r="I919"/>
          <cell r="J919"/>
          <cell r="K919"/>
          <cell r="L919"/>
          <cell r="M919"/>
          <cell r="N919"/>
          <cell r="O919"/>
          <cell r="P919"/>
          <cell r="Q919"/>
          <cell r="R919"/>
          <cell r="S919"/>
          <cell r="T919"/>
          <cell r="U919"/>
          <cell r="V919"/>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row>
        <row r="920">
          <cell r="C920">
            <v>0</v>
          </cell>
          <cell r="D920">
            <v>0</v>
          </cell>
          <cell r="E920">
            <v>0</v>
          </cell>
          <cell r="F920"/>
          <cell r="G920" t="str">
            <v/>
          </cell>
          <cell r="H920"/>
          <cell r="I920"/>
          <cell r="J920"/>
          <cell r="K920"/>
          <cell r="L920"/>
          <cell r="M920"/>
          <cell r="N920"/>
          <cell r="O920"/>
          <cell r="P920"/>
          <cell r="Q920"/>
          <cell r="R920"/>
          <cell r="S920"/>
          <cell r="T920"/>
          <cell r="U920"/>
          <cell r="V920"/>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row>
        <row r="921">
          <cell r="C921">
            <v>0</v>
          </cell>
          <cell r="D921">
            <v>0</v>
          </cell>
          <cell r="E921">
            <v>0</v>
          </cell>
          <cell r="F921"/>
          <cell r="G921" t="str">
            <v/>
          </cell>
          <cell r="H921"/>
          <cell r="I921"/>
          <cell r="J921"/>
          <cell r="K921"/>
          <cell r="L921"/>
          <cell r="M921"/>
          <cell r="N921"/>
          <cell r="O921"/>
          <cell r="P921"/>
          <cell r="Q921"/>
          <cell r="R921"/>
          <cell r="S921"/>
          <cell r="T921"/>
          <cell r="U921"/>
          <cell r="V921"/>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row>
        <row r="922">
          <cell r="C922">
            <v>0</v>
          </cell>
          <cell r="D922">
            <v>0</v>
          </cell>
          <cell r="E922">
            <v>0</v>
          </cell>
          <cell r="F922"/>
          <cell r="G922" t="str">
            <v/>
          </cell>
          <cell r="H922"/>
          <cell r="I922"/>
          <cell r="J922"/>
          <cell r="K922"/>
          <cell r="L922"/>
          <cell r="M922"/>
          <cell r="N922"/>
          <cell r="O922"/>
          <cell r="P922"/>
          <cell r="Q922"/>
          <cell r="R922"/>
          <cell r="S922"/>
          <cell r="T922"/>
          <cell r="U922"/>
          <cell r="V922"/>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row>
        <row r="923">
          <cell r="C923">
            <v>0</v>
          </cell>
          <cell r="D923">
            <v>0</v>
          </cell>
          <cell r="E923">
            <v>0</v>
          </cell>
          <cell r="F923"/>
          <cell r="G923" t="str">
            <v/>
          </cell>
          <cell r="H923"/>
          <cell r="I923"/>
          <cell r="J923"/>
          <cell r="K923"/>
          <cell r="L923"/>
          <cell r="M923"/>
          <cell r="N923"/>
          <cell r="O923"/>
          <cell r="P923"/>
          <cell r="Q923"/>
          <cell r="R923"/>
          <cell r="S923"/>
          <cell r="T923"/>
          <cell r="U923"/>
          <cell r="V923"/>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row>
        <row r="924">
          <cell r="C924">
            <v>0</v>
          </cell>
          <cell r="D924">
            <v>0</v>
          </cell>
          <cell r="E924">
            <v>0</v>
          </cell>
          <cell r="F924"/>
          <cell r="G924" t="str">
            <v/>
          </cell>
          <cell r="H924"/>
          <cell r="I924"/>
          <cell r="J924"/>
          <cell r="K924"/>
          <cell r="L924"/>
          <cell r="M924"/>
          <cell r="N924"/>
          <cell r="O924"/>
          <cell r="P924"/>
          <cell r="Q924"/>
          <cell r="R924"/>
          <cell r="S924"/>
          <cell r="T924"/>
          <cell r="U924"/>
          <cell r="V924"/>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row>
        <row r="925">
          <cell r="C925">
            <v>0</v>
          </cell>
          <cell r="D925">
            <v>0</v>
          </cell>
          <cell r="E925">
            <v>0</v>
          </cell>
          <cell r="F925"/>
          <cell r="G925" t="str">
            <v/>
          </cell>
          <cell r="H925"/>
          <cell r="I925"/>
          <cell r="J925"/>
          <cell r="K925"/>
          <cell r="L925"/>
          <cell r="M925"/>
          <cell r="N925"/>
          <cell r="O925"/>
          <cell r="P925"/>
          <cell r="Q925"/>
          <cell r="R925"/>
          <cell r="S925"/>
          <cell r="T925"/>
          <cell r="U925"/>
          <cell r="V925"/>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row>
        <row r="926">
          <cell r="C926">
            <v>0</v>
          </cell>
          <cell r="D926">
            <v>0</v>
          </cell>
          <cell r="E926">
            <v>0</v>
          </cell>
          <cell r="F926"/>
          <cell r="G926" t="str">
            <v/>
          </cell>
          <cell r="H926"/>
          <cell r="I926"/>
          <cell r="J926"/>
          <cell r="K926"/>
          <cell r="L926"/>
          <cell r="M926"/>
          <cell r="N926"/>
          <cell r="O926"/>
          <cell r="P926"/>
          <cell r="Q926"/>
          <cell r="R926"/>
          <cell r="S926"/>
          <cell r="T926"/>
          <cell r="U926"/>
          <cell r="V926"/>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row>
        <row r="927">
          <cell r="C927">
            <v>0</v>
          </cell>
          <cell r="D927">
            <v>0</v>
          </cell>
          <cell r="E927">
            <v>0</v>
          </cell>
          <cell r="F927"/>
          <cell r="G927" t="str">
            <v/>
          </cell>
          <cell r="H927"/>
          <cell r="I927"/>
          <cell r="J927"/>
          <cell r="K927"/>
          <cell r="L927"/>
          <cell r="M927"/>
          <cell r="N927"/>
          <cell r="O927"/>
          <cell r="P927"/>
          <cell r="Q927"/>
          <cell r="R927"/>
          <cell r="S927"/>
          <cell r="T927"/>
          <cell r="U927"/>
          <cell r="V927"/>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row>
        <row r="928">
          <cell r="C928">
            <v>0</v>
          </cell>
          <cell r="D928">
            <v>0</v>
          </cell>
          <cell r="E928">
            <v>0</v>
          </cell>
          <cell r="F928"/>
          <cell r="G928" t="str">
            <v/>
          </cell>
          <cell r="H928"/>
          <cell r="I928"/>
          <cell r="J928"/>
          <cell r="K928"/>
          <cell r="L928"/>
          <cell r="M928"/>
          <cell r="N928"/>
          <cell r="O928"/>
          <cell r="P928"/>
          <cell r="Q928"/>
          <cell r="R928"/>
          <cell r="S928"/>
          <cell r="T928"/>
          <cell r="U928"/>
          <cell r="V928"/>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row>
        <row r="929">
          <cell r="C929">
            <v>0</v>
          </cell>
          <cell r="D929">
            <v>0</v>
          </cell>
          <cell r="E929">
            <v>0</v>
          </cell>
          <cell r="F929"/>
          <cell r="G929" t="str">
            <v/>
          </cell>
          <cell r="H929"/>
          <cell r="I929"/>
          <cell r="J929"/>
          <cell r="K929"/>
          <cell r="L929"/>
          <cell r="M929"/>
          <cell r="N929"/>
          <cell r="O929"/>
          <cell r="P929"/>
          <cell r="Q929"/>
          <cell r="R929"/>
          <cell r="S929"/>
          <cell r="T929"/>
          <cell r="U929"/>
          <cell r="V929"/>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row>
        <row r="930">
          <cell r="C930">
            <v>0</v>
          </cell>
          <cell r="D930">
            <v>0</v>
          </cell>
          <cell r="E930">
            <v>0</v>
          </cell>
          <cell r="F930"/>
          <cell r="G930" t="str">
            <v/>
          </cell>
          <cell r="H930"/>
          <cell r="I930"/>
          <cell r="J930"/>
          <cell r="K930"/>
          <cell r="L930"/>
          <cell r="M930"/>
          <cell r="N930"/>
          <cell r="O930"/>
          <cell r="P930"/>
          <cell r="Q930"/>
          <cell r="R930"/>
          <cell r="S930"/>
          <cell r="T930"/>
          <cell r="U930"/>
          <cell r="V930"/>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row>
        <row r="931">
          <cell r="C931">
            <v>0</v>
          </cell>
          <cell r="D931">
            <v>0</v>
          </cell>
          <cell r="E931">
            <v>0</v>
          </cell>
          <cell r="F931"/>
          <cell r="G931" t="str">
            <v/>
          </cell>
          <cell r="H931"/>
          <cell r="I931"/>
          <cell r="J931"/>
          <cell r="K931"/>
          <cell r="L931"/>
          <cell r="M931"/>
          <cell r="N931"/>
          <cell r="O931"/>
          <cell r="P931"/>
          <cell r="Q931"/>
          <cell r="R931"/>
          <cell r="S931"/>
          <cell r="T931"/>
          <cell r="U931"/>
          <cell r="V931"/>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row>
        <row r="932">
          <cell r="C932">
            <v>0</v>
          </cell>
          <cell r="D932">
            <v>0</v>
          </cell>
          <cell r="E932">
            <v>0</v>
          </cell>
          <cell r="F932"/>
          <cell r="G932" t="str">
            <v/>
          </cell>
          <cell r="H932"/>
          <cell r="I932"/>
          <cell r="J932"/>
          <cell r="K932"/>
          <cell r="L932"/>
          <cell r="M932"/>
          <cell r="N932"/>
          <cell r="O932"/>
          <cell r="P932"/>
          <cell r="Q932"/>
          <cell r="R932"/>
          <cell r="S932"/>
          <cell r="T932"/>
          <cell r="U932"/>
          <cell r="V932"/>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row>
        <row r="933">
          <cell r="C933">
            <v>0</v>
          </cell>
          <cell r="D933">
            <v>0</v>
          </cell>
          <cell r="E933">
            <v>0</v>
          </cell>
          <cell r="F933"/>
          <cell r="G933" t="str">
            <v/>
          </cell>
          <cell r="H933"/>
          <cell r="I933"/>
          <cell r="J933"/>
          <cell r="K933"/>
          <cell r="L933"/>
          <cell r="M933"/>
          <cell r="N933"/>
          <cell r="O933"/>
          <cell r="P933"/>
          <cell r="Q933"/>
          <cell r="R933"/>
          <cell r="S933"/>
          <cell r="T933"/>
          <cell r="U933"/>
          <cell r="V933"/>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row>
        <row r="934">
          <cell r="C934">
            <v>0</v>
          </cell>
          <cell r="D934">
            <v>0</v>
          </cell>
          <cell r="E934">
            <v>0</v>
          </cell>
          <cell r="F934"/>
          <cell r="G934" t="str">
            <v/>
          </cell>
          <cell r="H934"/>
          <cell r="I934"/>
          <cell r="J934"/>
          <cell r="K934"/>
          <cell r="L934"/>
          <cell r="M934"/>
          <cell r="N934"/>
          <cell r="O934"/>
          <cell r="P934"/>
          <cell r="Q934"/>
          <cell r="R934"/>
          <cell r="S934"/>
          <cell r="T934"/>
          <cell r="U934"/>
          <cell r="V934"/>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row>
        <row r="935">
          <cell r="C935">
            <v>0</v>
          </cell>
          <cell r="D935">
            <v>0</v>
          </cell>
          <cell r="E935">
            <v>0</v>
          </cell>
          <cell r="F935"/>
          <cell r="G935" t="str">
            <v/>
          </cell>
          <cell r="H935"/>
          <cell r="I935"/>
          <cell r="J935"/>
          <cell r="K935"/>
          <cell r="L935"/>
          <cell r="M935"/>
          <cell r="N935"/>
          <cell r="O935"/>
          <cell r="P935"/>
          <cell r="Q935"/>
          <cell r="R935"/>
          <cell r="S935"/>
          <cell r="T935"/>
          <cell r="U935"/>
          <cell r="V935"/>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row>
        <row r="936">
          <cell r="C936">
            <v>0</v>
          </cell>
          <cell r="D936">
            <v>0</v>
          </cell>
          <cell r="E936">
            <v>0</v>
          </cell>
          <cell r="F936"/>
          <cell r="G936" t="str">
            <v/>
          </cell>
          <cell r="H936"/>
          <cell r="I936"/>
          <cell r="J936"/>
          <cell r="K936"/>
          <cell r="L936"/>
          <cell r="M936"/>
          <cell r="N936"/>
          <cell r="O936"/>
          <cell r="P936"/>
          <cell r="Q936"/>
          <cell r="R936"/>
          <cell r="S936"/>
          <cell r="T936"/>
          <cell r="U936"/>
          <cell r="V936"/>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row>
        <row r="937">
          <cell r="C937">
            <v>0</v>
          </cell>
          <cell r="D937">
            <v>0</v>
          </cell>
          <cell r="E937">
            <v>0</v>
          </cell>
          <cell r="F937"/>
          <cell r="G937" t="str">
            <v/>
          </cell>
          <cell r="H937"/>
          <cell r="I937"/>
          <cell r="J937"/>
          <cell r="K937"/>
          <cell r="L937"/>
          <cell r="M937"/>
          <cell r="N937"/>
          <cell r="O937"/>
          <cell r="P937"/>
          <cell r="Q937"/>
          <cell r="R937"/>
          <cell r="S937"/>
          <cell r="T937"/>
          <cell r="U937"/>
          <cell r="V937"/>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row>
        <row r="938">
          <cell r="C938">
            <v>0</v>
          </cell>
          <cell r="D938">
            <v>0</v>
          </cell>
          <cell r="E938">
            <v>0</v>
          </cell>
          <cell r="F938"/>
          <cell r="G938" t="str">
            <v/>
          </cell>
          <cell r="H938"/>
          <cell r="I938"/>
          <cell r="J938"/>
          <cell r="K938"/>
          <cell r="L938"/>
          <cell r="M938"/>
          <cell r="N938"/>
          <cell r="O938"/>
          <cell r="P938"/>
          <cell r="Q938"/>
          <cell r="R938"/>
          <cell r="S938"/>
          <cell r="T938"/>
          <cell r="U938"/>
          <cell r="V938"/>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row>
        <row r="939">
          <cell r="C939">
            <v>0</v>
          </cell>
          <cell r="D939">
            <v>0</v>
          </cell>
          <cell r="E939">
            <v>0</v>
          </cell>
          <cell r="F939"/>
          <cell r="G939" t="str">
            <v/>
          </cell>
          <cell r="H939"/>
          <cell r="I939"/>
          <cell r="J939"/>
          <cell r="K939"/>
          <cell r="L939"/>
          <cell r="M939"/>
          <cell r="N939"/>
          <cell r="O939"/>
          <cell r="P939"/>
          <cell r="Q939"/>
          <cell r="R939"/>
          <cell r="S939"/>
          <cell r="T939"/>
          <cell r="U939"/>
          <cell r="V939"/>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row>
        <row r="940">
          <cell r="C940">
            <v>0</v>
          </cell>
          <cell r="D940">
            <v>0</v>
          </cell>
          <cell r="E940">
            <v>0</v>
          </cell>
          <cell r="F940"/>
          <cell r="G940" t="str">
            <v/>
          </cell>
          <cell r="H940"/>
          <cell r="I940"/>
          <cell r="J940"/>
          <cell r="K940"/>
          <cell r="L940"/>
          <cell r="M940"/>
          <cell r="N940"/>
          <cell r="O940"/>
          <cell r="P940"/>
          <cell r="Q940"/>
          <cell r="R940"/>
          <cell r="S940"/>
          <cell r="T940"/>
          <cell r="U940"/>
          <cell r="V940"/>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row>
        <row r="941">
          <cell r="C941">
            <v>0</v>
          </cell>
          <cell r="D941">
            <v>0</v>
          </cell>
          <cell r="E941">
            <v>0</v>
          </cell>
          <cell r="F941"/>
          <cell r="G941" t="str">
            <v/>
          </cell>
          <cell r="H941"/>
          <cell r="I941"/>
          <cell r="J941"/>
          <cell r="K941"/>
          <cell r="L941"/>
          <cell r="M941"/>
          <cell r="N941"/>
          <cell r="O941"/>
          <cell r="P941"/>
          <cell r="Q941"/>
          <cell r="R941"/>
          <cell r="S941"/>
          <cell r="T941"/>
          <cell r="U941"/>
          <cell r="V941"/>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row>
        <row r="942">
          <cell r="C942">
            <v>0</v>
          </cell>
          <cell r="D942">
            <v>0</v>
          </cell>
          <cell r="E942">
            <v>0</v>
          </cell>
          <cell r="F942"/>
          <cell r="G942" t="str">
            <v/>
          </cell>
          <cell r="H942"/>
          <cell r="I942"/>
          <cell r="J942"/>
          <cell r="K942"/>
          <cell r="L942"/>
          <cell r="M942"/>
          <cell r="N942"/>
          <cell r="O942"/>
          <cell r="P942"/>
          <cell r="Q942"/>
          <cell r="R942"/>
          <cell r="S942"/>
          <cell r="T942"/>
          <cell r="U942"/>
          <cell r="V942"/>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row>
        <row r="943">
          <cell r="C943">
            <v>0</v>
          </cell>
          <cell r="D943">
            <v>0</v>
          </cell>
          <cell r="E943">
            <v>0</v>
          </cell>
          <cell r="F943"/>
          <cell r="G943" t="str">
            <v/>
          </cell>
          <cell r="H943"/>
          <cell r="I943"/>
          <cell r="J943"/>
          <cell r="K943"/>
          <cell r="L943"/>
          <cell r="M943"/>
          <cell r="N943"/>
          <cell r="O943"/>
          <cell r="P943"/>
          <cell r="Q943"/>
          <cell r="R943"/>
          <cell r="S943"/>
          <cell r="T943"/>
          <cell r="U943"/>
          <cell r="V943"/>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row>
        <row r="944">
          <cell r="C944">
            <v>0</v>
          </cell>
          <cell r="D944">
            <v>0</v>
          </cell>
          <cell r="E944">
            <v>0</v>
          </cell>
          <cell r="F944"/>
          <cell r="G944" t="str">
            <v/>
          </cell>
          <cell r="H944"/>
          <cell r="I944"/>
          <cell r="J944"/>
          <cell r="K944"/>
          <cell r="L944"/>
          <cell r="M944"/>
          <cell r="N944"/>
          <cell r="O944"/>
          <cell r="P944"/>
          <cell r="Q944"/>
          <cell r="R944"/>
          <cell r="S944"/>
          <cell r="T944"/>
          <cell r="U944"/>
          <cell r="V944"/>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row>
        <row r="945">
          <cell r="C945">
            <v>0</v>
          </cell>
          <cell r="D945">
            <v>0</v>
          </cell>
          <cell r="E945">
            <v>0</v>
          </cell>
          <cell r="F945"/>
          <cell r="G945" t="str">
            <v/>
          </cell>
          <cell r="H945"/>
          <cell r="I945"/>
          <cell r="J945"/>
          <cell r="K945"/>
          <cell r="L945"/>
          <cell r="M945"/>
          <cell r="N945"/>
          <cell r="O945"/>
          <cell r="P945"/>
          <cell r="Q945"/>
          <cell r="R945"/>
          <cell r="S945"/>
          <cell r="T945"/>
          <cell r="U945"/>
          <cell r="V945"/>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row>
        <row r="946">
          <cell r="C946">
            <v>0</v>
          </cell>
          <cell r="D946">
            <v>0</v>
          </cell>
          <cell r="E946">
            <v>0</v>
          </cell>
          <cell r="F946"/>
          <cell r="G946" t="str">
            <v/>
          </cell>
          <cell r="H946"/>
          <cell r="I946"/>
          <cell r="J946"/>
          <cell r="K946"/>
          <cell r="L946"/>
          <cell r="M946"/>
          <cell r="N946"/>
          <cell r="O946"/>
          <cell r="P946"/>
          <cell r="Q946"/>
          <cell r="R946"/>
          <cell r="S946"/>
          <cell r="T946"/>
          <cell r="U946"/>
          <cell r="V946"/>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row>
        <row r="947">
          <cell r="C947">
            <v>0</v>
          </cell>
          <cell r="D947">
            <v>0</v>
          </cell>
          <cell r="E947">
            <v>0</v>
          </cell>
          <cell r="F947"/>
          <cell r="G947" t="str">
            <v/>
          </cell>
          <cell r="H947"/>
          <cell r="I947"/>
          <cell r="J947"/>
          <cell r="K947"/>
          <cell r="L947"/>
          <cell r="M947"/>
          <cell r="N947"/>
          <cell r="O947"/>
          <cell r="P947"/>
          <cell r="Q947"/>
          <cell r="R947"/>
          <cell r="S947"/>
          <cell r="T947"/>
          <cell r="U947"/>
          <cell r="V947"/>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row>
        <row r="948">
          <cell r="C948">
            <v>0</v>
          </cell>
          <cell r="D948">
            <v>0</v>
          </cell>
          <cell r="E948">
            <v>0</v>
          </cell>
          <cell r="F948"/>
          <cell r="G948" t="str">
            <v/>
          </cell>
          <cell r="H948"/>
          <cell r="I948"/>
          <cell r="J948"/>
          <cell r="K948"/>
          <cell r="L948"/>
          <cell r="M948"/>
          <cell r="N948"/>
          <cell r="O948"/>
          <cell r="P948"/>
          <cell r="Q948"/>
          <cell r="R948"/>
          <cell r="S948"/>
          <cell r="T948"/>
          <cell r="U948"/>
          <cell r="V948"/>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row>
        <row r="949">
          <cell r="C949">
            <v>0</v>
          </cell>
          <cell r="D949">
            <v>0</v>
          </cell>
          <cell r="E949">
            <v>0</v>
          </cell>
          <cell r="F949"/>
          <cell r="G949" t="str">
            <v/>
          </cell>
          <cell r="H949"/>
          <cell r="I949"/>
          <cell r="J949"/>
          <cell r="K949"/>
          <cell r="L949"/>
          <cell r="M949"/>
          <cell r="N949"/>
          <cell r="O949"/>
          <cell r="P949"/>
          <cell r="Q949"/>
          <cell r="R949"/>
          <cell r="S949"/>
          <cell r="T949"/>
          <cell r="U949"/>
          <cell r="V949"/>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row>
        <row r="950">
          <cell r="C950">
            <v>0</v>
          </cell>
          <cell r="D950">
            <v>0</v>
          </cell>
          <cell r="E950">
            <v>0</v>
          </cell>
          <cell r="F950"/>
          <cell r="G950" t="str">
            <v/>
          </cell>
          <cell r="H950"/>
          <cell r="I950"/>
          <cell r="J950"/>
          <cell r="K950"/>
          <cell r="L950"/>
          <cell r="M950"/>
          <cell r="N950"/>
          <cell r="O950"/>
          <cell r="P950"/>
          <cell r="Q950"/>
          <cell r="R950"/>
          <cell r="S950"/>
          <cell r="T950"/>
          <cell r="U950"/>
          <cell r="V950"/>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row>
        <row r="951">
          <cell r="C951">
            <v>0</v>
          </cell>
          <cell r="D951">
            <v>0</v>
          </cell>
          <cell r="E951">
            <v>0</v>
          </cell>
          <cell r="F951"/>
          <cell r="G951" t="str">
            <v/>
          </cell>
          <cell r="H951"/>
          <cell r="I951"/>
          <cell r="J951"/>
          <cell r="K951"/>
          <cell r="L951"/>
          <cell r="M951"/>
          <cell r="N951"/>
          <cell r="O951"/>
          <cell r="P951"/>
          <cell r="Q951"/>
          <cell r="R951"/>
          <cell r="S951"/>
          <cell r="T951"/>
          <cell r="U951"/>
          <cell r="V951"/>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row>
        <row r="952">
          <cell r="C952">
            <v>0</v>
          </cell>
          <cell r="D952">
            <v>0</v>
          </cell>
          <cell r="E952">
            <v>0</v>
          </cell>
          <cell r="F952"/>
          <cell r="G952" t="str">
            <v/>
          </cell>
          <cell r="H952"/>
          <cell r="I952"/>
          <cell r="J952"/>
          <cell r="K952"/>
          <cell r="L952"/>
          <cell r="M952"/>
          <cell r="N952"/>
          <cell r="O952"/>
          <cell r="P952"/>
          <cell r="Q952"/>
          <cell r="R952"/>
          <cell r="S952"/>
          <cell r="T952"/>
          <cell r="U952"/>
          <cell r="V952"/>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row>
        <row r="953">
          <cell r="C953">
            <v>0</v>
          </cell>
          <cell r="D953">
            <v>0</v>
          </cell>
          <cell r="E953">
            <v>0</v>
          </cell>
          <cell r="F953"/>
          <cell r="G953" t="str">
            <v/>
          </cell>
          <cell r="H953"/>
          <cell r="I953"/>
          <cell r="J953"/>
          <cell r="K953"/>
          <cell r="L953"/>
          <cell r="M953"/>
          <cell r="N953"/>
          <cell r="O953"/>
          <cell r="P953"/>
          <cell r="Q953"/>
          <cell r="R953"/>
          <cell r="S953"/>
          <cell r="T953"/>
          <cell r="U953"/>
          <cell r="V953"/>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row>
        <row r="954">
          <cell r="C954">
            <v>0</v>
          </cell>
          <cell r="D954">
            <v>0</v>
          </cell>
          <cell r="E954">
            <v>0</v>
          </cell>
          <cell r="F954"/>
          <cell r="G954" t="str">
            <v/>
          </cell>
          <cell r="H954"/>
          <cell r="I954"/>
          <cell r="J954"/>
          <cell r="K954"/>
          <cell r="L954"/>
          <cell r="M954"/>
          <cell r="N954"/>
          <cell r="O954"/>
          <cell r="P954"/>
          <cell r="Q954"/>
          <cell r="R954"/>
          <cell r="S954"/>
          <cell r="T954"/>
          <cell r="U954"/>
          <cell r="V954"/>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row>
        <row r="955">
          <cell r="C955">
            <v>0</v>
          </cell>
          <cell r="D955">
            <v>0</v>
          </cell>
          <cell r="E955">
            <v>0</v>
          </cell>
          <cell r="F955"/>
          <cell r="G955" t="str">
            <v/>
          </cell>
          <cell r="H955"/>
          <cell r="I955"/>
          <cell r="J955"/>
          <cell r="K955"/>
          <cell r="L955"/>
          <cell r="M955"/>
          <cell r="N955"/>
          <cell r="O955"/>
          <cell r="P955"/>
          <cell r="Q955"/>
          <cell r="R955"/>
          <cell r="S955"/>
          <cell r="T955"/>
          <cell r="U955"/>
          <cell r="V955"/>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row>
        <row r="956">
          <cell r="C956">
            <v>0</v>
          </cell>
          <cell r="D956">
            <v>0</v>
          </cell>
          <cell r="E956">
            <v>0</v>
          </cell>
          <cell r="F956"/>
          <cell r="G956" t="str">
            <v/>
          </cell>
          <cell r="H956"/>
          <cell r="I956"/>
          <cell r="J956"/>
          <cell r="K956"/>
          <cell r="L956"/>
          <cell r="M956"/>
          <cell r="N956"/>
          <cell r="O956"/>
          <cell r="P956"/>
          <cell r="Q956"/>
          <cell r="R956"/>
          <cell r="S956"/>
          <cell r="T956"/>
          <cell r="U956"/>
          <cell r="V956"/>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row>
        <row r="957">
          <cell r="C957">
            <v>0</v>
          </cell>
          <cell r="D957">
            <v>0</v>
          </cell>
          <cell r="E957">
            <v>0</v>
          </cell>
          <cell r="F957"/>
          <cell r="G957" t="str">
            <v/>
          </cell>
          <cell r="H957"/>
          <cell r="I957"/>
          <cell r="J957"/>
          <cell r="K957"/>
          <cell r="L957"/>
          <cell r="M957"/>
          <cell r="N957"/>
          <cell r="O957"/>
          <cell r="P957"/>
          <cell r="Q957"/>
          <cell r="R957"/>
          <cell r="S957"/>
          <cell r="T957"/>
          <cell r="U957"/>
          <cell r="V957"/>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row>
        <row r="958">
          <cell r="C958">
            <v>0</v>
          </cell>
          <cell r="D958">
            <v>0</v>
          </cell>
          <cell r="E958">
            <v>0</v>
          </cell>
          <cell r="F958"/>
          <cell r="G958" t="str">
            <v/>
          </cell>
          <cell r="H958"/>
          <cell r="I958"/>
          <cell r="J958"/>
          <cell r="K958"/>
          <cell r="L958"/>
          <cell r="M958"/>
          <cell r="N958"/>
          <cell r="O958"/>
          <cell r="P958"/>
          <cell r="Q958"/>
          <cell r="R958"/>
          <cell r="S958"/>
          <cell r="T958"/>
          <cell r="U958"/>
          <cell r="V958"/>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row>
        <row r="959">
          <cell r="C959">
            <v>0</v>
          </cell>
          <cell r="D959">
            <v>0</v>
          </cell>
          <cell r="E959">
            <v>0</v>
          </cell>
          <cell r="F959"/>
          <cell r="G959" t="str">
            <v/>
          </cell>
          <cell r="H959"/>
          <cell r="I959"/>
          <cell r="J959"/>
          <cell r="K959"/>
          <cell r="L959"/>
          <cell r="M959"/>
          <cell r="N959"/>
          <cell r="O959"/>
          <cell r="P959"/>
          <cell r="Q959"/>
          <cell r="R959"/>
          <cell r="S959"/>
          <cell r="T959"/>
          <cell r="U959"/>
          <cell r="V959"/>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row>
        <row r="960">
          <cell r="C960">
            <v>0</v>
          </cell>
          <cell r="D960">
            <v>0</v>
          </cell>
          <cell r="E960">
            <v>0</v>
          </cell>
          <cell r="F960"/>
          <cell r="G960" t="str">
            <v/>
          </cell>
          <cell r="H960"/>
          <cell r="I960"/>
          <cell r="J960"/>
          <cell r="K960"/>
          <cell r="L960"/>
          <cell r="M960"/>
          <cell r="N960"/>
          <cell r="O960"/>
          <cell r="P960"/>
          <cell r="Q960"/>
          <cell r="R960"/>
          <cell r="S960"/>
          <cell r="T960"/>
          <cell r="U960"/>
          <cell r="V960"/>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row>
        <row r="961">
          <cell r="C961">
            <v>0</v>
          </cell>
          <cell r="D961">
            <v>0</v>
          </cell>
          <cell r="E961">
            <v>0</v>
          </cell>
          <cell r="F961"/>
          <cell r="G961" t="str">
            <v/>
          </cell>
          <cell r="H961"/>
          <cell r="I961"/>
          <cell r="J961"/>
          <cell r="K961"/>
          <cell r="L961"/>
          <cell r="M961"/>
          <cell r="N961"/>
          <cell r="O961"/>
          <cell r="P961"/>
          <cell r="Q961"/>
          <cell r="R961"/>
          <cell r="S961"/>
          <cell r="T961"/>
          <cell r="U961"/>
          <cell r="V961"/>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row>
        <row r="962">
          <cell r="C962">
            <v>0</v>
          </cell>
          <cell r="D962">
            <v>0</v>
          </cell>
          <cell r="E962">
            <v>0</v>
          </cell>
          <cell r="F962"/>
          <cell r="G962" t="str">
            <v/>
          </cell>
          <cell r="H962"/>
          <cell r="I962"/>
          <cell r="J962"/>
          <cell r="K962"/>
          <cell r="L962"/>
          <cell r="M962"/>
          <cell r="N962"/>
          <cell r="O962"/>
          <cell r="P962"/>
          <cell r="Q962"/>
          <cell r="R962"/>
          <cell r="S962"/>
          <cell r="T962"/>
          <cell r="U962"/>
          <cell r="V962"/>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row>
        <row r="963">
          <cell r="C963">
            <v>0</v>
          </cell>
          <cell r="D963">
            <v>0</v>
          </cell>
          <cell r="E963">
            <v>0</v>
          </cell>
          <cell r="F963"/>
          <cell r="G963" t="str">
            <v/>
          </cell>
          <cell r="H963"/>
          <cell r="I963"/>
          <cell r="J963"/>
          <cell r="K963"/>
          <cell r="L963"/>
          <cell r="M963"/>
          <cell r="N963"/>
          <cell r="O963"/>
          <cell r="P963"/>
          <cell r="Q963"/>
          <cell r="R963"/>
          <cell r="S963"/>
          <cell r="T963"/>
          <cell r="U963"/>
          <cell r="V963"/>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row>
        <row r="964">
          <cell r="C964">
            <v>0</v>
          </cell>
          <cell r="D964">
            <v>0</v>
          </cell>
          <cell r="E964">
            <v>0</v>
          </cell>
          <cell r="F964"/>
          <cell r="G964" t="str">
            <v/>
          </cell>
          <cell r="H964"/>
          <cell r="I964"/>
          <cell r="J964"/>
          <cell r="K964"/>
          <cell r="L964"/>
          <cell r="M964"/>
          <cell r="N964"/>
          <cell r="O964"/>
          <cell r="P964"/>
          <cell r="Q964"/>
          <cell r="R964"/>
          <cell r="S964"/>
          <cell r="T964"/>
          <cell r="U964"/>
          <cell r="V964"/>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row>
        <row r="965">
          <cell r="C965">
            <v>0</v>
          </cell>
          <cell r="D965">
            <v>0</v>
          </cell>
          <cell r="E965">
            <v>0</v>
          </cell>
          <cell r="F965"/>
          <cell r="G965" t="str">
            <v/>
          </cell>
          <cell r="H965"/>
          <cell r="I965"/>
          <cell r="J965"/>
          <cell r="K965"/>
          <cell r="L965"/>
          <cell r="M965"/>
          <cell r="N965"/>
          <cell r="O965"/>
          <cell r="P965"/>
          <cell r="Q965"/>
          <cell r="R965"/>
          <cell r="S965"/>
          <cell r="T965"/>
          <cell r="U965"/>
          <cell r="V965"/>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row>
        <row r="966">
          <cell r="C966">
            <v>0</v>
          </cell>
          <cell r="D966">
            <v>0</v>
          </cell>
          <cell r="E966">
            <v>0</v>
          </cell>
          <cell r="F966"/>
          <cell r="G966" t="str">
            <v/>
          </cell>
          <cell r="H966"/>
          <cell r="I966"/>
          <cell r="J966"/>
          <cell r="K966"/>
          <cell r="L966"/>
          <cell r="M966"/>
          <cell r="N966"/>
          <cell r="O966"/>
          <cell r="P966"/>
          <cell r="Q966"/>
          <cell r="R966"/>
          <cell r="S966"/>
          <cell r="T966"/>
          <cell r="U966"/>
          <cell r="V966"/>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row>
        <row r="967">
          <cell r="C967">
            <v>0</v>
          </cell>
          <cell r="D967">
            <v>0</v>
          </cell>
          <cell r="E967">
            <v>0</v>
          </cell>
          <cell r="F967"/>
          <cell r="G967" t="str">
            <v/>
          </cell>
          <cell r="H967"/>
          <cell r="I967"/>
          <cell r="J967"/>
          <cell r="K967"/>
          <cell r="L967"/>
          <cell r="M967"/>
          <cell r="N967"/>
          <cell r="O967"/>
          <cell r="P967"/>
          <cell r="Q967"/>
          <cell r="R967"/>
          <cell r="S967"/>
          <cell r="T967"/>
          <cell r="U967"/>
          <cell r="V967"/>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row>
        <row r="968">
          <cell r="C968">
            <v>0</v>
          </cell>
          <cell r="D968">
            <v>0</v>
          </cell>
          <cell r="E968">
            <v>0</v>
          </cell>
          <cell r="F968"/>
          <cell r="G968" t="str">
            <v/>
          </cell>
          <cell r="H968"/>
          <cell r="I968"/>
          <cell r="J968"/>
          <cell r="K968"/>
          <cell r="L968"/>
          <cell r="M968"/>
          <cell r="N968"/>
          <cell r="O968"/>
          <cell r="P968"/>
          <cell r="Q968"/>
          <cell r="R968"/>
          <cell r="S968"/>
          <cell r="T968"/>
          <cell r="U968"/>
          <cell r="V968"/>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row>
        <row r="969">
          <cell r="C969">
            <v>0</v>
          </cell>
          <cell r="D969">
            <v>0</v>
          </cell>
          <cell r="E969">
            <v>0</v>
          </cell>
          <cell r="F969"/>
          <cell r="G969" t="str">
            <v/>
          </cell>
          <cell r="H969"/>
          <cell r="I969"/>
          <cell r="J969"/>
          <cell r="K969"/>
          <cell r="L969"/>
          <cell r="M969"/>
          <cell r="N969"/>
          <cell r="O969"/>
          <cell r="P969"/>
          <cell r="Q969"/>
          <cell r="R969"/>
          <cell r="S969"/>
          <cell r="T969"/>
          <cell r="U969"/>
          <cell r="V969"/>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row>
        <row r="970">
          <cell r="C970">
            <v>0</v>
          </cell>
          <cell r="D970">
            <v>0</v>
          </cell>
          <cell r="E970">
            <v>0</v>
          </cell>
          <cell r="F970"/>
          <cell r="G970" t="str">
            <v/>
          </cell>
          <cell r="H970"/>
          <cell r="I970"/>
          <cell r="J970"/>
          <cell r="K970"/>
          <cell r="L970"/>
          <cell r="M970"/>
          <cell r="N970"/>
          <cell r="O970"/>
          <cell r="P970"/>
          <cell r="Q970"/>
          <cell r="R970"/>
          <cell r="S970"/>
          <cell r="T970"/>
          <cell r="U970"/>
          <cell r="V970"/>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row>
        <row r="971">
          <cell r="C971">
            <v>0</v>
          </cell>
          <cell r="D971">
            <v>0</v>
          </cell>
          <cell r="E971">
            <v>0</v>
          </cell>
          <cell r="F971"/>
          <cell r="G971" t="str">
            <v/>
          </cell>
          <cell r="H971"/>
          <cell r="I971"/>
          <cell r="J971"/>
          <cell r="K971"/>
          <cell r="L971"/>
          <cell r="M971"/>
          <cell r="N971"/>
          <cell r="O971"/>
          <cell r="P971"/>
          <cell r="Q971"/>
          <cell r="R971"/>
          <cell r="S971"/>
          <cell r="T971"/>
          <cell r="U971"/>
          <cell r="V971"/>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row>
        <row r="972">
          <cell r="C972">
            <v>0</v>
          </cell>
          <cell r="D972">
            <v>0</v>
          </cell>
          <cell r="E972">
            <v>0</v>
          </cell>
          <cell r="F972"/>
          <cell r="G972" t="str">
            <v/>
          </cell>
          <cell r="H972"/>
          <cell r="I972"/>
          <cell r="J972"/>
          <cell r="K972"/>
          <cell r="L972"/>
          <cell r="M972"/>
          <cell r="N972"/>
          <cell r="O972"/>
          <cell r="P972"/>
          <cell r="Q972"/>
          <cell r="R972"/>
          <cell r="S972"/>
          <cell r="T972"/>
          <cell r="U972"/>
          <cell r="V972"/>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row>
        <row r="973">
          <cell r="C973">
            <v>0</v>
          </cell>
          <cell r="D973">
            <v>0</v>
          </cell>
          <cell r="E973">
            <v>0</v>
          </cell>
          <cell r="F973"/>
          <cell r="G973" t="str">
            <v/>
          </cell>
          <cell r="H973"/>
          <cell r="I973"/>
          <cell r="J973"/>
          <cell r="K973"/>
          <cell r="L973"/>
          <cell r="M973"/>
          <cell r="N973"/>
          <cell r="O973"/>
          <cell r="P973"/>
          <cell r="Q973"/>
          <cell r="R973"/>
          <cell r="S973"/>
          <cell r="T973"/>
          <cell r="U973"/>
          <cell r="V973"/>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row>
        <row r="974">
          <cell r="C974">
            <v>0</v>
          </cell>
          <cell r="D974">
            <v>0</v>
          </cell>
          <cell r="E974">
            <v>0</v>
          </cell>
          <cell r="F974"/>
          <cell r="G974" t="str">
            <v/>
          </cell>
          <cell r="H974"/>
          <cell r="I974"/>
          <cell r="J974"/>
          <cell r="K974"/>
          <cell r="L974"/>
          <cell r="M974"/>
          <cell r="N974"/>
          <cell r="O974"/>
          <cell r="P974"/>
          <cell r="Q974"/>
          <cell r="R974"/>
          <cell r="S974"/>
          <cell r="T974"/>
          <cell r="U974"/>
          <cell r="V974"/>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row>
        <row r="975">
          <cell r="C975">
            <v>0</v>
          </cell>
          <cell r="D975">
            <v>0</v>
          </cell>
          <cell r="E975">
            <v>0</v>
          </cell>
          <cell r="F975"/>
          <cell r="G975" t="str">
            <v/>
          </cell>
          <cell r="H975"/>
          <cell r="I975"/>
          <cell r="J975"/>
          <cell r="K975"/>
          <cell r="L975"/>
          <cell r="M975"/>
          <cell r="N975"/>
          <cell r="O975"/>
          <cell r="P975"/>
          <cell r="Q975"/>
          <cell r="R975"/>
          <cell r="S975"/>
          <cell r="T975"/>
          <cell r="U975"/>
          <cell r="V975"/>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row>
        <row r="976">
          <cell r="C976">
            <v>0</v>
          </cell>
          <cell r="D976">
            <v>0</v>
          </cell>
          <cell r="E976">
            <v>0</v>
          </cell>
          <cell r="F976"/>
          <cell r="G976" t="str">
            <v/>
          </cell>
          <cell r="H976"/>
          <cell r="I976"/>
          <cell r="J976"/>
          <cell r="K976"/>
          <cell r="L976"/>
          <cell r="M976"/>
          <cell r="N976"/>
          <cell r="O976"/>
          <cell r="P976"/>
          <cell r="Q976"/>
          <cell r="R976"/>
          <cell r="S976"/>
          <cell r="T976"/>
          <cell r="U976"/>
          <cell r="V976"/>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row>
        <row r="977">
          <cell r="C977">
            <v>0</v>
          </cell>
          <cell r="D977">
            <v>0</v>
          </cell>
          <cell r="E977">
            <v>0</v>
          </cell>
          <cell r="F977"/>
          <cell r="G977" t="str">
            <v/>
          </cell>
          <cell r="H977"/>
          <cell r="I977"/>
          <cell r="J977"/>
          <cell r="K977"/>
          <cell r="L977"/>
          <cell r="M977"/>
          <cell r="N977"/>
          <cell r="O977"/>
          <cell r="P977"/>
          <cell r="Q977"/>
          <cell r="R977"/>
          <cell r="S977"/>
          <cell r="T977"/>
          <cell r="U977"/>
          <cell r="V977"/>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row>
        <row r="978">
          <cell r="C978">
            <v>0</v>
          </cell>
          <cell r="D978">
            <v>0</v>
          </cell>
          <cell r="E978">
            <v>0</v>
          </cell>
          <cell r="F978"/>
          <cell r="G978" t="str">
            <v/>
          </cell>
          <cell r="H978"/>
          <cell r="I978"/>
          <cell r="J978"/>
          <cell r="K978"/>
          <cell r="L978"/>
          <cell r="M978"/>
          <cell r="N978"/>
          <cell r="O978"/>
          <cell r="P978"/>
          <cell r="Q978"/>
          <cell r="R978"/>
          <cell r="S978"/>
          <cell r="T978"/>
          <cell r="U978"/>
          <cell r="V978"/>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row>
        <row r="979">
          <cell r="C979">
            <v>0</v>
          </cell>
          <cell r="D979">
            <v>0</v>
          </cell>
          <cell r="E979">
            <v>0</v>
          </cell>
          <cell r="F979"/>
          <cell r="G979" t="str">
            <v/>
          </cell>
          <cell r="H979"/>
          <cell r="I979"/>
          <cell r="J979"/>
          <cell r="K979"/>
          <cell r="L979"/>
          <cell r="M979"/>
          <cell r="N979"/>
          <cell r="O979"/>
          <cell r="P979"/>
          <cell r="Q979"/>
          <cell r="R979"/>
          <cell r="S979"/>
          <cell r="T979"/>
          <cell r="U979"/>
          <cell r="V979"/>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row>
        <row r="980">
          <cell r="C980">
            <v>0</v>
          </cell>
          <cell r="D980">
            <v>0</v>
          </cell>
          <cell r="E980">
            <v>0</v>
          </cell>
          <cell r="F980"/>
          <cell r="G980" t="str">
            <v/>
          </cell>
          <cell r="H980"/>
          <cell r="I980"/>
          <cell r="J980"/>
          <cell r="K980"/>
          <cell r="L980"/>
          <cell r="M980"/>
          <cell r="N980"/>
          <cell r="O980"/>
          <cell r="P980"/>
          <cell r="Q980"/>
          <cell r="R980"/>
          <cell r="S980"/>
          <cell r="T980"/>
          <cell r="U980"/>
          <cell r="V980"/>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row>
        <row r="981">
          <cell r="C981">
            <v>0</v>
          </cell>
          <cell r="D981">
            <v>0</v>
          </cell>
          <cell r="E981">
            <v>0</v>
          </cell>
          <cell r="F981"/>
          <cell r="G981" t="str">
            <v/>
          </cell>
          <cell r="H981"/>
          <cell r="I981"/>
          <cell r="J981"/>
          <cell r="K981"/>
          <cell r="L981"/>
          <cell r="M981"/>
          <cell r="N981"/>
          <cell r="O981"/>
          <cell r="P981"/>
          <cell r="Q981"/>
          <cell r="R981"/>
          <cell r="S981"/>
          <cell r="T981"/>
          <cell r="U981"/>
          <cell r="V981"/>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row>
        <row r="982">
          <cell r="C982">
            <v>0</v>
          </cell>
          <cell r="D982">
            <v>0</v>
          </cell>
          <cell r="E982">
            <v>0</v>
          </cell>
          <cell r="F982"/>
          <cell r="G982" t="str">
            <v/>
          </cell>
          <cell r="H982"/>
          <cell r="I982"/>
          <cell r="J982"/>
          <cell r="K982"/>
          <cell r="L982"/>
          <cell r="M982"/>
          <cell r="N982"/>
          <cell r="O982"/>
          <cell r="P982"/>
          <cell r="Q982"/>
          <cell r="R982"/>
          <cell r="S982"/>
          <cell r="T982"/>
          <cell r="U982"/>
          <cell r="V982"/>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row>
        <row r="983">
          <cell r="C983">
            <v>0</v>
          </cell>
          <cell r="D983">
            <v>0</v>
          </cell>
          <cell r="E983">
            <v>0</v>
          </cell>
          <cell r="F983"/>
          <cell r="G983" t="str">
            <v/>
          </cell>
          <cell r="H983"/>
          <cell r="I983"/>
          <cell r="J983"/>
          <cell r="K983"/>
          <cell r="L983"/>
          <cell r="M983"/>
          <cell r="N983"/>
          <cell r="O983"/>
          <cell r="P983"/>
          <cell r="Q983"/>
          <cell r="R983"/>
          <cell r="S983"/>
          <cell r="T983"/>
          <cell r="U983"/>
          <cell r="V983"/>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row>
        <row r="984">
          <cell r="C984">
            <v>0</v>
          </cell>
          <cell r="D984">
            <v>0</v>
          </cell>
          <cell r="E984">
            <v>0</v>
          </cell>
          <cell r="F984"/>
          <cell r="G984" t="str">
            <v/>
          </cell>
          <cell r="H984"/>
          <cell r="I984"/>
          <cell r="J984"/>
          <cell r="K984"/>
          <cell r="L984"/>
          <cell r="M984"/>
          <cell r="N984"/>
          <cell r="O984"/>
          <cell r="P984"/>
          <cell r="Q984"/>
          <cell r="R984"/>
          <cell r="S984"/>
          <cell r="T984"/>
          <cell r="U984"/>
          <cell r="V984"/>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row>
        <row r="985">
          <cell r="C985">
            <v>0</v>
          </cell>
          <cell r="D985">
            <v>0</v>
          </cell>
          <cell r="E985">
            <v>0</v>
          </cell>
          <cell r="F985"/>
          <cell r="G985" t="str">
            <v/>
          </cell>
          <cell r="H985"/>
          <cell r="I985"/>
          <cell r="J985"/>
          <cell r="K985"/>
          <cell r="L985"/>
          <cell r="M985"/>
          <cell r="N985"/>
          <cell r="O985"/>
          <cell r="P985"/>
          <cell r="Q985"/>
          <cell r="R985"/>
          <cell r="S985"/>
          <cell r="T985"/>
          <cell r="U985"/>
          <cell r="V985"/>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row>
        <row r="986">
          <cell r="C986">
            <v>0</v>
          </cell>
          <cell r="D986">
            <v>0</v>
          </cell>
          <cell r="E986">
            <v>0</v>
          </cell>
          <cell r="F986"/>
          <cell r="G986" t="str">
            <v/>
          </cell>
          <cell r="H986"/>
          <cell r="I986"/>
          <cell r="J986"/>
          <cell r="K986"/>
          <cell r="L986"/>
          <cell r="M986"/>
          <cell r="N986"/>
          <cell r="O986"/>
          <cell r="P986"/>
          <cell r="Q986"/>
          <cell r="R986"/>
          <cell r="S986"/>
          <cell r="T986"/>
          <cell r="U986"/>
          <cell r="V986"/>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row>
        <row r="987">
          <cell r="C987">
            <v>0</v>
          </cell>
          <cell r="D987">
            <v>0</v>
          </cell>
          <cell r="E987">
            <v>0</v>
          </cell>
          <cell r="F987"/>
          <cell r="G987" t="str">
            <v/>
          </cell>
          <cell r="H987"/>
          <cell r="I987"/>
          <cell r="J987"/>
          <cell r="K987"/>
          <cell r="L987"/>
          <cell r="M987"/>
          <cell r="N987"/>
          <cell r="O987"/>
          <cell r="P987"/>
          <cell r="Q987"/>
          <cell r="R987"/>
          <cell r="S987"/>
          <cell r="T987"/>
          <cell r="U987"/>
          <cell r="V987"/>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row>
        <row r="988">
          <cell r="C988">
            <v>0</v>
          </cell>
          <cell r="D988">
            <v>0</v>
          </cell>
          <cell r="E988">
            <v>0</v>
          </cell>
          <cell r="F988"/>
          <cell r="G988" t="str">
            <v/>
          </cell>
          <cell r="H988"/>
          <cell r="I988"/>
          <cell r="J988"/>
          <cell r="K988"/>
          <cell r="L988"/>
          <cell r="M988"/>
          <cell r="N988"/>
          <cell r="O988"/>
          <cell r="P988"/>
          <cell r="Q988"/>
          <cell r="R988"/>
          <cell r="S988"/>
          <cell r="T988"/>
          <cell r="U988"/>
          <cell r="V988"/>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row>
        <row r="989">
          <cell r="C989">
            <v>0</v>
          </cell>
          <cell r="D989">
            <v>0</v>
          </cell>
          <cell r="E989">
            <v>0</v>
          </cell>
          <cell r="F989"/>
          <cell r="G989" t="str">
            <v/>
          </cell>
          <cell r="H989"/>
          <cell r="I989"/>
          <cell r="J989"/>
          <cell r="K989"/>
          <cell r="L989"/>
          <cell r="M989"/>
          <cell r="N989"/>
          <cell r="O989"/>
          <cell r="P989"/>
          <cell r="Q989"/>
          <cell r="R989"/>
          <cell r="S989"/>
          <cell r="T989"/>
          <cell r="U989"/>
          <cell r="V989"/>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row>
        <row r="990">
          <cell r="C990">
            <v>0</v>
          </cell>
          <cell r="D990">
            <v>0</v>
          </cell>
          <cell r="E990">
            <v>0</v>
          </cell>
          <cell r="F990"/>
          <cell r="G990" t="str">
            <v/>
          </cell>
          <cell r="H990"/>
          <cell r="I990"/>
          <cell r="J990"/>
          <cell r="K990"/>
          <cell r="L990"/>
          <cell r="M990"/>
          <cell r="N990"/>
          <cell r="O990"/>
          <cell r="P990"/>
          <cell r="Q990"/>
          <cell r="R990"/>
          <cell r="S990"/>
          <cell r="T990"/>
          <cell r="U990"/>
          <cell r="V990"/>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row>
        <row r="991">
          <cell r="C991">
            <v>0</v>
          </cell>
          <cell r="D991">
            <v>0</v>
          </cell>
          <cell r="E991">
            <v>0</v>
          </cell>
          <cell r="F991"/>
          <cell r="G991" t="str">
            <v/>
          </cell>
          <cell r="H991"/>
          <cell r="I991"/>
          <cell r="J991"/>
          <cell r="K991"/>
          <cell r="L991"/>
          <cell r="M991"/>
          <cell r="N991"/>
          <cell r="O991"/>
          <cell r="P991"/>
          <cell r="Q991"/>
          <cell r="R991"/>
          <cell r="S991"/>
          <cell r="T991"/>
          <cell r="U991"/>
          <cell r="V991"/>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row>
        <row r="992">
          <cell r="C992">
            <v>0</v>
          </cell>
          <cell r="D992">
            <v>0</v>
          </cell>
          <cell r="E992">
            <v>0</v>
          </cell>
          <cell r="F992"/>
          <cell r="G992" t="str">
            <v/>
          </cell>
          <cell r="H992"/>
          <cell r="I992"/>
          <cell r="J992"/>
          <cell r="K992"/>
          <cell r="L992"/>
          <cell r="M992"/>
          <cell r="N992"/>
          <cell r="O992"/>
          <cell r="P992"/>
          <cell r="Q992"/>
          <cell r="R992"/>
          <cell r="S992"/>
          <cell r="T992"/>
          <cell r="U992"/>
          <cell r="V992"/>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row>
        <row r="993">
          <cell r="C993">
            <v>0</v>
          </cell>
          <cell r="D993">
            <v>0</v>
          </cell>
          <cell r="E993">
            <v>0</v>
          </cell>
          <cell r="F993"/>
          <cell r="G993" t="str">
            <v/>
          </cell>
          <cell r="H993"/>
          <cell r="I993"/>
          <cell r="J993"/>
          <cell r="K993"/>
          <cell r="L993"/>
          <cell r="M993"/>
          <cell r="N993"/>
          <cell r="O993"/>
          <cell r="P993"/>
          <cell r="Q993"/>
          <cell r="R993"/>
          <cell r="S993"/>
          <cell r="T993"/>
          <cell r="U993"/>
          <cell r="V993"/>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row>
        <row r="994">
          <cell r="C994">
            <v>0</v>
          </cell>
          <cell r="D994">
            <v>0</v>
          </cell>
          <cell r="E994">
            <v>0</v>
          </cell>
          <cell r="F994"/>
          <cell r="G994" t="str">
            <v/>
          </cell>
          <cell r="H994"/>
          <cell r="I994"/>
          <cell r="J994"/>
          <cell r="K994"/>
          <cell r="L994"/>
          <cell r="M994"/>
          <cell r="N994"/>
          <cell r="O994"/>
          <cell r="P994"/>
          <cell r="Q994"/>
          <cell r="R994"/>
          <cell r="S994"/>
          <cell r="T994"/>
          <cell r="U994"/>
          <cell r="V994"/>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row>
        <row r="995">
          <cell r="C995">
            <v>0</v>
          </cell>
          <cell r="D995">
            <v>0</v>
          </cell>
          <cell r="E995">
            <v>0</v>
          </cell>
          <cell r="F995"/>
          <cell r="G995" t="str">
            <v/>
          </cell>
          <cell r="H995"/>
          <cell r="I995"/>
          <cell r="J995"/>
          <cell r="K995"/>
          <cell r="L995"/>
          <cell r="M995"/>
          <cell r="N995"/>
          <cell r="O995"/>
          <cell r="P995"/>
          <cell r="Q995"/>
          <cell r="R995"/>
          <cell r="S995"/>
          <cell r="T995"/>
          <cell r="U995"/>
          <cell r="V995"/>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row>
        <row r="996">
          <cell r="C996">
            <v>0</v>
          </cell>
          <cell r="D996">
            <v>0</v>
          </cell>
          <cell r="E996">
            <v>0</v>
          </cell>
          <cell r="F996"/>
          <cell r="G996" t="str">
            <v/>
          </cell>
          <cell r="H996"/>
          <cell r="I996"/>
          <cell r="J996"/>
          <cell r="K996"/>
          <cell r="L996"/>
          <cell r="M996"/>
          <cell r="N996"/>
          <cell r="O996"/>
          <cell r="P996"/>
          <cell r="Q996"/>
          <cell r="R996"/>
          <cell r="S996"/>
          <cell r="T996"/>
          <cell r="U996"/>
          <cell r="V996"/>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row>
        <row r="997">
          <cell r="C997">
            <v>0</v>
          </cell>
          <cell r="D997">
            <v>0</v>
          </cell>
          <cell r="E997">
            <v>0</v>
          </cell>
          <cell r="F997"/>
          <cell r="G997" t="str">
            <v/>
          </cell>
          <cell r="H997"/>
          <cell r="I997"/>
          <cell r="J997"/>
          <cell r="K997"/>
          <cell r="L997"/>
          <cell r="M997"/>
          <cell r="N997"/>
          <cell r="O997"/>
          <cell r="P997"/>
          <cell r="Q997"/>
          <cell r="R997"/>
          <cell r="S997"/>
          <cell r="T997"/>
          <cell r="U997"/>
          <cell r="V997"/>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row>
        <row r="998">
          <cell r="C998">
            <v>0</v>
          </cell>
          <cell r="D998">
            <v>0</v>
          </cell>
          <cell r="E998">
            <v>0</v>
          </cell>
          <cell r="F998"/>
          <cell r="G998" t="str">
            <v/>
          </cell>
          <cell r="H998"/>
          <cell r="I998"/>
          <cell r="J998"/>
          <cell r="K998"/>
          <cell r="L998"/>
          <cell r="M998"/>
          <cell r="N998"/>
          <cell r="O998"/>
          <cell r="P998"/>
          <cell r="Q998"/>
          <cell r="R998"/>
          <cell r="S998"/>
          <cell r="T998"/>
          <cell r="U998"/>
          <cell r="V998"/>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row>
        <row r="999">
          <cell r="C999">
            <v>0</v>
          </cell>
          <cell r="D999">
            <v>0</v>
          </cell>
          <cell r="E999">
            <v>0</v>
          </cell>
          <cell r="F999"/>
          <cell r="G999" t="str">
            <v/>
          </cell>
          <cell r="H999"/>
          <cell r="I999"/>
          <cell r="J999"/>
          <cell r="K999"/>
          <cell r="L999"/>
          <cell r="M999"/>
          <cell r="N999"/>
          <cell r="O999"/>
          <cell r="P999"/>
          <cell r="Q999"/>
          <cell r="R999"/>
          <cell r="S999"/>
          <cell r="T999"/>
          <cell r="U999"/>
          <cell r="V999"/>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row>
        <row r="1000">
          <cell r="C1000">
            <v>0</v>
          </cell>
          <cell r="D1000">
            <v>0</v>
          </cell>
          <cell r="E1000">
            <v>0</v>
          </cell>
          <cell r="F1000"/>
          <cell r="G1000" t="str">
            <v/>
          </cell>
          <cell r="H1000"/>
          <cell r="I1000"/>
          <cell r="J1000"/>
          <cell r="K1000"/>
          <cell r="L1000"/>
          <cell r="M1000"/>
          <cell r="N1000"/>
          <cell r="O1000"/>
          <cell r="P1000"/>
          <cell r="Q1000"/>
          <cell r="R1000"/>
          <cell r="S1000"/>
          <cell r="T1000"/>
          <cell r="U1000"/>
          <cell r="V1000"/>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row>
        <row r="1001">
          <cell r="C1001">
            <v>0</v>
          </cell>
          <cell r="D1001">
            <v>0</v>
          </cell>
          <cell r="E1001">
            <v>0</v>
          </cell>
          <cell r="F1001"/>
          <cell r="G1001" t="str">
            <v/>
          </cell>
          <cell r="H1001"/>
          <cell r="I1001"/>
          <cell r="J1001"/>
          <cell r="K1001"/>
          <cell r="L1001"/>
          <cell r="M1001"/>
          <cell r="N1001"/>
          <cell r="O1001"/>
          <cell r="P1001"/>
          <cell r="Q1001"/>
          <cell r="R1001"/>
          <cell r="S1001"/>
          <cell r="T1001"/>
          <cell r="U1001"/>
          <cell r="V1001"/>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row>
        <row r="1002">
          <cell r="C1002">
            <v>0</v>
          </cell>
          <cell r="D1002">
            <v>0</v>
          </cell>
          <cell r="E1002">
            <v>0</v>
          </cell>
          <cell r="F1002"/>
          <cell r="G1002" t="str">
            <v/>
          </cell>
          <cell r="H1002"/>
          <cell r="I1002"/>
          <cell r="J1002"/>
          <cell r="K1002"/>
          <cell r="L1002"/>
          <cell r="M1002"/>
          <cell r="N1002"/>
          <cell r="O1002"/>
          <cell r="P1002"/>
          <cell r="Q1002"/>
          <cell r="R1002"/>
          <cell r="S1002"/>
          <cell r="T1002"/>
          <cell r="U1002"/>
          <cell r="V1002"/>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row>
        <row r="1003">
          <cell r="C1003">
            <v>0</v>
          </cell>
          <cell r="D1003">
            <v>0</v>
          </cell>
          <cell r="E1003">
            <v>0</v>
          </cell>
          <cell r="F1003"/>
          <cell r="G1003" t="str">
            <v/>
          </cell>
          <cell r="H1003"/>
          <cell r="I1003"/>
          <cell r="J1003"/>
          <cell r="K1003"/>
          <cell r="L1003"/>
          <cell r="M1003"/>
          <cell r="N1003"/>
          <cell r="O1003"/>
          <cell r="P1003"/>
          <cell r="Q1003"/>
          <cell r="R1003"/>
          <cell r="S1003"/>
          <cell r="T1003"/>
          <cell r="U1003"/>
          <cell r="V1003"/>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row>
        <row r="1004">
          <cell r="C1004">
            <v>0</v>
          </cell>
          <cell r="D1004">
            <v>0</v>
          </cell>
          <cell r="E1004">
            <v>0</v>
          </cell>
          <cell r="F1004"/>
          <cell r="G1004" t="str">
            <v/>
          </cell>
          <cell r="H1004"/>
          <cell r="I1004"/>
          <cell r="J1004"/>
          <cell r="K1004"/>
          <cell r="L1004"/>
          <cell r="M1004"/>
          <cell r="N1004"/>
          <cell r="O1004"/>
          <cell r="P1004"/>
          <cell r="Q1004"/>
          <cell r="R1004"/>
          <cell r="S1004"/>
          <cell r="T1004"/>
          <cell r="U1004"/>
          <cell r="V1004"/>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row>
        <row r="1005">
          <cell r="C1005">
            <v>0</v>
          </cell>
          <cell r="D1005">
            <v>0</v>
          </cell>
          <cell r="E1005">
            <v>0</v>
          </cell>
          <cell r="F1005"/>
          <cell r="G1005" t="str">
            <v/>
          </cell>
          <cell r="H1005"/>
          <cell r="I1005"/>
          <cell r="J1005"/>
          <cell r="K1005"/>
          <cell r="L1005"/>
          <cell r="M1005"/>
          <cell r="N1005"/>
          <cell r="O1005"/>
          <cell r="P1005"/>
          <cell r="Q1005"/>
          <cell r="R1005"/>
          <cell r="S1005"/>
          <cell r="T1005"/>
          <cell r="U1005"/>
          <cell r="V1005"/>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row>
        <row r="1006">
          <cell r="C1006">
            <v>0</v>
          </cell>
          <cell r="D1006">
            <v>0</v>
          </cell>
          <cell r="E1006">
            <v>0</v>
          </cell>
          <cell r="F1006"/>
          <cell r="G1006" t="str">
            <v/>
          </cell>
          <cell r="H1006"/>
          <cell r="I1006"/>
          <cell r="J1006"/>
          <cell r="K1006"/>
          <cell r="L1006"/>
          <cell r="M1006"/>
          <cell r="N1006"/>
          <cell r="O1006"/>
          <cell r="P1006"/>
          <cell r="Q1006"/>
          <cell r="R1006"/>
          <cell r="S1006"/>
          <cell r="T1006"/>
          <cell r="U1006"/>
          <cell r="V1006"/>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row>
        <row r="1007">
          <cell r="C1007">
            <v>0</v>
          </cell>
          <cell r="D1007">
            <v>0</v>
          </cell>
          <cell r="E1007">
            <v>0</v>
          </cell>
          <cell r="F1007"/>
          <cell r="G1007" t="str">
            <v/>
          </cell>
          <cell r="H1007"/>
          <cell r="I1007"/>
          <cell r="J1007"/>
          <cell r="K1007"/>
          <cell r="L1007"/>
          <cell r="M1007"/>
          <cell r="N1007"/>
          <cell r="O1007"/>
          <cell r="P1007"/>
          <cell r="Q1007"/>
          <cell r="R1007"/>
          <cell r="S1007"/>
          <cell r="T1007"/>
          <cell r="U1007"/>
          <cell r="V1007"/>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row>
        <row r="1008">
          <cell r="C1008">
            <v>0</v>
          </cell>
          <cell r="D1008">
            <v>0</v>
          </cell>
          <cell r="E1008">
            <v>0</v>
          </cell>
          <cell r="F1008"/>
          <cell r="G1008" t="str">
            <v/>
          </cell>
          <cell r="H1008"/>
          <cell r="I1008"/>
          <cell r="J1008"/>
          <cell r="K1008"/>
          <cell r="L1008"/>
          <cell r="M1008"/>
          <cell r="N1008"/>
          <cell r="O1008"/>
          <cell r="P1008"/>
          <cell r="Q1008"/>
          <cell r="R1008"/>
          <cell r="S1008"/>
          <cell r="T1008"/>
          <cell r="U1008"/>
          <cell r="V1008"/>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row>
        <row r="1009">
          <cell r="C1009">
            <v>0</v>
          </cell>
          <cell r="D1009">
            <v>0</v>
          </cell>
          <cell r="E1009">
            <v>0</v>
          </cell>
          <cell r="F1009"/>
          <cell r="G1009" t="str">
            <v/>
          </cell>
          <cell r="H1009"/>
          <cell r="I1009"/>
          <cell r="J1009"/>
          <cell r="K1009"/>
          <cell r="L1009"/>
          <cell r="M1009"/>
          <cell r="N1009"/>
          <cell r="O1009"/>
          <cell r="P1009"/>
          <cell r="Q1009"/>
          <cell r="R1009"/>
          <cell r="S1009"/>
          <cell r="T1009"/>
          <cell r="U1009"/>
          <cell r="V1009"/>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row>
        <row r="1010">
          <cell r="C1010">
            <v>0</v>
          </cell>
          <cell r="D1010">
            <v>0</v>
          </cell>
          <cell r="E1010">
            <v>0</v>
          </cell>
          <cell r="F1010"/>
          <cell r="G1010" t="str">
            <v/>
          </cell>
          <cell r="H1010"/>
          <cell r="I1010"/>
          <cell r="J1010"/>
          <cell r="K1010"/>
          <cell r="L1010"/>
          <cell r="M1010"/>
          <cell r="N1010"/>
          <cell r="O1010"/>
          <cell r="P1010"/>
          <cell r="Q1010"/>
          <cell r="R1010"/>
          <cell r="S1010"/>
          <cell r="T1010"/>
          <cell r="U1010"/>
          <cell r="V1010"/>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row>
        <row r="1011">
          <cell r="C1011">
            <v>0</v>
          </cell>
          <cell r="D1011">
            <v>0</v>
          </cell>
          <cell r="E1011">
            <v>0</v>
          </cell>
          <cell r="F1011"/>
          <cell r="G1011" t="str">
            <v/>
          </cell>
          <cell r="H1011"/>
          <cell r="I1011"/>
          <cell r="J1011"/>
          <cell r="K1011"/>
          <cell r="L1011"/>
          <cell r="M1011"/>
          <cell r="N1011"/>
          <cell r="O1011"/>
          <cell r="P1011"/>
          <cell r="Q1011"/>
          <cell r="R1011"/>
          <cell r="S1011"/>
          <cell r="T1011"/>
          <cell r="U1011"/>
          <cell r="V1011"/>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row>
        <row r="1012">
          <cell r="C1012">
            <v>0</v>
          </cell>
          <cell r="D1012">
            <v>0</v>
          </cell>
          <cell r="E1012">
            <v>0</v>
          </cell>
          <cell r="F1012"/>
          <cell r="G1012" t="str">
            <v/>
          </cell>
          <cell r="H1012"/>
          <cell r="I1012"/>
          <cell r="J1012"/>
          <cell r="K1012"/>
          <cell r="L1012"/>
          <cell r="M1012"/>
          <cell r="N1012"/>
          <cell r="O1012"/>
          <cell r="P1012"/>
          <cell r="Q1012"/>
          <cell r="R1012"/>
          <cell r="S1012"/>
          <cell r="T1012"/>
          <cell r="U1012"/>
          <cell r="V1012"/>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row>
        <row r="1013">
          <cell r="C1013">
            <v>0</v>
          </cell>
          <cell r="D1013">
            <v>0</v>
          </cell>
          <cell r="E1013">
            <v>0</v>
          </cell>
          <cell r="F1013"/>
          <cell r="G1013" t="str">
            <v/>
          </cell>
          <cell r="H1013"/>
          <cell r="I1013"/>
          <cell r="J1013"/>
          <cell r="K1013"/>
          <cell r="L1013"/>
          <cell r="M1013"/>
          <cell r="N1013"/>
          <cell r="O1013"/>
          <cell r="P1013"/>
          <cell r="Q1013"/>
          <cell r="R1013"/>
          <cell r="S1013"/>
          <cell r="T1013"/>
          <cell r="U1013"/>
          <cell r="V1013"/>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row>
        <row r="1014">
          <cell r="C1014">
            <v>0</v>
          </cell>
          <cell r="D1014">
            <v>0</v>
          </cell>
          <cell r="E1014">
            <v>0</v>
          </cell>
          <cell r="F1014"/>
          <cell r="G1014" t="str">
            <v/>
          </cell>
          <cell r="H1014"/>
          <cell r="I1014"/>
          <cell r="J1014"/>
          <cell r="K1014"/>
          <cell r="L1014"/>
          <cell r="M1014"/>
          <cell r="N1014"/>
          <cell r="O1014"/>
          <cell r="P1014"/>
          <cell r="Q1014"/>
          <cell r="R1014"/>
          <cell r="S1014"/>
          <cell r="T1014"/>
          <cell r="U1014"/>
          <cell r="V1014"/>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row>
        <row r="1015">
          <cell r="C1015">
            <v>0</v>
          </cell>
          <cell r="D1015">
            <v>0</v>
          </cell>
          <cell r="E1015">
            <v>0</v>
          </cell>
          <cell r="F1015"/>
          <cell r="G1015" t="str">
            <v/>
          </cell>
          <cell r="H1015"/>
          <cell r="I1015"/>
          <cell r="J1015"/>
          <cell r="K1015"/>
          <cell r="L1015"/>
          <cell r="M1015"/>
          <cell r="N1015"/>
          <cell r="O1015"/>
          <cell r="P1015"/>
          <cell r="Q1015"/>
          <cell r="R1015"/>
          <cell r="S1015"/>
          <cell r="T1015"/>
          <cell r="U1015"/>
          <cell r="V1015"/>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row>
      </sheetData>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8"/>
  <sheetViews>
    <sheetView topLeftCell="A31" zoomScale="90" zoomScaleNormal="90" workbookViewId="0">
      <selection activeCell="K45" sqref="K45"/>
    </sheetView>
  </sheetViews>
  <sheetFormatPr baseColWidth="10" defaultRowHeight="15" x14ac:dyDescent="0.25"/>
  <cols>
    <col min="1" max="1" width="3.5703125" bestFit="1" customWidth="1"/>
    <col min="2" max="2" width="8.85546875" bestFit="1" customWidth="1"/>
    <col min="3" max="3" width="9.140625" bestFit="1" customWidth="1"/>
    <col min="4" max="4" width="4.5703125" bestFit="1" customWidth="1"/>
    <col min="5" max="5" width="3.5703125" customWidth="1"/>
    <col min="6" max="6" width="7.140625" bestFit="1" customWidth="1"/>
    <col min="7" max="7" width="10.7109375" bestFit="1" customWidth="1"/>
    <col min="8" max="8" width="12.85546875" customWidth="1"/>
    <col min="9" max="9" width="8.5703125" bestFit="1" customWidth="1"/>
    <col min="10" max="10" width="10.7109375" bestFit="1" customWidth="1"/>
    <col min="11" max="11" width="13.28515625" customWidth="1"/>
    <col min="12" max="12" width="8.7109375" bestFit="1" customWidth="1"/>
    <col min="13" max="14" width="9.140625" bestFit="1" customWidth="1"/>
    <col min="15" max="15" width="12.42578125" bestFit="1" customWidth="1"/>
    <col min="16" max="16" width="10.7109375" bestFit="1" customWidth="1"/>
    <col min="17" max="17" width="13" customWidth="1"/>
    <col min="18" max="18" width="16.5703125" customWidth="1"/>
    <col min="19" max="19" width="10.7109375" bestFit="1" customWidth="1"/>
    <col min="20" max="20" width="12.42578125" customWidth="1"/>
    <col min="21" max="21" width="17.7109375" bestFit="1" customWidth="1"/>
    <col min="22" max="22" width="9.140625" customWidth="1"/>
    <col min="23" max="23" width="12.7109375" customWidth="1"/>
    <col min="24" max="24" width="10" bestFit="1" customWidth="1"/>
    <col min="25" max="25" width="11.28515625" customWidth="1"/>
    <col min="26" max="26" width="8.140625" customWidth="1"/>
    <col min="27" max="27" width="9.5703125" customWidth="1"/>
    <col min="28" max="28" width="8.7109375" customWidth="1"/>
    <col min="29" max="29" width="11.140625" bestFit="1" customWidth="1"/>
    <col min="30" max="30" width="19" customWidth="1"/>
    <col min="31" max="31" width="13.42578125" customWidth="1"/>
    <col min="32" max="32" width="10.42578125" customWidth="1"/>
  </cols>
  <sheetData>
    <row r="1" spans="1:32" x14ac:dyDescent="0.25">
      <c r="A1" s="55" t="s">
        <v>0</v>
      </c>
      <c r="B1" s="56"/>
      <c r="C1" s="56"/>
      <c r="D1" s="56"/>
      <c r="E1" s="57"/>
      <c r="F1" s="61" t="s">
        <v>38</v>
      </c>
      <c r="G1" s="61"/>
      <c r="H1" s="61"/>
      <c r="I1" s="61"/>
      <c r="J1" s="61"/>
      <c r="K1" s="61"/>
      <c r="L1" s="61"/>
      <c r="M1" s="61"/>
      <c r="N1" s="61"/>
      <c r="O1" s="61"/>
      <c r="P1" s="61"/>
      <c r="Q1" s="61"/>
      <c r="R1" s="61"/>
      <c r="S1" s="61"/>
      <c r="T1" s="61"/>
      <c r="U1" s="61"/>
      <c r="V1" s="61"/>
      <c r="W1" s="61"/>
      <c r="X1" s="61"/>
      <c r="Y1" s="61"/>
      <c r="Z1" s="61"/>
      <c r="AA1" s="61"/>
      <c r="AB1" s="61"/>
      <c r="AC1" s="61"/>
      <c r="AD1" s="61"/>
      <c r="AE1" s="61"/>
      <c r="AF1" s="62"/>
    </row>
    <row r="2" spans="1:32" x14ac:dyDescent="0.25">
      <c r="A2" s="58"/>
      <c r="B2" s="59"/>
      <c r="C2" s="59"/>
      <c r="D2" s="59"/>
      <c r="E2" s="60"/>
      <c r="F2" s="63"/>
      <c r="G2" s="63"/>
      <c r="H2" s="63"/>
      <c r="I2" s="63"/>
      <c r="J2" s="63"/>
      <c r="K2" s="63"/>
      <c r="L2" s="63"/>
      <c r="M2" s="63"/>
      <c r="N2" s="63"/>
      <c r="O2" s="63"/>
      <c r="P2" s="63"/>
      <c r="Q2" s="63"/>
      <c r="R2" s="63"/>
      <c r="S2" s="63"/>
      <c r="T2" s="63"/>
      <c r="U2" s="63"/>
      <c r="V2" s="63"/>
      <c r="W2" s="63"/>
      <c r="X2" s="63"/>
      <c r="Y2" s="63"/>
      <c r="Z2" s="63"/>
      <c r="AA2" s="63"/>
      <c r="AB2" s="63"/>
      <c r="AC2" s="63"/>
      <c r="AD2" s="63"/>
      <c r="AE2" s="63"/>
      <c r="AF2" s="64"/>
    </row>
    <row r="3" spans="1:32" x14ac:dyDescent="0.25">
      <c r="A3" s="58"/>
      <c r="B3" s="59"/>
      <c r="C3" s="59"/>
      <c r="D3" s="59"/>
      <c r="E3" s="60"/>
      <c r="F3" s="63"/>
      <c r="G3" s="63"/>
      <c r="H3" s="63"/>
      <c r="I3" s="63"/>
      <c r="J3" s="63"/>
      <c r="K3" s="63"/>
      <c r="L3" s="63"/>
      <c r="M3" s="63"/>
      <c r="N3" s="63"/>
      <c r="O3" s="63"/>
      <c r="P3" s="63"/>
      <c r="Q3" s="63"/>
      <c r="R3" s="63"/>
      <c r="S3" s="63"/>
      <c r="T3" s="63"/>
      <c r="U3" s="63"/>
      <c r="V3" s="63"/>
      <c r="W3" s="63"/>
      <c r="X3" s="63"/>
      <c r="Y3" s="63"/>
      <c r="Z3" s="63"/>
      <c r="AA3" s="63"/>
      <c r="AB3" s="63"/>
      <c r="AC3" s="63"/>
      <c r="AD3" s="63"/>
      <c r="AE3" s="63"/>
      <c r="AF3" s="64"/>
    </row>
    <row r="4" spans="1:32" ht="15.75" thickBot="1" x14ac:dyDescent="0.3">
      <c r="A4" s="58"/>
      <c r="B4" s="59"/>
      <c r="C4" s="59"/>
      <c r="D4" s="59"/>
      <c r="E4" s="60"/>
      <c r="F4" s="63"/>
      <c r="G4" s="63"/>
      <c r="H4" s="63"/>
      <c r="I4" s="65"/>
      <c r="J4" s="65"/>
      <c r="K4" s="65"/>
      <c r="L4" s="65"/>
      <c r="M4" s="65"/>
      <c r="N4" s="65"/>
      <c r="O4" s="65"/>
      <c r="P4" s="65"/>
      <c r="Q4" s="65"/>
      <c r="R4" s="63"/>
      <c r="S4" s="63"/>
      <c r="T4" s="63"/>
      <c r="U4" s="63"/>
      <c r="V4" s="65"/>
      <c r="W4" s="65"/>
      <c r="X4" s="65"/>
      <c r="Y4" s="65"/>
      <c r="Z4" s="65"/>
      <c r="AA4" s="65"/>
      <c r="AB4" s="65"/>
      <c r="AC4" s="65"/>
      <c r="AD4" s="65"/>
      <c r="AE4" s="65"/>
      <c r="AF4" s="66"/>
    </row>
    <row r="5" spans="1:32" x14ac:dyDescent="0.25">
      <c r="A5" s="67">
        <f ca="1">TODAY()</f>
        <v>43845</v>
      </c>
      <c r="B5" s="68"/>
      <c r="C5" s="68"/>
      <c r="D5" s="68"/>
      <c r="E5" s="69"/>
      <c r="F5" s="74" t="s">
        <v>39</v>
      </c>
      <c r="G5" s="75"/>
      <c r="H5" s="76"/>
      <c r="I5" s="74" t="s">
        <v>1</v>
      </c>
      <c r="J5" s="75"/>
      <c r="K5" s="76"/>
      <c r="L5" s="74" t="s">
        <v>2</v>
      </c>
      <c r="M5" s="75"/>
      <c r="N5" s="75"/>
      <c r="O5" s="75"/>
      <c r="P5" s="75"/>
      <c r="Q5" s="76"/>
      <c r="R5" s="74" t="s">
        <v>3</v>
      </c>
      <c r="S5" s="75"/>
      <c r="T5" s="76"/>
      <c r="U5" s="81" t="s">
        <v>4</v>
      </c>
      <c r="V5" s="74" t="s">
        <v>5</v>
      </c>
      <c r="W5" s="76"/>
      <c r="X5" s="74" t="s">
        <v>6</v>
      </c>
      <c r="Y5" s="75"/>
      <c r="Z5" s="75"/>
      <c r="AA5" s="75"/>
      <c r="AB5" s="75"/>
      <c r="AC5" s="75"/>
      <c r="AD5" s="75"/>
      <c r="AE5" s="76"/>
      <c r="AF5" s="44" t="s">
        <v>7</v>
      </c>
    </row>
    <row r="6" spans="1:32" x14ac:dyDescent="0.25">
      <c r="A6" s="70"/>
      <c r="B6" s="68"/>
      <c r="C6" s="68"/>
      <c r="D6" s="68"/>
      <c r="E6" s="69"/>
      <c r="F6" s="41"/>
      <c r="G6" s="43"/>
      <c r="H6" s="77"/>
      <c r="I6" s="41"/>
      <c r="J6" s="43"/>
      <c r="K6" s="77"/>
      <c r="L6" s="41"/>
      <c r="M6" s="43"/>
      <c r="N6" s="43"/>
      <c r="O6" s="43"/>
      <c r="P6" s="43"/>
      <c r="Q6" s="77"/>
      <c r="R6" s="41"/>
      <c r="S6" s="43"/>
      <c r="T6" s="77"/>
      <c r="U6" s="82"/>
      <c r="V6" s="41"/>
      <c r="W6" s="77"/>
      <c r="X6" s="41"/>
      <c r="Y6" s="43"/>
      <c r="Z6" s="43"/>
      <c r="AA6" s="43"/>
      <c r="AB6" s="43"/>
      <c r="AC6" s="43"/>
      <c r="AD6" s="43"/>
      <c r="AE6" s="77"/>
      <c r="AF6" s="45"/>
    </row>
    <row r="7" spans="1:32" x14ac:dyDescent="0.25">
      <c r="A7" s="70"/>
      <c r="B7" s="68"/>
      <c r="C7" s="68"/>
      <c r="D7" s="68"/>
      <c r="E7" s="69"/>
      <c r="F7" s="41"/>
      <c r="G7" s="43"/>
      <c r="H7" s="77"/>
      <c r="I7" s="41"/>
      <c r="J7" s="43"/>
      <c r="K7" s="77"/>
      <c r="L7" s="41"/>
      <c r="M7" s="43"/>
      <c r="N7" s="43"/>
      <c r="O7" s="43"/>
      <c r="P7" s="43"/>
      <c r="Q7" s="77"/>
      <c r="R7" s="41"/>
      <c r="S7" s="43"/>
      <c r="T7" s="77"/>
      <c r="U7" s="82"/>
      <c r="V7" s="41"/>
      <c r="W7" s="77"/>
      <c r="X7" s="41"/>
      <c r="Y7" s="43"/>
      <c r="Z7" s="43"/>
      <c r="AA7" s="43"/>
      <c r="AB7" s="43"/>
      <c r="AC7" s="43"/>
      <c r="AD7" s="43"/>
      <c r="AE7" s="77"/>
      <c r="AF7" s="45"/>
    </row>
    <row r="8" spans="1:32" x14ac:dyDescent="0.25">
      <c r="A8" s="70"/>
      <c r="B8" s="68"/>
      <c r="C8" s="68"/>
      <c r="D8" s="68"/>
      <c r="E8" s="69"/>
      <c r="F8" s="41"/>
      <c r="G8" s="43"/>
      <c r="H8" s="77"/>
      <c r="I8" s="41"/>
      <c r="J8" s="43"/>
      <c r="K8" s="77"/>
      <c r="L8" s="41"/>
      <c r="M8" s="43"/>
      <c r="N8" s="43"/>
      <c r="O8" s="43"/>
      <c r="P8" s="43"/>
      <c r="Q8" s="77"/>
      <c r="R8" s="41"/>
      <c r="S8" s="43"/>
      <c r="T8" s="77"/>
      <c r="U8" s="82"/>
      <c r="V8" s="41"/>
      <c r="W8" s="77"/>
      <c r="X8" s="41"/>
      <c r="Y8" s="43"/>
      <c r="Z8" s="43"/>
      <c r="AA8" s="43"/>
      <c r="AB8" s="43"/>
      <c r="AC8" s="43"/>
      <c r="AD8" s="43"/>
      <c r="AE8" s="77"/>
      <c r="AF8" s="45"/>
    </row>
    <row r="9" spans="1:32" x14ac:dyDescent="0.25">
      <c r="A9" s="70"/>
      <c r="B9" s="68"/>
      <c r="C9" s="68"/>
      <c r="D9" s="68"/>
      <c r="E9" s="69"/>
      <c r="F9" s="41"/>
      <c r="G9" s="43"/>
      <c r="H9" s="77"/>
      <c r="I9" s="41"/>
      <c r="J9" s="43"/>
      <c r="K9" s="77"/>
      <c r="L9" s="41"/>
      <c r="M9" s="43"/>
      <c r="N9" s="43"/>
      <c r="O9" s="43"/>
      <c r="P9" s="43"/>
      <c r="Q9" s="77"/>
      <c r="R9" s="41"/>
      <c r="S9" s="43"/>
      <c r="T9" s="77"/>
      <c r="U9" s="82"/>
      <c r="V9" s="41"/>
      <c r="W9" s="77"/>
      <c r="X9" s="41"/>
      <c r="Y9" s="43"/>
      <c r="Z9" s="43"/>
      <c r="AA9" s="43"/>
      <c r="AB9" s="43"/>
      <c r="AC9" s="43"/>
      <c r="AD9" s="43"/>
      <c r="AE9" s="77"/>
      <c r="AF9" s="45"/>
    </row>
    <row r="10" spans="1:32" x14ac:dyDescent="0.25">
      <c r="A10" s="70"/>
      <c r="B10" s="68"/>
      <c r="C10" s="68"/>
      <c r="D10" s="68"/>
      <c r="E10" s="69"/>
      <c r="F10" s="41"/>
      <c r="G10" s="43"/>
      <c r="H10" s="77"/>
      <c r="I10" s="41"/>
      <c r="J10" s="43"/>
      <c r="K10" s="77"/>
      <c r="L10" s="41"/>
      <c r="M10" s="43"/>
      <c r="N10" s="43"/>
      <c r="O10" s="43"/>
      <c r="P10" s="43"/>
      <c r="Q10" s="77"/>
      <c r="R10" s="41"/>
      <c r="S10" s="43"/>
      <c r="T10" s="77"/>
      <c r="U10" s="82"/>
      <c r="V10" s="41"/>
      <c r="W10" s="77"/>
      <c r="X10" s="41"/>
      <c r="Y10" s="43"/>
      <c r="Z10" s="43"/>
      <c r="AA10" s="43"/>
      <c r="AB10" s="43"/>
      <c r="AC10" s="43"/>
      <c r="AD10" s="43"/>
      <c r="AE10" s="77"/>
      <c r="AF10" s="45"/>
    </row>
    <row r="11" spans="1:32" ht="15.75" thickBot="1" x14ac:dyDescent="0.3">
      <c r="A11" s="70"/>
      <c r="B11" s="68"/>
      <c r="C11" s="68"/>
      <c r="D11" s="68"/>
      <c r="E11" s="69"/>
      <c r="F11" s="78"/>
      <c r="G11" s="79"/>
      <c r="H11" s="80"/>
      <c r="I11" s="41"/>
      <c r="J11" s="43"/>
      <c r="K11" s="77"/>
      <c r="L11" s="78"/>
      <c r="M11" s="79"/>
      <c r="N11" s="79"/>
      <c r="O11" s="79"/>
      <c r="P11" s="79"/>
      <c r="Q11" s="80"/>
      <c r="R11" s="41"/>
      <c r="S11" s="43"/>
      <c r="T11" s="77"/>
      <c r="U11" s="82"/>
      <c r="V11" s="41"/>
      <c r="W11" s="77"/>
      <c r="X11" s="41"/>
      <c r="Y11" s="43"/>
      <c r="Z11" s="43"/>
      <c r="AA11" s="43"/>
      <c r="AB11" s="43"/>
      <c r="AC11" s="43"/>
      <c r="AD11" s="43"/>
      <c r="AE11" s="77"/>
      <c r="AF11" s="45"/>
    </row>
    <row r="12" spans="1:32" ht="15.75" thickBot="1" x14ac:dyDescent="0.3">
      <c r="A12" s="71"/>
      <c r="B12" s="72"/>
      <c r="C12" s="72"/>
      <c r="D12" s="72"/>
      <c r="E12" s="73"/>
      <c r="F12" s="46">
        <v>0.25</v>
      </c>
      <c r="G12" s="47"/>
      <c r="H12" s="47"/>
      <c r="I12" s="46">
        <v>0.25</v>
      </c>
      <c r="J12" s="47"/>
      <c r="K12" s="48"/>
      <c r="L12" s="46">
        <v>0.25</v>
      </c>
      <c r="M12" s="47"/>
      <c r="N12" s="47"/>
      <c r="O12" s="47"/>
      <c r="P12" s="47"/>
      <c r="Q12" s="47"/>
      <c r="R12" s="46">
        <v>0.25</v>
      </c>
      <c r="S12" s="47"/>
      <c r="T12" s="48"/>
      <c r="U12" s="82"/>
      <c r="V12" s="78"/>
      <c r="W12" s="80"/>
      <c r="X12" s="78"/>
      <c r="Y12" s="79"/>
      <c r="Z12" s="79"/>
      <c r="AA12" s="79"/>
      <c r="AB12" s="79"/>
      <c r="AC12" s="79"/>
      <c r="AD12" s="79"/>
      <c r="AE12" s="80"/>
      <c r="AF12" s="45"/>
    </row>
    <row r="13" spans="1:32" x14ac:dyDescent="0.25">
      <c r="A13" s="49" t="s">
        <v>8</v>
      </c>
      <c r="B13" s="51" t="s">
        <v>9</v>
      </c>
      <c r="C13" s="53" t="s">
        <v>10</v>
      </c>
      <c r="D13" s="53" t="s">
        <v>11</v>
      </c>
      <c r="E13" s="53" t="s">
        <v>12</v>
      </c>
      <c r="F13" s="34" t="s">
        <v>13</v>
      </c>
      <c r="G13" s="34" t="s">
        <v>14</v>
      </c>
      <c r="H13" s="43" t="s">
        <v>15</v>
      </c>
      <c r="I13" s="35" t="s">
        <v>16</v>
      </c>
      <c r="J13" s="35" t="s">
        <v>17</v>
      </c>
      <c r="K13" s="43" t="s">
        <v>15</v>
      </c>
      <c r="L13" s="35" t="s">
        <v>18</v>
      </c>
      <c r="M13" s="35" t="s">
        <v>19</v>
      </c>
      <c r="N13" s="35" t="s">
        <v>20</v>
      </c>
      <c r="O13" s="35" t="s">
        <v>21</v>
      </c>
      <c r="P13" s="35" t="s">
        <v>17</v>
      </c>
      <c r="Q13" s="43" t="s">
        <v>22</v>
      </c>
      <c r="R13" s="35" t="s">
        <v>23</v>
      </c>
      <c r="S13" s="35" t="s">
        <v>17</v>
      </c>
      <c r="T13" s="41" t="s">
        <v>15</v>
      </c>
      <c r="U13" s="42" t="s">
        <v>24</v>
      </c>
      <c r="V13" s="34" t="s">
        <v>25</v>
      </c>
      <c r="W13" s="34" t="s">
        <v>26</v>
      </c>
      <c r="X13" s="34" t="s">
        <v>27</v>
      </c>
      <c r="Y13" s="34" t="s">
        <v>28</v>
      </c>
      <c r="Z13" s="34" t="s">
        <v>29</v>
      </c>
      <c r="AA13" s="34" t="s">
        <v>30</v>
      </c>
      <c r="AB13" s="34" t="s">
        <v>31</v>
      </c>
      <c r="AC13" s="34" t="s">
        <v>32</v>
      </c>
      <c r="AD13" s="34" t="s">
        <v>33</v>
      </c>
      <c r="AE13" s="34" t="s">
        <v>34</v>
      </c>
      <c r="AF13" s="37"/>
    </row>
    <row r="14" spans="1:32" x14ac:dyDescent="0.25">
      <c r="A14" s="49"/>
      <c r="B14" s="51"/>
      <c r="C14" s="53"/>
      <c r="D14" s="53"/>
      <c r="E14" s="53"/>
      <c r="F14" s="35"/>
      <c r="G14" s="35"/>
      <c r="H14" s="43"/>
      <c r="I14" s="35"/>
      <c r="J14" s="35"/>
      <c r="K14" s="43"/>
      <c r="L14" s="35"/>
      <c r="M14" s="35"/>
      <c r="N14" s="35"/>
      <c r="O14" s="35"/>
      <c r="P14" s="35"/>
      <c r="Q14" s="43"/>
      <c r="R14" s="35"/>
      <c r="S14" s="35"/>
      <c r="T14" s="41"/>
      <c r="U14" s="42"/>
      <c r="V14" s="35"/>
      <c r="W14" s="35"/>
      <c r="X14" s="35"/>
      <c r="Y14" s="35"/>
      <c r="Z14" s="35"/>
      <c r="AA14" s="35"/>
      <c r="AB14" s="35"/>
      <c r="AC14" s="35"/>
      <c r="AD14" s="35"/>
      <c r="AE14" s="35"/>
      <c r="AF14" s="37"/>
    </row>
    <row r="15" spans="1:32" ht="15.75" thickBot="1" x14ac:dyDescent="0.3">
      <c r="A15" s="50"/>
      <c r="B15" s="52"/>
      <c r="C15" s="54"/>
      <c r="D15" s="54"/>
      <c r="E15" s="54"/>
      <c r="F15" s="35"/>
      <c r="G15" s="35"/>
      <c r="H15" s="43"/>
      <c r="I15" s="35"/>
      <c r="J15" s="35"/>
      <c r="K15" s="43"/>
      <c r="L15" s="35"/>
      <c r="M15" s="35"/>
      <c r="N15" s="35"/>
      <c r="O15" s="35"/>
      <c r="P15" s="35"/>
      <c r="Q15" s="43"/>
      <c r="R15" s="35"/>
      <c r="S15" s="35"/>
      <c r="T15" s="41"/>
      <c r="U15" s="42"/>
      <c r="V15" s="36"/>
      <c r="W15" s="36"/>
      <c r="X15" s="36"/>
      <c r="Y15" s="36"/>
      <c r="Z15" s="36"/>
      <c r="AA15" s="36"/>
      <c r="AB15" s="36"/>
      <c r="AC15" s="36"/>
      <c r="AD15" s="36"/>
      <c r="AE15" s="36"/>
      <c r="AF15" s="37"/>
    </row>
    <row r="16" spans="1:32" x14ac:dyDescent="0.25">
      <c r="A16" s="1">
        <v>1</v>
      </c>
      <c r="B16" s="2">
        <v>103</v>
      </c>
      <c r="C16" s="3">
        <v>11814482</v>
      </c>
      <c r="D16" s="2">
        <v>1</v>
      </c>
      <c r="E16" s="2">
        <f>IFERROR(VLOOKUP($C16,[1]CONSOLIDADO!$C:$K,9,0),"")</f>
        <v>17</v>
      </c>
      <c r="F16" s="4">
        <f>IFERROR(IF(AND($W16="SI",VLOOKUP($C16,[1]APELACIÓN!$C:$AK,21,0)&gt;0),VLOOKUP($C16,[1]APELACIÓN!$C:$AK,21,0),VLOOKUP($C16,[1]CONSOLIDADO!$C:$BS,38,0)),"")</f>
        <v>17</v>
      </c>
      <c r="G16" s="5">
        <f>IFERROR(IF(AND($W16="SI",VLOOKUP($C16,[1]APELACIÓN!$C:$AK,22,0)&gt;0),VLOOKUP($C16,[1]APELACIÓN!$C:$AK,22,0),VLOOKUP($C16,[1]CONSOLIDADO!$C:$BS,39,0)),"")</f>
        <v>100</v>
      </c>
      <c r="H16" s="6">
        <f>IFERROR(IF(AND($W16="SI",VLOOKUP($C16,[1]APELACIÓN!$C:$AK,23,0)&gt;0),VLOOKUP($C16,[1]APELACIÓN!$C:$AK,23,0),VLOOKUP($C16,[1]CONSOLIDADO!$C:$BS,40,0)),"")</f>
        <v>25</v>
      </c>
      <c r="I16" s="4">
        <f>IFERROR(IF(AND($W16="SI",VLOOKUP($C16,[1]APELACIÓN!$C:$AK,24,0)&gt;0),VLOOKUP($C16,[1]APELACIÓN!$C:$AK,24,0),VLOOKUP($C16,[1]CONSOLIDADO!$C:$BS,41,0)),"")</f>
        <v>232</v>
      </c>
      <c r="J16" s="7">
        <f>IFERROR(IF(AND($W16="SI",VLOOKUP($C16,[1]APELACIÓN!$C:$AK,25,0)&gt;0),VLOOKUP($C16,[1]APELACIÓN!$C:$AK,25,0),VLOOKUP($C16,[1]CONSOLIDADO!$C:$BS,42,0)),"")</f>
        <v>100</v>
      </c>
      <c r="K16" s="6">
        <f>IFERROR(IF(AND($W16="SI",VLOOKUP($C16,[1]APELACIÓN!$C:$AK,26,0)&gt;0),VLOOKUP($C16,[1]APELACIÓN!$C:$AK,26,0),VLOOKUP($C16,[1]CONSOLIDADO!$C:$BS,43,0)),"")</f>
        <v>25</v>
      </c>
      <c r="L16" s="4">
        <f>IFERROR(IF(AND($W16="SI",VLOOKUP($C16,[1]APELACIÓN!$C:$AK,27,0)&gt;0),VLOOKUP($C16,[1]APELACIÓN!$C:$AK,27,0),VLOOKUP($C16,[1]CONSOLIDADO!$C:$BS,44,0)),"")</f>
        <v>70</v>
      </c>
      <c r="M16" s="4">
        <f>IFERROR(IF(AND($W16="SI",VLOOKUP($C16,[1]APELACIÓN!$C:$AK,28,0)&gt;0),VLOOKUP($C16,[1]APELACIÓN!$C:$AK,28,0),VLOOKUP($C16,[1]CONSOLIDADO!$C:$BS,45,0)),"")</f>
        <v>70</v>
      </c>
      <c r="N16" s="4">
        <f>IFERROR(IF(AND($W16="SI",VLOOKUP($C16,[1]APELACIÓN!$C:$AK,29,0)&gt;0),VLOOKUP($C16,[1]APELACIÓN!$C:$AK,29,0),VLOOKUP($C16,[1]CONSOLIDADO!$C:$BS,46,0)),"")</f>
        <v>70</v>
      </c>
      <c r="O16" s="4">
        <f>IFERROR(IF(AND($W16="SI",VLOOKUP($C16,[1]APELACIÓN!$C:$AK,30,0)&gt;0),VLOOKUP($C16,[1]APELACIÓN!$C:$AK,30,0),VLOOKUP($C16,[1]CONSOLIDADO!$C:$BS,47,0)),"")</f>
        <v>70</v>
      </c>
      <c r="P16" s="7">
        <f>IFERROR(IF(AND($W16="SI",VLOOKUP($C16,[1]APELACIÓN!$C:$AK,31,0)&gt;0),VLOOKUP($C16,[1]APELACIÓN!$C:$AK,31,0),VLOOKUP($C16,[1]CONSOLIDADO!$C:$BS,48,0)),"")</f>
        <v>100</v>
      </c>
      <c r="Q16" s="6">
        <f>IFERROR(IF(AND($W16="SI",VLOOKUP($C16,[1]APELACIÓN!$C:$AK,32,0)&gt;0),VLOOKUP($C16,[1]APELACIÓN!$C:$AK,32,0),VLOOKUP($C16,[1]CONSOLIDADO!$C:$BS,49,0)),"")</f>
        <v>25</v>
      </c>
      <c r="R16" s="4" t="str">
        <f>IFERROR(IF(AND($W16="SI",VLOOKUP($C16,[1]APELACIÓN!$C:$AK,33,0)&gt;0),VLOOKUP($C16,[1]APELACIÓN!$C:$AK,33,0),VLOOKUP($C16,[1]CONSOLIDADO!$C:$BS,50,0)),"")</f>
        <v>LEM</v>
      </c>
      <c r="S16" s="5">
        <f>IFERROR(IF(AND($W16="SI",VLOOKUP($C16,[1]APELACIÓN!$C:$AK,34,0)&gt;0),VLOOKUP($C16,[1]APELACIÓN!$C:$AK,34,0),VLOOKUP($C16,[1]CONSOLIDADO!$C:$BS,51,0)),"")</f>
        <v>100</v>
      </c>
      <c r="T16" s="6">
        <f>IFERROR(IF(AND($W16="SI",VLOOKUP($C16,[1]APELACIÓN!$C:$AK,35,0)&gt;0),VLOOKUP($C16,[1]APELACIÓN!$C:$AK,35,0),VLOOKUP($C16,[1]CONSOLIDADO!$C:$BS,52,0)),"")</f>
        <v>25</v>
      </c>
      <c r="U16" s="8">
        <f>IFERROR(ROUND(IF(((H16+K16+Q16+T16)=VLOOKUP($C16,[1]CONSOLIDADO!$C:$BJ,60,0)),VLOOKUP($C16,[1]CONSOLIDADO!$C:$BJ,60,0),"ERROR"),2),"")</f>
        <v>100</v>
      </c>
      <c r="V16" s="9" t="str">
        <f>IFERROR(IF(VLOOKUP($C16,[1]APELACIÓN!$C:$AK,5,0)&lt;&gt;0,VLOOKUP($C16,[1]APELACIÓN!$C:$AK,5,0),"NO"),"")</f>
        <v/>
      </c>
      <c r="W16" s="9" t="str">
        <f>IFERROR(IF($V16="SI",VLOOKUP($C16,[1]APELACIÓN!$C:$AK,7,0),""),0)</f>
        <v/>
      </c>
      <c r="X16" s="10" t="str">
        <f>IFERROR(VLOOKUP($C16,[1]CONSOLIDADO!$C:$BS,61,0),"")</f>
        <v/>
      </c>
      <c r="Y16" s="11">
        <f>IFERROR(VLOOKUP($C16,[1]CONSOLIDADO!$C:$BS,62,0),"")</f>
        <v>70</v>
      </c>
      <c r="Z16" s="11">
        <f>IFERROR(VLOOKUP($C16,[1]CONSOLIDADO!$C:$BS,63,0),"")</f>
        <v>17</v>
      </c>
      <c r="AA16" s="11">
        <f>IFERROR(VLOOKUP($C16,[1]CONSOLIDADO!$C:$BS,64,0),"")</f>
        <v>5</v>
      </c>
      <c r="AB16" s="11">
        <f>IFERROR(VLOOKUP($C16,[1]CONSOLIDADO!$C:$BS,65,0),"")</f>
        <v>0</v>
      </c>
      <c r="AC16" s="9" t="str">
        <f>IFERROR(VLOOKUP($C16,[1]CONSOLIDADO!$C:$BS,66,0),"")</f>
        <v/>
      </c>
      <c r="AD16" s="9">
        <f>IFERROR(VLOOKUP($C16,[1]CONSOLIDADO!$C:$BS,67,0),"")</f>
        <v>0</v>
      </c>
      <c r="AE16" s="12">
        <f>IFERROR(VLOOKUP($C16,[1]CONSOLIDADO!$C:$BS,68,0),"")</f>
        <v>0</v>
      </c>
      <c r="AF16" s="13">
        <v>1</v>
      </c>
    </row>
    <row r="17" spans="1:32" x14ac:dyDescent="0.25">
      <c r="A17" s="1">
        <v>2</v>
      </c>
      <c r="B17" s="2">
        <v>103</v>
      </c>
      <c r="C17" s="3">
        <v>9461122</v>
      </c>
      <c r="D17" s="2">
        <v>9</v>
      </c>
      <c r="E17" s="2">
        <f>IFERROR(VLOOKUP($C17,[1]CONSOLIDADO!$C:$K,9,0),"")</f>
        <v>22</v>
      </c>
      <c r="F17" s="4">
        <f>IFERROR(IF(AND($W17="SI",VLOOKUP($C17,[1]APELACIÓN!$C:$AK,21,0)&gt;0),VLOOKUP($C17,[1]APELACIÓN!$C:$AK,21,0),VLOOKUP($C17,[1]CONSOLIDADO!$C:$BS,38,0)),"")</f>
        <v>14</v>
      </c>
      <c r="G17" s="5">
        <f>IFERROR(IF(AND($W17="SI",VLOOKUP($C17,[1]APELACIÓN!$C:$AK,22,0)&gt;0),VLOOKUP($C17,[1]APELACIÓN!$C:$AK,22,0),VLOOKUP($C17,[1]CONSOLIDADO!$C:$BS,39,0)),"")</f>
        <v>94</v>
      </c>
      <c r="H17" s="6">
        <f>IFERROR(IF(AND($W17="SI",VLOOKUP($C17,[1]APELACIÓN!$C:$AK,23,0)&gt;0),VLOOKUP($C17,[1]APELACIÓN!$C:$AK,23,0),VLOOKUP($C17,[1]CONSOLIDADO!$C:$BS,40,0)),"")</f>
        <v>23.5</v>
      </c>
      <c r="I17" s="4">
        <f>IFERROR(IF(AND($W17="SI",VLOOKUP($C17,[1]APELACIÓN!$C:$AK,24,0)&gt;0),VLOOKUP($C17,[1]APELACIÓN!$C:$AK,24,0),VLOOKUP($C17,[1]CONSOLIDADO!$C:$BS,41,0)),"")</f>
        <v>552</v>
      </c>
      <c r="J17" s="7">
        <f>IFERROR(IF(AND($W17="SI",VLOOKUP($C17,[1]APELACIÓN!$C:$AK,25,0)&gt;0),VLOOKUP($C17,[1]APELACIÓN!$C:$AK,25,0),VLOOKUP($C17,[1]CONSOLIDADO!$C:$BS,42,0)),"")</f>
        <v>100</v>
      </c>
      <c r="K17" s="6">
        <f>IFERROR(IF(AND($W17="SI",VLOOKUP($C17,[1]APELACIÓN!$C:$AK,26,0)&gt;0),VLOOKUP($C17,[1]APELACIÓN!$C:$AK,26,0),VLOOKUP($C17,[1]CONSOLIDADO!$C:$BS,43,0)),"")</f>
        <v>25</v>
      </c>
      <c r="L17" s="4">
        <f>IFERROR(IF(AND($W17="SI",VLOOKUP($C17,[1]APELACIÓN!$C:$AK,27,0)&gt;0),VLOOKUP($C17,[1]APELACIÓN!$C:$AK,27,0),VLOOKUP($C17,[1]CONSOLIDADO!$C:$BS,44,0)),"")</f>
        <v>70</v>
      </c>
      <c r="M17" s="4">
        <f>IFERROR(IF(AND($W17="SI",VLOOKUP($C17,[1]APELACIÓN!$C:$AK,28,0)&gt;0),VLOOKUP($C17,[1]APELACIÓN!$C:$AK,28,0),VLOOKUP($C17,[1]CONSOLIDADO!$C:$BS,45,0)),"")</f>
        <v>70</v>
      </c>
      <c r="N17" s="4">
        <f>IFERROR(IF(AND($W17="SI",VLOOKUP($C17,[1]APELACIÓN!$C:$AK,29,0)&gt;0),VLOOKUP($C17,[1]APELACIÓN!$C:$AK,29,0),VLOOKUP($C17,[1]CONSOLIDADO!$C:$BS,46,0)),"")</f>
        <v>70</v>
      </c>
      <c r="O17" s="4">
        <f>IFERROR(IF(AND($W17="SI",VLOOKUP($C17,[1]APELACIÓN!$C:$AK,30,0)&gt;0),VLOOKUP($C17,[1]APELACIÓN!$C:$AK,30,0),VLOOKUP($C17,[1]CONSOLIDADO!$C:$BS,47,0)),"")</f>
        <v>70</v>
      </c>
      <c r="P17" s="7">
        <f>IFERROR(IF(AND($W17="SI",VLOOKUP($C17,[1]APELACIÓN!$C:$AK,31,0)&gt;0),VLOOKUP($C17,[1]APELACIÓN!$C:$AK,31,0),VLOOKUP($C17,[1]CONSOLIDADO!$C:$BS,48,0)),"")</f>
        <v>100</v>
      </c>
      <c r="Q17" s="6">
        <f>IFERROR(IF(AND($W17="SI",VLOOKUP($C17,[1]APELACIÓN!$C:$AK,32,0)&gt;0),VLOOKUP($C17,[1]APELACIÓN!$C:$AK,32,0),VLOOKUP($C17,[1]CONSOLIDADO!$C:$BS,49,0)),"")</f>
        <v>25</v>
      </c>
      <c r="R17" s="4" t="str">
        <f>IFERROR(IF(AND($W17="SI",VLOOKUP($C17,[1]APELACIÓN!$C:$AK,33,0)&gt;0),VLOOKUP($C17,[1]APELACIÓN!$C:$AK,33,0),VLOOKUP($C17,[1]CONSOLIDADO!$C:$BS,50,0)),"")</f>
        <v>LEM</v>
      </c>
      <c r="S17" s="5">
        <f>IFERROR(IF(AND($W17="SI",VLOOKUP($C17,[1]APELACIÓN!$C:$AK,34,0)&gt;0),VLOOKUP($C17,[1]APELACIÓN!$C:$AK,34,0),VLOOKUP($C17,[1]CONSOLIDADO!$C:$BS,51,0)),"")</f>
        <v>100</v>
      </c>
      <c r="T17" s="6">
        <f>IFERROR(IF(AND($W17="SI",VLOOKUP($C17,[1]APELACIÓN!$C:$AK,35,0)&gt;0),VLOOKUP($C17,[1]APELACIÓN!$C:$AK,35,0),VLOOKUP($C17,[1]CONSOLIDADO!$C:$BS,52,0)),"")</f>
        <v>25</v>
      </c>
      <c r="U17" s="8">
        <f>IFERROR(ROUND(IF(((H17+K17+Q17+T17)=VLOOKUP($C17,[1]CONSOLIDADO!$C:$BJ,60,0)),VLOOKUP($C17,[1]CONSOLIDADO!$C:$BJ,60,0),"ERROR"),2),"")</f>
        <v>98.5</v>
      </c>
      <c r="V17" s="9" t="str">
        <f>IFERROR(IF(VLOOKUP($C17,[1]APELACIÓN!$C:$AK,5,0)&lt;&gt;0,VLOOKUP($C17,[1]APELACIÓN!$C:$AK,5,0),"NO"),"")</f>
        <v/>
      </c>
      <c r="W17" s="9" t="str">
        <f>IFERROR(IF($V17="SI",VLOOKUP($C17,[1]APELACIÓN!$C:$AK,7,0),""),0)</f>
        <v/>
      </c>
      <c r="X17" s="10" t="str">
        <f>IFERROR(VLOOKUP($C17,[1]CONSOLIDADO!$C:$BS,61,0),"")</f>
        <v>EMPATE</v>
      </c>
      <c r="Y17" s="11">
        <f>IFERROR(VLOOKUP($C17,[1]CONSOLIDADO!$C:$BS,62,0),"")</f>
        <v>70</v>
      </c>
      <c r="Z17" s="11">
        <f>IFERROR(VLOOKUP($C17,[1]CONSOLIDADO!$C:$BS,63,0),"")</f>
        <v>14</v>
      </c>
      <c r="AA17" s="11">
        <f>IFERROR(VLOOKUP($C17,[1]CONSOLIDADO!$C:$BS,64,0),"")</f>
        <v>3</v>
      </c>
      <c r="AB17" s="11">
        <f>IFERROR(VLOOKUP($C17,[1]CONSOLIDADO!$C:$BS,65,0),"")</f>
        <v>0</v>
      </c>
      <c r="AC17" s="9" t="str">
        <f>IFERROR(VLOOKUP($C17,[1]CONSOLIDADO!$C:$BS,66,0),"")</f>
        <v/>
      </c>
      <c r="AD17" s="9">
        <f>IFERROR(VLOOKUP($C17,[1]CONSOLIDADO!$C:$BS,67,0),"")</f>
        <v>0</v>
      </c>
      <c r="AE17" s="12">
        <f>IFERROR(VLOOKUP($C17,[1]CONSOLIDADO!$C:$BS,68,0),"")</f>
        <v>0</v>
      </c>
      <c r="AF17" s="13">
        <v>2</v>
      </c>
    </row>
    <row r="18" spans="1:32" x14ac:dyDescent="0.25">
      <c r="A18" s="1">
        <v>3</v>
      </c>
      <c r="B18" s="2">
        <v>103</v>
      </c>
      <c r="C18" s="3">
        <v>10278839</v>
      </c>
      <c r="D18" s="2">
        <v>7</v>
      </c>
      <c r="E18" s="2">
        <f>IFERROR(VLOOKUP($C18,[1]CONSOLIDADO!$C:$K,9,0),"")</f>
        <v>22</v>
      </c>
      <c r="F18" s="4">
        <f>IFERROR(IF(AND($W18="SI",VLOOKUP($C18,[1]APELACIÓN!$C:$AK,21,0)&gt;0),VLOOKUP($C18,[1]APELACIÓN!$C:$AK,21,0),VLOOKUP($C18,[1]CONSOLIDADO!$C:$BS,38,0)),"")</f>
        <v>14</v>
      </c>
      <c r="G18" s="5">
        <f>IFERROR(IF(AND($W18="SI",VLOOKUP($C18,[1]APELACIÓN!$C:$AK,22,0)&gt;0),VLOOKUP($C18,[1]APELACIÓN!$C:$AK,22,0),VLOOKUP($C18,[1]CONSOLIDADO!$C:$BS,39,0)),"")</f>
        <v>94</v>
      </c>
      <c r="H18" s="6">
        <f>IFERROR(IF(AND($W18="SI",VLOOKUP($C18,[1]APELACIÓN!$C:$AK,23,0)&gt;0),VLOOKUP($C18,[1]APELACIÓN!$C:$AK,23,0),VLOOKUP($C18,[1]CONSOLIDADO!$C:$BS,40,0)),"")</f>
        <v>23.5</v>
      </c>
      <c r="I18" s="4">
        <f>IFERROR(IF(AND($W18="SI",VLOOKUP($C18,[1]APELACIÓN!$C:$AK,24,0)&gt;0),VLOOKUP($C18,[1]APELACIÓN!$C:$AK,24,0),VLOOKUP($C18,[1]CONSOLIDADO!$C:$BS,41,0)),"")</f>
        <v>691</v>
      </c>
      <c r="J18" s="7">
        <f>IFERROR(IF(AND($W18="SI",VLOOKUP($C18,[1]APELACIÓN!$C:$AK,25,0)&gt;0),VLOOKUP($C18,[1]APELACIÓN!$C:$AK,25,0),VLOOKUP($C18,[1]CONSOLIDADO!$C:$BS,42,0)),"")</f>
        <v>100</v>
      </c>
      <c r="K18" s="6">
        <f>IFERROR(IF(AND($W18="SI",VLOOKUP($C18,[1]APELACIÓN!$C:$AK,26,0)&gt;0),VLOOKUP($C18,[1]APELACIÓN!$C:$AK,26,0),VLOOKUP($C18,[1]CONSOLIDADO!$C:$BS,43,0)),"")</f>
        <v>25</v>
      </c>
      <c r="L18" s="4">
        <f>IFERROR(IF(AND($W18="SI",VLOOKUP($C18,[1]APELACIÓN!$C:$AK,27,0)&gt;0),VLOOKUP($C18,[1]APELACIÓN!$C:$AK,27,0),VLOOKUP($C18,[1]CONSOLIDADO!$C:$BS,44,0)),"")</f>
        <v>70</v>
      </c>
      <c r="M18" s="4">
        <f>IFERROR(IF(AND($W18="SI",VLOOKUP($C18,[1]APELACIÓN!$C:$AK,28,0)&gt;0),VLOOKUP($C18,[1]APELACIÓN!$C:$AK,28,0),VLOOKUP($C18,[1]CONSOLIDADO!$C:$BS,45,0)),"")</f>
        <v>70</v>
      </c>
      <c r="N18" s="4">
        <f>IFERROR(IF(AND($W18="SI",VLOOKUP($C18,[1]APELACIÓN!$C:$AK,29,0)&gt;0),VLOOKUP($C18,[1]APELACIÓN!$C:$AK,29,0),VLOOKUP($C18,[1]CONSOLIDADO!$C:$BS,46,0)),"")</f>
        <v>70</v>
      </c>
      <c r="O18" s="4">
        <f>IFERROR(IF(AND($W18="SI",VLOOKUP($C18,[1]APELACIÓN!$C:$AK,30,0)&gt;0),VLOOKUP($C18,[1]APELACIÓN!$C:$AK,30,0),VLOOKUP($C18,[1]CONSOLIDADO!$C:$BS,47,0)),"")</f>
        <v>70</v>
      </c>
      <c r="P18" s="7">
        <f>IFERROR(IF(AND($W18="SI",VLOOKUP($C18,[1]APELACIÓN!$C:$AK,31,0)&gt;0),VLOOKUP($C18,[1]APELACIÓN!$C:$AK,31,0),VLOOKUP($C18,[1]CONSOLIDADO!$C:$BS,48,0)),"")</f>
        <v>100</v>
      </c>
      <c r="Q18" s="6">
        <f>IFERROR(IF(AND($W18="SI",VLOOKUP($C18,[1]APELACIÓN!$C:$AK,32,0)&gt;0),VLOOKUP($C18,[1]APELACIÓN!$C:$AK,32,0),VLOOKUP($C18,[1]CONSOLIDADO!$C:$BS,49,0)),"")</f>
        <v>25</v>
      </c>
      <c r="R18" s="4" t="str">
        <f>IFERROR(IF(AND($W18="SI",VLOOKUP($C18,[1]APELACIÓN!$C:$AK,33,0)&gt;0),VLOOKUP($C18,[1]APELACIÓN!$C:$AK,33,0),VLOOKUP($C18,[1]CONSOLIDADO!$C:$BS,50,0)),"")</f>
        <v>LEM</v>
      </c>
      <c r="S18" s="5">
        <f>IFERROR(IF(AND($W18="SI",VLOOKUP($C18,[1]APELACIÓN!$C:$AK,34,0)&gt;0),VLOOKUP($C18,[1]APELACIÓN!$C:$AK,34,0),VLOOKUP($C18,[1]CONSOLIDADO!$C:$BS,51,0)),"")</f>
        <v>100</v>
      </c>
      <c r="T18" s="6">
        <f>IFERROR(IF(AND($W18="SI",VLOOKUP($C18,[1]APELACIÓN!$C:$AK,35,0)&gt;0),VLOOKUP($C18,[1]APELACIÓN!$C:$AK,35,0),VLOOKUP($C18,[1]CONSOLIDADO!$C:$BS,52,0)),"")</f>
        <v>25</v>
      </c>
      <c r="U18" s="8">
        <f>IFERROR(ROUND(IF(((H18+K18+Q18+T18)=VLOOKUP($C18,[1]CONSOLIDADO!$C:$BJ,60,0)),VLOOKUP($C18,[1]CONSOLIDADO!$C:$BJ,60,0),"ERROR"),2),"")</f>
        <v>98.5</v>
      </c>
      <c r="V18" s="9" t="str">
        <f>IFERROR(IF(VLOOKUP($C18,[1]APELACIÓN!$C:$AK,5,0)&lt;&gt;0,VLOOKUP($C18,[1]APELACIÓN!$C:$AK,5,0),"NO"),"")</f>
        <v/>
      </c>
      <c r="W18" s="9" t="str">
        <f>IFERROR(IF($V18="SI",VLOOKUP($C18,[1]APELACIÓN!$C:$AK,7,0),""),0)</f>
        <v/>
      </c>
      <c r="X18" s="10" t="str">
        <f>IFERROR(VLOOKUP($C18,[1]CONSOLIDADO!$C:$BS,61,0),"")</f>
        <v>EMPATE</v>
      </c>
      <c r="Y18" s="11">
        <f>IFERROR(VLOOKUP($C18,[1]CONSOLIDADO!$C:$BS,62,0),"")</f>
        <v>70</v>
      </c>
      <c r="Z18" s="11">
        <f>IFERROR(VLOOKUP($C18,[1]CONSOLIDADO!$C:$BS,63,0),"")</f>
        <v>13</v>
      </c>
      <c r="AA18" s="11">
        <f>IFERROR(VLOOKUP($C18,[1]CONSOLIDADO!$C:$BS,64,0),"")</f>
        <v>11</v>
      </c>
      <c r="AB18" s="11">
        <f>IFERROR(VLOOKUP($C18,[1]CONSOLIDADO!$C:$BS,65,0),"")</f>
        <v>14</v>
      </c>
      <c r="AC18" s="9" t="str">
        <f>IFERROR(VLOOKUP($C18,[1]CONSOLIDADO!$C:$BS,66,0),"")</f>
        <v/>
      </c>
      <c r="AD18" s="9">
        <f>IFERROR(VLOOKUP($C18,[1]CONSOLIDADO!$C:$BS,67,0),"")</f>
        <v>0</v>
      </c>
      <c r="AE18" s="12">
        <f>IFERROR(VLOOKUP($C18,[1]CONSOLIDADO!$C:$BS,68,0),"")</f>
        <v>0</v>
      </c>
      <c r="AF18" s="13">
        <v>3</v>
      </c>
    </row>
    <row r="19" spans="1:32" x14ac:dyDescent="0.25">
      <c r="A19" s="1">
        <v>4</v>
      </c>
      <c r="B19" s="2">
        <v>103</v>
      </c>
      <c r="C19" s="3">
        <v>13864017</v>
      </c>
      <c r="D19" s="2">
        <v>5</v>
      </c>
      <c r="E19" s="2">
        <f>IFERROR(VLOOKUP($C19,[1]CONSOLIDADO!$C:$K,9,0),"")</f>
        <v>22</v>
      </c>
      <c r="F19" s="4">
        <f>IFERROR(IF(AND($W19="SI",VLOOKUP($C19,[1]APELACIÓN!$C:$AK,21,0)&gt;0),VLOOKUP($C19,[1]APELACIÓN!$C:$AK,21,0),VLOOKUP($C19,[1]CONSOLIDADO!$C:$BS,38,0)),"")</f>
        <v>14</v>
      </c>
      <c r="G19" s="5">
        <f>IFERROR(IF(AND($W19="SI",VLOOKUP($C19,[1]APELACIÓN!$C:$AK,22,0)&gt;0),VLOOKUP($C19,[1]APELACIÓN!$C:$AK,22,0),VLOOKUP($C19,[1]CONSOLIDADO!$C:$BS,39,0)),"")</f>
        <v>94</v>
      </c>
      <c r="H19" s="6">
        <f>IFERROR(IF(AND($W19="SI",VLOOKUP($C19,[1]APELACIÓN!$C:$AK,23,0)&gt;0),VLOOKUP($C19,[1]APELACIÓN!$C:$AK,23,0),VLOOKUP($C19,[1]CONSOLIDADO!$C:$BS,40,0)),"")</f>
        <v>23.5</v>
      </c>
      <c r="I19" s="4">
        <f>IFERROR(IF(AND($W19="SI",VLOOKUP($C19,[1]APELACIÓN!$C:$AK,24,0)&gt;0),VLOOKUP($C19,[1]APELACIÓN!$C:$AK,24,0),VLOOKUP($C19,[1]CONSOLIDADO!$C:$BS,41,0)),"")</f>
        <v>288</v>
      </c>
      <c r="J19" s="7">
        <f>IFERROR(IF(AND($W19="SI",VLOOKUP($C19,[1]APELACIÓN!$C:$AK,25,0)&gt;0),VLOOKUP($C19,[1]APELACIÓN!$C:$AK,25,0),VLOOKUP($C19,[1]CONSOLIDADO!$C:$BS,42,0)),"")</f>
        <v>100</v>
      </c>
      <c r="K19" s="6">
        <f>IFERROR(IF(AND($W19="SI",VLOOKUP($C19,[1]APELACIÓN!$C:$AK,26,0)&gt;0),VLOOKUP($C19,[1]APELACIÓN!$C:$AK,26,0),VLOOKUP($C19,[1]CONSOLIDADO!$C:$BS,43,0)),"")</f>
        <v>25</v>
      </c>
      <c r="L19" s="4">
        <f>IFERROR(IF(AND($W19="SI",VLOOKUP($C19,[1]APELACIÓN!$C:$AK,27,0)&gt;0),VLOOKUP($C19,[1]APELACIÓN!$C:$AK,27,0),VLOOKUP($C19,[1]CONSOLIDADO!$C:$BS,44,0)),"")</f>
        <v>70</v>
      </c>
      <c r="M19" s="4">
        <f>IFERROR(IF(AND($W19="SI",VLOOKUP($C19,[1]APELACIÓN!$C:$AK,28,0)&gt;0),VLOOKUP($C19,[1]APELACIÓN!$C:$AK,28,0),VLOOKUP($C19,[1]CONSOLIDADO!$C:$BS,45,0)),"")</f>
        <v>70</v>
      </c>
      <c r="N19" s="4">
        <f>IFERROR(IF(AND($W19="SI",VLOOKUP($C19,[1]APELACIÓN!$C:$AK,29,0)&gt;0),VLOOKUP($C19,[1]APELACIÓN!$C:$AK,29,0),VLOOKUP($C19,[1]CONSOLIDADO!$C:$BS,46,0)),"")</f>
        <v>70</v>
      </c>
      <c r="O19" s="4">
        <f>IFERROR(IF(AND($W19="SI",VLOOKUP($C19,[1]APELACIÓN!$C:$AK,30,0)&gt;0),VLOOKUP($C19,[1]APELACIÓN!$C:$AK,30,0),VLOOKUP($C19,[1]CONSOLIDADO!$C:$BS,47,0)),"")</f>
        <v>70</v>
      </c>
      <c r="P19" s="7">
        <f>IFERROR(IF(AND($W19="SI",VLOOKUP($C19,[1]APELACIÓN!$C:$AK,31,0)&gt;0),VLOOKUP($C19,[1]APELACIÓN!$C:$AK,31,0),VLOOKUP($C19,[1]CONSOLIDADO!$C:$BS,48,0)),"")</f>
        <v>100</v>
      </c>
      <c r="Q19" s="6">
        <f>IFERROR(IF(AND($W19="SI",VLOOKUP($C19,[1]APELACIÓN!$C:$AK,32,0)&gt;0),VLOOKUP($C19,[1]APELACIÓN!$C:$AK,32,0),VLOOKUP($C19,[1]CONSOLIDADO!$C:$BS,49,0)),"")</f>
        <v>25</v>
      </c>
      <c r="R19" s="4" t="str">
        <f>IFERROR(IF(AND($W19="SI",VLOOKUP($C19,[1]APELACIÓN!$C:$AK,33,0)&gt;0),VLOOKUP($C19,[1]APELACIÓN!$C:$AK,33,0),VLOOKUP($C19,[1]CONSOLIDADO!$C:$BS,50,0)),"")</f>
        <v>LEM</v>
      </c>
      <c r="S19" s="5">
        <f>IFERROR(IF(AND($W19="SI",VLOOKUP($C19,[1]APELACIÓN!$C:$AK,34,0)&gt;0),VLOOKUP($C19,[1]APELACIÓN!$C:$AK,34,0),VLOOKUP($C19,[1]CONSOLIDADO!$C:$BS,51,0)),"")</f>
        <v>100</v>
      </c>
      <c r="T19" s="6">
        <f>IFERROR(IF(AND($W19="SI",VLOOKUP($C19,[1]APELACIÓN!$C:$AK,35,0)&gt;0),VLOOKUP($C19,[1]APELACIÓN!$C:$AK,35,0),VLOOKUP($C19,[1]CONSOLIDADO!$C:$BS,52,0)),"")</f>
        <v>25</v>
      </c>
      <c r="U19" s="8">
        <f>IFERROR(ROUND(IF(((H19+K19+Q19+T19)=VLOOKUP($C19,[1]CONSOLIDADO!$C:$BJ,60,0)),VLOOKUP($C19,[1]CONSOLIDADO!$C:$BJ,60,0),"ERROR"),2),"")</f>
        <v>98.5</v>
      </c>
      <c r="V19" s="9" t="str">
        <f>IFERROR(IF(VLOOKUP($C19,[1]APELACIÓN!$C:$AK,5,0)&lt;&gt;0,VLOOKUP($C19,[1]APELACIÓN!$C:$AK,5,0),"NO"),"")</f>
        <v/>
      </c>
      <c r="W19" s="9" t="str">
        <f>IFERROR(IF($V19="SI",VLOOKUP($C19,[1]APELACIÓN!$C:$AK,7,0),""),0)</f>
        <v/>
      </c>
      <c r="X19" s="10" t="str">
        <f>IFERROR(VLOOKUP($C19,[1]CONSOLIDADO!$C:$BS,61,0),"")</f>
        <v>EMPATE</v>
      </c>
      <c r="Y19" s="11">
        <f>IFERROR(VLOOKUP($C19,[1]CONSOLIDADO!$C:$BS,62,0),"")</f>
        <v>70</v>
      </c>
      <c r="Z19" s="11">
        <f>IFERROR(VLOOKUP($C19,[1]CONSOLIDADO!$C:$BS,63,0),"")</f>
        <v>13</v>
      </c>
      <c r="AA19" s="11">
        <f>IFERROR(VLOOKUP($C19,[1]CONSOLIDADO!$C:$BS,64,0),"")</f>
        <v>8</v>
      </c>
      <c r="AB19" s="11">
        <f>IFERROR(VLOOKUP($C19,[1]CONSOLIDADO!$C:$BS,65,0),"")</f>
        <v>9</v>
      </c>
      <c r="AC19" s="9" t="str">
        <f>IFERROR(VLOOKUP($C19,[1]CONSOLIDADO!$C:$BS,66,0),"")</f>
        <v/>
      </c>
      <c r="AD19" s="9">
        <f>IFERROR(VLOOKUP($C19,[1]CONSOLIDADO!$C:$BS,67,0),"")</f>
        <v>0</v>
      </c>
      <c r="AE19" s="12">
        <f>IFERROR(VLOOKUP($C19,[1]CONSOLIDADO!$C:$BS,68,0),"")</f>
        <v>0</v>
      </c>
      <c r="AF19" s="13">
        <v>4</v>
      </c>
    </row>
    <row r="20" spans="1:32" x14ac:dyDescent="0.25">
      <c r="A20" s="1">
        <v>5</v>
      </c>
      <c r="B20" s="2">
        <v>103</v>
      </c>
      <c r="C20" s="3">
        <v>14482022</v>
      </c>
      <c r="D20" s="2">
        <v>3</v>
      </c>
      <c r="E20" s="2">
        <f>IFERROR(VLOOKUP($C20,[1]CONSOLIDADO!$C:$K,9,0),"")</f>
        <v>22</v>
      </c>
      <c r="F20" s="4">
        <f>IFERROR(IF(AND($W20="SI",VLOOKUP($C20,[1]APELACIÓN!$C:$AK,21,0)&gt;0),VLOOKUP($C20,[1]APELACIÓN!$C:$AK,21,0),VLOOKUP($C20,[1]CONSOLIDADO!$C:$BS,38,0)),"")</f>
        <v>14</v>
      </c>
      <c r="G20" s="5">
        <f>IFERROR(IF(AND($W20="SI",VLOOKUP($C20,[1]APELACIÓN!$C:$AK,22,0)&gt;0),VLOOKUP($C20,[1]APELACIÓN!$C:$AK,22,0),VLOOKUP($C20,[1]CONSOLIDADO!$C:$BS,39,0)),"")</f>
        <v>94</v>
      </c>
      <c r="H20" s="6">
        <f>IFERROR(IF(AND($W20="SI",VLOOKUP($C20,[1]APELACIÓN!$C:$AK,23,0)&gt;0),VLOOKUP($C20,[1]APELACIÓN!$C:$AK,23,0),VLOOKUP($C20,[1]CONSOLIDADO!$C:$BS,40,0)),"")</f>
        <v>23.5</v>
      </c>
      <c r="I20" s="4">
        <f>IFERROR(IF(AND($W20="SI",VLOOKUP($C20,[1]APELACIÓN!$C:$AK,24,0)&gt;0),VLOOKUP($C20,[1]APELACIÓN!$C:$AK,24,0),VLOOKUP($C20,[1]CONSOLIDADO!$C:$BS,41,0)),"")</f>
        <v>388</v>
      </c>
      <c r="J20" s="7">
        <f>IFERROR(IF(AND($W20="SI",VLOOKUP($C20,[1]APELACIÓN!$C:$AK,25,0)&gt;0),VLOOKUP($C20,[1]APELACIÓN!$C:$AK,25,0),VLOOKUP($C20,[1]CONSOLIDADO!$C:$BS,42,0)),"")</f>
        <v>100</v>
      </c>
      <c r="K20" s="6">
        <f>IFERROR(IF(AND($W20="SI",VLOOKUP($C20,[1]APELACIÓN!$C:$AK,26,0)&gt;0),VLOOKUP($C20,[1]APELACIÓN!$C:$AK,26,0),VLOOKUP($C20,[1]CONSOLIDADO!$C:$BS,43,0)),"")</f>
        <v>25</v>
      </c>
      <c r="L20" s="4">
        <f>IFERROR(IF(AND($W20="SI",VLOOKUP($C20,[1]APELACIÓN!$C:$AK,27,0)&gt;0),VLOOKUP($C20,[1]APELACIÓN!$C:$AK,27,0),VLOOKUP($C20,[1]CONSOLIDADO!$C:$BS,44,0)),"")</f>
        <v>70</v>
      </c>
      <c r="M20" s="4">
        <f>IFERROR(IF(AND($W20="SI",VLOOKUP($C20,[1]APELACIÓN!$C:$AK,28,0)&gt;0),VLOOKUP($C20,[1]APELACIÓN!$C:$AK,28,0),VLOOKUP($C20,[1]CONSOLIDADO!$C:$BS,45,0)),"")</f>
        <v>70</v>
      </c>
      <c r="N20" s="4">
        <f>IFERROR(IF(AND($W20="SI",VLOOKUP($C20,[1]APELACIÓN!$C:$AK,29,0)&gt;0),VLOOKUP($C20,[1]APELACIÓN!$C:$AK,29,0),VLOOKUP($C20,[1]CONSOLIDADO!$C:$BS,46,0)),"")</f>
        <v>70</v>
      </c>
      <c r="O20" s="4">
        <f>IFERROR(IF(AND($W20="SI",VLOOKUP($C20,[1]APELACIÓN!$C:$AK,30,0)&gt;0),VLOOKUP($C20,[1]APELACIÓN!$C:$AK,30,0),VLOOKUP($C20,[1]CONSOLIDADO!$C:$BS,47,0)),"")</f>
        <v>70</v>
      </c>
      <c r="P20" s="7">
        <f>IFERROR(IF(AND($W20="SI",VLOOKUP($C20,[1]APELACIÓN!$C:$AK,31,0)&gt;0),VLOOKUP($C20,[1]APELACIÓN!$C:$AK,31,0),VLOOKUP($C20,[1]CONSOLIDADO!$C:$BS,48,0)),"")</f>
        <v>100</v>
      </c>
      <c r="Q20" s="6">
        <f>IFERROR(IF(AND($W20="SI",VLOOKUP($C20,[1]APELACIÓN!$C:$AK,32,0)&gt;0),VLOOKUP($C20,[1]APELACIÓN!$C:$AK,32,0),VLOOKUP($C20,[1]CONSOLIDADO!$C:$BS,49,0)),"")</f>
        <v>25</v>
      </c>
      <c r="R20" s="4" t="str">
        <f>IFERROR(IF(AND($W20="SI",VLOOKUP($C20,[1]APELACIÓN!$C:$AK,33,0)&gt;0),VLOOKUP($C20,[1]APELACIÓN!$C:$AK,33,0),VLOOKUP($C20,[1]CONSOLIDADO!$C:$BS,50,0)),"")</f>
        <v>LEM</v>
      </c>
      <c r="S20" s="5">
        <f>IFERROR(IF(AND($W20="SI",VLOOKUP($C20,[1]APELACIÓN!$C:$AK,34,0)&gt;0),VLOOKUP($C20,[1]APELACIÓN!$C:$AK,34,0),VLOOKUP($C20,[1]CONSOLIDADO!$C:$BS,51,0)),"")</f>
        <v>100</v>
      </c>
      <c r="T20" s="6">
        <f>IFERROR(IF(AND($W20="SI",VLOOKUP($C20,[1]APELACIÓN!$C:$AK,35,0)&gt;0),VLOOKUP($C20,[1]APELACIÓN!$C:$AK,35,0),VLOOKUP($C20,[1]CONSOLIDADO!$C:$BS,52,0)),"")</f>
        <v>25</v>
      </c>
      <c r="U20" s="8">
        <f>IFERROR(ROUND(IF(((H20+K20+Q20+T20)=VLOOKUP($C20,[1]CONSOLIDADO!$C:$BJ,60,0)),VLOOKUP($C20,[1]CONSOLIDADO!$C:$BJ,60,0),"ERROR"),2),"")</f>
        <v>98.5</v>
      </c>
      <c r="V20" s="9" t="str">
        <f>IFERROR(IF(VLOOKUP($C20,[1]APELACIÓN!$C:$AK,5,0)&lt;&gt;0,VLOOKUP($C20,[1]APELACIÓN!$C:$AK,5,0),"NO"),"")</f>
        <v/>
      </c>
      <c r="W20" s="9" t="str">
        <f>IFERROR(IF($V20="SI",VLOOKUP($C20,[1]APELACIÓN!$C:$AK,7,0),""),0)</f>
        <v/>
      </c>
      <c r="X20" s="10" t="str">
        <f>IFERROR(VLOOKUP($C20,[1]CONSOLIDADO!$C:$BS,61,0),"")</f>
        <v>EMPATE</v>
      </c>
      <c r="Y20" s="11">
        <f>IFERROR(VLOOKUP($C20,[1]CONSOLIDADO!$C:$BS,62,0),"")</f>
        <v>70</v>
      </c>
      <c r="Z20" s="11">
        <f>IFERROR(VLOOKUP($C20,[1]CONSOLIDADO!$C:$BS,63,0),"")</f>
        <v>13</v>
      </c>
      <c r="AA20" s="11">
        <f>IFERROR(VLOOKUP($C20,[1]CONSOLIDADO!$C:$BS,64,0),"")</f>
        <v>6</v>
      </c>
      <c r="AB20" s="11">
        <f>IFERROR(VLOOKUP($C20,[1]CONSOLIDADO!$C:$BS,65,0),"")</f>
        <v>0</v>
      </c>
      <c r="AC20" s="9" t="str">
        <f>IFERROR(VLOOKUP($C20,[1]CONSOLIDADO!$C:$BS,66,0),"")</f>
        <v/>
      </c>
      <c r="AD20" s="9">
        <f>IFERROR(VLOOKUP($C20,[1]CONSOLIDADO!$C:$BS,67,0),"")</f>
        <v>0</v>
      </c>
      <c r="AE20" s="12">
        <f>IFERROR(VLOOKUP($C20,[1]CONSOLIDADO!$C:$BS,68,0),"")</f>
        <v>0</v>
      </c>
      <c r="AF20" s="13">
        <v>5</v>
      </c>
    </row>
    <row r="21" spans="1:32" x14ac:dyDescent="0.25">
      <c r="A21" s="1">
        <v>6</v>
      </c>
      <c r="B21" s="2">
        <v>101</v>
      </c>
      <c r="C21" s="3">
        <v>5064875</v>
      </c>
      <c r="D21" s="2">
        <v>3</v>
      </c>
      <c r="E21" s="2">
        <f>IFERROR(VLOOKUP($C21,[1]CONSOLIDADO!$C:$K,9,0),"")</f>
        <v>22</v>
      </c>
      <c r="F21" s="4">
        <f>IFERROR(IF(AND($W21="SI",VLOOKUP($C21,[1]APELACIÓN!$C:$AK,21,0)&gt;0),VLOOKUP($C21,[1]APELACIÓN!$C:$AK,21,0),VLOOKUP($C21,[1]CONSOLIDADO!$C:$BS,38,0)),"")</f>
        <v>13</v>
      </c>
      <c r="G21" s="5">
        <f>IFERROR(IF(AND($W21="SI",VLOOKUP($C21,[1]APELACIÓN!$C:$AK,22,0)&gt;0),VLOOKUP($C21,[1]APELACIÓN!$C:$AK,22,0),VLOOKUP($C21,[1]CONSOLIDADO!$C:$BS,39,0)),"")</f>
        <v>88</v>
      </c>
      <c r="H21" s="6">
        <f>IFERROR(IF(AND($W21="SI",VLOOKUP($C21,[1]APELACIÓN!$C:$AK,23,0)&gt;0),VLOOKUP($C21,[1]APELACIÓN!$C:$AK,23,0),VLOOKUP($C21,[1]CONSOLIDADO!$C:$BS,40,0)),"")</f>
        <v>22</v>
      </c>
      <c r="I21" s="4">
        <f>IFERROR(IF(AND($W21="SI",VLOOKUP($C21,[1]APELACIÓN!$C:$AK,24,0)&gt;0),VLOOKUP($C21,[1]APELACIÓN!$C:$AK,24,0),VLOOKUP($C21,[1]CONSOLIDADO!$C:$BS,41,0)),"")</f>
        <v>309</v>
      </c>
      <c r="J21" s="7">
        <f>IFERROR(IF(AND($W21="SI",VLOOKUP($C21,[1]APELACIÓN!$C:$AK,25,0)&gt;0),VLOOKUP($C21,[1]APELACIÓN!$C:$AK,25,0),VLOOKUP($C21,[1]CONSOLIDADO!$C:$BS,42,0)),"")</f>
        <v>100</v>
      </c>
      <c r="K21" s="6">
        <f>IFERROR(IF(AND($W21="SI",VLOOKUP($C21,[1]APELACIÓN!$C:$AK,26,0)&gt;0),VLOOKUP($C21,[1]APELACIÓN!$C:$AK,26,0),VLOOKUP($C21,[1]CONSOLIDADO!$C:$BS,43,0)),"")</f>
        <v>25</v>
      </c>
      <c r="L21" s="4">
        <f>IFERROR(IF(AND($W21="SI",VLOOKUP($C21,[1]APELACIÓN!$C:$AK,27,0)&gt;0),VLOOKUP($C21,[1]APELACIÓN!$C:$AK,27,0),VLOOKUP($C21,[1]CONSOLIDADO!$C:$BS,44,0)),"")</f>
        <v>70</v>
      </c>
      <c r="M21" s="4">
        <f>IFERROR(IF(AND($W21="SI",VLOOKUP($C21,[1]APELACIÓN!$C:$AK,28,0)&gt;0),VLOOKUP($C21,[1]APELACIÓN!$C:$AK,28,0),VLOOKUP($C21,[1]CONSOLIDADO!$C:$BS,45,0)),"")</f>
        <v>70</v>
      </c>
      <c r="N21" s="4">
        <f>IFERROR(IF(AND($W21="SI",VLOOKUP($C21,[1]APELACIÓN!$C:$AK,29,0)&gt;0),VLOOKUP($C21,[1]APELACIÓN!$C:$AK,29,0),VLOOKUP($C21,[1]CONSOLIDADO!$C:$BS,46,0)),"")</f>
        <v>70</v>
      </c>
      <c r="O21" s="4">
        <f>IFERROR(IF(AND($W21="SI",VLOOKUP($C21,[1]APELACIÓN!$C:$AK,30,0)&gt;0),VLOOKUP($C21,[1]APELACIÓN!$C:$AK,30,0),VLOOKUP($C21,[1]CONSOLIDADO!$C:$BS,47,0)),"")</f>
        <v>70</v>
      </c>
      <c r="P21" s="7">
        <f>IFERROR(IF(AND($W21="SI",VLOOKUP($C21,[1]APELACIÓN!$C:$AK,31,0)&gt;0),VLOOKUP($C21,[1]APELACIÓN!$C:$AK,31,0),VLOOKUP($C21,[1]CONSOLIDADO!$C:$BS,48,0)),"")</f>
        <v>100</v>
      </c>
      <c r="Q21" s="6">
        <f>IFERROR(IF(AND($W21="SI",VLOOKUP($C21,[1]APELACIÓN!$C:$AK,32,0)&gt;0),VLOOKUP($C21,[1]APELACIÓN!$C:$AK,32,0),VLOOKUP($C21,[1]CONSOLIDADO!$C:$BS,49,0)),"")</f>
        <v>25</v>
      </c>
      <c r="R21" s="4" t="str">
        <f>IFERROR(IF(AND($W21="SI",VLOOKUP($C21,[1]APELACIÓN!$C:$AK,33,0)&gt;0),VLOOKUP($C21,[1]APELACIÓN!$C:$AK,33,0),VLOOKUP($C21,[1]CONSOLIDADO!$C:$BS,50,0)),"")</f>
        <v>LEM</v>
      </c>
      <c r="S21" s="5">
        <f>IFERROR(IF(AND($W21="SI",VLOOKUP($C21,[1]APELACIÓN!$C:$AK,34,0)&gt;0),VLOOKUP($C21,[1]APELACIÓN!$C:$AK,34,0),VLOOKUP($C21,[1]CONSOLIDADO!$C:$BS,51,0)),"")</f>
        <v>100</v>
      </c>
      <c r="T21" s="6">
        <f>IFERROR(IF(AND($W21="SI",VLOOKUP($C21,[1]APELACIÓN!$C:$AK,35,0)&gt;0),VLOOKUP($C21,[1]APELACIÓN!$C:$AK,35,0),VLOOKUP($C21,[1]CONSOLIDADO!$C:$BS,52,0)),"")</f>
        <v>25</v>
      </c>
      <c r="U21" s="8">
        <f>IFERROR(ROUND(IF(((H21+K21+Q21+T21)=VLOOKUP($C21,[1]CONSOLIDADO!$C:$BJ,60,0)),VLOOKUP($C21,[1]CONSOLIDADO!$C:$BJ,60,0),"ERROR"),2),"")</f>
        <v>97</v>
      </c>
      <c r="V21" s="9" t="str">
        <f>IFERROR(IF(VLOOKUP($C21,[1]APELACIÓN!$C:$AK,5,0)&lt;&gt;0,VLOOKUP($C21,[1]APELACIÓN!$C:$AK,5,0),"NO"),"")</f>
        <v/>
      </c>
      <c r="W21" s="9" t="str">
        <f>IFERROR(IF($V21="SI",VLOOKUP($C21,[1]APELACIÓN!$C:$AK,7,0),""),0)</f>
        <v/>
      </c>
      <c r="X21" s="10" t="str">
        <f>IFERROR(VLOOKUP($C21,[1]CONSOLIDADO!$C:$BS,61,0),"")</f>
        <v>EMPATE</v>
      </c>
      <c r="Y21" s="11">
        <f>IFERROR(VLOOKUP($C21,[1]CONSOLIDADO!$C:$BS,62,0),"")</f>
        <v>70</v>
      </c>
      <c r="Z21" s="11">
        <f>IFERROR(VLOOKUP($C21,[1]CONSOLIDADO!$C:$BS,63,0),"")</f>
        <v>13</v>
      </c>
      <c r="AA21" s="11">
        <f>IFERROR(VLOOKUP($C21,[1]CONSOLIDADO!$C:$BS,64,0),"")</f>
        <v>1</v>
      </c>
      <c r="AB21" s="11">
        <f>IFERROR(VLOOKUP($C21,[1]CONSOLIDADO!$C:$BS,65,0),"")</f>
        <v>18</v>
      </c>
      <c r="AC21" s="9" t="str">
        <f>IFERROR(VLOOKUP($C21,[1]CONSOLIDADO!$C:$BS,66,0),"")</f>
        <v/>
      </c>
      <c r="AD21" s="9">
        <f>IFERROR(VLOOKUP($C21,[1]CONSOLIDADO!$C:$BS,67,0),"")</f>
        <v>0</v>
      </c>
      <c r="AE21" s="12">
        <f>IFERROR(VLOOKUP($C21,[1]CONSOLIDADO!$C:$BS,68,0),"")</f>
        <v>0</v>
      </c>
      <c r="AF21" s="13">
        <v>6</v>
      </c>
    </row>
    <row r="22" spans="1:32" x14ac:dyDescent="0.25">
      <c r="A22" s="1">
        <v>7</v>
      </c>
      <c r="B22" s="2">
        <v>103</v>
      </c>
      <c r="C22" s="3">
        <v>11812994</v>
      </c>
      <c r="D22" s="2">
        <v>6</v>
      </c>
      <c r="E22" s="2">
        <f>IFERROR(VLOOKUP($C22,[1]CONSOLIDADO!$C:$K,9,0),"")</f>
        <v>22</v>
      </c>
      <c r="F22" s="4">
        <f>IFERROR(IF(AND($W22="SI",VLOOKUP($C22,[1]APELACIÓN!$C:$AK,21,0)&gt;0),VLOOKUP($C22,[1]APELACIÓN!$C:$AK,21,0),VLOOKUP($C22,[1]CONSOLIDADO!$C:$BS,38,0)),"")</f>
        <v>13</v>
      </c>
      <c r="G22" s="5">
        <f>IFERROR(IF(AND($W22="SI",VLOOKUP($C22,[1]APELACIÓN!$C:$AK,22,0)&gt;0),VLOOKUP($C22,[1]APELACIÓN!$C:$AK,22,0),VLOOKUP($C22,[1]CONSOLIDADO!$C:$BS,39,0)),"")</f>
        <v>88</v>
      </c>
      <c r="H22" s="6">
        <f>IFERROR(IF(AND($W22="SI",VLOOKUP($C22,[1]APELACIÓN!$C:$AK,23,0)&gt;0),VLOOKUP($C22,[1]APELACIÓN!$C:$AK,23,0),VLOOKUP($C22,[1]CONSOLIDADO!$C:$BS,40,0)),"")</f>
        <v>22</v>
      </c>
      <c r="I22" s="4">
        <f>IFERROR(IF(AND($W22="SI",VLOOKUP($C22,[1]APELACIÓN!$C:$AK,24,0)&gt;0),VLOOKUP($C22,[1]APELACIÓN!$C:$AK,24,0),VLOOKUP($C22,[1]CONSOLIDADO!$C:$BS,41,0)),"")</f>
        <v>466</v>
      </c>
      <c r="J22" s="7">
        <f>IFERROR(IF(AND($W22="SI",VLOOKUP($C22,[1]APELACIÓN!$C:$AK,25,0)&gt;0),VLOOKUP($C22,[1]APELACIÓN!$C:$AK,25,0),VLOOKUP($C22,[1]CONSOLIDADO!$C:$BS,42,0)),"")</f>
        <v>100</v>
      </c>
      <c r="K22" s="6">
        <f>IFERROR(IF(AND($W22="SI",VLOOKUP($C22,[1]APELACIÓN!$C:$AK,26,0)&gt;0),VLOOKUP($C22,[1]APELACIÓN!$C:$AK,26,0),VLOOKUP($C22,[1]CONSOLIDADO!$C:$BS,43,0)),"")</f>
        <v>25</v>
      </c>
      <c r="L22" s="4">
        <f>IFERROR(IF(AND($W22="SI",VLOOKUP($C22,[1]APELACIÓN!$C:$AK,27,0)&gt;0),VLOOKUP($C22,[1]APELACIÓN!$C:$AK,27,0),VLOOKUP($C22,[1]CONSOLIDADO!$C:$BS,44,0)),"")</f>
        <v>70</v>
      </c>
      <c r="M22" s="4">
        <f>IFERROR(IF(AND($W22="SI",VLOOKUP($C22,[1]APELACIÓN!$C:$AK,28,0)&gt;0),VLOOKUP($C22,[1]APELACIÓN!$C:$AK,28,0),VLOOKUP($C22,[1]CONSOLIDADO!$C:$BS,45,0)),"")</f>
        <v>70</v>
      </c>
      <c r="N22" s="4">
        <f>IFERROR(IF(AND($W22="SI",VLOOKUP($C22,[1]APELACIÓN!$C:$AK,29,0)&gt;0),VLOOKUP($C22,[1]APELACIÓN!$C:$AK,29,0),VLOOKUP($C22,[1]CONSOLIDADO!$C:$BS,46,0)),"")</f>
        <v>70</v>
      </c>
      <c r="O22" s="4">
        <f>IFERROR(IF(AND($W22="SI",VLOOKUP($C22,[1]APELACIÓN!$C:$AK,30,0)&gt;0),VLOOKUP($C22,[1]APELACIÓN!$C:$AK,30,0),VLOOKUP($C22,[1]CONSOLIDADO!$C:$BS,47,0)),"")</f>
        <v>70</v>
      </c>
      <c r="P22" s="7">
        <f>IFERROR(IF(AND($W22="SI",VLOOKUP($C22,[1]APELACIÓN!$C:$AK,31,0)&gt;0),VLOOKUP($C22,[1]APELACIÓN!$C:$AK,31,0),VLOOKUP($C22,[1]CONSOLIDADO!$C:$BS,48,0)),"")</f>
        <v>100</v>
      </c>
      <c r="Q22" s="6">
        <f>IFERROR(IF(AND($W22="SI",VLOOKUP($C22,[1]APELACIÓN!$C:$AK,32,0)&gt;0),VLOOKUP($C22,[1]APELACIÓN!$C:$AK,32,0),VLOOKUP($C22,[1]CONSOLIDADO!$C:$BS,49,0)),"")</f>
        <v>25</v>
      </c>
      <c r="R22" s="4" t="str">
        <f>IFERROR(IF(AND($W22="SI",VLOOKUP($C22,[1]APELACIÓN!$C:$AK,33,0)&gt;0),VLOOKUP($C22,[1]APELACIÓN!$C:$AK,33,0),VLOOKUP($C22,[1]CONSOLIDADO!$C:$BS,50,0)),"")</f>
        <v>LEM</v>
      </c>
      <c r="S22" s="5">
        <f>IFERROR(IF(AND($W22="SI",VLOOKUP($C22,[1]APELACIÓN!$C:$AK,34,0)&gt;0),VLOOKUP($C22,[1]APELACIÓN!$C:$AK,34,0),VLOOKUP($C22,[1]CONSOLIDADO!$C:$BS,51,0)),"")</f>
        <v>100</v>
      </c>
      <c r="T22" s="6">
        <f>IFERROR(IF(AND($W22="SI",VLOOKUP($C22,[1]APELACIÓN!$C:$AK,35,0)&gt;0),VLOOKUP($C22,[1]APELACIÓN!$C:$AK,35,0),VLOOKUP($C22,[1]CONSOLIDADO!$C:$BS,52,0)),"")</f>
        <v>25</v>
      </c>
      <c r="U22" s="8">
        <f>IFERROR(ROUND(IF(((H22+K22+Q22+T22)=VLOOKUP($C22,[1]CONSOLIDADO!$C:$BJ,60,0)),VLOOKUP($C22,[1]CONSOLIDADO!$C:$BJ,60,0),"ERROR"),2),"")</f>
        <v>97</v>
      </c>
      <c r="V22" s="9" t="str">
        <f>IFERROR(IF(VLOOKUP($C22,[1]APELACIÓN!$C:$AK,5,0)&lt;&gt;0,VLOOKUP($C22,[1]APELACIÓN!$C:$AK,5,0),"NO"),"")</f>
        <v/>
      </c>
      <c r="W22" s="9" t="str">
        <f>IFERROR(IF($V22="SI",VLOOKUP($C22,[1]APELACIÓN!$C:$AK,7,0),""),0)</f>
        <v/>
      </c>
      <c r="X22" s="10" t="str">
        <f>IFERROR(VLOOKUP($C22,[1]CONSOLIDADO!$C:$BS,61,0),"")</f>
        <v>EMPATE</v>
      </c>
      <c r="Y22" s="11">
        <f>IFERROR(VLOOKUP($C22,[1]CONSOLIDADO!$C:$BS,62,0),"")</f>
        <v>70</v>
      </c>
      <c r="Z22" s="11">
        <f>IFERROR(VLOOKUP($C22,[1]CONSOLIDADO!$C:$BS,63,0),"")</f>
        <v>13</v>
      </c>
      <c r="AA22" s="11">
        <f>IFERROR(VLOOKUP($C22,[1]CONSOLIDADO!$C:$BS,64,0),"")</f>
        <v>0</v>
      </c>
      <c r="AB22" s="11">
        <f>IFERROR(VLOOKUP($C22,[1]CONSOLIDADO!$C:$BS,65,0),"")</f>
        <v>0</v>
      </c>
      <c r="AC22" s="9" t="str">
        <f>IFERROR(VLOOKUP($C22,[1]CONSOLIDADO!$C:$BS,66,0),"")</f>
        <v/>
      </c>
      <c r="AD22" s="9">
        <f>IFERROR(VLOOKUP($C22,[1]CONSOLIDADO!$C:$BS,67,0),"")</f>
        <v>0</v>
      </c>
      <c r="AE22" s="12">
        <f>IFERROR(VLOOKUP($C22,[1]CONSOLIDADO!$C:$BS,68,0),"")</f>
        <v>0</v>
      </c>
      <c r="AF22" s="13">
        <v>7</v>
      </c>
    </row>
    <row r="23" spans="1:32" x14ac:dyDescent="0.25">
      <c r="A23" s="1">
        <v>8</v>
      </c>
      <c r="B23" s="2">
        <v>101</v>
      </c>
      <c r="C23" s="3">
        <v>9822892</v>
      </c>
      <c r="D23" s="2">
        <v>6</v>
      </c>
      <c r="E23" s="2">
        <f>IFERROR(VLOOKUP($C23,[1]CONSOLIDADO!$C:$K,9,0),"")</f>
        <v>21</v>
      </c>
      <c r="F23" s="4">
        <f>IFERROR(IF(AND($W23="SI",VLOOKUP($C23,[1]APELACIÓN!$C:$AK,21,0)&gt;0),VLOOKUP($C23,[1]APELACIÓN!$C:$AK,21,0),VLOOKUP($C23,[1]CONSOLIDADO!$C:$BS,38,0)),"")</f>
        <v>13</v>
      </c>
      <c r="G23" s="5">
        <f>IFERROR(IF(AND($W23="SI",VLOOKUP($C23,[1]APELACIÓN!$C:$AK,22,0)&gt;0),VLOOKUP($C23,[1]APELACIÓN!$C:$AK,22,0),VLOOKUP($C23,[1]CONSOLIDADO!$C:$BS,39,0)),"")</f>
        <v>88</v>
      </c>
      <c r="H23" s="6">
        <f>IFERROR(IF(AND($W23="SI",VLOOKUP($C23,[1]APELACIÓN!$C:$AK,23,0)&gt;0),VLOOKUP($C23,[1]APELACIÓN!$C:$AK,23,0),VLOOKUP($C23,[1]CONSOLIDADO!$C:$BS,40,0)),"")</f>
        <v>22</v>
      </c>
      <c r="I23" s="4">
        <f>IFERROR(IF(AND($W23="SI",VLOOKUP($C23,[1]APELACIÓN!$C:$AK,24,0)&gt;0),VLOOKUP($C23,[1]APELACIÓN!$C:$AK,24,0),VLOOKUP($C23,[1]CONSOLIDADO!$C:$BS,41,0)),"")</f>
        <v>621</v>
      </c>
      <c r="J23" s="7">
        <f>IFERROR(IF(AND($W23="SI",VLOOKUP($C23,[1]APELACIÓN!$C:$AK,25,0)&gt;0),VLOOKUP($C23,[1]APELACIÓN!$C:$AK,25,0),VLOOKUP($C23,[1]CONSOLIDADO!$C:$BS,42,0)),"")</f>
        <v>100</v>
      </c>
      <c r="K23" s="6">
        <f>IFERROR(IF(AND($W23="SI",VLOOKUP($C23,[1]APELACIÓN!$C:$AK,26,0)&gt;0),VLOOKUP($C23,[1]APELACIÓN!$C:$AK,26,0),VLOOKUP($C23,[1]CONSOLIDADO!$C:$BS,43,0)),"")</f>
        <v>25</v>
      </c>
      <c r="L23" s="4">
        <f>IFERROR(IF(AND($W23="SI",VLOOKUP($C23,[1]APELACIÓN!$C:$AK,27,0)&gt;0),VLOOKUP($C23,[1]APELACIÓN!$C:$AK,27,0),VLOOKUP($C23,[1]CONSOLIDADO!$C:$BS,44,0)),"")</f>
        <v>70</v>
      </c>
      <c r="M23" s="4">
        <f>IFERROR(IF(AND($W23="SI",VLOOKUP($C23,[1]APELACIÓN!$C:$AK,28,0)&gt;0),VLOOKUP($C23,[1]APELACIÓN!$C:$AK,28,0),VLOOKUP($C23,[1]CONSOLIDADO!$C:$BS,45,0)),"")</f>
        <v>70</v>
      </c>
      <c r="N23" s="4">
        <f>IFERROR(IF(AND($W23="SI",VLOOKUP($C23,[1]APELACIÓN!$C:$AK,29,0)&gt;0),VLOOKUP($C23,[1]APELACIÓN!$C:$AK,29,0),VLOOKUP($C23,[1]CONSOLIDADO!$C:$BS,46,0)),"")</f>
        <v>70</v>
      </c>
      <c r="O23" s="4">
        <f>IFERROR(IF(AND($W23="SI",VLOOKUP($C23,[1]APELACIÓN!$C:$AK,30,0)&gt;0),VLOOKUP($C23,[1]APELACIÓN!$C:$AK,30,0),VLOOKUP($C23,[1]CONSOLIDADO!$C:$BS,47,0)),"")</f>
        <v>70</v>
      </c>
      <c r="P23" s="7">
        <f>IFERROR(IF(AND($W23="SI",VLOOKUP($C23,[1]APELACIÓN!$C:$AK,31,0)&gt;0),VLOOKUP($C23,[1]APELACIÓN!$C:$AK,31,0),VLOOKUP($C23,[1]CONSOLIDADO!$C:$BS,48,0)),"")</f>
        <v>100</v>
      </c>
      <c r="Q23" s="6">
        <f>IFERROR(IF(AND($W23="SI",VLOOKUP($C23,[1]APELACIÓN!$C:$AK,32,0)&gt;0),VLOOKUP($C23,[1]APELACIÓN!$C:$AK,32,0),VLOOKUP($C23,[1]CONSOLIDADO!$C:$BS,49,0)),"")</f>
        <v>25</v>
      </c>
      <c r="R23" s="4" t="str">
        <f>IFERROR(IF(AND($W23="SI",VLOOKUP($C23,[1]APELACIÓN!$C:$AK,33,0)&gt;0),VLOOKUP($C23,[1]APELACIÓN!$C:$AK,33,0),VLOOKUP($C23,[1]CONSOLIDADO!$C:$BS,50,0)),"")</f>
        <v>LEM</v>
      </c>
      <c r="S23" s="5">
        <f>IFERROR(IF(AND($W23="SI",VLOOKUP($C23,[1]APELACIÓN!$C:$AK,34,0)&gt;0),VLOOKUP($C23,[1]APELACIÓN!$C:$AK,34,0),VLOOKUP($C23,[1]CONSOLIDADO!$C:$BS,51,0)),"")</f>
        <v>100</v>
      </c>
      <c r="T23" s="6">
        <f>IFERROR(IF(AND($W23="SI",VLOOKUP($C23,[1]APELACIÓN!$C:$AK,35,0)&gt;0),VLOOKUP($C23,[1]APELACIÓN!$C:$AK,35,0),VLOOKUP($C23,[1]CONSOLIDADO!$C:$BS,52,0)),"")</f>
        <v>25</v>
      </c>
      <c r="U23" s="8">
        <f>IFERROR(ROUND(IF(((H23+K23+Q23+T23)=VLOOKUP($C23,[1]CONSOLIDADO!$C:$BJ,60,0)),VLOOKUP($C23,[1]CONSOLIDADO!$C:$BJ,60,0),"ERROR"),2),"")</f>
        <v>97</v>
      </c>
      <c r="V23" s="9" t="str">
        <f>IFERROR(IF(VLOOKUP($C23,[1]APELACIÓN!$C:$AK,5,0)&lt;&gt;0,VLOOKUP($C23,[1]APELACIÓN!$C:$AK,5,0),"NO"),"")</f>
        <v/>
      </c>
      <c r="W23" s="9" t="str">
        <f>IFERROR(IF($V23="SI",VLOOKUP($C23,[1]APELACIÓN!$C:$AK,7,0),""),0)</f>
        <v/>
      </c>
      <c r="X23" s="10" t="str">
        <f>IFERROR(VLOOKUP($C23,[1]CONSOLIDADO!$C:$BS,61,0),"")</f>
        <v>EMPATE</v>
      </c>
      <c r="Y23" s="11">
        <f>IFERROR(VLOOKUP($C23,[1]CONSOLIDADO!$C:$BS,62,0),"")</f>
        <v>70</v>
      </c>
      <c r="Z23" s="11">
        <f>IFERROR(VLOOKUP($C23,[1]CONSOLIDADO!$C:$BS,63,0),"")</f>
        <v>12</v>
      </c>
      <c r="AA23" s="11">
        <f>IFERROR(VLOOKUP($C23,[1]CONSOLIDADO!$C:$BS,64,0),"")</f>
        <v>6</v>
      </c>
      <c r="AB23" s="11">
        <f>IFERROR(VLOOKUP($C23,[1]CONSOLIDADO!$C:$BS,65,0),"")</f>
        <v>0</v>
      </c>
      <c r="AC23" s="9" t="str">
        <f>IFERROR(VLOOKUP($C23,[1]CONSOLIDADO!$C:$BS,66,0),"")</f>
        <v/>
      </c>
      <c r="AD23" s="9">
        <f>IFERROR(VLOOKUP($C23,[1]CONSOLIDADO!$C:$BS,67,0),"")</f>
        <v>0</v>
      </c>
      <c r="AE23" s="12">
        <f>IFERROR(VLOOKUP($C23,[1]CONSOLIDADO!$C:$BS,68,0),"")</f>
        <v>0</v>
      </c>
      <c r="AF23" s="13">
        <v>8</v>
      </c>
    </row>
    <row r="24" spans="1:32" x14ac:dyDescent="0.25">
      <c r="A24" s="1">
        <v>9</v>
      </c>
      <c r="B24" s="2">
        <v>101</v>
      </c>
      <c r="C24" s="3">
        <v>7227589</v>
      </c>
      <c r="D24" s="2">
        <v>6</v>
      </c>
      <c r="E24" s="2">
        <f>IFERROR(VLOOKUP($C24,[1]CONSOLIDADO!$C:$K,9,0),"")</f>
        <v>22</v>
      </c>
      <c r="F24" s="4">
        <f>IFERROR(IF(AND($W24="SI",VLOOKUP($C24,[1]APELACIÓN!$C:$AK,21,0)&gt;0),VLOOKUP($C24,[1]APELACIÓN!$C:$AK,21,0),VLOOKUP($C24,[1]CONSOLIDADO!$C:$BS,38,0)),"")</f>
        <v>13</v>
      </c>
      <c r="G24" s="5">
        <f>IFERROR(IF(AND($W24="SI",VLOOKUP($C24,[1]APELACIÓN!$C:$AK,22,0)&gt;0),VLOOKUP($C24,[1]APELACIÓN!$C:$AK,22,0),VLOOKUP($C24,[1]CONSOLIDADO!$C:$BS,39,0)),"")</f>
        <v>88</v>
      </c>
      <c r="H24" s="6">
        <f>IFERROR(IF(AND($W24="SI",VLOOKUP($C24,[1]APELACIÓN!$C:$AK,23,0)&gt;0),VLOOKUP($C24,[1]APELACIÓN!$C:$AK,23,0),VLOOKUP($C24,[1]CONSOLIDADO!$C:$BS,40,0)),"")</f>
        <v>22</v>
      </c>
      <c r="I24" s="4">
        <f>IFERROR(IF(AND($W24="SI",VLOOKUP($C24,[1]APELACIÓN!$C:$AK,24,0)&gt;0),VLOOKUP($C24,[1]APELACIÓN!$C:$AK,24,0),VLOOKUP($C24,[1]CONSOLIDADO!$C:$BS,41,0)),"")</f>
        <v>135</v>
      </c>
      <c r="J24" s="7">
        <f>IFERROR(IF(AND($W24="SI",VLOOKUP($C24,[1]APELACIÓN!$C:$AK,25,0)&gt;0),VLOOKUP($C24,[1]APELACIÓN!$C:$AK,25,0),VLOOKUP($C24,[1]CONSOLIDADO!$C:$BS,42,0)),"")</f>
        <v>100</v>
      </c>
      <c r="K24" s="6">
        <f>IFERROR(IF(AND($W24="SI",VLOOKUP($C24,[1]APELACIÓN!$C:$AK,26,0)&gt;0),VLOOKUP($C24,[1]APELACIÓN!$C:$AK,26,0),VLOOKUP($C24,[1]CONSOLIDADO!$C:$BS,43,0)),"")</f>
        <v>25</v>
      </c>
      <c r="L24" s="4">
        <f>IFERROR(IF(AND($W24="SI",VLOOKUP($C24,[1]APELACIÓN!$C:$AK,27,0)&gt;0),VLOOKUP($C24,[1]APELACIÓN!$C:$AK,27,0),VLOOKUP($C24,[1]CONSOLIDADO!$C:$BS,44,0)),"")</f>
        <v>69</v>
      </c>
      <c r="M24" s="4">
        <f>IFERROR(IF(AND($W24="SI",VLOOKUP($C24,[1]APELACIÓN!$C:$AK,28,0)&gt;0),VLOOKUP($C24,[1]APELACIÓN!$C:$AK,28,0),VLOOKUP($C24,[1]CONSOLIDADO!$C:$BS,45,0)),"")</f>
        <v>70</v>
      </c>
      <c r="N24" s="4">
        <f>IFERROR(IF(AND($W24="SI",VLOOKUP($C24,[1]APELACIÓN!$C:$AK,29,0)&gt;0),VLOOKUP($C24,[1]APELACIÓN!$C:$AK,29,0),VLOOKUP($C24,[1]CONSOLIDADO!$C:$BS,46,0)),"")</f>
        <v>70</v>
      </c>
      <c r="O24" s="4">
        <f>IFERROR(IF(AND($W24="SI",VLOOKUP($C24,[1]APELACIÓN!$C:$AK,30,0)&gt;0),VLOOKUP($C24,[1]APELACIÓN!$C:$AK,30,0),VLOOKUP($C24,[1]CONSOLIDADO!$C:$BS,47,0)),"")</f>
        <v>70</v>
      </c>
      <c r="P24" s="7">
        <f>IFERROR(IF(AND($W24="SI",VLOOKUP($C24,[1]APELACIÓN!$C:$AK,31,0)&gt;0),VLOOKUP($C24,[1]APELACIÓN!$C:$AK,31,0),VLOOKUP($C24,[1]CONSOLIDADO!$C:$BS,48,0)),"")</f>
        <v>100</v>
      </c>
      <c r="Q24" s="6">
        <f>IFERROR(IF(AND($W24="SI",VLOOKUP($C24,[1]APELACIÓN!$C:$AK,32,0)&gt;0),VLOOKUP($C24,[1]APELACIÓN!$C:$AK,32,0),VLOOKUP($C24,[1]CONSOLIDADO!$C:$BS,49,0)),"")</f>
        <v>25</v>
      </c>
      <c r="R24" s="4" t="str">
        <f>IFERROR(IF(AND($W24="SI",VLOOKUP($C24,[1]APELACIÓN!$C:$AK,33,0)&gt;0),VLOOKUP($C24,[1]APELACIÓN!$C:$AK,33,0),VLOOKUP($C24,[1]CONSOLIDADO!$C:$BS,50,0)),"")</f>
        <v>LEM</v>
      </c>
      <c r="S24" s="5">
        <f>IFERROR(IF(AND($W24="SI",VLOOKUP($C24,[1]APELACIÓN!$C:$AK,34,0)&gt;0),VLOOKUP($C24,[1]APELACIÓN!$C:$AK,34,0),VLOOKUP($C24,[1]CONSOLIDADO!$C:$BS,51,0)),"")</f>
        <v>100</v>
      </c>
      <c r="T24" s="6">
        <f>IFERROR(IF(AND($W24="SI",VLOOKUP($C24,[1]APELACIÓN!$C:$AK,35,0)&gt;0),VLOOKUP($C24,[1]APELACIÓN!$C:$AK,35,0),VLOOKUP($C24,[1]CONSOLIDADO!$C:$BS,52,0)),"")</f>
        <v>25</v>
      </c>
      <c r="U24" s="8">
        <f>IFERROR(ROUND(IF(((H24+K24+Q24+T24)=VLOOKUP($C24,[1]CONSOLIDADO!$C:$BJ,60,0)),VLOOKUP($C24,[1]CONSOLIDADO!$C:$BJ,60,0),"ERROR"),2),"")</f>
        <v>97</v>
      </c>
      <c r="V24" s="9" t="str">
        <f>IFERROR(IF(VLOOKUP($C24,[1]APELACIÓN!$C:$AK,5,0)&lt;&gt;0,VLOOKUP($C24,[1]APELACIÓN!$C:$AK,5,0),"NO"),"")</f>
        <v/>
      </c>
      <c r="W24" s="9" t="str">
        <f>IFERROR(IF($V24="SI",VLOOKUP($C24,[1]APELACIÓN!$C:$AK,7,0),""),0)</f>
        <v/>
      </c>
      <c r="X24" s="10" t="str">
        <f>IFERROR(VLOOKUP($C24,[1]CONSOLIDADO!$C:$BS,61,0),"")</f>
        <v>EMPATE</v>
      </c>
      <c r="Y24" s="11">
        <f>IFERROR(VLOOKUP($C24,[1]CONSOLIDADO!$C:$BS,62,0),"")</f>
        <v>69</v>
      </c>
      <c r="Z24" s="11">
        <f>IFERROR(VLOOKUP($C24,[1]CONSOLIDADO!$C:$BS,63,0),"")</f>
        <v>15</v>
      </c>
      <c r="AA24" s="11">
        <f>IFERROR(VLOOKUP($C24,[1]CONSOLIDADO!$C:$BS,64,0),"")</f>
        <v>3</v>
      </c>
      <c r="AB24" s="11">
        <f>IFERROR(VLOOKUP($C24,[1]CONSOLIDADO!$C:$BS,65,0),"")</f>
        <v>21</v>
      </c>
      <c r="AC24" s="9" t="str">
        <f>IFERROR(VLOOKUP($C24,[1]CONSOLIDADO!$C:$BS,66,0),"")</f>
        <v/>
      </c>
      <c r="AD24" s="9">
        <f>IFERROR(VLOOKUP($C24,[1]CONSOLIDADO!$C:$BS,67,0),"")</f>
        <v>0</v>
      </c>
      <c r="AE24" s="12">
        <f>IFERROR(VLOOKUP($C24,[1]CONSOLIDADO!$C:$BS,68,0),"")</f>
        <v>0</v>
      </c>
      <c r="AF24" s="13">
        <v>9</v>
      </c>
    </row>
    <row r="25" spans="1:32" x14ac:dyDescent="0.25">
      <c r="A25" s="1">
        <v>10</v>
      </c>
      <c r="B25" s="2">
        <v>101</v>
      </c>
      <c r="C25" s="3">
        <v>7638472</v>
      </c>
      <c r="D25" s="2" t="s">
        <v>35</v>
      </c>
      <c r="E25" s="2">
        <f>IFERROR(VLOOKUP($C25,[1]CONSOLIDADO!$C:$K,9,0),"")</f>
        <v>22</v>
      </c>
      <c r="F25" s="4">
        <f>IFERROR(IF(AND($W25="SI",VLOOKUP($C25,[1]APELACIÓN!$C:$AK,21,0)&gt;0),VLOOKUP($C25,[1]APELACIÓN!$C:$AK,21,0),VLOOKUP($C25,[1]CONSOLIDADO!$C:$BS,38,0)),"")</f>
        <v>13</v>
      </c>
      <c r="G25" s="5">
        <f>IFERROR(IF(AND($W25="SI",VLOOKUP($C25,[1]APELACIÓN!$C:$AK,22,0)&gt;0),VLOOKUP($C25,[1]APELACIÓN!$C:$AK,22,0),VLOOKUP($C25,[1]CONSOLIDADO!$C:$BS,39,0)),"")</f>
        <v>88</v>
      </c>
      <c r="H25" s="6">
        <f>IFERROR(IF(AND($W25="SI",VLOOKUP($C25,[1]APELACIÓN!$C:$AK,23,0)&gt;0),VLOOKUP($C25,[1]APELACIÓN!$C:$AK,23,0),VLOOKUP($C25,[1]CONSOLIDADO!$C:$BS,40,0)),"")</f>
        <v>22</v>
      </c>
      <c r="I25" s="4">
        <f>IFERROR(IF(AND($W25="SI",VLOOKUP($C25,[1]APELACIÓN!$C:$AK,24,0)&gt;0),VLOOKUP($C25,[1]APELACIÓN!$C:$AK,24,0),VLOOKUP($C25,[1]CONSOLIDADO!$C:$BS,41,0)),"")</f>
        <v>216</v>
      </c>
      <c r="J25" s="7">
        <f>IFERROR(IF(AND($W25="SI",VLOOKUP($C25,[1]APELACIÓN!$C:$AK,25,0)&gt;0),VLOOKUP($C25,[1]APELACIÓN!$C:$AK,25,0),VLOOKUP($C25,[1]CONSOLIDADO!$C:$BS,42,0)),"")</f>
        <v>100</v>
      </c>
      <c r="K25" s="6">
        <f>IFERROR(IF(AND($W25="SI",VLOOKUP($C25,[1]APELACIÓN!$C:$AK,26,0)&gt;0),VLOOKUP($C25,[1]APELACIÓN!$C:$AK,26,0),VLOOKUP($C25,[1]CONSOLIDADO!$C:$BS,43,0)),"")</f>
        <v>25</v>
      </c>
      <c r="L25" s="4">
        <f>IFERROR(IF(AND($W25="SI",VLOOKUP($C25,[1]APELACIÓN!$C:$AK,27,0)&gt;0),VLOOKUP($C25,[1]APELACIÓN!$C:$AK,27,0),VLOOKUP($C25,[1]CONSOLIDADO!$C:$BS,44,0)),"")</f>
        <v>67</v>
      </c>
      <c r="M25" s="4">
        <f>IFERROR(IF(AND($W25="SI",VLOOKUP($C25,[1]APELACIÓN!$C:$AK,28,0)&gt;0),VLOOKUP($C25,[1]APELACIÓN!$C:$AK,28,0),VLOOKUP($C25,[1]CONSOLIDADO!$C:$BS,45,0)),"")</f>
        <v>70</v>
      </c>
      <c r="N25" s="4">
        <f>IFERROR(IF(AND($W25="SI",VLOOKUP($C25,[1]APELACIÓN!$C:$AK,29,0)&gt;0),VLOOKUP($C25,[1]APELACIÓN!$C:$AK,29,0),VLOOKUP($C25,[1]CONSOLIDADO!$C:$BS,46,0)),"")</f>
        <v>70</v>
      </c>
      <c r="O25" s="4">
        <f>IFERROR(IF(AND($W25="SI",VLOOKUP($C25,[1]APELACIÓN!$C:$AK,30,0)&gt;0),VLOOKUP($C25,[1]APELACIÓN!$C:$AK,30,0),VLOOKUP($C25,[1]CONSOLIDADO!$C:$BS,47,0)),"")</f>
        <v>69</v>
      </c>
      <c r="P25" s="7">
        <f>IFERROR(IF(AND($W25="SI",VLOOKUP($C25,[1]APELACIÓN!$C:$AK,31,0)&gt;0),VLOOKUP($C25,[1]APELACIÓN!$C:$AK,31,0),VLOOKUP($C25,[1]CONSOLIDADO!$C:$BS,48,0)),"")</f>
        <v>96</v>
      </c>
      <c r="Q25" s="6">
        <f>IFERROR(IF(AND($W25="SI",VLOOKUP($C25,[1]APELACIÓN!$C:$AK,32,0)&gt;0),VLOOKUP($C25,[1]APELACIÓN!$C:$AK,32,0),VLOOKUP($C25,[1]CONSOLIDADO!$C:$BS,49,0)),"")</f>
        <v>24</v>
      </c>
      <c r="R25" s="4" t="str">
        <f>IFERROR(IF(AND($W25="SI",VLOOKUP($C25,[1]APELACIÓN!$C:$AK,33,0)&gt;0),VLOOKUP($C25,[1]APELACIÓN!$C:$AK,33,0),VLOOKUP($C25,[1]CONSOLIDADO!$C:$BS,50,0)),"")</f>
        <v>LEM</v>
      </c>
      <c r="S25" s="5">
        <f>IFERROR(IF(AND($W25="SI",VLOOKUP($C25,[1]APELACIÓN!$C:$AK,34,0)&gt;0),VLOOKUP($C25,[1]APELACIÓN!$C:$AK,34,0),VLOOKUP($C25,[1]CONSOLIDADO!$C:$BS,51,0)),"")</f>
        <v>100</v>
      </c>
      <c r="T25" s="6">
        <f>IFERROR(IF(AND($W25="SI",VLOOKUP($C25,[1]APELACIÓN!$C:$AK,35,0)&gt;0),VLOOKUP($C25,[1]APELACIÓN!$C:$AK,35,0),VLOOKUP($C25,[1]CONSOLIDADO!$C:$BS,52,0)),"")</f>
        <v>25</v>
      </c>
      <c r="U25" s="8">
        <f>IFERROR(ROUND(IF(((H25+K25+Q25+T25)=VLOOKUP($C25,[1]CONSOLIDADO!$C:$BJ,60,0)),VLOOKUP($C25,[1]CONSOLIDADO!$C:$BJ,60,0),"ERROR"),2),"")</f>
        <v>96</v>
      </c>
      <c r="V25" s="9" t="str">
        <f>IFERROR(IF(VLOOKUP($C25,[1]APELACIÓN!$C:$AK,5,0)&lt;&gt;0,VLOOKUP($C25,[1]APELACIÓN!$C:$AK,5,0),"NO"),"")</f>
        <v/>
      </c>
      <c r="W25" s="9" t="str">
        <f>IFERROR(IF($V25="SI",VLOOKUP($C25,[1]APELACIÓN!$C:$AK,7,0),""),0)</f>
        <v/>
      </c>
      <c r="X25" s="10" t="str">
        <f>IFERROR(VLOOKUP($C25,[1]CONSOLIDADO!$C:$BS,61,0),"")</f>
        <v/>
      </c>
      <c r="Y25" s="11">
        <f>IFERROR(VLOOKUP($C25,[1]CONSOLIDADO!$C:$BS,62,0),"")</f>
        <v>67</v>
      </c>
      <c r="Z25" s="11">
        <f>IFERROR(VLOOKUP($C25,[1]CONSOLIDADO!$C:$BS,63,0),"")</f>
        <v>13</v>
      </c>
      <c r="AA25" s="11">
        <f>IFERROR(VLOOKUP($C25,[1]CONSOLIDADO!$C:$BS,64,0),"")</f>
        <v>1</v>
      </c>
      <c r="AB25" s="11">
        <f>IFERROR(VLOOKUP($C25,[1]CONSOLIDADO!$C:$BS,65,0),"")</f>
        <v>18</v>
      </c>
      <c r="AC25" s="9" t="str">
        <f>IFERROR(VLOOKUP($C25,[1]CONSOLIDADO!$C:$BS,66,0),"")</f>
        <v/>
      </c>
      <c r="AD25" s="9">
        <f>IFERROR(VLOOKUP($C25,[1]CONSOLIDADO!$C:$BS,67,0),"")</f>
        <v>0</v>
      </c>
      <c r="AE25" s="12">
        <f>IFERROR(VLOOKUP($C25,[1]CONSOLIDADO!$C:$BS,68,0),"")</f>
        <v>0</v>
      </c>
      <c r="AF25" s="13">
        <v>10</v>
      </c>
    </row>
    <row r="26" spans="1:32" x14ac:dyDescent="0.25">
      <c r="A26" s="1">
        <v>11</v>
      </c>
      <c r="B26" s="2">
        <v>103</v>
      </c>
      <c r="C26" s="3">
        <v>10056277</v>
      </c>
      <c r="D26" s="2">
        <v>4</v>
      </c>
      <c r="E26" s="2">
        <f>IFERROR(VLOOKUP($C26,[1]CONSOLIDADO!$C:$K,9,0),"")</f>
        <v>22</v>
      </c>
      <c r="F26" s="4">
        <f>IFERROR(IF(AND($W26="SI",VLOOKUP($C26,[1]APELACIÓN!$C:$AK,21,0)&gt;0),VLOOKUP($C26,[1]APELACIÓN!$C:$AK,21,0),VLOOKUP($C26,[1]CONSOLIDADO!$C:$BS,38,0)),"")</f>
        <v>12</v>
      </c>
      <c r="G26" s="5">
        <f>IFERROR(IF(AND($W26="SI",VLOOKUP($C26,[1]APELACIÓN!$C:$AK,22,0)&gt;0),VLOOKUP($C26,[1]APELACIÓN!$C:$AK,22,0),VLOOKUP($C26,[1]CONSOLIDADO!$C:$BS,39,0)),"")</f>
        <v>82</v>
      </c>
      <c r="H26" s="6">
        <f>IFERROR(IF(AND($W26="SI",VLOOKUP($C26,[1]APELACIÓN!$C:$AK,23,0)&gt;0),VLOOKUP($C26,[1]APELACIÓN!$C:$AK,23,0),VLOOKUP($C26,[1]CONSOLIDADO!$C:$BS,40,0)),"")</f>
        <v>20.5</v>
      </c>
      <c r="I26" s="4">
        <f>IFERROR(IF(AND($W26="SI",VLOOKUP($C26,[1]APELACIÓN!$C:$AK,24,0)&gt;0),VLOOKUP($C26,[1]APELACIÓN!$C:$AK,24,0),VLOOKUP($C26,[1]CONSOLIDADO!$C:$BS,41,0)),"")</f>
        <v>102</v>
      </c>
      <c r="J26" s="7">
        <f>IFERROR(IF(AND($W26="SI",VLOOKUP($C26,[1]APELACIÓN!$C:$AK,25,0)&gt;0),VLOOKUP($C26,[1]APELACIÓN!$C:$AK,25,0),VLOOKUP($C26,[1]CONSOLIDADO!$C:$BS,42,0)),"")</f>
        <v>100</v>
      </c>
      <c r="K26" s="6">
        <f>IFERROR(IF(AND($W26="SI",VLOOKUP($C26,[1]APELACIÓN!$C:$AK,26,0)&gt;0),VLOOKUP($C26,[1]APELACIÓN!$C:$AK,26,0),VLOOKUP($C26,[1]CONSOLIDADO!$C:$BS,43,0)),"")</f>
        <v>25</v>
      </c>
      <c r="L26" s="4">
        <f>IFERROR(IF(AND($W26="SI",VLOOKUP($C26,[1]APELACIÓN!$C:$AK,27,0)&gt;0),VLOOKUP($C26,[1]APELACIÓN!$C:$AK,27,0),VLOOKUP($C26,[1]CONSOLIDADO!$C:$BS,44,0)),"")</f>
        <v>70</v>
      </c>
      <c r="M26" s="4">
        <f>IFERROR(IF(AND($W26="SI",VLOOKUP($C26,[1]APELACIÓN!$C:$AK,28,0)&gt;0),VLOOKUP($C26,[1]APELACIÓN!$C:$AK,28,0),VLOOKUP($C26,[1]CONSOLIDADO!$C:$BS,45,0)),"")</f>
        <v>70</v>
      </c>
      <c r="N26" s="4">
        <f>IFERROR(IF(AND($W26="SI",VLOOKUP($C26,[1]APELACIÓN!$C:$AK,29,0)&gt;0),VLOOKUP($C26,[1]APELACIÓN!$C:$AK,29,0),VLOOKUP($C26,[1]CONSOLIDADO!$C:$BS,46,0)),"")</f>
        <v>70</v>
      </c>
      <c r="O26" s="4">
        <f>IFERROR(IF(AND($W26="SI",VLOOKUP($C26,[1]APELACIÓN!$C:$AK,30,0)&gt;0),VLOOKUP($C26,[1]APELACIÓN!$C:$AK,30,0),VLOOKUP($C26,[1]CONSOLIDADO!$C:$BS,47,0)),"")</f>
        <v>70</v>
      </c>
      <c r="P26" s="7">
        <f>IFERROR(IF(AND($W26="SI",VLOOKUP($C26,[1]APELACIÓN!$C:$AK,31,0)&gt;0),VLOOKUP($C26,[1]APELACIÓN!$C:$AK,31,0),VLOOKUP($C26,[1]CONSOLIDADO!$C:$BS,48,0)),"")</f>
        <v>100</v>
      </c>
      <c r="Q26" s="6">
        <f>IFERROR(IF(AND($W26="SI",VLOOKUP($C26,[1]APELACIÓN!$C:$AK,32,0)&gt;0),VLOOKUP($C26,[1]APELACIÓN!$C:$AK,32,0),VLOOKUP($C26,[1]CONSOLIDADO!$C:$BS,49,0)),"")</f>
        <v>25</v>
      </c>
      <c r="R26" s="4" t="str">
        <f>IFERROR(IF(AND($W26="SI",VLOOKUP($C26,[1]APELACIÓN!$C:$AK,33,0)&gt;0),VLOOKUP($C26,[1]APELACIÓN!$C:$AK,33,0),VLOOKUP($C26,[1]CONSOLIDADO!$C:$BS,50,0)),"")</f>
        <v>LEM</v>
      </c>
      <c r="S26" s="5">
        <f>IFERROR(IF(AND($W26="SI",VLOOKUP($C26,[1]APELACIÓN!$C:$AK,34,0)&gt;0),VLOOKUP($C26,[1]APELACIÓN!$C:$AK,34,0),VLOOKUP($C26,[1]CONSOLIDADO!$C:$BS,51,0)),"")</f>
        <v>100</v>
      </c>
      <c r="T26" s="6">
        <f>IFERROR(IF(AND($W26="SI",VLOOKUP($C26,[1]APELACIÓN!$C:$AK,35,0)&gt;0),VLOOKUP($C26,[1]APELACIÓN!$C:$AK,35,0),VLOOKUP($C26,[1]CONSOLIDADO!$C:$BS,52,0)),"")</f>
        <v>25</v>
      </c>
      <c r="U26" s="8">
        <f>IFERROR(ROUND(IF(((H26+K26+Q26+T26)=VLOOKUP($C26,[1]CONSOLIDADO!$C:$BJ,60,0)),VLOOKUP($C26,[1]CONSOLIDADO!$C:$BJ,60,0),"ERROR"),2),"")</f>
        <v>95.5</v>
      </c>
      <c r="V26" s="9" t="str">
        <f>IFERROR(IF(VLOOKUP($C26,[1]APELACIÓN!$C:$AK,5,0)&lt;&gt;0,VLOOKUP($C26,[1]APELACIÓN!$C:$AK,5,0),"NO"),"")</f>
        <v/>
      </c>
      <c r="W26" s="9" t="str">
        <f>IFERROR(IF($V26="SI",VLOOKUP($C26,[1]APELACIÓN!$C:$AK,7,0),""),0)</f>
        <v/>
      </c>
      <c r="X26" s="10" t="str">
        <f>IFERROR(VLOOKUP($C26,[1]CONSOLIDADO!$C:$BS,61,0),"")</f>
        <v>EMPATE</v>
      </c>
      <c r="Y26" s="11">
        <f>IFERROR(VLOOKUP($C26,[1]CONSOLIDADO!$C:$BS,62,0),"")</f>
        <v>70</v>
      </c>
      <c r="Z26" s="11">
        <f>IFERROR(VLOOKUP($C26,[1]CONSOLIDADO!$C:$BS,63,0),"")</f>
        <v>12</v>
      </c>
      <c r="AA26" s="11">
        <f>IFERROR(VLOOKUP($C26,[1]CONSOLIDADO!$C:$BS,64,0),"")</f>
        <v>3</v>
      </c>
      <c r="AB26" s="11">
        <f>IFERROR(VLOOKUP($C26,[1]CONSOLIDADO!$C:$BS,65,0),"")</f>
        <v>18</v>
      </c>
      <c r="AC26" s="9" t="str">
        <f>IFERROR(VLOOKUP($C26,[1]CONSOLIDADO!$C:$BS,66,0),"")</f>
        <v/>
      </c>
      <c r="AD26" s="9">
        <f>IFERROR(VLOOKUP($C26,[1]CONSOLIDADO!$C:$BS,67,0),"")</f>
        <v>0</v>
      </c>
      <c r="AE26" s="12">
        <f>IFERROR(VLOOKUP($C26,[1]CONSOLIDADO!$C:$BS,68,0),"")</f>
        <v>0</v>
      </c>
      <c r="AF26" s="13">
        <v>11</v>
      </c>
    </row>
    <row r="27" spans="1:32" x14ac:dyDescent="0.25">
      <c r="A27" s="1">
        <v>12</v>
      </c>
      <c r="B27" s="2">
        <v>103</v>
      </c>
      <c r="C27" s="3">
        <v>9698820</v>
      </c>
      <c r="D27" s="2">
        <v>6</v>
      </c>
      <c r="E27" s="2">
        <f>IFERROR(VLOOKUP($C27,[1]CONSOLIDADO!$C:$K,9,0),"")</f>
        <v>22</v>
      </c>
      <c r="F27" s="4">
        <f>IFERROR(IF(AND($W27="SI",VLOOKUP($C27,[1]APELACIÓN!$C:$AK,21,0)&gt;0),VLOOKUP($C27,[1]APELACIÓN!$C:$AK,21,0),VLOOKUP($C27,[1]CONSOLIDADO!$C:$BS,38,0)),"")</f>
        <v>12</v>
      </c>
      <c r="G27" s="5">
        <f>IFERROR(IF(AND($W27="SI",VLOOKUP($C27,[1]APELACIÓN!$C:$AK,22,0)&gt;0),VLOOKUP($C27,[1]APELACIÓN!$C:$AK,22,0),VLOOKUP($C27,[1]CONSOLIDADO!$C:$BS,39,0)),"")</f>
        <v>82</v>
      </c>
      <c r="H27" s="6">
        <f>IFERROR(IF(AND($W27="SI",VLOOKUP($C27,[1]APELACIÓN!$C:$AK,23,0)&gt;0),VLOOKUP($C27,[1]APELACIÓN!$C:$AK,23,0),VLOOKUP($C27,[1]CONSOLIDADO!$C:$BS,40,0)),"")</f>
        <v>20.5</v>
      </c>
      <c r="I27" s="4">
        <f>IFERROR(IF(AND($W27="SI",VLOOKUP($C27,[1]APELACIÓN!$C:$AK,24,0)&gt;0),VLOOKUP($C27,[1]APELACIÓN!$C:$AK,24,0),VLOOKUP($C27,[1]CONSOLIDADO!$C:$BS,41,0)),"")</f>
        <v>377</v>
      </c>
      <c r="J27" s="7">
        <f>IFERROR(IF(AND($W27="SI",VLOOKUP($C27,[1]APELACIÓN!$C:$AK,25,0)&gt;0),VLOOKUP($C27,[1]APELACIÓN!$C:$AK,25,0),VLOOKUP($C27,[1]CONSOLIDADO!$C:$BS,42,0)),"")</f>
        <v>100</v>
      </c>
      <c r="K27" s="6">
        <f>IFERROR(IF(AND($W27="SI",VLOOKUP($C27,[1]APELACIÓN!$C:$AK,26,0)&gt;0),VLOOKUP($C27,[1]APELACIÓN!$C:$AK,26,0),VLOOKUP($C27,[1]CONSOLIDADO!$C:$BS,43,0)),"")</f>
        <v>25</v>
      </c>
      <c r="L27" s="4">
        <f>IFERROR(IF(AND($W27="SI",VLOOKUP($C27,[1]APELACIÓN!$C:$AK,27,0)&gt;0),VLOOKUP($C27,[1]APELACIÓN!$C:$AK,27,0),VLOOKUP($C27,[1]CONSOLIDADO!$C:$BS,44,0)),"")</f>
        <v>70</v>
      </c>
      <c r="M27" s="4">
        <f>IFERROR(IF(AND($W27="SI",VLOOKUP($C27,[1]APELACIÓN!$C:$AK,28,0)&gt;0),VLOOKUP($C27,[1]APELACIÓN!$C:$AK,28,0),VLOOKUP($C27,[1]CONSOLIDADO!$C:$BS,45,0)),"")</f>
        <v>70</v>
      </c>
      <c r="N27" s="4">
        <f>IFERROR(IF(AND($W27="SI",VLOOKUP($C27,[1]APELACIÓN!$C:$AK,29,0)&gt;0),VLOOKUP($C27,[1]APELACIÓN!$C:$AK,29,0),VLOOKUP($C27,[1]CONSOLIDADO!$C:$BS,46,0)),"")</f>
        <v>70</v>
      </c>
      <c r="O27" s="4">
        <f>IFERROR(IF(AND($W27="SI",VLOOKUP($C27,[1]APELACIÓN!$C:$AK,30,0)&gt;0),VLOOKUP($C27,[1]APELACIÓN!$C:$AK,30,0),VLOOKUP($C27,[1]CONSOLIDADO!$C:$BS,47,0)),"")</f>
        <v>70</v>
      </c>
      <c r="P27" s="7">
        <f>IFERROR(IF(AND($W27="SI",VLOOKUP($C27,[1]APELACIÓN!$C:$AK,31,0)&gt;0),VLOOKUP($C27,[1]APELACIÓN!$C:$AK,31,0),VLOOKUP($C27,[1]CONSOLIDADO!$C:$BS,48,0)),"")</f>
        <v>100</v>
      </c>
      <c r="Q27" s="6">
        <f>IFERROR(IF(AND($W27="SI",VLOOKUP($C27,[1]APELACIÓN!$C:$AK,32,0)&gt;0),VLOOKUP($C27,[1]APELACIÓN!$C:$AK,32,0),VLOOKUP($C27,[1]CONSOLIDADO!$C:$BS,49,0)),"")</f>
        <v>25</v>
      </c>
      <c r="R27" s="4" t="str">
        <f>IFERROR(IF(AND($W27="SI",VLOOKUP($C27,[1]APELACIÓN!$C:$AK,33,0)&gt;0),VLOOKUP($C27,[1]APELACIÓN!$C:$AK,33,0),VLOOKUP($C27,[1]CONSOLIDADO!$C:$BS,50,0)),"")</f>
        <v>LEM</v>
      </c>
      <c r="S27" s="5">
        <f>IFERROR(IF(AND($W27="SI",VLOOKUP($C27,[1]APELACIÓN!$C:$AK,34,0)&gt;0),VLOOKUP($C27,[1]APELACIÓN!$C:$AK,34,0),VLOOKUP($C27,[1]CONSOLIDADO!$C:$BS,51,0)),"")</f>
        <v>100</v>
      </c>
      <c r="T27" s="6">
        <f>IFERROR(IF(AND($W27="SI",VLOOKUP($C27,[1]APELACIÓN!$C:$AK,35,0)&gt;0),VLOOKUP($C27,[1]APELACIÓN!$C:$AK,35,0),VLOOKUP($C27,[1]CONSOLIDADO!$C:$BS,52,0)),"")</f>
        <v>25</v>
      </c>
      <c r="U27" s="8">
        <f>IFERROR(ROUND(IF(((H27+K27+Q27+T27)=VLOOKUP($C27,[1]CONSOLIDADO!$C:$BJ,60,0)),VLOOKUP($C27,[1]CONSOLIDADO!$C:$BJ,60,0),"ERROR"),2),"")</f>
        <v>95.5</v>
      </c>
      <c r="V27" s="9" t="str">
        <f>IFERROR(IF(VLOOKUP($C27,[1]APELACIÓN!$C:$AK,5,0)&lt;&gt;0,VLOOKUP($C27,[1]APELACIÓN!$C:$AK,5,0),"NO"),"")</f>
        <v/>
      </c>
      <c r="W27" s="9" t="str">
        <f>IFERROR(IF($V27="SI",VLOOKUP($C27,[1]APELACIÓN!$C:$AK,7,0),""),0)</f>
        <v/>
      </c>
      <c r="X27" s="10" t="str">
        <f>IFERROR(VLOOKUP($C27,[1]CONSOLIDADO!$C:$BS,61,0),"")</f>
        <v>EMPATE</v>
      </c>
      <c r="Y27" s="11">
        <f>IFERROR(VLOOKUP($C27,[1]CONSOLIDADO!$C:$BS,62,0),"")</f>
        <v>70</v>
      </c>
      <c r="Z27" s="11">
        <f>IFERROR(VLOOKUP($C27,[1]CONSOLIDADO!$C:$BS,63,0),"")</f>
        <v>11</v>
      </c>
      <c r="AA27" s="11">
        <f>IFERROR(VLOOKUP($C27,[1]CONSOLIDADO!$C:$BS,64,0),"")</f>
        <v>6</v>
      </c>
      <c r="AB27" s="11">
        <f>IFERROR(VLOOKUP($C27,[1]CONSOLIDADO!$C:$BS,65,0),"")</f>
        <v>16</v>
      </c>
      <c r="AC27" s="9" t="str">
        <f>IFERROR(VLOOKUP($C27,[1]CONSOLIDADO!$C:$BS,66,0),"")</f>
        <v/>
      </c>
      <c r="AD27" s="9">
        <f>IFERROR(VLOOKUP($C27,[1]CONSOLIDADO!$C:$BS,67,0),"")</f>
        <v>0</v>
      </c>
      <c r="AE27" s="12">
        <f>IFERROR(VLOOKUP($C27,[1]CONSOLIDADO!$C:$BS,68,0),"")</f>
        <v>0</v>
      </c>
      <c r="AF27" s="13">
        <v>12</v>
      </c>
    </row>
    <row r="28" spans="1:32" x14ac:dyDescent="0.25">
      <c r="A28" s="1">
        <v>13</v>
      </c>
      <c r="B28" s="2">
        <v>103</v>
      </c>
      <c r="C28" s="3">
        <v>15695985</v>
      </c>
      <c r="D28" s="2">
        <v>5</v>
      </c>
      <c r="E28" s="2">
        <f>IFERROR(VLOOKUP($C28,[1]CONSOLIDADO!$C:$K,9,0),"")</f>
        <v>22</v>
      </c>
      <c r="F28" s="4">
        <f>IFERROR(IF(AND($W28="SI",VLOOKUP($C28,[1]APELACIÓN!$C:$AK,21,0)&gt;0),VLOOKUP($C28,[1]APELACIÓN!$C:$AK,21,0),VLOOKUP($C28,[1]CONSOLIDADO!$C:$BS,38,0)),"")</f>
        <v>11</v>
      </c>
      <c r="G28" s="5">
        <f>IFERROR(IF(AND($W28="SI",VLOOKUP($C28,[1]APELACIÓN!$C:$AK,22,0)&gt;0),VLOOKUP($C28,[1]APELACIÓN!$C:$AK,22,0),VLOOKUP($C28,[1]CONSOLIDADO!$C:$BS,39,0)),"")</f>
        <v>76</v>
      </c>
      <c r="H28" s="6">
        <f>IFERROR(IF(AND($W28="SI",VLOOKUP($C28,[1]APELACIÓN!$C:$AK,23,0)&gt;0),VLOOKUP($C28,[1]APELACIÓN!$C:$AK,23,0),VLOOKUP($C28,[1]CONSOLIDADO!$C:$BS,40,0)),"")</f>
        <v>19</v>
      </c>
      <c r="I28" s="4">
        <f>IFERROR(IF(AND($W28="SI",VLOOKUP($C28,[1]APELACIÓN!$C:$AK,24,0)&gt;0),VLOOKUP($C28,[1]APELACIÓN!$C:$AK,24,0),VLOOKUP($C28,[1]CONSOLIDADO!$C:$BS,41,0)),"")</f>
        <v>123</v>
      </c>
      <c r="J28" s="7">
        <f>IFERROR(IF(AND($W28="SI",VLOOKUP($C28,[1]APELACIÓN!$C:$AK,25,0)&gt;0),VLOOKUP($C28,[1]APELACIÓN!$C:$AK,25,0),VLOOKUP($C28,[1]CONSOLIDADO!$C:$BS,42,0)),"")</f>
        <v>100</v>
      </c>
      <c r="K28" s="6">
        <f>IFERROR(IF(AND($W28="SI",VLOOKUP($C28,[1]APELACIÓN!$C:$AK,26,0)&gt;0),VLOOKUP($C28,[1]APELACIÓN!$C:$AK,26,0),VLOOKUP($C28,[1]CONSOLIDADO!$C:$BS,43,0)),"")</f>
        <v>25</v>
      </c>
      <c r="L28" s="4">
        <f>IFERROR(IF(AND($W28="SI",VLOOKUP($C28,[1]APELACIÓN!$C:$AK,27,0)&gt;0),VLOOKUP($C28,[1]APELACIÓN!$C:$AK,27,0),VLOOKUP($C28,[1]CONSOLIDADO!$C:$BS,44,0)),"")</f>
        <v>70</v>
      </c>
      <c r="M28" s="4">
        <f>IFERROR(IF(AND($W28="SI",VLOOKUP($C28,[1]APELACIÓN!$C:$AK,28,0)&gt;0),VLOOKUP($C28,[1]APELACIÓN!$C:$AK,28,0),VLOOKUP($C28,[1]CONSOLIDADO!$C:$BS,45,0)),"")</f>
        <v>70</v>
      </c>
      <c r="N28" s="4">
        <f>IFERROR(IF(AND($W28="SI",VLOOKUP($C28,[1]APELACIÓN!$C:$AK,29,0)&gt;0),VLOOKUP($C28,[1]APELACIÓN!$C:$AK,29,0),VLOOKUP($C28,[1]CONSOLIDADO!$C:$BS,46,0)),"")</f>
        <v>70</v>
      </c>
      <c r="O28" s="4">
        <f>IFERROR(IF(AND($W28="SI",VLOOKUP($C28,[1]APELACIÓN!$C:$AK,30,0)&gt;0),VLOOKUP($C28,[1]APELACIÓN!$C:$AK,30,0),VLOOKUP($C28,[1]CONSOLIDADO!$C:$BS,47,0)),"")</f>
        <v>70</v>
      </c>
      <c r="P28" s="7">
        <f>IFERROR(IF(AND($W28="SI",VLOOKUP($C28,[1]APELACIÓN!$C:$AK,31,0)&gt;0),VLOOKUP($C28,[1]APELACIÓN!$C:$AK,31,0),VLOOKUP($C28,[1]CONSOLIDADO!$C:$BS,48,0)),"")</f>
        <v>100</v>
      </c>
      <c r="Q28" s="6">
        <f>IFERROR(IF(AND($W28="SI",VLOOKUP($C28,[1]APELACIÓN!$C:$AK,32,0)&gt;0),VLOOKUP($C28,[1]APELACIÓN!$C:$AK,32,0),VLOOKUP($C28,[1]CONSOLIDADO!$C:$BS,49,0)),"")</f>
        <v>25</v>
      </c>
      <c r="R28" s="4" t="str">
        <f>IFERROR(IF(AND($W28="SI",VLOOKUP($C28,[1]APELACIÓN!$C:$AK,33,0)&gt;0),VLOOKUP($C28,[1]APELACIÓN!$C:$AK,33,0),VLOOKUP($C28,[1]CONSOLIDADO!$C:$BS,50,0)),"")</f>
        <v>LEM</v>
      </c>
      <c r="S28" s="5">
        <f>IFERROR(IF(AND($W28="SI",VLOOKUP($C28,[1]APELACIÓN!$C:$AK,34,0)&gt;0),VLOOKUP($C28,[1]APELACIÓN!$C:$AK,34,0),VLOOKUP($C28,[1]CONSOLIDADO!$C:$BS,51,0)),"")</f>
        <v>100</v>
      </c>
      <c r="T28" s="6">
        <f>IFERROR(IF(AND($W28="SI",VLOOKUP($C28,[1]APELACIÓN!$C:$AK,35,0)&gt;0),VLOOKUP($C28,[1]APELACIÓN!$C:$AK,35,0),VLOOKUP($C28,[1]CONSOLIDADO!$C:$BS,52,0)),"")</f>
        <v>25</v>
      </c>
      <c r="U28" s="8">
        <f>IFERROR(ROUND(IF(((H28+K28+Q28+T28)=VLOOKUP($C28,[1]CONSOLIDADO!$C:$BJ,60,0)),VLOOKUP($C28,[1]CONSOLIDADO!$C:$BJ,60,0),"ERROR"),2),"")</f>
        <v>94</v>
      </c>
      <c r="V28" s="9" t="str">
        <f>IFERROR(IF(VLOOKUP($C28,[1]APELACIÓN!$C:$AK,5,0)&lt;&gt;0,VLOOKUP($C28,[1]APELACIÓN!$C:$AK,5,0),"NO"),"")</f>
        <v/>
      </c>
      <c r="W28" s="9" t="str">
        <f>IFERROR(IF($V28="SI",VLOOKUP($C28,[1]APELACIÓN!$C:$AK,7,0),""),0)</f>
        <v/>
      </c>
      <c r="X28" s="10" t="str">
        <f>IFERROR(VLOOKUP($C28,[1]CONSOLIDADO!$C:$BS,61,0),"")</f>
        <v/>
      </c>
      <c r="Y28" s="11">
        <f>IFERROR(VLOOKUP($C28,[1]CONSOLIDADO!$C:$BS,62,0),"")</f>
        <v>70</v>
      </c>
      <c r="Z28" s="11">
        <f>IFERROR(VLOOKUP($C28,[1]CONSOLIDADO!$C:$BS,63,0),"")</f>
        <v>10</v>
      </c>
      <c r="AA28" s="11">
        <f>IFERROR(VLOOKUP($C28,[1]CONSOLIDADO!$C:$BS,64,0),"")</f>
        <v>9</v>
      </c>
      <c r="AB28" s="11">
        <f>IFERROR(VLOOKUP($C28,[1]CONSOLIDADO!$C:$BS,65,0),"")</f>
        <v>26</v>
      </c>
      <c r="AC28" s="9" t="str">
        <f>IFERROR(VLOOKUP($C28,[1]CONSOLIDADO!$C:$BS,66,0),"")</f>
        <v/>
      </c>
      <c r="AD28" s="9">
        <f>IFERROR(VLOOKUP($C28,[1]CONSOLIDADO!$C:$BS,67,0),"")</f>
        <v>0</v>
      </c>
      <c r="AE28" s="12">
        <f>IFERROR(VLOOKUP($C28,[1]CONSOLIDADO!$C:$BS,68,0),"")</f>
        <v>0</v>
      </c>
      <c r="AF28" s="13">
        <v>13</v>
      </c>
    </row>
    <row r="29" spans="1:32" x14ac:dyDescent="0.25">
      <c r="A29" s="1">
        <v>14</v>
      </c>
      <c r="B29" s="2">
        <v>101</v>
      </c>
      <c r="C29" s="3">
        <v>15000453</v>
      </c>
      <c r="D29" s="2">
        <v>5</v>
      </c>
      <c r="E29" s="2">
        <f>IFERROR(VLOOKUP($C29,[1]CONSOLIDADO!$C:$K,9,0),"")</f>
        <v>18</v>
      </c>
      <c r="F29" s="4">
        <f>IFERROR(IF(AND($W29="SI",VLOOKUP($C29,[1]APELACIÓN!$C:$AK,21,0)&gt;0),VLOOKUP($C29,[1]APELACIÓN!$C:$AK,21,0),VLOOKUP($C29,[1]CONSOLIDADO!$C:$BS,38,0)),"")</f>
        <v>12</v>
      </c>
      <c r="G29" s="5">
        <f>IFERROR(IF(AND($W29="SI",VLOOKUP($C29,[1]APELACIÓN!$C:$AK,22,0)&gt;0),VLOOKUP($C29,[1]APELACIÓN!$C:$AK,22,0),VLOOKUP($C29,[1]CONSOLIDADO!$C:$BS,39,0)),"")</f>
        <v>82</v>
      </c>
      <c r="H29" s="6">
        <f>IFERROR(IF(AND($W29="SI",VLOOKUP($C29,[1]APELACIÓN!$C:$AK,23,0)&gt;0),VLOOKUP($C29,[1]APELACIÓN!$C:$AK,23,0),VLOOKUP($C29,[1]CONSOLIDADO!$C:$BS,40,0)),"")</f>
        <v>20.5</v>
      </c>
      <c r="I29" s="4">
        <f>IFERROR(IF(AND($W29="SI",VLOOKUP($C29,[1]APELACIÓN!$C:$AK,24,0)&gt;0),VLOOKUP($C29,[1]APELACIÓN!$C:$AK,24,0),VLOOKUP($C29,[1]CONSOLIDADO!$C:$BS,41,0)),"")</f>
        <v>67</v>
      </c>
      <c r="J29" s="7">
        <f>IFERROR(IF(AND($W29="SI",VLOOKUP($C29,[1]APELACIÓN!$C:$AK,25,0)&gt;0),VLOOKUP($C29,[1]APELACIÓN!$C:$AK,25,0),VLOOKUP($C29,[1]CONSOLIDADO!$C:$BS,42,0)),"")</f>
        <v>100</v>
      </c>
      <c r="K29" s="6">
        <f>IFERROR(IF(AND($W29="SI",VLOOKUP($C29,[1]APELACIÓN!$C:$AK,26,0)&gt;0),VLOOKUP($C29,[1]APELACIÓN!$C:$AK,26,0),VLOOKUP($C29,[1]CONSOLIDADO!$C:$BS,43,0)),"")</f>
        <v>25</v>
      </c>
      <c r="L29" s="4">
        <f>IFERROR(IF(AND($W29="SI",VLOOKUP($C29,[1]APELACIÓN!$C:$AK,27,0)&gt;0),VLOOKUP($C29,[1]APELACIÓN!$C:$AK,27,0),VLOOKUP($C29,[1]CONSOLIDADO!$C:$BS,44,0)),"")</f>
        <v>65</v>
      </c>
      <c r="M29" s="4">
        <f>IFERROR(IF(AND($W29="SI",VLOOKUP($C29,[1]APELACIÓN!$C:$AK,28,0)&gt;0),VLOOKUP($C29,[1]APELACIÓN!$C:$AK,28,0),VLOOKUP($C29,[1]CONSOLIDADO!$C:$BS,45,0)),"")</f>
        <v>68</v>
      </c>
      <c r="N29" s="4">
        <f>IFERROR(IF(AND($W29="SI",VLOOKUP($C29,[1]APELACIÓN!$C:$AK,29,0)&gt;0),VLOOKUP($C29,[1]APELACIÓN!$C:$AK,29,0),VLOOKUP($C29,[1]CONSOLIDADO!$C:$BS,46,0)),"")</f>
        <v>67</v>
      </c>
      <c r="O29" s="4">
        <f>IFERROR(IF(AND($W29="SI",VLOOKUP($C29,[1]APELACIÓN!$C:$AK,30,0)&gt;0),VLOOKUP($C29,[1]APELACIÓN!$C:$AK,30,0),VLOOKUP($C29,[1]CONSOLIDADO!$C:$BS,47,0)),"")</f>
        <v>67</v>
      </c>
      <c r="P29" s="7">
        <f>IFERROR(IF(AND($W29="SI",VLOOKUP($C29,[1]APELACIÓN!$C:$AK,31,0)&gt;0),VLOOKUP($C29,[1]APELACIÓN!$C:$AK,31,0),VLOOKUP($C29,[1]CONSOLIDADO!$C:$BS,48,0)),"")</f>
        <v>92</v>
      </c>
      <c r="Q29" s="6">
        <f>IFERROR(IF(AND($W29="SI",VLOOKUP($C29,[1]APELACIÓN!$C:$AK,32,0)&gt;0),VLOOKUP($C29,[1]APELACIÓN!$C:$AK,32,0),VLOOKUP($C29,[1]CONSOLIDADO!$C:$BS,49,0)),"")</f>
        <v>23</v>
      </c>
      <c r="R29" s="4" t="str">
        <f>IFERROR(IF(AND($W29="SI",VLOOKUP($C29,[1]APELACIÓN!$C:$AK,33,0)&gt;0),VLOOKUP($C29,[1]APELACIÓN!$C:$AK,33,0),VLOOKUP($C29,[1]CONSOLIDADO!$C:$BS,50,0)),"")</f>
        <v>LEM</v>
      </c>
      <c r="S29" s="5">
        <f>IFERROR(IF(AND($W29="SI",VLOOKUP($C29,[1]APELACIÓN!$C:$AK,34,0)&gt;0),VLOOKUP($C29,[1]APELACIÓN!$C:$AK,34,0),VLOOKUP($C29,[1]CONSOLIDADO!$C:$BS,51,0)),"")</f>
        <v>100</v>
      </c>
      <c r="T29" s="6">
        <f>IFERROR(IF(AND($W29="SI",VLOOKUP($C29,[1]APELACIÓN!$C:$AK,35,0)&gt;0),VLOOKUP($C29,[1]APELACIÓN!$C:$AK,35,0),VLOOKUP($C29,[1]CONSOLIDADO!$C:$BS,52,0)),"")</f>
        <v>25</v>
      </c>
      <c r="U29" s="8">
        <f>IFERROR(ROUND(IF(((H29+K29+Q29+T29)=VLOOKUP($C29,[1]CONSOLIDADO!$C:$BJ,60,0)),VLOOKUP($C29,[1]CONSOLIDADO!$C:$BJ,60,0),"ERROR"),2),"")</f>
        <v>93.5</v>
      </c>
      <c r="V29" s="9" t="str">
        <f>IFERROR(IF(VLOOKUP($C29,[1]APELACIÓN!$C:$AK,5,0)&lt;&gt;0,VLOOKUP($C29,[1]APELACIÓN!$C:$AK,5,0),"NO"),"")</f>
        <v/>
      </c>
      <c r="W29" s="9" t="str">
        <f>IFERROR(IF($V29="SI",VLOOKUP($C29,[1]APELACIÓN!$C:$AK,7,0),""),0)</f>
        <v/>
      </c>
      <c r="X29" s="10" t="str">
        <f>IFERROR(VLOOKUP($C29,[1]CONSOLIDADO!$C:$BS,61,0),"")</f>
        <v/>
      </c>
      <c r="Y29" s="11">
        <f>IFERROR(VLOOKUP($C29,[1]CONSOLIDADO!$C:$BS,62,0),"")</f>
        <v>65</v>
      </c>
      <c r="Z29" s="11">
        <f>IFERROR(VLOOKUP($C29,[1]CONSOLIDADO!$C:$BS,63,0),"")</f>
        <v>11</v>
      </c>
      <c r="AA29" s="11">
        <f>IFERROR(VLOOKUP($C29,[1]CONSOLIDADO!$C:$BS,64,0),"")</f>
        <v>8</v>
      </c>
      <c r="AB29" s="11">
        <f>IFERROR(VLOOKUP($C29,[1]CONSOLIDADO!$C:$BS,65,0),"")</f>
        <v>1</v>
      </c>
      <c r="AC29" s="9" t="str">
        <f>IFERROR(VLOOKUP($C29,[1]CONSOLIDADO!$C:$BS,66,0),"")</f>
        <v/>
      </c>
      <c r="AD29" s="9">
        <f>IFERROR(VLOOKUP($C29,[1]CONSOLIDADO!$C:$BS,67,0),"")</f>
        <v>0</v>
      </c>
      <c r="AE29" s="12">
        <f>IFERROR(VLOOKUP($C29,[1]CONSOLIDADO!$C:$BS,68,0),"")</f>
        <v>0</v>
      </c>
      <c r="AF29" s="13">
        <v>14</v>
      </c>
    </row>
    <row r="30" spans="1:32" x14ac:dyDescent="0.25">
      <c r="A30" s="1">
        <v>15</v>
      </c>
      <c r="B30" s="2">
        <v>101</v>
      </c>
      <c r="C30" s="3">
        <v>9107880</v>
      </c>
      <c r="D30" s="2">
        <v>5</v>
      </c>
      <c r="E30" s="2">
        <f>IFERROR(VLOOKUP($C30,[1]CONSOLIDADO!$C:$K,9,0),"")</f>
        <v>18</v>
      </c>
      <c r="F30" s="4">
        <f>IFERROR(IF(AND($W30="SI",VLOOKUP($C30,[1]APELACIÓN!$C:$AK,21,0)&gt;0),VLOOKUP($C30,[1]APELACIÓN!$C:$AK,21,0),VLOOKUP($C30,[1]CONSOLIDADO!$C:$BS,38,0)),"")</f>
        <v>10</v>
      </c>
      <c r="G30" s="5">
        <f>IFERROR(IF(AND($W30="SI",VLOOKUP($C30,[1]APELACIÓN!$C:$AK,22,0)&gt;0),VLOOKUP($C30,[1]APELACIÓN!$C:$AK,22,0),VLOOKUP($C30,[1]CONSOLIDADO!$C:$BS,39,0)),"")</f>
        <v>70</v>
      </c>
      <c r="H30" s="6">
        <f>IFERROR(IF(AND($W30="SI",VLOOKUP($C30,[1]APELACIÓN!$C:$AK,23,0)&gt;0),VLOOKUP($C30,[1]APELACIÓN!$C:$AK,23,0),VLOOKUP($C30,[1]CONSOLIDADO!$C:$BS,40,0)),"")</f>
        <v>17.5</v>
      </c>
      <c r="I30" s="4">
        <f>IFERROR(IF(AND($W30="SI",VLOOKUP($C30,[1]APELACIÓN!$C:$AK,24,0)&gt;0),VLOOKUP($C30,[1]APELACIÓN!$C:$AK,24,0),VLOOKUP($C30,[1]CONSOLIDADO!$C:$BS,41,0)),"")</f>
        <v>415</v>
      </c>
      <c r="J30" s="7">
        <f>IFERROR(IF(AND($W30="SI",VLOOKUP($C30,[1]APELACIÓN!$C:$AK,25,0)&gt;0),VLOOKUP($C30,[1]APELACIÓN!$C:$AK,25,0),VLOOKUP($C30,[1]CONSOLIDADO!$C:$BS,42,0)),"")</f>
        <v>100</v>
      </c>
      <c r="K30" s="6">
        <f>IFERROR(IF(AND($W30="SI",VLOOKUP($C30,[1]APELACIÓN!$C:$AK,26,0)&gt;0),VLOOKUP($C30,[1]APELACIÓN!$C:$AK,26,0),VLOOKUP($C30,[1]CONSOLIDADO!$C:$BS,43,0)),"")</f>
        <v>25</v>
      </c>
      <c r="L30" s="4">
        <f>IFERROR(IF(AND($W30="SI",VLOOKUP($C30,[1]APELACIÓN!$C:$AK,27,0)&gt;0),VLOOKUP($C30,[1]APELACIÓN!$C:$AK,27,0),VLOOKUP($C30,[1]CONSOLIDADO!$C:$BS,44,0)),"")</f>
        <v>70</v>
      </c>
      <c r="M30" s="4">
        <f>IFERROR(IF(AND($W30="SI",VLOOKUP($C30,[1]APELACIÓN!$C:$AK,28,0)&gt;0),VLOOKUP($C30,[1]APELACIÓN!$C:$AK,28,0),VLOOKUP($C30,[1]CONSOLIDADO!$C:$BS,45,0)),"")</f>
        <v>70</v>
      </c>
      <c r="N30" s="4">
        <f>IFERROR(IF(AND($W30="SI",VLOOKUP($C30,[1]APELACIÓN!$C:$AK,29,0)&gt;0),VLOOKUP($C30,[1]APELACIÓN!$C:$AK,29,0),VLOOKUP($C30,[1]CONSOLIDADO!$C:$BS,46,0)),"")</f>
        <v>70</v>
      </c>
      <c r="O30" s="4">
        <f>IFERROR(IF(AND($W30="SI",VLOOKUP($C30,[1]APELACIÓN!$C:$AK,30,0)&gt;0),VLOOKUP($C30,[1]APELACIÓN!$C:$AK,30,0),VLOOKUP($C30,[1]CONSOLIDADO!$C:$BS,47,0)),"")</f>
        <v>70</v>
      </c>
      <c r="P30" s="7">
        <f>IFERROR(IF(AND($W30="SI",VLOOKUP($C30,[1]APELACIÓN!$C:$AK,31,0)&gt;0),VLOOKUP($C30,[1]APELACIÓN!$C:$AK,31,0),VLOOKUP($C30,[1]CONSOLIDADO!$C:$BS,48,0)),"")</f>
        <v>100</v>
      </c>
      <c r="Q30" s="6">
        <f>IFERROR(IF(AND($W30="SI",VLOOKUP($C30,[1]APELACIÓN!$C:$AK,32,0)&gt;0),VLOOKUP($C30,[1]APELACIÓN!$C:$AK,32,0),VLOOKUP($C30,[1]CONSOLIDADO!$C:$BS,49,0)),"")</f>
        <v>25</v>
      </c>
      <c r="R30" s="4" t="str">
        <f>IFERROR(IF(AND($W30="SI",VLOOKUP($C30,[1]APELACIÓN!$C:$AK,33,0)&gt;0),VLOOKUP($C30,[1]APELACIÓN!$C:$AK,33,0),VLOOKUP($C30,[1]CONSOLIDADO!$C:$BS,50,0)),"")</f>
        <v>LEM</v>
      </c>
      <c r="S30" s="5">
        <f>IFERROR(IF(AND($W30="SI",VLOOKUP($C30,[1]APELACIÓN!$C:$AK,34,0)&gt;0),VLOOKUP($C30,[1]APELACIÓN!$C:$AK,34,0),VLOOKUP($C30,[1]CONSOLIDADO!$C:$BS,51,0)),"")</f>
        <v>100</v>
      </c>
      <c r="T30" s="6">
        <f>IFERROR(IF(AND($W30="SI",VLOOKUP($C30,[1]APELACIÓN!$C:$AK,35,0)&gt;0),VLOOKUP($C30,[1]APELACIÓN!$C:$AK,35,0),VLOOKUP($C30,[1]CONSOLIDADO!$C:$BS,52,0)),"")</f>
        <v>25</v>
      </c>
      <c r="U30" s="8">
        <f>IFERROR(ROUND(IF(((H30+K30+Q30+T30)=VLOOKUP($C30,[1]CONSOLIDADO!$C:$BJ,60,0)),VLOOKUP($C30,[1]CONSOLIDADO!$C:$BJ,60,0),"ERROR"),2),"")</f>
        <v>92.5</v>
      </c>
      <c r="V30" s="9" t="str">
        <f>IFERROR(IF(VLOOKUP($C30,[1]APELACIÓN!$C:$AK,5,0)&lt;&gt;0,VLOOKUP($C30,[1]APELACIÓN!$C:$AK,5,0),"NO"),"")</f>
        <v/>
      </c>
      <c r="W30" s="9" t="str">
        <f>IFERROR(IF($V30="SI",VLOOKUP($C30,[1]APELACIÓN!$C:$AK,7,0),""),0)</f>
        <v/>
      </c>
      <c r="X30" s="10" t="str">
        <f>IFERROR(VLOOKUP($C30,[1]CONSOLIDADO!$C:$BS,61,0),"")</f>
        <v>EMPATE</v>
      </c>
      <c r="Y30" s="11">
        <f>IFERROR(VLOOKUP($C30,[1]CONSOLIDADO!$C:$BS,62,0),"")</f>
        <v>70</v>
      </c>
      <c r="Z30" s="11">
        <f>IFERROR(VLOOKUP($C30,[1]CONSOLIDADO!$C:$BS,63,0),"")</f>
        <v>10</v>
      </c>
      <c r="AA30" s="11">
        <f>IFERROR(VLOOKUP($C30,[1]CONSOLIDADO!$C:$BS,64,0),"")</f>
        <v>2</v>
      </c>
      <c r="AB30" s="11">
        <f>IFERROR(VLOOKUP($C30,[1]CONSOLIDADO!$C:$BS,65,0),"")</f>
        <v>21</v>
      </c>
      <c r="AC30" s="9" t="str">
        <f>IFERROR(VLOOKUP($C30,[1]CONSOLIDADO!$C:$BS,66,0),"")</f>
        <v/>
      </c>
      <c r="AD30" s="9">
        <f>IFERROR(VLOOKUP($C30,[1]CONSOLIDADO!$C:$BS,67,0),"")</f>
        <v>0</v>
      </c>
      <c r="AE30" s="12">
        <f>IFERROR(VLOOKUP($C30,[1]CONSOLIDADO!$C:$BS,68,0),"")</f>
        <v>0</v>
      </c>
      <c r="AF30" s="13">
        <v>15</v>
      </c>
    </row>
    <row r="31" spans="1:32" x14ac:dyDescent="0.25">
      <c r="A31" s="1">
        <v>16</v>
      </c>
      <c r="B31" s="2">
        <v>103</v>
      </c>
      <c r="C31" s="3">
        <v>12608676</v>
      </c>
      <c r="D31" s="2">
        <v>8</v>
      </c>
      <c r="E31" s="2">
        <f>IFERROR(VLOOKUP($C31,[1]CONSOLIDADO!$C:$K,9,0),"")</f>
        <v>22</v>
      </c>
      <c r="F31" s="4">
        <f>IFERROR(IF(AND($W31="SI",VLOOKUP($C31,[1]APELACIÓN!$C:$AK,21,0)&gt;0),VLOOKUP($C31,[1]APELACIÓN!$C:$AK,21,0),VLOOKUP($C31,[1]CONSOLIDADO!$C:$BS,38,0)),"")</f>
        <v>10</v>
      </c>
      <c r="G31" s="5">
        <f>IFERROR(IF(AND($W31="SI",VLOOKUP($C31,[1]APELACIÓN!$C:$AK,22,0)&gt;0),VLOOKUP($C31,[1]APELACIÓN!$C:$AK,22,0),VLOOKUP($C31,[1]CONSOLIDADO!$C:$BS,39,0)),"")</f>
        <v>70</v>
      </c>
      <c r="H31" s="6">
        <f>IFERROR(IF(AND($W31="SI",VLOOKUP($C31,[1]APELACIÓN!$C:$AK,23,0)&gt;0),VLOOKUP($C31,[1]APELACIÓN!$C:$AK,23,0),VLOOKUP($C31,[1]CONSOLIDADO!$C:$BS,40,0)),"")</f>
        <v>17.5</v>
      </c>
      <c r="I31" s="4">
        <f>IFERROR(IF(AND($W31="SI",VLOOKUP($C31,[1]APELACIÓN!$C:$AK,24,0)&gt;0),VLOOKUP($C31,[1]APELACIÓN!$C:$AK,24,0),VLOOKUP($C31,[1]CONSOLIDADO!$C:$BS,41,0)),"")</f>
        <v>122</v>
      </c>
      <c r="J31" s="7">
        <f>IFERROR(IF(AND($W31="SI",VLOOKUP($C31,[1]APELACIÓN!$C:$AK,25,0)&gt;0),VLOOKUP($C31,[1]APELACIÓN!$C:$AK,25,0),VLOOKUP($C31,[1]CONSOLIDADO!$C:$BS,42,0)),"")</f>
        <v>100</v>
      </c>
      <c r="K31" s="6">
        <f>IFERROR(IF(AND($W31="SI",VLOOKUP($C31,[1]APELACIÓN!$C:$AK,26,0)&gt;0),VLOOKUP($C31,[1]APELACIÓN!$C:$AK,26,0),VLOOKUP($C31,[1]CONSOLIDADO!$C:$BS,43,0)),"")</f>
        <v>25</v>
      </c>
      <c r="L31" s="4">
        <f>IFERROR(IF(AND($W31="SI",VLOOKUP($C31,[1]APELACIÓN!$C:$AK,27,0)&gt;0),VLOOKUP($C31,[1]APELACIÓN!$C:$AK,27,0),VLOOKUP($C31,[1]CONSOLIDADO!$C:$BS,44,0)),"")</f>
        <v>70</v>
      </c>
      <c r="M31" s="4">
        <f>IFERROR(IF(AND($W31="SI",VLOOKUP($C31,[1]APELACIÓN!$C:$AK,28,0)&gt;0),VLOOKUP($C31,[1]APELACIÓN!$C:$AK,28,0),VLOOKUP($C31,[1]CONSOLIDADO!$C:$BS,45,0)),"")</f>
        <v>70</v>
      </c>
      <c r="N31" s="4">
        <f>IFERROR(IF(AND($W31="SI",VLOOKUP($C31,[1]APELACIÓN!$C:$AK,29,0)&gt;0),VLOOKUP($C31,[1]APELACIÓN!$C:$AK,29,0),VLOOKUP($C31,[1]CONSOLIDADO!$C:$BS,46,0)),"")</f>
        <v>70</v>
      </c>
      <c r="O31" s="4">
        <f>IFERROR(IF(AND($W31="SI",VLOOKUP($C31,[1]APELACIÓN!$C:$AK,30,0)&gt;0),VLOOKUP($C31,[1]APELACIÓN!$C:$AK,30,0),VLOOKUP($C31,[1]CONSOLIDADO!$C:$BS,47,0)),"")</f>
        <v>70</v>
      </c>
      <c r="P31" s="7">
        <f>IFERROR(IF(AND($W31="SI",VLOOKUP($C31,[1]APELACIÓN!$C:$AK,31,0)&gt;0),VLOOKUP($C31,[1]APELACIÓN!$C:$AK,31,0),VLOOKUP($C31,[1]CONSOLIDADO!$C:$BS,48,0)),"")</f>
        <v>100</v>
      </c>
      <c r="Q31" s="6">
        <f>IFERROR(IF(AND($W31="SI",VLOOKUP($C31,[1]APELACIÓN!$C:$AK,32,0)&gt;0),VLOOKUP($C31,[1]APELACIÓN!$C:$AK,32,0),VLOOKUP($C31,[1]CONSOLIDADO!$C:$BS,49,0)),"")</f>
        <v>25</v>
      </c>
      <c r="R31" s="4" t="str">
        <f>IFERROR(IF(AND($W31="SI",VLOOKUP($C31,[1]APELACIÓN!$C:$AK,33,0)&gt;0),VLOOKUP($C31,[1]APELACIÓN!$C:$AK,33,0),VLOOKUP($C31,[1]CONSOLIDADO!$C:$BS,50,0)),"")</f>
        <v>LEM</v>
      </c>
      <c r="S31" s="5">
        <f>IFERROR(IF(AND($W31="SI",VLOOKUP($C31,[1]APELACIÓN!$C:$AK,34,0)&gt;0),VLOOKUP($C31,[1]APELACIÓN!$C:$AK,34,0),VLOOKUP($C31,[1]CONSOLIDADO!$C:$BS,51,0)),"")</f>
        <v>100</v>
      </c>
      <c r="T31" s="6">
        <f>IFERROR(IF(AND($W31="SI",VLOOKUP($C31,[1]APELACIÓN!$C:$AK,35,0)&gt;0),VLOOKUP($C31,[1]APELACIÓN!$C:$AK,35,0),VLOOKUP($C31,[1]CONSOLIDADO!$C:$BS,52,0)),"")</f>
        <v>25</v>
      </c>
      <c r="U31" s="8">
        <f>IFERROR(ROUND(IF(((H31+K31+Q31+T31)=VLOOKUP($C31,[1]CONSOLIDADO!$C:$BJ,60,0)),VLOOKUP($C31,[1]CONSOLIDADO!$C:$BJ,60,0),"ERROR"),2),"")</f>
        <v>92.5</v>
      </c>
      <c r="V31" s="9"/>
      <c r="W31" s="9" t="str">
        <f>IFERROR(IF($V31="SI",VLOOKUP($C31,[1]APELACIÓN!$C:$AK,7,0),""),0)</f>
        <v/>
      </c>
      <c r="X31" s="10" t="str">
        <f>IFERROR(VLOOKUP($C31,[1]CONSOLIDADO!$C:$BS,61,0),"")</f>
        <v>EMPATE</v>
      </c>
      <c r="Y31" s="11">
        <f>IFERROR(VLOOKUP($C31,[1]CONSOLIDADO!$C:$BS,62,0),"")</f>
        <v>70</v>
      </c>
      <c r="Z31" s="11">
        <f>IFERROR(VLOOKUP($C31,[1]CONSOLIDADO!$C:$BS,63,0),"")</f>
        <v>9</v>
      </c>
      <c r="AA31" s="11">
        <f>IFERROR(VLOOKUP($C31,[1]CONSOLIDADO!$C:$BS,64,0),"")</f>
        <v>9</v>
      </c>
      <c r="AB31" s="11">
        <f>IFERROR(VLOOKUP($C31,[1]CONSOLIDADO!$C:$BS,65,0),"")</f>
        <v>0</v>
      </c>
      <c r="AC31" s="9" t="str">
        <f>IFERROR(VLOOKUP($C31,[1]CONSOLIDADO!$C:$BS,66,0),"")</f>
        <v/>
      </c>
      <c r="AD31" s="9">
        <f>IFERROR(VLOOKUP($C31,[1]CONSOLIDADO!$C:$BS,67,0),"")</f>
        <v>0</v>
      </c>
      <c r="AE31" s="12">
        <f>IFERROR(VLOOKUP($C31,[1]CONSOLIDADO!$C:$BS,68,0),"")</f>
        <v>0</v>
      </c>
      <c r="AF31" s="13">
        <v>16</v>
      </c>
    </row>
    <row r="32" spans="1:32" x14ac:dyDescent="0.25">
      <c r="A32" s="1">
        <v>17</v>
      </c>
      <c r="B32" s="2">
        <v>103</v>
      </c>
      <c r="C32" s="3">
        <v>10070131</v>
      </c>
      <c r="D32" s="2">
        <v>6</v>
      </c>
      <c r="E32" s="2">
        <f>IFERROR(VLOOKUP($C32,[1]CONSOLIDADO!$C:$K,9,0),"")</f>
        <v>22</v>
      </c>
      <c r="F32" s="4">
        <f>IFERROR(IF(AND($W32="SI",VLOOKUP($C32,[1]APELACIÓN!$C:$AK,21,0)&gt;0),VLOOKUP($C32,[1]APELACIÓN!$C:$AK,21,0),VLOOKUP($C32,[1]CONSOLIDADO!$C:$BS,38,0)),"")</f>
        <v>10</v>
      </c>
      <c r="G32" s="5">
        <f>IFERROR(IF(AND($W32="SI",VLOOKUP($C32,[1]APELACIÓN!$C:$AK,22,0)&gt;0),VLOOKUP($C32,[1]APELACIÓN!$C:$AK,22,0),VLOOKUP($C32,[1]CONSOLIDADO!$C:$BS,39,0)),"")</f>
        <v>70</v>
      </c>
      <c r="H32" s="6">
        <f>IFERROR(IF(AND($W32="SI",VLOOKUP($C32,[1]APELACIÓN!$C:$AK,23,0)&gt;0),VLOOKUP($C32,[1]APELACIÓN!$C:$AK,23,0),VLOOKUP($C32,[1]CONSOLIDADO!$C:$BS,40,0)),"")</f>
        <v>17.5</v>
      </c>
      <c r="I32" s="4">
        <f>IFERROR(IF(AND($W32="SI",VLOOKUP($C32,[1]APELACIÓN!$C:$AK,24,0)&gt;0),VLOOKUP($C32,[1]APELACIÓN!$C:$AK,24,0),VLOOKUP($C32,[1]CONSOLIDADO!$C:$BS,41,0)),"")</f>
        <v>218</v>
      </c>
      <c r="J32" s="7">
        <f>IFERROR(IF(AND($W32="SI",VLOOKUP($C32,[1]APELACIÓN!$C:$AK,25,0)&gt;0),VLOOKUP($C32,[1]APELACIÓN!$C:$AK,25,0),VLOOKUP($C32,[1]CONSOLIDADO!$C:$BS,42,0)),"")</f>
        <v>100</v>
      </c>
      <c r="K32" s="6">
        <f>IFERROR(IF(AND($W32="SI",VLOOKUP($C32,[1]APELACIÓN!$C:$AK,26,0)&gt;0),VLOOKUP($C32,[1]APELACIÓN!$C:$AK,26,0),VLOOKUP($C32,[1]CONSOLIDADO!$C:$BS,43,0)),"")</f>
        <v>25</v>
      </c>
      <c r="L32" s="4">
        <f>IFERROR(IF(AND($W32="SI",VLOOKUP($C32,[1]APELACIÓN!$C:$AK,27,0)&gt;0),VLOOKUP($C32,[1]APELACIÓN!$C:$AK,27,0),VLOOKUP($C32,[1]CONSOLIDADO!$C:$BS,44,0)),"")</f>
        <v>70</v>
      </c>
      <c r="M32" s="4">
        <f>IFERROR(IF(AND($W32="SI",VLOOKUP($C32,[1]APELACIÓN!$C:$AK,28,0)&gt;0),VLOOKUP($C32,[1]APELACIÓN!$C:$AK,28,0),VLOOKUP($C32,[1]CONSOLIDADO!$C:$BS,45,0)),"")</f>
        <v>70</v>
      </c>
      <c r="N32" s="4">
        <f>IFERROR(IF(AND($W32="SI",VLOOKUP($C32,[1]APELACIÓN!$C:$AK,29,0)&gt;0),VLOOKUP($C32,[1]APELACIÓN!$C:$AK,29,0),VLOOKUP($C32,[1]CONSOLIDADO!$C:$BS,46,0)),"")</f>
        <v>68</v>
      </c>
      <c r="O32" s="4">
        <f>IFERROR(IF(AND($W32="SI",VLOOKUP($C32,[1]APELACIÓN!$C:$AK,30,0)&gt;0),VLOOKUP($C32,[1]APELACIÓN!$C:$AK,30,0),VLOOKUP($C32,[1]CONSOLIDADO!$C:$BS,47,0)),"")</f>
        <v>69</v>
      </c>
      <c r="P32" s="7">
        <f>IFERROR(IF(AND($W32="SI",VLOOKUP($C32,[1]APELACIÓN!$C:$AK,31,0)&gt;0),VLOOKUP($C32,[1]APELACIÓN!$C:$AK,31,0),VLOOKUP($C32,[1]CONSOLIDADO!$C:$BS,48,0)),"")</f>
        <v>96</v>
      </c>
      <c r="Q32" s="6">
        <f>IFERROR(IF(AND($W32="SI",VLOOKUP($C32,[1]APELACIÓN!$C:$AK,32,0)&gt;0),VLOOKUP($C32,[1]APELACIÓN!$C:$AK,32,0),VLOOKUP($C32,[1]CONSOLIDADO!$C:$BS,49,0)),"")</f>
        <v>24</v>
      </c>
      <c r="R32" s="4" t="str">
        <f>IFERROR(IF(AND($W32="SI",VLOOKUP($C32,[1]APELACIÓN!$C:$AK,33,0)&gt;0),VLOOKUP($C32,[1]APELACIÓN!$C:$AK,33,0),VLOOKUP($C32,[1]CONSOLIDADO!$C:$BS,50,0)),"")</f>
        <v>LEM</v>
      </c>
      <c r="S32" s="5">
        <f>IFERROR(IF(AND($W32="SI",VLOOKUP($C32,[1]APELACIÓN!$C:$AK,34,0)&gt;0),VLOOKUP($C32,[1]APELACIÓN!$C:$AK,34,0),VLOOKUP($C32,[1]CONSOLIDADO!$C:$BS,51,0)),"")</f>
        <v>100</v>
      </c>
      <c r="T32" s="6">
        <f>IFERROR(IF(AND($W32="SI",VLOOKUP($C32,[1]APELACIÓN!$C:$AK,35,0)&gt;0),VLOOKUP($C32,[1]APELACIÓN!$C:$AK,35,0),VLOOKUP($C32,[1]CONSOLIDADO!$C:$BS,52,0)),"")</f>
        <v>25</v>
      </c>
      <c r="U32" s="8">
        <f>IFERROR(ROUND(IF(((H32+K32+Q32+T32)=VLOOKUP($C32,[1]CONSOLIDADO!$C:$BJ,60,0)),VLOOKUP($C32,[1]CONSOLIDADO!$C:$BJ,60,0),"ERROR"),2),"")</f>
        <v>91.5</v>
      </c>
      <c r="V32" s="9" t="str">
        <f>IFERROR(IF(VLOOKUP($C32,[1]APELACIÓN!$C:$AK,5,0)&lt;&gt;0,VLOOKUP($C32,[1]APELACIÓN!$C:$AK,5,0),"NO"),"")</f>
        <v>SI</v>
      </c>
      <c r="W32" s="9" t="str">
        <f>IFERROR(IF($V32="SI",VLOOKUP($C32,[1]APELACIÓN!$C:$AK,7,0),""),0)</f>
        <v>NO</v>
      </c>
      <c r="X32" s="10" t="str">
        <f>IFERROR(VLOOKUP($C32,[1]CONSOLIDADO!$C:$BS,61,0),"")</f>
        <v/>
      </c>
      <c r="Y32" s="11">
        <f>IFERROR(VLOOKUP($C32,[1]CONSOLIDADO!$C:$BS,62,0),"")</f>
        <v>70</v>
      </c>
      <c r="Z32" s="11">
        <f>IFERROR(VLOOKUP($C32,[1]CONSOLIDADO!$C:$BS,63,0),"")</f>
        <v>9</v>
      </c>
      <c r="AA32" s="11">
        <f>IFERROR(VLOOKUP($C32,[1]CONSOLIDADO!$C:$BS,64,0),"")</f>
        <v>9</v>
      </c>
      <c r="AB32" s="11">
        <f>IFERROR(VLOOKUP($C32,[1]CONSOLIDADO!$C:$BS,65,0),"")</f>
        <v>0</v>
      </c>
      <c r="AC32" s="9" t="str">
        <f>IFERROR(VLOOKUP($C32,[1]CONSOLIDADO!$C:$BS,66,0),"")</f>
        <v/>
      </c>
      <c r="AD32" s="9">
        <f>IFERROR(VLOOKUP($C32,[1]CONSOLIDADO!$C:$BS,67,0),"")</f>
        <v>0</v>
      </c>
      <c r="AE32" s="12">
        <f>IFERROR(VLOOKUP($C32,[1]CONSOLIDADO!$C:$BS,68,0),"")</f>
        <v>0</v>
      </c>
      <c r="AF32" s="13">
        <v>17</v>
      </c>
    </row>
    <row r="33" spans="1:32" x14ac:dyDescent="0.25">
      <c r="A33" s="1">
        <v>18</v>
      </c>
      <c r="B33" s="2">
        <v>103</v>
      </c>
      <c r="C33" s="3">
        <v>9218605</v>
      </c>
      <c r="D33" s="2">
        <v>9</v>
      </c>
      <c r="E33" s="2">
        <f>IFERROR(VLOOKUP($C33,[1]CONSOLIDADO!$C:$K,9,0),"")</f>
        <v>22</v>
      </c>
      <c r="F33" s="4">
        <f>IFERROR(IF(AND($W33="SI",VLOOKUP($C33,[1]APELACIÓN!$C:$AK,21,0)&gt;0),VLOOKUP($C33,[1]APELACIÓN!$C:$AK,21,0),VLOOKUP($C33,[1]CONSOLIDADO!$C:$BS,38,0)),"")</f>
        <v>9</v>
      </c>
      <c r="G33" s="5">
        <f>IFERROR(IF(AND($W33="SI",VLOOKUP($C33,[1]APELACIÓN!$C:$AK,22,0)&gt;0),VLOOKUP($C33,[1]APELACIÓN!$C:$AK,22,0),VLOOKUP($C33,[1]CONSOLIDADO!$C:$BS,39,0)),"")</f>
        <v>64</v>
      </c>
      <c r="H33" s="6">
        <f>IFERROR(IF(AND($W33="SI",VLOOKUP($C33,[1]APELACIÓN!$C:$AK,23,0)&gt;0),VLOOKUP($C33,[1]APELACIÓN!$C:$AK,23,0),VLOOKUP($C33,[1]CONSOLIDADO!$C:$BS,40,0)),"")</f>
        <v>16</v>
      </c>
      <c r="I33" s="4">
        <f>IFERROR(IF(AND($W33="SI",VLOOKUP($C33,[1]APELACIÓN!$C:$AK,24,0)&gt;0),VLOOKUP($C33,[1]APELACIÓN!$C:$AK,24,0),VLOOKUP($C33,[1]CONSOLIDADO!$C:$BS,41,0)),"")</f>
        <v>778</v>
      </c>
      <c r="J33" s="7">
        <f>IFERROR(IF(AND($W33="SI",VLOOKUP($C33,[1]APELACIÓN!$C:$AK,25,0)&gt;0),VLOOKUP($C33,[1]APELACIÓN!$C:$AK,25,0),VLOOKUP($C33,[1]CONSOLIDADO!$C:$BS,42,0)),"")</f>
        <v>100</v>
      </c>
      <c r="K33" s="6">
        <f>IFERROR(IF(AND($W33="SI",VLOOKUP($C33,[1]APELACIÓN!$C:$AK,26,0)&gt;0),VLOOKUP($C33,[1]APELACIÓN!$C:$AK,26,0),VLOOKUP($C33,[1]CONSOLIDADO!$C:$BS,43,0)),"")</f>
        <v>25</v>
      </c>
      <c r="L33" s="4">
        <f>IFERROR(IF(AND($W33="SI",VLOOKUP($C33,[1]APELACIÓN!$C:$AK,27,0)&gt;0),VLOOKUP($C33,[1]APELACIÓN!$C:$AK,27,0),VLOOKUP($C33,[1]CONSOLIDADO!$C:$BS,44,0)),"")</f>
        <v>70</v>
      </c>
      <c r="M33" s="4">
        <f>IFERROR(IF(AND($W33="SI",VLOOKUP($C33,[1]APELACIÓN!$C:$AK,28,0)&gt;0),VLOOKUP($C33,[1]APELACIÓN!$C:$AK,28,0),VLOOKUP($C33,[1]CONSOLIDADO!$C:$BS,45,0)),"")</f>
        <v>70</v>
      </c>
      <c r="N33" s="4">
        <f>IFERROR(IF(AND($W33="SI",VLOOKUP($C33,[1]APELACIÓN!$C:$AK,29,0)&gt;0),VLOOKUP($C33,[1]APELACIÓN!$C:$AK,29,0),VLOOKUP($C33,[1]CONSOLIDADO!$C:$BS,46,0)),"")</f>
        <v>70</v>
      </c>
      <c r="O33" s="4">
        <f>IFERROR(IF(AND($W33="SI",VLOOKUP($C33,[1]APELACIÓN!$C:$AK,30,0)&gt;0),VLOOKUP($C33,[1]APELACIÓN!$C:$AK,30,0),VLOOKUP($C33,[1]CONSOLIDADO!$C:$BS,47,0)),"")</f>
        <v>70</v>
      </c>
      <c r="P33" s="7">
        <f>IFERROR(IF(AND($W33="SI",VLOOKUP($C33,[1]APELACIÓN!$C:$AK,31,0)&gt;0),VLOOKUP($C33,[1]APELACIÓN!$C:$AK,31,0),VLOOKUP($C33,[1]CONSOLIDADO!$C:$BS,48,0)),"")</f>
        <v>100</v>
      </c>
      <c r="Q33" s="6">
        <f>IFERROR(IF(AND($W33="SI",VLOOKUP($C33,[1]APELACIÓN!$C:$AK,32,0)&gt;0),VLOOKUP($C33,[1]APELACIÓN!$C:$AK,32,0),VLOOKUP($C33,[1]CONSOLIDADO!$C:$BS,49,0)),"")</f>
        <v>25</v>
      </c>
      <c r="R33" s="4" t="str">
        <f>IFERROR(IF(AND($W33="SI",VLOOKUP($C33,[1]APELACIÓN!$C:$AK,33,0)&gt;0),VLOOKUP($C33,[1]APELACIÓN!$C:$AK,33,0),VLOOKUP($C33,[1]CONSOLIDADO!$C:$BS,50,0)),"")</f>
        <v>LEM</v>
      </c>
      <c r="S33" s="5">
        <f>IFERROR(IF(AND($W33="SI",VLOOKUP($C33,[1]APELACIÓN!$C:$AK,34,0)&gt;0),VLOOKUP($C33,[1]APELACIÓN!$C:$AK,34,0),VLOOKUP($C33,[1]CONSOLIDADO!$C:$BS,51,0)),"")</f>
        <v>100</v>
      </c>
      <c r="T33" s="6">
        <f>IFERROR(IF(AND($W33="SI",VLOOKUP($C33,[1]APELACIÓN!$C:$AK,35,0)&gt;0),VLOOKUP($C33,[1]APELACIÓN!$C:$AK,35,0),VLOOKUP($C33,[1]CONSOLIDADO!$C:$BS,52,0)),"")</f>
        <v>25</v>
      </c>
      <c r="U33" s="8">
        <f>IFERROR(ROUND(IF(((H33+K33+Q33+T33)=VLOOKUP($C33,[1]CONSOLIDADO!$C:$BJ,60,0)),VLOOKUP($C33,[1]CONSOLIDADO!$C:$BJ,60,0),"ERROR"),2),"")</f>
        <v>91</v>
      </c>
      <c r="V33" s="9" t="str">
        <f>IFERROR(IF(VLOOKUP($C33,[1]APELACIÓN!$C:$AK,5,0)&lt;&gt;0,VLOOKUP($C33,[1]APELACIÓN!$C:$AK,5,0),"NO"),"")</f>
        <v>SI</v>
      </c>
      <c r="W33" s="9" t="str">
        <f>IFERROR(IF($V33="SI",VLOOKUP($C33,[1]APELACIÓN!$C:$AK,7,0),""),0)</f>
        <v>NO</v>
      </c>
      <c r="X33" s="10" t="str">
        <f>IFERROR(VLOOKUP($C33,[1]CONSOLIDADO!$C:$BS,61,0),"")</f>
        <v/>
      </c>
      <c r="Y33" s="11">
        <f>IFERROR(VLOOKUP($C33,[1]CONSOLIDADO!$C:$BS,62,0),"")</f>
        <v>70</v>
      </c>
      <c r="Z33" s="11">
        <f>IFERROR(VLOOKUP($C33,[1]CONSOLIDADO!$C:$BS,63,0),"")</f>
        <v>9</v>
      </c>
      <c r="AA33" s="11">
        <f>IFERROR(VLOOKUP($C33,[1]CONSOLIDADO!$C:$BS,64,0),"")</f>
        <v>2</v>
      </c>
      <c r="AB33" s="11">
        <f>IFERROR(VLOOKUP($C33,[1]CONSOLIDADO!$C:$BS,65,0),"")</f>
        <v>29</v>
      </c>
      <c r="AC33" s="9" t="str">
        <f>IFERROR(VLOOKUP($C33,[1]CONSOLIDADO!$C:$BS,66,0),"")</f>
        <v/>
      </c>
      <c r="AD33" s="9">
        <f>IFERROR(VLOOKUP($C33,[1]CONSOLIDADO!$C:$BS,67,0),"")</f>
        <v>0</v>
      </c>
      <c r="AE33" s="12">
        <f>IFERROR(VLOOKUP($C33,[1]CONSOLIDADO!$C:$BS,68,0),"")</f>
        <v>0</v>
      </c>
      <c r="AF33" s="13">
        <v>18</v>
      </c>
    </row>
    <row r="34" spans="1:32" x14ac:dyDescent="0.25">
      <c r="A34" s="1">
        <v>19</v>
      </c>
      <c r="B34" s="2">
        <v>103</v>
      </c>
      <c r="C34" s="3">
        <v>8591069</v>
      </c>
      <c r="D34" s="2">
        <v>8</v>
      </c>
      <c r="E34" s="2">
        <f>IFERROR(VLOOKUP($C34,[1]CONSOLIDADO!$C:$K,9,0),"")</f>
        <v>22</v>
      </c>
      <c r="F34" s="4">
        <f>IFERROR(IF(AND($W34="SI",VLOOKUP($C34,[1]APELACIÓN!$C:$AK,21,0)&gt;0),VLOOKUP($C34,[1]APELACIÓN!$C:$AK,21,0),VLOOKUP($C34,[1]CONSOLIDADO!$C:$BS,38,0)),"")</f>
        <v>8</v>
      </c>
      <c r="G34" s="5">
        <f>IFERROR(IF(AND($W34="SI",VLOOKUP($C34,[1]APELACIÓN!$C:$AK,22,0)&gt;0),VLOOKUP($C34,[1]APELACIÓN!$C:$AK,22,0),VLOOKUP($C34,[1]CONSOLIDADO!$C:$BS,39,0)),"")</f>
        <v>58</v>
      </c>
      <c r="H34" s="6">
        <f>IFERROR(IF(AND($W34="SI",VLOOKUP($C34,[1]APELACIÓN!$C:$AK,23,0)&gt;0),VLOOKUP($C34,[1]APELACIÓN!$C:$AK,23,0),VLOOKUP($C34,[1]CONSOLIDADO!$C:$BS,40,0)),"")</f>
        <v>14.5</v>
      </c>
      <c r="I34" s="4">
        <f>IFERROR(IF(AND($W34="SI",VLOOKUP($C34,[1]APELACIÓN!$C:$AK,24,0)&gt;0),VLOOKUP($C34,[1]APELACIÓN!$C:$AK,24,0),VLOOKUP($C34,[1]CONSOLIDADO!$C:$BS,41,0)),"")</f>
        <v>378</v>
      </c>
      <c r="J34" s="7">
        <f>IFERROR(IF(AND($W34="SI",VLOOKUP($C34,[1]APELACIÓN!$C:$AK,25,0)&gt;0),VLOOKUP($C34,[1]APELACIÓN!$C:$AK,25,0),VLOOKUP($C34,[1]CONSOLIDADO!$C:$BS,42,0)),"")</f>
        <v>100</v>
      </c>
      <c r="K34" s="6">
        <f>IFERROR(IF(AND($W34="SI",VLOOKUP($C34,[1]APELACIÓN!$C:$AK,26,0)&gt;0),VLOOKUP($C34,[1]APELACIÓN!$C:$AK,26,0),VLOOKUP($C34,[1]CONSOLIDADO!$C:$BS,43,0)),"")</f>
        <v>25</v>
      </c>
      <c r="L34" s="4">
        <f>IFERROR(IF(AND($W34="SI",VLOOKUP($C34,[1]APELACIÓN!$C:$AK,27,0)&gt;0),VLOOKUP($C34,[1]APELACIÓN!$C:$AK,27,0),VLOOKUP($C34,[1]CONSOLIDADO!$C:$BS,44,0)),"")</f>
        <v>70</v>
      </c>
      <c r="M34" s="4">
        <f>IFERROR(IF(AND($W34="SI",VLOOKUP($C34,[1]APELACIÓN!$C:$AK,28,0)&gt;0),VLOOKUP($C34,[1]APELACIÓN!$C:$AK,28,0),VLOOKUP($C34,[1]CONSOLIDADO!$C:$BS,45,0)),"")</f>
        <v>70</v>
      </c>
      <c r="N34" s="4">
        <f>IFERROR(IF(AND($W34="SI",VLOOKUP($C34,[1]APELACIÓN!$C:$AK,29,0)&gt;0),VLOOKUP($C34,[1]APELACIÓN!$C:$AK,29,0),VLOOKUP($C34,[1]CONSOLIDADO!$C:$BS,46,0)),"")</f>
        <v>70</v>
      </c>
      <c r="O34" s="4">
        <f>IFERROR(IF(AND($W34="SI",VLOOKUP($C34,[1]APELACIÓN!$C:$AK,30,0)&gt;0),VLOOKUP($C34,[1]APELACIÓN!$C:$AK,30,0),VLOOKUP($C34,[1]CONSOLIDADO!$C:$BS,47,0)),"")</f>
        <v>70</v>
      </c>
      <c r="P34" s="7">
        <f>IFERROR(IF(AND($W34="SI",VLOOKUP($C34,[1]APELACIÓN!$C:$AK,31,0)&gt;0),VLOOKUP($C34,[1]APELACIÓN!$C:$AK,31,0),VLOOKUP($C34,[1]CONSOLIDADO!$C:$BS,48,0)),"")</f>
        <v>100</v>
      </c>
      <c r="Q34" s="6">
        <f>IFERROR(IF(AND($W34="SI",VLOOKUP($C34,[1]APELACIÓN!$C:$AK,32,0)&gt;0),VLOOKUP($C34,[1]APELACIÓN!$C:$AK,32,0),VLOOKUP($C34,[1]CONSOLIDADO!$C:$BS,49,0)),"")</f>
        <v>25</v>
      </c>
      <c r="R34" s="4" t="str">
        <f>IFERROR(IF(AND($W34="SI",VLOOKUP($C34,[1]APELACIÓN!$C:$AK,33,0)&gt;0),VLOOKUP($C34,[1]APELACIÓN!$C:$AK,33,0),VLOOKUP($C34,[1]CONSOLIDADO!$C:$BS,50,0)),"")</f>
        <v>LEM</v>
      </c>
      <c r="S34" s="5">
        <f>IFERROR(IF(AND($W34="SI",VLOOKUP($C34,[1]APELACIÓN!$C:$AK,34,0)&gt;0),VLOOKUP($C34,[1]APELACIÓN!$C:$AK,34,0),VLOOKUP($C34,[1]CONSOLIDADO!$C:$BS,51,0)),"")</f>
        <v>100</v>
      </c>
      <c r="T34" s="6">
        <f>IFERROR(IF(AND($W34="SI",VLOOKUP($C34,[1]APELACIÓN!$C:$AK,35,0)&gt;0),VLOOKUP($C34,[1]APELACIÓN!$C:$AK,35,0),VLOOKUP($C34,[1]CONSOLIDADO!$C:$BS,52,0)),"")</f>
        <v>25</v>
      </c>
      <c r="U34" s="8">
        <f>IFERROR(ROUND(IF(((H34+K34+Q34+T34)=VLOOKUP($C34,[1]CONSOLIDADO!$C:$BJ,60,0)),VLOOKUP($C34,[1]CONSOLIDADO!$C:$BJ,60,0),"ERROR"),2),"")</f>
        <v>89.5</v>
      </c>
      <c r="V34" s="9" t="str">
        <f>IFERROR(IF(VLOOKUP($C34,[1]APELACIÓN!$C:$AK,5,0)&lt;&gt;0,VLOOKUP($C34,[1]APELACIÓN!$C:$AK,5,0),"NO"),"")</f>
        <v>SI</v>
      </c>
      <c r="W34" s="9" t="str">
        <f>IFERROR(IF($V34="SI",VLOOKUP($C34,[1]APELACIÓN!$C:$AK,7,0),""),0)</f>
        <v>NO</v>
      </c>
      <c r="X34" s="10" t="str">
        <f>IFERROR(VLOOKUP($C34,[1]CONSOLIDADO!$C:$BS,61,0),"")</f>
        <v>EMPATE</v>
      </c>
      <c r="Y34" s="11">
        <f>IFERROR(VLOOKUP($C34,[1]CONSOLIDADO!$C:$BS,62,0),"")</f>
        <v>70</v>
      </c>
      <c r="Z34" s="11">
        <f>IFERROR(VLOOKUP($C34,[1]CONSOLIDADO!$C:$BS,63,0),"")</f>
        <v>8</v>
      </c>
      <c r="AA34" s="11">
        <f>IFERROR(VLOOKUP($C34,[1]CONSOLIDADO!$C:$BS,64,0),"")</f>
        <v>4</v>
      </c>
      <c r="AB34" s="11">
        <f>IFERROR(VLOOKUP($C34,[1]CONSOLIDADO!$C:$BS,65,0),"")</f>
        <v>0</v>
      </c>
      <c r="AC34" s="9" t="str">
        <f>IFERROR(VLOOKUP($C34,[1]CONSOLIDADO!$C:$BS,66,0),"")</f>
        <v/>
      </c>
      <c r="AD34" s="9">
        <f>IFERROR(VLOOKUP($C34,[1]CONSOLIDADO!$C:$BS,67,0),"")</f>
        <v>0</v>
      </c>
      <c r="AE34" s="12">
        <f>IFERROR(VLOOKUP($C34,[1]CONSOLIDADO!$C:$BS,68,0),"")</f>
        <v>0</v>
      </c>
      <c r="AF34" s="13">
        <v>19</v>
      </c>
    </row>
    <row r="35" spans="1:32" x14ac:dyDescent="0.25">
      <c r="A35" s="1">
        <v>20</v>
      </c>
      <c r="B35" s="2">
        <v>103</v>
      </c>
      <c r="C35" s="3">
        <v>17557031</v>
      </c>
      <c r="D35" s="2">
        <v>4</v>
      </c>
      <c r="E35" s="2">
        <f>IFERROR(VLOOKUP($C35,[1]CONSOLIDADO!$C:$K,9,0),"")</f>
        <v>22</v>
      </c>
      <c r="F35" s="4">
        <f>IFERROR(IF(AND($W35="SI",VLOOKUP($C35,[1]APELACIÓN!$C:$AK,21,0)&gt;0),VLOOKUP($C35,[1]APELACIÓN!$C:$AK,21,0),VLOOKUP($C35,[1]CONSOLIDADO!$C:$BS,38,0)),"")</f>
        <v>8</v>
      </c>
      <c r="G35" s="5">
        <f>IFERROR(IF(AND($W35="SI",VLOOKUP($C35,[1]APELACIÓN!$C:$AK,22,0)&gt;0),VLOOKUP($C35,[1]APELACIÓN!$C:$AK,22,0),VLOOKUP($C35,[1]CONSOLIDADO!$C:$BS,39,0)),"")</f>
        <v>58</v>
      </c>
      <c r="H35" s="6">
        <f>IFERROR(IF(AND($W35="SI",VLOOKUP($C35,[1]APELACIÓN!$C:$AK,23,0)&gt;0),VLOOKUP($C35,[1]APELACIÓN!$C:$AK,23,0),VLOOKUP($C35,[1]CONSOLIDADO!$C:$BS,40,0)),"")</f>
        <v>14.5</v>
      </c>
      <c r="I35" s="4">
        <f>IFERROR(IF(AND($W35="SI",VLOOKUP($C35,[1]APELACIÓN!$C:$AK,24,0)&gt;0),VLOOKUP($C35,[1]APELACIÓN!$C:$AK,24,0),VLOOKUP($C35,[1]CONSOLIDADO!$C:$BS,41,0)),"")</f>
        <v>237</v>
      </c>
      <c r="J35" s="7">
        <f>IFERROR(IF(AND($W35="SI",VLOOKUP($C35,[1]APELACIÓN!$C:$AK,25,0)&gt;0),VLOOKUP($C35,[1]APELACIÓN!$C:$AK,25,0),VLOOKUP($C35,[1]CONSOLIDADO!$C:$BS,42,0)),"")</f>
        <v>100</v>
      </c>
      <c r="K35" s="6">
        <f>IFERROR(IF(AND($W35="SI",VLOOKUP($C35,[1]APELACIÓN!$C:$AK,26,0)&gt;0),VLOOKUP($C35,[1]APELACIÓN!$C:$AK,26,0),VLOOKUP($C35,[1]CONSOLIDADO!$C:$BS,43,0)),"")</f>
        <v>25</v>
      </c>
      <c r="L35" s="4">
        <f>IFERROR(IF(AND($W35="SI",VLOOKUP($C35,[1]APELACIÓN!$C:$AK,27,0)&gt;0),VLOOKUP($C35,[1]APELACIÓN!$C:$AK,27,0),VLOOKUP($C35,[1]CONSOLIDADO!$C:$BS,44,0)),"")</f>
        <v>70</v>
      </c>
      <c r="M35" s="4">
        <f>IFERROR(IF(AND($W35="SI",VLOOKUP($C35,[1]APELACIÓN!$C:$AK,28,0)&gt;0),VLOOKUP($C35,[1]APELACIÓN!$C:$AK,28,0),VLOOKUP($C35,[1]CONSOLIDADO!$C:$BS,45,0)),"")</f>
        <v>70</v>
      </c>
      <c r="N35" s="4">
        <f>IFERROR(IF(AND($W35="SI",VLOOKUP($C35,[1]APELACIÓN!$C:$AK,29,0)&gt;0),VLOOKUP($C35,[1]APELACIÓN!$C:$AK,29,0),VLOOKUP($C35,[1]CONSOLIDADO!$C:$BS,46,0)),"")</f>
        <v>70</v>
      </c>
      <c r="O35" s="4">
        <f>IFERROR(IF(AND($W35="SI",VLOOKUP($C35,[1]APELACIÓN!$C:$AK,30,0)&gt;0),VLOOKUP($C35,[1]APELACIÓN!$C:$AK,30,0),VLOOKUP($C35,[1]CONSOLIDADO!$C:$BS,47,0)),"")</f>
        <v>70</v>
      </c>
      <c r="P35" s="7">
        <f>IFERROR(IF(AND($W35="SI",VLOOKUP($C35,[1]APELACIÓN!$C:$AK,31,0)&gt;0),VLOOKUP($C35,[1]APELACIÓN!$C:$AK,31,0),VLOOKUP($C35,[1]CONSOLIDADO!$C:$BS,48,0)),"")</f>
        <v>100</v>
      </c>
      <c r="Q35" s="6">
        <f>IFERROR(IF(AND($W35="SI",VLOOKUP($C35,[1]APELACIÓN!$C:$AK,32,0)&gt;0),VLOOKUP($C35,[1]APELACIÓN!$C:$AK,32,0),VLOOKUP($C35,[1]CONSOLIDADO!$C:$BS,49,0)),"")</f>
        <v>25</v>
      </c>
      <c r="R35" s="4" t="str">
        <f>IFERROR(IF(AND($W35="SI",VLOOKUP($C35,[1]APELACIÓN!$C:$AK,33,0)&gt;0),VLOOKUP($C35,[1]APELACIÓN!$C:$AK,33,0),VLOOKUP($C35,[1]CONSOLIDADO!$C:$BS,50,0)),"")</f>
        <v>LEM</v>
      </c>
      <c r="S35" s="5">
        <f>IFERROR(IF(AND($W35="SI",VLOOKUP($C35,[1]APELACIÓN!$C:$AK,34,0)&gt;0),VLOOKUP($C35,[1]APELACIÓN!$C:$AK,34,0),VLOOKUP($C35,[1]CONSOLIDADO!$C:$BS,51,0)),"")</f>
        <v>100</v>
      </c>
      <c r="T35" s="6">
        <f>IFERROR(IF(AND($W35="SI",VLOOKUP($C35,[1]APELACIÓN!$C:$AK,35,0)&gt;0),VLOOKUP($C35,[1]APELACIÓN!$C:$AK,35,0),VLOOKUP($C35,[1]CONSOLIDADO!$C:$BS,52,0)),"")</f>
        <v>25</v>
      </c>
      <c r="U35" s="8">
        <f>IFERROR(ROUND(IF(((H35+K35+Q35+T35)=VLOOKUP($C35,[1]CONSOLIDADO!$C:$BJ,60,0)),VLOOKUP($C35,[1]CONSOLIDADO!$C:$BJ,60,0),"ERROR"),2),"")</f>
        <v>89.5</v>
      </c>
      <c r="V35" s="9" t="str">
        <f>IFERROR(IF(VLOOKUP($C35,[1]APELACIÓN!$C:$AK,5,0)&lt;&gt;0,VLOOKUP($C35,[1]APELACIÓN!$C:$AK,5,0),"NO"),"")</f>
        <v/>
      </c>
      <c r="W35" s="9" t="str">
        <f>IFERROR(IF($V35="SI",VLOOKUP($C35,[1]APELACIÓN!$C:$AK,7,0),""),0)</f>
        <v/>
      </c>
      <c r="X35" s="10" t="str">
        <f>IFERROR(VLOOKUP($C35,[1]CONSOLIDADO!$C:$BS,61,0),"")</f>
        <v>EMPATE</v>
      </c>
      <c r="Y35" s="11">
        <f>IFERROR(VLOOKUP($C35,[1]CONSOLIDADO!$C:$BS,62,0),"")</f>
        <v>70</v>
      </c>
      <c r="Z35" s="11">
        <f>IFERROR(VLOOKUP($C35,[1]CONSOLIDADO!$C:$BS,63,0),"")</f>
        <v>7</v>
      </c>
      <c r="AA35" s="11">
        <f>IFERROR(VLOOKUP($C35,[1]CONSOLIDADO!$C:$BS,64,0),"")</f>
        <v>8</v>
      </c>
      <c r="AB35" s="11">
        <f>IFERROR(VLOOKUP($C35,[1]CONSOLIDADO!$C:$BS,65,0),"")</f>
        <v>17</v>
      </c>
      <c r="AC35" s="9" t="str">
        <f>IFERROR(VLOOKUP($C35,[1]CONSOLIDADO!$C:$BS,66,0),"")</f>
        <v/>
      </c>
      <c r="AD35" s="9">
        <f>IFERROR(VLOOKUP($C35,[1]CONSOLIDADO!$C:$BS,67,0),"")</f>
        <v>0</v>
      </c>
      <c r="AE35" s="12">
        <f>IFERROR(VLOOKUP($C35,[1]CONSOLIDADO!$C:$BS,68,0),"")</f>
        <v>0</v>
      </c>
      <c r="AF35" s="13">
        <v>20</v>
      </c>
    </row>
    <row r="36" spans="1:32" x14ac:dyDescent="0.25">
      <c r="A36" s="1">
        <v>21</v>
      </c>
      <c r="B36" s="2">
        <v>103</v>
      </c>
      <c r="C36" s="3">
        <v>13412316</v>
      </c>
      <c r="D36" s="2">
        <v>8</v>
      </c>
      <c r="E36" s="2">
        <f>IFERROR(VLOOKUP($C36,[1]CONSOLIDADO!$C:$K,9,0),"")</f>
        <v>22</v>
      </c>
      <c r="F36" s="4">
        <f>IFERROR(IF(AND($W36="SI",VLOOKUP($C36,[1]APELACIÓN!$C:$AK,21,0)&gt;0),VLOOKUP($C36,[1]APELACIÓN!$C:$AK,21,0),VLOOKUP($C36,[1]CONSOLIDADO!$C:$BS,38,0)),"")</f>
        <v>11</v>
      </c>
      <c r="G36" s="5">
        <f>IFERROR(IF(AND($W36="SI",VLOOKUP($C36,[1]APELACIÓN!$C:$AK,22,0)&gt;0),VLOOKUP($C36,[1]APELACIÓN!$C:$AK,22,0),VLOOKUP($C36,[1]CONSOLIDADO!$C:$BS,39,0)),"")</f>
        <v>76</v>
      </c>
      <c r="H36" s="6">
        <f>IFERROR(IF(AND($W36="SI",VLOOKUP($C36,[1]APELACIÓN!$C:$AK,23,0)&gt;0),VLOOKUP($C36,[1]APELACIÓN!$C:$AK,23,0),VLOOKUP($C36,[1]CONSOLIDADO!$C:$BS,40,0)),"")</f>
        <v>19</v>
      </c>
      <c r="I36" s="4">
        <f>IFERROR(IF(AND($W36="SI",VLOOKUP($C36,[1]APELACIÓN!$C:$AK,24,0)&gt;0),VLOOKUP($C36,[1]APELACIÓN!$C:$AK,24,0),VLOOKUP($C36,[1]CONSOLIDADO!$C:$BS,41,0)),"")</f>
        <v>159</v>
      </c>
      <c r="J36" s="7">
        <f>IFERROR(IF(AND($W36="SI",VLOOKUP($C36,[1]APELACIÓN!$C:$AK,25,0)&gt;0),VLOOKUP($C36,[1]APELACIÓN!$C:$AK,25,0),VLOOKUP($C36,[1]CONSOLIDADO!$C:$BS,42,0)),"")</f>
        <v>100</v>
      </c>
      <c r="K36" s="6">
        <f>IFERROR(IF(AND($W36="SI",VLOOKUP($C36,[1]APELACIÓN!$C:$AK,26,0)&gt;0),VLOOKUP($C36,[1]APELACIÓN!$C:$AK,26,0),VLOOKUP($C36,[1]CONSOLIDADO!$C:$BS,43,0)),"")</f>
        <v>25</v>
      </c>
      <c r="L36" s="4">
        <f>IFERROR(IF(AND($W36="SI",VLOOKUP($C36,[1]APELACIÓN!$C:$AK,27,0)&gt;0),VLOOKUP($C36,[1]APELACIÓN!$C:$AK,27,0),VLOOKUP($C36,[1]CONSOLIDADO!$C:$BS,44,0)),"")</f>
        <v>67</v>
      </c>
      <c r="M36" s="4">
        <f>IFERROR(IF(AND($W36="SI",VLOOKUP($C36,[1]APELACIÓN!$C:$AK,28,0)&gt;0),VLOOKUP($C36,[1]APELACIÓN!$C:$AK,28,0),VLOOKUP($C36,[1]CONSOLIDADO!$C:$BS,45,0)),"")</f>
        <v>54</v>
      </c>
      <c r="N36" s="4">
        <f>IFERROR(IF(AND($W36="SI",VLOOKUP($C36,[1]APELACIÓN!$C:$AK,29,0)&gt;0),VLOOKUP($C36,[1]APELACIÓN!$C:$AK,29,0),VLOOKUP($C36,[1]CONSOLIDADO!$C:$BS,46,0)),"")</f>
        <v>61</v>
      </c>
      <c r="O36" s="4">
        <f>IFERROR(IF(AND($W36="SI",VLOOKUP($C36,[1]APELACIÓN!$C:$AK,30,0)&gt;0),VLOOKUP($C36,[1]APELACIÓN!$C:$AK,30,0),VLOOKUP($C36,[1]CONSOLIDADO!$C:$BS,47,0)),"")</f>
        <v>61</v>
      </c>
      <c r="P36" s="7">
        <f>IFERROR(IF(AND($W36="SI",VLOOKUP($C36,[1]APELACIÓN!$C:$AK,31,0)&gt;0),VLOOKUP($C36,[1]APELACIÓN!$C:$AK,31,0),VLOOKUP($C36,[1]CONSOLIDADO!$C:$BS,48,0)),"")</f>
        <v>80</v>
      </c>
      <c r="Q36" s="6">
        <f>IFERROR(IF(AND($W36="SI",VLOOKUP($C36,[1]APELACIÓN!$C:$AK,32,0)&gt;0),VLOOKUP($C36,[1]APELACIÓN!$C:$AK,32,0),VLOOKUP($C36,[1]CONSOLIDADO!$C:$BS,49,0)),"")</f>
        <v>20</v>
      </c>
      <c r="R36" s="4" t="str">
        <f>IFERROR(IF(AND($W36="SI",VLOOKUP($C36,[1]APELACIÓN!$C:$AK,33,0)&gt;0),VLOOKUP($C36,[1]APELACIÓN!$C:$AK,33,0),VLOOKUP($C36,[1]CONSOLIDADO!$C:$BS,50,0)),"")</f>
        <v>LEM</v>
      </c>
      <c r="S36" s="5">
        <f>IFERROR(IF(AND($W36="SI",VLOOKUP($C36,[1]APELACIÓN!$C:$AK,34,0)&gt;0),VLOOKUP($C36,[1]APELACIÓN!$C:$AK,34,0),VLOOKUP($C36,[1]CONSOLIDADO!$C:$BS,51,0)),"")</f>
        <v>100</v>
      </c>
      <c r="T36" s="6">
        <f>IFERROR(IF(AND($W36="SI",VLOOKUP($C36,[1]APELACIÓN!$C:$AK,35,0)&gt;0),VLOOKUP($C36,[1]APELACIÓN!$C:$AK,35,0),VLOOKUP($C36,[1]CONSOLIDADO!$C:$BS,52,0)),"")</f>
        <v>25</v>
      </c>
      <c r="U36" s="8">
        <f>IFERROR(ROUND(IF(((H36+K36+Q36+T36)=VLOOKUP($C36,[1]CONSOLIDADO!$C:$BJ,60,0)),VLOOKUP($C36,[1]CONSOLIDADO!$C:$BJ,60,0),"ERROR"),2),"")</f>
        <v>89</v>
      </c>
      <c r="V36" s="9" t="str">
        <f>IFERROR(IF(VLOOKUP($C36,[1]APELACIÓN!$C:$AK,5,0)&lt;&gt;0,VLOOKUP($C36,[1]APELACIÓN!$C:$AK,5,0),"NO"),"")</f>
        <v/>
      </c>
      <c r="W36" s="9" t="str">
        <f>IFERROR(IF($V36="SI",VLOOKUP($C36,[1]APELACIÓN!$C:$AK,7,0),""),0)</f>
        <v/>
      </c>
      <c r="X36" s="10" t="str">
        <f>IFERROR(VLOOKUP($C36,[1]CONSOLIDADO!$C:$BS,61,0),"")</f>
        <v>EMPATE</v>
      </c>
      <c r="Y36" s="11">
        <f>IFERROR(VLOOKUP($C36,[1]CONSOLIDADO!$C:$BS,62,0),"")</f>
        <v>67</v>
      </c>
      <c r="Z36" s="11">
        <f>IFERROR(VLOOKUP($C36,[1]CONSOLIDADO!$C:$BS,63,0),"")</f>
        <v>11</v>
      </c>
      <c r="AA36" s="11">
        <f>IFERROR(VLOOKUP($C36,[1]CONSOLIDADO!$C:$BS,64,0),"")</f>
        <v>5</v>
      </c>
      <c r="AB36" s="11">
        <f>IFERROR(VLOOKUP($C36,[1]CONSOLIDADO!$C:$BS,65,0),"")</f>
        <v>0</v>
      </c>
      <c r="AC36" s="9" t="str">
        <f>IFERROR(VLOOKUP($C36,[1]CONSOLIDADO!$C:$BS,66,0),"")</f>
        <v/>
      </c>
      <c r="AD36" s="9">
        <f>IFERROR(VLOOKUP($C36,[1]CONSOLIDADO!$C:$BS,67,0),"")</f>
        <v>0</v>
      </c>
      <c r="AE36" s="12">
        <f>IFERROR(VLOOKUP($C36,[1]CONSOLIDADO!$C:$BS,68,0),"")</f>
        <v>0</v>
      </c>
      <c r="AF36" s="13">
        <v>21</v>
      </c>
    </row>
    <row r="37" spans="1:32" x14ac:dyDescent="0.25">
      <c r="A37" s="1">
        <v>22</v>
      </c>
      <c r="B37" s="2">
        <v>103</v>
      </c>
      <c r="C37" s="3">
        <v>14103697</v>
      </c>
      <c r="D37" s="2">
        <v>1</v>
      </c>
      <c r="E37" s="2">
        <f>IFERROR(VLOOKUP($C37,[1]CONSOLIDADO!$C:$K,9,0),"")</f>
        <v>22</v>
      </c>
      <c r="F37" s="4">
        <f>IFERROR(IF(AND($W37="SI",VLOOKUP($C37,[1]APELACIÓN!$C:$AK,21,0)&gt;0),VLOOKUP($C37,[1]APELACIÓN!$C:$AK,21,0),VLOOKUP($C37,[1]CONSOLIDADO!$C:$BS,38,0)),"")</f>
        <v>9</v>
      </c>
      <c r="G37" s="5">
        <f>IFERROR(IF(AND($W37="SI",VLOOKUP($C37,[1]APELACIÓN!$C:$AK,22,0)&gt;0),VLOOKUP($C37,[1]APELACIÓN!$C:$AK,22,0),VLOOKUP($C37,[1]CONSOLIDADO!$C:$BS,39,0)),"")</f>
        <v>64</v>
      </c>
      <c r="H37" s="6">
        <f>IFERROR(IF(AND($W37="SI",VLOOKUP($C37,[1]APELACIÓN!$C:$AK,23,0)&gt;0),VLOOKUP($C37,[1]APELACIÓN!$C:$AK,23,0),VLOOKUP($C37,[1]CONSOLIDADO!$C:$BS,40,0)),"")</f>
        <v>16</v>
      </c>
      <c r="I37" s="4">
        <f>IFERROR(IF(AND($W37="SI",VLOOKUP($C37,[1]APELACIÓN!$C:$AK,24,0)&gt;0),VLOOKUP($C37,[1]APELACIÓN!$C:$AK,24,0),VLOOKUP($C37,[1]CONSOLIDADO!$C:$BS,41,0)),"")</f>
        <v>81</v>
      </c>
      <c r="J37" s="7">
        <f>IFERROR(IF(AND($W37="SI",VLOOKUP($C37,[1]APELACIÓN!$C:$AK,25,0)&gt;0),VLOOKUP($C37,[1]APELACIÓN!$C:$AK,25,0),VLOOKUP($C37,[1]CONSOLIDADO!$C:$BS,42,0)),"")</f>
        <v>100</v>
      </c>
      <c r="K37" s="6">
        <f>IFERROR(IF(AND($W37="SI",VLOOKUP($C37,[1]APELACIÓN!$C:$AK,26,0)&gt;0),VLOOKUP($C37,[1]APELACIÓN!$C:$AK,26,0),VLOOKUP($C37,[1]CONSOLIDADO!$C:$BS,43,0)),"")</f>
        <v>25</v>
      </c>
      <c r="L37" s="4">
        <f>IFERROR(IF(AND($W37="SI",VLOOKUP($C37,[1]APELACIÓN!$C:$AK,27,0)&gt;0),VLOOKUP($C37,[1]APELACIÓN!$C:$AK,27,0),VLOOKUP($C37,[1]CONSOLIDADO!$C:$BS,44,0)),"")</f>
        <v>65</v>
      </c>
      <c r="M37" s="4">
        <f>IFERROR(IF(AND($W37="SI",VLOOKUP($C37,[1]APELACIÓN!$C:$AK,28,0)&gt;0),VLOOKUP($C37,[1]APELACIÓN!$C:$AK,28,0),VLOOKUP($C37,[1]CONSOLIDADO!$C:$BS,45,0)),"")</f>
        <v>68</v>
      </c>
      <c r="N37" s="4">
        <f>IFERROR(IF(AND($W37="SI",VLOOKUP($C37,[1]APELACIÓN!$C:$AK,29,0)&gt;0),VLOOKUP($C37,[1]APELACIÓN!$C:$AK,29,0),VLOOKUP($C37,[1]CONSOLIDADO!$C:$BS,46,0)),"")</f>
        <v>68</v>
      </c>
      <c r="O37" s="4">
        <f>IFERROR(IF(AND($W37="SI",VLOOKUP($C37,[1]APELACIÓN!$C:$AK,30,0)&gt;0),VLOOKUP($C37,[1]APELACIÓN!$C:$AK,30,0),VLOOKUP($C37,[1]CONSOLIDADO!$C:$BS,47,0)),"")</f>
        <v>67</v>
      </c>
      <c r="P37" s="7">
        <f>IFERROR(IF(AND($W37="SI",VLOOKUP($C37,[1]APELACIÓN!$C:$AK,31,0)&gt;0),VLOOKUP($C37,[1]APELACIÓN!$C:$AK,31,0),VLOOKUP($C37,[1]CONSOLIDADO!$C:$BS,48,0)),"")</f>
        <v>92</v>
      </c>
      <c r="Q37" s="6">
        <f>IFERROR(IF(AND($W37="SI",VLOOKUP($C37,[1]APELACIÓN!$C:$AK,32,0)&gt;0),VLOOKUP($C37,[1]APELACIÓN!$C:$AK,32,0),VLOOKUP($C37,[1]CONSOLIDADO!$C:$BS,49,0)),"")</f>
        <v>23</v>
      </c>
      <c r="R37" s="4" t="str">
        <f>IFERROR(IF(AND($W37="SI",VLOOKUP($C37,[1]APELACIÓN!$C:$AK,33,0)&gt;0),VLOOKUP($C37,[1]APELACIÓN!$C:$AK,33,0),VLOOKUP($C37,[1]CONSOLIDADO!$C:$BS,50,0)),"")</f>
        <v>LEM</v>
      </c>
      <c r="S37" s="5">
        <f>IFERROR(IF(AND($W37="SI",VLOOKUP($C37,[1]APELACIÓN!$C:$AK,34,0)&gt;0),VLOOKUP($C37,[1]APELACIÓN!$C:$AK,34,0),VLOOKUP($C37,[1]CONSOLIDADO!$C:$BS,51,0)),"")</f>
        <v>100</v>
      </c>
      <c r="T37" s="6">
        <f>IFERROR(IF(AND($W37="SI",VLOOKUP($C37,[1]APELACIÓN!$C:$AK,35,0)&gt;0),VLOOKUP($C37,[1]APELACIÓN!$C:$AK,35,0),VLOOKUP($C37,[1]CONSOLIDADO!$C:$BS,52,0)),"")</f>
        <v>25</v>
      </c>
      <c r="U37" s="8">
        <f>IFERROR(ROUND(IF(((H37+K37+Q37+T37)=VLOOKUP($C37,[1]CONSOLIDADO!$C:$BJ,60,0)),VLOOKUP($C37,[1]CONSOLIDADO!$C:$BJ,60,0),"ERROR"),2),"")</f>
        <v>89</v>
      </c>
      <c r="V37" s="9" t="str">
        <f>IFERROR(IF(VLOOKUP($C37,[1]APELACIÓN!$C:$AK,5,0)&lt;&gt;0,VLOOKUP($C37,[1]APELACIÓN!$C:$AK,5,0),"NO"),"")</f>
        <v/>
      </c>
      <c r="W37" s="9" t="str">
        <f>IFERROR(IF($V37="SI",VLOOKUP($C37,[1]APELACIÓN!$C:$AK,7,0),""),0)</f>
        <v/>
      </c>
      <c r="X37" s="10" t="str">
        <f>IFERROR(VLOOKUP($C37,[1]CONSOLIDADO!$C:$BS,61,0),"")</f>
        <v>EMPATE</v>
      </c>
      <c r="Y37" s="11">
        <f>IFERROR(VLOOKUP($C37,[1]CONSOLIDADO!$C:$BS,62,0),"")</f>
        <v>65</v>
      </c>
      <c r="Z37" s="11">
        <f>IFERROR(VLOOKUP($C37,[1]CONSOLIDADO!$C:$BS,63,0),"")</f>
        <v>8</v>
      </c>
      <c r="AA37" s="11">
        <f>IFERROR(VLOOKUP($C37,[1]CONSOLIDADO!$C:$BS,64,0),"")</f>
        <v>6</v>
      </c>
      <c r="AB37" s="11">
        <f>IFERROR(VLOOKUP($C37,[1]CONSOLIDADO!$C:$BS,65,0),"")</f>
        <v>0</v>
      </c>
      <c r="AC37" s="9" t="str">
        <f>IFERROR(VLOOKUP($C37,[1]CONSOLIDADO!$C:$BS,66,0),"")</f>
        <v/>
      </c>
      <c r="AD37" s="9">
        <f>IFERROR(VLOOKUP($C37,[1]CONSOLIDADO!$C:$BS,67,0),"")</f>
        <v>0</v>
      </c>
      <c r="AE37" s="12">
        <f>IFERROR(VLOOKUP($C37,[1]CONSOLIDADO!$C:$BS,68,0),"")</f>
        <v>0</v>
      </c>
      <c r="AF37" s="13">
        <v>22</v>
      </c>
    </row>
    <row r="38" spans="1:32" x14ac:dyDescent="0.25">
      <c r="A38" s="1">
        <v>23</v>
      </c>
      <c r="B38" s="2">
        <v>103</v>
      </c>
      <c r="C38" s="3">
        <v>13639230</v>
      </c>
      <c r="D38" s="2">
        <v>1</v>
      </c>
      <c r="E38" s="2">
        <f>IFERROR(VLOOKUP($C38,[1]CONSOLIDADO!$C:$K,9,0),"")</f>
        <v>22</v>
      </c>
      <c r="F38" s="4">
        <f>IFERROR(IF(AND($W38="SI",VLOOKUP($C38,[1]APELACIÓN!$C:$AK,21,0)&gt;0),VLOOKUP($C38,[1]APELACIÓN!$C:$AK,21,0),VLOOKUP($C38,[1]CONSOLIDADO!$C:$BS,38,0)),"")</f>
        <v>8</v>
      </c>
      <c r="G38" s="5">
        <f>IFERROR(IF(AND($W38="SI",VLOOKUP($C38,[1]APELACIÓN!$C:$AK,22,0)&gt;0),VLOOKUP($C38,[1]APELACIÓN!$C:$AK,22,0),VLOOKUP($C38,[1]CONSOLIDADO!$C:$BS,39,0)),"")</f>
        <v>58</v>
      </c>
      <c r="H38" s="6">
        <f>IFERROR(IF(AND($W38="SI",VLOOKUP($C38,[1]APELACIÓN!$C:$AK,23,0)&gt;0),VLOOKUP($C38,[1]APELACIÓN!$C:$AK,23,0),VLOOKUP($C38,[1]CONSOLIDADO!$C:$BS,40,0)),"")</f>
        <v>14.5</v>
      </c>
      <c r="I38" s="4">
        <f>IFERROR(IF(AND($W38="SI",VLOOKUP($C38,[1]APELACIÓN!$C:$AK,24,0)&gt;0),VLOOKUP($C38,[1]APELACIÓN!$C:$AK,24,0),VLOOKUP($C38,[1]CONSOLIDADO!$C:$BS,41,0)),"")</f>
        <v>606</v>
      </c>
      <c r="J38" s="7">
        <f>IFERROR(IF(AND($W38="SI",VLOOKUP($C38,[1]APELACIÓN!$C:$AK,25,0)&gt;0),VLOOKUP($C38,[1]APELACIÓN!$C:$AK,25,0),VLOOKUP($C38,[1]CONSOLIDADO!$C:$BS,42,0)),"")</f>
        <v>100</v>
      </c>
      <c r="K38" s="6">
        <f>IFERROR(IF(AND($W38="SI",VLOOKUP($C38,[1]APELACIÓN!$C:$AK,26,0)&gt;0),VLOOKUP($C38,[1]APELACIÓN!$C:$AK,26,0),VLOOKUP($C38,[1]CONSOLIDADO!$C:$BS,43,0)),"")</f>
        <v>25</v>
      </c>
      <c r="L38" s="4">
        <f>IFERROR(IF(AND($W38="SI",VLOOKUP($C38,[1]APELACIÓN!$C:$AK,27,0)&gt;0),VLOOKUP($C38,[1]APELACIÓN!$C:$AK,27,0),VLOOKUP($C38,[1]CONSOLIDADO!$C:$BS,44,0)),"")</f>
        <v>70</v>
      </c>
      <c r="M38" s="4">
        <f>IFERROR(IF(AND($W38="SI",VLOOKUP($C38,[1]APELACIÓN!$C:$AK,28,0)&gt;0),VLOOKUP($C38,[1]APELACIÓN!$C:$AK,28,0),VLOOKUP($C38,[1]CONSOLIDADO!$C:$BS,45,0)),"")</f>
        <v>70</v>
      </c>
      <c r="N38" s="4">
        <f>IFERROR(IF(AND($W38="SI",VLOOKUP($C38,[1]APELACIÓN!$C:$AK,29,0)&gt;0),VLOOKUP($C38,[1]APELACIÓN!$C:$AK,29,0),VLOOKUP($C38,[1]CONSOLIDADO!$C:$BS,46,0)),"")</f>
        <v>68</v>
      </c>
      <c r="O38" s="4">
        <f>IFERROR(IF(AND($W38="SI",VLOOKUP($C38,[1]APELACIÓN!$C:$AK,30,0)&gt;0),VLOOKUP($C38,[1]APELACIÓN!$C:$AK,30,0),VLOOKUP($C38,[1]CONSOLIDADO!$C:$BS,47,0)),"")</f>
        <v>69</v>
      </c>
      <c r="P38" s="7">
        <f>IFERROR(IF(AND($W38="SI",VLOOKUP($C38,[1]APELACIÓN!$C:$AK,31,0)&gt;0),VLOOKUP($C38,[1]APELACIÓN!$C:$AK,31,0),VLOOKUP($C38,[1]CONSOLIDADO!$C:$BS,48,0)),"")</f>
        <v>96</v>
      </c>
      <c r="Q38" s="6">
        <f>IFERROR(IF(AND($W38="SI",VLOOKUP($C38,[1]APELACIÓN!$C:$AK,32,0)&gt;0),VLOOKUP($C38,[1]APELACIÓN!$C:$AK,32,0),VLOOKUP($C38,[1]CONSOLIDADO!$C:$BS,49,0)),"")</f>
        <v>24</v>
      </c>
      <c r="R38" s="4" t="str">
        <f>IFERROR(IF(AND($W38="SI",VLOOKUP($C38,[1]APELACIÓN!$C:$AK,33,0)&gt;0),VLOOKUP($C38,[1]APELACIÓN!$C:$AK,33,0),VLOOKUP($C38,[1]CONSOLIDADO!$C:$BS,50,0)),"")</f>
        <v>LEM</v>
      </c>
      <c r="S38" s="5">
        <f>IFERROR(IF(AND($W38="SI",VLOOKUP($C38,[1]APELACIÓN!$C:$AK,34,0)&gt;0),VLOOKUP($C38,[1]APELACIÓN!$C:$AK,34,0),VLOOKUP($C38,[1]CONSOLIDADO!$C:$BS,51,0)),"")</f>
        <v>100</v>
      </c>
      <c r="T38" s="6">
        <f>IFERROR(IF(AND($W38="SI",VLOOKUP($C38,[1]APELACIÓN!$C:$AK,35,0)&gt;0),VLOOKUP($C38,[1]APELACIÓN!$C:$AK,35,0),VLOOKUP($C38,[1]CONSOLIDADO!$C:$BS,52,0)),"")</f>
        <v>25</v>
      </c>
      <c r="U38" s="8">
        <f>IFERROR(ROUND(IF(((H38+K38+Q38+T38)=VLOOKUP($C38,[1]CONSOLIDADO!$C:$BJ,60,0)),VLOOKUP($C38,[1]CONSOLIDADO!$C:$BJ,60,0),"ERROR"),2),"")</f>
        <v>88.5</v>
      </c>
      <c r="V38" s="9" t="str">
        <f>IFERROR(IF(VLOOKUP($C38,[1]APELACIÓN!$C:$AK,5,0)&lt;&gt;0,VLOOKUP($C38,[1]APELACIÓN!$C:$AK,5,0),"NO"),"")</f>
        <v/>
      </c>
      <c r="W38" s="9" t="str">
        <f>IFERROR(IF($V38="SI",VLOOKUP($C38,[1]APELACIÓN!$C:$AK,7,0),""),0)</f>
        <v/>
      </c>
      <c r="X38" s="10"/>
      <c r="Y38" s="11">
        <f>IFERROR(VLOOKUP($C38,[1]CONSOLIDADO!$C:$BS,62,0),"")</f>
        <v>70</v>
      </c>
      <c r="Z38" s="11">
        <f>IFERROR(VLOOKUP($C38,[1]CONSOLIDADO!$C:$BS,63,0),"")</f>
        <v>7</v>
      </c>
      <c r="AA38" s="11">
        <f>IFERROR(VLOOKUP($C38,[1]CONSOLIDADO!$C:$BS,64,0),"")</f>
        <v>6</v>
      </c>
      <c r="AB38" s="11">
        <f>IFERROR(VLOOKUP($C38,[1]CONSOLIDADO!$C:$BS,65,0),"")</f>
        <v>15</v>
      </c>
      <c r="AC38" s="9" t="str">
        <f>IFERROR(VLOOKUP($C38,[1]CONSOLIDADO!$C:$BS,66,0),"")</f>
        <v/>
      </c>
      <c r="AD38" s="9">
        <f>IFERROR(VLOOKUP($C38,[1]CONSOLIDADO!$C:$BS,67,0),"")</f>
        <v>0</v>
      </c>
      <c r="AE38" s="12">
        <f>IFERROR(VLOOKUP($C38,[1]CONSOLIDADO!$C:$BS,68,0),"")</f>
        <v>0</v>
      </c>
      <c r="AF38" s="13">
        <v>23</v>
      </c>
    </row>
    <row r="39" spans="1:32" x14ac:dyDescent="0.25">
      <c r="A39" s="1">
        <v>24</v>
      </c>
      <c r="B39" s="2">
        <v>101</v>
      </c>
      <c r="C39" s="3">
        <v>7863478</v>
      </c>
      <c r="D39" s="2">
        <v>2</v>
      </c>
      <c r="E39" s="2">
        <f>IFERROR(VLOOKUP($C39,[1]CONSOLIDADO!$C:$K,9,0),"")</f>
        <v>22</v>
      </c>
      <c r="F39" s="4">
        <f>IFERROR(IF(AND($W39="SI",VLOOKUP($C39,[1]APELACIÓN!$C:$AK,21,0)&gt;0),VLOOKUP($C39,[1]APELACIÓN!$C:$AK,21,0),VLOOKUP($C39,[1]CONSOLIDADO!$C:$BS,38,0)),"")</f>
        <v>7</v>
      </c>
      <c r="G39" s="5">
        <f>IFERROR(IF(AND($W39="SI",VLOOKUP($C39,[1]APELACIÓN!$C:$AK,22,0)&gt;0),VLOOKUP($C39,[1]APELACIÓN!$C:$AK,22,0),VLOOKUP($C39,[1]CONSOLIDADO!$C:$BS,39,0)),"")</f>
        <v>52</v>
      </c>
      <c r="H39" s="6">
        <f>IFERROR(IF(AND($W39="SI",VLOOKUP($C39,[1]APELACIÓN!$C:$AK,23,0)&gt;0),VLOOKUP($C39,[1]APELACIÓN!$C:$AK,23,0),VLOOKUP($C39,[1]CONSOLIDADO!$C:$BS,40,0)),"")</f>
        <v>13</v>
      </c>
      <c r="I39" s="4">
        <f>IFERROR(IF(AND($W39="SI",VLOOKUP($C39,[1]APELACIÓN!$C:$AK,24,0)&gt;0),VLOOKUP($C39,[1]APELACIÓN!$C:$AK,24,0),VLOOKUP($C39,[1]CONSOLIDADO!$C:$BS,41,0)),"")</f>
        <v>95</v>
      </c>
      <c r="J39" s="7">
        <f>IFERROR(IF(AND($W39="SI",VLOOKUP($C39,[1]APELACIÓN!$C:$AK,25,0)&gt;0),VLOOKUP($C39,[1]APELACIÓN!$C:$AK,25,0),VLOOKUP($C39,[1]CONSOLIDADO!$C:$BS,42,0)),"")</f>
        <v>100</v>
      </c>
      <c r="K39" s="6">
        <f>IFERROR(IF(AND($W39="SI",VLOOKUP($C39,[1]APELACIÓN!$C:$AK,26,0)&gt;0),VLOOKUP($C39,[1]APELACIÓN!$C:$AK,26,0),VLOOKUP($C39,[1]CONSOLIDADO!$C:$BS,43,0)),"")</f>
        <v>25</v>
      </c>
      <c r="L39" s="4">
        <f>IFERROR(IF(AND($W39="SI",VLOOKUP($C39,[1]APELACIÓN!$C:$AK,27,0)&gt;0),VLOOKUP($C39,[1]APELACIÓN!$C:$AK,27,0),VLOOKUP($C39,[1]CONSOLIDADO!$C:$BS,44,0)),"")</f>
        <v>70</v>
      </c>
      <c r="M39" s="4">
        <f>IFERROR(IF(AND($W39="SI",VLOOKUP($C39,[1]APELACIÓN!$C:$AK,28,0)&gt;0),VLOOKUP($C39,[1]APELACIÓN!$C:$AK,28,0),VLOOKUP($C39,[1]CONSOLIDADO!$C:$BS,45,0)),"")</f>
        <v>70</v>
      </c>
      <c r="N39" s="4">
        <f>IFERROR(IF(AND($W39="SI",VLOOKUP($C39,[1]APELACIÓN!$C:$AK,29,0)&gt;0),VLOOKUP($C39,[1]APELACIÓN!$C:$AK,29,0),VLOOKUP($C39,[1]CONSOLIDADO!$C:$BS,46,0)),"")</f>
        <v>70</v>
      </c>
      <c r="O39" s="4">
        <f>IFERROR(IF(AND($W39="SI",VLOOKUP($C39,[1]APELACIÓN!$C:$AK,30,0)&gt;0),VLOOKUP($C39,[1]APELACIÓN!$C:$AK,30,0),VLOOKUP($C39,[1]CONSOLIDADO!$C:$BS,47,0)),"")</f>
        <v>70</v>
      </c>
      <c r="P39" s="7">
        <f>IFERROR(IF(AND($W39="SI",VLOOKUP($C39,[1]APELACIÓN!$C:$AK,31,0)&gt;0),VLOOKUP($C39,[1]APELACIÓN!$C:$AK,31,0),VLOOKUP($C39,[1]CONSOLIDADO!$C:$BS,48,0)),"")</f>
        <v>100</v>
      </c>
      <c r="Q39" s="6">
        <f>IFERROR(IF(AND($W39="SI",VLOOKUP($C39,[1]APELACIÓN!$C:$AK,32,0)&gt;0),VLOOKUP($C39,[1]APELACIÓN!$C:$AK,32,0),VLOOKUP($C39,[1]CONSOLIDADO!$C:$BS,49,0)),"")</f>
        <v>25</v>
      </c>
      <c r="R39" s="4" t="str">
        <f>IFERROR(IF(AND($W39="SI",VLOOKUP($C39,[1]APELACIÓN!$C:$AK,33,0)&gt;0),VLOOKUP($C39,[1]APELACIÓN!$C:$AK,33,0),VLOOKUP($C39,[1]CONSOLIDADO!$C:$BS,50,0)),"")</f>
        <v>LEM</v>
      </c>
      <c r="S39" s="5">
        <f>IFERROR(IF(AND($W39="SI",VLOOKUP($C39,[1]APELACIÓN!$C:$AK,34,0)&gt;0),VLOOKUP($C39,[1]APELACIÓN!$C:$AK,34,0),VLOOKUP($C39,[1]CONSOLIDADO!$C:$BS,51,0)),"")</f>
        <v>100</v>
      </c>
      <c r="T39" s="6">
        <f>IFERROR(IF(AND($W39="SI",VLOOKUP($C39,[1]APELACIÓN!$C:$AK,35,0)&gt;0),VLOOKUP($C39,[1]APELACIÓN!$C:$AK,35,0),VLOOKUP($C39,[1]CONSOLIDADO!$C:$BS,52,0)),"")</f>
        <v>25</v>
      </c>
      <c r="U39" s="8">
        <f>IFERROR(ROUND(IF(((H39+K39+Q39+T39)=VLOOKUP($C39,[1]CONSOLIDADO!$C:$BJ,60,0)),VLOOKUP($C39,[1]CONSOLIDADO!$C:$BJ,60,0),"ERROR"),2),"")</f>
        <v>88</v>
      </c>
      <c r="V39" s="9" t="str">
        <f>IFERROR(IF(VLOOKUP($C39,[1]APELACIÓN!$C:$AK,5,0)&lt;&gt;0,VLOOKUP($C39,[1]APELACIÓN!$C:$AK,5,0),"NO"),"")</f>
        <v/>
      </c>
      <c r="W39" s="9" t="str">
        <f>IFERROR(IF($V39="SI",VLOOKUP($C39,[1]APELACIÓN!$C:$AK,7,0),""),0)</f>
        <v/>
      </c>
      <c r="X39" s="10" t="str">
        <f>IFERROR(VLOOKUP($C39,[1]CONSOLIDADO!$C:$BS,61,0),"")</f>
        <v>EMPATE</v>
      </c>
      <c r="Y39" s="11">
        <f>IFERROR(VLOOKUP($C39,[1]CONSOLIDADO!$C:$BS,62,0),"")</f>
        <v>70</v>
      </c>
      <c r="Z39" s="11">
        <f>IFERROR(VLOOKUP($C39,[1]CONSOLIDADO!$C:$BS,63,0),"")</f>
        <v>7</v>
      </c>
      <c r="AA39" s="11">
        <f>IFERROR(VLOOKUP($C39,[1]CONSOLIDADO!$C:$BS,64,0),"")</f>
        <v>2</v>
      </c>
      <c r="AB39" s="11">
        <f>IFERROR(VLOOKUP($C39,[1]CONSOLIDADO!$C:$BS,65,0),"")</f>
        <v>0</v>
      </c>
      <c r="AC39" s="9" t="str">
        <f>IFERROR(VLOOKUP($C39,[1]CONSOLIDADO!$C:$BS,66,0),"")</f>
        <v/>
      </c>
      <c r="AD39" s="9">
        <f>IFERROR(VLOOKUP($C39,[1]CONSOLIDADO!$C:$BS,67,0),"")</f>
        <v>0</v>
      </c>
      <c r="AE39" s="12">
        <f>IFERROR(VLOOKUP($C39,[1]CONSOLIDADO!$C:$BS,68,0),"")</f>
        <v>0</v>
      </c>
      <c r="AF39" s="13">
        <v>24</v>
      </c>
    </row>
    <row r="40" spans="1:32" x14ac:dyDescent="0.25">
      <c r="A40" s="1">
        <v>25</v>
      </c>
      <c r="B40" s="2">
        <v>103</v>
      </c>
      <c r="C40" s="3">
        <v>10208809</v>
      </c>
      <c r="D40" s="2">
        <v>3</v>
      </c>
      <c r="E40" s="2">
        <f>IFERROR(VLOOKUP($C40,[1]CONSOLIDADO!$C:$K,9,0),"")</f>
        <v>22</v>
      </c>
      <c r="F40" s="4">
        <f>IFERROR(IF(AND($W40="SI",VLOOKUP($C40,[1]APELACIÓN!$C:$AK,21,0)&gt;0),VLOOKUP($C40,[1]APELACIÓN!$C:$AK,21,0),VLOOKUP($C40,[1]CONSOLIDADO!$C:$BS,38,0)),"")</f>
        <v>7</v>
      </c>
      <c r="G40" s="5">
        <f>IFERROR(IF(AND($W40="SI",VLOOKUP($C40,[1]APELACIÓN!$C:$AK,22,0)&gt;0),VLOOKUP($C40,[1]APELACIÓN!$C:$AK,22,0),VLOOKUP($C40,[1]CONSOLIDADO!$C:$BS,39,0)),"")</f>
        <v>52</v>
      </c>
      <c r="H40" s="6">
        <f>IFERROR(IF(AND($W40="SI",VLOOKUP($C40,[1]APELACIÓN!$C:$AK,23,0)&gt;0),VLOOKUP($C40,[1]APELACIÓN!$C:$AK,23,0),VLOOKUP($C40,[1]CONSOLIDADO!$C:$BS,40,0)),"")</f>
        <v>13</v>
      </c>
      <c r="I40" s="4">
        <f>IFERROR(IF(AND($W40="SI",VLOOKUP($C40,[1]APELACIÓN!$C:$AK,24,0)&gt;0),VLOOKUP($C40,[1]APELACIÓN!$C:$AK,24,0),VLOOKUP($C40,[1]CONSOLIDADO!$C:$BS,41,0)),"")</f>
        <v>94</v>
      </c>
      <c r="J40" s="7">
        <f>IFERROR(IF(AND($W40="SI",VLOOKUP($C40,[1]APELACIÓN!$C:$AK,25,0)&gt;0),VLOOKUP($C40,[1]APELACIÓN!$C:$AK,25,0),VLOOKUP($C40,[1]CONSOLIDADO!$C:$BS,42,0)),"")</f>
        <v>100</v>
      </c>
      <c r="K40" s="6">
        <f>IFERROR(IF(AND($W40="SI",VLOOKUP($C40,[1]APELACIÓN!$C:$AK,26,0)&gt;0),VLOOKUP($C40,[1]APELACIÓN!$C:$AK,26,0),VLOOKUP($C40,[1]CONSOLIDADO!$C:$BS,43,0)),"")</f>
        <v>25</v>
      </c>
      <c r="L40" s="4">
        <f>IFERROR(IF(AND($W40="SI",VLOOKUP($C40,[1]APELACIÓN!$C:$AK,27,0)&gt;0),VLOOKUP($C40,[1]APELACIÓN!$C:$AK,27,0),VLOOKUP($C40,[1]CONSOLIDADO!$C:$BS,44,0)),"")</f>
        <v>70</v>
      </c>
      <c r="M40" s="4">
        <f>IFERROR(IF(AND($W40="SI",VLOOKUP($C40,[1]APELACIÓN!$C:$AK,28,0)&gt;0),VLOOKUP($C40,[1]APELACIÓN!$C:$AK,28,0),VLOOKUP($C40,[1]CONSOLIDADO!$C:$BS,45,0)),"")</f>
        <v>70</v>
      </c>
      <c r="N40" s="4">
        <f>IFERROR(IF(AND($W40="SI",VLOOKUP($C40,[1]APELACIÓN!$C:$AK,29,0)&gt;0),VLOOKUP($C40,[1]APELACIÓN!$C:$AK,29,0),VLOOKUP($C40,[1]CONSOLIDADO!$C:$BS,46,0)),"")</f>
        <v>70</v>
      </c>
      <c r="O40" s="4">
        <f>IFERROR(IF(AND($W40="SI",VLOOKUP($C40,[1]APELACIÓN!$C:$AK,30,0)&gt;0),VLOOKUP($C40,[1]APELACIÓN!$C:$AK,30,0),VLOOKUP($C40,[1]CONSOLIDADO!$C:$BS,47,0)),"")</f>
        <v>70</v>
      </c>
      <c r="P40" s="7">
        <f>IFERROR(IF(AND($W40="SI",VLOOKUP($C40,[1]APELACIÓN!$C:$AK,31,0)&gt;0),VLOOKUP($C40,[1]APELACIÓN!$C:$AK,31,0),VLOOKUP($C40,[1]CONSOLIDADO!$C:$BS,48,0)),"")</f>
        <v>100</v>
      </c>
      <c r="Q40" s="6">
        <f>IFERROR(IF(AND($W40="SI",VLOOKUP($C40,[1]APELACIÓN!$C:$AK,32,0)&gt;0),VLOOKUP($C40,[1]APELACIÓN!$C:$AK,32,0),VLOOKUP($C40,[1]CONSOLIDADO!$C:$BS,49,0)),"")</f>
        <v>25</v>
      </c>
      <c r="R40" s="4" t="str">
        <f>IFERROR(IF(AND($W40="SI",VLOOKUP($C40,[1]APELACIÓN!$C:$AK,33,0)&gt;0),VLOOKUP($C40,[1]APELACIÓN!$C:$AK,33,0),VLOOKUP($C40,[1]CONSOLIDADO!$C:$BS,50,0)),"")</f>
        <v>LEM</v>
      </c>
      <c r="S40" s="5">
        <f>IFERROR(IF(AND($W40="SI",VLOOKUP($C40,[1]APELACIÓN!$C:$AK,34,0)&gt;0),VLOOKUP($C40,[1]APELACIÓN!$C:$AK,34,0),VLOOKUP($C40,[1]CONSOLIDADO!$C:$BS,51,0)),"")</f>
        <v>100</v>
      </c>
      <c r="T40" s="6">
        <f>IFERROR(IF(AND($W40="SI",VLOOKUP($C40,[1]APELACIÓN!$C:$AK,35,0)&gt;0),VLOOKUP($C40,[1]APELACIÓN!$C:$AK,35,0),VLOOKUP($C40,[1]CONSOLIDADO!$C:$BS,52,0)),"")</f>
        <v>25</v>
      </c>
      <c r="U40" s="8">
        <f>IFERROR(ROUND(IF(((H40+K40+Q40+T40)=VLOOKUP($C40,[1]CONSOLIDADO!$C:$BJ,60,0)),VLOOKUP($C40,[1]CONSOLIDADO!$C:$BJ,60,0),"ERROR"),2),"")</f>
        <v>88</v>
      </c>
      <c r="V40" s="9" t="str">
        <f>IFERROR(IF(VLOOKUP($C40,[1]APELACIÓN!$C:$AK,5,0)&lt;&gt;0,VLOOKUP($C40,[1]APELACIÓN!$C:$AK,5,0),"NO"),"")</f>
        <v>SI</v>
      </c>
      <c r="W40" s="9" t="str">
        <f>IFERROR(IF($V40="SI",VLOOKUP($C40,[1]APELACIÓN!$C:$AK,7,0),""),0)</f>
        <v>NO</v>
      </c>
      <c r="X40" s="10" t="str">
        <f>IFERROR(VLOOKUP($C40,[1]CONSOLIDADO!$C:$BS,61,0),"")</f>
        <v>EMPATE</v>
      </c>
      <c r="Y40" s="11">
        <f>IFERROR(VLOOKUP($C40,[1]CONSOLIDADO!$C:$BS,62,0),"")</f>
        <v>70</v>
      </c>
      <c r="Z40" s="11">
        <f>IFERROR(VLOOKUP($C40,[1]CONSOLIDADO!$C:$BS,63,0),"")</f>
        <v>7</v>
      </c>
      <c r="AA40" s="11">
        <f>IFERROR(VLOOKUP($C40,[1]CONSOLIDADO!$C:$BS,64,0),"")</f>
        <v>0</v>
      </c>
      <c r="AB40" s="11">
        <f>IFERROR(VLOOKUP($C40,[1]CONSOLIDADO!$C:$BS,65,0),"")</f>
        <v>15</v>
      </c>
      <c r="AC40" s="9" t="str">
        <f>IFERROR(VLOOKUP($C40,[1]CONSOLIDADO!$C:$BS,66,0),"")</f>
        <v/>
      </c>
      <c r="AD40" s="9">
        <f>IFERROR(VLOOKUP($C40,[1]CONSOLIDADO!$C:$BS,67,0),"")</f>
        <v>0</v>
      </c>
      <c r="AE40" s="12">
        <f>IFERROR(VLOOKUP($C40,[1]CONSOLIDADO!$C:$BS,68,0),"")</f>
        <v>0</v>
      </c>
      <c r="AF40" s="13">
        <v>25</v>
      </c>
    </row>
    <row r="41" spans="1:32" x14ac:dyDescent="0.25">
      <c r="A41" s="1">
        <v>26</v>
      </c>
      <c r="B41" s="2">
        <v>101</v>
      </c>
      <c r="C41" s="3">
        <v>13639747</v>
      </c>
      <c r="D41" s="2">
        <v>8</v>
      </c>
      <c r="E41" s="2">
        <f>IFERROR(VLOOKUP($C41,[1]CONSOLIDADO!$C:$K,9,0),"")</f>
        <v>20</v>
      </c>
      <c r="F41" s="4">
        <f>IFERROR(IF(AND($W41="SI",VLOOKUP($C41,[1]APELACIÓN!$C:$AK,21,0)&gt;0),VLOOKUP($C41,[1]APELACIÓN!$C:$AK,21,0),VLOOKUP($C41,[1]CONSOLIDADO!$C:$BS,38,0)),"")</f>
        <v>7</v>
      </c>
      <c r="G41" s="5">
        <f>IFERROR(IF(AND($W41="SI",VLOOKUP($C41,[1]APELACIÓN!$C:$AK,22,0)&gt;0),VLOOKUP($C41,[1]APELACIÓN!$C:$AK,22,0),VLOOKUP($C41,[1]CONSOLIDADO!$C:$BS,39,0)),"")</f>
        <v>52</v>
      </c>
      <c r="H41" s="6">
        <f>IFERROR(IF(AND($W41="SI",VLOOKUP($C41,[1]APELACIÓN!$C:$AK,23,0)&gt;0),VLOOKUP($C41,[1]APELACIÓN!$C:$AK,23,0),VLOOKUP($C41,[1]CONSOLIDADO!$C:$BS,40,0)),"")</f>
        <v>13</v>
      </c>
      <c r="I41" s="4">
        <f>IFERROR(IF(AND($W41="SI",VLOOKUP($C41,[1]APELACIÓN!$C:$AK,24,0)&gt;0),VLOOKUP($C41,[1]APELACIÓN!$C:$AK,24,0),VLOOKUP($C41,[1]CONSOLIDADO!$C:$BS,41,0)),"")</f>
        <v>256</v>
      </c>
      <c r="J41" s="7">
        <f>IFERROR(IF(AND($W41="SI",VLOOKUP($C41,[1]APELACIÓN!$C:$AK,25,0)&gt;0),VLOOKUP($C41,[1]APELACIÓN!$C:$AK,25,0),VLOOKUP($C41,[1]CONSOLIDADO!$C:$BS,42,0)),"")</f>
        <v>100</v>
      </c>
      <c r="K41" s="6">
        <f>IFERROR(IF(AND($W41="SI",VLOOKUP($C41,[1]APELACIÓN!$C:$AK,26,0)&gt;0),VLOOKUP($C41,[1]APELACIÓN!$C:$AK,26,0),VLOOKUP($C41,[1]CONSOLIDADO!$C:$BS,43,0)),"")</f>
        <v>25</v>
      </c>
      <c r="L41" s="4">
        <f>IFERROR(IF(AND($W41="SI",VLOOKUP($C41,[1]APELACIÓN!$C:$AK,27,0)&gt;0),VLOOKUP($C41,[1]APELACIÓN!$C:$AK,27,0),VLOOKUP($C41,[1]CONSOLIDADO!$C:$BS,44,0)),"")</f>
        <v>70</v>
      </c>
      <c r="M41" s="4">
        <f>IFERROR(IF(AND($W41="SI",VLOOKUP($C41,[1]APELACIÓN!$C:$AK,28,0)&gt;0),VLOOKUP($C41,[1]APELACIÓN!$C:$AK,28,0),VLOOKUP($C41,[1]CONSOLIDADO!$C:$BS,45,0)),"")</f>
        <v>70</v>
      </c>
      <c r="N41" s="4">
        <f>IFERROR(IF(AND($W41="SI",VLOOKUP($C41,[1]APELACIÓN!$C:$AK,29,0)&gt;0),VLOOKUP($C41,[1]APELACIÓN!$C:$AK,29,0),VLOOKUP($C41,[1]CONSOLIDADO!$C:$BS,46,0)),"")</f>
        <v>70</v>
      </c>
      <c r="O41" s="4">
        <f>IFERROR(IF(AND($W41="SI",VLOOKUP($C41,[1]APELACIÓN!$C:$AK,30,0)&gt;0),VLOOKUP($C41,[1]APELACIÓN!$C:$AK,30,0),VLOOKUP($C41,[1]CONSOLIDADO!$C:$BS,47,0)),"")</f>
        <v>70</v>
      </c>
      <c r="P41" s="7">
        <f>IFERROR(IF(AND($W41="SI",VLOOKUP($C41,[1]APELACIÓN!$C:$AK,31,0)&gt;0),VLOOKUP($C41,[1]APELACIÓN!$C:$AK,31,0),VLOOKUP($C41,[1]CONSOLIDADO!$C:$BS,48,0)),"")</f>
        <v>100</v>
      </c>
      <c r="Q41" s="6">
        <f>IFERROR(IF(AND($W41="SI",VLOOKUP($C41,[1]APELACIÓN!$C:$AK,32,0)&gt;0),VLOOKUP($C41,[1]APELACIÓN!$C:$AK,32,0),VLOOKUP($C41,[1]CONSOLIDADO!$C:$BS,49,0)),"")</f>
        <v>25</v>
      </c>
      <c r="R41" s="4" t="str">
        <f>IFERROR(IF(AND($W41="SI",VLOOKUP($C41,[1]APELACIÓN!$C:$AK,33,0)&gt;0),VLOOKUP($C41,[1]APELACIÓN!$C:$AK,33,0),VLOOKUP($C41,[1]CONSOLIDADO!$C:$BS,50,0)),"")</f>
        <v>LEM</v>
      </c>
      <c r="S41" s="5">
        <f>IFERROR(IF(AND($W41="SI",VLOOKUP($C41,[1]APELACIÓN!$C:$AK,34,0)&gt;0),VLOOKUP($C41,[1]APELACIÓN!$C:$AK,34,0),VLOOKUP($C41,[1]CONSOLIDADO!$C:$BS,51,0)),"")</f>
        <v>100</v>
      </c>
      <c r="T41" s="6">
        <f>IFERROR(IF(AND($W41="SI",VLOOKUP($C41,[1]APELACIÓN!$C:$AK,35,0)&gt;0),VLOOKUP($C41,[1]APELACIÓN!$C:$AK,35,0),VLOOKUP($C41,[1]CONSOLIDADO!$C:$BS,52,0)),"")</f>
        <v>25</v>
      </c>
      <c r="U41" s="8">
        <f>IFERROR(ROUND(IF(((H41+K41+Q41+T41)=VLOOKUP($C41,[1]CONSOLIDADO!$C:$BJ,60,0)),VLOOKUP($C41,[1]CONSOLIDADO!$C:$BJ,60,0),"ERROR"),2),"")</f>
        <v>88</v>
      </c>
      <c r="V41" s="9"/>
      <c r="W41" s="9" t="str">
        <f>IFERROR(IF($V41="SI",VLOOKUP($C41,[1]APELACIÓN!$C:$AK,7,0),""),0)</f>
        <v/>
      </c>
      <c r="X41" s="10" t="str">
        <f>IFERROR(VLOOKUP($C41,[1]CONSOLIDADO!$C:$BS,61,0),"")</f>
        <v>EMPATE</v>
      </c>
      <c r="Y41" s="11">
        <f>IFERROR(VLOOKUP($C41,[1]CONSOLIDADO!$C:$BS,62,0),"")</f>
        <v>70</v>
      </c>
      <c r="Z41" s="11">
        <f>IFERROR(VLOOKUP($C41,[1]CONSOLIDADO!$C:$BS,63,0),"")</f>
        <v>7</v>
      </c>
      <c r="AA41" s="11">
        <f>IFERROR(VLOOKUP($C41,[1]CONSOLIDADO!$C:$BS,64,0),"")</f>
        <v>0</v>
      </c>
      <c r="AB41" s="11">
        <f>IFERROR(VLOOKUP($C41,[1]CONSOLIDADO!$C:$BS,65,0),"")</f>
        <v>0</v>
      </c>
      <c r="AC41" s="9" t="str">
        <f>IFERROR(VLOOKUP($C41,[1]CONSOLIDADO!$C:$BS,66,0),"")</f>
        <v/>
      </c>
      <c r="AD41" s="9">
        <f>IFERROR(VLOOKUP($C41,[1]CONSOLIDADO!$C:$BS,67,0),"")</f>
        <v>0</v>
      </c>
      <c r="AE41" s="12">
        <f>IFERROR(VLOOKUP($C41,[1]CONSOLIDADO!$C:$BS,68,0),"")</f>
        <v>0</v>
      </c>
      <c r="AF41" s="13">
        <v>26</v>
      </c>
    </row>
    <row r="42" spans="1:32" x14ac:dyDescent="0.25">
      <c r="A42" s="1">
        <v>27</v>
      </c>
      <c r="B42" s="2">
        <v>103</v>
      </c>
      <c r="C42" s="3">
        <v>13864194</v>
      </c>
      <c r="D42" s="2">
        <v>5</v>
      </c>
      <c r="E42" s="2">
        <f>IFERROR(VLOOKUP($C42,[1]CONSOLIDADO!$C:$K,9,0),"")</f>
        <v>22</v>
      </c>
      <c r="F42" s="4">
        <f>IFERROR(IF(AND($W42="SI",VLOOKUP($C42,[1]APELACIÓN!$C:$AK,21,0)&gt;0),VLOOKUP($C42,[1]APELACIÓN!$C:$AK,21,0),VLOOKUP($C42,[1]CONSOLIDADO!$C:$BS,38,0)),"")</f>
        <v>7</v>
      </c>
      <c r="G42" s="5">
        <f>IFERROR(IF(AND($W42="SI",VLOOKUP($C42,[1]APELACIÓN!$C:$AK,22,0)&gt;0),VLOOKUP($C42,[1]APELACIÓN!$C:$AK,22,0),VLOOKUP($C42,[1]CONSOLIDADO!$C:$BS,39,0)),"")</f>
        <v>52</v>
      </c>
      <c r="H42" s="6">
        <f>IFERROR(IF(AND($W42="SI",VLOOKUP($C42,[1]APELACIÓN!$C:$AK,23,0)&gt;0),VLOOKUP($C42,[1]APELACIÓN!$C:$AK,23,0),VLOOKUP($C42,[1]CONSOLIDADO!$C:$BS,40,0)),"")</f>
        <v>13</v>
      </c>
      <c r="I42" s="4">
        <f>IFERROR(IF(AND($W42="SI",VLOOKUP($C42,[1]APELACIÓN!$C:$AK,24,0)&gt;0),VLOOKUP($C42,[1]APELACIÓN!$C:$AK,24,0),VLOOKUP($C42,[1]CONSOLIDADO!$C:$BS,41,0)),"")</f>
        <v>158</v>
      </c>
      <c r="J42" s="7">
        <f>IFERROR(IF(AND($W42="SI",VLOOKUP($C42,[1]APELACIÓN!$C:$AK,25,0)&gt;0),VLOOKUP($C42,[1]APELACIÓN!$C:$AK,25,0),VLOOKUP($C42,[1]CONSOLIDADO!$C:$BS,42,0)),"")</f>
        <v>100</v>
      </c>
      <c r="K42" s="6">
        <f>IFERROR(IF(AND($W42="SI",VLOOKUP($C42,[1]APELACIÓN!$C:$AK,26,0)&gt;0),VLOOKUP($C42,[1]APELACIÓN!$C:$AK,26,0),VLOOKUP($C42,[1]CONSOLIDADO!$C:$BS,43,0)),"")</f>
        <v>25</v>
      </c>
      <c r="L42" s="4">
        <f>IFERROR(IF(AND($W42="SI",VLOOKUP($C42,[1]APELACIÓN!$C:$AK,27,0)&gt;0),VLOOKUP($C42,[1]APELACIÓN!$C:$AK,27,0),VLOOKUP($C42,[1]CONSOLIDADO!$C:$BS,44,0)),"")</f>
        <v>70</v>
      </c>
      <c r="M42" s="4">
        <f>IFERROR(IF(AND($W42="SI",VLOOKUP($C42,[1]APELACIÓN!$C:$AK,28,0)&gt;0),VLOOKUP($C42,[1]APELACIÓN!$C:$AK,28,0),VLOOKUP($C42,[1]CONSOLIDADO!$C:$BS,45,0)),"")</f>
        <v>70</v>
      </c>
      <c r="N42" s="4">
        <f>IFERROR(IF(AND($W42="SI",VLOOKUP($C42,[1]APELACIÓN!$C:$AK,29,0)&gt;0),VLOOKUP($C42,[1]APELACIÓN!$C:$AK,29,0),VLOOKUP($C42,[1]CONSOLIDADO!$C:$BS,46,0)),"")</f>
        <v>70</v>
      </c>
      <c r="O42" s="4">
        <f>IFERROR(IF(AND($W42="SI",VLOOKUP($C42,[1]APELACIÓN!$C:$AK,30,0)&gt;0),VLOOKUP($C42,[1]APELACIÓN!$C:$AK,30,0),VLOOKUP($C42,[1]CONSOLIDADO!$C:$BS,47,0)),"")</f>
        <v>70</v>
      </c>
      <c r="P42" s="7">
        <f>IFERROR(IF(AND($W42="SI",VLOOKUP($C42,[1]APELACIÓN!$C:$AK,31,0)&gt;0),VLOOKUP($C42,[1]APELACIÓN!$C:$AK,31,0),VLOOKUP($C42,[1]CONSOLIDADO!$C:$BS,48,0)),"")</f>
        <v>100</v>
      </c>
      <c r="Q42" s="6">
        <f>IFERROR(IF(AND($W42="SI",VLOOKUP($C42,[1]APELACIÓN!$C:$AK,32,0)&gt;0),VLOOKUP($C42,[1]APELACIÓN!$C:$AK,32,0),VLOOKUP($C42,[1]CONSOLIDADO!$C:$BS,49,0)),"")</f>
        <v>25</v>
      </c>
      <c r="R42" s="4" t="str">
        <f>IFERROR(IF(AND($W42="SI",VLOOKUP($C42,[1]APELACIÓN!$C:$AK,33,0)&gt;0),VLOOKUP($C42,[1]APELACIÓN!$C:$AK,33,0),VLOOKUP($C42,[1]CONSOLIDADO!$C:$BS,50,0)),"")</f>
        <v>LEM</v>
      </c>
      <c r="S42" s="5">
        <f>IFERROR(IF(AND($W42="SI",VLOOKUP($C42,[1]APELACIÓN!$C:$AK,34,0)&gt;0),VLOOKUP($C42,[1]APELACIÓN!$C:$AK,34,0),VLOOKUP($C42,[1]CONSOLIDADO!$C:$BS,51,0)),"")</f>
        <v>100</v>
      </c>
      <c r="T42" s="6">
        <f>IFERROR(IF(AND($W42="SI",VLOOKUP($C42,[1]APELACIÓN!$C:$AK,35,0)&gt;0),VLOOKUP($C42,[1]APELACIÓN!$C:$AK,35,0),VLOOKUP($C42,[1]CONSOLIDADO!$C:$BS,52,0)),"")</f>
        <v>25</v>
      </c>
      <c r="U42" s="8">
        <f>IFERROR(ROUND(IF(((H42+K42+Q42+T42)=VLOOKUP($C42,[1]CONSOLIDADO!$C:$BJ,60,0)),VLOOKUP($C42,[1]CONSOLIDADO!$C:$BJ,60,0),"ERROR"),2),"")</f>
        <v>88</v>
      </c>
      <c r="V42" s="9" t="str">
        <f>IFERROR(IF(VLOOKUP($C42,[1]APELACIÓN!$C:$AK,5,0)&lt;&gt;0,VLOOKUP($C42,[1]APELACIÓN!$C:$AK,5,0),"NO"),"")</f>
        <v/>
      </c>
      <c r="W42" s="9" t="str">
        <f>IFERROR(IF($V42="SI",VLOOKUP($C42,[1]APELACIÓN!$C:$AK,7,0),""),0)</f>
        <v/>
      </c>
      <c r="X42" s="10" t="str">
        <f>IFERROR(VLOOKUP($C42,[1]CONSOLIDADO!$C:$BS,61,0),"")</f>
        <v>EMPATE</v>
      </c>
      <c r="Y42" s="11">
        <f>IFERROR(VLOOKUP($C42,[1]CONSOLIDADO!$C:$BS,62,0),"")</f>
        <v>70</v>
      </c>
      <c r="Z42" s="11">
        <f>IFERROR(VLOOKUP($C42,[1]CONSOLIDADO!$C:$BS,63,0),"")</f>
        <v>6</v>
      </c>
      <c r="AA42" s="11">
        <f>IFERROR(VLOOKUP($C42,[1]CONSOLIDADO!$C:$BS,64,0),"")</f>
        <v>11</v>
      </c>
      <c r="AB42" s="11">
        <f>IFERROR(VLOOKUP($C42,[1]CONSOLIDADO!$C:$BS,65,0),"")</f>
        <v>5</v>
      </c>
      <c r="AC42" s="9" t="str">
        <f>IFERROR(VLOOKUP($C42,[1]CONSOLIDADO!$C:$BS,66,0),"")</f>
        <v/>
      </c>
      <c r="AD42" s="9">
        <f>IFERROR(VLOOKUP($C42,[1]CONSOLIDADO!$C:$BS,67,0),"")</f>
        <v>0</v>
      </c>
      <c r="AE42" s="12">
        <f>IFERROR(VLOOKUP($C42,[1]CONSOLIDADO!$C:$BS,68,0),"")</f>
        <v>0</v>
      </c>
      <c r="AF42" s="13">
        <v>27</v>
      </c>
    </row>
    <row r="43" spans="1:32" x14ac:dyDescent="0.25">
      <c r="A43" s="1">
        <v>28</v>
      </c>
      <c r="B43" s="2">
        <v>103</v>
      </c>
      <c r="C43" s="3">
        <v>12436683</v>
      </c>
      <c r="D43" s="2">
        <v>6</v>
      </c>
      <c r="E43" s="2">
        <f>IFERROR(VLOOKUP($C43,[1]CONSOLIDADO!$C:$K,9,0),"")</f>
        <v>22</v>
      </c>
      <c r="F43" s="4">
        <f>IFERROR(IF(AND($W43="SI",VLOOKUP($C43,[1]APELACIÓN!$C:$AK,21,0)&gt;0),VLOOKUP($C43,[1]APELACIÓN!$C:$AK,21,0),VLOOKUP($C43,[1]CONSOLIDADO!$C:$BS,38,0)),"")</f>
        <v>7</v>
      </c>
      <c r="G43" s="5">
        <f>IFERROR(IF(AND($W43="SI",VLOOKUP($C43,[1]APELACIÓN!$C:$AK,22,0)&gt;0),VLOOKUP($C43,[1]APELACIÓN!$C:$AK,22,0),VLOOKUP($C43,[1]CONSOLIDADO!$C:$BS,39,0)),"")</f>
        <v>52</v>
      </c>
      <c r="H43" s="6">
        <f>IFERROR(IF(AND($W43="SI",VLOOKUP($C43,[1]APELACIÓN!$C:$AK,23,0)&gt;0),VLOOKUP($C43,[1]APELACIÓN!$C:$AK,23,0),VLOOKUP($C43,[1]CONSOLIDADO!$C:$BS,40,0)),"")</f>
        <v>13</v>
      </c>
      <c r="I43" s="4">
        <f>IFERROR(IF(AND($W43="SI",VLOOKUP($C43,[1]APELACIÓN!$C:$AK,24,0)&gt;0),VLOOKUP($C43,[1]APELACIÓN!$C:$AK,24,0),VLOOKUP($C43,[1]CONSOLIDADO!$C:$BS,41,0)),"")</f>
        <v>210</v>
      </c>
      <c r="J43" s="7">
        <f>IFERROR(IF(AND($W43="SI",VLOOKUP($C43,[1]APELACIÓN!$C:$AK,25,0)&gt;0),VLOOKUP($C43,[1]APELACIÓN!$C:$AK,25,0),VLOOKUP($C43,[1]CONSOLIDADO!$C:$BS,42,0)),"")</f>
        <v>100</v>
      </c>
      <c r="K43" s="6">
        <f>IFERROR(IF(AND($W43="SI",VLOOKUP($C43,[1]APELACIÓN!$C:$AK,26,0)&gt;0),VLOOKUP($C43,[1]APELACIÓN!$C:$AK,26,0),VLOOKUP($C43,[1]CONSOLIDADO!$C:$BS,43,0)),"")</f>
        <v>25</v>
      </c>
      <c r="L43" s="4">
        <f>IFERROR(IF(AND($W43="SI",VLOOKUP($C43,[1]APELACIÓN!$C:$AK,27,0)&gt;0),VLOOKUP($C43,[1]APELACIÓN!$C:$AK,27,0),VLOOKUP($C43,[1]CONSOLIDADO!$C:$BS,44,0)),"")</f>
        <v>70</v>
      </c>
      <c r="M43" s="4">
        <f>IFERROR(IF(AND($W43="SI",VLOOKUP($C43,[1]APELACIÓN!$C:$AK,28,0)&gt;0),VLOOKUP($C43,[1]APELACIÓN!$C:$AK,28,0),VLOOKUP($C43,[1]CONSOLIDADO!$C:$BS,45,0)),"")</f>
        <v>70</v>
      </c>
      <c r="N43" s="4">
        <f>IFERROR(IF(AND($W43="SI",VLOOKUP($C43,[1]APELACIÓN!$C:$AK,29,0)&gt;0),VLOOKUP($C43,[1]APELACIÓN!$C:$AK,29,0),VLOOKUP($C43,[1]CONSOLIDADO!$C:$BS,46,0)),"")</f>
        <v>70</v>
      </c>
      <c r="O43" s="4">
        <f>IFERROR(IF(AND($W43="SI",VLOOKUP($C43,[1]APELACIÓN!$C:$AK,30,0)&gt;0),VLOOKUP($C43,[1]APELACIÓN!$C:$AK,30,0),VLOOKUP($C43,[1]CONSOLIDADO!$C:$BS,47,0)),"")</f>
        <v>70</v>
      </c>
      <c r="P43" s="7">
        <f>IFERROR(IF(AND($W43="SI",VLOOKUP($C43,[1]APELACIÓN!$C:$AK,31,0)&gt;0),VLOOKUP($C43,[1]APELACIÓN!$C:$AK,31,0),VLOOKUP($C43,[1]CONSOLIDADO!$C:$BS,48,0)),"")</f>
        <v>100</v>
      </c>
      <c r="Q43" s="6">
        <f>IFERROR(IF(AND($W43="SI",VLOOKUP($C43,[1]APELACIÓN!$C:$AK,32,0)&gt;0),VLOOKUP($C43,[1]APELACIÓN!$C:$AK,32,0),VLOOKUP($C43,[1]CONSOLIDADO!$C:$BS,49,0)),"")</f>
        <v>25</v>
      </c>
      <c r="R43" s="4" t="str">
        <f>IFERROR(IF(AND($W43="SI",VLOOKUP($C43,[1]APELACIÓN!$C:$AK,33,0)&gt;0),VLOOKUP($C43,[1]APELACIÓN!$C:$AK,33,0),VLOOKUP($C43,[1]CONSOLIDADO!$C:$BS,50,0)),"")</f>
        <v>LEM</v>
      </c>
      <c r="S43" s="5">
        <f>IFERROR(IF(AND($W43="SI",VLOOKUP($C43,[1]APELACIÓN!$C:$AK,34,0)&gt;0),VLOOKUP($C43,[1]APELACIÓN!$C:$AK,34,0),VLOOKUP($C43,[1]CONSOLIDADO!$C:$BS,51,0)),"")</f>
        <v>100</v>
      </c>
      <c r="T43" s="6">
        <f>IFERROR(IF(AND($W43="SI",VLOOKUP($C43,[1]APELACIÓN!$C:$AK,35,0)&gt;0),VLOOKUP($C43,[1]APELACIÓN!$C:$AK,35,0),VLOOKUP($C43,[1]CONSOLIDADO!$C:$BS,52,0)),"")</f>
        <v>25</v>
      </c>
      <c r="U43" s="8">
        <f>IFERROR(ROUND(IF(((H43+K43+Q43+T43)=VLOOKUP($C43,[1]CONSOLIDADO!$C:$BJ,60,0)),VLOOKUP($C43,[1]CONSOLIDADO!$C:$BJ,60,0),"ERROR"),2),"")</f>
        <v>88</v>
      </c>
      <c r="V43" s="9" t="str">
        <f>IFERROR(IF(VLOOKUP($C43,[1]APELACIÓN!$C:$AK,5,0)&lt;&gt;0,VLOOKUP($C43,[1]APELACIÓN!$C:$AK,5,0),"NO"),"")</f>
        <v>SI</v>
      </c>
      <c r="W43" s="9" t="str">
        <f>IFERROR(IF($V43="SI",VLOOKUP($C43,[1]APELACIÓN!$C:$AK,7,0),""),0)</f>
        <v>NO</v>
      </c>
      <c r="X43" s="10" t="str">
        <f>IFERROR(VLOOKUP($C43,[1]CONSOLIDADO!$C:$BS,61,0),"")</f>
        <v>EMPATE</v>
      </c>
      <c r="Y43" s="11">
        <f>IFERROR(VLOOKUP($C43,[1]CONSOLIDADO!$C:$BS,62,0),"")</f>
        <v>70</v>
      </c>
      <c r="Z43" s="11">
        <f>IFERROR(VLOOKUP($C43,[1]CONSOLIDADO!$C:$BS,63,0),"")</f>
        <v>6</v>
      </c>
      <c r="AA43" s="11">
        <f>IFERROR(VLOOKUP($C43,[1]CONSOLIDADO!$C:$BS,64,0),"")</f>
        <v>10</v>
      </c>
      <c r="AB43" s="11">
        <f>IFERROR(VLOOKUP($C43,[1]CONSOLIDADO!$C:$BS,65,0),"")</f>
        <v>23</v>
      </c>
      <c r="AC43" s="9" t="str">
        <f>IFERROR(VLOOKUP($C43,[1]CONSOLIDADO!$C:$BS,66,0),"")</f>
        <v/>
      </c>
      <c r="AD43" s="9">
        <f>IFERROR(VLOOKUP($C43,[1]CONSOLIDADO!$C:$BS,67,0),"")</f>
        <v>0</v>
      </c>
      <c r="AE43" s="12">
        <f>IFERROR(VLOOKUP($C43,[1]CONSOLIDADO!$C:$BS,68,0),"")</f>
        <v>0</v>
      </c>
      <c r="AF43" s="13">
        <v>28</v>
      </c>
    </row>
    <row r="44" spans="1:32" x14ac:dyDescent="0.25">
      <c r="A44" s="1">
        <v>29</v>
      </c>
      <c r="B44" s="2">
        <v>103</v>
      </c>
      <c r="C44" s="3">
        <v>13005160</v>
      </c>
      <c r="D44" s="2" t="s">
        <v>35</v>
      </c>
      <c r="E44" s="2">
        <f>IFERROR(VLOOKUP($C44,[1]CONSOLIDADO!$C:$K,9,0),"")</f>
        <v>22</v>
      </c>
      <c r="F44" s="4">
        <f>IFERROR(IF(AND($W44="SI",VLOOKUP($C44,[1]APELACIÓN!$C:$AK,21,0)&gt;0),VLOOKUP($C44,[1]APELACIÓN!$C:$AK,21,0),VLOOKUP($C44,[1]CONSOLIDADO!$C:$BS,38,0)),"")</f>
        <v>7</v>
      </c>
      <c r="G44" s="5">
        <f>IFERROR(IF(AND($W44="SI",VLOOKUP($C44,[1]APELACIÓN!$C:$AK,22,0)&gt;0),VLOOKUP($C44,[1]APELACIÓN!$C:$AK,22,0),VLOOKUP($C44,[1]CONSOLIDADO!$C:$BS,39,0)),"")</f>
        <v>52</v>
      </c>
      <c r="H44" s="6">
        <f>IFERROR(IF(AND($W44="SI",VLOOKUP($C44,[1]APELACIÓN!$C:$AK,23,0)&gt;0),VLOOKUP($C44,[1]APELACIÓN!$C:$AK,23,0),VLOOKUP($C44,[1]CONSOLIDADO!$C:$BS,40,0)),"")</f>
        <v>13</v>
      </c>
      <c r="I44" s="4">
        <f>IFERROR(IF(AND($W44="SI",VLOOKUP($C44,[1]APELACIÓN!$C:$AK,24,0)&gt;0),VLOOKUP($C44,[1]APELACIÓN!$C:$AK,24,0),VLOOKUP($C44,[1]CONSOLIDADO!$C:$BS,41,0)),"")</f>
        <v>278</v>
      </c>
      <c r="J44" s="7">
        <f>IFERROR(IF(AND($W44="SI",VLOOKUP($C44,[1]APELACIÓN!$C:$AK,25,0)&gt;0),VLOOKUP($C44,[1]APELACIÓN!$C:$AK,25,0),VLOOKUP($C44,[1]CONSOLIDADO!$C:$BS,42,0)),"")</f>
        <v>100</v>
      </c>
      <c r="K44" s="6">
        <f>IFERROR(IF(AND($W44="SI",VLOOKUP($C44,[1]APELACIÓN!$C:$AK,26,0)&gt;0),VLOOKUP($C44,[1]APELACIÓN!$C:$AK,26,0),VLOOKUP($C44,[1]CONSOLIDADO!$C:$BS,43,0)),"")</f>
        <v>25</v>
      </c>
      <c r="L44" s="4">
        <f>IFERROR(IF(AND($W44="SI",VLOOKUP($C44,[1]APELACIÓN!$C:$AK,27,0)&gt;0),VLOOKUP($C44,[1]APELACIÓN!$C:$AK,27,0),VLOOKUP($C44,[1]CONSOLIDADO!$C:$BS,44,0)),"")</f>
        <v>70</v>
      </c>
      <c r="M44" s="4">
        <f>IFERROR(IF(AND($W44="SI",VLOOKUP($C44,[1]APELACIÓN!$C:$AK,28,0)&gt;0),VLOOKUP($C44,[1]APELACIÓN!$C:$AK,28,0),VLOOKUP($C44,[1]CONSOLIDADO!$C:$BS,45,0)),"")</f>
        <v>70</v>
      </c>
      <c r="N44" s="4">
        <f>IFERROR(IF(AND($W44="SI",VLOOKUP($C44,[1]APELACIÓN!$C:$AK,29,0)&gt;0),VLOOKUP($C44,[1]APELACIÓN!$C:$AK,29,0),VLOOKUP($C44,[1]CONSOLIDADO!$C:$BS,46,0)),"")</f>
        <v>70</v>
      </c>
      <c r="O44" s="4">
        <f>IFERROR(IF(AND($W44="SI",VLOOKUP($C44,[1]APELACIÓN!$C:$AK,30,0)&gt;0),VLOOKUP($C44,[1]APELACIÓN!$C:$AK,30,0),VLOOKUP($C44,[1]CONSOLIDADO!$C:$BS,47,0)),"")</f>
        <v>70</v>
      </c>
      <c r="P44" s="7">
        <f>IFERROR(IF(AND($W44="SI",VLOOKUP($C44,[1]APELACIÓN!$C:$AK,31,0)&gt;0),VLOOKUP($C44,[1]APELACIÓN!$C:$AK,31,0),VLOOKUP($C44,[1]CONSOLIDADO!$C:$BS,48,0)),"")</f>
        <v>100</v>
      </c>
      <c r="Q44" s="6">
        <f>IFERROR(IF(AND($W44="SI",VLOOKUP($C44,[1]APELACIÓN!$C:$AK,32,0)&gt;0),VLOOKUP($C44,[1]APELACIÓN!$C:$AK,32,0),VLOOKUP($C44,[1]CONSOLIDADO!$C:$BS,49,0)),"")</f>
        <v>25</v>
      </c>
      <c r="R44" s="4" t="str">
        <f>IFERROR(IF(AND($W44="SI",VLOOKUP($C44,[1]APELACIÓN!$C:$AK,33,0)&gt;0),VLOOKUP($C44,[1]APELACIÓN!$C:$AK,33,0),VLOOKUP($C44,[1]CONSOLIDADO!$C:$BS,50,0)),"")</f>
        <v>LEM</v>
      </c>
      <c r="S44" s="5">
        <f>IFERROR(IF(AND($W44="SI",VLOOKUP($C44,[1]APELACIÓN!$C:$AK,34,0)&gt;0),VLOOKUP($C44,[1]APELACIÓN!$C:$AK,34,0),VLOOKUP($C44,[1]CONSOLIDADO!$C:$BS,51,0)),"")</f>
        <v>100</v>
      </c>
      <c r="T44" s="6">
        <f>IFERROR(IF(AND($W44="SI",VLOOKUP($C44,[1]APELACIÓN!$C:$AK,35,0)&gt;0),VLOOKUP($C44,[1]APELACIÓN!$C:$AK,35,0),VLOOKUP($C44,[1]CONSOLIDADO!$C:$BS,52,0)),"")</f>
        <v>25</v>
      </c>
      <c r="U44" s="8">
        <f>IFERROR(ROUND(IF(((H44+K44+Q44+T44)=VLOOKUP($C44,[1]CONSOLIDADO!$C:$BJ,60,0)),VLOOKUP($C44,[1]CONSOLIDADO!$C:$BJ,60,0),"ERROR"),2),"")</f>
        <v>88</v>
      </c>
      <c r="V44" s="9" t="str">
        <f>IFERROR(IF(VLOOKUP($C44,[1]APELACIÓN!$C:$AK,5,0)&lt;&gt;0,VLOOKUP($C44,[1]APELACIÓN!$C:$AK,5,0),"NO"),"")</f>
        <v/>
      </c>
      <c r="W44" s="9" t="str">
        <f>IFERROR(IF($V44="SI",VLOOKUP($C44,[1]APELACIÓN!$C:$AK,7,0),""),0)</f>
        <v/>
      </c>
      <c r="X44" s="10" t="str">
        <f>IFERROR(VLOOKUP($C44,[1]CONSOLIDADO!$C:$BS,61,0),"")</f>
        <v>EMPATE</v>
      </c>
      <c r="Y44" s="11">
        <f>IFERROR(VLOOKUP($C44,[1]CONSOLIDADO!$C:$BS,62,0),"")</f>
        <v>70</v>
      </c>
      <c r="Z44" s="11">
        <f>IFERROR(VLOOKUP($C44,[1]CONSOLIDADO!$C:$BS,63,0),"")</f>
        <v>6</v>
      </c>
      <c r="AA44" s="11">
        <f>IFERROR(VLOOKUP($C44,[1]CONSOLIDADO!$C:$BS,64,0),"")</f>
        <v>7</v>
      </c>
      <c r="AB44" s="11">
        <f>IFERROR(VLOOKUP($C44,[1]CONSOLIDADO!$C:$BS,65,0),"")</f>
        <v>21</v>
      </c>
      <c r="AC44" s="9" t="str">
        <f>IFERROR(VLOOKUP($C44,[1]CONSOLIDADO!$C:$BS,66,0),"")</f>
        <v/>
      </c>
      <c r="AD44" s="9">
        <f>IFERROR(VLOOKUP($C44,[1]CONSOLIDADO!$C:$BS,67,0),"")</f>
        <v>0</v>
      </c>
      <c r="AE44" s="12">
        <f>IFERROR(VLOOKUP($C44,[1]CONSOLIDADO!$C:$BS,68,0),"")</f>
        <v>0</v>
      </c>
      <c r="AF44" s="13">
        <v>29</v>
      </c>
    </row>
    <row r="45" spans="1:32" x14ac:dyDescent="0.25">
      <c r="A45" s="1">
        <v>30</v>
      </c>
      <c r="B45" s="2">
        <v>103</v>
      </c>
      <c r="C45" s="3">
        <v>13414122</v>
      </c>
      <c r="D45" s="2">
        <v>0</v>
      </c>
      <c r="E45" s="2">
        <f>IFERROR(VLOOKUP($C45,[1]CONSOLIDADO!$C:$K,9,0),"")</f>
        <v>22</v>
      </c>
      <c r="F45" s="4">
        <f>IFERROR(IF(AND($W45="SI",VLOOKUP($C45,[1]APELACIÓN!$C:$AK,21,0)&gt;0),VLOOKUP($C45,[1]APELACIÓN!$C:$AK,21,0),VLOOKUP($C45,[1]CONSOLIDADO!$C:$BS,38,0)),"")</f>
        <v>7</v>
      </c>
      <c r="G45" s="5">
        <f>IFERROR(IF(AND($W45="SI",VLOOKUP($C45,[1]APELACIÓN!$C:$AK,22,0)&gt;0),VLOOKUP($C45,[1]APELACIÓN!$C:$AK,22,0),VLOOKUP($C45,[1]CONSOLIDADO!$C:$BS,39,0)),"")</f>
        <v>52</v>
      </c>
      <c r="H45" s="6">
        <f>IFERROR(IF(AND($W45="SI",VLOOKUP($C45,[1]APELACIÓN!$C:$AK,23,0)&gt;0),VLOOKUP($C45,[1]APELACIÓN!$C:$AK,23,0),VLOOKUP($C45,[1]CONSOLIDADO!$C:$BS,40,0)),"")</f>
        <v>13</v>
      </c>
      <c r="I45" s="4">
        <f>IFERROR(IF(AND($W45="SI",VLOOKUP($C45,[1]APELACIÓN!$C:$AK,24,0)&gt;0),VLOOKUP($C45,[1]APELACIÓN!$C:$AK,24,0),VLOOKUP($C45,[1]CONSOLIDADO!$C:$BS,41,0)),"")</f>
        <v>269</v>
      </c>
      <c r="J45" s="7">
        <f>IFERROR(IF(AND($W45="SI",VLOOKUP($C45,[1]APELACIÓN!$C:$AK,25,0)&gt;0),VLOOKUP($C45,[1]APELACIÓN!$C:$AK,25,0),VLOOKUP($C45,[1]CONSOLIDADO!$C:$BS,42,0)),"")</f>
        <v>100</v>
      </c>
      <c r="K45" s="6">
        <f>IFERROR(IF(AND($W45="SI",VLOOKUP($C45,[1]APELACIÓN!$C:$AK,26,0)&gt;0),VLOOKUP($C45,[1]APELACIÓN!$C:$AK,26,0),VLOOKUP($C45,[1]CONSOLIDADO!$C:$BS,43,0)),"")</f>
        <v>25</v>
      </c>
      <c r="L45" s="4">
        <f>IFERROR(IF(AND($W45="SI",VLOOKUP($C45,[1]APELACIÓN!$C:$AK,27,0)&gt;0),VLOOKUP($C45,[1]APELACIÓN!$C:$AK,27,0),VLOOKUP($C45,[1]CONSOLIDADO!$C:$BS,44,0)),"")</f>
        <v>70</v>
      </c>
      <c r="M45" s="4">
        <f>IFERROR(IF(AND($W45="SI",VLOOKUP($C45,[1]APELACIÓN!$C:$AK,28,0)&gt;0),VLOOKUP($C45,[1]APELACIÓN!$C:$AK,28,0),VLOOKUP($C45,[1]CONSOLIDADO!$C:$BS,45,0)),"")</f>
        <v>67</v>
      </c>
      <c r="N45" s="4">
        <f>IFERROR(IF(AND($W45="SI",VLOOKUP($C45,[1]APELACIÓN!$C:$AK,29,0)&gt;0),VLOOKUP($C45,[1]APELACIÓN!$C:$AK,29,0),VLOOKUP($C45,[1]CONSOLIDADO!$C:$BS,46,0)),"")</f>
        <v>70</v>
      </c>
      <c r="O45" s="4">
        <f>IFERROR(IF(AND($W45="SI",VLOOKUP($C45,[1]APELACIÓN!$C:$AK,30,0)&gt;0),VLOOKUP($C45,[1]APELACIÓN!$C:$AK,30,0),VLOOKUP($C45,[1]CONSOLIDADO!$C:$BS,47,0)),"")</f>
        <v>69</v>
      </c>
      <c r="P45" s="7">
        <f>IFERROR(IF(AND($W45="SI",VLOOKUP($C45,[1]APELACIÓN!$C:$AK,31,0)&gt;0),VLOOKUP($C45,[1]APELACIÓN!$C:$AK,31,0),VLOOKUP($C45,[1]CONSOLIDADO!$C:$BS,48,0)),"")</f>
        <v>96</v>
      </c>
      <c r="Q45" s="6">
        <f>IFERROR(IF(AND($W45="SI",VLOOKUP($C45,[1]APELACIÓN!$C:$AK,32,0)&gt;0),VLOOKUP($C45,[1]APELACIÓN!$C:$AK,32,0),VLOOKUP($C45,[1]CONSOLIDADO!$C:$BS,49,0)),"")</f>
        <v>24</v>
      </c>
      <c r="R45" s="4" t="str">
        <f>IFERROR(IF(AND($W45="SI",VLOOKUP($C45,[1]APELACIÓN!$C:$AK,33,0)&gt;0),VLOOKUP($C45,[1]APELACIÓN!$C:$AK,33,0),VLOOKUP($C45,[1]CONSOLIDADO!$C:$BS,50,0)),"")</f>
        <v>LEM</v>
      </c>
      <c r="S45" s="5">
        <f>IFERROR(IF(AND($W45="SI",VLOOKUP($C45,[1]APELACIÓN!$C:$AK,34,0)&gt;0),VLOOKUP($C45,[1]APELACIÓN!$C:$AK,34,0),VLOOKUP($C45,[1]CONSOLIDADO!$C:$BS,51,0)),"")</f>
        <v>100</v>
      </c>
      <c r="T45" s="6">
        <f>IFERROR(IF(AND($W45="SI",VLOOKUP($C45,[1]APELACIÓN!$C:$AK,35,0)&gt;0),VLOOKUP($C45,[1]APELACIÓN!$C:$AK,35,0),VLOOKUP($C45,[1]CONSOLIDADO!$C:$BS,52,0)),"")</f>
        <v>25</v>
      </c>
      <c r="U45" s="8">
        <f>IFERROR(ROUND(IF(((H45+K45+Q45+T45)=VLOOKUP($C45,[1]CONSOLIDADO!$C:$BJ,60,0)),VLOOKUP($C45,[1]CONSOLIDADO!$C:$BJ,60,0),"ERROR"),2),"")</f>
        <v>87</v>
      </c>
      <c r="V45" s="9" t="str">
        <f>IFERROR(IF(VLOOKUP($C45,[1]APELACIÓN!$C:$AK,5,0)&lt;&gt;0,VLOOKUP($C45,[1]APELACIÓN!$C:$AK,5,0),"NO"),"")</f>
        <v/>
      </c>
      <c r="W45" s="9" t="str">
        <f>IFERROR(IF($V45="SI",VLOOKUP($C45,[1]APELACIÓN!$C:$AK,7,0),""),0)</f>
        <v/>
      </c>
      <c r="X45" s="10" t="str">
        <f>IFERROR(VLOOKUP($C45,[1]CONSOLIDADO!$C:$BS,61,0),"")</f>
        <v>EMPATE</v>
      </c>
      <c r="Y45" s="11">
        <f>IFERROR(VLOOKUP($C45,[1]CONSOLIDADO!$C:$BS,62,0),"")</f>
        <v>70</v>
      </c>
      <c r="Z45" s="11">
        <f>IFERROR(VLOOKUP($C45,[1]CONSOLIDADO!$C:$BS,63,0),"")</f>
        <v>7</v>
      </c>
      <c r="AA45" s="11">
        <f>IFERROR(VLOOKUP($C45,[1]CONSOLIDADO!$C:$BS,64,0),"")</f>
        <v>2</v>
      </c>
      <c r="AB45" s="11">
        <f>IFERROR(VLOOKUP($C45,[1]CONSOLIDADO!$C:$BS,65,0),"")</f>
        <v>0</v>
      </c>
      <c r="AC45" s="9" t="str">
        <f>IFERROR(VLOOKUP($C45,[1]CONSOLIDADO!$C:$BS,66,0),"")</f>
        <v/>
      </c>
      <c r="AD45" s="9">
        <f>IFERROR(VLOOKUP($C45,[1]CONSOLIDADO!$C:$BS,67,0),"")</f>
        <v>0</v>
      </c>
      <c r="AE45" s="12">
        <f>IFERROR(VLOOKUP($C45,[1]CONSOLIDADO!$C:$BS,68,0),"")</f>
        <v>0</v>
      </c>
      <c r="AF45" s="13">
        <v>30</v>
      </c>
    </row>
    <row r="46" spans="1:32" x14ac:dyDescent="0.25">
      <c r="A46" s="1">
        <v>31</v>
      </c>
      <c r="B46" s="2">
        <v>103</v>
      </c>
      <c r="C46" s="3">
        <v>11814956</v>
      </c>
      <c r="D46" s="2">
        <v>4</v>
      </c>
      <c r="E46" s="2">
        <f>IFERROR(VLOOKUP($C46,[1]CONSOLIDADO!$C:$K,9,0),"")</f>
        <v>22</v>
      </c>
      <c r="F46" s="4">
        <f>IFERROR(IF(AND($W46="SI",VLOOKUP($C46,[1]APELACIÓN!$C:$AK,21,0)&gt;0),VLOOKUP($C46,[1]APELACIÓN!$C:$AK,21,0),VLOOKUP($C46,[1]CONSOLIDADO!$C:$BS,38,0)),"")</f>
        <v>7</v>
      </c>
      <c r="G46" s="5">
        <f>IFERROR(IF(AND($W46="SI",VLOOKUP($C46,[1]APELACIÓN!$C:$AK,22,0)&gt;0),VLOOKUP($C46,[1]APELACIÓN!$C:$AK,22,0),VLOOKUP($C46,[1]CONSOLIDADO!$C:$BS,39,0)),"")</f>
        <v>52</v>
      </c>
      <c r="H46" s="6">
        <f>IFERROR(IF(AND($W46="SI",VLOOKUP($C46,[1]APELACIÓN!$C:$AK,23,0)&gt;0),VLOOKUP($C46,[1]APELACIÓN!$C:$AK,23,0),VLOOKUP($C46,[1]CONSOLIDADO!$C:$BS,40,0)),"")</f>
        <v>13</v>
      </c>
      <c r="I46" s="4">
        <f>IFERROR(IF(AND($W46="SI",VLOOKUP($C46,[1]APELACIÓN!$C:$AK,24,0)&gt;0),VLOOKUP($C46,[1]APELACIÓN!$C:$AK,24,0),VLOOKUP($C46,[1]CONSOLIDADO!$C:$BS,41,0)),"")</f>
        <v>237</v>
      </c>
      <c r="J46" s="7">
        <f>IFERROR(IF(AND($W46="SI",VLOOKUP($C46,[1]APELACIÓN!$C:$AK,25,0)&gt;0),VLOOKUP($C46,[1]APELACIÓN!$C:$AK,25,0),VLOOKUP($C46,[1]CONSOLIDADO!$C:$BS,42,0)),"")</f>
        <v>100</v>
      </c>
      <c r="K46" s="6">
        <f>IFERROR(IF(AND($W46="SI",VLOOKUP($C46,[1]APELACIÓN!$C:$AK,26,0)&gt;0),VLOOKUP($C46,[1]APELACIÓN!$C:$AK,26,0),VLOOKUP($C46,[1]CONSOLIDADO!$C:$BS,43,0)),"")</f>
        <v>25</v>
      </c>
      <c r="L46" s="4">
        <f>IFERROR(IF(AND($W46="SI",VLOOKUP($C46,[1]APELACIÓN!$C:$AK,27,0)&gt;0),VLOOKUP($C46,[1]APELACIÓN!$C:$AK,27,0),VLOOKUP($C46,[1]CONSOLIDADO!$C:$BS,44,0)),"")</f>
        <v>70</v>
      </c>
      <c r="M46" s="4">
        <f>IFERROR(IF(AND($W46="SI",VLOOKUP($C46,[1]APELACIÓN!$C:$AK,28,0)&gt;0),VLOOKUP($C46,[1]APELACIÓN!$C:$AK,28,0),VLOOKUP($C46,[1]CONSOLIDADO!$C:$BS,45,0)),"")</f>
        <v>68</v>
      </c>
      <c r="N46" s="4">
        <f>IFERROR(IF(AND($W46="SI",VLOOKUP($C46,[1]APELACIÓN!$C:$AK,29,0)&gt;0),VLOOKUP($C46,[1]APELACIÓN!$C:$AK,29,0),VLOOKUP($C46,[1]CONSOLIDADO!$C:$BS,46,0)),"")</f>
        <v>68</v>
      </c>
      <c r="O46" s="4">
        <f>IFERROR(IF(AND($W46="SI",VLOOKUP($C46,[1]APELACIÓN!$C:$AK,30,0)&gt;0),VLOOKUP($C46,[1]APELACIÓN!$C:$AK,30,0),VLOOKUP($C46,[1]CONSOLIDADO!$C:$BS,47,0)),"")</f>
        <v>69</v>
      </c>
      <c r="P46" s="7">
        <f>IFERROR(IF(AND($W46="SI",VLOOKUP($C46,[1]APELACIÓN!$C:$AK,31,0)&gt;0),VLOOKUP($C46,[1]APELACIÓN!$C:$AK,31,0),VLOOKUP($C46,[1]CONSOLIDADO!$C:$BS,48,0)),"")</f>
        <v>96</v>
      </c>
      <c r="Q46" s="6">
        <f>IFERROR(IF(AND($W46="SI",VLOOKUP($C46,[1]APELACIÓN!$C:$AK,32,0)&gt;0),VLOOKUP($C46,[1]APELACIÓN!$C:$AK,32,0),VLOOKUP($C46,[1]CONSOLIDADO!$C:$BS,49,0)),"")</f>
        <v>24</v>
      </c>
      <c r="R46" s="4" t="str">
        <f>IFERROR(IF(AND($W46="SI",VLOOKUP($C46,[1]APELACIÓN!$C:$AK,33,0)&gt;0),VLOOKUP($C46,[1]APELACIÓN!$C:$AK,33,0),VLOOKUP($C46,[1]CONSOLIDADO!$C:$BS,50,0)),"")</f>
        <v>LEM</v>
      </c>
      <c r="S46" s="5">
        <f>IFERROR(IF(AND($W46="SI",VLOOKUP($C46,[1]APELACIÓN!$C:$AK,34,0)&gt;0),VLOOKUP($C46,[1]APELACIÓN!$C:$AK,34,0),VLOOKUP($C46,[1]CONSOLIDADO!$C:$BS,51,0)),"")</f>
        <v>100</v>
      </c>
      <c r="T46" s="6">
        <f>IFERROR(IF(AND($W46="SI",VLOOKUP($C46,[1]APELACIÓN!$C:$AK,35,0)&gt;0),VLOOKUP($C46,[1]APELACIÓN!$C:$AK,35,0),VLOOKUP($C46,[1]CONSOLIDADO!$C:$BS,52,0)),"")</f>
        <v>25</v>
      </c>
      <c r="U46" s="8">
        <f>IFERROR(ROUND(IF(((H46+K46+Q46+T46)=VLOOKUP($C46,[1]CONSOLIDADO!$C:$BJ,60,0)),VLOOKUP($C46,[1]CONSOLIDADO!$C:$BJ,60,0),"ERROR"),2),"")</f>
        <v>87</v>
      </c>
      <c r="V46" s="9" t="str">
        <f>IFERROR(IF(VLOOKUP($C46,[1]APELACIÓN!$C:$AK,5,0)&lt;&gt;0,VLOOKUP($C46,[1]APELACIÓN!$C:$AK,5,0),"NO"),"")</f>
        <v/>
      </c>
      <c r="W46" s="9" t="str">
        <f>IFERROR(IF($V46="SI",VLOOKUP($C46,[1]APELACIÓN!$C:$AK,7,0),""),0)</f>
        <v/>
      </c>
      <c r="X46" s="10" t="str">
        <f>IFERROR(VLOOKUP($C46,[1]CONSOLIDADO!$C:$BS,61,0),"")</f>
        <v>EMPATE</v>
      </c>
      <c r="Y46" s="11">
        <f>IFERROR(VLOOKUP($C46,[1]CONSOLIDADO!$C:$BS,62,0),"")</f>
        <v>70</v>
      </c>
      <c r="Z46" s="11">
        <f>IFERROR(VLOOKUP($C46,[1]CONSOLIDADO!$C:$BS,63,0),"")</f>
        <v>6</v>
      </c>
      <c r="AA46" s="11">
        <f>IFERROR(VLOOKUP($C46,[1]CONSOLIDADO!$C:$BS,64,0),"")</f>
        <v>10</v>
      </c>
      <c r="AB46" s="11">
        <f>IFERROR(VLOOKUP($C46,[1]CONSOLIDADO!$C:$BS,65,0),"")</f>
        <v>0</v>
      </c>
      <c r="AC46" s="9" t="str">
        <f>IFERROR(VLOOKUP($C46,[1]CONSOLIDADO!$C:$BS,66,0),"")</f>
        <v/>
      </c>
      <c r="AD46" s="9">
        <f>IFERROR(VLOOKUP($C46,[1]CONSOLIDADO!$C:$BS,67,0),"")</f>
        <v>0</v>
      </c>
      <c r="AE46" s="12">
        <f>IFERROR(VLOOKUP($C46,[1]CONSOLIDADO!$C:$BS,68,0),"")</f>
        <v>0</v>
      </c>
      <c r="AF46" s="13">
        <v>31</v>
      </c>
    </row>
    <row r="47" spans="1:32" x14ac:dyDescent="0.25">
      <c r="A47" s="1">
        <v>32</v>
      </c>
      <c r="B47" s="2">
        <v>103</v>
      </c>
      <c r="C47" s="3">
        <v>12091923</v>
      </c>
      <c r="D47" s="2">
        <v>7</v>
      </c>
      <c r="E47" s="2">
        <f>IFERROR(VLOOKUP($C47,[1]CONSOLIDADO!$C:$K,9,0),"")</f>
        <v>22</v>
      </c>
      <c r="F47" s="4">
        <f>IFERROR(IF(AND($W47="SI",VLOOKUP($C47,[1]APELACIÓN!$C:$AK,21,0)&gt;0),VLOOKUP($C47,[1]APELACIÓN!$C:$AK,21,0),VLOOKUP($C47,[1]CONSOLIDADO!$C:$BS,38,0)),"")</f>
        <v>7</v>
      </c>
      <c r="G47" s="5">
        <f>IFERROR(IF(AND($W47="SI",VLOOKUP($C47,[1]APELACIÓN!$C:$AK,22,0)&gt;0),VLOOKUP($C47,[1]APELACIÓN!$C:$AK,22,0),VLOOKUP($C47,[1]CONSOLIDADO!$C:$BS,39,0)),"")</f>
        <v>52</v>
      </c>
      <c r="H47" s="6">
        <f>IFERROR(IF(AND($W47="SI",VLOOKUP($C47,[1]APELACIÓN!$C:$AK,23,0)&gt;0),VLOOKUP($C47,[1]APELACIÓN!$C:$AK,23,0),VLOOKUP($C47,[1]CONSOLIDADO!$C:$BS,40,0)),"")</f>
        <v>13</v>
      </c>
      <c r="I47" s="4">
        <f>IFERROR(IF(AND($W47="SI",VLOOKUP($C47,[1]APELACIÓN!$C:$AK,24,0)&gt;0),VLOOKUP($C47,[1]APELACIÓN!$C:$AK,24,0),VLOOKUP($C47,[1]CONSOLIDADO!$C:$BS,41,0)),"")</f>
        <v>137</v>
      </c>
      <c r="J47" s="7">
        <f>IFERROR(IF(AND($W47="SI",VLOOKUP($C47,[1]APELACIÓN!$C:$AK,25,0)&gt;0),VLOOKUP($C47,[1]APELACIÓN!$C:$AK,25,0),VLOOKUP($C47,[1]CONSOLIDADO!$C:$BS,42,0)),"")</f>
        <v>100</v>
      </c>
      <c r="K47" s="6">
        <f>IFERROR(IF(AND($W47="SI",VLOOKUP($C47,[1]APELACIÓN!$C:$AK,26,0)&gt;0),VLOOKUP($C47,[1]APELACIÓN!$C:$AK,26,0),VLOOKUP($C47,[1]CONSOLIDADO!$C:$BS,43,0)),"")</f>
        <v>25</v>
      </c>
      <c r="L47" s="4">
        <f>IFERROR(IF(AND($W47="SI",VLOOKUP($C47,[1]APELACIÓN!$C:$AK,27,0)&gt;0),VLOOKUP($C47,[1]APELACIÓN!$C:$AK,27,0),VLOOKUP($C47,[1]CONSOLIDADO!$C:$BS,44,0)),"")</f>
        <v>68</v>
      </c>
      <c r="M47" s="4">
        <f>IFERROR(IF(AND($W47="SI",VLOOKUP($C47,[1]APELACIÓN!$C:$AK,28,0)&gt;0),VLOOKUP($C47,[1]APELACIÓN!$C:$AK,28,0),VLOOKUP($C47,[1]CONSOLIDADO!$C:$BS,45,0)),"")</f>
        <v>70</v>
      </c>
      <c r="N47" s="4">
        <f>IFERROR(IF(AND($W47="SI",VLOOKUP($C47,[1]APELACIÓN!$C:$AK,29,0)&gt;0),VLOOKUP($C47,[1]APELACIÓN!$C:$AK,29,0),VLOOKUP($C47,[1]CONSOLIDADO!$C:$BS,46,0)),"")</f>
        <v>70</v>
      </c>
      <c r="O47" s="4">
        <f>IFERROR(IF(AND($W47="SI",VLOOKUP($C47,[1]APELACIÓN!$C:$AK,30,0)&gt;0),VLOOKUP($C47,[1]APELACIÓN!$C:$AK,30,0),VLOOKUP($C47,[1]CONSOLIDADO!$C:$BS,47,0)),"")</f>
        <v>69</v>
      </c>
      <c r="P47" s="7">
        <f>IFERROR(IF(AND($W47="SI",VLOOKUP($C47,[1]APELACIÓN!$C:$AK,31,0)&gt;0),VLOOKUP($C47,[1]APELACIÓN!$C:$AK,31,0),VLOOKUP($C47,[1]CONSOLIDADO!$C:$BS,48,0)),"")</f>
        <v>96</v>
      </c>
      <c r="Q47" s="6">
        <f>IFERROR(IF(AND($W47="SI",VLOOKUP($C47,[1]APELACIÓN!$C:$AK,32,0)&gt;0),VLOOKUP($C47,[1]APELACIÓN!$C:$AK,32,0),VLOOKUP($C47,[1]CONSOLIDADO!$C:$BS,49,0)),"")</f>
        <v>24</v>
      </c>
      <c r="R47" s="4" t="str">
        <f>IFERROR(IF(AND($W47="SI",VLOOKUP($C47,[1]APELACIÓN!$C:$AK,33,0)&gt;0),VLOOKUP($C47,[1]APELACIÓN!$C:$AK,33,0),VLOOKUP($C47,[1]CONSOLIDADO!$C:$BS,50,0)),"")</f>
        <v>LEM</v>
      </c>
      <c r="S47" s="5">
        <f>IFERROR(IF(AND($W47="SI",VLOOKUP($C47,[1]APELACIÓN!$C:$AK,34,0)&gt;0),VLOOKUP($C47,[1]APELACIÓN!$C:$AK,34,0),VLOOKUP($C47,[1]CONSOLIDADO!$C:$BS,51,0)),"")</f>
        <v>100</v>
      </c>
      <c r="T47" s="6">
        <f>IFERROR(IF(AND($W47="SI",VLOOKUP($C47,[1]APELACIÓN!$C:$AK,35,0)&gt;0),VLOOKUP($C47,[1]APELACIÓN!$C:$AK,35,0),VLOOKUP($C47,[1]CONSOLIDADO!$C:$BS,52,0)),"")</f>
        <v>25</v>
      </c>
      <c r="U47" s="8">
        <f>IFERROR(ROUND(IF(((H47+K47+Q47+T47)=VLOOKUP($C47,[1]CONSOLIDADO!$C:$BJ,60,0)),VLOOKUP($C47,[1]CONSOLIDADO!$C:$BJ,60,0),"ERROR"),2),"")</f>
        <v>87</v>
      </c>
      <c r="V47" s="9" t="str">
        <f>IFERROR(IF(VLOOKUP($C47,[1]APELACIÓN!$C:$AK,5,0)&lt;&gt;0,VLOOKUP($C47,[1]APELACIÓN!$C:$AK,5,0),"NO"),"")</f>
        <v/>
      </c>
      <c r="W47" s="9" t="str">
        <f>IFERROR(IF($V47="SI",VLOOKUP($C47,[1]APELACIÓN!$C:$AK,7,0),""),0)</f>
        <v/>
      </c>
      <c r="X47" s="10" t="str">
        <f>IFERROR(VLOOKUP($C47,[1]CONSOLIDADO!$C:$BS,61,0),"")</f>
        <v>EMPATE</v>
      </c>
      <c r="Y47" s="11">
        <f>IFERROR(VLOOKUP($C47,[1]CONSOLIDADO!$C:$BS,62,0),"")</f>
        <v>68</v>
      </c>
      <c r="Z47" s="11">
        <f>IFERROR(VLOOKUP($C47,[1]CONSOLIDADO!$C:$BS,63,0),"")</f>
        <v>7</v>
      </c>
      <c r="AA47" s="11">
        <f>IFERROR(VLOOKUP($C47,[1]CONSOLIDADO!$C:$BS,64,0),"")</f>
        <v>4</v>
      </c>
      <c r="AB47" s="11">
        <f>IFERROR(VLOOKUP($C47,[1]CONSOLIDADO!$C:$BS,65,0),"")</f>
        <v>17</v>
      </c>
      <c r="AC47" s="9" t="str">
        <f>IFERROR(VLOOKUP($C47,[1]CONSOLIDADO!$C:$BS,66,0),"")</f>
        <v/>
      </c>
      <c r="AD47" s="9">
        <f>IFERROR(VLOOKUP($C47,[1]CONSOLIDADO!$C:$BS,67,0),"")</f>
        <v>0</v>
      </c>
      <c r="AE47" s="12">
        <f>IFERROR(VLOOKUP($C47,[1]CONSOLIDADO!$C:$BS,68,0),"")</f>
        <v>0</v>
      </c>
      <c r="AF47" s="13">
        <v>32</v>
      </c>
    </row>
    <row r="48" spans="1:32" x14ac:dyDescent="0.25">
      <c r="A48" s="1">
        <v>33</v>
      </c>
      <c r="B48" s="2">
        <v>103</v>
      </c>
      <c r="C48" s="3">
        <v>9431388</v>
      </c>
      <c r="D48" s="2">
        <v>0</v>
      </c>
      <c r="E48" s="2">
        <f>IFERROR(VLOOKUP($C48,[1]CONSOLIDADO!$C:$K,9,0),"")</f>
        <v>22</v>
      </c>
      <c r="F48" s="4">
        <f>IFERROR(IF(AND($W48="SI",VLOOKUP($C48,[1]APELACIÓN!$C:$AK,21,0)&gt;0),VLOOKUP($C48,[1]APELACIÓN!$C:$AK,21,0),VLOOKUP($C48,[1]CONSOLIDADO!$C:$BS,38,0)),"")</f>
        <v>6</v>
      </c>
      <c r="G48" s="5">
        <f>IFERROR(IF(AND($W48="SI",VLOOKUP($C48,[1]APELACIÓN!$C:$AK,22,0)&gt;0),VLOOKUP($C48,[1]APELACIÓN!$C:$AK,22,0),VLOOKUP($C48,[1]CONSOLIDADO!$C:$BS,39,0)),"")</f>
        <v>46</v>
      </c>
      <c r="H48" s="6">
        <f>IFERROR(IF(AND($W48="SI",VLOOKUP($C48,[1]APELACIÓN!$C:$AK,23,0)&gt;0),VLOOKUP($C48,[1]APELACIÓN!$C:$AK,23,0),VLOOKUP($C48,[1]CONSOLIDADO!$C:$BS,40,0)),"")</f>
        <v>11.5</v>
      </c>
      <c r="I48" s="4">
        <f>IFERROR(IF(AND($W48="SI",VLOOKUP($C48,[1]APELACIÓN!$C:$AK,24,0)&gt;0),VLOOKUP($C48,[1]APELACIÓN!$C:$AK,24,0),VLOOKUP($C48,[1]CONSOLIDADO!$C:$BS,41,0)),"")</f>
        <v>179</v>
      </c>
      <c r="J48" s="7">
        <f>IFERROR(IF(AND($W48="SI",VLOOKUP($C48,[1]APELACIÓN!$C:$AK,25,0)&gt;0),VLOOKUP($C48,[1]APELACIÓN!$C:$AK,25,0),VLOOKUP($C48,[1]CONSOLIDADO!$C:$BS,42,0)),"")</f>
        <v>100</v>
      </c>
      <c r="K48" s="6">
        <f>IFERROR(IF(AND($W48="SI",VLOOKUP($C48,[1]APELACIÓN!$C:$AK,26,0)&gt;0),VLOOKUP($C48,[1]APELACIÓN!$C:$AK,26,0),VLOOKUP($C48,[1]CONSOLIDADO!$C:$BS,43,0)),"")</f>
        <v>25</v>
      </c>
      <c r="L48" s="4">
        <f>IFERROR(IF(AND($W48="SI",VLOOKUP($C48,[1]APELACIÓN!$C:$AK,27,0)&gt;0),VLOOKUP($C48,[1]APELACIÓN!$C:$AK,27,0),VLOOKUP($C48,[1]CONSOLIDADO!$C:$BS,44,0)),"")</f>
        <v>70</v>
      </c>
      <c r="M48" s="4">
        <f>IFERROR(IF(AND($W48="SI",VLOOKUP($C48,[1]APELACIÓN!$C:$AK,28,0)&gt;0),VLOOKUP($C48,[1]APELACIÓN!$C:$AK,28,0),VLOOKUP($C48,[1]CONSOLIDADO!$C:$BS,45,0)),"")</f>
        <v>70</v>
      </c>
      <c r="N48" s="4">
        <f>IFERROR(IF(AND($W48="SI",VLOOKUP($C48,[1]APELACIÓN!$C:$AK,29,0)&gt;0),VLOOKUP($C48,[1]APELACIÓN!$C:$AK,29,0),VLOOKUP($C48,[1]CONSOLIDADO!$C:$BS,46,0)),"")</f>
        <v>70</v>
      </c>
      <c r="O48" s="4">
        <f>IFERROR(IF(AND($W48="SI",VLOOKUP($C48,[1]APELACIÓN!$C:$AK,30,0)&gt;0),VLOOKUP($C48,[1]APELACIÓN!$C:$AK,30,0),VLOOKUP($C48,[1]CONSOLIDADO!$C:$BS,47,0)),"")</f>
        <v>70</v>
      </c>
      <c r="P48" s="7">
        <f>IFERROR(IF(AND($W48="SI",VLOOKUP($C48,[1]APELACIÓN!$C:$AK,31,0)&gt;0),VLOOKUP($C48,[1]APELACIÓN!$C:$AK,31,0),VLOOKUP($C48,[1]CONSOLIDADO!$C:$BS,48,0)),"")</f>
        <v>100</v>
      </c>
      <c r="Q48" s="6">
        <f>IFERROR(IF(AND($W48="SI",VLOOKUP($C48,[1]APELACIÓN!$C:$AK,32,0)&gt;0),VLOOKUP($C48,[1]APELACIÓN!$C:$AK,32,0),VLOOKUP($C48,[1]CONSOLIDADO!$C:$BS,49,0)),"")</f>
        <v>25</v>
      </c>
      <c r="R48" s="4" t="str">
        <f>IFERROR(IF(AND($W48="SI",VLOOKUP($C48,[1]APELACIÓN!$C:$AK,33,0)&gt;0),VLOOKUP($C48,[1]APELACIÓN!$C:$AK,33,0),VLOOKUP($C48,[1]CONSOLIDADO!$C:$BS,50,0)),"")</f>
        <v>LEM</v>
      </c>
      <c r="S48" s="5">
        <f>IFERROR(IF(AND($W48="SI",VLOOKUP($C48,[1]APELACIÓN!$C:$AK,34,0)&gt;0),VLOOKUP($C48,[1]APELACIÓN!$C:$AK,34,0),VLOOKUP($C48,[1]CONSOLIDADO!$C:$BS,51,0)),"")</f>
        <v>100</v>
      </c>
      <c r="T48" s="6">
        <f>IFERROR(IF(AND($W48="SI",VLOOKUP($C48,[1]APELACIÓN!$C:$AK,35,0)&gt;0),VLOOKUP($C48,[1]APELACIÓN!$C:$AK,35,0),VLOOKUP($C48,[1]CONSOLIDADO!$C:$BS,52,0)),"")</f>
        <v>25</v>
      </c>
      <c r="U48" s="8">
        <f>IFERROR(ROUND(IF(((H48+K48+Q48+T48)=VLOOKUP($C48,[1]CONSOLIDADO!$C:$BJ,60,0)),VLOOKUP($C48,[1]CONSOLIDADO!$C:$BJ,60,0),"ERROR"),2),"")</f>
        <v>86.5</v>
      </c>
      <c r="V48" s="9"/>
      <c r="W48" s="9" t="str">
        <f>IFERROR(IF($V48="SI",VLOOKUP($C48,[1]APELACIÓN!$C:$AK,7,0),""),0)</f>
        <v/>
      </c>
      <c r="X48" s="10" t="str">
        <f>IFERROR(VLOOKUP($C48,[1]CONSOLIDADO!$C:$BS,61,0),"")</f>
        <v>EMPATE</v>
      </c>
      <c r="Y48" s="11">
        <f>IFERROR(VLOOKUP($C48,[1]CONSOLIDADO!$C:$BS,62,0),"")</f>
        <v>70</v>
      </c>
      <c r="Z48" s="11">
        <f>IFERROR(VLOOKUP($C48,[1]CONSOLIDADO!$C:$BS,63,0),"")</f>
        <v>6</v>
      </c>
      <c r="AA48" s="11">
        <f>IFERROR(VLOOKUP($C48,[1]CONSOLIDADO!$C:$BS,64,0),"")</f>
        <v>8</v>
      </c>
      <c r="AB48" s="11">
        <f>IFERROR(VLOOKUP($C48,[1]CONSOLIDADO!$C:$BS,65,0),"")</f>
        <v>15</v>
      </c>
      <c r="AC48" s="9" t="str">
        <f>IFERROR(VLOOKUP($C48,[1]CONSOLIDADO!$C:$BS,66,0),"")</f>
        <v/>
      </c>
      <c r="AD48" s="9">
        <f>IFERROR(VLOOKUP($C48,[1]CONSOLIDADO!$C:$BS,67,0),"")</f>
        <v>0</v>
      </c>
      <c r="AE48" s="12">
        <f>IFERROR(VLOOKUP($C48,[1]CONSOLIDADO!$C:$BS,68,0),"")</f>
        <v>0</v>
      </c>
      <c r="AF48" s="13">
        <v>33</v>
      </c>
    </row>
    <row r="49" spans="1:32" x14ac:dyDescent="0.25">
      <c r="A49" s="1">
        <v>34</v>
      </c>
      <c r="B49" s="2">
        <v>103</v>
      </c>
      <c r="C49" s="3">
        <v>15979855</v>
      </c>
      <c r="D49" s="2">
        <v>0</v>
      </c>
      <c r="E49" s="2">
        <f>IFERROR(VLOOKUP($C49,[1]CONSOLIDADO!$C:$K,9,0),"")</f>
        <v>22</v>
      </c>
      <c r="F49" s="4">
        <f>IFERROR(IF(AND($W49="SI",VLOOKUP($C49,[1]APELACIÓN!$C:$AK,21,0)&gt;0),VLOOKUP($C49,[1]APELACIÓN!$C:$AK,21,0),VLOOKUP($C49,[1]CONSOLIDADO!$C:$BS,38,0)),"")</f>
        <v>6</v>
      </c>
      <c r="G49" s="5">
        <f>IFERROR(IF(AND($W49="SI",VLOOKUP($C49,[1]APELACIÓN!$C:$AK,22,0)&gt;0),VLOOKUP($C49,[1]APELACIÓN!$C:$AK,22,0),VLOOKUP($C49,[1]CONSOLIDADO!$C:$BS,39,0)),"")</f>
        <v>46</v>
      </c>
      <c r="H49" s="6">
        <f>IFERROR(IF(AND($W49="SI",VLOOKUP($C49,[1]APELACIÓN!$C:$AK,23,0)&gt;0),VLOOKUP($C49,[1]APELACIÓN!$C:$AK,23,0),VLOOKUP($C49,[1]CONSOLIDADO!$C:$BS,40,0)),"")</f>
        <v>11.5</v>
      </c>
      <c r="I49" s="4">
        <f>IFERROR(IF(AND($W49="SI",VLOOKUP($C49,[1]APELACIÓN!$C:$AK,24,0)&gt;0),VLOOKUP($C49,[1]APELACIÓN!$C:$AK,24,0),VLOOKUP($C49,[1]CONSOLIDADO!$C:$BS,41,0)),"")</f>
        <v>165</v>
      </c>
      <c r="J49" s="7">
        <f>IFERROR(IF(AND($W49="SI",VLOOKUP($C49,[1]APELACIÓN!$C:$AK,25,0)&gt;0),VLOOKUP($C49,[1]APELACIÓN!$C:$AK,25,0),VLOOKUP($C49,[1]CONSOLIDADO!$C:$BS,42,0)),"")</f>
        <v>100</v>
      </c>
      <c r="K49" s="6">
        <f>IFERROR(IF(AND($W49="SI",VLOOKUP($C49,[1]APELACIÓN!$C:$AK,26,0)&gt;0),VLOOKUP($C49,[1]APELACIÓN!$C:$AK,26,0),VLOOKUP($C49,[1]CONSOLIDADO!$C:$BS,43,0)),"")</f>
        <v>25</v>
      </c>
      <c r="L49" s="4">
        <f>IFERROR(IF(AND($W49="SI",VLOOKUP($C49,[1]APELACIÓN!$C:$AK,27,0)&gt;0),VLOOKUP($C49,[1]APELACIÓN!$C:$AK,27,0),VLOOKUP($C49,[1]CONSOLIDADO!$C:$BS,44,0)),"")</f>
        <v>70</v>
      </c>
      <c r="M49" s="4">
        <f>IFERROR(IF(AND($W49="SI",VLOOKUP($C49,[1]APELACIÓN!$C:$AK,28,0)&gt;0),VLOOKUP($C49,[1]APELACIÓN!$C:$AK,28,0),VLOOKUP($C49,[1]CONSOLIDADO!$C:$BS,45,0)),"")</f>
        <v>70</v>
      </c>
      <c r="N49" s="4">
        <f>IFERROR(IF(AND($W49="SI",VLOOKUP($C49,[1]APELACIÓN!$C:$AK,29,0)&gt;0),VLOOKUP($C49,[1]APELACIÓN!$C:$AK,29,0),VLOOKUP($C49,[1]CONSOLIDADO!$C:$BS,46,0)),"")</f>
        <v>70</v>
      </c>
      <c r="O49" s="4">
        <f>IFERROR(IF(AND($W49="SI",VLOOKUP($C49,[1]APELACIÓN!$C:$AK,30,0)&gt;0),VLOOKUP($C49,[1]APELACIÓN!$C:$AK,30,0),VLOOKUP($C49,[1]CONSOLIDADO!$C:$BS,47,0)),"")</f>
        <v>70</v>
      </c>
      <c r="P49" s="7">
        <f>IFERROR(IF(AND($W49="SI",VLOOKUP($C49,[1]APELACIÓN!$C:$AK,31,0)&gt;0),VLOOKUP($C49,[1]APELACIÓN!$C:$AK,31,0),VLOOKUP($C49,[1]CONSOLIDADO!$C:$BS,48,0)),"")</f>
        <v>100</v>
      </c>
      <c r="Q49" s="6">
        <f>IFERROR(IF(AND($W49="SI",VLOOKUP($C49,[1]APELACIÓN!$C:$AK,32,0)&gt;0),VLOOKUP($C49,[1]APELACIÓN!$C:$AK,32,0),VLOOKUP($C49,[1]CONSOLIDADO!$C:$BS,49,0)),"")</f>
        <v>25</v>
      </c>
      <c r="R49" s="4" t="str">
        <f>IFERROR(IF(AND($W49="SI",VLOOKUP($C49,[1]APELACIÓN!$C:$AK,33,0)&gt;0),VLOOKUP($C49,[1]APELACIÓN!$C:$AK,33,0),VLOOKUP($C49,[1]CONSOLIDADO!$C:$BS,50,0)),"")</f>
        <v>LEM</v>
      </c>
      <c r="S49" s="5">
        <f>IFERROR(IF(AND($W49="SI",VLOOKUP($C49,[1]APELACIÓN!$C:$AK,34,0)&gt;0),VLOOKUP($C49,[1]APELACIÓN!$C:$AK,34,0),VLOOKUP($C49,[1]CONSOLIDADO!$C:$BS,51,0)),"")</f>
        <v>100</v>
      </c>
      <c r="T49" s="6">
        <f>IFERROR(IF(AND($W49="SI",VLOOKUP($C49,[1]APELACIÓN!$C:$AK,35,0)&gt;0),VLOOKUP($C49,[1]APELACIÓN!$C:$AK,35,0),VLOOKUP($C49,[1]CONSOLIDADO!$C:$BS,52,0)),"")</f>
        <v>25</v>
      </c>
      <c r="U49" s="8">
        <f>IFERROR(ROUND(IF(((H49+K49+Q49+T49)=VLOOKUP($C49,[1]CONSOLIDADO!$C:$BJ,60,0)),VLOOKUP($C49,[1]CONSOLIDADO!$C:$BJ,60,0),"ERROR"),2),"")</f>
        <v>86.5</v>
      </c>
      <c r="V49" s="9" t="str">
        <f>IFERROR(IF(VLOOKUP($C49,[1]APELACIÓN!$C:$AK,5,0)&lt;&gt;0,VLOOKUP($C49,[1]APELACIÓN!$C:$AK,5,0),"NO"),"")</f>
        <v/>
      </c>
      <c r="W49" s="9" t="str">
        <f>IFERROR(IF($V49="SI",VLOOKUP($C49,[1]APELACIÓN!$C:$AK,7,0),""),0)</f>
        <v/>
      </c>
      <c r="X49" s="10" t="str">
        <f>IFERROR(VLOOKUP($C49,[1]CONSOLIDADO!$C:$BS,61,0),"")</f>
        <v>EMPATE</v>
      </c>
      <c r="Y49" s="11">
        <f>IFERROR(VLOOKUP($C49,[1]CONSOLIDADO!$C:$BS,62,0),"")</f>
        <v>70</v>
      </c>
      <c r="Z49" s="11">
        <f>IFERROR(VLOOKUP($C49,[1]CONSOLIDADO!$C:$BS,63,0),"")</f>
        <v>6</v>
      </c>
      <c r="AA49" s="11">
        <f>IFERROR(VLOOKUP($C49,[1]CONSOLIDADO!$C:$BS,64,0),"")</f>
        <v>4</v>
      </c>
      <c r="AB49" s="11">
        <f>IFERROR(VLOOKUP($C49,[1]CONSOLIDADO!$C:$BS,65,0),"")</f>
        <v>0</v>
      </c>
      <c r="AC49" s="9" t="str">
        <f>IFERROR(VLOOKUP($C49,[1]CONSOLIDADO!$C:$BS,66,0),"")</f>
        <v/>
      </c>
      <c r="AD49" s="9">
        <f>IFERROR(VLOOKUP($C49,[1]CONSOLIDADO!$C:$BS,67,0),"")</f>
        <v>0</v>
      </c>
      <c r="AE49" s="12">
        <f>IFERROR(VLOOKUP($C49,[1]CONSOLIDADO!$C:$BS,68,0),"")</f>
        <v>0</v>
      </c>
      <c r="AF49" s="13">
        <v>34</v>
      </c>
    </row>
    <row r="50" spans="1:32" x14ac:dyDescent="0.25">
      <c r="A50" s="1">
        <v>35</v>
      </c>
      <c r="B50" s="2">
        <v>103</v>
      </c>
      <c r="C50" s="3">
        <v>10836961</v>
      </c>
      <c r="D50" s="2">
        <v>2</v>
      </c>
      <c r="E50" s="2">
        <f>IFERROR(VLOOKUP($C50,[1]CONSOLIDADO!$C:$K,9,0),"")</f>
        <v>22</v>
      </c>
      <c r="F50" s="4">
        <f>IFERROR(IF(AND($W50="SI",VLOOKUP($C50,[1]APELACIÓN!$C:$AK,21,0)&gt;0),VLOOKUP($C50,[1]APELACIÓN!$C:$AK,21,0),VLOOKUP($C50,[1]CONSOLIDADO!$C:$BS,38,0)),"")</f>
        <v>6</v>
      </c>
      <c r="G50" s="5">
        <f>IFERROR(IF(AND($W50="SI",VLOOKUP($C50,[1]APELACIÓN!$C:$AK,22,0)&gt;0),VLOOKUP($C50,[1]APELACIÓN!$C:$AK,22,0),VLOOKUP($C50,[1]CONSOLIDADO!$C:$BS,39,0)),"")</f>
        <v>46</v>
      </c>
      <c r="H50" s="6">
        <f>IFERROR(IF(AND($W50="SI",VLOOKUP($C50,[1]APELACIÓN!$C:$AK,23,0)&gt;0),VLOOKUP($C50,[1]APELACIÓN!$C:$AK,23,0),VLOOKUP($C50,[1]CONSOLIDADO!$C:$BS,40,0)),"")</f>
        <v>11.5</v>
      </c>
      <c r="I50" s="4">
        <f>IFERROR(IF(AND($W50="SI",VLOOKUP($C50,[1]APELACIÓN!$C:$AK,24,0)&gt;0),VLOOKUP($C50,[1]APELACIÓN!$C:$AK,24,0),VLOOKUP($C50,[1]CONSOLIDADO!$C:$BS,41,0)),"")</f>
        <v>247</v>
      </c>
      <c r="J50" s="7">
        <f>IFERROR(IF(AND($W50="SI",VLOOKUP($C50,[1]APELACIÓN!$C:$AK,25,0)&gt;0),VLOOKUP($C50,[1]APELACIÓN!$C:$AK,25,0),VLOOKUP($C50,[1]CONSOLIDADO!$C:$BS,42,0)),"")</f>
        <v>100</v>
      </c>
      <c r="K50" s="6">
        <f>IFERROR(IF(AND($W50="SI",VLOOKUP($C50,[1]APELACIÓN!$C:$AK,26,0)&gt;0),VLOOKUP($C50,[1]APELACIÓN!$C:$AK,26,0),VLOOKUP($C50,[1]CONSOLIDADO!$C:$BS,43,0)),"")</f>
        <v>25</v>
      </c>
      <c r="L50" s="4">
        <f>IFERROR(IF(AND($W50="SI",VLOOKUP($C50,[1]APELACIÓN!$C:$AK,27,0)&gt;0),VLOOKUP($C50,[1]APELACIÓN!$C:$AK,27,0),VLOOKUP($C50,[1]CONSOLIDADO!$C:$BS,44,0)),"")</f>
        <v>70</v>
      </c>
      <c r="M50" s="4">
        <f>IFERROR(IF(AND($W50="SI",VLOOKUP($C50,[1]APELACIÓN!$C:$AK,28,0)&gt;0),VLOOKUP($C50,[1]APELACIÓN!$C:$AK,28,0),VLOOKUP($C50,[1]CONSOLIDADO!$C:$BS,45,0)),"")</f>
        <v>70</v>
      </c>
      <c r="N50" s="4">
        <f>IFERROR(IF(AND($W50="SI",VLOOKUP($C50,[1]APELACIÓN!$C:$AK,29,0)&gt;0),VLOOKUP($C50,[1]APELACIÓN!$C:$AK,29,0),VLOOKUP($C50,[1]CONSOLIDADO!$C:$BS,46,0)),"")</f>
        <v>70</v>
      </c>
      <c r="O50" s="4">
        <f>IFERROR(IF(AND($W50="SI",VLOOKUP($C50,[1]APELACIÓN!$C:$AK,30,0)&gt;0),VLOOKUP($C50,[1]APELACIÓN!$C:$AK,30,0),VLOOKUP($C50,[1]CONSOLIDADO!$C:$BS,47,0)),"")</f>
        <v>70</v>
      </c>
      <c r="P50" s="7">
        <f>IFERROR(IF(AND($W50="SI",VLOOKUP($C50,[1]APELACIÓN!$C:$AK,31,0)&gt;0),VLOOKUP($C50,[1]APELACIÓN!$C:$AK,31,0),VLOOKUP($C50,[1]CONSOLIDADO!$C:$BS,48,0)),"")</f>
        <v>100</v>
      </c>
      <c r="Q50" s="6">
        <f>IFERROR(IF(AND($W50="SI",VLOOKUP($C50,[1]APELACIÓN!$C:$AK,32,0)&gt;0),VLOOKUP($C50,[1]APELACIÓN!$C:$AK,32,0),VLOOKUP($C50,[1]CONSOLIDADO!$C:$BS,49,0)),"")</f>
        <v>25</v>
      </c>
      <c r="R50" s="4" t="str">
        <f>IFERROR(IF(AND($W50="SI",VLOOKUP($C50,[1]APELACIÓN!$C:$AK,33,0)&gt;0),VLOOKUP($C50,[1]APELACIÓN!$C:$AK,33,0),VLOOKUP($C50,[1]CONSOLIDADO!$C:$BS,50,0)),"")</f>
        <v>LEM</v>
      </c>
      <c r="S50" s="5">
        <f>IFERROR(IF(AND($W50="SI",VLOOKUP($C50,[1]APELACIÓN!$C:$AK,34,0)&gt;0),VLOOKUP($C50,[1]APELACIÓN!$C:$AK,34,0),VLOOKUP($C50,[1]CONSOLIDADO!$C:$BS,51,0)),"")</f>
        <v>100</v>
      </c>
      <c r="T50" s="6">
        <f>IFERROR(IF(AND($W50="SI",VLOOKUP($C50,[1]APELACIÓN!$C:$AK,35,0)&gt;0),VLOOKUP($C50,[1]APELACIÓN!$C:$AK,35,0),VLOOKUP($C50,[1]CONSOLIDADO!$C:$BS,52,0)),"")</f>
        <v>25</v>
      </c>
      <c r="U50" s="8">
        <f>IFERROR(ROUND(IF(((H50+K50+Q50+T50)=VLOOKUP($C50,[1]CONSOLIDADO!$C:$BJ,60,0)),VLOOKUP($C50,[1]CONSOLIDADO!$C:$BJ,60,0),"ERROR"),2),"")</f>
        <v>86.5</v>
      </c>
      <c r="V50" s="9" t="str">
        <f>IFERROR(IF(VLOOKUP($C50,[1]APELACIÓN!$C:$AK,5,0)&lt;&gt;0,VLOOKUP($C50,[1]APELACIÓN!$C:$AK,5,0),"NO"),"")</f>
        <v/>
      </c>
      <c r="W50" s="9" t="str">
        <f>IFERROR(IF($V50="SI",VLOOKUP($C50,[1]APELACIÓN!$C:$AK,7,0),""),0)</f>
        <v/>
      </c>
      <c r="X50" s="10" t="str">
        <f>IFERROR(VLOOKUP($C50,[1]CONSOLIDADO!$C:$BS,61,0),"")</f>
        <v>EMPATE</v>
      </c>
      <c r="Y50" s="11">
        <f>IFERROR(VLOOKUP($C50,[1]CONSOLIDADO!$C:$BS,62,0),"")</f>
        <v>70</v>
      </c>
      <c r="Z50" s="11">
        <f>IFERROR(VLOOKUP($C50,[1]CONSOLIDADO!$C:$BS,63,0),"")</f>
        <v>6</v>
      </c>
      <c r="AA50" s="11">
        <f>IFERROR(VLOOKUP($C50,[1]CONSOLIDADO!$C:$BS,64,0),"")</f>
        <v>3</v>
      </c>
      <c r="AB50" s="11">
        <f>IFERROR(VLOOKUP($C50,[1]CONSOLIDADO!$C:$BS,65,0),"")</f>
        <v>1</v>
      </c>
      <c r="AC50" s="9" t="str">
        <f>IFERROR(VLOOKUP($C50,[1]CONSOLIDADO!$C:$BS,66,0),"")</f>
        <v/>
      </c>
      <c r="AD50" s="9">
        <f>IFERROR(VLOOKUP($C50,[1]CONSOLIDADO!$C:$BS,67,0),"")</f>
        <v>0</v>
      </c>
      <c r="AE50" s="12">
        <f>IFERROR(VLOOKUP($C50,[1]CONSOLIDADO!$C:$BS,68,0),"")</f>
        <v>0</v>
      </c>
      <c r="AF50" s="13">
        <v>35</v>
      </c>
    </row>
    <row r="51" spans="1:32" x14ac:dyDescent="0.25">
      <c r="A51" s="1">
        <v>36</v>
      </c>
      <c r="B51" s="2">
        <v>103</v>
      </c>
      <c r="C51" s="3">
        <v>10592347</v>
      </c>
      <c r="D51" s="2">
        <v>3</v>
      </c>
      <c r="E51" s="2">
        <f>IFERROR(VLOOKUP($C51,[1]CONSOLIDADO!$C:$K,9,0),"")</f>
        <v>22</v>
      </c>
      <c r="F51" s="4">
        <f>IFERROR(IF(AND($W51="SI",VLOOKUP($C51,[1]APELACIÓN!$C:$AK,21,0)&gt;0),VLOOKUP($C51,[1]APELACIÓN!$C:$AK,21,0),VLOOKUP($C51,[1]CONSOLIDADO!$C:$BS,38,0)),"")</f>
        <v>6</v>
      </c>
      <c r="G51" s="5">
        <f>IFERROR(IF(AND($W51="SI",VLOOKUP($C51,[1]APELACIÓN!$C:$AK,22,0)&gt;0),VLOOKUP($C51,[1]APELACIÓN!$C:$AK,22,0),VLOOKUP($C51,[1]CONSOLIDADO!$C:$BS,39,0)),"")</f>
        <v>46</v>
      </c>
      <c r="H51" s="6">
        <f>IFERROR(IF(AND($W51="SI",VLOOKUP($C51,[1]APELACIÓN!$C:$AK,23,0)&gt;0),VLOOKUP($C51,[1]APELACIÓN!$C:$AK,23,0),VLOOKUP($C51,[1]CONSOLIDADO!$C:$BS,40,0)),"")</f>
        <v>11.5</v>
      </c>
      <c r="I51" s="4">
        <f>IFERROR(IF(AND($W51="SI",VLOOKUP($C51,[1]APELACIÓN!$C:$AK,24,0)&gt;0),VLOOKUP($C51,[1]APELACIÓN!$C:$AK,24,0),VLOOKUP($C51,[1]CONSOLIDADO!$C:$BS,41,0)),"")</f>
        <v>225</v>
      </c>
      <c r="J51" s="7">
        <f>IFERROR(IF(AND($W51="SI",VLOOKUP($C51,[1]APELACIÓN!$C:$AK,25,0)&gt;0),VLOOKUP($C51,[1]APELACIÓN!$C:$AK,25,0),VLOOKUP($C51,[1]CONSOLIDADO!$C:$BS,42,0)),"")</f>
        <v>100</v>
      </c>
      <c r="K51" s="6">
        <f>IFERROR(IF(AND($W51="SI",VLOOKUP($C51,[1]APELACIÓN!$C:$AK,26,0)&gt;0),VLOOKUP($C51,[1]APELACIÓN!$C:$AK,26,0),VLOOKUP($C51,[1]CONSOLIDADO!$C:$BS,43,0)),"")</f>
        <v>25</v>
      </c>
      <c r="L51" s="4">
        <f>IFERROR(IF(AND($W51="SI",VLOOKUP($C51,[1]APELACIÓN!$C:$AK,27,0)&gt;0),VLOOKUP($C51,[1]APELACIÓN!$C:$AK,27,0),VLOOKUP($C51,[1]CONSOLIDADO!$C:$BS,44,0)),"")</f>
        <v>70</v>
      </c>
      <c r="M51" s="4">
        <f>IFERROR(IF(AND($W51="SI",VLOOKUP($C51,[1]APELACIÓN!$C:$AK,28,0)&gt;0),VLOOKUP($C51,[1]APELACIÓN!$C:$AK,28,0),VLOOKUP($C51,[1]CONSOLIDADO!$C:$BS,45,0)),"")</f>
        <v>70</v>
      </c>
      <c r="N51" s="4">
        <f>IFERROR(IF(AND($W51="SI",VLOOKUP($C51,[1]APELACIÓN!$C:$AK,29,0)&gt;0),VLOOKUP($C51,[1]APELACIÓN!$C:$AK,29,0),VLOOKUP($C51,[1]CONSOLIDADO!$C:$BS,46,0)),"")</f>
        <v>70</v>
      </c>
      <c r="O51" s="4">
        <f>IFERROR(IF(AND($W51="SI",VLOOKUP($C51,[1]APELACIÓN!$C:$AK,30,0)&gt;0),VLOOKUP($C51,[1]APELACIÓN!$C:$AK,30,0),VLOOKUP($C51,[1]CONSOLIDADO!$C:$BS,47,0)),"")</f>
        <v>70</v>
      </c>
      <c r="P51" s="7">
        <f>IFERROR(IF(AND($W51="SI",VLOOKUP($C51,[1]APELACIÓN!$C:$AK,31,0)&gt;0),VLOOKUP($C51,[1]APELACIÓN!$C:$AK,31,0),VLOOKUP($C51,[1]CONSOLIDADO!$C:$BS,48,0)),"")</f>
        <v>100</v>
      </c>
      <c r="Q51" s="6">
        <f>IFERROR(IF(AND($W51="SI",VLOOKUP($C51,[1]APELACIÓN!$C:$AK,32,0)&gt;0),VLOOKUP($C51,[1]APELACIÓN!$C:$AK,32,0),VLOOKUP($C51,[1]CONSOLIDADO!$C:$BS,49,0)),"")</f>
        <v>25</v>
      </c>
      <c r="R51" s="4" t="str">
        <f>IFERROR(IF(AND($W51="SI",VLOOKUP($C51,[1]APELACIÓN!$C:$AK,33,0)&gt;0),VLOOKUP($C51,[1]APELACIÓN!$C:$AK,33,0),VLOOKUP($C51,[1]CONSOLIDADO!$C:$BS,50,0)),"")</f>
        <v>LEM</v>
      </c>
      <c r="S51" s="5">
        <f>IFERROR(IF(AND($W51="SI",VLOOKUP($C51,[1]APELACIÓN!$C:$AK,34,0)&gt;0),VLOOKUP($C51,[1]APELACIÓN!$C:$AK,34,0),VLOOKUP($C51,[1]CONSOLIDADO!$C:$BS,51,0)),"")</f>
        <v>100</v>
      </c>
      <c r="T51" s="6">
        <f>IFERROR(IF(AND($W51="SI",VLOOKUP($C51,[1]APELACIÓN!$C:$AK,35,0)&gt;0),VLOOKUP($C51,[1]APELACIÓN!$C:$AK,35,0),VLOOKUP($C51,[1]CONSOLIDADO!$C:$BS,52,0)),"")</f>
        <v>25</v>
      </c>
      <c r="U51" s="8">
        <f>IFERROR(ROUND(IF(((H51+K51+Q51+T51)=VLOOKUP($C51,[1]CONSOLIDADO!$C:$BJ,60,0)),VLOOKUP($C51,[1]CONSOLIDADO!$C:$BJ,60,0),"ERROR"),2),"")</f>
        <v>86.5</v>
      </c>
      <c r="V51" s="9"/>
      <c r="W51" s="9" t="str">
        <f>IFERROR(IF($V51="SI",VLOOKUP($C51,[1]APELACIÓN!$C:$AK,7,0),""),0)</f>
        <v/>
      </c>
      <c r="X51" s="10" t="str">
        <f>IFERROR(VLOOKUP($C51,[1]CONSOLIDADO!$C:$BS,61,0),"")</f>
        <v>EMPATE</v>
      </c>
      <c r="Y51" s="11">
        <f>IFERROR(VLOOKUP($C51,[1]CONSOLIDADO!$C:$BS,62,0),"")</f>
        <v>70</v>
      </c>
      <c r="Z51" s="11">
        <f>IFERROR(VLOOKUP($C51,[1]CONSOLIDADO!$C:$BS,63,0),"")</f>
        <v>6</v>
      </c>
      <c r="AA51" s="11">
        <f>IFERROR(VLOOKUP($C51,[1]CONSOLIDADO!$C:$BS,64,0),"")</f>
        <v>3</v>
      </c>
      <c r="AB51" s="11">
        <f>IFERROR(VLOOKUP($C51,[1]CONSOLIDADO!$C:$BS,65,0),"")</f>
        <v>0</v>
      </c>
      <c r="AC51" s="9" t="str">
        <f>IFERROR(VLOOKUP($C51,[1]CONSOLIDADO!$C:$BS,66,0),"")</f>
        <v/>
      </c>
      <c r="AD51" s="9">
        <f>IFERROR(VLOOKUP($C51,[1]CONSOLIDADO!$C:$BS,67,0),"")</f>
        <v>0</v>
      </c>
      <c r="AE51" s="12">
        <f>IFERROR(VLOOKUP($C51,[1]CONSOLIDADO!$C:$BS,68,0),"")</f>
        <v>0</v>
      </c>
      <c r="AF51" s="13">
        <v>36</v>
      </c>
    </row>
    <row r="52" spans="1:32" x14ac:dyDescent="0.25">
      <c r="A52" s="1">
        <v>37</v>
      </c>
      <c r="B52" s="2">
        <v>101</v>
      </c>
      <c r="C52" s="3">
        <v>12835118</v>
      </c>
      <c r="D52" s="2">
        <v>3</v>
      </c>
      <c r="E52" s="2">
        <f>IFERROR(VLOOKUP($C52,[1]CONSOLIDADO!$C:$K,9,0),"")</f>
        <v>22</v>
      </c>
      <c r="F52" s="4">
        <f>IFERROR(IF(AND($W52="SI",VLOOKUP($C52,[1]APELACIÓN!$C:$AK,21,0)&gt;0),VLOOKUP($C52,[1]APELACIÓN!$C:$AK,21,0),VLOOKUP($C52,[1]CONSOLIDADO!$C:$BS,38,0)),"")</f>
        <v>6</v>
      </c>
      <c r="G52" s="5">
        <f>IFERROR(IF(AND($W52="SI",VLOOKUP($C52,[1]APELACIÓN!$C:$AK,22,0)&gt;0),VLOOKUP($C52,[1]APELACIÓN!$C:$AK,22,0),VLOOKUP($C52,[1]CONSOLIDADO!$C:$BS,39,0)),"")</f>
        <v>46</v>
      </c>
      <c r="H52" s="6">
        <f>IFERROR(IF(AND($W52="SI",VLOOKUP($C52,[1]APELACIÓN!$C:$AK,23,0)&gt;0),VLOOKUP($C52,[1]APELACIÓN!$C:$AK,23,0),VLOOKUP($C52,[1]CONSOLIDADO!$C:$BS,40,0)),"")</f>
        <v>11.5</v>
      </c>
      <c r="I52" s="4">
        <f>IFERROR(IF(AND($W52="SI",VLOOKUP($C52,[1]APELACIÓN!$C:$AK,24,0)&gt;0),VLOOKUP($C52,[1]APELACIÓN!$C:$AK,24,0),VLOOKUP($C52,[1]CONSOLIDADO!$C:$BS,41,0)),"")</f>
        <v>48</v>
      </c>
      <c r="J52" s="7">
        <f>IFERROR(IF(AND($W52="SI",VLOOKUP($C52,[1]APELACIÓN!$C:$AK,25,0)&gt;0),VLOOKUP($C52,[1]APELACIÓN!$C:$AK,25,0),VLOOKUP($C52,[1]CONSOLIDADO!$C:$BS,42,0)),"")</f>
        <v>100</v>
      </c>
      <c r="K52" s="6">
        <f>IFERROR(IF(AND($W52="SI",VLOOKUP($C52,[1]APELACIÓN!$C:$AK,26,0)&gt;0),VLOOKUP($C52,[1]APELACIÓN!$C:$AK,26,0),VLOOKUP($C52,[1]CONSOLIDADO!$C:$BS,43,0)),"")</f>
        <v>25</v>
      </c>
      <c r="L52" s="4">
        <f>IFERROR(IF(AND($W52="SI",VLOOKUP($C52,[1]APELACIÓN!$C:$AK,27,0)&gt;0),VLOOKUP($C52,[1]APELACIÓN!$C:$AK,27,0),VLOOKUP($C52,[1]CONSOLIDADO!$C:$BS,44,0)),"")</f>
        <v>70</v>
      </c>
      <c r="M52" s="4">
        <f>IFERROR(IF(AND($W52="SI",VLOOKUP($C52,[1]APELACIÓN!$C:$AK,28,0)&gt;0),VLOOKUP($C52,[1]APELACIÓN!$C:$AK,28,0),VLOOKUP($C52,[1]CONSOLIDADO!$C:$BS,45,0)),"")</f>
        <v>70</v>
      </c>
      <c r="N52" s="4">
        <f>IFERROR(IF(AND($W52="SI",VLOOKUP($C52,[1]APELACIÓN!$C:$AK,29,0)&gt;0),VLOOKUP($C52,[1]APELACIÓN!$C:$AK,29,0),VLOOKUP($C52,[1]CONSOLIDADO!$C:$BS,46,0)),"")</f>
        <v>70</v>
      </c>
      <c r="O52" s="4">
        <f>IFERROR(IF(AND($W52="SI",VLOOKUP($C52,[1]APELACIÓN!$C:$AK,30,0)&gt;0),VLOOKUP($C52,[1]APELACIÓN!$C:$AK,30,0),VLOOKUP($C52,[1]CONSOLIDADO!$C:$BS,47,0)),"")</f>
        <v>70</v>
      </c>
      <c r="P52" s="7">
        <f>IFERROR(IF(AND($W52="SI",VLOOKUP($C52,[1]APELACIÓN!$C:$AK,31,0)&gt;0),VLOOKUP($C52,[1]APELACIÓN!$C:$AK,31,0),VLOOKUP($C52,[1]CONSOLIDADO!$C:$BS,48,0)),"")</f>
        <v>100</v>
      </c>
      <c r="Q52" s="6">
        <f>IFERROR(IF(AND($W52="SI",VLOOKUP($C52,[1]APELACIÓN!$C:$AK,32,0)&gt;0),VLOOKUP($C52,[1]APELACIÓN!$C:$AK,32,0),VLOOKUP($C52,[1]CONSOLIDADO!$C:$BS,49,0)),"")</f>
        <v>25</v>
      </c>
      <c r="R52" s="4" t="str">
        <f>IFERROR(IF(AND($W52="SI",VLOOKUP($C52,[1]APELACIÓN!$C:$AK,33,0)&gt;0),VLOOKUP($C52,[1]APELACIÓN!$C:$AK,33,0),VLOOKUP($C52,[1]CONSOLIDADO!$C:$BS,50,0)),"")</f>
        <v>LEM</v>
      </c>
      <c r="S52" s="5">
        <f>IFERROR(IF(AND($W52="SI",VLOOKUP($C52,[1]APELACIÓN!$C:$AK,34,0)&gt;0),VLOOKUP($C52,[1]APELACIÓN!$C:$AK,34,0),VLOOKUP($C52,[1]CONSOLIDADO!$C:$BS,51,0)),"")</f>
        <v>100</v>
      </c>
      <c r="T52" s="6">
        <f>IFERROR(IF(AND($W52="SI",VLOOKUP($C52,[1]APELACIÓN!$C:$AK,35,0)&gt;0),VLOOKUP($C52,[1]APELACIÓN!$C:$AK,35,0),VLOOKUP($C52,[1]CONSOLIDADO!$C:$BS,52,0)),"")</f>
        <v>25</v>
      </c>
      <c r="U52" s="8">
        <f>IFERROR(ROUND(IF(((H52+K52+Q52+T52)=VLOOKUP($C52,[1]CONSOLIDADO!$C:$BJ,60,0)),VLOOKUP($C52,[1]CONSOLIDADO!$C:$BJ,60,0),"ERROR"),2),"")</f>
        <v>86.5</v>
      </c>
      <c r="V52" s="9" t="str">
        <f>IFERROR(IF(VLOOKUP($C52,[1]APELACIÓN!$C:$AK,5,0)&lt;&gt;0,VLOOKUP($C52,[1]APELACIÓN!$C:$AK,5,0),"NO"),"")</f>
        <v/>
      </c>
      <c r="W52" s="9" t="str">
        <f>IFERROR(IF($V52="SI",VLOOKUP($C52,[1]APELACIÓN!$C:$AK,7,0),""),0)</f>
        <v/>
      </c>
      <c r="X52" s="10" t="str">
        <f>IFERROR(VLOOKUP($C52,[1]CONSOLIDADO!$C:$BS,61,0),"")</f>
        <v>EMPATE</v>
      </c>
      <c r="Y52" s="11">
        <f>IFERROR(VLOOKUP($C52,[1]CONSOLIDADO!$C:$BS,62,0),"")</f>
        <v>70</v>
      </c>
      <c r="Z52" s="11">
        <f>IFERROR(VLOOKUP($C52,[1]CONSOLIDADO!$C:$BS,63,0),"")</f>
        <v>6</v>
      </c>
      <c r="AA52" s="11">
        <f>IFERROR(VLOOKUP($C52,[1]CONSOLIDADO!$C:$BS,64,0),"")</f>
        <v>1</v>
      </c>
      <c r="AB52" s="11">
        <f>IFERROR(VLOOKUP($C52,[1]CONSOLIDADO!$C:$BS,65,0),"")</f>
        <v>13</v>
      </c>
      <c r="AC52" s="9" t="str">
        <f>IFERROR(VLOOKUP($C52,[1]CONSOLIDADO!$C:$BS,66,0),"")</f>
        <v/>
      </c>
      <c r="AD52" s="9">
        <f>IFERROR(VLOOKUP($C52,[1]CONSOLIDADO!$C:$BS,67,0),"")</f>
        <v>0</v>
      </c>
      <c r="AE52" s="12">
        <f>IFERROR(VLOOKUP($C52,[1]CONSOLIDADO!$C:$BS,68,0),"")</f>
        <v>0</v>
      </c>
      <c r="AF52" s="13">
        <v>37</v>
      </c>
    </row>
    <row r="53" spans="1:32" x14ac:dyDescent="0.25">
      <c r="A53" s="1">
        <v>38</v>
      </c>
      <c r="B53" s="2">
        <v>101</v>
      </c>
      <c r="C53" s="3">
        <v>13639131</v>
      </c>
      <c r="D53" s="2">
        <v>3</v>
      </c>
      <c r="E53" s="2">
        <f>IFERROR(VLOOKUP($C53,[1]CONSOLIDADO!$C:$K,9,0),"")</f>
        <v>20</v>
      </c>
      <c r="F53" s="4">
        <f>IFERROR(IF(AND($W53="SI",VLOOKUP($C53,[1]APELACIÓN!$C:$AK,21,0)&gt;0),VLOOKUP($C53,[1]APELACIÓN!$C:$AK,21,0),VLOOKUP($C53,[1]CONSOLIDADO!$C:$BS,38,0)),"")</f>
        <v>6</v>
      </c>
      <c r="G53" s="5">
        <f>IFERROR(IF(AND($W53="SI",VLOOKUP($C53,[1]APELACIÓN!$C:$AK,22,0)&gt;0),VLOOKUP($C53,[1]APELACIÓN!$C:$AK,22,0),VLOOKUP($C53,[1]CONSOLIDADO!$C:$BS,39,0)),"")</f>
        <v>46</v>
      </c>
      <c r="H53" s="6">
        <f>IFERROR(IF(AND($W53="SI",VLOOKUP($C53,[1]APELACIÓN!$C:$AK,23,0)&gt;0),VLOOKUP($C53,[1]APELACIÓN!$C:$AK,23,0),VLOOKUP($C53,[1]CONSOLIDADO!$C:$BS,40,0)),"")</f>
        <v>11.5</v>
      </c>
      <c r="I53" s="4">
        <f>IFERROR(IF(AND($W53="SI",VLOOKUP($C53,[1]APELACIÓN!$C:$AK,24,0)&gt;0),VLOOKUP($C53,[1]APELACIÓN!$C:$AK,24,0),VLOOKUP($C53,[1]CONSOLIDADO!$C:$BS,41,0)),"")</f>
        <v>1121</v>
      </c>
      <c r="J53" s="7">
        <f>IFERROR(IF(AND($W53="SI",VLOOKUP($C53,[1]APELACIÓN!$C:$AK,25,0)&gt;0),VLOOKUP($C53,[1]APELACIÓN!$C:$AK,25,0),VLOOKUP($C53,[1]CONSOLIDADO!$C:$BS,42,0)),"")</f>
        <v>100</v>
      </c>
      <c r="K53" s="6">
        <f>IFERROR(IF(AND($W53="SI",VLOOKUP($C53,[1]APELACIÓN!$C:$AK,26,0)&gt;0),VLOOKUP($C53,[1]APELACIÓN!$C:$AK,26,0),VLOOKUP($C53,[1]CONSOLIDADO!$C:$BS,43,0)),"")</f>
        <v>25</v>
      </c>
      <c r="L53" s="4">
        <f>IFERROR(IF(AND($W53="SI",VLOOKUP($C53,[1]APELACIÓN!$C:$AK,27,0)&gt;0),VLOOKUP($C53,[1]APELACIÓN!$C:$AK,27,0),VLOOKUP($C53,[1]CONSOLIDADO!$C:$BS,44,0)),"")</f>
        <v>70</v>
      </c>
      <c r="M53" s="4">
        <f>IFERROR(IF(AND($W53="SI",VLOOKUP($C53,[1]APELACIÓN!$C:$AK,28,0)&gt;0),VLOOKUP($C53,[1]APELACIÓN!$C:$AK,28,0),VLOOKUP($C53,[1]CONSOLIDADO!$C:$BS,45,0)),"")</f>
        <v>70</v>
      </c>
      <c r="N53" s="4">
        <f>IFERROR(IF(AND($W53="SI",VLOOKUP($C53,[1]APELACIÓN!$C:$AK,29,0)&gt;0),VLOOKUP($C53,[1]APELACIÓN!$C:$AK,29,0),VLOOKUP($C53,[1]CONSOLIDADO!$C:$BS,46,0)),"")</f>
        <v>70</v>
      </c>
      <c r="O53" s="4">
        <f>IFERROR(IF(AND($W53="SI",VLOOKUP($C53,[1]APELACIÓN!$C:$AK,30,0)&gt;0),VLOOKUP($C53,[1]APELACIÓN!$C:$AK,30,0),VLOOKUP($C53,[1]CONSOLIDADO!$C:$BS,47,0)),"")</f>
        <v>70</v>
      </c>
      <c r="P53" s="7">
        <f>IFERROR(IF(AND($W53="SI",VLOOKUP($C53,[1]APELACIÓN!$C:$AK,31,0)&gt;0),VLOOKUP($C53,[1]APELACIÓN!$C:$AK,31,0),VLOOKUP($C53,[1]CONSOLIDADO!$C:$BS,48,0)),"")</f>
        <v>100</v>
      </c>
      <c r="Q53" s="6">
        <f>IFERROR(IF(AND($W53="SI",VLOOKUP($C53,[1]APELACIÓN!$C:$AK,32,0)&gt;0),VLOOKUP($C53,[1]APELACIÓN!$C:$AK,32,0),VLOOKUP($C53,[1]CONSOLIDADO!$C:$BS,49,0)),"")</f>
        <v>25</v>
      </c>
      <c r="R53" s="4" t="str">
        <f>IFERROR(IF(AND($W53="SI",VLOOKUP($C53,[1]APELACIÓN!$C:$AK,33,0)&gt;0),VLOOKUP($C53,[1]APELACIÓN!$C:$AK,33,0),VLOOKUP($C53,[1]CONSOLIDADO!$C:$BS,50,0)),"")</f>
        <v>LEM</v>
      </c>
      <c r="S53" s="5">
        <f>IFERROR(IF(AND($W53="SI",VLOOKUP($C53,[1]APELACIÓN!$C:$AK,34,0)&gt;0),VLOOKUP($C53,[1]APELACIÓN!$C:$AK,34,0),VLOOKUP($C53,[1]CONSOLIDADO!$C:$BS,51,0)),"")</f>
        <v>100</v>
      </c>
      <c r="T53" s="6">
        <f>IFERROR(IF(AND($W53="SI",VLOOKUP($C53,[1]APELACIÓN!$C:$AK,35,0)&gt;0),VLOOKUP($C53,[1]APELACIÓN!$C:$AK,35,0),VLOOKUP($C53,[1]CONSOLIDADO!$C:$BS,52,0)),"")</f>
        <v>25</v>
      </c>
      <c r="U53" s="8">
        <f>IFERROR(ROUND(IF(((H53+K53+Q53+T53)=VLOOKUP($C53,[1]CONSOLIDADO!$C:$BJ,60,0)),VLOOKUP($C53,[1]CONSOLIDADO!$C:$BJ,60,0),"ERROR"),2),"")</f>
        <v>86.5</v>
      </c>
      <c r="V53" s="9" t="str">
        <f>IFERROR(IF(VLOOKUP($C53,[1]APELACIÓN!$C:$AK,5,0)&lt;&gt;0,VLOOKUP($C53,[1]APELACIÓN!$C:$AK,5,0),"NO"),"")</f>
        <v/>
      </c>
      <c r="W53" s="9" t="str">
        <f>IFERROR(IF($V53="SI",VLOOKUP($C53,[1]APELACIÓN!$C:$AK,7,0),""),0)</f>
        <v/>
      </c>
      <c r="X53" s="10" t="str">
        <f>IFERROR(VLOOKUP($C53,[1]CONSOLIDADO!$C:$BS,61,0),"")</f>
        <v>EMPATE</v>
      </c>
      <c r="Y53" s="11">
        <f>IFERROR(VLOOKUP($C53,[1]CONSOLIDADO!$C:$BS,62,0),"")</f>
        <v>70</v>
      </c>
      <c r="Z53" s="11">
        <f>IFERROR(VLOOKUP($C53,[1]CONSOLIDADO!$C:$BS,63,0),"")</f>
        <v>5</v>
      </c>
      <c r="AA53" s="11">
        <f>IFERROR(VLOOKUP($C53,[1]CONSOLIDADO!$C:$BS,64,0),"")</f>
        <v>11</v>
      </c>
      <c r="AB53" s="11">
        <f>IFERROR(VLOOKUP($C53,[1]CONSOLIDADO!$C:$BS,65,0),"")</f>
        <v>29</v>
      </c>
      <c r="AC53" s="9" t="str">
        <f>IFERROR(VLOOKUP($C53,[1]CONSOLIDADO!$C:$BS,66,0),"")</f>
        <v/>
      </c>
      <c r="AD53" s="9">
        <f>IFERROR(VLOOKUP($C53,[1]CONSOLIDADO!$C:$BS,67,0),"")</f>
        <v>0</v>
      </c>
      <c r="AE53" s="12">
        <f>IFERROR(VLOOKUP($C53,[1]CONSOLIDADO!$C:$BS,68,0),"")</f>
        <v>0</v>
      </c>
      <c r="AF53" s="13">
        <v>38</v>
      </c>
    </row>
    <row r="54" spans="1:32" x14ac:dyDescent="0.25">
      <c r="A54" s="1">
        <v>39</v>
      </c>
      <c r="B54" s="2">
        <v>103</v>
      </c>
      <c r="C54" s="3">
        <v>17013627</v>
      </c>
      <c r="D54" s="2">
        <v>6</v>
      </c>
      <c r="E54" s="2">
        <f>IFERROR(VLOOKUP($C54,[1]CONSOLIDADO!$C:$K,9,0),"")</f>
        <v>22</v>
      </c>
      <c r="F54" s="4">
        <f>IFERROR(IF(AND($W54="SI",VLOOKUP($C54,[1]APELACIÓN!$C:$AK,21,0)&gt;0),VLOOKUP($C54,[1]APELACIÓN!$C:$AK,21,0),VLOOKUP($C54,[1]CONSOLIDADO!$C:$BS,38,0)),"")</f>
        <v>6</v>
      </c>
      <c r="G54" s="5">
        <f>IFERROR(IF(AND($W54="SI",VLOOKUP($C54,[1]APELACIÓN!$C:$AK,22,0)&gt;0),VLOOKUP($C54,[1]APELACIÓN!$C:$AK,22,0),VLOOKUP($C54,[1]CONSOLIDADO!$C:$BS,39,0)),"")</f>
        <v>46</v>
      </c>
      <c r="H54" s="6">
        <f>IFERROR(IF(AND($W54="SI",VLOOKUP($C54,[1]APELACIÓN!$C:$AK,23,0)&gt;0),VLOOKUP($C54,[1]APELACIÓN!$C:$AK,23,0),VLOOKUP($C54,[1]CONSOLIDADO!$C:$BS,40,0)),"")</f>
        <v>11.5</v>
      </c>
      <c r="I54" s="4">
        <f>IFERROR(IF(AND($W54="SI",VLOOKUP($C54,[1]APELACIÓN!$C:$AK,24,0)&gt;0),VLOOKUP($C54,[1]APELACIÓN!$C:$AK,24,0),VLOOKUP($C54,[1]CONSOLIDADO!$C:$BS,41,0)),"")</f>
        <v>163</v>
      </c>
      <c r="J54" s="7">
        <f>IFERROR(IF(AND($W54="SI",VLOOKUP($C54,[1]APELACIÓN!$C:$AK,25,0)&gt;0),VLOOKUP($C54,[1]APELACIÓN!$C:$AK,25,0),VLOOKUP($C54,[1]CONSOLIDADO!$C:$BS,42,0)),"")</f>
        <v>100</v>
      </c>
      <c r="K54" s="6">
        <f>IFERROR(IF(AND($W54="SI",VLOOKUP($C54,[1]APELACIÓN!$C:$AK,26,0)&gt;0),VLOOKUP($C54,[1]APELACIÓN!$C:$AK,26,0),VLOOKUP($C54,[1]CONSOLIDADO!$C:$BS,43,0)),"")</f>
        <v>25</v>
      </c>
      <c r="L54" s="4">
        <f>IFERROR(IF(AND($W54="SI",VLOOKUP($C54,[1]APELACIÓN!$C:$AK,27,0)&gt;0),VLOOKUP($C54,[1]APELACIÓN!$C:$AK,27,0),VLOOKUP($C54,[1]CONSOLIDADO!$C:$BS,44,0)),"")</f>
        <v>70</v>
      </c>
      <c r="M54" s="4">
        <f>IFERROR(IF(AND($W54="SI",VLOOKUP($C54,[1]APELACIÓN!$C:$AK,28,0)&gt;0),VLOOKUP($C54,[1]APELACIÓN!$C:$AK,28,0),VLOOKUP($C54,[1]CONSOLIDADO!$C:$BS,45,0)),"")</f>
        <v>70</v>
      </c>
      <c r="N54" s="4">
        <f>IFERROR(IF(AND($W54="SI",VLOOKUP($C54,[1]APELACIÓN!$C:$AK,29,0)&gt;0),VLOOKUP($C54,[1]APELACIÓN!$C:$AK,29,0),VLOOKUP($C54,[1]CONSOLIDADO!$C:$BS,46,0)),"")</f>
        <v>70</v>
      </c>
      <c r="O54" s="4">
        <f>IFERROR(IF(AND($W54="SI",VLOOKUP($C54,[1]APELACIÓN!$C:$AK,30,0)&gt;0),VLOOKUP($C54,[1]APELACIÓN!$C:$AK,30,0),VLOOKUP($C54,[1]CONSOLIDADO!$C:$BS,47,0)),"")</f>
        <v>70</v>
      </c>
      <c r="P54" s="7">
        <f>IFERROR(IF(AND($W54="SI",VLOOKUP($C54,[1]APELACIÓN!$C:$AK,31,0)&gt;0),VLOOKUP($C54,[1]APELACIÓN!$C:$AK,31,0),VLOOKUP($C54,[1]CONSOLIDADO!$C:$BS,48,0)),"")</f>
        <v>100</v>
      </c>
      <c r="Q54" s="6">
        <f>IFERROR(IF(AND($W54="SI",VLOOKUP($C54,[1]APELACIÓN!$C:$AK,32,0)&gt;0),VLOOKUP($C54,[1]APELACIÓN!$C:$AK,32,0),VLOOKUP($C54,[1]CONSOLIDADO!$C:$BS,49,0)),"")</f>
        <v>25</v>
      </c>
      <c r="R54" s="4" t="str">
        <f>IFERROR(IF(AND($W54="SI",VLOOKUP($C54,[1]APELACIÓN!$C:$AK,33,0)&gt;0),VLOOKUP($C54,[1]APELACIÓN!$C:$AK,33,0),VLOOKUP($C54,[1]CONSOLIDADO!$C:$BS,50,0)),"")</f>
        <v>LEM</v>
      </c>
      <c r="S54" s="5">
        <f>IFERROR(IF(AND($W54="SI",VLOOKUP($C54,[1]APELACIÓN!$C:$AK,34,0)&gt;0),VLOOKUP($C54,[1]APELACIÓN!$C:$AK,34,0),VLOOKUP($C54,[1]CONSOLIDADO!$C:$BS,51,0)),"")</f>
        <v>100</v>
      </c>
      <c r="T54" s="6">
        <f>IFERROR(IF(AND($W54="SI",VLOOKUP($C54,[1]APELACIÓN!$C:$AK,35,0)&gt;0),VLOOKUP($C54,[1]APELACIÓN!$C:$AK,35,0),VLOOKUP($C54,[1]CONSOLIDADO!$C:$BS,52,0)),"")</f>
        <v>25</v>
      </c>
      <c r="U54" s="8">
        <f>IFERROR(ROUND(IF(((H54+K54+Q54+T54)=VLOOKUP($C54,[1]CONSOLIDADO!$C:$BJ,60,0)),VLOOKUP($C54,[1]CONSOLIDADO!$C:$BJ,60,0),"ERROR"),2),"")</f>
        <v>86.5</v>
      </c>
      <c r="V54" s="9" t="str">
        <f>IFERROR(IF(VLOOKUP($C54,[1]APELACIÓN!$C:$AK,5,0)&lt;&gt;0,VLOOKUP($C54,[1]APELACIÓN!$C:$AK,5,0),"NO"),"")</f>
        <v/>
      </c>
      <c r="W54" s="9" t="str">
        <f>IFERROR(IF($V54="SI",VLOOKUP($C54,[1]APELACIÓN!$C:$AK,7,0),""),0)</f>
        <v/>
      </c>
      <c r="X54" s="10" t="str">
        <f>IFERROR(VLOOKUP($C54,[1]CONSOLIDADO!$C:$BS,61,0),"")</f>
        <v>EMPATE</v>
      </c>
      <c r="Y54" s="11">
        <f>IFERROR(VLOOKUP($C54,[1]CONSOLIDADO!$C:$BS,62,0),"")</f>
        <v>70</v>
      </c>
      <c r="Z54" s="11">
        <f>IFERROR(VLOOKUP($C54,[1]CONSOLIDADO!$C:$BS,63,0),"")</f>
        <v>5</v>
      </c>
      <c r="AA54" s="11">
        <f>IFERROR(VLOOKUP($C54,[1]CONSOLIDADO!$C:$BS,64,0),"")</f>
        <v>11</v>
      </c>
      <c r="AB54" s="11">
        <f>IFERROR(VLOOKUP($C54,[1]CONSOLIDADO!$C:$BS,65,0),"")</f>
        <v>26</v>
      </c>
      <c r="AC54" s="9" t="str">
        <f>IFERROR(VLOOKUP($C54,[1]CONSOLIDADO!$C:$BS,66,0),"")</f>
        <v/>
      </c>
      <c r="AD54" s="9">
        <f>IFERROR(VLOOKUP($C54,[1]CONSOLIDADO!$C:$BS,67,0),"")</f>
        <v>0</v>
      </c>
      <c r="AE54" s="12">
        <f>IFERROR(VLOOKUP($C54,[1]CONSOLIDADO!$C:$BS,68,0),"")</f>
        <v>0</v>
      </c>
      <c r="AF54" s="13">
        <v>39</v>
      </c>
    </row>
    <row r="55" spans="1:32" x14ac:dyDescent="0.25">
      <c r="A55" s="1">
        <v>40</v>
      </c>
      <c r="B55" s="2">
        <v>103</v>
      </c>
      <c r="C55" s="3">
        <v>9823920</v>
      </c>
      <c r="D55" s="2">
        <v>0</v>
      </c>
      <c r="E55" s="2">
        <f>IFERROR(VLOOKUP($C55,[1]CONSOLIDADO!$C:$K,9,0),"")</f>
        <v>22</v>
      </c>
      <c r="F55" s="4">
        <f>IFERROR(IF(AND($W55="SI",VLOOKUP($C55,[1]APELACIÓN!$C:$AK,21,0)&gt;0),VLOOKUP($C55,[1]APELACIÓN!$C:$AK,21,0),VLOOKUP($C55,[1]CONSOLIDADO!$C:$BS,38,0)),"")</f>
        <v>6</v>
      </c>
      <c r="G55" s="5">
        <f>IFERROR(IF(AND($W55="SI",VLOOKUP($C55,[1]APELACIÓN!$C:$AK,22,0)&gt;0),VLOOKUP($C55,[1]APELACIÓN!$C:$AK,22,0),VLOOKUP($C55,[1]CONSOLIDADO!$C:$BS,39,0)),"")</f>
        <v>46</v>
      </c>
      <c r="H55" s="6">
        <f>IFERROR(IF(AND($W55="SI",VLOOKUP($C55,[1]APELACIÓN!$C:$AK,23,0)&gt;0),VLOOKUP($C55,[1]APELACIÓN!$C:$AK,23,0),VLOOKUP($C55,[1]CONSOLIDADO!$C:$BS,40,0)),"")</f>
        <v>11.5</v>
      </c>
      <c r="I55" s="4">
        <f>IFERROR(IF(AND($W55="SI",VLOOKUP($C55,[1]APELACIÓN!$C:$AK,24,0)&gt;0),VLOOKUP($C55,[1]APELACIÓN!$C:$AK,24,0),VLOOKUP($C55,[1]CONSOLIDADO!$C:$BS,41,0)),"")</f>
        <v>635</v>
      </c>
      <c r="J55" s="7">
        <f>IFERROR(IF(AND($W55="SI",VLOOKUP($C55,[1]APELACIÓN!$C:$AK,25,0)&gt;0),VLOOKUP($C55,[1]APELACIÓN!$C:$AK,25,0),VLOOKUP($C55,[1]CONSOLIDADO!$C:$BS,42,0)),"")</f>
        <v>100</v>
      </c>
      <c r="K55" s="6">
        <f>IFERROR(IF(AND($W55="SI",VLOOKUP($C55,[1]APELACIÓN!$C:$AK,26,0)&gt;0),VLOOKUP($C55,[1]APELACIÓN!$C:$AK,26,0),VLOOKUP($C55,[1]CONSOLIDADO!$C:$BS,43,0)),"")</f>
        <v>25</v>
      </c>
      <c r="L55" s="4">
        <f>IFERROR(IF(AND($W55="SI",VLOOKUP($C55,[1]APELACIÓN!$C:$AK,27,0)&gt;0),VLOOKUP($C55,[1]APELACIÓN!$C:$AK,27,0),VLOOKUP($C55,[1]CONSOLIDADO!$C:$BS,44,0)),"")</f>
        <v>70</v>
      </c>
      <c r="M55" s="4">
        <f>IFERROR(IF(AND($W55="SI",VLOOKUP($C55,[1]APELACIÓN!$C:$AK,28,0)&gt;0),VLOOKUP($C55,[1]APELACIÓN!$C:$AK,28,0),VLOOKUP($C55,[1]CONSOLIDADO!$C:$BS,45,0)),"")</f>
        <v>70</v>
      </c>
      <c r="N55" s="4">
        <f>IFERROR(IF(AND($W55="SI",VLOOKUP($C55,[1]APELACIÓN!$C:$AK,29,0)&gt;0),VLOOKUP($C55,[1]APELACIÓN!$C:$AK,29,0),VLOOKUP($C55,[1]CONSOLIDADO!$C:$BS,46,0)),"")</f>
        <v>70</v>
      </c>
      <c r="O55" s="4">
        <f>IFERROR(IF(AND($W55="SI",VLOOKUP($C55,[1]APELACIÓN!$C:$AK,30,0)&gt;0),VLOOKUP($C55,[1]APELACIÓN!$C:$AK,30,0),VLOOKUP($C55,[1]CONSOLIDADO!$C:$BS,47,0)),"")</f>
        <v>70</v>
      </c>
      <c r="P55" s="7">
        <f>IFERROR(IF(AND($W55="SI",VLOOKUP($C55,[1]APELACIÓN!$C:$AK,31,0)&gt;0),VLOOKUP($C55,[1]APELACIÓN!$C:$AK,31,0),VLOOKUP($C55,[1]CONSOLIDADO!$C:$BS,48,0)),"")</f>
        <v>100</v>
      </c>
      <c r="Q55" s="6">
        <f>IFERROR(IF(AND($W55="SI",VLOOKUP($C55,[1]APELACIÓN!$C:$AK,32,0)&gt;0),VLOOKUP($C55,[1]APELACIÓN!$C:$AK,32,0),VLOOKUP($C55,[1]CONSOLIDADO!$C:$BS,49,0)),"")</f>
        <v>25</v>
      </c>
      <c r="R55" s="4" t="str">
        <f>IFERROR(IF(AND($W55="SI",VLOOKUP($C55,[1]APELACIÓN!$C:$AK,33,0)&gt;0),VLOOKUP($C55,[1]APELACIÓN!$C:$AK,33,0),VLOOKUP($C55,[1]CONSOLIDADO!$C:$BS,50,0)),"")</f>
        <v>LEM</v>
      </c>
      <c r="S55" s="5">
        <f>IFERROR(IF(AND($W55="SI",VLOOKUP($C55,[1]APELACIÓN!$C:$AK,34,0)&gt;0),VLOOKUP($C55,[1]APELACIÓN!$C:$AK,34,0),VLOOKUP($C55,[1]CONSOLIDADO!$C:$BS,51,0)),"")</f>
        <v>100</v>
      </c>
      <c r="T55" s="6">
        <f>IFERROR(IF(AND($W55="SI",VLOOKUP($C55,[1]APELACIÓN!$C:$AK,35,0)&gt;0),VLOOKUP($C55,[1]APELACIÓN!$C:$AK,35,0),VLOOKUP($C55,[1]CONSOLIDADO!$C:$BS,52,0)),"")</f>
        <v>25</v>
      </c>
      <c r="U55" s="8">
        <f>IFERROR(ROUND(IF(((H55+K55+Q55+T55)=VLOOKUP($C55,[1]CONSOLIDADO!$C:$BJ,60,0)),VLOOKUP($C55,[1]CONSOLIDADO!$C:$BJ,60,0),"ERROR"),2),"")</f>
        <v>86.5</v>
      </c>
      <c r="V55" s="9" t="str">
        <f>IFERROR(IF(VLOOKUP($C55,[1]APELACIÓN!$C:$AK,5,0)&lt;&gt;0,VLOOKUP($C55,[1]APELACIÓN!$C:$AK,5,0),"NO"),"")</f>
        <v/>
      </c>
      <c r="W55" s="9" t="str">
        <f>IFERROR(IF($V55="SI",VLOOKUP($C55,[1]APELACIÓN!$C:$AK,7,0),""),0)</f>
        <v/>
      </c>
      <c r="X55" s="10" t="str">
        <f>IFERROR(VLOOKUP($C55,[1]CONSOLIDADO!$C:$BS,61,0),"")</f>
        <v>EMPATE</v>
      </c>
      <c r="Y55" s="11">
        <f>IFERROR(VLOOKUP($C55,[1]CONSOLIDADO!$C:$BS,62,0),"")</f>
        <v>70</v>
      </c>
      <c r="Z55" s="11">
        <f>IFERROR(VLOOKUP($C55,[1]CONSOLIDADO!$C:$BS,63,0),"")</f>
        <v>5</v>
      </c>
      <c r="AA55" s="11">
        <f>IFERROR(VLOOKUP($C55,[1]CONSOLIDADO!$C:$BS,64,0),"")</f>
        <v>10</v>
      </c>
      <c r="AB55" s="11">
        <f>IFERROR(VLOOKUP($C55,[1]CONSOLIDADO!$C:$BS,65,0),"")</f>
        <v>0</v>
      </c>
      <c r="AC55" s="9" t="str">
        <f>IFERROR(VLOOKUP($C55,[1]CONSOLIDADO!$C:$BS,66,0),"")</f>
        <v/>
      </c>
      <c r="AD55" s="9">
        <f>IFERROR(VLOOKUP($C55,[1]CONSOLIDADO!$C:$BS,67,0),"")</f>
        <v>0</v>
      </c>
      <c r="AE55" s="12">
        <f>IFERROR(VLOOKUP($C55,[1]CONSOLIDADO!$C:$BS,68,0),"")</f>
        <v>0</v>
      </c>
      <c r="AF55" s="13">
        <v>40</v>
      </c>
    </row>
    <row r="56" spans="1:32" x14ac:dyDescent="0.25">
      <c r="A56" s="1">
        <v>41</v>
      </c>
      <c r="B56" s="2">
        <v>103</v>
      </c>
      <c r="C56" s="3">
        <v>15947833</v>
      </c>
      <c r="D56" s="2">
        <v>5</v>
      </c>
      <c r="E56" s="2">
        <f>IFERROR(VLOOKUP($C56,[1]CONSOLIDADO!$C:$K,9,0),"")</f>
        <v>22</v>
      </c>
      <c r="F56" s="4">
        <f>IFERROR(IF(AND($W56="SI",VLOOKUP($C56,[1]APELACIÓN!$C:$AK,21,0)&gt;0),VLOOKUP($C56,[1]APELACIÓN!$C:$AK,21,0),VLOOKUP($C56,[1]CONSOLIDADO!$C:$BS,38,0)),"")</f>
        <v>6</v>
      </c>
      <c r="G56" s="5">
        <f>IFERROR(IF(AND($W56="SI",VLOOKUP($C56,[1]APELACIÓN!$C:$AK,22,0)&gt;0),VLOOKUP($C56,[1]APELACIÓN!$C:$AK,22,0),VLOOKUP($C56,[1]CONSOLIDADO!$C:$BS,39,0)),"")</f>
        <v>46</v>
      </c>
      <c r="H56" s="6">
        <f>IFERROR(IF(AND($W56="SI",VLOOKUP($C56,[1]APELACIÓN!$C:$AK,23,0)&gt;0),VLOOKUP($C56,[1]APELACIÓN!$C:$AK,23,0),VLOOKUP($C56,[1]CONSOLIDADO!$C:$BS,40,0)),"")</f>
        <v>11.5</v>
      </c>
      <c r="I56" s="4">
        <f>IFERROR(IF(AND($W56="SI",VLOOKUP($C56,[1]APELACIÓN!$C:$AK,24,0)&gt;0),VLOOKUP($C56,[1]APELACIÓN!$C:$AK,24,0),VLOOKUP($C56,[1]CONSOLIDADO!$C:$BS,41,0)),"")</f>
        <v>94</v>
      </c>
      <c r="J56" s="7">
        <f>IFERROR(IF(AND($W56="SI",VLOOKUP($C56,[1]APELACIÓN!$C:$AK,25,0)&gt;0),VLOOKUP($C56,[1]APELACIÓN!$C:$AK,25,0),VLOOKUP($C56,[1]CONSOLIDADO!$C:$BS,42,0)),"")</f>
        <v>100</v>
      </c>
      <c r="K56" s="6">
        <f>IFERROR(IF(AND($W56="SI",VLOOKUP($C56,[1]APELACIÓN!$C:$AK,26,0)&gt;0),VLOOKUP($C56,[1]APELACIÓN!$C:$AK,26,0),VLOOKUP($C56,[1]CONSOLIDADO!$C:$BS,43,0)),"")</f>
        <v>25</v>
      </c>
      <c r="L56" s="4">
        <f>IFERROR(IF(AND($W56="SI",VLOOKUP($C56,[1]APELACIÓN!$C:$AK,27,0)&gt;0),VLOOKUP($C56,[1]APELACIÓN!$C:$AK,27,0),VLOOKUP($C56,[1]CONSOLIDADO!$C:$BS,44,0)),"")</f>
        <v>70</v>
      </c>
      <c r="M56" s="4">
        <f>IFERROR(IF(AND($W56="SI",VLOOKUP($C56,[1]APELACIÓN!$C:$AK,28,0)&gt;0),VLOOKUP($C56,[1]APELACIÓN!$C:$AK,28,0),VLOOKUP($C56,[1]CONSOLIDADO!$C:$BS,45,0)),"")</f>
        <v>70</v>
      </c>
      <c r="N56" s="4">
        <f>IFERROR(IF(AND($W56="SI",VLOOKUP($C56,[1]APELACIÓN!$C:$AK,29,0)&gt;0),VLOOKUP($C56,[1]APELACIÓN!$C:$AK,29,0),VLOOKUP($C56,[1]CONSOLIDADO!$C:$BS,46,0)),"")</f>
        <v>70</v>
      </c>
      <c r="O56" s="4">
        <f>IFERROR(IF(AND($W56="SI",VLOOKUP($C56,[1]APELACIÓN!$C:$AK,30,0)&gt;0),VLOOKUP($C56,[1]APELACIÓN!$C:$AK,30,0),VLOOKUP($C56,[1]CONSOLIDADO!$C:$BS,47,0)),"")</f>
        <v>70</v>
      </c>
      <c r="P56" s="7">
        <f>IFERROR(IF(AND($W56="SI",VLOOKUP($C56,[1]APELACIÓN!$C:$AK,31,0)&gt;0),VLOOKUP($C56,[1]APELACIÓN!$C:$AK,31,0),VLOOKUP($C56,[1]CONSOLIDADO!$C:$BS,48,0)),"")</f>
        <v>100</v>
      </c>
      <c r="Q56" s="6">
        <f>IFERROR(IF(AND($W56="SI",VLOOKUP($C56,[1]APELACIÓN!$C:$AK,32,0)&gt;0),VLOOKUP($C56,[1]APELACIÓN!$C:$AK,32,0),VLOOKUP($C56,[1]CONSOLIDADO!$C:$BS,49,0)),"")</f>
        <v>25</v>
      </c>
      <c r="R56" s="4" t="str">
        <f>IFERROR(IF(AND($W56="SI",VLOOKUP($C56,[1]APELACIÓN!$C:$AK,33,0)&gt;0),VLOOKUP($C56,[1]APELACIÓN!$C:$AK,33,0),VLOOKUP($C56,[1]CONSOLIDADO!$C:$BS,50,0)),"")</f>
        <v>LEM</v>
      </c>
      <c r="S56" s="5">
        <f>IFERROR(IF(AND($W56="SI",VLOOKUP($C56,[1]APELACIÓN!$C:$AK,34,0)&gt;0),VLOOKUP($C56,[1]APELACIÓN!$C:$AK,34,0),VLOOKUP($C56,[1]CONSOLIDADO!$C:$BS,51,0)),"")</f>
        <v>100</v>
      </c>
      <c r="T56" s="6">
        <f>IFERROR(IF(AND($W56="SI",VLOOKUP($C56,[1]APELACIÓN!$C:$AK,35,0)&gt;0),VLOOKUP($C56,[1]APELACIÓN!$C:$AK,35,0),VLOOKUP($C56,[1]CONSOLIDADO!$C:$BS,52,0)),"")</f>
        <v>25</v>
      </c>
      <c r="U56" s="8">
        <f>IFERROR(ROUND(IF(((H56+K56+Q56+T56)=VLOOKUP($C56,[1]CONSOLIDADO!$C:$BJ,60,0)),VLOOKUP($C56,[1]CONSOLIDADO!$C:$BJ,60,0),"ERROR"),2),"")</f>
        <v>86.5</v>
      </c>
      <c r="V56" s="9" t="str">
        <f>IFERROR(IF(VLOOKUP($C56,[1]APELACIÓN!$C:$AK,5,0)&lt;&gt;0,VLOOKUP($C56,[1]APELACIÓN!$C:$AK,5,0),"NO"),"")</f>
        <v/>
      </c>
      <c r="W56" s="9" t="str">
        <f>IFERROR(IF($V56="SI",VLOOKUP($C56,[1]APELACIÓN!$C:$AK,7,0),""),0)</f>
        <v/>
      </c>
      <c r="X56" s="10" t="str">
        <f>IFERROR(VLOOKUP($C56,[1]CONSOLIDADO!$C:$BS,61,0),"")</f>
        <v>EMPATE</v>
      </c>
      <c r="Y56" s="11">
        <f>IFERROR(VLOOKUP($C56,[1]CONSOLIDADO!$C:$BS,62,0),"")</f>
        <v>70</v>
      </c>
      <c r="Z56" s="11">
        <f>IFERROR(VLOOKUP($C56,[1]CONSOLIDADO!$C:$BS,63,0),"")</f>
        <v>5</v>
      </c>
      <c r="AA56" s="11">
        <f>IFERROR(VLOOKUP($C56,[1]CONSOLIDADO!$C:$BS,64,0),"")</f>
        <v>8</v>
      </c>
      <c r="AB56" s="11">
        <f>IFERROR(VLOOKUP($C56,[1]CONSOLIDADO!$C:$BS,65,0),"")</f>
        <v>17</v>
      </c>
      <c r="AC56" s="9" t="str">
        <f>IFERROR(VLOOKUP($C56,[1]CONSOLIDADO!$C:$BS,66,0),"")</f>
        <v/>
      </c>
      <c r="AD56" s="9">
        <f>IFERROR(VLOOKUP($C56,[1]CONSOLIDADO!$C:$BS,67,0),"")</f>
        <v>0</v>
      </c>
      <c r="AE56" s="12">
        <f>IFERROR(VLOOKUP($C56,[1]CONSOLIDADO!$C:$BS,68,0),"")</f>
        <v>0</v>
      </c>
      <c r="AF56" s="13">
        <v>41</v>
      </c>
    </row>
    <row r="57" spans="1:32" x14ac:dyDescent="0.25">
      <c r="A57" s="1">
        <v>42</v>
      </c>
      <c r="B57" s="2">
        <v>103</v>
      </c>
      <c r="C57" s="3">
        <v>13211360</v>
      </c>
      <c r="D57" s="2">
        <v>2</v>
      </c>
      <c r="E57" s="2">
        <f>IFERROR(VLOOKUP($C57,[1]CONSOLIDADO!$C:$K,9,0),"")</f>
        <v>22</v>
      </c>
      <c r="F57" s="4">
        <f>IFERROR(IF(AND($W57="SI",VLOOKUP($C57,[1]APELACIÓN!$C:$AK,21,0)&gt;0),VLOOKUP($C57,[1]APELACIÓN!$C:$AK,21,0),VLOOKUP($C57,[1]CONSOLIDADO!$C:$BS,38,0)),"")</f>
        <v>7</v>
      </c>
      <c r="G57" s="5">
        <f>IFERROR(IF(AND($W57="SI",VLOOKUP($C57,[1]APELACIÓN!$C:$AK,22,0)&gt;0),VLOOKUP($C57,[1]APELACIÓN!$C:$AK,22,0),VLOOKUP($C57,[1]CONSOLIDADO!$C:$BS,39,0)),"")</f>
        <v>52</v>
      </c>
      <c r="H57" s="6">
        <f>IFERROR(IF(AND($W57="SI",VLOOKUP($C57,[1]APELACIÓN!$C:$AK,23,0)&gt;0),VLOOKUP($C57,[1]APELACIÓN!$C:$AK,23,0),VLOOKUP($C57,[1]CONSOLIDADO!$C:$BS,40,0)),"")</f>
        <v>13</v>
      </c>
      <c r="I57" s="4">
        <f>IFERROR(IF(AND($W57="SI",VLOOKUP($C57,[1]APELACIÓN!$C:$AK,24,0)&gt;0),VLOOKUP($C57,[1]APELACIÓN!$C:$AK,24,0),VLOOKUP($C57,[1]CONSOLIDADO!$C:$BS,41,0)),"")</f>
        <v>210</v>
      </c>
      <c r="J57" s="7">
        <f>IFERROR(IF(AND($W57="SI",VLOOKUP($C57,[1]APELACIÓN!$C:$AK,25,0)&gt;0),VLOOKUP($C57,[1]APELACIÓN!$C:$AK,25,0),VLOOKUP($C57,[1]CONSOLIDADO!$C:$BS,42,0)),"")</f>
        <v>100</v>
      </c>
      <c r="K57" s="6">
        <f>IFERROR(IF(AND($W57="SI",VLOOKUP($C57,[1]APELACIÓN!$C:$AK,26,0)&gt;0),VLOOKUP($C57,[1]APELACIÓN!$C:$AK,26,0),VLOOKUP($C57,[1]CONSOLIDADO!$C:$BS,43,0)),"")</f>
        <v>25</v>
      </c>
      <c r="L57" s="4">
        <f>IFERROR(IF(AND($W57="SI",VLOOKUP($C57,[1]APELACIÓN!$C:$AK,27,0)&gt;0),VLOOKUP($C57,[1]APELACIÓN!$C:$AK,27,0),VLOOKUP($C57,[1]CONSOLIDADO!$C:$BS,44,0)),"")</f>
        <v>69</v>
      </c>
      <c r="M57" s="4">
        <f>IFERROR(IF(AND($W57="SI",VLOOKUP($C57,[1]APELACIÓN!$C:$AK,28,0)&gt;0),VLOOKUP($C57,[1]APELACIÓN!$C:$AK,28,0),VLOOKUP($C57,[1]CONSOLIDADO!$C:$BS,45,0)),"")</f>
        <v>65</v>
      </c>
      <c r="N57" s="4">
        <f>IFERROR(IF(AND($W57="SI",VLOOKUP($C57,[1]APELACIÓN!$C:$AK,29,0)&gt;0),VLOOKUP($C57,[1]APELACIÓN!$C:$AK,29,0),VLOOKUP($C57,[1]CONSOLIDADO!$C:$BS,46,0)),"")</f>
        <v>65</v>
      </c>
      <c r="O57" s="4">
        <f>IFERROR(IF(AND($W57="SI",VLOOKUP($C57,[1]APELACIÓN!$C:$AK,30,0)&gt;0),VLOOKUP($C57,[1]APELACIÓN!$C:$AK,30,0),VLOOKUP($C57,[1]CONSOLIDADO!$C:$BS,47,0)),"")</f>
        <v>66</v>
      </c>
      <c r="P57" s="7">
        <f>IFERROR(IF(AND($W57="SI",VLOOKUP($C57,[1]APELACIÓN!$C:$AK,31,0)&gt;0),VLOOKUP($C57,[1]APELACIÓN!$C:$AK,31,0),VLOOKUP($C57,[1]CONSOLIDADO!$C:$BS,48,0)),"")</f>
        <v>92</v>
      </c>
      <c r="Q57" s="6">
        <f>IFERROR(IF(AND($W57="SI",VLOOKUP($C57,[1]APELACIÓN!$C:$AK,32,0)&gt;0),VLOOKUP($C57,[1]APELACIÓN!$C:$AK,32,0),VLOOKUP($C57,[1]CONSOLIDADO!$C:$BS,49,0)),"")</f>
        <v>23</v>
      </c>
      <c r="R57" s="4" t="str">
        <f>IFERROR(IF(AND($W57="SI",VLOOKUP($C57,[1]APELACIÓN!$C:$AK,33,0)&gt;0),VLOOKUP($C57,[1]APELACIÓN!$C:$AK,33,0),VLOOKUP($C57,[1]CONSOLIDADO!$C:$BS,50,0)),"")</f>
        <v>LEM</v>
      </c>
      <c r="S57" s="5">
        <f>IFERROR(IF(AND($W57="SI",VLOOKUP($C57,[1]APELACIÓN!$C:$AK,34,0)&gt;0),VLOOKUP($C57,[1]APELACIÓN!$C:$AK,34,0),VLOOKUP($C57,[1]CONSOLIDADO!$C:$BS,51,0)),"")</f>
        <v>100</v>
      </c>
      <c r="T57" s="6">
        <f>IFERROR(IF(AND($W57="SI",VLOOKUP($C57,[1]APELACIÓN!$C:$AK,35,0)&gt;0),VLOOKUP($C57,[1]APELACIÓN!$C:$AK,35,0),VLOOKUP($C57,[1]CONSOLIDADO!$C:$BS,52,0)),"")</f>
        <v>25</v>
      </c>
      <c r="U57" s="8">
        <f>IFERROR(ROUND(IF(((H57+K57+Q57+T57)=VLOOKUP($C57,[1]CONSOLIDADO!$C:$BJ,60,0)),VLOOKUP($C57,[1]CONSOLIDADO!$C:$BJ,60,0),"ERROR"),2),"")</f>
        <v>86</v>
      </c>
      <c r="V57" s="9" t="str">
        <f>IFERROR(IF(VLOOKUP($C57,[1]APELACIÓN!$C:$AK,5,0)&lt;&gt;0,VLOOKUP($C57,[1]APELACIÓN!$C:$AK,5,0),"NO"),"")</f>
        <v/>
      </c>
      <c r="W57" s="9" t="str">
        <f>IFERROR(IF($V57="SI",VLOOKUP($C57,[1]APELACIÓN!$C:$AK,7,0),""),0)</f>
        <v/>
      </c>
      <c r="X57" s="10" t="str">
        <f>IFERROR(VLOOKUP($C57,[1]CONSOLIDADO!$C:$BS,61,0),"")</f>
        <v>EMPATE</v>
      </c>
      <c r="Y57" s="11">
        <f>IFERROR(VLOOKUP($C57,[1]CONSOLIDADO!$C:$BS,62,0),"")</f>
        <v>69</v>
      </c>
      <c r="Z57" s="11">
        <f>IFERROR(VLOOKUP($C57,[1]CONSOLIDADO!$C:$BS,63,0),"")</f>
        <v>6</v>
      </c>
      <c r="AA57" s="11">
        <f>IFERROR(VLOOKUP($C57,[1]CONSOLIDADO!$C:$BS,64,0),"")</f>
        <v>10</v>
      </c>
      <c r="AB57" s="11">
        <f>IFERROR(VLOOKUP($C57,[1]CONSOLIDADO!$C:$BS,65,0),"")</f>
        <v>8</v>
      </c>
      <c r="AC57" s="9" t="str">
        <f>IFERROR(VLOOKUP($C57,[1]CONSOLIDADO!$C:$BS,66,0),"")</f>
        <v/>
      </c>
      <c r="AD57" s="9">
        <f>IFERROR(VLOOKUP($C57,[1]CONSOLIDADO!$C:$BS,67,0),"")</f>
        <v>0</v>
      </c>
      <c r="AE57" s="12">
        <f>IFERROR(VLOOKUP($C57,[1]CONSOLIDADO!$C:$BS,68,0),"")</f>
        <v>0</v>
      </c>
      <c r="AF57" s="13">
        <v>42</v>
      </c>
    </row>
    <row r="58" spans="1:32" x14ac:dyDescent="0.25">
      <c r="A58" s="1">
        <v>43</v>
      </c>
      <c r="B58" s="2">
        <v>101</v>
      </c>
      <c r="C58" s="3">
        <v>13862383</v>
      </c>
      <c r="D58" s="2">
        <v>1</v>
      </c>
      <c r="E58" s="2">
        <f>IFERROR(VLOOKUP($C58,[1]CONSOLIDADO!$C:$K,9,0),"")</f>
        <v>22</v>
      </c>
      <c r="F58" s="4">
        <f>IFERROR(IF(AND($W58="SI",VLOOKUP($C58,[1]APELACIÓN!$C:$AK,21,0)&gt;0),VLOOKUP($C58,[1]APELACIÓN!$C:$AK,21,0),VLOOKUP($C58,[1]CONSOLIDADO!$C:$BS,38,0)),"")</f>
        <v>7</v>
      </c>
      <c r="G58" s="5">
        <f>IFERROR(IF(AND($W58="SI",VLOOKUP($C58,[1]APELACIÓN!$C:$AK,22,0)&gt;0),VLOOKUP($C58,[1]APELACIÓN!$C:$AK,22,0),VLOOKUP($C58,[1]CONSOLIDADO!$C:$BS,39,0)),"")</f>
        <v>52</v>
      </c>
      <c r="H58" s="6">
        <f>IFERROR(IF(AND($W58="SI",VLOOKUP($C58,[1]APELACIÓN!$C:$AK,23,0)&gt;0),VLOOKUP($C58,[1]APELACIÓN!$C:$AK,23,0),VLOOKUP($C58,[1]CONSOLIDADO!$C:$BS,40,0)),"")</f>
        <v>13</v>
      </c>
      <c r="I58" s="4">
        <f>IFERROR(IF(AND($W58="SI",VLOOKUP($C58,[1]APELACIÓN!$C:$AK,24,0)&gt;0),VLOOKUP($C58,[1]APELACIÓN!$C:$AK,24,0),VLOOKUP($C58,[1]CONSOLIDADO!$C:$BS,41,0)),"")</f>
        <v>210</v>
      </c>
      <c r="J58" s="7">
        <f>IFERROR(IF(AND($W58="SI",VLOOKUP($C58,[1]APELACIÓN!$C:$AK,25,0)&gt;0),VLOOKUP($C58,[1]APELACIÓN!$C:$AK,25,0),VLOOKUP($C58,[1]CONSOLIDADO!$C:$BS,42,0)),"")</f>
        <v>100</v>
      </c>
      <c r="K58" s="6">
        <f>IFERROR(IF(AND($W58="SI",VLOOKUP($C58,[1]APELACIÓN!$C:$AK,26,0)&gt;0),VLOOKUP($C58,[1]APELACIÓN!$C:$AK,26,0),VLOOKUP($C58,[1]CONSOLIDADO!$C:$BS,43,0)),"")</f>
        <v>25</v>
      </c>
      <c r="L58" s="4">
        <f>IFERROR(IF(AND($W58="SI",VLOOKUP($C58,[1]APELACIÓN!$C:$AK,27,0)&gt;0),VLOOKUP($C58,[1]APELACIÓN!$C:$AK,27,0),VLOOKUP($C58,[1]CONSOLIDADO!$C:$BS,44,0)),"")</f>
        <v>67</v>
      </c>
      <c r="M58" s="4">
        <f>IFERROR(IF(AND($W58="SI",VLOOKUP($C58,[1]APELACIÓN!$C:$AK,28,0)&gt;0),VLOOKUP($C58,[1]APELACIÓN!$C:$AK,28,0),VLOOKUP($C58,[1]CONSOLIDADO!$C:$BS,45,0)),"")</f>
        <v>67</v>
      </c>
      <c r="N58" s="4">
        <f>IFERROR(IF(AND($W58="SI",VLOOKUP($C58,[1]APELACIÓN!$C:$AK,29,0)&gt;0),VLOOKUP($C58,[1]APELACIÓN!$C:$AK,29,0),VLOOKUP($C58,[1]CONSOLIDADO!$C:$BS,46,0)),"")</f>
        <v>68</v>
      </c>
      <c r="O58" s="4">
        <f>IFERROR(IF(AND($W58="SI",VLOOKUP($C58,[1]APELACIÓN!$C:$AK,30,0)&gt;0),VLOOKUP($C58,[1]APELACIÓN!$C:$AK,30,0),VLOOKUP($C58,[1]CONSOLIDADO!$C:$BS,47,0)),"")</f>
        <v>67</v>
      </c>
      <c r="P58" s="7">
        <f>IFERROR(IF(AND($W58="SI",VLOOKUP($C58,[1]APELACIÓN!$C:$AK,31,0)&gt;0),VLOOKUP($C58,[1]APELACIÓN!$C:$AK,31,0),VLOOKUP($C58,[1]CONSOLIDADO!$C:$BS,48,0)),"")</f>
        <v>92</v>
      </c>
      <c r="Q58" s="6">
        <f>IFERROR(IF(AND($W58="SI",VLOOKUP($C58,[1]APELACIÓN!$C:$AK,32,0)&gt;0),VLOOKUP($C58,[1]APELACIÓN!$C:$AK,32,0),VLOOKUP($C58,[1]CONSOLIDADO!$C:$BS,49,0)),"")</f>
        <v>23</v>
      </c>
      <c r="R58" s="4" t="str">
        <f>IFERROR(IF(AND($W58="SI",VLOOKUP($C58,[1]APELACIÓN!$C:$AK,33,0)&gt;0),VLOOKUP($C58,[1]APELACIÓN!$C:$AK,33,0),VLOOKUP($C58,[1]CONSOLIDADO!$C:$BS,50,0)),"")</f>
        <v>LEM</v>
      </c>
      <c r="S58" s="5">
        <f>IFERROR(IF(AND($W58="SI",VLOOKUP($C58,[1]APELACIÓN!$C:$AK,34,0)&gt;0),VLOOKUP($C58,[1]APELACIÓN!$C:$AK,34,0),VLOOKUP($C58,[1]CONSOLIDADO!$C:$BS,51,0)),"")</f>
        <v>100</v>
      </c>
      <c r="T58" s="6">
        <f>IFERROR(IF(AND($W58="SI",VLOOKUP($C58,[1]APELACIÓN!$C:$AK,35,0)&gt;0),VLOOKUP($C58,[1]APELACIÓN!$C:$AK,35,0),VLOOKUP($C58,[1]CONSOLIDADO!$C:$BS,52,0)),"")</f>
        <v>25</v>
      </c>
      <c r="U58" s="8">
        <f>IFERROR(ROUND(IF(((H58+K58+Q58+T58)=VLOOKUP($C58,[1]CONSOLIDADO!$C:$BJ,60,0)),VLOOKUP($C58,[1]CONSOLIDADO!$C:$BJ,60,0),"ERROR"),2),"")</f>
        <v>86</v>
      </c>
      <c r="V58" s="9" t="str">
        <f>IFERROR(IF(VLOOKUP($C58,[1]APELACIÓN!$C:$AK,5,0)&lt;&gt;0,VLOOKUP($C58,[1]APELACIÓN!$C:$AK,5,0),"NO"),"")</f>
        <v/>
      </c>
      <c r="W58" s="9" t="str">
        <f>IFERROR(IF($V58="SI",VLOOKUP($C58,[1]APELACIÓN!$C:$AK,7,0),""),0)</f>
        <v/>
      </c>
      <c r="X58" s="10" t="str">
        <f>IFERROR(VLOOKUP($C58,[1]CONSOLIDADO!$C:$BS,61,0),"")</f>
        <v>EMPATE</v>
      </c>
      <c r="Y58" s="11">
        <f>IFERROR(VLOOKUP($C58,[1]CONSOLIDADO!$C:$BS,62,0),"")</f>
        <v>67</v>
      </c>
      <c r="Z58" s="11">
        <f>IFERROR(VLOOKUP($C58,[1]CONSOLIDADO!$C:$BS,63,0),"")</f>
        <v>7</v>
      </c>
      <c r="AA58" s="11">
        <f>IFERROR(VLOOKUP($C58,[1]CONSOLIDADO!$C:$BS,64,0),"")</f>
        <v>0</v>
      </c>
      <c r="AB58" s="11">
        <f>IFERROR(VLOOKUP($C58,[1]CONSOLIDADO!$C:$BS,65,0),"")</f>
        <v>0</v>
      </c>
      <c r="AC58" s="9" t="str">
        <f>IFERROR(VLOOKUP($C58,[1]CONSOLIDADO!$C:$BS,66,0),"")</f>
        <v/>
      </c>
      <c r="AD58" s="9">
        <f>IFERROR(VLOOKUP($C58,[1]CONSOLIDADO!$C:$BS,67,0),"")</f>
        <v>0</v>
      </c>
      <c r="AE58" s="12">
        <f>IFERROR(VLOOKUP($C58,[1]CONSOLIDADO!$C:$BS,68,0),"")</f>
        <v>0</v>
      </c>
      <c r="AF58" s="13">
        <v>43</v>
      </c>
    </row>
    <row r="59" spans="1:32" x14ac:dyDescent="0.25">
      <c r="A59" s="1">
        <v>44</v>
      </c>
      <c r="B59" s="2">
        <v>103</v>
      </c>
      <c r="C59" s="3">
        <v>10137941</v>
      </c>
      <c r="D59" s="2">
        <v>8</v>
      </c>
      <c r="E59" s="2">
        <f>IFERROR(VLOOKUP($C59,[1]CONSOLIDADO!$C:$K,9,0),"")</f>
        <v>22</v>
      </c>
      <c r="F59" s="4">
        <f>IFERROR(IF(AND($W59="SI",VLOOKUP($C59,[1]APELACIÓN!$C:$AK,21,0)&gt;0),VLOOKUP($C59,[1]APELACIÓN!$C:$AK,21,0),VLOOKUP($C59,[1]CONSOLIDADO!$C:$BS,38,0)),"")</f>
        <v>6</v>
      </c>
      <c r="G59" s="5">
        <f>IFERROR(IF(AND($W59="SI",VLOOKUP($C59,[1]APELACIÓN!$C:$AK,22,0)&gt;0),VLOOKUP($C59,[1]APELACIÓN!$C:$AK,22,0),VLOOKUP($C59,[1]CONSOLIDADO!$C:$BS,39,0)),"")</f>
        <v>46</v>
      </c>
      <c r="H59" s="6">
        <f>IFERROR(IF(AND($W59="SI",VLOOKUP($C59,[1]APELACIÓN!$C:$AK,23,0)&gt;0),VLOOKUP($C59,[1]APELACIÓN!$C:$AK,23,0),VLOOKUP($C59,[1]CONSOLIDADO!$C:$BS,40,0)),"")</f>
        <v>11.5</v>
      </c>
      <c r="I59" s="4">
        <f>IFERROR(IF(AND($W59="SI",VLOOKUP($C59,[1]APELACIÓN!$C:$AK,24,0)&gt;0),VLOOKUP($C59,[1]APELACIÓN!$C:$AK,24,0),VLOOKUP($C59,[1]CONSOLIDADO!$C:$BS,41,0)),"")</f>
        <v>870</v>
      </c>
      <c r="J59" s="7">
        <f>IFERROR(IF(AND($W59="SI",VLOOKUP($C59,[1]APELACIÓN!$C:$AK,25,0)&gt;0),VLOOKUP($C59,[1]APELACIÓN!$C:$AK,25,0),VLOOKUP($C59,[1]CONSOLIDADO!$C:$BS,42,0)),"")</f>
        <v>100</v>
      </c>
      <c r="K59" s="6">
        <f>IFERROR(IF(AND($W59="SI",VLOOKUP($C59,[1]APELACIÓN!$C:$AK,26,0)&gt;0),VLOOKUP($C59,[1]APELACIÓN!$C:$AK,26,0),VLOOKUP($C59,[1]CONSOLIDADO!$C:$BS,43,0)),"")</f>
        <v>25</v>
      </c>
      <c r="L59" s="4">
        <f>IFERROR(IF(AND($W59="SI",VLOOKUP($C59,[1]APELACIÓN!$C:$AK,27,0)&gt;0),VLOOKUP($C59,[1]APELACIÓN!$C:$AK,27,0),VLOOKUP($C59,[1]CONSOLIDADO!$C:$BS,44,0)),"")</f>
        <v>70</v>
      </c>
      <c r="M59" s="4">
        <f>IFERROR(IF(AND($W59="SI",VLOOKUP($C59,[1]APELACIÓN!$C:$AK,28,0)&gt;0),VLOOKUP($C59,[1]APELACIÓN!$C:$AK,28,0),VLOOKUP($C59,[1]CONSOLIDADO!$C:$BS,45,0)),"")</f>
        <v>68</v>
      </c>
      <c r="N59" s="4">
        <f>IFERROR(IF(AND($W59="SI",VLOOKUP($C59,[1]APELACIÓN!$C:$AK,29,0)&gt;0),VLOOKUP($C59,[1]APELACIÓN!$C:$AK,29,0),VLOOKUP($C59,[1]CONSOLIDADO!$C:$BS,46,0)),"")</f>
        <v>67</v>
      </c>
      <c r="O59" s="4">
        <f>IFERROR(IF(AND($W59="SI",VLOOKUP($C59,[1]APELACIÓN!$C:$AK,30,0)&gt;0),VLOOKUP($C59,[1]APELACIÓN!$C:$AK,30,0),VLOOKUP($C59,[1]CONSOLIDADO!$C:$BS,47,0)),"")</f>
        <v>68</v>
      </c>
      <c r="P59" s="7">
        <f>IFERROR(IF(AND($W59="SI",VLOOKUP($C59,[1]APELACIÓN!$C:$AK,31,0)&gt;0),VLOOKUP($C59,[1]APELACIÓN!$C:$AK,31,0),VLOOKUP($C59,[1]CONSOLIDADO!$C:$BS,48,0)),"")</f>
        <v>96</v>
      </c>
      <c r="Q59" s="6">
        <f>IFERROR(IF(AND($W59="SI",VLOOKUP($C59,[1]APELACIÓN!$C:$AK,32,0)&gt;0),VLOOKUP($C59,[1]APELACIÓN!$C:$AK,32,0),VLOOKUP($C59,[1]CONSOLIDADO!$C:$BS,49,0)),"")</f>
        <v>24</v>
      </c>
      <c r="R59" s="4" t="str">
        <f>IFERROR(IF(AND($W59="SI",VLOOKUP($C59,[1]APELACIÓN!$C:$AK,33,0)&gt;0),VLOOKUP($C59,[1]APELACIÓN!$C:$AK,33,0),VLOOKUP($C59,[1]CONSOLIDADO!$C:$BS,50,0)),"")</f>
        <v>LEM</v>
      </c>
      <c r="S59" s="5">
        <f>IFERROR(IF(AND($W59="SI",VLOOKUP($C59,[1]APELACIÓN!$C:$AK,34,0)&gt;0),VLOOKUP($C59,[1]APELACIÓN!$C:$AK,34,0),VLOOKUP($C59,[1]CONSOLIDADO!$C:$BS,51,0)),"")</f>
        <v>100</v>
      </c>
      <c r="T59" s="6">
        <f>IFERROR(IF(AND($W59="SI",VLOOKUP($C59,[1]APELACIÓN!$C:$AK,35,0)&gt;0),VLOOKUP($C59,[1]APELACIÓN!$C:$AK,35,0),VLOOKUP($C59,[1]CONSOLIDADO!$C:$BS,52,0)),"")</f>
        <v>25</v>
      </c>
      <c r="U59" s="8">
        <f>IFERROR(ROUND(IF(((H59+K59+Q59+T59)=VLOOKUP($C59,[1]CONSOLIDADO!$C:$BJ,60,0)),VLOOKUP($C59,[1]CONSOLIDADO!$C:$BJ,60,0),"ERROR"),2),"")</f>
        <v>85.5</v>
      </c>
      <c r="V59" s="9" t="str">
        <f>IFERROR(IF(VLOOKUP($C59,[1]APELACIÓN!$C:$AK,5,0)&lt;&gt;0,VLOOKUP($C59,[1]APELACIÓN!$C:$AK,5,0),"NO"),"")</f>
        <v/>
      </c>
      <c r="W59" s="9" t="str">
        <f>IFERROR(IF($V59="SI",VLOOKUP($C59,[1]APELACIÓN!$C:$AK,7,0),""),0)</f>
        <v/>
      </c>
      <c r="X59" s="10" t="str">
        <f>IFERROR(VLOOKUP($C59,[1]CONSOLIDADO!$C:$BS,61,0),"")</f>
        <v>EMPATE</v>
      </c>
      <c r="Y59" s="11">
        <f>IFERROR(VLOOKUP($C59,[1]CONSOLIDADO!$C:$BS,62,0),"")</f>
        <v>70</v>
      </c>
      <c r="Z59" s="11">
        <f>IFERROR(VLOOKUP($C59,[1]CONSOLIDADO!$C:$BS,63,0),"")</f>
        <v>6</v>
      </c>
      <c r="AA59" s="11">
        <f>IFERROR(VLOOKUP($C59,[1]CONSOLIDADO!$C:$BS,64,0),"")</f>
        <v>4</v>
      </c>
      <c r="AB59" s="11">
        <f>IFERROR(VLOOKUP($C59,[1]CONSOLIDADO!$C:$BS,65,0),"")</f>
        <v>0</v>
      </c>
      <c r="AC59" s="9" t="s">
        <v>36</v>
      </c>
      <c r="AD59" s="9" t="str">
        <f>IFERROR(VLOOKUP($C59,[1]CONSOLIDADO!$C:$BS,67,0),"")</f>
        <v>Horas de Capacitacion</v>
      </c>
      <c r="AE59" s="12">
        <f>IFERROR(VLOOKUP($C59,[1]CONSOLIDADO!$C:$BS,68,0),"")</f>
        <v>1</v>
      </c>
      <c r="AF59" s="13">
        <v>44</v>
      </c>
    </row>
    <row r="60" spans="1:32" x14ac:dyDescent="0.25">
      <c r="A60" s="1">
        <v>45</v>
      </c>
      <c r="B60" s="2">
        <v>103</v>
      </c>
      <c r="C60" s="3">
        <v>15005388</v>
      </c>
      <c r="D60" s="2">
        <v>9</v>
      </c>
      <c r="E60" s="2">
        <f>IFERROR(VLOOKUP($C60,[1]CONSOLIDADO!$C:$K,9,0),"")</f>
        <v>22</v>
      </c>
      <c r="F60" s="4">
        <f>IFERROR(IF(AND($W60="SI",VLOOKUP($C60,[1]APELACIÓN!$C:$AK,21,0)&gt;0),VLOOKUP($C60,[1]APELACIÓN!$C:$AK,21,0),VLOOKUP($C60,[1]CONSOLIDADO!$C:$BS,38,0)),"")</f>
        <v>6</v>
      </c>
      <c r="G60" s="5">
        <f>IFERROR(IF(AND($W60="SI",VLOOKUP($C60,[1]APELACIÓN!$C:$AK,22,0)&gt;0),VLOOKUP($C60,[1]APELACIÓN!$C:$AK,22,0),VLOOKUP($C60,[1]CONSOLIDADO!$C:$BS,39,0)),"")</f>
        <v>46</v>
      </c>
      <c r="H60" s="6">
        <f>IFERROR(IF(AND($W60="SI",VLOOKUP($C60,[1]APELACIÓN!$C:$AK,23,0)&gt;0),VLOOKUP($C60,[1]APELACIÓN!$C:$AK,23,0),VLOOKUP($C60,[1]CONSOLIDADO!$C:$BS,40,0)),"")</f>
        <v>11.5</v>
      </c>
      <c r="I60" s="4">
        <f>IFERROR(IF(AND($W60="SI",VLOOKUP($C60,[1]APELACIÓN!$C:$AK,24,0)&gt;0),VLOOKUP($C60,[1]APELACIÓN!$C:$AK,24,0),VLOOKUP($C60,[1]CONSOLIDADO!$C:$BS,41,0)),"")</f>
        <v>143</v>
      </c>
      <c r="J60" s="7">
        <f>IFERROR(IF(AND($W60="SI",VLOOKUP($C60,[1]APELACIÓN!$C:$AK,25,0)&gt;0),VLOOKUP($C60,[1]APELACIÓN!$C:$AK,25,0),VLOOKUP($C60,[1]CONSOLIDADO!$C:$BS,42,0)),"")</f>
        <v>100</v>
      </c>
      <c r="K60" s="6">
        <f>IFERROR(IF(AND($W60="SI",VLOOKUP($C60,[1]APELACIÓN!$C:$AK,26,0)&gt;0),VLOOKUP($C60,[1]APELACIÓN!$C:$AK,26,0),VLOOKUP($C60,[1]CONSOLIDADO!$C:$BS,43,0)),"")</f>
        <v>25</v>
      </c>
      <c r="L60" s="4">
        <f>IFERROR(IF(AND($W60="SI",VLOOKUP($C60,[1]APELACIÓN!$C:$AK,27,0)&gt;0),VLOOKUP($C60,[1]APELACIÓN!$C:$AK,27,0),VLOOKUP($C60,[1]CONSOLIDADO!$C:$BS,44,0)),"")</f>
        <v>70</v>
      </c>
      <c r="M60" s="4">
        <f>IFERROR(IF(AND($W60="SI",VLOOKUP($C60,[1]APELACIÓN!$C:$AK,28,0)&gt;0),VLOOKUP($C60,[1]APELACIÓN!$C:$AK,28,0),VLOOKUP($C60,[1]CONSOLIDADO!$C:$BS,45,0)),"")</f>
        <v>70</v>
      </c>
      <c r="N60" s="4">
        <f>IFERROR(IF(AND($W60="SI",VLOOKUP($C60,[1]APELACIÓN!$C:$AK,29,0)&gt;0),VLOOKUP($C60,[1]APELACIÓN!$C:$AK,29,0),VLOOKUP($C60,[1]CONSOLIDADO!$C:$BS,46,0)),"")</f>
        <v>68</v>
      </c>
      <c r="O60" s="4">
        <f>IFERROR(IF(AND($W60="SI",VLOOKUP($C60,[1]APELACIÓN!$C:$AK,30,0)&gt;0),VLOOKUP($C60,[1]APELACIÓN!$C:$AK,30,0),VLOOKUP($C60,[1]CONSOLIDADO!$C:$BS,47,0)),"")</f>
        <v>69</v>
      </c>
      <c r="P60" s="7">
        <f>IFERROR(IF(AND($W60="SI",VLOOKUP($C60,[1]APELACIÓN!$C:$AK,31,0)&gt;0),VLOOKUP($C60,[1]APELACIÓN!$C:$AK,31,0),VLOOKUP($C60,[1]CONSOLIDADO!$C:$BS,48,0)),"")</f>
        <v>96</v>
      </c>
      <c r="Q60" s="6">
        <f>IFERROR(IF(AND($W60="SI",VLOOKUP($C60,[1]APELACIÓN!$C:$AK,32,0)&gt;0),VLOOKUP($C60,[1]APELACIÓN!$C:$AK,32,0),VLOOKUP($C60,[1]CONSOLIDADO!$C:$BS,49,0)),"")</f>
        <v>24</v>
      </c>
      <c r="R60" s="4" t="str">
        <f>IFERROR(IF(AND($W60="SI",VLOOKUP($C60,[1]APELACIÓN!$C:$AK,33,0)&gt;0),VLOOKUP($C60,[1]APELACIÓN!$C:$AK,33,0),VLOOKUP($C60,[1]CONSOLIDADO!$C:$BS,50,0)),"")</f>
        <v>LEM</v>
      </c>
      <c r="S60" s="5">
        <f>IFERROR(IF(AND($W60="SI",VLOOKUP($C60,[1]APELACIÓN!$C:$AK,34,0)&gt;0),VLOOKUP($C60,[1]APELACIÓN!$C:$AK,34,0),VLOOKUP($C60,[1]CONSOLIDADO!$C:$BS,51,0)),"")</f>
        <v>100</v>
      </c>
      <c r="T60" s="6">
        <f>IFERROR(IF(AND($W60="SI",VLOOKUP($C60,[1]APELACIÓN!$C:$AK,35,0)&gt;0),VLOOKUP($C60,[1]APELACIÓN!$C:$AK,35,0),VLOOKUP($C60,[1]CONSOLIDADO!$C:$BS,52,0)),"")</f>
        <v>25</v>
      </c>
      <c r="U60" s="8">
        <f>IFERROR(ROUND(IF(((H60+K60+Q60+T60)=VLOOKUP($C60,[1]CONSOLIDADO!$C:$BJ,60,0)),VLOOKUP($C60,[1]CONSOLIDADO!$C:$BJ,60,0),"ERROR"),2),"")</f>
        <v>85.5</v>
      </c>
      <c r="V60" s="9" t="str">
        <f>IFERROR(IF(VLOOKUP($C60,[1]APELACIÓN!$C:$AK,5,0)&lt;&gt;0,VLOOKUP($C60,[1]APELACIÓN!$C:$AK,5,0),"NO"),"")</f>
        <v/>
      </c>
      <c r="W60" s="9" t="str">
        <f>IFERROR(IF($V60="SI",VLOOKUP($C60,[1]APELACIÓN!$C:$AK,7,0),""),0)</f>
        <v/>
      </c>
      <c r="X60" s="10" t="str">
        <f>IFERROR(VLOOKUP($C60,[1]CONSOLIDADO!$C:$BS,61,0),"")</f>
        <v>EMPATE</v>
      </c>
      <c r="Y60" s="11">
        <f>IFERROR(VLOOKUP($C60,[1]CONSOLIDADO!$C:$BS,62,0),"")</f>
        <v>70</v>
      </c>
      <c r="Z60" s="11">
        <f>IFERROR(VLOOKUP($C60,[1]CONSOLIDADO!$C:$BS,63,0),"")</f>
        <v>6</v>
      </c>
      <c r="AA60" s="11">
        <f>IFERROR(VLOOKUP($C60,[1]CONSOLIDADO!$C:$BS,64,0),"")</f>
        <v>4</v>
      </c>
      <c r="AB60" s="11">
        <f>IFERROR(VLOOKUP($C60,[1]CONSOLIDADO!$C:$BS,65,0),"")</f>
        <v>0</v>
      </c>
      <c r="AC60" s="9" t="s">
        <v>36</v>
      </c>
      <c r="AD60" s="9" t="str">
        <f>IFERROR(VLOOKUP($C60,[1]CONSOLIDADO!$C:$BS,67,0),"")</f>
        <v>Horas de Capacitacion</v>
      </c>
      <c r="AE60" s="12">
        <f>IFERROR(VLOOKUP($C60,[1]CONSOLIDADO!$C:$BS,68,0),"")</f>
        <v>2</v>
      </c>
      <c r="AF60" s="13">
        <v>45</v>
      </c>
    </row>
    <row r="61" spans="1:32" x14ac:dyDescent="0.25">
      <c r="A61" s="1">
        <v>46</v>
      </c>
      <c r="B61" s="2">
        <v>103</v>
      </c>
      <c r="C61" s="3">
        <v>12832592</v>
      </c>
      <c r="D61" s="2">
        <v>1</v>
      </c>
      <c r="E61" s="2">
        <f>IFERROR(VLOOKUP($C61,[1]CONSOLIDADO!$C:$K,9,0),"")</f>
        <v>22</v>
      </c>
      <c r="F61" s="4">
        <f>IFERROR(IF(AND($W61="SI",VLOOKUP($C61,[1]APELACIÓN!$C:$AK,21,0)&gt;0),VLOOKUP($C61,[1]APELACIÓN!$C:$AK,21,0),VLOOKUP($C61,[1]CONSOLIDADO!$C:$BS,38,0)),"")</f>
        <v>6</v>
      </c>
      <c r="G61" s="5">
        <f>IFERROR(IF(AND($W61="SI",VLOOKUP($C61,[1]APELACIÓN!$C:$AK,22,0)&gt;0),VLOOKUP($C61,[1]APELACIÓN!$C:$AK,22,0),VLOOKUP($C61,[1]CONSOLIDADO!$C:$BS,39,0)),"")</f>
        <v>46</v>
      </c>
      <c r="H61" s="6">
        <f>IFERROR(IF(AND($W61="SI",VLOOKUP($C61,[1]APELACIÓN!$C:$AK,23,0)&gt;0),VLOOKUP($C61,[1]APELACIÓN!$C:$AK,23,0),VLOOKUP($C61,[1]CONSOLIDADO!$C:$BS,40,0)),"")</f>
        <v>11.5</v>
      </c>
      <c r="I61" s="4">
        <f>IFERROR(IF(AND($W61="SI",VLOOKUP($C61,[1]APELACIÓN!$C:$AK,24,0)&gt;0),VLOOKUP($C61,[1]APELACIÓN!$C:$AK,24,0),VLOOKUP($C61,[1]CONSOLIDADO!$C:$BS,41,0)),"")</f>
        <v>173</v>
      </c>
      <c r="J61" s="7">
        <f>IFERROR(IF(AND($W61="SI",VLOOKUP($C61,[1]APELACIÓN!$C:$AK,25,0)&gt;0),VLOOKUP($C61,[1]APELACIÓN!$C:$AK,25,0),VLOOKUP($C61,[1]CONSOLIDADO!$C:$BS,42,0)),"")</f>
        <v>100</v>
      </c>
      <c r="K61" s="6">
        <f>IFERROR(IF(AND($W61="SI",VLOOKUP($C61,[1]APELACIÓN!$C:$AK,26,0)&gt;0),VLOOKUP($C61,[1]APELACIÓN!$C:$AK,26,0),VLOOKUP($C61,[1]CONSOLIDADO!$C:$BS,43,0)),"")</f>
        <v>25</v>
      </c>
      <c r="L61" s="4">
        <f>IFERROR(IF(AND($W61="SI",VLOOKUP($C61,[1]APELACIÓN!$C:$AK,27,0)&gt;0),VLOOKUP($C61,[1]APELACIÓN!$C:$AK,27,0),VLOOKUP($C61,[1]CONSOLIDADO!$C:$BS,44,0)),"")</f>
        <v>70</v>
      </c>
      <c r="M61" s="4">
        <f>IFERROR(IF(AND($W61="SI",VLOOKUP($C61,[1]APELACIÓN!$C:$AK,28,0)&gt;0),VLOOKUP($C61,[1]APELACIÓN!$C:$AK,28,0),VLOOKUP($C61,[1]CONSOLIDADO!$C:$BS,45,0)),"")</f>
        <v>68</v>
      </c>
      <c r="N61" s="4">
        <f>IFERROR(IF(AND($W61="SI",VLOOKUP($C61,[1]APELACIÓN!$C:$AK,29,0)&gt;0),VLOOKUP($C61,[1]APELACIÓN!$C:$AK,29,0),VLOOKUP($C61,[1]CONSOLIDADO!$C:$BS,46,0)),"")</f>
        <v>70</v>
      </c>
      <c r="O61" s="4">
        <f>IFERROR(IF(AND($W61="SI",VLOOKUP($C61,[1]APELACIÓN!$C:$AK,30,0)&gt;0),VLOOKUP($C61,[1]APELACIÓN!$C:$AK,30,0),VLOOKUP($C61,[1]CONSOLIDADO!$C:$BS,47,0)),"")</f>
        <v>69</v>
      </c>
      <c r="P61" s="7">
        <f>IFERROR(IF(AND($W61="SI",VLOOKUP($C61,[1]APELACIÓN!$C:$AK,31,0)&gt;0),VLOOKUP($C61,[1]APELACIÓN!$C:$AK,31,0),VLOOKUP($C61,[1]CONSOLIDADO!$C:$BS,48,0)),"")</f>
        <v>96</v>
      </c>
      <c r="Q61" s="6">
        <f>IFERROR(IF(AND($W61="SI",VLOOKUP($C61,[1]APELACIÓN!$C:$AK,32,0)&gt;0),VLOOKUP($C61,[1]APELACIÓN!$C:$AK,32,0),VLOOKUP($C61,[1]CONSOLIDADO!$C:$BS,49,0)),"")</f>
        <v>24</v>
      </c>
      <c r="R61" s="4" t="str">
        <f>IFERROR(IF(AND($W61="SI",VLOOKUP($C61,[1]APELACIÓN!$C:$AK,33,0)&gt;0),VLOOKUP($C61,[1]APELACIÓN!$C:$AK,33,0),VLOOKUP($C61,[1]CONSOLIDADO!$C:$BS,50,0)),"")</f>
        <v>LEM</v>
      </c>
      <c r="S61" s="5">
        <f>IFERROR(IF(AND($W61="SI",VLOOKUP($C61,[1]APELACIÓN!$C:$AK,34,0)&gt;0),VLOOKUP($C61,[1]APELACIÓN!$C:$AK,34,0),VLOOKUP($C61,[1]CONSOLIDADO!$C:$BS,51,0)),"")</f>
        <v>100</v>
      </c>
      <c r="T61" s="6">
        <f>IFERROR(IF(AND($W61="SI",VLOOKUP($C61,[1]APELACIÓN!$C:$AK,35,0)&gt;0),VLOOKUP($C61,[1]APELACIÓN!$C:$AK,35,0),VLOOKUP($C61,[1]CONSOLIDADO!$C:$BS,52,0)),"")</f>
        <v>25</v>
      </c>
      <c r="U61" s="8">
        <f>IFERROR(ROUND(IF(((H61+K61+Q61+T61)=VLOOKUP($C61,[1]CONSOLIDADO!$C:$BJ,60,0)),VLOOKUP($C61,[1]CONSOLIDADO!$C:$BJ,60,0),"ERROR"),2),"")</f>
        <v>85.5</v>
      </c>
      <c r="V61" s="9" t="str">
        <f>IFERROR(IF(VLOOKUP($C61,[1]APELACIÓN!$C:$AK,5,0)&lt;&gt;0,VLOOKUP($C61,[1]APELACIÓN!$C:$AK,5,0),"NO"),"")</f>
        <v/>
      </c>
      <c r="W61" s="9" t="str">
        <f>IFERROR(IF($V61="SI",VLOOKUP($C61,[1]APELACIÓN!$C:$AK,7,0),""),0)</f>
        <v/>
      </c>
      <c r="X61" s="10" t="str">
        <f>IFERROR(VLOOKUP($C61,[1]CONSOLIDADO!$C:$BS,61,0),"")</f>
        <v>EMPATE</v>
      </c>
      <c r="Y61" s="11">
        <f>IFERROR(VLOOKUP($C61,[1]CONSOLIDADO!$C:$BS,62,0),"")</f>
        <v>70</v>
      </c>
      <c r="Z61" s="11">
        <f>IFERROR(VLOOKUP($C61,[1]CONSOLIDADO!$C:$BS,63,0),"")</f>
        <v>5</v>
      </c>
      <c r="AA61" s="11">
        <f>IFERROR(VLOOKUP($C61,[1]CONSOLIDADO!$C:$BS,64,0),"")</f>
        <v>9</v>
      </c>
      <c r="AB61" s="11">
        <f>IFERROR(VLOOKUP($C61,[1]CONSOLIDADO!$C:$BS,65,0),"")</f>
        <v>1</v>
      </c>
      <c r="AC61" s="9" t="str">
        <f>IFERROR(VLOOKUP($C61,[1]CONSOLIDADO!$C:$BS,66,0),"")</f>
        <v/>
      </c>
      <c r="AD61" s="9">
        <f>IFERROR(VLOOKUP($C61,[1]CONSOLIDADO!$C:$BS,67,0),"")</f>
        <v>0</v>
      </c>
      <c r="AE61" s="12">
        <f>IFERROR(VLOOKUP($C61,[1]CONSOLIDADO!$C:$BS,68,0),"")</f>
        <v>0</v>
      </c>
      <c r="AF61" s="13">
        <v>46</v>
      </c>
    </row>
    <row r="62" spans="1:32" x14ac:dyDescent="0.25">
      <c r="A62" s="1">
        <v>47</v>
      </c>
      <c r="B62" s="2">
        <v>103</v>
      </c>
      <c r="C62" s="3">
        <v>9314384</v>
      </c>
      <c r="D62" s="2">
        <v>1</v>
      </c>
      <c r="E62" s="2">
        <f>IFERROR(VLOOKUP($C62,[1]CONSOLIDADO!$C:$K,9,0),"")</f>
        <v>22</v>
      </c>
      <c r="F62" s="4">
        <f>IFERROR(IF(AND($W62="SI",VLOOKUP($C62,[1]APELACIÓN!$C:$AK,21,0)&gt;0),VLOOKUP($C62,[1]APELACIÓN!$C:$AK,21,0),VLOOKUP($C62,[1]CONSOLIDADO!$C:$BS,38,0)),"")</f>
        <v>5</v>
      </c>
      <c r="G62" s="5">
        <f>IFERROR(IF(AND($W62="SI",VLOOKUP($C62,[1]APELACIÓN!$C:$AK,22,0)&gt;0),VLOOKUP($C62,[1]APELACIÓN!$C:$AK,22,0),VLOOKUP($C62,[1]CONSOLIDADO!$C:$BS,39,0)),"")</f>
        <v>40</v>
      </c>
      <c r="H62" s="6">
        <f>IFERROR(IF(AND($W62="SI",VLOOKUP($C62,[1]APELACIÓN!$C:$AK,23,0)&gt;0),VLOOKUP($C62,[1]APELACIÓN!$C:$AK,23,0),VLOOKUP($C62,[1]CONSOLIDADO!$C:$BS,40,0)),"")</f>
        <v>10</v>
      </c>
      <c r="I62" s="4">
        <f>IFERROR(IF(AND($W62="SI",VLOOKUP($C62,[1]APELACIÓN!$C:$AK,24,0)&gt;0),VLOOKUP($C62,[1]APELACIÓN!$C:$AK,24,0),VLOOKUP($C62,[1]CONSOLIDADO!$C:$BS,41,0)),"")</f>
        <v>372</v>
      </c>
      <c r="J62" s="7">
        <f>IFERROR(IF(AND($W62="SI",VLOOKUP($C62,[1]APELACIÓN!$C:$AK,25,0)&gt;0),VLOOKUP($C62,[1]APELACIÓN!$C:$AK,25,0),VLOOKUP($C62,[1]CONSOLIDADO!$C:$BS,42,0)),"")</f>
        <v>100</v>
      </c>
      <c r="K62" s="6">
        <f>IFERROR(IF(AND($W62="SI",VLOOKUP($C62,[1]APELACIÓN!$C:$AK,26,0)&gt;0),VLOOKUP($C62,[1]APELACIÓN!$C:$AK,26,0),VLOOKUP($C62,[1]CONSOLIDADO!$C:$BS,43,0)),"")</f>
        <v>25</v>
      </c>
      <c r="L62" s="4">
        <f>IFERROR(IF(AND($W62="SI",VLOOKUP($C62,[1]APELACIÓN!$C:$AK,27,0)&gt;0),VLOOKUP($C62,[1]APELACIÓN!$C:$AK,27,0),VLOOKUP($C62,[1]CONSOLIDADO!$C:$BS,44,0)),"")</f>
        <v>70</v>
      </c>
      <c r="M62" s="4">
        <f>IFERROR(IF(AND($W62="SI",VLOOKUP($C62,[1]APELACIÓN!$C:$AK,28,0)&gt;0),VLOOKUP($C62,[1]APELACIÓN!$C:$AK,28,0),VLOOKUP($C62,[1]CONSOLIDADO!$C:$BS,45,0)),"")</f>
        <v>70</v>
      </c>
      <c r="N62" s="4">
        <f>IFERROR(IF(AND($W62="SI",VLOOKUP($C62,[1]APELACIÓN!$C:$AK,29,0)&gt;0),VLOOKUP($C62,[1]APELACIÓN!$C:$AK,29,0),VLOOKUP($C62,[1]CONSOLIDADO!$C:$BS,46,0)),"")</f>
        <v>70</v>
      </c>
      <c r="O62" s="4">
        <f>IFERROR(IF(AND($W62="SI",VLOOKUP($C62,[1]APELACIÓN!$C:$AK,30,0)&gt;0),VLOOKUP($C62,[1]APELACIÓN!$C:$AK,30,0),VLOOKUP($C62,[1]CONSOLIDADO!$C:$BS,47,0)),"")</f>
        <v>70</v>
      </c>
      <c r="P62" s="7">
        <f>IFERROR(IF(AND($W62="SI",VLOOKUP($C62,[1]APELACIÓN!$C:$AK,31,0)&gt;0),VLOOKUP($C62,[1]APELACIÓN!$C:$AK,31,0),VLOOKUP($C62,[1]CONSOLIDADO!$C:$BS,48,0)),"")</f>
        <v>100</v>
      </c>
      <c r="Q62" s="6">
        <f>IFERROR(IF(AND($W62="SI",VLOOKUP($C62,[1]APELACIÓN!$C:$AK,32,0)&gt;0),VLOOKUP($C62,[1]APELACIÓN!$C:$AK,32,0),VLOOKUP($C62,[1]CONSOLIDADO!$C:$BS,49,0)),"")</f>
        <v>25</v>
      </c>
      <c r="R62" s="4" t="str">
        <f>IFERROR(IF(AND($W62="SI",VLOOKUP($C62,[1]APELACIÓN!$C:$AK,33,0)&gt;0),VLOOKUP($C62,[1]APELACIÓN!$C:$AK,33,0),VLOOKUP($C62,[1]CONSOLIDADO!$C:$BS,50,0)),"")</f>
        <v>LEM</v>
      </c>
      <c r="S62" s="5">
        <f>IFERROR(IF(AND($W62="SI",VLOOKUP($C62,[1]APELACIÓN!$C:$AK,34,0)&gt;0),VLOOKUP($C62,[1]APELACIÓN!$C:$AK,34,0),VLOOKUP($C62,[1]CONSOLIDADO!$C:$BS,51,0)),"")</f>
        <v>100</v>
      </c>
      <c r="T62" s="6">
        <f>IFERROR(IF(AND($W62="SI",VLOOKUP($C62,[1]APELACIÓN!$C:$AK,35,0)&gt;0),VLOOKUP($C62,[1]APELACIÓN!$C:$AK,35,0),VLOOKUP($C62,[1]CONSOLIDADO!$C:$BS,52,0)),"")</f>
        <v>25</v>
      </c>
      <c r="U62" s="8">
        <f>IFERROR(ROUND(IF(((H62+K62+Q62+T62)=VLOOKUP($C62,[1]CONSOLIDADO!$C:$BJ,60,0)),VLOOKUP($C62,[1]CONSOLIDADO!$C:$BJ,60,0),"ERROR"),2),"")</f>
        <v>85</v>
      </c>
      <c r="V62" s="9" t="str">
        <f>IFERROR(IF(VLOOKUP($C62,[1]APELACIÓN!$C:$AK,5,0)&lt;&gt;0,VLOOKUP($C62,[1]APELACIÓN!$C:$AK,5,0),"NO"),"")</f>
        <v/>
      </c>
      <c r="W62" s="9" t="str">
        <f>IFERROR(IF($V62="SI",VLOOKUP($C62,[1]APELACIÓN!$C:$AK,7,0),""),0)</f>
        <v/>
      </c>
      <c r="X62" s="10" t="str">
        <f>IFERROR(VLOOKUP($C62,[1]CONSOLIDADO!$C:$BS,61,0),"")</f>
        <v>EMPATE</v>
      </c>
      <c r="Y62" s="11">
        <f>IFERROR(VLOOKUP($C62,[1]CONSOLIDADO!$C:$BS,62,0),"")</f>
        <v>70</v>
      </c>
      <c r="Z62" s="11">
        <f>IFERROR(VLOOKUP($C62,[1]CONSOLIDADO!$C:$BS,63,0),"")</f>
        <v>5</v>
      </c>
      <c r="AA62" s="11">
        <f>IFERROR(VLOOKUP($C62,[1]CONSOLIDADO!$C:$BS,64,0),"")</f>
        <v>0</v>
      </c>
      <c r="AB62" s="11">
        <f>IFERROR(VLOOKUP($C62,[1]CONSOLIDADO!$C:$BS,65,0),"")</f>
        <v>22</v>
      </c>
      <c r="AC62" s="9" t="str">
        <f>IFERROR(VLOOKUP($C62,[1]CONSOLIDADO!$C:$BS,66,0),"")</f>
        <v/>
      </c>
      <c r="AD62" s="9">
        <f>IFERROR(VLOOKUP($C62,[1]CONSOLIDADO!$C:$BS,67,0),"")</f>
        <v>0</v>
      </c>
      <c r="AE62" s="12">
        <f>IFERROR(VLOOKUP($C62,[1]CONSOLIDADO!$C:$BS,68,0),"")</f>
        <v>0</v>
      </c>
      <c r="AF62" s="13">
        <v>47</v>
      </c>
    </row>
    <row r="63" spans="1:32" x14ac:dyDescent="0.25">
      <c r="A63" s="1">
        <v>48</v>
      </c>
      <c r="B63" s="14">
        <v>103</v>
      </c>
      <c r="C63" s="15">
        <v>12609816</v>
      </c>
      <c r="D63" s="14">
        <v>2</v>
      </c>
      <c r="E63" s="14">
        <f>IFERROR(VLOOKUP($C63,[1]CONSOLIDADO!$C:$K,9,0),"")</f>
        <v>22</v>
      </c>
      <c r="F63" s="16">
        <f>IFERROR(IF(AND($W63="SI",VLOOKUP($C63,[1]APELACIÓN!$C:$AK,21,0)&gt;0),VLOOKUP($C63,[1]APELACIÓN!$C:$AK,21,0),VLOOKUP($C63,[1]CONSOLIDADO!$C:$BS,38,0)),"")</f>
        <v>3</v>
      </c>
      <c r="G63" s="17">
        <f>IFERROR(IF(AND($W63="SI",VLOOKUP($C63,[1]APELACIÓN!$C:$AK,22,0)&gt;0),VLOOKUP($C63,[1]APELACIÓN!$C:$AK,22,0),VLOOKUP($C63,[1]CONSOLIDADO!$C:$BS,39,0)),"")</f>
        <v>28</v>
      </c>
      <c r="H63" s="6">
        <f>IFERROR(IF(AND($W63="SI",VLOOKUP($C63,[1]APELACIÓN!$C:$AK,23,0)&gt;0),VLOOKUP($C63,[1]APELACIÓN!$C:$AK,23,0),VLOOKUP($C63,[1]CONSOLIDADO!$C:$BS,40,0)),"")</f>
        <v>7</v>
      </c>
      <c r="I63" s="16">
        <f>IFERROR(IF(AND($W63="SI",VLOOKUP($C63,[1]APELACIÓN!$C:$AK,24,0)&gt;0),VLOOKUP($C63,[1]APELACIÓN!$C:$AK,24,0),VLOOKUP($C63,[1]CONSOLIDADO!$C:$BS,41,0)),"")</f>
        <v>233</v>
      </c>
      <c r="J63" s="18">
        <f>IFERROR(IF(AND($W63="SI",VLOOKUP($C63,[1]APELACIÓN!$C:$AK,25,0)&gt;0),VLOOKUP($C63,[1]APELACIÓN!$C:$AK,25,0),VLOOKUP($C63,[1]CONSOLIDADO!$C:$BS,42,0)),"")</f>
        <v>100</v>
      </c>
      <c r="K63" s="6">
        <f>IFERROR(IF(AND($W63="SI",VLOOKUP($C63,[1]APELACIÓN!$C:$AK,26,0)&gt;0),VLOOKUP($C63,[1]APELACIÓN!$C:$AK,26,0),VLOOKUP($C63,[1]CONSOLIDADO!$C:$BS,43,0)),"")</f>
        <v>25</v>
      </c>
      <c r="L63" s="16">
        <f>IFERROR(IF(AND($W63="SI",VLOOKUP($C63,[1]APELACIÓN!$C:$AK,27,0)&gt;0),VLOOKUP($C63,[1]APELACIÓN!$C:$AK,27,0),VLOOKUP($C63,[1]CONSOLIDADO!$C:$BS,44,0)),"")</f>
        <v>70</v>
      </c>
      <c r="M63" s="16">
        <f>IFERROR(IF(AND($W63="SI",VLOOKUP($C63,[1]APELACIÓN!$C:$AK,28,0)&gt;0),VLOOKUP($C63,[1]APELACIÓN!$C:$AK,28,0),VLOOKUP($C63,[1]CONSOLIDADO!$C:$BS,45,0)),"")</f>
        <v>70</v>
      </c>
      <c r="N63" s="16">
        <f>IFERROR(IF(AND($W63="SI",VLOOKUP($C63,[1]APELACIÓN!$C:$AK,29,0)&gt;0),VLOOKUP($C63,[1]APELACIÓN!$C:$AK,29,0),VLOOKUP($C63,[1]CONSOLIDADO!$C:$BS,46,0)),"")</f>
        <v>70</v>
      </c>
      <c r="O63" s="16">
        <f>IFERROR(IF(AND($W63="SI",VLOOKUP($C63,[1]APELACIÓN!$C:$AK,30,0)&gt;0),VLOOKUP($C63,[1]APELACIÓN!$C:$AK,30,0),VLOOKUP($C63,[1]CONSOLIDADO!$C:$BS,47,0)),"")</f>
        <v>70</v>
      </c>
      <c r="P63" s="18">
        <f>IFERROR(IF(AND($W63="SI",VLOOKUP($C63,[1]APELACIÓN!$C:$AK,31,0)&gt;0),VLOOKUP($C63,[1]APELACIÓN!$C:$AK,31,0),VLOOKUP($C63,[1]CONSOLIDADO!$C:$BS,48,0)),"")</f>
        <v>100</v>
      </c>
      <c r="Q63" s="6">
        <f>IFERROR(IF(AND($W63="SI",VLOOKUP($C63,[1]APELACIÓN!$C:$AK,32,0)&gt;0),VLOOKUP($C63,[1]APELACIÓN!$C:$AK,32,0),VLOOKUP($C63,[1]CONSOLIDADO!$C:$BS,49,0)),"")</f>
        <v>25</v>
      </c>
      <c r="R63" s="16" t="str">
        <f>IFERROR(IF(AND($W63="SI",VLOOKUP($C63,[1]APELACIÓN!$C:$AK,33,0)&gt;0),VLOOKUP($C63,[1]APELACIÓN!$C:$AK,33,0),VLOOKUP($C63,[1]CONSOLIDADO!$C:$BS,50,0)),"")</f>
        <v>LEM</v>
      </c>
      <c r="S63" s="17">
        <f>IFERROR(IF(AND($W63="SI",VLOOKUP($C63,[1]APELACIÓN!$C:$AK,34,0)&gt;0),VLOOKUP($C63,[1]APELACIÓN!$C:$AK,34,0),VLOOKUP($C63,[1]CONSOLIDADO!$C:$BS,51,0)),"")</f>
        <v>100</v>
      </c>
      <c r="T63" s="6">
        <f>IFERROR(IF(AND($W63="SI",VLOOKUP($C63,[1]APELACIÓN!$C:$AK,35,0)&gt;0),VLOOKUP($C63,[1]APELACIÓN!$C:$AK,35,0),VLOOKUP($C63,[1]CONSOLIDADO!$C:$BS,52,0)),"")</f>
        <v>25</v>
      </c>
      <c r="U63" s="8">
        <f>IFERROR(ROUND(IF(((H63+K63+Q63+T63)=VLOOKUP($C63,[1]CONSOLIDADO!$C:$BJ,60,0)),VLOOKUP($C63,[1]CONSOLIDADO!$C:$BJ,60,0),"ERROR"),2),"")</f>
        <v>82</v>
      </c>
      <c r="V63" s="12" t="str">
        <f>IFERROR(IF(VLOOKUP($C63,[1]APELACIÓN!$C:$AK,5,0)&lt;&gt;0,VLOOKUP($C63,[1]APELACIÓN!$C:$AK,5,0),"NO"),"")</f>
        <v>SI</v>
      </c>
      <c r="W63" s="12" t="str">
        <f>IFERROR(IF($V63="SI",VLOOKUP($C63,[1]APELACIÓN!$C:$AK,7,0),""),0)</f>
        <v>NO</v>
      </c>
      <c r="X63" s="10" t="str">
        <f>IFERROR(VLOOKUP($C63,[1]CONSOLIDADO!$C:$BS,61,0),"")</f>
        <v>EMPATE</v>
      </c>
      <c r="Y63" s="11">
        <f>IFERROR(VLOOKUP($C63,[1]CONSOLIDADO!$C:$BS,62,0),"")</f>
        <v>70</v>
      </c>
      <c r="Z63" s="11">
        <f>IFERROR(VLOOKUP($C63,[1]CONSOLIDADO!$C:$BS,63,0),"")</f>
        <v>7</v>
      </c>
      <c r="AA63" s="11">
        <f>IFERROR(VLOOKUP($C63,[1]CONSOLIDADO!$C:$BS,64,0),"")</f>
        <v>11</v>
      </c>
      <c r="AB63" s="11">
        <f>IFERROR(VLOOKUP($C63,[1]CONSOLIDADO!$C:$BS,65,0),"")</f>
        <v>24</v>
      </c>
      <c r="AC63" s="12" t="str">
        <f>IFERROR(VLOOKUP($C63,[1]CONSOLIDADO!$C:$BS,66,0),"")</f>
        <v/>
      </c>
      <c r="AD63" s="12">
        <f>IFERROR(VLOOKUP($C63,[1]CONSOLIDADO!$C:$BS,67,0),"")</f>
        <v>0</v>
      </c>
      <c r="AE63" s="12">
        <f>IFERROR(VLOOKUP($C63,[1]CONSOLIDADO!$C:$BS,68,0),"")</f>
        <v>0</v>
      </c>
      <c r="AF63" s="13">
        <v>48</v>
      </c>
    </row>
    <row r="64" spans="1:32" x14ac:dyDescent="0.25">
      <c r="A64" s="1">
        <v>49</v>
      </c>
      <c r="B64" s="14">
        <v>101</v>
      </c>
      <c r="C64" s="15">
        <v>16224627</v>
      </c>
      <c r="D64" s="14">
        <v>5</v>
      </c>
      <c r="E64" s="14">
        <f>IFERROR(VLOOKUP($C64,[1]CONSOLIDADO!$C:$K,9,0),"")</f>
        <v>22</v>
      </c>
      <c r="F64" s="16">
        <f>IFERROR(IF(AND($W64="SI",VLOOKUP($C64,[1]APELACIÓN!$C:$AK,21,0)&gt;0),VLOOKUP($C64,[1]APELACIÓN!$C:$AK,21,0),VLOOKUP($C64,[1]CONSOLIDADO!$C:$BS,38,0)),"")</f>
        <v>5</v>
      </c>
      <c r="G64" s="17">
        <f>IFERROR(IF(AND($W64="SI",VLOOKUP($C64,[1]APELACIÓN!$C:$AK,22,0)&gt;0),VLOOKUP($C64,[1]APELACIÓN!$C:$AK,22,0),VLOOKUP($C64,[1]CONSOLIDADO!$C:$BS,39,0)),"")</f>
        <v>40</v>
      </c>
      <c r="H64" s="6">
        <f>IFERROR(IF(AND($W64="SI",VLOOKUP($C64,[1]APELACIÓN!$C:$AK,23,0)&gt;0),VLOOKUP($C64,[1]APELACIÓN!$C:$AK,23,0),VLOOKUP($C64,[1]CONSOLIDADO!$C:$BS,40,0)),"")</f>
        <v>10</v>
      </c>
      <c r="I64" s="16">
        <f>IFERROR(IF(AND($W64="SI",VLOOKUP($C64,[1]APELACIÓN!$C:$AK,24,0)&gt;0),VLOOKUP($C64,[1]APELACIÓN!$C:$AK,24,0),VLOOKUP($C64,[1]CONSOLIDADO!$C:$BS,41,0)),"")</f>
        <v>75</v>
      </c>
      <c r="J64" s="18">
        <f>IFERROR(IF(AND($W64="SI",VLOOKUP($C64,[1]APELACIÓN!$C:$AK,25,0)&gt;0),VLOOKUP($C64,[1]APELACIÓN!$C:$AK,25,0),VLOOKUP($C64,[1]CONSOLIDADO!$C:$BS,42,0)),"")</f>
        <v>100</v>
      </c>
      <c r="K64" s="6">
        <f>IFERROR(IF(AND($W64="SI",VLOOKUP($C64,[1]APELACIÓN!$C:$AK,26,0)&gt;0),VLOOKUP($C64,[1]APELACIÓN!$C:$AK,26,0),VLOOKUP($C64,[1]CONSOLIDADO!$C:$BS,43,0)),"")</f>
        <v>25</v>
      </c>
      <c r="L64" s="16">
        <f>IFERROR(IF(AND($W64="SI",VLOOKUP($C64,[1]APELACIÓN!$C:$AK,27,0)&gt;0),VLOOKUP($C64,[1]APELACIÓN!$C:$AK,27,0),VLOOKUP($C64,[1]CONSOLIDADO!$C:$BS,44,0)),"")</f>
        <v>68</v>
      </c>
      <c r="M64" s="16">
        <f>IFERROR(IF(AND($W64="SI",VLOOKUP($C64,[1]APELACIÓN!$C:$AK,28,0)&gt;0),VLOOKUP($C64,[1]APELACIÓN!$C:$AK,28,0),VLOOKUP($C64,[1]CONSOLIDADO!$C:$BS,45,0)),"")</f>
        <v>58</v>
      </c>
      <c r="N64" s="16">
        <f>IFERROR(IF(AND($W64="SI",VLOOKUP($C64,[1]APELACIÓN!$C:$AK,29,0)&gt;0),VLOOKUP($C64,[1]APELACIÓN!$C:$AK,29,0),VLOOKUP($C64,[1]CONSOLIDADO!$C:$BS,46,0)),"")</f>
        <v>67</v>
      </c>
      <c r="O64" s="16">
        <f>IFERROR(IF(AND($W64="SI",VLOOKUP($C64,[1]APELACIÓN!$C:$AK,30,0)&gt;0),VLOOKUP($C64,[1]APELACIÓN!$C:$AK,30,0),VLOOKUP($C64,[1]CONSOLIDADO!$C:$BS,47,0)),"")</f>
        <v>64</v>
      </c>
      <c r="P64" s="18">
        <f>IFERROR(IF(AND($W64="SI",VLOOKUP($C64,[1]APELACIÓN!$C:$AK,31,0)&gt;0),VLOOKUP($C64,[1]APELACIÓN!$C:$AK,31,0),VLOOKUP($C64,[1]CONSOLIDADO!$C:$BS,48,0)),"")</f>
        <v>88</v>
      </c>
      <c r="Q64" s="6">
        <f>IFERROR(IF(AND($W64="SI",VLOOKUP($C64,[1]APELACIÓN!$C:$AK,32,0)&gt;0),VLOOKUP($C64,[1]APELACIÓN!$C:$AK,32,0),VLOOKUP($C64,[1]CONSOLIDADO!$C:$BS,49,0)),"")</f>
        <v>22</v>
      </c>
      <c r="R64" s="16" t="str">
        <f>IFERROR(IF(AND($W64="SI",VLOOKUP($C64,[1]APELACIÓN!$C:$AK,33,0)&gt;0),VLOOKUP($C64,[1]APELACIÓN!$C:$AK,33,0),VLOOKUP($C64,[1]CONSOLIDADO!$C:$BS,50,0)),"")</f>
        <v>LEM</v>
      </c>
      <c r="S64" s="17">
        <f>IFERROR(IF(AND($W64="SI",VLOOKUP($C64,[1]APELACIÓN!$C:$AK,34,0)&gt;0),VLOOKUP($C64,[1]APELACIÓN!$C:$AK,34,0),VLOOKUP($C64,[1]CONSOLIDADO!$C:$BS,51,0)),"")</f>
        <v>100</v>
      </c>
      <c r="T64" s="6">
        <f>IFERROR(IF(AND($W64="SI",VLOOKUP($C64,[1]APELACIÓN!$C:$AK,35,0)&gt;0),VLOOKUP($C64,[1]APELACIÓN!$C:$AK,35,0),VLOOKUP($C64,[1]CONSOLIDADO!$C:$BS,52,0)),"")</f>
        <v>25</v>
      </c>
      <c r="U64" s="8">
        <f>IFERROR(ROUND(IF(((H64+K64+Q64+T64)=VLOOKUP($C64,[1]CONSOLIDADO!$C:$BJ,60,0)),VLOOKUP($C64,[1]CONSOLIDADO!$C:$BJ,60,0),"ERROR"),2),"")</f>
        <v>82</v>
      </c>
      <c r="V64" s="12"/>
      <c r="W64" s="12" t="str">
        <f>IFERROR(IF($V64="SI",VLOOKUP($C64,[1]APELACIÓN!$C:$AK,7,0),""),0)</f>
        <v/>
      </c>
      <c r="X64" s="10" t="str">
        <f>IFERROR(VLOOKUP($C64,[1]CONSOLIDADO!$C:$BS,61,0),"")</f>
        <v>EMPATE</v>
      </c>
      <c r="Y64" s="11">
        <f>IFERROR(VLOOKUP($C64,[1]CONSOLIDADO!$C:$BS,62,0),"")</f>
        <v>68</v>
      </c>
      <c r="Z64" s="11">
        <f>IFERROR(VLOOKUP($C64,[1]CONSOLIDADO!$C:$BS,63,0),"")</f>
        <v>8</v>
      </c>
      <c r="AA64" s="11">
        <f>IFERROR(VLOOKUP($C64,[1]CONSOLIDADO!$C:$BS,64,0),"")</f>
        <v>7</v>
      </c>
      <c r="AB64" s="11">
        <f>IFERROR(VLOOKUP($C64,[1]CONSOLIDADO!$C:$BS,65,0),"")</f>
        <v>0</v>
      </c>
      <c r="AC64" s="12" t="str">
        <f>IFERROR(VLOOKUP($C64,[1]CONSOLIDADO!$C:$BS,66,0),"")</f>
        <v/>
      </c>
      <c r="AD64" s="12">
        <f>IFERROR(VLOOKUP($C64,[1]CONSOLIDADO!$C:$BS,67,0),"")</f>
        <v>0</v>
      </c>
      <c r="AE64" s="12">
        <f>IFERROR(VLOOKUP($C64,[1]CONSOLIDADO!$C:$BS,68,0),"")</f>
        <v>0</v>
      </c>
      <c r="AF64" s="13">
        <v>49</v>
      </c>
    </row>
    <row r="65" spans="1:32" x14ac:dyDescent="0.25">
      <c r="A65" s="1">
        <v>50</v>
      </c>
      <c r="B65" s="14">
        <v>103</v>
      </c>
      <c r="C65" s="15">
        <v>6780504</v>
      </c>
      <c r="D65" s="14">
        <v>6</v>
      </c>
      <c r="E65" s="14">
        <f>IFERROR(VLOOKUP($C65,[1]CONSOLIDADO!$C:$K,9,0),"")</f>
        <v>22</v>
      </c>
      <c r="F65" s="16">
        <f>IFERROR(IF(AND($W65="SI",VLOOKUP($C65,[1]APELACIÓN!$C:$AK,21,0)&gt;0),VLOOKUP($C65,[1]APELACIÓN!$C:$AK,21,0),VLOOKUP($C65,[1]CONSOLIDADO!$C:$BS,38,0)),"")</f>
        <v>2</v>
      </c>
      <c r="G65" s="17">
        <f>IFERROR(IF(AND($W65="SI",VLOOKUP($C65,[1]APELACIÓN!$C:$AK,22,0)&gt;0),VLOOKUP($C65,[1]APELACIÓN!$C:$AK,22,0),VLOOKUP($C65,[1]CONSOLIDADO!$C:$BS,39,0)),"")</f>
        <v>22</v>
      </c>
      <c r="H65" s="6">
        <f>IFERROR(IF(AND($W65="SI",VLOOKUP($C65,[1]APELACIÓN!$C:$AK,23,0)&gt;0),VLOOKUP($C65,[1]APELACIÓN!$C:$AK,23,0),VLOOKUP($C65,[1]CONSOLIDADO!$C:$BS,40,0)),"")</f>
        <v>5.5</v>
      </c>
      <c r="I65" s="16">
        <f>IFERROR(IF(AND($W65="SI",VLOOKUP($C65,[1]APELACIÓN!$C:$AK,24,0)&gt;0),VLOOKUP($C65,[1]APELACIÓN!$C:$AK,24,0),VLOOKUP($C65,[1]CONSOLIDADO!$C:$BS,41,0)),"")</f>
        <v>61</v>
      </c>
      <c r="J65" s="18">
        <f>IFERROR(IF(AND($W65="SI",VLOOKUP($C65,[1]APELACIÓN!$C:$AK,25,0)&gt;0),VLOOKUP($C65,[1]APELACIÓN!$C:$AK,25,0),VLOOKUP($C65,[1]CONSOLIDADO!$C:$BS,42,0)),"")</f>
        <v>100</v>
      </c>
      <c r="K65" s="6">
        <f>IFERROR(IF(AND($W65="SI",VLOOKUP($C65,[1]APELACIÓN!$C:$AK,26,0)&gt;0),VLOOKUP($C65,[1]APELACIÓN!$C:$AK,26,0),VLOOKUP($C65,[1]CONSOLIDADO!$C:$BS,43,0)),"")</f>
        <v>25</v>
      </c>
      <c r="L65" s="16">
        <f>IFERROR(IF(AND($W65="SI",VLOOKUP($C65,[1]APELACIÓN!$C:$AK,27,0)&gt;0),VLOOKUP($C65,[1]APELACIÓN!$C:$AK,27,0),VLOOKUP($C65,[1]CONSOLIDADO!$C:$BS,44,0)),"")</f>
        <v>70</v>
      </c>
      <c r="M65" s="16">
        <f>IFERROR(IF(AND($W65="SI",VLOOKUP($C65,[1]APELACIÓN!$C:$AK,28,0)&gt;0),VLOOKUP($C65,[1]APELACIÓN!$C:$AK,28,0),VLOOKUP($C65,[1]CONSOLIDADO!$C:$BS,45,0)),"")</f>
        <v>70</v>
      </c>
      <c r="N65" s="16">
        <f>IFERROR(IF(AND($W65="SI",VLOOKUP($C65,[1]APELACIÓN!$C:$AK,29,0)&gt;0),VLOOKUP($C65,[1]APELACIÓN!$C:$AK,29,0),VLOOKUP($C65,[1]CONSOLIDADO!$C:$BS,46,0)),"")</f>
        <v>70</v>
      </c>
      <c r="O65" s="16">
        <f>IFERROR(IF(AND($W65="SI",VLOOKUP($C65,[1]APELACIÓN!$C:$AK,30,0)&gt;0),VLOOKUP($C65,[1]APELACIÓN!$C:$AK,30,0),VLOOKUP($C65,[1]CONSOLIDADO!$C:$BS,47,0)),"")</f>
        <v>70</v>
      </c>
      <c r="P65" s="18">
        <f>IFERROR(IF(AND($W65="SI",VLOOKUP($C65,[1]APELACIÓN!$C:$AK,31,0)&gt;0),VLOOKUP($C65,[1]APELACIÓN!$C:$AK,31,0),VLOOKUP($C65,[1]CONSOLIDADO!$C:$BS,48,0)),"")</f>
        <v>100</v>
      </c>
      <c r="Q65" s="6">
        <f>IFERROR(IF(AND($W65="SI",VLOOKUP($C65,[1]APELACIÓN!$C:$AK,32,0)&gt;0),VLOOKUP($C65,[1]APELACIÓN!$C:$AK,32,0),VLOOKUP($C65,[1]CONSOLIDADO!$C:$BS,49,0)),"")</f>
        <v>25</v>
      </c>
      <c r="R65" s="16" t="str">
        <f>IFERROR(IF(AND($W65="SI",VLOOKUP($C65,[1]APELACIÓN!$C:$AK,33,0)&gt;0),VLOOKUP($C65,[1]APELACIÓN!$C:$AK,33,0),VLOOKUP($C65,[1]CONSOLIDADO!$C:$BS,50,0)),"")</f>
        <v>LEM</v>
      </c>
      <c r="S65" s="17">
        <f>IFERROR(IF(AND($W65="SI",VLOOKUP($C65,[1]APELACIÓN!$C:$AK,34,0)&gt;0),VLOOKUP($C65,[1]APELACIÓN!$C:$AK,34,0),VLOOKUP($C65,[1]CONSOLIDADO!$C:$BS,51,0)),"")</f>
        <v>100</v>
      </c>
      <c r="T65" s="6">
        <f>IFERROR(IF(AND($W65="SI",VLOOKUP($C65,[1]APELACIÓN!$C:$AK,35,0)&gt;0),VLOOKUP($C65,[1]APELACIÓN!$C:$AK,35,0),VLOOKUP($C65,[1]CONSOLIDADO!$C:$BS,52,0)),"")</f>
        <v>25</v>
      </c>
      <c r="U65" s="8">
        <f>IFERROR(ROUND(IF(((H65+K65+Q65+T65)=VLOOKUP($C65,[1]CONSOLIDADO!$C:$BJ,60,0)),VLOOKUP($C65,[1]CONSOLIDADO!$C:$BJ,60,0),"ERROR"),2),"")</f>
        <v>80.5</v>
      </c>
      <c r="V65" s="12" t="str">
        <f>IFERROR(IF(VLOOKUP($C65,[1]APELACIÓN!$C:$AK,5,0)&lt;&gt;0,VLOOKUP($C65,[1]APELACIÓN!$C:$AK,5,0),"NO"),"")</f>
        <v/>
      </c>
      <c r="W65" s="12" t="str">
        <f>IFERROR(IF($V65="SI",VLOOKUP($C65,[1]APELACIÓN!$C:$AK,7,0),""),0)</f>
        <v/>
      </c>
      <c r="X65" s="10" t="str">
        <f>IFERROR(VLOOKUP($C65,[1]CONSOLIDADO!$C:$BS,61,0),"")</f>
        <v/>
      </c>
      <c r="Y65" s="11">
        <f>IFERROR(VLOOKUP($C65,[1]CONSOLIDADO!$C:$BS,62,0),"")</f>
        <v>70</v>
      </c>
      <c r="Z65" s="11">
        <f>IFERROR(VLOOKUP($C65,[1]CONSOLIDADO!$C:$BS,63,0),"")</f>
        <v>7</v>
      </c>
      <c r="AA65" s="11">
        <f>IFERROR(VLOOKUP($C65,[1]CONSOLIDADO!$C:$BS,64,0),"")</f>
        <v>7</v>
      </c>
      <c r="AB65" s="11">
        <f>IFERROR(VLOOKUP($C65,[1]CONSOLIDADO!$C:$BS,65,0),"")</f>
        <v>14</v>
      </c>
      <c r="AC65" s="12" t="str">
        <f>IFERROR(VLOOKUP($C65,[1]CONSOLIDADO!$C:$BS,66,0),"")</f>
        <v/>
      </c>
      <c r="AD65" s="12">
        <f>IFERROR(VLOOKUP($C65,[1]CONSOLIDADO!$C:$BS,67,0),"")</f>
        <v>0</v>
      </c>
      <c r="AE65" s="12">
        <f>IFERROR(VLOOKUP($C65,[1]CONSOLIDADO!$C:$BS,68,0),"")</f>
        <v>0</v>
      </c>
      <c r="AF65" s="13">
        <v>50</v>
      </c>
    </row>
    <row r="66" spans="1:32" x14ac:dyDescent="0.25">
      <c r="A66" s="1">
        <v>51</v>
      </c>
      <c r="B66" s="14">
        <v>103</v>
      </c>
      <c r="C66" s="15">
        <v>12832772</v>
      </c>
      <c r="D66" s="14" t="s">
        <v>35</v>
      </c>
      <c r="E66" s="14">
        <f>IFERROR(VLOOKUP($C66,[1]CONSOLIDADO!$C:$K,9,0),"")</f>
        <v>22</v>
      </c>
      <c r="F66" s="16">
        <f>IFERROR(IF(AND($W66="SI",VLOOKUP($C66,[1]APELACIÓN!$C:$AK,21,0)&gt;0),VLOOKUP($C66,[1]APELACIÓN!$C:$AK,21,0),VLOOKUP($C66,[1]CONSOLIDADO!$C:$BS,38,0)),"")</f>
        <v>6</v>
      </c>
      <c r="G66" s="17">
        <f>IFERROR(IF(AND($W66="SI",VLOOKUP($C66,[1]APELACIÓN!$C:$AK,22,0)&gt;0),VLOOKUP($C66,[1]APELACIÓN!$C:$AK,22,0),VLOOKUP($C66,[1]CONSOLIDADO!$C:$BS,39,0)),"")</f>
        <v>46</v>
      </c>
      <c r="H66" s="6">
        <f>IFERROR(IF(AND($W66="SI",VLOOKUP($C66,[1]APELACIÓN!$C:$AK,23,0)&gt;0),VLOOKUP($C66,[1]APELACIÓN!$C:$AK,23,0),VLOOKUP($C66,[1]CONSOLIDADO!$C:$BS,40,0)),"")</f>
        <v>11.5</v>
      </c>
      <c r="I66" s="16">
        <f>IFERROR(IF(AND($W66="SI",VLOOKUP($C66,[1]APELACIÓN!$C:$AK,24,0)&gt;0),VLOOKUP($C66,[1]APELACIÓN!$C:$AK,24,0),VLOOKUP($C66,[1]CONSOLIDADO!$C:$BS,41,0)),"")</f>
        <v>40</v>
      </c>
      <c r="J66" s="18">
        <f>IFERROR(IF(AND($W66="SI",VLOOKUP($C66,[1]APELACIÓN!$C:$AK,25,0)&gt;0),VLOOKUP($C66,[1]APELACIÓN!$C:$AK,25,0),VLOOKUP($C66,[1]CONSOLIDADO!$C:$BS,42,0)),"")</f>
        <v>76</v>
      </c>
      <c r="K66" s="6">
        <f>IFERROR(IF(AND($W66="SI",VLOOKUP($C66,[1]APELACIÓN!$C:$AK,26,0)&gt;0),VLOOKUP($C66,[1]APELACIÓN!$C:$AK,26,0),VLOOKUP($C66,[1]CONSOLIDADO!$C:$BS,43,0)),"")</f>
        <v>19</v>
      </c>
      <c r="L66" s="16">
        <f>IFERROR(IF(AND($W66="SI",VLOOKUP($C66,[1]APELACIÓN!$C:$AK,27,0)&gt;0),VLOOKUP($C66,[1]APELACIÓN!$C:$AK,27,0),VLOOKUP($C66,[1]CONSOLIDADO!$C:$BS,44,0)),"")</f>
        <v>61</v>
      </c>
      <c r="M66" s="16">
        <f>IFERROR(IF(AND($W66="SI",VLOOKUP($C66,[1]APELACIÓN!$C:$AK,28,0)&gt;0),VLOOKUP($C66,[1]APELACIÓN!$C:$AK,28,0),VLOOKUP($C66,[1]CONSOLIDADO!$C:$BS,45,0)),"")</f>
        <v>63</v>
      </c>
      <c r="N66" s="16">
        <f>IFERROR(IF(AND($W66="SI",VLOOKUP($C66,[1]APELACIÓN!$C:$AK,29,0)&gt;0),VLOOKUP($C66,[1]APELACIÓN!$C:$AK,29,0),VLOOKUP($C66,[1]CONSOLIDADO!$C:$BS,46,0)),"")</f>
        <v>61</v>
      </c>
      <c r="O66" s="16">
        <f>IFERROR(IF(AND($W66="SI",VLOOKUP($C66,[1]APELACIÓN!$C:$AK,30,0)&gt;0),VLOOKUP($C66,[1]APELACIÓN!$C:$AK,30,0),VLOOKUP($C66,[1]CONSOLIDADO!$C:$BS,47,0)),"")</f>
        <v>62</v>
      </c>
      <c r="P66" s="18">
        <f>IFERROR(IF(AND($W66="SI",VLOOKUP($C66,[1]APELACIÓN!$C:$AK,31,0)&gt;0),VLOOKUP($C66,[1]APELACIÓN!$C:$AK,31,0),VLOOKUP($C66,[1]CONSOLIDADO!$C:$BS,48,0)),"")</f>
        <v>84</v>
      </c>
      <c r="Q66" s="6">
        <f>IFERROR(IF(AND($W66="SI",VLOOKUP($C66,[1]APELACIÓN!$C:$AK,32,0)&gt;0),VLOOKUP($C66,[1]APELACIÓN!$C:$AK,32,0),VLOOKUP($C66,[1]CONSOLIDADO!$C:$BS,49,0)),"")</f>
        <v>21</v>
      </c>
      <c r="R66" s="16" t="str">
        <f>IFERROR(IF(AND($W66="SI",VLOOKUP($C66,[1]APELACIÓN!$C:$AK,33,0)&gt;0),VLOOKUP($C66,[1]APELACIÓN!$C:$AK,33,0),VLOOKUP($C66,[1]CONSOLIDADO!$C:$BS,50,0)),"")</f>
        <v>LEM</v>
      </c>
      <c r="S66" s="17">
        <f>IFERROR(IF(AND($W66="SI",VLOOKUP($C66,[1]APELACIÓN!$C:$AK,34,0)&gt;0),VLOOKUP($C66,[1]APELACIÓN!$C:$AK,34,0),VLOOKUP($C66,[1]CONSOLIDADO!$C:$BS,51,0)),"")</f>
        <v>100</v>
      </c>
      <c r="T66" s="6">
        <f>IFERROR(IF(AND($W66="SI",VLOOKUP($C66,[1]APELACIÓN!$C:$AK,35,0)&gt;0),VLOOKUP($C66,[1]APELACIÓN!$C:$AK,35,0),VLOOKUP($C66,[1]CONSOLIDADO!$C:$BS,52,0)),"")</f>
        <v>25</v>
      </c>
      <c r="U66" s="8">
        <f>IFERROR(ROUND(IF(((H66+K66+Q66+T66)=VLOOKUP($C66,[1]CONSOLIDADO!$C:$BJ,60,0)),VLOOKUP($C66,[1]CONSOLIDADO!$C:$BJ,60,0),"ERROR"),2),"")</f>
        <v>76.5</v>
      </c>
      <c r="V66" s="12" t="str">
        <f>IFERROR(IF(VLOOKUP($C66,[1]APELACIÓN!$C:$AK,5,0)&lt;&gt;0,VLOOKUP($C66,[1]APELACIÓN!$C:$AK,5,0),"NO"),"")</f>
        <v/>
      </c>
      <c r="W66" s="12" t="str">
        <f>IFERROR(IF($V66="SI",VLOOKUP($C66,[1]APELACIÓN!$C:$AK,7,0),""),0)</f>
        <v/>
      </c>
      <c r="X66" s="10" t="str">
        <f>IFERROR(VLOOKUP($C66,[1]CONSOLIDADO!$C:$BS,61,0),"")</f>
        <v/>
      </c>
      <c r="Y66" s="11">
        <f>IFERROR(VLOOKUP($C66,[1]CONSOLIDADO!$C:$BS,62,0),"")</f>
        <v>61</v>
      </c>
      <c r="Z66" s="11">
        <f>IFERROR(VLOOKUP($C66,[1]CONSOLIDADO!$C:$BS,63,0),"")</f>
        <v>6</v>
      </c>
      <c r="AA66" s="11">
        <f>IFERROR(VLOOKUP($C66,[1]CONSOLIDADO!$C:$BS,64,0),"")</f>
        <v>4</v>
      </c>
      <c r="AB66" s="11">
        <f>IFERROR(VLOOKUP($C66,[1]CONSOLIDADO!$C:$BS,65,0),"")</f>
        <v>0</v>
      </c>
      <c r="AC66" s="12" t="str">
        <f>IFERROR(VLOOKUP($C66,[1]CONSOLIDADO!$C:$BS,66,0),"")</f>
        <v/>
      </c>
      <c r="AD66" s="12">
        <f>IFERROR(VLOOKUP($C66,[1]CONSOLIDADO!$C:$BS,67,0),"")</f>
        <v>0</v>
      </c>
      <c r="AE66" s="12">
        <f>IFERROR(VLOOKUP($C66,[1]CONSOLIDADO!$C:$BS,68,0),"")</f>
        <v>0</v>
      </c>
      <c r="AF66" s="13">
        <v>51</v>
      </c>
    </row>
    <row r="67" spans="1:32" x14ac:dyDescent="0.25">
      <c r="A67" s="1">
        <v>52</v>
      </c>
      <c r="B67" s="14">
        <v>103</v>
      </c>
      <c r="C67" s="15">
        <v>15693057</v>
      </c>
      <c r="D67" s="14">
        <v>1</v>
      </c>
      <c r="E67" s="14">
        <f>IFERROR(VLOOKUP($C67,[1]CONSOLIDADO!$C:$K,9,0),"")</f>
        <v>20</v>
      </c>
      <c r="F67" s="16">
        <f>IFERROR(IF(AND($W67="SI",VLOOKUP($C67,[1]APELACIÓN!$C:$AK,21,0)&gt;0),VLOOKUP($C67,[1]APELACIÓN!$C:$AK,21,0),VLOOKUP($C67,[1]CONSOLIDADO!$C:$BS,38,0)),"")</f>
        <v>0</v>
      </c>
      <c r="G67" s="17">
        <f>IFERROR(IF(AND($W67="SI",VLOOKUP($C67,[1]APELACIÓN!$C:$AK,22,0)&gt;0),VLOOKUP($C67,[1]APELACIÓN!$C:$AK,22,0),VLOOKUP($C67,[1]CONSOLIDADO!$C:$BS,39,0)),"")</f>
        <v>0</v>
      </c>
      <c r="H67" s="6">
        <f>IFERROR(IF(AND($W67="SI",VLOOKUP($C67,[1]APELACIÓN!$C:$AK,23,0)&gt;0),VLOOKUP($C67,[1]APELACIÓN!$C:$AK,23,0),VLOOKUP($C67,[1]CONSOLIDADO!$C:$BS,40,0)),"")</f>
        <v>0</v>
      </c>
      <c r="I67" s="16">
        <f>IFERROR(IF(AND($W67="SI",VLOOKUP($C67,[1]APELACIÓN!$C:$AK,24,0)&gt;0),VLOOKUP($C67,[1]APELACIÓN!$C:$AK,24,0),VLOOKUP($C67,[1]CONSOLIDADO!$C:$BS,41,0)),"")</f>
        <v>68</v>
      </c>
      <c r="J67" s="18">
        <f>IFERROR(IF(AND($W67="SI",VLOOKUP($C67,[1]APELACIÓN!$C:$AK,25,0)&gt;0),VLOOKUP($C67,[1]APELACIÓN!$C:$AK,25,0),VLOOKUP($C67,[1]CONSOLIDADO!$C:$BS,42,0)),"")</f>
        <v>100</v>
      </c>
      <c r="K67" s="6">
        <f>IFERROR(IF(AND($W67="SI",VLOOKUP($C67,[1]APELACIÓN!$C:$AK,26,0)&gt;0),VLOOKUP($C67,[1]APELACIÓN!$C:$AK,26,0),VLOOKUP($C67,[1]CONSOLIDADO!$C:$BS,43,0)),"")</f>
        <v>25</v>
      </c>
      <c r="L67" s="16">
        <f>IFERROR(IF(AND($W67="SI",VLOOKUP($C67,[1]APELACIÓN!$C:$AK,27,0)&gt;0),VLOOKUP($C67,[1]APELACIÓN!$C:$AK,27,0),VLOOKUP($C67,[1]CONSOLIDADO!$C:$BS,44,0)),"")</f>
        <v>70</v>
      </c>
      <c r="M67" s="16">
        <f>IFERROR(IF(AND($W67="SI",VLOOKUP($C67,[1]APELACIÓN!$C:$AK,28,0)&gt;0),VLOOKUP($C67,[1]APELACIÓN!$C:$AK,28,0),VLOOKUP($C67,[1]CONSOLIDADO!$C:$BS,45,0)),"")</f>
        <v>70</v>
      </c>
      <c r="N67" s="16">
        <f>IFERROR(IF(AND($W67="SI",VLOOKUP($C67,[1]APELACIÓN!$C:$AK,29,0)&gt;0),VLOOKUP($C67,[1]APELACIÓN!$C:$AK,29,0),VLOOKUP($C67,[1]CONSOLIDADO!$C:$BS,46,0)),"")</f>
        <v>70</v>
      </c>
      <c r="O67" s="16">
        <f>IFERROR(IF(AND($W67="SI",VLOOKUP($C67,[1]APELACIÓN!$C:$AK,30,0)&gt;0),VLOOKUP($C67,[1]APELACIÓN!$C:$AK,30,0),VLOOKUP($C67,[1]CONSOLIDADO!$C:$BS,47,0)),"")</f>
        <v>70</v>
      </c>
      <c r="P67" s="18">
        <f>IFERROR(IF(AND($W67="SI",VLOOKUP($C67,[1]APELACIÓN!$C:$AK,31,0)&gt;0),VLOOKUP($C67,[1]APELACIÓN!$C:$AK,31,0),VLOOKUP($C67,[1]CONSOLIDADO!$C:$BS,48,0)),"")</f>
        <v>100</v>
      </c>
      <c r="Q67" s="6">
        <f>IFERROR(IF(AND($W67="SI",VLOOKUP($C67,[1]APELACIÓN!$C:$AK,32,0)&gt;0),VLOOKUP($C67,[1]APELACIÓN!$C:$AK,32,0),VLOOKUP($C67,[1]CONSOLIDADO!$C:$BS,49,0)),"")</f>
        <v>25</v>
      </c>
      <c r="R67" s="16" t="str">
        <f>IFERROR(IF(AND($W67="SI",VLOOKUP($C67,[1]APELACIÓN!$C:$AK,33,0)&gt;0),VLOOKUP($C67,[1]APELACIÓN!$C:$AK,33,0),VLOOKUP($C67,[1]CONSOLIDADO!$C:$BS,50,0)),"")</f>
        <v>LEM</v>
      </c>
      <c r="S67" s="17">
        <f>IFERROR(IF(AND($W67="SI",VLOOKUP($C67,[1]APELACIÓN!$C:$AK,34,0)&gt;0),VLOOKUP($C67,[1]APELACIÓN!$C:$AK,34,0),VLOOKUP($C67,[1]CONSOLIDADO!$C:$BS,51,0)),"")</f>
        <v>100</v>
      </c>
      <c r="T67" s="6">
        <f>IFERROR(IF(AND($W67="SI",VLOOKUP($C67,[1]APELACIÓN!$C:$AK,35,0)&gt;0),VLOOKUP($C67,[1]APELACIÓN!$C:$AK,35,0),VLOOKUP($C67,[1]CONSOLIDADO!$C:$BS,52,0)),"")</f>
        <v>25</v>
      </c>
      <c r="U67" s="8">
        <f>IFERROR(ROUND(IF(((H67+K67+Q67+T67)=VLOOKUP($C67,[1]CONSOLIDADO!$C:$BJ,60,0)),VLOOKUP($C67,[1]CONSOLIDADO!$C:$BJ,60,0),"ERROR"),2),"")</f>
        <v>75</v>
      </c>
      <c r="V67" s="12" t="str">
        <f>IFERROR(IF(VLOOKUP($C67,[1]APELACIÓN!$C:$AK,5,0)&lt;&gt;0,VLOOKUP($C67,[1]APELACIÓN!$C:$AK,5,0),"NO"),"")</f>
        <v>SI</v>
      </c>
      <c r="W67" s="12" t="str">
        <f>IFERROR(IF($V67="SI",VLOOKUP($C67,[1]APELACIÓN!$C:$AK,7,0),""),0)</f>
        <v>NO</v>
      </c>
      <c r="X67" s="10" t="str">
        <f>IFERROR(VLOOKUP($C67,[1]CONSOLIDADO!$C:$BS,61,0),"")</f>
        <v/>
      </c>
      <c r="Y67" s="11">
        <f>IFERROR(VLOOKUP($C67,[1]CONSOLIDADO!$C:$BS,62,0),"")</f>
        <v>70</v>
      </c>
      <c r="Z67" s="11">
        <f>IFERROR(VLOOKUP($C67,[1]CONSOLIDADO!$C:$BS,63,0),"")</f>
        <v>6</v>
      </c>
      <c r="AA67" s="11">
        <f>IFERROR(VLOOKUP($C67,[1]CONSOLIDADO!$C:$BS,64,0),"")</f>
        <v>4</v>
      </c>
      <c r="AB67" s="11">
        <f>IFERROR(VLOOKUP($C67,[1]CONSOLIDADO!$C:$BS,65,0),"")</f>
        <v>0</v>
      </c>
      <c r="AC67" s="12" t="str">
        <f>IFERROR(VLOOKUP($C67,[1]CONSOLIDADO!$C:$BS,66,0),"")</f>
        <v/>
      </c>
      <c r="AD67" s="12">
        <f>IFERROR(VLOOKUP($C67,[1]CONSOLIDADO!$C:$BS,67,0),"")</f>
        <v>0</v>
      </c>
      <c r="AE67" s="12">
        <f>IFERROR(VLOOKUP($C67,[1]CONSOLIDADO!$C:$BS,68,0),"")</f>
        <v>0</v>
      </c>
      <c r="AF67" s="13">
        <v>52</v>
      </c>
    </row>
    <row r="68" spans="1:32" x14ac:dyDescent="0.25">
      <c r="A68" s="1">
        <v>53</v>
      </c>
      <c r="B68" s="14">
        <v>103</v>
      </c>
      <c r="C68" s="15">
        <v>14103911</v>
      </c>
      <c r="D68" s="14">
        <v>3</v>
      </c>
      <c r="E68" s="14">
        <f>IFERROR(VLOOKUP($C68,[1]CONSOLIDADO!$C:$K,9,0),"")</f>
        <v>21</v>
      </c>
      <c r="F68" s="16">
        <f>IFERROR(IF(AND($W68="SI",VLOOKUP($C68,[1]APELACIÓN!$C:$AK,21,0)&gt;0),VLOOKUP($C68,[1]APELACIÓN!$C:$AK,21,0),VLOOKUP($C68,[1]CONSOLIDADO!$C:$BS,38,0)),"")</f>
        <v>0</v>
      </c>
      <c r="G68" s="17">
        <f>IFERROR(IF(AND($W68="SI",VLOOKUP($C68,[1]APELACIÓN!$C:$AK,22,0)&gt;0),VLOOKUP($C68,[1]APELACIÓN!$C:$AK,22,0),VLOOKUP($C68,[1]CONSOLIDADO!$C:$BS,39,0)),"")</f>
        <v>0</v>
      </c>
      <c r="H68" s="6">
        <f>IFERROR(IF(AND($W68="SI",VLOOKUP($C68,[1]APELACIÓN!$C:$AK,23,0)&gt;0),VLOOKUP($C68,[1]APELACIÓN!$C:$AK,23,0),VLOOKUP($C68,[1]CONSOLIDADO!$C:$BS,40,0)),"")</f>
        <v>0</v>
      </c>
      <c r="I68" s="16">
        <f>IFERROR(IF(AND($W68="SI",VLOOKUP($C68,[1]APELACIÓN!$C:$AK,24,0)&gt;0),VLOOKUP($C68,[1]APELACIÓN!$C:$AK,24,0),VLOOKUP($C68,[1]CONSOLIDADO!$C:$BS,41,0)),"")</f>
        <v>128</v>
      </c>
      <c r="J68" s="18">
        <f>IFERROR(IF(AND($W68="SI",VLOOKUP($C68,[1]APELACIÓN!$C:$AK,25,0)&gt;0),VLOOKUP($C68,[1]APELACIÓN!$C:$AK,25,0),VLOOKUP($C68,[1]CONSOLIDADO!$C:$BS,42,0)),"")</f>
        <v>100</v>
      </c>
      <c r="K68" s="6">
        <f>IFERROR(IF(AND($W68="SI",VLOOKUP($C68,[1]APELACIÓN!$C:$AK,26,0)&gt;0),VLOOKUP($C68,[1]APELACIÓN!$C:$AK,26,0),VLOOKUP($C68,[1]CONSOLIDADO!$C:$BS,43,0)),"")</f>
        <v>25</v>
      </c>
      <c r="L68" s="16">
        <f>IFERROR(IF(AND($W68="SI",VLOOKUP($C68,[1]APELACIÓN!$C:$AK,27,0)&gt;0),VLOOKUP($C68,[1]APELACIÓN!$C:$AK,27,0),VLOOKUP($C68,[1]CONSOLIDADO!$C:$BS,44,0)),"")</f>
        <v>70</v>
      </c>
      <c r="M68" s="16">
        <f>IFERROR(IF(AND($W68="SI",VLOOKUP($C68,[1]APELACIÓN!$C:$AK,28,0)&gt;0),VLOOKUP($C68,[1]APELACIÓN!$C:$AK,28,0),VLOOKUP($C68,[1]CONSOLIDADO!$C:$BS,45,0)),"")</f>
        <v>68</v>
      </c>
      <c r="N68" s="16">
        <f>IFERROR(IF(AND($W68="SI",VLOOKUP($C68,[1]APELACIÓN!$C:$AK,29,0)&gt;0),VLOOKUP($C68,[1]APELACIÓN!$C:$AK,29,0),VLOOKUP($C68,[1]CONSOLIDADO!$C:$BS,46,0)),"")</f>
        <v>70</v>
      </c>
      <c r="O68" s="16">
        <f>IFERROR(IF(AND($W68="SI",VLOOKUP($C68,[1]APELACIÓN!$C:$AK,30,0)&gt;0),VLOOKUP($C68,[1]APELACIÓN!$C:$AK,30,0),VLOOKUP($C68,[1]CONSOLIDADO!$C:$BS,47,0)),"")</f>
        <v>69</v>
      </c>
      <c r="P68" s="18">
        <f>IFERROR(IF(AND($W68="SI",VLOOKUP($C68,[1]APELACIÓN!$C:$AK,31,0)&gt;0),VLOOKUP($C68,[1]APELACIÓN!$C:$AK,31,0),VLOOKUP($C68,[1]CONSOLIDADO!$C:$BS,48,0)),"")</f>
        <v>96</v>
      </c>
      <c r="Q68" s="6">
        <f>IFERROR(IF(AND($W68="SI",VLOOKUP($C68,[1]APELACIÓN!$C:$AK,32,0)&gt;0),VLOOKUP($C68,[1]APELACIÓN!$C:$AK,32,0),VLOOKUP($C68,[1]CONSOLIDADO!$C:$BS,49,0)),"")</f>
        <v>24</v>
      </c>
      <c r="R68" s="16" t="str">
        <f>IFERROR(IF(AND($W68="SI",VLOOKUP($C68,[1]APELACIÓN!$C:$AK,33,0)&gt;0),VLOOKUP($C68,[1]APELACIÓN!$C:$AK,33,0),VLOOKUP($C68,[1]CONSOLIDADO!$C:$BS,50,0)),"")</f>
        <v>LEM</v>
      </c>
      <c r="S68" s="17">
        <f>IFERROR(IF(AND($W68="SI",VLOOKUP($C68,[1]APELACIÓN!$C:$AK,34,0)&gt;0),VLOOKUP($C68,[1]APELACIÓN!$C:$AK,34,0),VLOOKUP($C68,[1]CONSOLIDADO!$C:$BS,51,0)),"")</f>
        <v>100</v>
      </c>
      <c r="T68" s="6">
        <f>IFERROR(IF(AND($W68="SI",VLOOKUP($C68,[1]APELACIÓN!$C:$AK,35,0)&gt;0),VLOOKUP($C68,[1]APELACIÓN!$C:$AK,35,0),VLOOKUP($C68,[1]CONSOLIDADO!$C:$BS,52,0)),"")</f>
        <v>25</v>
      </c>
      <c r="U68" s="8">
        <f>IFERROR(ROUND(IF(((H68+K68+Q68+T68)=VLOOKUP($C68,[1]CONSOLIDADO!$C:$BJ,60,0)),VLOOKUP($C68,[1]CONSOLIDADO!$C:$BJ,60,0),"ERROR"),2),"")</f>
        <v>74</v>
      </c>
      <c r="V68" s="12" t="str">
        <f>IFERROR(IF(VLOOKUP($C68,[1]APELACIÓN!$C:$AK,5,0)&lt;&gt;0,VLOOKUP($C68,[1]APELACIÓN!$C:$AK,5,0),"NO"),"")</f>
        <v/>
      </c>
      <c r="W68" s="12" t="str">
        <f>IFERROR(IF($V68="SI",VLOOKUP($C68,[1]APELACIÓN!$C:$AK,7,0),""),0)</f>
        <v/>
      </c>
      <c r="X68" s="10" t="str">
        <f>IFERROR(VLOOKUP($C68,[1]CONSOLIDADO!$C:$BS,61,0),"")</f>
        <v/>
      </c>
      <c r="Y68" s="11">
        <f>IFERROR(VLOOKUP($C68,[1]CONSOLIDADO!$C:$BS,62,0),"")</f>
        <v>70</v>
      </c>
      <c r="Z68" s="11">
        <f>IFERROR(VLOOKUP($C68,[1]CONSOLIDADO!$C:$BS,63,0),"")</f>
        <v>11</v>
      </c>
      <c r="AA68" s="11">
        <f>IFERROR(VLOOKUP($C68,[1]CONSOLIDADO!$C:$BS,64,0),"")</f>
        <v>8</v>
      </c>
      <c r="AB68" s="11">
        <f>IFERROR(VLOOKUP($C68,[1]CONSOLIDADO!$C:$BS,65,0),"")</f>
        <v>21</v>
      </c>
      <c r="AC68" s="12" t="str">
        <f>IFERROR(VLOOKUP($C68,[1]CONSOLIDADO!$C:$BS,66,0),"")</f>
        <v/>
      </c>
      <c r="AD68" s="12">
        <f>IFERROR(VLOOKUP($C68,[1]CONSOLIDADO!$C:$BS,67,0),"")</f>
        <v>0</v>
      </c>
      <c r="AE68" s="12">
        <f>IFERROR(VLOOKUP($C68,[1]CONSOLIDADO!$C:$BS,68,0),"")</f>
        <v>0</v>
      </c>
      <c r="AF68" s="13">
        <v>53</v>
      </c>
    </row>
    <row r="69" spans="1:32" x14ac:dyDescent="0.25">
      <c r="A69" s="38" t="s">
        <v>37</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40"/>
    </row>
    <row r="70" spans="1:32" x14ac:dyDescent="0.25">
      <c r="A70" s="19">
        <v>1</v>
      </c>
      <c r="B70" s="20">
        <v>103</v>
      </c>
      <c r="C70" s="21">
        <v>17369403</v>
      </c>
      <c r="D70" s="20">
        <v>2</v>
      </c>
      <c r="E70" s="20">
        <f>IFERROR(VLOOKUP($C70,[1]CONSOLIDADO!$C:$K,9,0),"")</f>
        <v>22</v>
      </c>
      <c r="F70" s="22">
        <f>IFERROR(IF(AND($W70="SI",VLOOKUP($C70,[1]APELACIÓN!$C:$AK,21,0)&gt;0),VLOOKUP($C70,[1]APELACIÓN!$C:$AK,21,0),VLOOKUP($C70,[1]CONSOLIDADO!$C:$BS,38,0)),"")</f>
        <v>8</v>
      </c>
      <c r="G70" s="23">
        <f>IFERROR(IF(AND($W70="SI",VLOOKUP($C70,[1]APELACIÓN!$C:$AK,22,0)&gt;0),VLOOKUP($C70,[1]APELACIÓN!$C:$AK,22,0),VLOOKUP($C70,[1]CONSOLIDADO!$C:$BS,39,0)),"")</f>
        <v>58</v>
      </c>
      <c r="H70" s="24">
        <f>IFERROR(IF(AND($W70="SI",VLOOKUP($C70,[1]APELACIÓN!$C:$AK,23,0)&gt;0),VLOOKUP($C70,[1]APELACIÓN!$C:$AK,23,0),VLOOKUP($C70,[1]CONSOLIDADO!$C:$BS,40,0)),"")</f>
        <v>14.5</v>
      </c>
      <c r="I70" s="22">
        <f>IFERROR(IF(AND($W70="SI",VLOOKUP($C70,[1]APELACIÓN!$C:$AK,24,0)&gt;0),VLOOKUP($C70,[1]APELACIÓN!$C:$AK,24,0),VLOOKUP($C70,[1]CONSOLIDADO!$C:$BS,41,0)),"")</f>
        <v>166</v>
      </c>
      <c r="J70" s="25">
        <f>IFERROR(IF(AND($W70="SI",VLOOKUP($C70,[1]APELACIÓN!$C:$AK,25,0)&gt;0),VLOOKUP($C70,[1]APELACIÓN!$C:$AK,25,0),VLOOKUP($C70,[1]CONSOLIDADO!$C:$BS,42,0)),"")</f>
        <v>100</v>
      </c>
      <c r="K70" s="24">
        <f>IFERROR(IF(AND($W70="SI",VLOOKUP($C70,[1]APELACIÓN!$C:$AK,26,0)&gt;0),VLOOKUP($C70,[1]APELACIÓN!$C:$AK,26,0),VLOOKUP($C70,[1]CONSOLIDADO!$C:$BS,43,0)),"")</f>
        <v>25</v>
      </c>
      <c r="L70" s="22">
        <f>IFERROR(IF(AND($W70="SI",VLOOKUP($C70,[1]APELACIÓN!$C:$AK,27,0)&gt;0),VLOOKUP($C70,[1]APELACIÓN!$C:$AK,27,0),VLOOKUP($C70,[1]CONSOLIDADO!$C:$BS,44,0)),"")</f>
        <v>70</v>
      </c>
      <c r="M70" s="22">
        <f>IFERROR(IF(AND($W70="SI",VLOOKUP($C70,[1]APELACIÓN!$C:$AK,28,0)&gt;0),VLOOKUP($C70,[1]APELACIÓN!$C:$AK,28,0),VLOOKUP($C70,[1]CONSOLIDADO!$C:$BS,45,0)),"")</f>
        <v>70</v>
      </c>
      <c r="N70" s="22">
        <f>IFERROR(IF(AND($W70="SI",VLOOKUP($C70,[1]APELACIÓN!$C:$AK,29,0)&gt;0),VLOOKUP($C70,[1]APELACIÓN!$C:$AK,29,0),VLOOKUP($C70,[1]CONSOLIDADO!$C:$BS,46,0)),"")</f>
        <v>68</v>
      </c>
      <c r="O70" s="22">
        <f>IFERROR(IF(AND($W70="SI",VLOOKUP($C70,[1]APELACIÓN!$C:$AK,30,0)&gt;0),VLOOKUP($C70,[1]APELACIÓN!$C:$AK,30,0),VLOOKUP($C70,[1]CONSOLIDADO!$C:$BS,47,0)),"")</f>
        <v>69</v>
      </c>
      <c r="P70" s="25">
        <f>IFERROR(IF(AND($W70="SI",VLOOKUP($C70,[1]APELACIÓN!$C:$AK,31,0)&gt;0),VLOOKUP($C70,[1]APELACIÓN!$C:$AK,31,0),VLOOKUP($C70,[1]CONSOLIDADO!$C:$BS,48,0)),"")</f>
        <v>96</v>
      </c>
      <c r="Q70" s="24">
        <f>IFERROR(IF(AND($W70="SI",VLOOKUP($C70,[1]APELACIÓN!$C:$AK,32,0)&gt;0),VLOOKUP($C70,[1]APELACIÓN!$C:$AK,32,0),VLOOKUP($C70,[1]CONSOLIDADO!$C:$BS,49,0)),"")</f>
        <v>24</v>
      </c>
      <c r="R70" s="22" t="str">
        <f>IFERROR(IF(AND($W70="SI",VLOOKUP($C70,[1]APELACIÓN!$C:$AK,33,0)&gt;0),VLOOKUP($C70,[1]APELACIÓN!$C:$AK,33,0),VLOOKUP($C70,[1]CONSOLIDADO!$C:$BS,50,0)),"")</f>
        <v>LEM</v>
      </c>
      <c r="S70" s="23">
        <f>IFERROR(IF(AND($W70="SI",VLOOKUP($C70,[1]APELACIÓN!$C:$AK,34,0)&gt;0),VLOOKUP($C70,[1]APELACIÓN!$C:$AK,34,0),VLOOKUP($C70,[1]CONSOLIDADO!$C:$BS,51,0)),"")</f>
        <v>100</v>
      </c>
      <c r="T70" s="24">
        <f>IFERROR(IF(AND($W70="SI",VLOOKUP($C70,[1]APELACIÓN!$C:$AK,35,0)&gt;0),VLOOKUP($C70,[1]APELACIÓN!$C:$AK,35,0),VLOOKUP($C70,[1]CONSOLIDADO!$C:$BS,52,0)),"")</f>
        <v>25</v>
      </c>
      <c r="U70" s="26">
        <f>IFERROR(ROUND(IF(((H70+K70+Q70+T70)=VLOOKUP($C70,[1]CONSOLIDADO!$C:$BJ,60,0)),VLOOKUP($C70,[1]CONSOLIDADO!$C:$BJ,60,0),"ERROR"),2),"")</f>
        <v>88.5</v>
      </c>
      <c r="V70" s="27" t="str">
        <f>IFERROR(IF(VLOOKUP($C70,[1]APELACIÓN!$C:$AK,5,0)&lt;&gt;0,VLOOKUP($C70,[1]APELACIÓN!$C:$AK,5,0),"NO"),"")</f>
        <v/>
      </c>
      <c r="W70" s="27" t="str">
        <f>IFERROR(IF($V70="SI",VLOOKUP($C70,[1]APELACIÓN!$C:$AK,7,0),""),0)</f>
        <v/>
      </c>
      <c r="X70" s="28" t="str">
        <f>IFERROR(VLOOKUP($C70,[1]CONSOLIDADO!$C:$BS,61,0),"")</f>
        <v>EMPATE</v>
      </c>
      <c r="Y70" s="27">
        <f>IFERROR(VLOOKUP($C70,[1]CONSOLIDADO!$C:$BS,62,0),"")</f>
        <v>70</v>
      </c>
      <c r="Z70" s="27">
        <f>IFERROR(VLOOKUP($C70,[1]CONSOLIDADO!$C:$BS,63,0),"")</f>
        <v>4</v>
      </c>
      <c r="AA70" s="27">
        <f>IFERROR(VLOOKUP($C70,[1]CONSOLIDADO!$C:$BS,64,0),"")</f>
        <v>11</v>
      </c>
      <c r="AB70" s="27">
        <f>IFERROR(VLOOKUP($C70,[1]CONSOLIDADO!$C:$BS,65,0),"")</f>
        <v>0</v>
      </c>
      <c r="AC70" s="27" t="str">
        <f>IFERROR(VLOOKUP($C70,[1]CONSOLIDADO!$C:$BS,66,0),"")</f>
        <v/>
      </c>
      <c r="AD70" s="27">
        <f>IFERROR(VLOOKUP($C70,[1]CONSOLIDADO!$C:$BS,67,0),"")</f>
        <v>0</v>
      </c>
      <c r="AE70" s="27">
        <f>IFERROR(VLOOKUP($C70,[1]CONSOLIDADO!$C:$BS,68,0),"")</f>
        <v>0</v>
      </c>
      <c r="AF70" s="29"/>
    </row>
    <row r="71" spans="1:32" x14ac:dyDescent="0.25">
      <c r="A71" s="19">
        <v>2</v>
      </c>
      <c r="B71" s="20">
        <v>103</v>
      </c>
      <c r="C71" s="21">
        <v>15000866</v>
      </c>
      <c r="D71" s="20">
        <v>2</v>
      </c>
      <c r="E71" s="20">
        <f>IFERROR(VLOOKUP($C71,[1]CONSOLIDADO!$C:$K,9,0),"")</f>
        <v>22</v>
      </c>
      <c r="F71" s="22">
        <f>IFERROR(IF(AND($W71="SI",VLOOKUP($C71,[1]APELACIÓN!$C:$AK,21,0)&gt;0),VLOOKUP($C71,[1]APELACIÓN!$C:$AK,21,0),VLOOKUP($C71,[1]CONSOLIDADO!$C:$BS,38,0)),"")</f>
        <v>5</v>
      </c>
      <c r="G71" s="23">
        <f>IFERROR(IF(AND($W71="SI",VLOOKUP($C71,[1]APELACIÓN!$C:$AK,22,0)&gt;0),VLOOKUP($C71,[1]APELACIÓN!$C:$AK,22,0),VLOOKUP($C71,[1]CONSOLIDADO!$C:$BS,39,0)),"")</f>
        <v>40</v>
      </c>
      <c r="H71" s="24">
        <f>IFERROR(IF(AND($W71="SI",VLOOKUP($C71,[1]APELACIÓN!$C:$AK,23,0)&gt;0),VLOOKUP($C71,[1]APELACIÓN!$C:$AK,23,0),VLOOKUP($C71,[1]CONSOLIDADO!$C:$BS,40,0)),"")</f>
        <v>10</v>
      </c>
      <c r="I71" s="22">
        <f>IFERROR(IF(AND($W71="SI",VLOOKUP($C71,[1]APELACIÓN!$C:$AK,24,0)&gt;0),VLOOKUP($C71,[1]APELACIÓN!$C:$AK,24,0),VLOOKUP($C71,[1]CONSOLIDADO!$C:$BS,41,0)),"")</f>
        <v>143</v>
      </c>
      <c r="J71" s="25">
        <f>IFERROR(IF(AND($W71="SI",VLOOKUP($C71,[1]APELACIÓN!$C:$AK,25,0)&gt;0),VLOOKUP($C71,[1]APELACIÓN!$C:$AK,25,0),VLOOKUP($C71,[1]CONSOLIDADO!$C:$BS,42,0)),"")</f>
        <v>100</v>
      </c>
      <c r="K71" s="24">
        <f>IFERROR(IF(AND($W71="SI",VLOOKUP($C71,[1]APELACIÓN!$C:$AK,26,0)&gt;0),VLOOKUP($C71,[1]APELACIÓN!$C:$AK,26,0),VLOOKUP($C71,[1]CONSOLIDADO!$C:$BS,43,0)),"")</f>
        <v>25</v>
      </c>
      <c r="L71" s="22">
        <f>IFERROR(IF(AND($W71="SI",VLOOKUP($C71,[1]APELACIÓN!$C:$AK,27,0)&gt;0),VLOOKUP($C71,[1]APELACIÓN!$C:$AK,27,0),VLOOKUP($C71,[1]CONSOLIDADO!$C:$BS,44,0)),"")</f>
        <v>70</v>
      </c>
      <c r="M71" s="22">
        <f>IFERROR(IF(AND($W71="SI",VLOOKUP($C71,[1]APELACIÓN!$C:$AK,28,0)&gt;0),VLOOKUP($C71,[1]APELACIÓN!$C:$AK,28,0),VLOOKUP($C71,[1]CONSOLIDADO!$C:$BS,45,0)),"")</f>
        <v>70</v>
      </c>
      <c r="N71" s="22">
        <f>IFERROR(IF(AND($W71="SI",VLOOKUP($C71,[1]APELACIÓN!$C:$AK,29,0)&gt;0),VLOOKUP($C71,[1]APELACIÓN!$C:$AK,29,0),VLOOKUP($C71,[1]CONSOLIDADO!$C:$BS,46,0)),"")</f>
        <v>70</v>
      </c>
      <c r="O71" s="22">
        <f>IFERROR(IF(AND($W71="SI",VLOOKUP($C71,[1]APELACIÓN!$C:$AK,30,0)&gt;0),VLOOKUP($C71,[1]APELACIÓN!$C:$AK,30,0),VLOOKUP($C71,[1]CONSOLIDADO!$C:$BS,47,0)),"")</f>
        <v>70</v>
      </c>
      <c r="P71" s="25">
        <f>IFERROR(IF(AND($W71="SI",VLOOKUP($C71,[1]APELACIÓN!$C:$AK,31,0)&gt;0),VLOOKUP($C71,[1]APELACIÓN!$C:$AK,31,0),VLOOKUP($C71,[1]CONSOLIDADO!$C:$BS,48,0)),"")</f>
        <v>100</v>
      </c>
      <c r="Q71" s="24">
        <f>IFERROR(IF(AND($W71="SI",VLOOKUP($C71,[1]APELACIÓN!$C:$AK,32,0)&gt;0),VLOOKUP($C71,[1]APELACIÓN!$C:$AK,32,0),VLOOKUP($C71,[1]CONSOLIDADO!$C:$BS,49,0)),"")</f>
        <v>25</v>
      </c>
      <c r="R71" s="22" t="str">
        <f>IFERROR(IF(AND($W71="SI",VLOOKUP($C71,[1]APELACIÓN!$C:$AK,33,0)&gt;0),VLOOKUP($C71,[1]APELACIÓN!$C:$AK,33,0),VLOOKUP($C71,[1]CONSOLIDADO!$C:$BS,50,0)),"")</f>
        <v>LEM</v>
      </c>
      <c r="S71" s="23">
        <f>IFERROR(IF(AND($W71="SI",VLOOKUP($C71,[1]APELACIÓN!$C:$AK,34,0)&gt;0),VLOOKUP($C71,[1]APELACIÓN!$C:$AK,34,0),VLOOKUP($C71,[1]CONSOLIDADO!$C:$BS,51,0)),"")</f>
        <v>100</v>
      </c>
      <c r="T71" s="24">
        <f>IFERROR(IF(AND($W71="SI",VLOOKUP($C71,[1]APELACIÓN!$C:$AK,35,0)&gt;0),VLOOKUP($C71,[1]APELACIÓN!$C:$AK,35,0),VLOOKUP($C71,[1]CONSOLIDADO!$C:$BS,52,0)),"")</f>
        <v>25</v>
      </c>
      <c r="U71" s="26">
        <f>IFERROR(ROUND(IF(((H71+K71+Q71+T71)=VLOOKUP($C71,[1]CONSOLIDADO!$C:$BJ,60,0)),VLOOKUP($C71,[1]CONSOLIDADO!$C:$BJ,60,0),"ERROR"),2),"")</f>
        <v>85</v>
      </c>
      <c r="V71" s="27" t="str">
        <f>IFERROR(IF(VLOOKUP($C71,[1]APELACIÓN!$C:$AK,5,0)&lt;&gt;0,VLOOKUP($C71,[1]APELACIÓN!$C:$AK,5,0),"NO"),"")</f>
        <v/>
      </c>
      <c r="W71" s="27" t="str">
        <f>IFERROR(IF($V71="SI",VLOOKUP($C71,[1]APELACIÓN!$C:$AK,7,0),""),0)</f>
        <v/>
      </c>
      <c r="X71" s="28" t="str">
        <f>IFERROR(VLOOKUP($C71,[1]CONSOLIDADO!$C:$BS,61,0),"")</f>
        <v>EMPATE</v>
      </c>
      <c r="Y71" s="27">
        <f>IFERROR(VLOOKUP($C71,[1]CONSOLIDADO!$C:$BS,62,0),"")</f>
        <v>70</v>
      </c>
      <c r="Z71" s="27">
        <f>IFERROR(VLOOKUP($C71,[1]CONSOLIDADO!$C:$BS,63,0),"")</f>
        <v>4</v>
      </c>
      <c r="AA71" s="27">
        <f>IFERROR(VLOOKUP($C71,[1]CONSOLIDADO!$C:$BS,64,0),"")</f>
        <v>9</v>
      </c>
      <c r="AB71" s="27">
        <f>IFERROR(VLOOKUP($C71,[1]CONSOLIDADO!$C:$BS,65,0),"")</f>
        <v>6</v>
      </c>
      <c r="AC71" s="27" t="str">
        <f>IFERROR(VLOOKUP($C71,[1]CONSOLIDADO!$C:$BS,66,0),"")</f>
        <v/>
      </c>
      <c r="AD71" s="27">
        <f>IFERROR(VLOOKUP($C71,[1]CONSOLIDADO!$C:$BS,67,0),"")</f>
        <v>0</v>
      </c>
      <c r="AE71" s="27">
        <f>IFERROR(VLOOKUP($C71,[1]CONSOLIDADO!$C:$BS,68,0),"")</f>
        <v>0</v>
      </c>
      <c r="AF71" s="29"/>
    </row>
    <row r="72" spans="1:32" x14ac:dyDescent="0.25">
      <c r="A72" s="19">
        <v>3</v>
      </c>
      <c r="B72" s="20">
        <v>103</v>
      </c>
      <c r="C72" s="21">
        <v>14111460</v>
      </c>
      <c r="D72" s="20">
        <v>3</v>
      </c>
      <c r="E72" s="20">
        <f>IFERROR(VLOOKUP($C72,[1]CONSOLIDADO!$C:$K,9,0),"")</f>
        <v>22</v>
      </c>
      <c r="F72" s="22">
        <f>IFERROR(IF(AND($W72="SI",VLOOKUP($C72,[1]APELACIÓN!$C:$AK,21,0)&gt;0),VLOOKUP($C72,[1]APELACIÓN!$C:$AK,21,0),VLOOKUP($C72,[1]CONSOLIDADO!$C:$BS,38,0)),"")</f>
        <v>5</v>
      </c>
      <c r="G72" s="23">
        <f>IFERROR(IF(AND($W72="SI",VLOOKUP($C72,[1]APELACIÓN!$C:$AK,22,0)&gt;0),VLOOKUP($C72,[1]APELACIÓN!$C:$AK,22,0),VLOOKUP($C72,[1]CONSOLIDADO!$C:$BS,39,0)),"")</f>
        <v>40</v>
      </c>
      <c r="H72" s="24">
        <f>IFERROR(IF(AND($W72="SI",VLOOKUP($C72,[1]APELACIÓN!$C:$AK,23,0)&gt;0),VLOOKUP($C72,[1]APELACIÓN!$C:$AK,23,0),VLOOKUP($C72,[1]CONSOLIDADO!$C:$BS,40,0)),"")</f>
        <v>10</v>
      </c>
      <c r="I72" s="22">
        <f>IFERROR(IF(AND($W72="SI",VLOOKUP($C72,[1]APELACIÓN!$C:$AK,24,0)&gt;0),VLOOKUP($C72,[1]APELACIÓN!$C:$AK,24,0),VLOOKUP($C72,[1]CONSOLIDADO!$C:$BS,41,0)),"")</f>
        <v>225</v>
      </c>
      <c r="J72" s="25">
        <f>IFERROR(IF(AND($W72="SI",VLOOKUP($C72,[1]APELACIÓN!$C:$AK,25,0)&gt;0),VLOOKUP($C72,[1]APELACIÓN!$C:$AK,25,0),VLOOKUP($C72,[1]CONSOLIDADO!$C:$BS,42,0)),"")</f>
        <v>100</v>
      </c>
      <c r="K72" s="24">
        <f>IFERROR(IF(AND($W72="SI",VLOOKUP($C72,[1]APELACIÓN!$C:$AK,26,0)&gt;0),VLOOKUP($C72,[1]APELACIÓN!$C:$AK,26,0),VLOOKUP($C72,[1]CONSOLIDADO!$C:$BS,43,0)),"")</f>
        <v>25</v>
      </c>
      <c r="L72" s="22">
        <f>IFERROR(IF(AND($W72="SI",VLOOKUP($C72,[1]APELACIÓN!$C:$AK,27,0)&gt;0),VLOOKUP($C72,[1]APELACIÓN!$C:$AK,27,0),VLOOKUP($C72,[1]CONSOLIDADO!$C:$BS,44,0)),"")</f>
        <v>70</v>
      </c>
      <c r="M72" s="22">
        <f>IFERROR(IF(AND($W72="SI",VLOOKUP($C72,[1]APELACIÓN!$C:$AK,28,0)&gt;0),VLOOKUP($C72,[1]APELACIÓN!$C:$AK,28,0),VLOOKUP($C72,[1]CONSOLIDADO!$C:$BS,45,0)),"")</f>
        <v>70</v>
      </c>
      <c r="N72" s="22">
        <f>IFERROR(IF(AND($W72="SI",VLOOKUP($C72,[1]APELACIÓN!$C:$AK,29,0)&gt;0),VLOOKUP($C72,[1]APELACIÓN!$C:$AK,29,0),VLOOKUP($C72,[1]CONSOLIDADO!$C:$BS,46,0)),"")</f>
        <v>70</v>
      </c>
      <c r="O72" s="22">
        <f>IFERROR(IF(AND($W72="SI",VLOOKUP($C72,[1]APELACIÓN!$C:$AK,30,0)&gt;0),VLOOKUP($C72,[1]APELACIÓN!$C:$AK,30,0),VLOOKUP($C72,[1]CONSOLIDADO!$C:$BS,47,0)),"")</f>
        <v>70</v>
      </c>
      <c r="P72" s="25">
        <f>IFERROR(IF(AND($W72="SI",VLOOKUP($C72,[1]APELACIÓN!$C:$AK,31,0)&gt;0),VLOOKUP($C72,[1]APELACIÓN!$C:$AK,31,0),VLOOKUP($C72,[1]CONSOLIDADO!$C:$BS,48,0)),"")</f>
        <v>100</v>
      </c>
      <c r="Q72" s="24">
        <f>IFERROR(IF(AND($W72="SI",VLOOKUP($C72,[1]APELACIÓN!$C:$AK,32,0)&gt;0),VLOOKUP($C72,[1]APELACIÓN!$C:$AK,32,0),VLOOKUP($C72,[1]CONSOLIDADO!$C:$BS,49,0)),"")</f>
        <v>25</v>
      </c>
      <c r="R72" s="22" t="str">
        <f>IFERROR(IF(AND($W72="SI",VLOOKUP($C72,[1]APELACIÓN!$C:$AK,33,0)&gt;0),VLOOKUP($C72,[1]APELACIÓN!$C:$AK,33,0),VLOOKUP($C72,[1]CONSOLIDADO!$C:$BS,50,0)),"")</f>
        <v>LEM</v>
      </c>
      <c r="S72" s="23">
        <f>IFERROR(IF(AND($W72="SI",VLOOKUP($C72,[1]APELACIÓN!$C:$AK,34,0)&gt;0),VLOOKUP($C72,[1]APELACIÓN!$C:$AK,34,0),VLOOKUP($C72,[1]CONSOLIDADO!$C:$BS,51,0)),"")</f>
        <v>100</v>
      </c>
      <c r="T72" s="24">
        <f>IFERROR(IF(AND($W72="SI",VLOOKUP($C72,[1]APELACIÓN!$C:$AK,35,0)&gt;0),VLOOKUP($C72,[1]APELACIÓN!$C:$AK,35,0),VLOOKUP($C72,[1]CONSOLIDADO!$C:$BS,52,0)),"")</f>
        <v>25</v>
      </c>
      <c r="U72" s="26">
        <f>IFERROR(ROUND(IF(((H72+K72+Q72+T72)=VLOOKUP($C72,[1]CONSOLIDADO!$C:$BJ,60,0)),VLOOKUP($C72,[1]CONSOLIDADO!$C:$BJ,60,0),"ERROR"),2),"")</f>
        <v>85</v>
      </c>
      <c r="V72" s="27" t="str">
        <f>IFERROR(IF(VLOOKUP($C72,[1]APELACIÓN!$C:$AK,5,0)&lt;&gt;0,VLOOKUP($C72,[1]APELACIÓN!$C:$AK,5,0),"NO"),"")</f>
        <v/>
      </c>
      <c r="W72" s="27" t="str">
        <f>IFERROR(IF($V72="SI",VLOOKUP($C72,[1]APELACIÓN!$C:$AK,7,0),""),0)</f>
        <v/>
      </c>
      <c r="X72" s="28" t="str">
        <f>IFERROR(VLOOKUP($C72,[1]CONSOLIDADO!$C:$BS,61,0),"")</f>
        <v>EMPATE</v>
      </c>
      <c r="Y72" s="27">
        <f>IFERROR(VLOOKUP($C72,[1]CONSOLIDADO!$C:$BS,62,0),"")</f>
        <v>70</v>
      </c>
      <c r="Z72" s="27">
        <f>IFERROR(VLOOKUP($C72,[1]CONSOLIDADO!$C:$BS,63,0),"")</f>
        <v>4</v>
      </c>
      <c r="AA72" s="27">
        <f>IFERROR(VLOOKUP($C72,[1]CONSOLIDADO!$C:$BS,64,0),"")</f>
        <v>7</v>
      </c>
      <c r="AB72" s="27">
        <f>IFERROR(VLOOKUP($C72,[1]CONSOLIDADO!$C:$BS,65,0),"")</f>
        <v>21</v>
      </c>
      <c r="AC72" s="27" t="str">
        <f>IFERROR(VLOOKUP($C72,[1]CONSOLIDADO!$C:$BS,66,0),"")</f>
        <v/>
      </c>
      <c r="AD72" s="27">
        <f>IFERROR(VLOOKUP($C72,[1]CONSOLIDADO!$C:$BS,67,0),"")</f>
        <v>0</v>
      </c>
      <c r="AE72" s="27">
        <f>IFERROR(VLOOKUP($C72,[1]CONSOLIDADO!$C:$BS,68,0),"")</f>
        <v>0</v>
      </c>
      <c r="AF72" s="29"/>
    </row>
    <row r="73" spans="1:32" x14ac:dyDescent="0.25">
      <c r="A73" s="19">
        <v>4</v>
      </c>
      <c r="B73" s="20">
        <v>103</v>
      </c>
      <c r="C73" s="21">
        <v>9824423</v>
      </c>
      <c r="D73" s="20">
        <v>9</v>
      </c>
      <c r="E73" s="20">
        <f>IFERROR(VLOOKUP($C73,[1]CONSOLIDADO!$C:$K,9,0),"")</f>
        <v>22</v>
      </c>
      <c r="F73" s="22">
        <f>IFERROR(IF(AND($W73="SI",VLOOKUP($C73,[1]APELACIÓN!$C:$AK,21,0)&gt;0),VLOOKUP($C73,[1]APELACIÓN!$C:$AK,21,0),VLOOKUP($C73,[1]CONSOLIDADO!$C:$BS,38,0)),"")</f>
        <v>4</v>
      </c>
      <c r="G73" s="23">
        <f>IFERROR(IF(AND($W73="SI",VLOOKUP($C73,[1]APELACIÓN!$C:$AK,22,0)&gt;0),VLOOKUP($C73,[1]APELACIÓN!$C:$AK,22,0),VLOOKUP($C73,[1]CONSOLIDADO!$C:$BS,39,0)),"")</f>
        <v>34</v>
      </c>
      <c r="H73" s="24">
        <f>IFERROR(IF(AND($W73="SI",VLOOKUP($C73,[1]APELACIÓN!$C:$AK,23,0)&gt;0),VLOOKUP($C73,[1]APELACIÓN!$C:$AK,23,0),VLOOKUP($C73,[1]CONSOLIDADO!$C:$BS,40,0)),"")</f>
        <v>8.5</v>
      </c>
      <c r="I73" s="22">
        <f>IFERROR(IF(AND($W73="SI",VLOOKUP($C73,[1]APELACIÓN!$C:$AK,24,0)&gt;0),VLOOKUP($C73,[1]APELACIÓN!$C:$AK,24,0),VLOOKUP($C73,[1]CONSOLIDADO!$C:$BS,41,0)),"")</f>
        <v>144</v>
      </c>
      <c r="J73" s="25">
        <f>IFERROR(IF(AND($W73="SI",VLOOKUP($C73,[1]APELACIÓN!$C:$AK,25,0)&gt;0),VLOOKUP($C73,[1]APELACIÓN!$C:$AK,25,0),VLOOKUP($C73,[1]CONSOLIDADO!$C:$BS,42,0)),"")</f>
        <v>100</v>
      </c>
      <c r="K73" s="24">
        <f>IFERROR(IF(AND($W73="SI",VLOOKUP($C73,[1]APELACIÓN!$C:$AK,26,0)&gt;0),VLOOKUP($C73,[1]APELACIÓN!$C:$AK,26,0),VLOOKUP($C73,[1]CONSOLIDADO!$C:$BS,43,0)),"")</f>
        <v>25</v>
      </c>
      <c r="L73" s="22">
        <f>IFERROR(IF(AND($W73="SI",VLOOKUP($C73,[1]APELACIÓN!$C:$AK,27,0)&gt;0),VLOOKUP($C73,[1]APELACIÓN!$C:$AK,27,0),VLOOKUP($C73,[1]CONSOLIDADO!$C:$BS,44,0)),"")</f>
        <v>70</v>
      </c>
      <c r="M73" s="22">
        <f>IFERROR(IF(AND($W73="SI",VLOOKUP($C73,[1]APELACIÓN!$C:$AK,28,0)&gt;0),VLOOKUP($C73,[1]APELACIÓN!$C:$AK,28,0),VLOOKUP($C73,[1]CONSOLIDADO!$C:$BS,45,0)),"")</f>
        <v>70</v>
      </c>
      <c r="N73" s="22">
        <f>IFERROR(IF(AND($W73="SI",VLOOKUP($C73,[1]APELACIÓN!$C:$AK,29,0)&gt;0),VLOOKUP($C73,[1]APELACIÓN!$C:$AK,29,0),VLOOKUP($C73,[1]CONSOLIDADO!$C:$BS,46,0)),"")</f>
        <v>70</v>
      </c>
      <c r="O73" s="22">
        <f>IFERROR(IF(AND($W73="SI",VLOOKUP($C73,[1]APELACIÓN!$C:$AK,30,0)&gt;0),VLOOKUP($C73,[1]APELACIÓN!$C:$AK,30,0),VLOOKUP($C73,[1]CONSOLIDADO!$C:$BS,47,0)),"")</f>
        <v>70</v>
      </c>
      <c r="P73" s="25">
        <f>IFERROR(IF(AND($W73="SI",VLOOKUP($C73,[1]APELACIÓN!$C:$AK,31,0)&gt;0),VLOOKUP($C73,[1]APELACIÓN!$C:$AK,31,0),VLOOKUP($C73,[1]CONSOLIDADO!$C:$BS,48,0)),"")</f>
        <v>100</v>
      </c>
      <c r="Q73" s="24">
        <f>IFERROR(IF(AND($W73="SI",VLOOKUP($C73,[1]APELACIÓN!$C:$AK,32,0)&gt;0),VLOOKUP($C73,[1]APELACIÓN!$C:$AK,32,0),VLOOKUP($C73,[1]CONSOLIDADO!$C:$BS,49,0)),"")</f>
        <v>25</v>
      </c>
      <c r="R73" s="22" t="str">
        <f>IFERROR(IF(AND($W73="SI",VLOOKUP($C73,[1]APELACIÓN!$C:$AK,33,0)&gt;0),VLOOKUP($C73,[1]APELACIÓN!$C:$AK,33,0),VLOOKUP($C73,[1]CONSOLIDADO!$C:$BS,50,0)),"")</f>
        <v>LEM</v>
      </c>
      <c r="S73" s="23">
        <f>IFERROR(IF(AND($W73="SI",VLOOKUP($C73,[1]APELACIÓN!$C:$AK,34,0)&gt;0),VLOOKUP($C73,[1]APELACIÓN!$C:$AK,34,0),VLOOKUP($C73,[1]CONSOLIDADO!$C:$BS,51,0)),"")</f>
        <v>100</v>
      </c>
      <c r="T73" s="24">
        <f>IFERROR(IF(AND($W73="SI",VLOOKUP($C73,[1]APELACIÓN!$C:$AK,35,0)&gt;0),VLOOKUP($C73,[1]APELACIÓN!$C:$AK,35,0),VLOOKUP($C73,[1]CONSOLIDADO!$C:$BS,52,0)),"")</f>
        <v>25</v>
      </c>
      <c r="U73" s="26">
        <f>IFERROR(ROUND(IF(((H73+K73+Q73+T73)=VLOOKUP($C73,[1]CONSOLIDADO!$C:$BJ,60,0)),VLOOKUP($C73,[1]CONSOLIDADO!$C:$BJ,60,0),"ERROR"),2),"")</f>
        <v>83.5</v>
      </c>
      <c r="V73" s="27" t="str">
        <f>IFERROR(IF(VLOOKUP($C73,[1]APELACIÓN!$C:$AK,5,0)&lt;&gt;0,VLOOKUP($C73,[1]APELACIÓN!$C:$AK,5,0),"NO"),"")</f>
        <v/>
      </c>
      <c r="W73" s="27" t="str">
        <f>IFERROR(IF($V73="SI",VLOOKUP($C73,[1]APELACIÓN!$C:$AK,7,0),""),0)</f>
        <v/>
      </c>
      <c r="X73" s="28" t="str">
        <f>IFERROR(VLOOKUP($C73,[1]CONSOLIDADO!$C:$BS,61,0),"")</f>
        <v>EMPATE</v>
      </c>
      <c r="Y73" s="27">
        <f>IFERROR(VLOOKUP($C73,[1]CONSOLIDADO!$C:$BS,62,0),"")</f>
        <v>70</v>
      </c>
      <c r="Z73" s="27">
        <f>IFERROR(VLOOKUP($C73,[1]CONSOLIDADO!$C:$BS,63,0),"")</f>
        <v>4</v>
      </c>
      <c r="AA73" s="27">
        <f>IFERROR(VLOOKUP($C73,[1]CONSOLIDADO!$C:$BS,64,0),"")</f>
        <v>1</v>
      </c>
      <c r="AB73" s="27">
        <f>IFERROR(VLOOKUP($C73,[1]CONSOLIDADO!$C:$BS,65,0),"")</f>
        <v>6</v>
      </c>
      <c r="AC73" s="27" t="str">
        <f>IFERROR(VLOOKUP($C73,[1]CONSOLIDADO!$C:$BS,66,0),"")</f>
        <v/>
      </c>
      <c r="AD73" s="27">
        <f>IFERROR(VLOOKUP($C73,[1]CONSOLIDADO!$C:$BS,67,0),"")</f>
        <v>0</v>
      </c>
      <c r="AE73" s="27">
        <f>IFERROR(VLOOKUP($C73,[1]CONSOLIDADO!$C:$BS,68,0),"")</f>
        <v>0</v>
      </c>
      <c r="AF73" s="29"/>
    </row>
    <row r="74" spans="1:32" x14ac:dyDescent="0.25">
      <c r="A74" s="19">
        <v>5</v>
      </c>
      <c r="B74" s="20">
        <v>101</v>
      </c>
      <c r="C74" s="21">
        <v>12211604</v>
      </c>
      <c r="D74" s="20">
        <v>2</v>
      </c>
      <c r="E74" s="20">
        <f>IFERROR(VLOOKUP($C74,[1]CONSOLIDADO!$C:$K,9,0),"")</f>
        <v>22</v>
      </c>
      <c r="F74" s="22">
        <f>IFERROR(IF(AND($W74="SI",VLOOKUP($C74,[1]APELACIÓN!$C:$AK,21,0)&gt;0),VLOOKUP($C74,[1]APELACIÓN!$C:$AK,21,0),VLOOKUP($C74,[1]CONSOLIDADO!$C:$BS,38,0)),"")</f>
        <v>12</v>
      </c>
      <c r="G74" s="23">
        <f>IFERROR(IF(AND($W74="SI",VLOOKUP($C74,[1]APELACIÓN!$C:$AK,22,0)&gt;0),VLOOKUP($C74,[1]APELACIÓN!$C:$AK,22,0),VLOOKUP($C74,[1]CONSOLIDADO!$C:$BS,39,0)),"")</f>
        <v>82</v>
      </c>
      <c r="H74" s="24">
        <f>IFERROR(IF(AND($W74="SI",VLOOKUP($C74,[1]APELACIÓN!$C:$AK,23,0)&gt;0),VLOOKUP($C74,[1]APELACIÓN!$C:$AK,23,0),VLOOKUP($C74,[1]CONSOLIDADO!$C:$BS,40,0)),"")</f>
        <v>20.5</v>
      </c>
      <c r="I74" s="22">
        <f>IFERROR(IF(AND($W74="SI",VLOOKUP($C74,[1]APELACIÓN!$C:$AK,24,0)&gt;0),VLOOKUP($C74,[1]APELACIÓN!$C:$AK,24,0),VLOOKUP($C74,[1]CONSOLIDADO!$C:$BS,41,0)),"")</f>
        <v>193</v>
      </c>
      <c r="J74" s="25">
        <f>IFERROR(IF(AND($W74="SI",VLOOKUP($C74,[1]APELACIÓN!$C:$AK,25,0)&gt;0),VLOOKUP($C74,[1]APELACIÓN!$C:$AK,25,0),VLOOKUP($C74,[1]CONSOLIDADO!$C:$BS,42,0)),"")</f>
        <v>100</v>
      </c>
      <c r="K74" s="24">
        <f>IFERROR(IF(AND($W74="SI",VLOOKUP($C74,[1]APELACIÓN!$C:$AK,26,0)&gt;0),VLOOKUP($C74,[1]APELACIÓN!$C:$AK,26,0),VLOOKUP($C74,[1]CONSOLIDADO!$C:$BS,43,0)),"")</f>
        <v>25</v>
      </c>
      <c r="L74" s="22">
        <f>IFERROR(IF(AND($W74="SI",VLOOKUP($C74,[1]APELACIÓN!$C:$AK,27,0)&gt;0),VLOOKUP($C74,[1]APELACIÓN!$C:$AK,27,0),VLOOKUP($C74,[1]CONSOLIDADO!$C:$BS,44,0)),"")</f>
        <v>70</v>
      </c>
      <c r="M74" s="22">
        <f>IFERROR(IF(AND($W74="SI",VLOOKUP($C74,[1]APELACIÓN!$C:$AK,28,0)&gt;0),VLOOKUP($C74,[1]APELACIÓN!$C:$AK,28,0),VLOOKUP($C74,[1]CONSOLIDADO!$C:$BS,45,0)),"")</f>
        <v>70</v>
      </c>
      <c r="N74" s="22">
        <f>IFERROR(IF(AND($W74="SI",VLOOKUP($C74,[1]APELACIÓN!$C:$AK,29,0)&gt;0),VLOOKUP($C74,[1]APELACIÓN!$C:$AK,29,0),VLOOKUP($C74,[1]CONSOLIDADO!$C:$BS,46,0)),"")</f>
        <v>0</v>
      </c>
      <c r="O74" s="22">
        <f>IFERROR(IF(AND($W74="SI",VLOOKUP($C74,[1]APELACIÓN!$C:$AK,30,0)&gt;0),VLOOKUP($C74,[1]APELACIÓN!$C:$AK,30,0),VLOOKUP($C74,[1]CONSOLIDADO!$C:$BS,47,0)),"")</f>
        <v>47</v>
      </c>
      <c r="P74" s="25">
        <f>IFERROR(IF(AND($W74="SI",VLOOKUP($C74,[1]APELACIÓN!$C:$AK,31,0)&gt;0),VLOOKUP($C74,[1]APELACIÓN!$C:$AK,31,0),VLOOKUP($C74,[1]CONSOLIDADO!$C:$BS,48,0)),"")</f>
        <v>52</v>
      </c>
      <c r="Q74" s="24">
        <f>IFERROR(IF(AND($W74="SI",VLOOKUP($C74,[1]APELACIÓN!$C:$AK,32,0)&gt;0),VLOOKUP($C74,[1]APELACIÓN!$C:$AK,32,0),VLOOKUP($C74,[1]CONSOLIDADO!$C:$BS,49,0)),"")</f>
        <v>13</v>
      </c>
      <c r="R74" s="22" t="str">
        <f>IFERROR(IF(AND($W74="SI",VLOOKUP($C74,[1]APELACIÓN!$C:$AK,33,0)&gt;0),VLOOKUP($C74,[1]APELACIÓN!$C:$AK,33,0),VLOOKUP($C74,[1]CONSOLIDADO!$C:$BS,50,0)),"")</f>
        <v>LEM</v>
      </c>
      <c r="S74" s="23">
        <f>IFERROR(IF(AND($W74="SI",VLOOKUP($C74,[1]APELACIÓN!$C:$AK,34,0)&gt;0),VLOOKUP($C74,[1]APELACIÓN!$C:$AK,34,0),VLOOKUP($C74,[1]CONSOLIDADO!$C:$BS,51,0)),"")</f>
        <v>100</v>
      </c>
      <c r="T74" s="24">
        <f>IFERROR(IF(AND($W74="SI",VLOOKUP($C74,[1]APELACIÓN!$C:$AK,35,0)&gt;0),VLOOKUP($C74,[1]APELACIÓN!$C:$AK,35,0),VLOOKUP($C74,[1]CONSOLIDADO!$C:$BS,52,0)),"")</f>
        <v>25</v>
      </c>
      <c r="U74" s="26">
        <f>IFERROR(ROUND(IF(((H74+K74+Q74+T74)=VLOOKUP($C74,[1]CONSOLIDADO!$C:$BJ,60,0)),VLOOKUP($C74,[1]CONSOLIDADO!$C:$BJ,60,0),"ERROR"),2),"")</f>
        <v>83.5</v>
      </c>
      <c r="V74" s="27" t="str">
        <f>IFERROR(IF(VLOOKUP($C74,[1]APELACIÓN!$C:$AK,5,0)&lt;&gt;0,VLOOKUP($C74,[1]APELACIÓN!$C:$AK,5,0),"NO"),"")</f>
        <v>SI</v>
      </c>
      <c r="W74" s="27" t="str">
        <f>IFERROR(IF($V74="SI",VLOOKUP($C74,[1]APELACIÓN!$C:$AK,7,0),""),0)</f>
        <v>NO</v>
      </c>
      <c r="X74" s="28" t="str">
        <f>IFERROR(VLOOKUP($C74,[1]CONSOLIDADO!$C:$BS,61,0),"")</f>
        <v>EMPATE</v>
      </c>
      <c r="Y74" s="27">
        <f>IFERROR(VLOOKUP($C74,[1]CONSOLIDADO!$C:$BS,62,0),"")</f>
        <v>70</v>
      </c>
      <c r="Z74" s="27">
        <f>IFERROR(VLOOKUP($C74,[1]CONSOLIDADO!$C:$BS,63,0),"")</f>
        <v>2</v>
      </c>
      <c r="AA74" s="27">
        <f>IFERROR(VLOOKUP($C74,[1]CONSOLIDADO!$C:$BS,64,0),"")</f>
        <v>9</v>
      </c>
      <c r="AB74" s="27">
        <f>IFERROR(VLOOKUP($C74,[1]CONSOLIDADO!$C:$BS,65,0),"")</f>
        <v>0</v>
      </c>
      <c r="AC74" s="27" t="str">
        <f>IFERROR(VLOOKUP($C74,[1]CONSOLIDADO!$C:$BS,66,0),"")</f>
        <v/>
      </c>
      <c r="AD74" s="27">
        <f>IFERROR(VLOOKUP($C74,[1]CONSOLIDADO!$C:$BS,67,0),"")</f>
        <v>0</v>
      </c>
      <c r="AE74" s="27">
        <f>IFERROR(VLOOKUP($C74,[1]CONSOLIDADO!$C:$BS,68,0),"")</f>
        <v>0</v>
      </c>
      <c r="AF74" s="29"/>
    </row>
    <row r="75" spans="1:32" x14ac:dyDescent="0.25">
      <c r="A75" s="19">
        <v>6</v>
      </c>
      <c r="B75" s="20">
        <v>103</v>
      </c>
      <c r="C75" s="21">
        <v>17829357</v>
      </c>
      <c r="D75" s="20">
        <v>5</v>
      </c>
      <c r="E75" s="20">
        <f>IFERROR(VLOOKUP($C75,[1]CONSOLIDADO!$C:$K,9,0),"")</f>
        <v>22</v>
      </c>
      <c r="F75" s="22">
        <f>IFERROR(IF(AND($W75="SI",VLOOKUP($C75,[1]APELACIÓN!$C:$AK,21,0)&gt;0),VLOOKUP($C75,[1]APELACIÓN!$C:$AK,21,0),VLOOKUP($C75,[1]CONSOLIDADO!$C:$BS,38,0)),"")</f>
        <v>5</v>
      </c>
      <c r="G75" s="23">
        <f>IFERROR(IF(AND($W75="SI",VLOOKUP($C75,[1]APELACIÓN!$C:$AK,22,0)&gt;0),VLOOKUP($C75,[1]APELACIÓN!$C:$AK,22,0),VLOOKUP($C75,[1]CONSOLIDADO!$C:$BS,39,0)),"")</f>
        <v>40</v>
      </c>
      <c r="H75" s="24">
        <f>IFERROR(IF(AND($W75="SI",VLOOKUP($C75,[1]APELACIÓN!$C:$AK,23,0)&gt;0),VLOOKUP($C75,[1]APELACIÓN!$C:$AK,23,0),VLOOKUP($C75,[1]CONSOLIDADO!$C:$BS,40,0)),"")</f>
        <v>10</v>
      </c>
      <c r="I75" s="22">
        <f>IFERROR(IF(AND($W75="SI",VLOOKUP($C75,[1]APELACIÓN!$C:$AK,24,0)&gt;0),VLOOKUP($C75,[1]APELACIÓN!$C:$AK,24,0),VLOOKUP($C75,[1]CONSOLIDADO!$C:$BS,41,0)),"")</f>
        <v>122</v>
      </c>
      <c r="J75" s="25">
        <f>IFERROR(IF(AND($W75="SI",VLOOKUP($C75,[1]APELACIÓN!$C:$AK,25,0)&gt;0),VLOOKUP($C75,[1]APELACIÓN!$C:$AK,25,0),VLOOKUP($C75,[1]CONSOLIDADO!$C:$BS,42,0)),"")</f>
        <v>100</v>
      </c>
      <c r="K75" s="24">
        <f>IFERROR(IF(AND($W75="SI",VLOOKUP($C75,[1]APELACIÓN!$C:$AK,26,0)&gt;0),VLOOKUP($C75,[1]APELACIÓN!$C:$AK,26,0),VLOOKUP($C75,[1]CONSOLIDADO!$C:$BS,43,0)),"")</f>
        <v>25</v>
      </c>
      <c r="L75" s="22">
        <f>IFERROR(IF(AND($W75="SI",VLOOKUP($C75,[1]APELACIÓN!$C:$AK,27,0)&gt;0),VLOOKUP($C75,[1]APELACIÓN!$C:$AK,27,0),VLOOKUP($C75,[1]CONSOLIDADO!$C:$BS,44,0)),"")</f>
        <v>68</v>
      </c>
      <c r="M75" s="22">
        <f>IFERROR(IF(AND($W75="SI",VLOOKUP($C75,[1]APELACIÓN!$C:$AK,28,0)&gt;0),VLOOKUP($C75,[1]APELACIÓN!$C:$AK,28,0),VLOOKUP($C75,[1]CONSOLIDADO!$C:$BS,45,0)),"")</f>
        <v>65</v>
      </c>
      <c r="N75" s="22">
        <f>IFERROR(IF(AND($W75="SI",VLOOKUP($C75,[1]APELACIÓN!$C:$AK,29,0)&gt;0),VLOOKUP($C75,[1]APELACIÓN!$C:$AK,29,0),VLOOKUP($C75,[1]CONSOLIDADO!$C:$BS,46,0)),"")</f>
        <v>65</v>
      </c>
      <c r="O75" s="22">
        <f>IFERROR(IF(AND($W75="SI",VLOOKUP($C75,[1]APELACIÓN!$C:$AK,30,0)&gt;0),VLOOKUP($C75,[1]APELACIÓN!$C:$AK,30,0),VLOOKUP($C75,[1]CONSOLIDADO!$C:$BS,47,0)),"")</f>
        <v>66</v>
      </c>
      <c r="P75" s="25">
        <f>IFERROR(IF(AND($W75="SI",VLOOKUP($C75,[1]APELACIÓN!$C:$AK,31,0)&gt;0),VLOOKUP($C75,[1]APELACIÓN!$C:$AK,31,0),VLOOKUP($C75,[1]CONSOLIDADO!$C:$BS,48,0)),"")</f>
        <v>92</v>
      </c>
      <c r="Q75" s="24">
        <f>IFERROR(IF(AND($W75="SI",VLOOKUP($C75,[1]APELACIÓN!$C:$AK,32,0)&gt;0),VLOOKUP($C75,[1]APELACIÓN!$C:$AK,32,0),VLOOKUP($C75,[1]CONSOLIDADO!$C:$BS,49,0)),"")</f>
        <v>23</v>
      </c>
      <c r="R75" s="22" t="str">
        <f>IFERROR(IF(AND($W75="SI",VLOOKUP($C75,[1]APELACIÓN!$C:$AK,33,0)&gt;0),VLOOKUP($C75,[1]APELACIÓN!$C:$AK,33,0),VLOOKUP($C75,[1]CONSOLIDADO!$C:$BS,50,0)),"")</f>
        <v>LEM</v>
      </c>
      <c r="S75" s="23">
        <f>IFERROR(IF(AND($W75="SI",VLOOKUP($C75,[1]APELACIÓN!$C:$AK,34,0)&gt;0),VLOOKUP($C75,[1]APELACIÓN!$C:$AK,34,0),VLOOKUP($C75,[1]CONSOLIDADO!$C:$BS,51,0)),"")</f>
        <v>100</v>
      </c>
      <c r="T75" s="24">
        <f>IFERROR(IF(AND($W75="SI",VLOOKUP($C75,[1]APELACIÓN!$C:$AK,35,0)&gt;0),VLOOKUP($C75,[1]APELACIÓN!$C:$AK,35,0),VLOOKUP($C75,[1]CONSOLIDADO!$C:$BS,52,0)),"")</f>
        <v>25</v>
      </c>
      <c r="U75" s="26">
        <f>IFERROR(ROUND(IF(((H75+K75+Q75+T75)=VLOOKUP($C75,[1]CONSOLIDADO!$C:$BJ,60,0)),VLOOKUP($C75,[1]CONSOLIDADO!$C:$BJ,60,0),"ERROR"),2),"")</f>
        <v>83</v>
      </c>
      <c r="V75" s="27" t="str">
        <f>IFERROR(IF(VLOOKUP($C75,[1]APELACIÓN!$C:$AK,5,0)&lt;&gt;0,VLOOKUP($C75,[1]APELACIÓN!$C:$AK,5,0),"NO"),"")</f>
        <v/>
      </c>
      <c r="W75" s="27" t="str">
        <f>IFERROR(IF($V75="SI",VLOOKUP($C75,[1]APELACIÓN!$C:$AK,7,0),""),0)</f>
        <v/>
      </c>
      <c r="X75" s="28" t="str">
        <f>IFERROR(VLOOKUP($C75,[1]CONSOLIDADO!$C:$BS,61,0),"")</f>
        <v/>
      </c>
      <c r="Y75" s="27">
        <f>IFERROR(VLOOKUP($C75,[1]CONSOLIDADO!$C:$BS,62,0),"")</f>
        <v>68</v>
      </c>
      <c r="Z75" s="27">
        <f>IFERROR(VLOOKUP($C75,[1]CONSOLIDADO!$C:$BS,63,0),"")</f>
        <v>4</v>
      </c>
      <c r="AA75" s="27">
        <f>IFERROR(VLOOKUP($C75,[1]CONSOLIDADO!$C:$BS,64,0),"")</f>
        <v>7</v>
      </c>
      <c r="AB75" s="27">
        <f>IFERROR(VLOOKUP($C75,[1]CONSOLIDADO!$C:$BS,65,0),"")</f>
        <v>8</v>
      </c>
      <c r="AC75" s="27" t="str">
        <f>IFERROR(VLOOKUP($C75,[1]CONSOLIDADO!$C:$BS,66,0),"")</f>
        <v/>
      </c>
      <c r="AD75" s="27">
        <f>IFERROR(VLOOKUP($C75,[1]CONSOLIDADO!$C:$BS,67,0),"")</f>
        <v>0</v>
      </c>
      <c r="AE75" s="27">
        <f>IFERROR(VLOOKUP($C75,[1]CONSOLIDADO!$C:$BS,68,0),"")</f>
        <v>0</v>
      </c>
      <c r="AF75" s="29"/>
    </row>
    <row r="76" spans="1:32" x14ac:dyDescent="0.25">
      <c r="A76" s="19">
        <v>7</v>
      </c>
      <c r="B76" s="20">
        <v>101</v>
      </c>
      <c r="C76" s="21">
        <v>13422560</v>
      </c>
      <c r="D76" s="20">
        <v>2</v>
      </c>
      <c r="E76" s="20">
        <f>IFERROR(VLOOKUP($C76,[1]CONSOLIDADO!$C:$K,9,0),"")</f>
        <v>22</v>
      </c>
      <c r="F76" s="22">
        <f>IFERROR(IF(AND($W76="SI",VLOOKUP($C76,[1]APELACIÓN!$C:$AK,21,0)&gt;0),VLOOKUP($C76,[1]APELACIÓN!$C:$AK,21,0),VLOOKUP($C76,[1]CONSOLIDADO!$C:$BS,38,0)),"")</f>
        <v>8</v>
      </c>
      <c r="G76" s="23">
        <f>IFERROR(IF(AND($W76="SI",VLOOKUP($C76,[1]APELACIÓN!$C:$AK,22,0)&gt;0),VLOOKUP($C76,[1]APELACIÓN!$C:$AK,22,0),VLOOKUP($C76,[1]CONSOLIDADO!$C:$BS,39,0)),"")</f>
        <v>58</v>
      </c>
      <c r="H76" s="24">
        <f>IFERROR(IF(AND($W76="SI",VLOOKUP($C76,[1]APELACIÓN!$C:$AK,23,0)&gt;0),VLOOKUP($C76,[1]APELACIÓN!$C:$AK,23,0),VLOOKUP($C76,[1]CONSOLIDADO!$C:$BS,40,0)),"")</f>
        <v>14.5</v>
      </c>
      <c r="I76" s="22">
        <f>IFERROR(IF(AND($W76="SI",VLOOKUP($C76,[1]APELACIÓN!$C:$AK,24,0)&gt;0),VLOOKUP($C76,[1]APELACIÓN!$C:$AK,24,0),VLOOKUP($C76,[1]CONSOLIDADO!$C:$BS,41,0)),"")</f>
        <v>114</v>
      </c>
      <c r="J76" s="25">
        <f>IFERROR(IF(AND($W76="SI",VLOOKUP($C76,[1]APELACIÓN!$C:$AK,25,0)&gt;0),VLOOKUP($C76,[1]APELACIÓN!$C:$AK,25,0),VLOOKUP($C76,[1]CONSOLIDADO!$C:$BS,42,0)),"")</f>
        <v>100</v>
      </c>
      <c r="K76" s="24">
        <f>IFERROR(IF(AND($W76="SI",VLOOKUP($C76,[1]APELACIÓN!$C:$AK,26,0)&gt;0),VLOOKUP($C76,[1]APELACIÓN!$C:$AK,26,0),VLOOKUP($C76,[1]CONSOLIDADO!$C:$BS,43,0)),"")</f>
        <v>25</v>
      </c>
      <c r="L76" s="22">
        <f>IFERROR(IF(AND($W76="SI",VLOOKUP($C76,[1]APELACIÓN!$C:$AK,27,0)&gt;0),VLOOKUP($C76,[1]APELACIÓN!$C:$AK,27,0),VLOOKUP($C76,[1]CONSOLIDADO!$C:$BS,44,0)),"")</f>
        <v>70</v>
      </c>
      <c r="M76" s="22">
        <f>IFERROR(IF(AND($W76="SI",VLOOKUP($C76,[1]APELACIÓN!$C:$AK,28,0)&gt;0),VLOOKUP($C76,[1]APELACIÓN!$C:$AK,28,0),VLOOKUP($C76,[1]CONSOLIDADO!$C:$BS,45,0)),"")</f>
        <v>70</v>
      </c>
      <c r="N76" s="22">
        <f>IFERROR(IF(AND($W76="SI",VLOOKUP($C76,[1]APELACIÓN!$C:$AK,29,0)&gt;0),VLOOKUP($C76,[1]APELACIÓN!$C:$AK,29,0),VLOOKUP($C76,[1]CONSOLIDADO!$C:$BS,46,0)),"")</f>
        <v>0</v>
      </c>
      <c r="O76" s="22">
        <f>IFERROR(IF(AND($W76="SI",VLOOKUP($C76,[1]APELACIÓN!$C:$AK,30,0)&gt;0),VLOOKUP($C76,[1]APELACIÓN!$C:$AK,30,0),VLOOKUP($C76,[1]CONSOLIDADO!$C:$BS,47,0)),"")</f>
        <v>47</v>
      </c>
      <c r="P76" s="25">
        <f>IFERROR(IF(AND($W76="SI",VLOOKUP($C76,[1]APELACIÓN!$C:$AK,31,0)&gt;0),VLOOKUP($C76,[1]APELACIÓN!$C:$AK,31,0),VLOOKUP($C76,[1]CONSOLIDADO!$C:$BS,48,0)),"")</f>
        <v>52</v>
      </c>
      <c r="Q76" s="24">
        <f>IFERROR(IF(AND($W76="SI",VLOOKUP($C76,[1]APELACIÓN!$C:$AK,32,0)&gt;0),VLOOKUP($C76,[1]APELACIÓN!$C:$AK,32,0),VLOOKUP($C76,[1]CONSOLIDADO!$C:$BS,49,0)),"")</f>
        <v>13</v>
      </c>
      <c r="R76" s="22" t="str">
        <f>IFERROR(IF(AND($W76="SI",VLOOKUP($C76,[1]APELACIÓN!$C:$AK,33,0)&gt;0),VLOOKUP($C76,[1]APELACIÓN!$C:$AK,33,0),VLOOKUP($C76,[1]CONSOLIDADO!$C:$BS,50,0)),"")</f>
        <v>LEM</v>
      </c>
      <c r="S76" s="23">
        <f>IFERROR(IF(AND($W76="SI",VLOOKUP($C76,[1]APELACIÓN!$C:$AK,34,0)&gt;0),VLOOKUP($C76,[1]APELACIÓN!$C:$AK,34,0),VLOOKUP($C76,[1]CONSOLIDADO!$C:$BS,51,0)),"")</f>
        <v>100</v>
      </c>
      <c r="T76" s="24">
        <f>IFERROR(IF(AND($W76="SI",VLOOKUP($C76,[1]APELACIÓN!$C:$AK,35,0)&gt;0),VLOOKUP($C76,[1]APELACIÓN!$C:$AK,35,0),VLOOKUP($C76,[1]CONSOLIDADO!$C:$BS,52,0)),"")</f>
        <v>25</v>
      </c>
      <c r="U76" s="26">
        <f>IFERROR(ROUND(IF(((H76+K76+Q76+T76)=VLOOKUP($C76,[1]CONSOLIDADO!$C:$BJ,60,0)),VLOOKUP($C76,[1]CONSOLIDADO!$C:$BJ,60,0),"ERROR"),2),"")</f>
        <v>77.5</v>
      </c>
      <c r="V76" s="27" t="str">
        <f>IFERROR(IF(VLOOKUP($C76,[1]APELACIÓN!$C:$AK,5,0)&lt;&gt;0,VLOOKUP($C76,[1]APELACIÓN!$C:$AK,5,0),"NO"),"")</f>
        <v>SI</v>
      </c>
      <c r="W76" s="27" t="str">
        <f>IFERROR(IF($V76="SI",VLOOKUP($C76,[1]APELACIÓN!$C:$AK,7,0),""),0)</f>
        <v>NO</v>
      </c>
      <c r="X76" s="28" t="str">
        <f>IFERROR(VLOOKUP($C76,[1]CONSOLIDADO!$C:$BS,61,0),"")</f>
        <v/>
      </c>
      <c r="Y76" s="27">
        <f>IFERROR(VLOOKUP($C76,[1]CONSOLIDADO!$C:$BS,62,0),"")</f>
        <v>70</v>
      </c>
      <c r="Z76" s="27">
        <f>IFERROR(VLOOKUP($C76,[1]CONSOLIDADO!$C:$BS,63,0),"")</f>
        <v>3</v>
      </c>
      <c r="AA76" s="27">
        <f>IFERROR(VLOOKUP($C76,[1]CONSOLIDADO!$C:$BS,64,0),"")</f>
        <v>8</v>
      </c>
      <c r="AB76" s="27">
        <f>IFERROR(VLOOKUP($C76,[1]CONSOLIDADO!$C:$BS,65,0),"")</f>
        <v>12</v>
      </c>
      <c r="AC76" s="27" t="str">
        <f>IFERROR(VLOOKUP($C76,[1]CONSOLIDADO!$C:$BS,66,0),"")</f>
        <v/>
      </c>
      <c r="AD76" s="27">
        <f>IFERROR(VLOOKUP($C76,[1]CONSOLIDADO!$C:$BS,67,0),"")</f>
        <v>0</v>
      </c>
      <c r="AE76" s="27">
        <f>IFERROR(VLOOKUP($C76,[1]CONSOLIDADO!$C:$BS,68,0),"")</f>
        <v>0</v>
      </c>
      <c r="AF76" s="29"/>
    </row>
    <row r="77" spans="1:32" x14ac:dyDescent="0.25">
      <c r="A77" s="19">
        <v>8</v>
      </c>
      <c r="B77" s="20">
        <v>103</v>
      </c>
      <c r="C77" s="21">
        <v>9825828</v>
      </c>
      <c r="D77" s="20">
        <v>0</v>
      </c>
      <c r="E77" s="20">
        <f>IFERROR(VLOOKUP($C77,[1]CONSOLIDADO!$C:$K,9,0),"")</f>
        <v>22</v>
      </c>
      <c r="F77" s="22">
        <f>IFERROR(IF(AND($W77="SI",VLOOKUP($C77,[1]APELACIÓN!$C:$AK,21,0)&gt;0),VLOOKUP($C77,[1]APELACIÓN!$C:$AK,21,0),VLOOKUP($C77,[1]CONSOLIDADO!$C:$BS,38,0)),"")</f>
        <v>2</v>
      </c>
      <c r="G77" s="23">
        <f>IFERROR(IF(AND($W77="SI",VLOOKUP($C77,[1]APELACIÓN!$C:$AK,22,0)&gt;0),VLOOKUP($C77,[1]APELACIÓN!$C:$AK,22,0),VLOOKUP($C77,[1]CONSOLIDADO!$C:$BS,39,0)),"")</f>
        <v>22</v>
      </c>
      <c r="H77" s="24">
        <f>IFERROR(IF(AND($W77="SI",VLOOKUP($C77,[1]APELACIÓN!$C:$AK,23,0)&gt;0),VLOOKUP($C77,[1]APELACIÓN!$C:$AK,23,0),VLOOKUP($C77,[1]CONSOLIDADO!$C:$BS,40,0)),"")</f>
        <v>5.5</v>
      </c>
      <c r="I77" s="22">
        <f>IFERROR(IF(AND($W77="SI",VLOOKUP($C77,[1]APELACIÓN!$C:$AK,24,0)&gt;0),VLOOKUP($C77,[1]APELACIÓN!$C:$AK,24,0),VLOOKUP($C77,[1]CONSOLIDADO!$C:$BS,41,0)),"")</f>
        <v>284</v>
      </c>
      <c r="J77" s="25">
        <f>IFERROR(IF(AND($W77="SI",VLOOKUP($C77,[1]APELACIÓN!$C:$AK,25,0)&gt;0),VLOOKUP($C77,[1]APELACIÓN!$C:$AK,25,0),VLOOKUP($C77,[1]CONSOLIDADO!$C:$BS,42,0)),"")</f>
        <v>100</v>
      </c>
      <c r="K77" s="24">
        <f>IFERROR(IF(AND($W77="SI",VLOOKUP($C77,[1]APELACIÓN!$C:$AK,26,0)&gt;0),VLOOKUP($C77,[1]APELACIÓN!$C:$AK,26,0),VLOOKUP($C77,[1]CONSOLIDADO!$C:$BS,43,0)),"")</f>
        <v>25</v>
      </c>
      <c r="L77" s="22">
        <f>IFERROR(IF(AND($W77="SI",VLOOKUP($C77,[1]APELACIÓN!$C:$AK,27,0)&gt;0),VLOOKUP($C77,[1]APELACIÓN!$C:$AK,27,0),VLOOKUP($C77,[1]CONSOLIDADO!$C:$BS,44,0)),"")</f>
        <v>0</v>
      </c>
      <c r="M77" s="22">
        <f>IFERROR(IF(AND($W77="SI",VLOOKUP($C77,[1]APELACIÓN!$C:$AK,28,0)&gt;0),VLOOKUP($C77,[1]APELACIÓN!$C:$AK,28,0),VLOOKUP($C77,[1]CONSOLIDADO!$C:$BS,45,0)),"")</f>
        <v>0</v>
      </c>
      <c r="N77" s="22">
        <f>IFERROR(IF(AND($W77="SI",VLOOKUP($C77,[1]APELACIÓN!$C:$AK,29,0)&gt;0),VLOOKUP($C77,[1]APELACIÓN!$C:$AK,29,0),VLOOKUP($C77,[1]CONSOLIDADO!$C:$BS,46,0)),"")</f>
        <v>0</v>
      </c>
      <c r="O77" s="22">
        <f>IFERROR(IF(AND($W77="SI",VLOOKUP($C77,[1]APELACIÓN!$C:$AK,30,0)&gt;0),VLOOKUP($C77,[1]APELACIÓN!$C:$AK,30,0),VLOOKUP($C77,[1]CONSOLIDADO!$C:$BS,47,0)),"")</f>
        <v>0</v>
      </c>
      <c r="P77" s="25">
        <f>IFERROR(IF(AND($W77="SI",VLOOKUP($C77,[1]APELACIÓN!$C:$AK,31,0)&gt;0),VLOOKUP($C77,[1]APELACIÓN!$C:$AK,31,0),VLOOKUP($C77,[1]CONSOLIDADO!$C:$BS,48,0)),"")</f>
        <v>0</v>
      </c>
      <c r="Q77" s="24">
        <f>IFERROR(IF(AND($W77="SI",VLOOKUP($C77,[1]APELACIÓN!$C:$AK,32,0)&gt;0),VLOOKUP($C77,[1]APELACIÓN!$C:$AK,32,0),VLOOKUP($C77,[1]CONSOLIDADO!$C:$BS,49,0)),"")</f>
        <v>0</v>
      </c>
      <c r="R77" s="22" t="str">
        <f>IFERROR(IF(AND($W77="SI",VLOOKUP($C77,[1]APELACIÓN!$C:$AK,33,0)&gt;0),VLOOKUP($C77,[1]APELACIÓN!$C:$AK,33,0),VLOOKUP($C77,[1]CONSOLIDADO!$C:$BS,50,0)),"")</f>
        <v>LEM</v>
      </c>
      <c r="S77" s="23">
        <f>IFERROR(IF(AND($W77="SI",VLOOKUP($C77,[1]APELACIÓN!$C:$AK,34,0)&gt;0),VLOOKUP($C77,[1]APELACIÓN!$C:$AK,34,0),VLOOKUP($C77,[1]CONSOLIDADO!$C:$BS,51,0)),"")</f>
        <v>100</v>
      </c>
      <c r="T77" s="24">
        <f>IFERROR(IF(AND($W77="SI",VLOOKUP($C77,[1]APELACIÓN!$C:$AK,35,0)&gt;0),VLOOKUP($C77,[1]APELACIÓN!$C:$AK,35,0),VLOOKUP($C77,[1]CONSOLIDADO!$C:$BS,52,0)),"")</f>
        <v>25</v>
      </c>
      <c r="U77" s="26">
        <f>IFERROR(ROUND(IF(((H77+K77+Q77+T77)=VLOOKUP($C77,[1]CONSOLIDADO!$C:$BJ,60,0)),VLOOKUP($C77,[1]CONSOLIDADO!$C:$BJ,60,0),"ERROR"),2),"")</f>
        <v>55.5</v>
      </c>
      <c r="V77" s="27" t="str">
        <f>IFERROR(IF(VLOOKUP($C77,[1]APELACIÓN!$C:$AK,5,0)&lt;&gt;0,VLOOKUP($C77,[1]APELACIÓN!$C:$AK,5,0),"NO"),"")</f>
        <v/>
      </c>
      <c r="W77" s="27" t="str">
        <f>IFERROR(IF($V77="SI",VLOOKUP($C77,[1]APELACIÓN!$C:$AK,7,0),""),0)</f>
        <v/>
      </c>
      <c r="X77" s="28" t="str">
        <f>IFERROR(VLOOKUP($C77,[1]CONSOLIDADO!$C:$BS,61,0),"")</f>
        <v/>
      </c>
      <c r="Y77" s="27">
        <f>IFERROR(VLOOKUP($C77,[1]CONSOLIDADO!$C:$BS,62,0),"")</f>
        <v>0</v>
      </c>
      <c r="Z77" s="27">
        <f>IFERROR(VLOOKUP($C77,[1]CONSOLIDADO!$C:$BS,63,0),"")</f>
        <v>1</v>
      </c>
      <c r="AA77" s="27">
        <f>IFERROR(VLOOKUP($C77,[1]CONSOLIDADO!$C:$BS,64,0),"")</f>
        <v>4</v>
      </c>
      <c r="AB77" s="27">
        <f>IFERROR(VLOOKUP($C77,[1]CONSOLIDADO!$C:$BS,65,0),"")</f>
        <v>0</v>
      </c>
      <c r="AC77" s="27" t="str">
        <f>IFERROR(VLOOKUP($C77,[1]CONSOLIDADO!$C:$BS,66,0),"")</f>
        <v/>
      </c>
      <c r="AD77" s="27">
        <f>IFERROR(VLOOKUP($C77,[1]CONSOLIDADO!$C:$BS,67,0),"")</f>
        <v>0</v>
      </c>
      <c r="AE77" s="27">
        <f>IFERROR(VLOOKUP($C77,[1]CONSOLIDADO!$C:$BS,68,0),"")</f>
        <v>0</v>
      </c>
      <c r="AF77" s="29"/>
    </row>
    <row r="78" spans="1:32" x14ac:dyDescent="0.25">
      <c r="A78" s="19">
        <v>9</v>
      </c>
      <c r="B78" s="20">
        <v>103</v>
      </c>
      <c r="C78" s="21">
        <v>15693401</v>
      </c>
      <c r="D78" s="20">
        <v>1</v>
      </c>
      <c r="E78" s="20">
        <f>IFERROR(VLOOKUP($C78,[1]CONSOLIDADO!$C:$K,9,0),"")</f>
        <v>22</v>
      </c>
      <c r="F78" s="22">
        <f>IFERROR(IF(AND($W78="SI",VLOOKUP($C78,[1]APELACIÓN!$C:$AK,21,0)&gt;0),VLOOKUP($C78,[1]APELACIÓN!$C:$AK,21,0),VLOOKUP($C78,[1]CONSOLIDADO!$C:$BS,38,0)),"")</f>
        <v>1</v>
      </c>
      <c r="G78" s="23">
        <f>IFERROR(IF(AND($W78="SI",VLOOKUP($C78,[1]APELACIÓN!$C:$AK,22,0)&gt;0),VLOOKUP($C78,[1]APELACIÓN!$C:$AK,22,0),VLOOKUP($C78,[1]CONSOLIDADO!$C:$BS,39,0)),"")</f>
        <v>16</v>
      </c>
      <c r="H78" s="24">
        <f>IFERROR(IF(AND($W78="SI",VLOOKUP($C78,[1]APELACIÓN!$C:$AK,23,0)&gt;0),VLOOKUP($C78,[1]APELACIÓN!$C:$AK,23,0),VLOOKUP($C78,[1]CONSOLIDADO!$C:$BS,40,0)),"")</f>
        <v>4</v>
      </c>
      <c r="I78" s="22">
        <f>IFERROR(IF(AND($W78="SI",VLOOKUP($C78,[1]APELACIÓN!$C:$AK,24,0)&gt;0),VLOOKUP($C78,[1]APELACIÓN!$C:$AK,24,0),VLOOKUP($C78,[1]CONSOLIDADO!$C:$BS,41,0)),"")</f>
        <v>47</v>
      </c>
      <c r="J78" s="25">
        <f>IFERROR(IF(AND($W78="SI",VLOOKUP($C78,[1]APELACIÓN!$C:$AK,25,0)&gt;0),VLOOKUP($C78,[1]APELACIÓN!$C:$AK,25,0),VLOOKUP($C78,[1]CONSOLIDADO!$C:$BS,42,0)),"")</f>
        <v>100</v>
      </c>
      <c r="K78" s="24">
        <f>IFERROR(IF(AND($W78="SI",VLOOKUP($C78,[1]APELACIÓN!$C:$AK,26,0)&gt;0),VLOOKUP($C78,[1]APELACIÓN!$C:$AK,26,0),VLOOKUP($C78,[1]CONSOLIDADO!$C:$BS,43,0)),"")</f>
        <v>25</v>
      </c>
      <c r="L78" s="22">
        <f>IFERROR(IF(AND($W78="SI",VLOOKUP($C78,[1]APELACIÓN!$C:$AK,27,0)&gt;0),VLOOKUP($C78,[1]APELACIÓN!$C:$AK,27,0),VLOOKUP($C78,[1]CONSOLIDADO!$C:$BS,44,0)),"")</f>
        <v>0</v>
      </c>
      <c r="M78" s="22">
        <f>IFERROR(IF(AND($W78="SI",VLOOKUP($C78,[1]APELACIÓN!$C:$AK,28,0)&gt;0),VLOOKUP($C78,[1]APELACIÓN!$C:$AK,28,0),VLOOKUP($C78,[1]CONSOLIDADO!$C:$BS,45,0)),"")</f>
        <v>0</v>
      </c>
      <c r="N78" s="22">
        <f>IFERROR(IF(AND($W78="SI",VLOOKUP($C78,[1]APELACIÓN!$C:$AK,29,0)&gt;0),VLOOKUP($C78,[1]APELACIÓN!$C:$AK,29,0),VLOOKUP($C78,[1]CONSOLIDADO!$C:$BS,46,0)),"")</f>
        <v>0</v>
      </c>
      <c r="O78" s="22">
        <f>IFERROR(IF(AND($W78="SI",VLOOKUP($C78,[1]APELACIÓN!$C:$AK,30,0)&gt;0),VLOOKUP($C78,[1]APELACIÓN!$C:$AK,30,0),VLOOKUP($C78,[1]CONSOLIDADO!$C:$BS,47,0)),"")</f>
        <v>0</v>
      </c>
      <c r="P78" s="25">
        <f>IFERROR(IF(AND($W78="SI",VLOOKUP($C78,[1]APELACIÓN!$C:$AK,31,0)&gt;0),VLOOKUP($C78,[1]APELACIÓN!$C:$AK,31,0),VLOOKUP($C78,[1]CONSOLIDADO!$C:$BS,48,0)),"")</f>
        <v>0</v>
      </c>
      <c r="Q78" s="24">
        <f>IFERROR(IF(AND($W78="SI",VLOOKUP($C78,[1]APELACIÓN!$C:$AK,32,0)&gt;0),VLOOKUP($C78,[1]APELACIÓN!$C:$AK,32,0),VLOOKUP($C78,[1]CONSOLIDADO!$C:$BS,49,0)),"")</f>
        <v>0</v>
      </c>
      <c r="R78" s="22" t="str">
        <f>IFERROR(IF(AND($W78="SI",VLOOKUP($C78,[1]APELACIÓN!$C:$AK,33,0)&gt;0),VLOOKUP($C78,[1]APELACIÓN!$C:$AK,33,0),VLOOKUP($C78,[1]CONSOLIDADO!$C:$BS,50,0)),"")</f>
        <v>LEM</v>
      </c>
      <c r="S78" s="23">
        <f>IFERROR(IF(AND($W78="SI",VLOOKUP($C78,[1]APELACIÓN!$C:$AK,34,0)&gt;0),VLOOKUP($C78,[1]APELACIÓN!$C:$AK,34,0),VLOOKUP($C78,[1]CONSOLIDADO!$C:$BS,51,0)),"")</f>
        <v>100</v>
      </c>
      <c r="T78" s="24">
        <f>IFERROR(IF(AND($W78="SI",VLOOKUP($C78,[1]APELACIÓN!$C:$AK,35,0)&gt;0),VLOOKUP($C78,[1]APELACIÓN!$C:$AK,35,0),VLOOKUP($C78,[1]CONSOLIDADO!$C:$BS,52,0)),"")</f>
        <v>25</v>
      </c>
      <c r="U78" s="26">
        <f>IFERROR(ROUND(IF(((H78+K78+Q78+T78)=VLOOKUP($C78,[1]CONSOLIDADO!$C:$BJ,60,0)),VLOOKUP($C78,[1]CONSOLIDADO!$C:$BJ,60,0),"ERROR"),2),"")</f>
        <v>54</v>
      </c>
      <c r="V78" s="27" t="str">
        <f>IFERROR(IF(VLOOKUP($C78,[1]APELACIÓN!$C:$AK,5,0)&lt;&gt;0,VLOOKUP($C78,[1]APELACIÓN!$C:$AK,5,0),"NO"),"")</f>
        <v/>
      </c>
      <c r="W78" s="27" t="str">
        <f>IFERROR(IF($V78="SI",VLOOKUP($C78,[1]APELACIÓN!$C:$AK,7,0),""),0)</f>
        <v/>
      </c>
      <c r="X78" s="28" t="str">
        <f>IFERROR(VLOOKUP($C78,[1]CONSOLIDADO!$C:$BS,61,0),"")</f>
        <v/>
      </c>
      <c r="Y78" s="27">
        <f>IFERROR(VLOOKUP($C78,[1]CONSOLIDADO!$C:$BS,62,0),"")</f>
        <v>0</v>
      </c>
      <c r="Z78" s="27">
        <f>IFERROR(VLOOKUP($C78,[1]CONSOLIDADO!$C:$BS,63,0),"")</f>
        <v>0</v>
      </c>
      <c r="AA78" s="27">
        <f>IFERROR(VLOOKUP($C78,[1]CONSOLIDADO!$C:$BS,64,0),"")</f>
        <v>7</v>
      </c>
      <c r="AB78" s="27">
        <f>IFERROR(VLOOKUP($C78,[1]CONSOLIDADO!$C:$BS,65,0),"")</f>
        <v>0</v>
      </c>
      <c r="AC78" s="27" t="str">
        <f>IFERROR(VLOOKUP($C78,[1]CONSOLIDADO!$C:$BS,66,0),"")</f>
        <v/>
      </c>
      <c r="AD78" s="27">
        <f>IFERROR(VLOOKUP($C78,[1]CONSOLIDADO!$C:$BS,67,0),"")</f>
        <v>0</v>
      </c>
      <c r="AE78" s="27">
        <f>IFERROR(VLOOKUP($C78,[1]CONSOLIDADO!$C:$BS,68,0),"")</f>
        <v>0</v>
      </c>
      <c r="AF78" s="29"/>
    </row>
  </sheetData>
  <sheetProtection password="A5CC" sheet="1" objects="1" scenarios="1"/>
  <mergeCells count="48">
    <mergeCell ref="A1:E4"/>
    <mergeCell ref="F1:AF4"/>
    <mergeCell ref="A5:E12"/>
    <mergeCell ref="F5:H11"/>
    <mergeCell ref="I5:K11"/>
    <mergeCell ref="L5:Q11"/>
    <mergeCell ref="R5:T11"/>
    <mergeCell ref="U5:U12"/>
    <mergeCell ref="V5:W12"/>
    <mergeCell ref="X5:AE12"/>
    <mergeCell ref="A13:A15"/>
    <mergeCell ref="B13:B15"/>
    <mergeCell ref="C13:C15"/>
    <mergeCell ref="D13:D15"/>
    <mergeCell ref="E13:E15"/>
    <mergeCell ref="AF5:AF12"/>
    <mergeCell ref="F12:H12"/>
    <mergeCell ref="I12:K12"/>
    <mergeCell ref="L12:Q12"/>
    <mergeCell ref="R12:T12"/>
    <mergeCell ref="Q13:Q15"/>
    <mergeCell ref="F13:F15"/>
    <mergeCell ref="G13:G15"/>
    <mergeCell ref="H13:H15"/>
    <mergeCell ref="I13:I15"/>
    <mergeCell ref="J13:J15"/>
    <mergeCell ref="K13:K15"/>
    <mergeCell ref="L13:L15"/>
    <mergeCell ref="M13:M15"/>
    <mergeCell ref="N13:N15"/>
    <mergeCell ref="O13:O15"/>
    <mergeCell ref="P13:P15"/>
    <mergeCell ref="AD13:AD15"/>
    <mergeCell ref="AE13:AE15"/>
    <mergeCell ref="AF13:AF15"/>
    <mergeCell ref="A69:AF69"/>
    <mergeCell ref="X13:X15"/>
    <mergeCell ref="Y13:Y15"/>
    <mergeCell ref="Z13:Z15"/>
    <mergeCell ref="AA13:AA15"/>
    <mergeCell ref="AB13:AB15"/>
    <mergeCell ref="AC13:AC15"/>
    <mergeCell ref="R13:R15"/>
    <mergeCell ref="S13:S15"/>
    <mergeCell ref="T13:T15"/>
    <mergeCell ref="U13:U15"/>
    <mergeCell ref="V13:V15"/>
    <mergeCell ref="W13:W15"/>
  </mergeCells>
  <conditionalFormatting sqref="W16:W68 W70:W78">
    <cfRule type="expression" dxfId="27" priority="7">
      <formula>$W16=0</formula>
    </cfRule>
  </conditionalFormatting>
  <conditionalFormatting sqref="W16:W68 W70:W78">
    <cfRule type="expression" dxfId="26" priority="6">
      <formula>AND($V16="",$W16="SI")</formula>
    </cfRule>
  </conditionalFormatting>
  <conditionalFormatting sqref="AE16:AE68 AE70:AE78">
    <cfRule type="expression" dxfId="25" priority="3">
      <formula>AND($AC16="SI",$AE16="")</formula>
    </cfRule>
  </conditionalFormatting>
  <conditionalFormatting sqref="Y70:AB78 Y16:AB68">
    <cfRule type="expression" dxfId="24" priority="5">
      <formula>$X16&lt;&gt;"EMPATE"</formula>
    </cfRule>
  </conditionalFormatting>
  <conditionalFormatting sqref="AD16:AD68 AD70:AD78">
    <cfRule type="expression" dxfId="23" priority="4">
      <formula>AND($AC16="SI",$AD16="")</formula>
    </cfRule>
  </conditionalFormatting>
  <conditionalFormatting sqref="A70:AF78 A16:AF68">
    <cfRule type="expression" dxfId="22" priority="2">
      <formula>$U16&lt;60</formula>
    </cfRule>
  </conditionalFormatting>
  <conditionalFormatting sqref="A69">
    <cfRule type="expression" dxfId="21" priority="1">
      <formula>$U69&lt;60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4"/>
  <sheetViews>
    <sheetView topLeftCell="A13" workbookViewId="0">
      <selection activeCell="F5" sqref="F5:H11"/>
    </sheetView>
  </sheetViews>
  <sheetFormatPr baseColWidth="10" defaultRowHeight="15" x14ac:dyDescent="0.25"/>
  <cols>
    <col min="1" max="1" width="2.7109375" bestFit="1" customWidth="1"/>
    <col min="2" max="2" width="6" bestFit="1" customWidth="1"/>
    <col min="3" max="3" width="7.85546875" bestFit="1" customWidth="1"/>
    <col min="4" max="4" width="3.140625" bestFit="1" customWidth="1"/>
    <col min="5" max="5" width="2.7109375" bestFit="1" customWidth="1"/>
    <col min="6" max="6" width="5.140625" bestFit="1" customWidth="1"/>
    <col min="7" max="7" width="7.42578125" bestFit="1" customWidth="1"/>
    <col min="8" max="8" width="10.42578125" customWidth="1"/>
    <col min="9" max="9" width="6.140625" bestFit="1" customWidth="1"/>
    <col min="10" max="10" width="7.42578125" bestFit="1" customWidth="1"/>
    <col min="11" max="11" width="10.7109375" customWidth="1"/>
    <col min="12" max="14" width="6.42578125" bestFit="1" customWidth="1"/>
    <col min="15" max="15" width="9" bestFit="1" customWidth="1"/>
    <col min="16" max="16" width="7.42578125" bestFit="1" customWidth="1"/>
    <col min="17" max="17" width="10.42578125" customWidth="1"/>
    <col min="18" max="18" width="12" customWidth="1"/>
    <col min="19" max="19" width="7.42578125" bestFit="1" customWidth="1"/>
    <col min="20" max="20" width="10.28515625" customWidth="1"/>
    <col min="21" max="21" width="12.42578125" bestFit="1" customWidth="1"/>
    <col min="22" max="22" width="5.5703125" customWidth="1"/>
    <col min="23" max="23" width="9.140625" customWidth="1"/>
    <col min="24" max="24" width="7.28515625" bestFit="1" customWidth="1"/>
    <col min="25" max="25" width="11.140625" customWidth="1"/>
    <col min="26" max="26" width="5.85546875" customWidth="1"/>
    <col min="27" max="27" width="6.85546875" customWidth="1"/>
    <col min="28" max="28" width="6" customWidth="1"/>
    <col min="29" max="29" width="7.5703125" customWidth="1"/>
    <col min="30" max="30" width="16.7109375" customWidth="1"/>
    <col min="31" max="31" width="10" customWidth="1"/>
    <col min="32" max="32" width="11.85546875" bestFit="1" customWidth="1"/>
  </cols>
  <sheetData>
    <row r="1" spans="1:32" x14ac:dyDescent="0.25">
      <c r="A1" s="86" t="s">
        <v>0</v>
      </c>
      <c r="B1" s="87"/>
      <c r="C1" s="87"/>
      <c r="D1" s="87"/>
      <c r="E1" s="88"/>
      <c r="F1" s="61" t="s">
        <v>40</v>
      </c>
      <c r="G1" s="61"/>
      <c r="H1" s="61"/>
      <c r="I1" s="61"/>
      <c r="J1" s="61"/>
      <c r="K1" s="61"/>
      <c r="L1" s="61"/>
      <c r="M1" s="61"/>
      <c r="N1" s="61"/>
      <c r="O1" s="61"/>
      <c r="P1" s="61"/>
      <c r="Q1" s="61"/>
      <c r="R1" s="61"/>
      <c r="S1" s="61"/>
      <c r="T1" s="61"/>
      <c r="U1" s="61"/>
      <c r="V1" s="61"/>
      <c r="W1" s="61"/>
      <c r="X1" s="61"/>
      <c r="Y1" s="61"/>
      <c r="Z1" s="61"/>
      <c r="AA1" s="61"/>
      <c r="AB1" s="61"/>
      <c r="AC1" s="61"/>
      <c r="AD1" s="61"/>
      <c r="AE1" s="61"/>
      <c r="AF1" s="62"/>
    </row>
    <row r="2" spans="1:32" x14ac:dyDescent="0.25">
      <c r="A2" s="89"/>
      <c r="B2" s="90"/>
      <c r="C2" s="90"/>
      <c r="D2" s="90"/>
      <c r="E2" s="91"/>
      <c r="F2" s="63"/>
      <c r="G2" s="63"/>
      <c r="H2" s="63"/>
      <c r="I2" s="63"/>
      <c r="J2" s="63"/>
      <c r="K2" s="63"/>
      <c r="L2" s="63"/>
      <c r="M2" s="63"/>
      <c r="N2" s="63"/>
      <c r="O2" s="63"/>
      <c r="P2" s="63"/>
      <c r="Q2" s="63"/>
      <c r="R2" s="63"/>
      <c r="S2" s="63"/>
      <c r="T2" s="63"/>
      <c r="U2" s="63"/>
      <c r="V2" s="63"/>
      <c r="W2" s="63"/>
      <c r="X2" s="63"/>
      <c r="Y2" s="63"/>
      <c r="Z2" s="63"/>
      <c r="AA2" s="63"/>
      <c r="AB2" s="63"/>
      <c r="AC2" s="63"/>
      <c r="AD2" s="63"/>
      <c r="AE2" s="63"/>
      <c r="AF2" s="64"/>
    </row>
    <row r="3" spans="1:32" x14ac:dyDescent="0.25">
      <c r="A3" s="89"/>
      <c r="B3" s="90"/>
      <c r="C3" s="90"/>
      <c r="D3" s="90"/>
      <c r="E3" s="91"/>
      <c r="F3" s="63"/>
      <c r="G3" s="63"/>
      <c r="H3" s="63"/>
      <c r="I3" s="63"/>
      <c r="J3" s="63"/>
      <c r="K3" s="63"/>
      <c r="L3" s="63"/>
      <c r="M3" s="63"/>
      <c r="N3" s="63"/>
      <c r="O3" s="63"/>
      <c r="P3" s="63"/>
      <c r="Q3" s="63"/>
      <c r="R3" s="63"/>
      <c r="S3" s="63"/>
      <c r="T3" s="63"/>
      <c r="U3" s="63"/>
      <c r="V3" s="63"/>
      <c r="W3" s="63"/>
      <c r="X3" s="63"/>
      <c r="Y3" s="63"/>
      <c r="Z3" s="63"/>
      <c r="AA3" s="63"/>
      <c r="AB3" s="63"/>
      <c r="AC3" s="63"/>
      <c r="AD3" s="63"/>
      <c r="AE3" s="63"/>
      <c r="AF3" s="64"/>
    </row>
    <row r="4" spans="1:32" ht="15.75" thickBot="1" x14ac:dyDescent="0.3">
      <c r="A4" s="89"/>
      <c r="B4" s="90"/>
      <c r="C4" s="90"/>
      <c r="D4" s="90"/>
      <c r="E4" s="91"/>
      <c r="F4" s="63"/>
      <c r="G4" s="63"/>
      <c r="H4" s="63"/>
      <c r="I4" s="65"/>
      <c r="J4" s="65"/>
      <c r="K4" s="65"/>
      <c r="L4" s="65"/>
      <c r="M4" s="65"/>
      <c r="N4" s="65"/>
      <c r="O4" s="65"/>
      <c r="P4" s="65"/>
      <c r="Q4" s="65"/>
      <c r="R4" s="63"/>
      <c r="S4" s="63"/>
      <c r="T4" s="63"/>
      <c r="U4" s="63"/>
      <c r="V4" s="65"/>
      <c r="W4" s="65"/>
      <c r="X4" s="65"/>
      <c r="Y4" s="65"/>
      <c r="Z4" s="65"/>
      <c r="AA4" s="65"/>
      <c r="AB4" s="65"/>
      <c r="AC4" s="65"/>
      <c r="AD4" s="65"/>
      <c r="AE4" s="65"/>
      <c r="AF4" s="66"/>
    </row>
    <row r="5" spans="1:32" x14ac:dyDescent="0.25">
      <c r="A5" s="92">
        <f ca="1">TODAY()</f>
        <v>43845</v>
      </c>
      <c r="B5" s="93"/>
      <c r="C5" s="93"/>
      <c r="D5" s="93"/>
      <c r="E5" s="94"/>
      <c r="F5" s="74" t="s">
        <v>41</v>
      </c>
      <c r="G5" s="75"/>
      <c r="H5" s="76"/>
      <c r="I5" s="74" t="s">
        <v>1</v>
      </c>
      <c r="J5" s="75"/>
      <c r="K5" s="76"/>
      <c r="L5" s="74" t="s">
        <v>2</v>
      </c>
      <c r="M5" s="75"/>
      <c r="N5" s="75"/>
      <c r="O5" s="75"/>
      <c r="P5" s="75"/>
      <c r="Q5" s="76"/>
      <c r="R5" s="74" t="s">
        <v>3</v>
      </c>
      <c r="S5" s="75"/>
      <c r="T5" s="76"/>
      <c r="U5" s="81" t="s">
        <v>4</v>
      </c>
      <c r="V5" s="74" t="s">
        <v>5</v>
      </c>
      <c r="W5" s="76"/>
      <c r="X5" s="74" t="s">
        <v>6</v>
      </c>
      <c r="Y5" s="75"/>
      <c r="Z5" s="75"/>
      <c r="AA5" s="75"/>
      <c r="AB5" s="75"/>
      <c r="AC5" s="75"/>
      <c r="AD5" s="75"/>
      <c r="AE5" s="76"/>
      <c r="AF5" s="44" t="s">
        <v>7</v>
      </c>
    </row>
    <row r="6" spans="1:32" x14ac:dyDescent="0.25">
      <c r="A6" s="95"/>
      <c r="B6" s="93"/>
      <c r="C6" s="93"/>
      <c r="D6" s="93"/>
      <c r="E6" s="94"/>
      <c r="F6" s="41"/>
      <c r="G6" s="43"/>
      <c r="H6" s="77"/>
      <c r="I6" s="41"/>
      <c r="J6" s="43"/>
      <c r="K6" s="77"/>
      <c r="L6" s="41"/>
      <c r="M6" s="43"/>
      <c r="N6" s="43"/>
      <c r="O6" s="43"/>
      <c r="P6" s="43"/>
      <c r="Q6" s="77"/>
      <c r="R6" s="41"/>
      <c r="S6" s="43"/>
      <c r="T6" s="77"/>
      <c r="U6" s="82"/>
      <c r="V6" s="41"/>
      <c r="W6" s="77"/>
      <c r="X6" s="41"/>
      <c r="Y6" s="43"/>
      <c r="Z6" s="43"/>
      <c r="AA6" s="43"/>
      <c r="AB6" s="43"/>
      <c r="AC6" s="43"/>
      <c r="AD6" s="43"/>
      <c r="AE6" s="77"/>
      <c r="AF6" s="45"/>
    </row>
    <row r="7" spans="1:32" x14ac:dyDescent="0.25">
      <c r="A7" s="95"/>
      <c r="B7" s="93"/>
      <c r="C7" s="93"/>
      <c r="D7" s="93"/>
      <c r="E7" s="94"/>
      <c r="F7" s="41"/>
      <c r="G7" s="43"/>
      <c r="H7" s="77"/>
      <c r="I7" s="41"/>
      <c r="J7" s="43"/>
      <c r="K7" s="77"/>
      <c r="L7" s="41"/>
      <c r="M7" s="43"/>
      <c r="N7" s="43"/>
      <c r="O7" s="43"/>
      <c r="P7" s="43"/>
      <c r="Q7" s="77"/>
      <c r="R7" s="41"/>
      <c r="S7" s="43"/>
      <c r="T7" s="77"/>
      <c r="U7" s="82"/>
      <c r="V7" s="41"/>
      <c r="W7" s="77"/>
      <c r="X7" s="41"/>
      <c r="Y7" s="43"/>
      <c r="Z7" s="43"/>
      <c r="AA7" s="43"/>
      <c r="AB7" s="43"/>
      <c r="AC7" s="43"/>
      <c r="AD7" s="43"/>
      <c r="AE7" s="77"/>
      <c r="AF7" s="45"/>
    </row>
    <row r="8" spans="1:32" x14ac:dyDescent="0.25">
      <c r="A8" s="95"/>
      <c r="B8" s="93"/>
      <c r="C8" s="93"/>
      <c r="D8" s="93"/>
      <c r="E8" s="94"/>
      <c r="F8" s="41"/>
      <c r="G8" s="43"/>
      <c r="H8" s="77"/>
      <c r="I8" s="41"/>
      <c r="J8" s="43"/>
      <c r="K8" s="77"/>
      <c r="L8" s="41"/>
      <c r="M8" s="43"/>
      <c r="N8" s="43"/>
      <c r="O8" s="43"/>
      <c r="P8" s="43"/>
      <c r="Q8" s="77"/>
      <c r="R8" s="41"/>
      <c r="S8" s="43"/>
      <c r="T8" s="77"/>
      <c r="U8" s="82"/>
      <c r="V8" s="41"/>
      <c r="W8" s="77"/>
      <c r="X8" s="41"/>
      <c r="Y8" s="43"/>
      <c r="Z8" s="43"/>
      <c r="AA8" s="43"/>
      <c r="AB8" s="43"/>
      <c r="AC8" s="43"/>
      <c r="AD8" s="43"/>
      <c r="AE8" s="77"/>
      <c r="AF8" s="45"/>
    </row>
    <row r="9" spans="1:32" x14ac:dyDescent="0.25">
      <c r="A9" s="95"/>
      <c r="B9" s="93"/>
      <c r="C9" s="93"/>
      <c r="D9" s="93"/>
      <c r="E9" s="94"/>
      <c r="F9" s="41"/>
      <c r="G9" s="43"/>
      <c r="H9" s="77"/>
      <c r="I9" s="41"/>
      <c r="J9" s="43"/>
      <c r="K9" s="77"/>
      <c r="L9" s="41"/>
      <c r="M9" s="43"/>
      <c r="N9" s="43"/>
      <c r="O9" s="43"/>
      <c r="P9" s="43"/>
      <c r="Q9" s="77"/>
      <c r="R9" s="41"/>
      <c r="S9" s="43"/>
      <c r="T9" s="77"/>
      <c r="U9" s="82"/>
      <c r="V9" s="41"/>
      <c r="W9" s="77"/>
      <c r="X9" s="41"/>
      <c r="Y9" s="43"/>
      <c r="Z9" s="43"/>
      <c r="AA9" s="43"/>
      <c r="AB9" s="43"/>
      <c r="AC9" s="43"/>
      <c r="AD9" s="43"/>
      <c r="AE9" s="77"/>
      <c r="AF9" s="45"/>
    </row>
    <row r="10" spans="1:32" x14ac:dyDescent="0.25">
      <c r="A10" s="95"/>
      <c r="B10" s="93"/>
      <c r="C10" s="93"/>
      <c r="D10" s="93"/>
      <c r="E10" s="94"/>
      <c r="F10" s="41"/>
      <c r="G10" s="43"/>
      <c r="H10" s="77"/>
      <c r="I10" s="41"/>
      <c r="J10" s="43"/>
      <c r="K10" s="77"/>
      <c r="L10" s="41"/>
      <c r="M10" s="43"/>
      <c r="N10" s="43"/>
      <c r="O10" s="43"/>
      <c r="P10" s="43"/>
      <c r="Q10" s="77"/>
      <c r="R10" s="41"/>
      <c r="S10" s="43"/>
      <c r="T10" s="77"/>
      <c r="U10" s="82"/>
      <c r="V10" s="41"/>
      <c r="W10" s="77"/>
      <c r="X10" s="41"/>
      <c r="Y10" s="43"/>
      <c r="Z10" s="43"/>
      <c r="AA10" s="43"/>
      <c r="AB10" s="43"/>
      <c r="AC10" s="43"/>
      <c r="AD10" s="43"/>
      <c r="AE10" s="77"/>
      <c r="AF10" s="45"/>
    </row>
    <row r="11" spans="1:32" ht="15.75" thickBot="1" x14ac:dyDescent="0.3">
      <c r="A11" s="95"/>
      <c r="B11" s="93"/>
      <c r="C11" s="93"/>
      <c r="D11" s="93"/>
      <c r="E11" s="94"/>
      <c r="F11" s="78"/>
      <c r="G11" s="79"/>
      <c r="H11" s="80"/>
      <c r="I11" s="41"/>
      <c r="J11" s="43"/>
      <c r="K11" s="77"/>
      <c r="L11" s="78"/>
      <c r="M11" s="79"/>
      <c r="N11" s="79"/>
      <c r="O11" s="79"/>
      <c r="P11" s="79"/>
      <c r="Q11" s="80"/>
      <c r="R11" s="41"/>
      <c r="S11" s="43"/>
      <c r="T11" s="77"/>
      <c r="U11" s="82"/>
      <c r="V11" s="41"/>
      <c r="W11" s="77"/>
      <c r="X11" s="41"/>
      <c r="Y11" s="43"/>
      <c r="Z11" s="43"/>
      <c r="AA11" s="43"/>
      <c r="AB11" s="43"/>
      <c r="AC11" s="43"/>
      <c r="AD11" s="43"/>
      <c r="AE11" s="77"/>
      <c r="AF11" s="45"/>
    </row>
    <row r="12" spans="1:32" ht="15.75" thickBot="1" x14ac:dyDescent="0.3">
      <c r="A12" s="96"/>
      <c r="B12" s="97"/>
      <c r="C12" s="97"/>
      <c r="D12" s="97"/>
      <c r="E12" s="98"/>
      <c r="F12" s="46">
        <v>0.25</v>
      </c>
      <c r="G12" s="47"/>
      <c r="H12" s="47"/>
      <c r="I12" s="83">
        <v>0.25</v>
      </c>
      <c r="J12" s="84"/>
      <c r="K12" s="85"/>
      <c r="L12" s="83">
        <v>0.25</v>
      </c>
      <c r="M12" s="84"/>
      <c r="N12" s="84"/>
      <c r="O12" s="84"/>
      <c r="P12" s="84"/>
      <c r="Q12" s="84"/>
      <c r="R12" s="83">
        <v>0.25</v>
      </c>
      <c r="S12" s="84"/>
      <c r="T12" s="85"/>
      <c r="U12" s="82"/>
      <c r="V12" s="78"/>
      <c r="W12" s="80"/>
      <c r="X12" s="78"/>
      <c r="Y12" s="79"/>
      <c r="Z12" s="79"/>
      <c r="AA12" s="79"/>
      <c r="AB12" s="79"/>
      <c r="AC12" s="79"/>
      <c r="AD12" s="79"/>
      <c r="AE12" s="80"/>
      <c r="AF12" s="45"/>
    </row>
    <row r="13" spans="1:32" x14ac:dyDescent="0.25">
      <c r="A13" s="49" t="s">
        <v>8</v>
      </c>
      <c r="B13" s="51" t="s">
        <v>9</v>
      </c>
      <c r="C13" s="53" t="s">
        <v>10</v>
      </c>
      <c r="D13" s="53" t="s">
        <v>11</v>
      </c>
      <c r="E13" s="53" t="s">
        <v>12</v>
      </c>
      <c r="F13" s="34" t="s">
        <v>13</v>
      </c>
      <c r="G13" s="34" t="s">
        <v>14</v>
      </c>
      <c r="H13" s="43" t="s">
        <v>15</v>
      </c>
      <c r="I13" s="35" t="s">
        <v>16</v>
      </c>
      <c r="J13" s="35" t="s">
        <v>17</v>
      </c>
      <c r="K13" s="43" t="s">
        <v>15</v>
      </c>
      <c r="L13" s="35" t="s">
        <v>18</v>
      </c>
      <c r="M13" s="35" t="s">
        <v>19</v>
      </c>
      <c r="N13" s="35" t="s">
        <v>20</v>
      </c>
      <c r="O13" s="35" t="s">
        <v>21</v>
      </c>
      <c r="P13" s="35" t="s">
        <v>17</v>
      </c>
      <c r="Q13" s="43" t="s">
        <v>22</v>
      </c>
      <c r="R13" s="35" t="s">
        <v>23</v>
      </c>
      <c r="S13" s="35" t="s">
        <v>17</v>
      </c>
      <c r="T13" s="41" t="s">
        <v>15</v>
      </c>
      <c r="U13" s="42" t="s">
        <v>24</v>
      </c>
      <c r="V13" s="34" t="s">
        <v>25</v>
      </c>
      <c r="W13" s="34" t="s">
        <v>26</v>
      </c>
      <c r="X13" s="34" t="s">
        <v>27</v>
      </c>
      <c r="Y13" s="34" t="s">
        <v>28</v>
      </c>
      <c r="Z13" s="34" t="s">
        <v>29</v>
      </c>
      <c r="AA13" s="34" t="s">
        <v>30</v>
      </c>
      <c r="AB13" s="34" t="s">
        <v>31</v>
      </c>
      <c r="AC13" s="34" t="s">
        <v>32</v>
      </c>
      <c r="AD13" s="34" t="s">
        <v>33</v>
      </c>
      <c r="AE13" s="34" t="s">
        <v>34</v>
      </c>
      <c r="AF13" s="37"/>
    </row>
    <row r="14" spans="1:32" x14ac:dyDescent="0.25">
      <c r="A14" s="49"/>
      <c r="B14" s="51"/>
      <c r="C14" s="53"/>
      <c r="D14" s="53"/>
      <c r="E14" s="53"/>
      <c r="F14" s="35"/>
      <c r="G14" s="35"/>
      <c r="H14" s="43"/>
      <c r="I14" s="35"/>
      <c r="J14" s="35"/>
      <c r="K14" s="43"/>
      <c r="L14" s="35"/>
      <c r="M14" s="35"/>
      <c r="N14" s="35"/>
      <c r="O14" s="35"/>
      <c r="P14" s="35"/>
      <c r="Q14" s="43"/>
      <c r="R14" s="35"/>
      <c r="S14" s="35"/>
      <c r="T14" s="41"/>
      <c r="U14" s="42"/>
      <c r="V14" s="35"/>
      <c r="W14" s="35"/>
      <c r="X14" s="35"/>
      <c r="Y14" s="35"/>
      <c r="Z14" s="35"/>
      <c r="AA14" s="35"/>
      <c r="AB14" s="35"/>
      <c r="AC14" s="35"/>
      <c r="AD14" s="35"/>
      <c r="AE14" s="35"/>
      <c r="AF14" s="37"/>
    </row>
    <row r="15" spans="1:32" ht="15.75" thickBot="1" x14ac:dyDescent="0.3">
      <c r="A15" s="50"/>
      <c r="B15" s="52"/>
      <c r="C15" s="54"/>
      <c r="D15" s="54"/>
      <c r="E15" s="54"/>
      <c r="F15" s="35"/>
      <c r="G15" s="35"/>
      <c r="H15" s="43"/>
      <c r="I15" s="35"/>
      <c r="J15" s="35"/>
      <c r="K15" s="43"/>
      <c r="L15" s="35"/>
      <c r="M15" s="35"/>
      <c r="N15" s="35"/>
      <c r="O15" s="35"/>
      <c r="P15" s="35"/>
      <c r="Q15" s="43"/>
      <c r="R15" s="35"/>
      <c r="S15" s="35"/>
      <c r="T15" s="41"/>
      <c r="U15" s="42"/>
      <c r="V15" s="36"/>
      <c r="W15" s="36"/>
      <c r="X15" s="36"/>
      <c r="Y15" s="36"/>
      <c r="Z15" s="36"/>
      <c r="AA15" s="36"/>
      <c r="AB15" s="36"/>
      <c r="AC15" s="36"/>
      <c r="AD15" s="36"/>
      <c r="AE15" s="36"/>
      <c r="AF15" s="37"/>
    </row>
    <row r="16" spans="1:32" x14ac:dyDescent="0.25">
      <c r="A16" s="1">
        <v>1</v>
      </c>
      <c r="B16" s="2">
        <v>103</v>
      </c>
      <c r="C16" s="3">
        <v>10666715</v>
      </c>
      <c r="D16" s="2">
        <v>2</v>
      </c>
      <c r="E16" s="2"/>
      <c r="F16" s="4">
        <f>IFERROR(IF(AND($W16="SI",VLOOKUP($C16,[2]APELACIÓN!$C:$AK,21,0)&gt;0),VLOOKUP($C16,[2]APELACIÓN!$C:$AK,21,0),VLOOKUP($C16,[2]CONSOLIDADO!$C:$BS,38,0)),"")</f>
        <v>10</v>
      </c>
      <c r="G16" s="5">
        <f>IFERROR(IF(AND($W16="SI",VLOOKUP($C16,[2]APELACIÓN!$C:$AK,22,0)&gt;0),VLOOKUP($C16,[2]APELACIÓN!$C:$AK,22,0),VLOOKUP($C16,[2]CONSOLIDADO!$C:$BS,39,0)),"")</f>
        <v>70</v>
      </c>
      <c r="H16" s="6">
        <f>IFERROR(IF(AND($W16="SI",VLOOKUP($C16,[2]APELACIÓN!$C:$AK,23,0)&gt;0),VLOOKUP($C16,[2]APELACIÓN!$C:$AK,23,0),VLOOKUP($C16,[2]CONSOLIDADO!$C:$BS,40,0)),"")</f>
        <v>17.5</v>
      </c>
      <c r="I16" s="4">
        <f>IFERROR(IF(AND($W16="SI",VLOOKUP($C16,[2]APELACIÓN!$C:$AK,24,0)&gt;0),VLOOKUP($C16,[2]APELACIÓN!$C:$AK,24,0),VLOOKUP($C16,[2]CONSOLIDADO!$C:$BS,41,0)),"")</f>
        <v>162</v>
      </c>
      <c r="J16" s="7">
        <f>IFERROR(IF(AND($W16="SI",VLOOKUP($C16,[2]APELACIÓN!$C:$AK,25,0)&gt;0),VLOOKUP($C16,[2]APELACIÓN!$C:$AK,25,0),VLOOKUP($C16,[2]CONSOLIDADO!$C:$BS,42,0)),"")</f>
        <v>100</v>
      </c>
      <c r="K16" s="6">
        <f>IFERROR(IF(AND($W16="SI",VLOOKUP($C16,[2]APELACIÓN!$C:$AK,26,0)&gt;0),VLOOKUP($C16,[2]APELACIÓN!$C:$AK,26,0),VLOOKUP($C16,[2]CONSOLIDADO!$C:$BS,43,0)),"")</f>
        <v>25</v>
      </c>
      <c r="L16" s="4">
        <f>IFERROR(IF(AND($W16="SI",VLOOKUP($C16,[2]APELACIÓN!$C:$AK,27,0)&gt;0),VLOOKUP($C16,[2]APELACIÓN!$C:$AK,27,0),VLOOKUP($C16,[2]CONSOLIDADO!$C:$BS,44,0)),"")</f>
        <v>70</v>
      </c>
      <c r="M16" s="4">
        <f>IFERROR(IF(AND($W16="SI",VLOOKUP($C16,[2]APELACIÓN!$C:$AK,28,0)&gt;0),VLOOKUP($C16,[2]APELACIÓN!$C:$AK,28,0),VLOOKUP($C16,[2]CONSOLIDADO!$C:$BS,45,0)),"")</f>
        <v>70</v>
      </c>
      <c r="N16" s="4">
        <f>IFERROR(IF(AND($W16="SI",VLOOKUP($C16,[2]APELACIÓN!$C:$AK,29,0)&gt;0),VLOOKUP($C16,[2]APELACIÓN!$C:$AK,29,0),VLOOKUP($C16,[2]CONSOLIDADO!$C:$BS,46,0)),"")</f>
        <v>70</v>
      </c>
      <c r="O16" s="4">
        <f>IFERROR(IF(AND($W16="SI",VLOOKUP($C16,[2]APELACIÓN!$C:$AK,30,0)&gt;0),VLOOKUP($C16,[2]APELACIÓN!$C:$AK,30,0),VLOOKUP($C16,[2]CONSOLIDADO!$C:$BS,47,0)),"")</f>
        <v>70</v>
      </c>
      <c r="P16" s="7">
        <f>IFERROR(IF(AND($W16="SI",VLOOKUP($C16,[2]APELACIÓN!$C:$AK,31,0)&gt;0),VLOOKUP($C16,[2]APELACIÓN!$C:$AK,31,0),VLOOKUP($C16,[2]CONSOLIDADO!$C:$BS,48,0)),"")</f>
        <v>100</v>
      </c>
      <c r="Q16" s="6">
        <f>IFERROR(IF(AND($W16="SI",VLOOKUP($C16,[2]APELACIÓN!$C:$AK,32,0)&gt;0),VLOOKUP($C16,[2]APELACIÓN!$C:$AK,32,0),VLOOKUP($C16,[2]CONSOLIDADO!$C:$BS,49,0)),"")</f>
        <v>25</v>
      </c>
      <c r="R16" s="4" t="str">
        <f>IFERROR(IF(AND($W16="SI",VLOOKUP($C16,[2]APELACIÓN!$C:$AK,33,0)&gt;0),VLOOKUP($C16,[2]APELACIÓN!$C:$AK,33,0),VLOOKUP($C16,[2]CONSOLIDADO!$C:$BS,50,0)),"")</f>
        <v>LEM</v>
      </c>
      <c r="S16" s="5">
        <f>IFERROR(IF(AND($W16="SI",VLOOKUP($C16,[2]APELACIÓN!$C:$AK,34,0)&gt;0),VLOOKUP($C16,[2]APELACIÓN!$C:$AK,34,0),VLOOKUP($C16,[2]CONSOLIDADO!$C:$BS,51,0)),"")</f>
        <v>100</v>
      </c>
      <c r="T16" s="6">
        <f>IFERROR(IF(AND($W16="SI",VLOOKUP($C16,[2]APELACIÓN!$C:$AK,35,0)&gt;0),VLOOKUP($C16,[2]APELACIÓN!$C:$AK,35,0),VLOOKUP($C16,[2]CONSOLIDADO!$C:$BS,52,0)),"")</f>
        <v>25</v>
      </c>
      <c r="U16" s="8">
        <f>IFERROR(ROUND(IF(((H16+K16+Q16+T16)=VLOOKUP($C16,[2]CONSOLIDADO!$C:$BJ,60,0)),VLOOKUP($C16,[2]CONSOLIDADO!$C:$BJ,60,0),"ERROR"),2),"")</f>
        <v>92.5</v>
      </c>
      <c r="V16" s="9" t="str">
        <f>IFERROR(IF(VLOOKUP($C16,[2]APELACIÓN!$C:$AK,5,0)&lt;&gt;0,VLOOKUP($C16,[2]APELACIÓN!$C:$AK,5,0),"NO"),"")</f>
        <v/>
      </c>
      <c r="W16" s="9" t="str">
        <f>IFERROR(IF($V16="SI",VLOOKUP($C16,[2]APELACIÓN!$C:$AK,7,0),""),0)</f>
        <v/>
      </c>
      <c r="X16" s="10" t="str">
        <f>IFERROR(VLOOKUP($C16,[2]CONSOLIDADO!$C:$BS,61,0),"")</f>
        <v/>
      </c>
      <c r="Y16" s="11">
        <f>IFERROR(VLOOKUP($C16,[2]CONSOLIDADO!$C:$BS,62,0),"")</f>
        <v>70</v>
      </c>
      <c r="Z16" s="11">
        <v>17</v>
      </c>
      <c r="AA16" s="11">
        <v>6</v>
      </c>
      <c r="AB16" s="11">
        <v>21</v>
      </c>
      <c r="AC16" s="9" t="str">
        <f>IFERROR(VLOOKUP($C16,[2]CONSOLIDADO!$C:$BS,66,0),"")</f>
        <v/>
      </c>
      <c r="AD16" s="9">
        <f>IFERROR(VLOOKUP($C16,[2]CONSOLIDADO!$C:$BS,67,0),"")</f>
        <v>0</v>
      </c>
      <c r="AE16" s="12">
        <f>IFERROR(VLOOKUP($C16,[2]CONSOLIDADO!$C:$BS,68,0),"")</f>
        <v>0</v>
      </c>
      <c r="AF16" s="13">
        <v>1</v>
      </c>
    </row>
    <row r="17" spans="1:32" x14ac:dyDescent="0.25">
      <c r="A17" s="1">
        <v>2</v>
      </c>
      <c r="B17" s="2">
        <v>103</v>
      </c>
      <c r="C17" s="3">
        <v>16771525</v>
      </c>
      <c r="D17" s="2">
        <v>7</v>
      </c>
      <c r="E17" s="2"/>
      <c r="F17" s="4">
        <f>IFERROR(IF(AND($W17="SI",VLOOKUP($C17,[2]APELACIÓN!$C:$AK,21,0)&gt;0),VLOOKUP($C17,[2]APELACIÓN!$C:$AK,21,0),VLOOKUP($C17,[2]CONSOLIDADO!$C:$BS,38,0)),"")</f>
        <v>10</v>
      </c>
      <c r="G17" s="5">
        <f>IFERROR(IF(AND($W17="SI",VLOOKUP($C17,[2]APELACIÓN!$C:$AK,22,0)&gt;0),VLOOKUP($C17,[2]APELACIÓN!$C:$AK,22,0),VLOOKUP($C17,[2]CONSOLIDADO!$C:$BS,39,0)),"")</f>
        <v>70</v>
      </c>
      <c r="H17" s="6">
        <f>IFERROR(IF(AND($W17="SI",VLOOKUP($C17,[2]APELACIÓN!$C:$AK,23,0)&gt;0),VLOOKUP($C17,[2]APELACIÓN!$C:$AK,23,0),VLOOKUP($C17,[2]CONSOLIDADO!$C:$BS,40,0)),"")</f>
        <v>17.5</v>
      </c>
      <c r="I17" s="4">
        <f>IFERROR(IF(AND($W17="SI",VLOOKUP($C17,[2]APELACIÓN!$C:$AK,24,0)&gt;0),VLOOKUP($C17,[2]APELACIÓN!$C:$AK,24,0),VLOOKUP($C17,[2]CONSOLIDADO!$C:$BS,41,0)),"")</f>
        <v>108</v>
      </c>
      <c r="J17" s="7">
        <f>IFERROR(IF(AND($W17="SI",VLOOKUP($C17,[2]APELACIÓN!$C:$AK,25,0)&gt;0),VLOOKUP($C17,[2]APELACIÓN!$C:$AK,25,0),VLOOKUP($C17,[2]CONSOLIDADO!$C:$BS,42,0)),"")</f>
        <v>100</v>
      </c>
      <c r="K17" s="6">
        <f>IFERROR(IF(AND($W17="SI",VLOOKUP($C17,[2]APELACIÓN!$C:$AK,26,0)&gt;0),VLOOKUP($C17,[2]APELACIÓN!$C:$AK,26,0),VLOOKUP($C17,[2]CONSOLIDADO!$C:$BS,43,0)),"")</f>
        <v>25</v>
      </c>
      <c r="L17" s="4">
        <f>IFERROR(IF(AND($W17="SI",VLOOKUP($C17,[2]APELACIÓN!$C:$AK,27,0)&gt;0),VLOOKUP($C17,[2]APELACIÓN!$C:$AK,27,0),VLOOKUP($C17,[2]CONSOLIDADO!$C:$BS,44,0)),"")</f>
        <v>70</v>
      </c>
      <c r="M17" s="4">
        <f>IFERROR(IF(AND($W17="SI",VLOOKUP($C17,[2]APELACIÓN!$C:$AK,28,0)&gt;0),VLOOKUP($C17,[2]APELACIÓN!$C:$AK,28,0),VLOOKUP($C17,[2]CONSOLIDADO!$C:$BS,45,0)),"")</f>
        <v>68</v>
      </c>
      <c r="N17" s="4">
        <f>IFERROR(IF(AND($W17="SI",VLOOKUP($C17,[2]APELACIÓN!$C:$AK,29,0)&gt;0),VLOOKUP($C17,[2]APELACIÓN!$C:$AK,29,0),VLOOKUP($C17,[2]CONSOLIDADO!$C:$BS,46,0)),"")</f>
        <v>68</v>
      </c>
      <c r="O17" s="4">
        <f>IFERROR(IF(AND($W17="SI",VLOOKUP($C17,[2]APELACIÓN!$C:$AK,30,0)&gt;0),VLOOKUP($C17,[2]APELACIÓN!$C:$AK,30,0),VLOOKUP($C17,[2]CONSOLIDADO!$C:$BS,47,0)),"")</f>
        <v>69</v>
      </c>
      <c r="P17" s="7">
        <f>IFERROR(IF(AND($W17="SI",VLOOKUP($C17,[2]APELACIÓN!$C:$AK,31,0)&gt;0),VLOOKUP($C17,[2]APELACIÓN!$C:$AK,31,0),VLOOKUP($C17,[2]CONSOLIDADO!$C:$BS,48,0)),"")</f>
        <v>96</v>
      </c>
      <c r="Q17" s="6">
        <f>IFERROR(IF(AND($W17="SI",VLOOKUP($C17,[2]APELACIÓN!$C:$AK,32,0)&gt;0),VLOOKUP($C17,[2]APELACIÓN!$C:$AK,32,0),VLOOKUP($C17,[2]CONSOLIDADO!$C:$BS,49,0)),"")</f>
        <v>24</v>
      </c>
      <c r="R17" s="4" t="str">
        <f>IFERROR(IF(AND($W17="SI",VLOOKUP($C17,[2]APELACIÓN!$C:$AK,33,0)&gt;0),VLOOKUP($C17,[2]APELACIÓN!$C:$AK,33,0),VLOOKUP($C17,[2]CONSOLIDADO!$C:$BS,50,0)),"")</f>
        <v>LEM</v>
      </c>
      <c r="S17" s="5">
        <f>IFERROR(IF(AND($W17="SI",VLOOKUP($C17,[2]APELACIÓN!$C:$AK,34,0)&gt;0),VLOOKUP($C17,[2]APELACIÓN!$C:$AK,34,0),VLOOKUP($C17,[2]CONSOLIDADO!$C:$BS,51,0)),"")</f>
        <v>100</v>
      </c>
      <c r="T17" s="6">
        <f>IFERROR(IF(AND($W17="SI",VLOOKUP($C17,[2]APELACIÓN!$C:$AK,35,0)&gt;0),VLOOKUP($C17,[2]APELACIÓN!$C:$AK,35,0),VLOOKUP($C17,[2]CONSOLIDADO!$C:$BS,52,0)),"")</f>
        <v>25</v>
      </c>
      <c r="U17" s="8">
        <f>IFERROR(ROUND(IF(((H17+K17+Q17+T17)=VLOOKUP($C17,[2]CONSOLIDADO!$C:$BJ,60,0)),VLOOKUP($C17,[2]CONSOLIDADO!$C:$BJ,60,0),"ERROR"),2),"")</f>
        <v>91.5</v>
      </c>
      <c r="V17" s="9" t="str">
        <f>IFERROR(IF(VLOOKUP($C17,[2]APELACIÓN!$C:$AK,5,0)&lt;&gt;0,VLOOKUP($C17,[2]APELACIÓN!$C:$AK,5,0),"NO"),"")</f>
        <v/>
      </c>
      <c r="W17" s="9" t="str">
        <f>IFERROR(IF($V17="SI",VLOOKUP($C17,[2]APELACIÓN!$C:$AK,7,0),""),0)</f>
        <v/>
      </c>
      <c r="X17" s="10" t="str">
        <f>IFERROR(VLOOKUP($C17,[2]CONSOLIDADO!$C:$BS,61,0),"")</f>
        <v/>
      </c>
      <c r="Y17" s="11">
        <f>IFERROR(VLOOKUP($C17,[2]CONSOLIDADO!$C:$BS,62,0),"")</f>
        <v>70</v>
      </c>
      <c r="Z17" s="11">
        <v>17</v>
      </c>
      <c r="AA17" s="11">
        <v>0</v>
      </c>
      <c r="AB17" s="11">
        <v>0</v>
      </c>
      <c r="AC17" s="9" t="str">
        <f>IFERROR(VLOOKUP($C17,[2]CONSOLIDADO!$C:$BS,66,0),"")</f>
        <v/>
      </c>
      <c r="AD17" s="9">
        <f>IFERROR(VLOOKUP($C17,[2]CONSOLIDADO!$C:$BS,67,0),"")</f>
        <v>0</v>
      </c>
      <c r="AE17" s="12">
        <f>IFERROR(VLOOKUP($C17,[2]CONSOLIDADO!$C:$BS,68,0),"")</f>
        <v>0</v>
      </c>
      <c r="AF17" s="13">
        <v>2</v>
      </c>
    </row>
    <row r="18" spans="1:32" x14ac:dyDescent="0.25">
      <c r="A18" s="1">
        <v>3</v>
      </c>
      <c r="B18" s="2">
        <v>103</v>
      </c>
      <c r="C18" s="3">
        <v>8617557</v>
      </c>
      <c r="D18" s="2">
        <v>6</v>
      </c>
      <c r="E18" s="2"/>
      <c r="F18" s="4">
        <f>IFERROR(IF(AND($W18="SI",VLOOKUP($C18,[2]APELACIÓN!$C:$AK,21,0)&gt;0),VLOOKUP($C18,[2]APELACIÓN!$C:$AK,21,0),VLOOKUP($C18,[2]CONSOLIDADO!$C:$BS,38,0)),"")</f>
        <v>9</v>
      </c>
      <c r="G18" s="5">
        <f>IFERROR(IF(AND($W18="SI",VLOOKUP($C18,[2]APELACIÓN!$C:$AK,22,0)&gt;0),VLOOKUP($C18,[2]APELACIÓN!$C:$AK,22,0),VLOOKUP($C18,[2]CONSOLIDADO!$C:$BS,39,0)),"")</f>
        <v>64</v>
      </c>
      <c r="H18" s="6">
        <f>IFERROR(IF(AND($W18="SI",VLOOKUP($C18,[2]APELACIÓN!$C:$AK,23,0)&gt;0),VLOOKUP($C18,[2]APELACIÓN!$C:$AK,23,0),VLOOKUP($C18,[2]CONSOLIDADO!$C:$BS,40,0)),"")</f>
        <v>16</v>
      </c>
      <c r="I18" s="4">
        <f>IFERROR(IF(AND($W18="SI",VLOOKUP($C18,[2]APELACIÓN!$C:$AK,24,0)&gt;0),VLOOKUP($C18,[2]APELACIÓN!$C:$AK,24,0),VLOOKUP($C18,[2]CONSOLIDADO!$C:$BS,41,0)),"")</f>
        <v>135</v>
      </c>
      <c r="J18" s="7">
        <f>IFERROR(IF(AND($W18="SI",VLOOKUP($C18,[2]APELACIÓN!$C:$AK,25,0)&gt;0),VLOOKUP($C18,[2]APELACIÓN!$C:$AK,25,0),VLOOKUP($C18,[2]CONSOLIDADO!$C:$BS,42,0)),"")</f>
        <v>100</v>
      </c>
      <c r="K18" s="6">
        <f>IFERROR(IF(AND($W18="SI",VLOOKUP($C18,[2]APELACIÓN!$C:$AK,26,0)&gt;0),VLOOKUP($C18,[2]APELACIÓN!$C:$AK,26,0),VLOOKUP($C18,[2]CONSOLIDADO!$C:$BS,43,0)),"")</f>
        <v>25</v>
      </c>
      <c r="L18" s="4">
        <f>IFERROR(IF(AND($W18="SI",VLOOKUP($C18,[2]APELACIÓN!$C:$AK,27,0)&gt;0),VLOOKUP($C18,[2]APELACIÓN!$C:$AK,27,0),VLOOKUP($C18,[2]CONSOLIDADO!$C:$BS,44,0)),"")</f>
        <v>70</v>
      </c>
      <c r="M18" s="4">
        <f>IFERROR(IF(AND($W18="SI",VLOOKUP($C18,[2]APELACIÓN!$C:$AK,28,0)&gt;0),VLOOKUP($C18,[2]APELACIÓN!$C:$AK,28,0),VLOOKUP($C18,[2]CONSOLIDADO!$C:$BS,45,0)),"")</f>
        <v>70</v>
      </c>
      <c r="N18" s="4">
        <f>IFERROR(IF(AND($W18="SI",VLOOKUP($C18,[2]APELACIÓN!$C:$AK,29,0)&gt;0),VLOOKUP($C18,[2]APELACIÓN!$C:$AK,29,0),VLOOKUP($C18,[2]CONSOLIDADO!$C:$BS,46,0)),"")</f>
        <v>70</v>
      </c>
      <c r="O18" s="4">
        <f>IFERROR(IF(AND($W18="SI",VLOOKUP($C18,[2]APELACIÓN!$C:$AK,30,0)&gt;0),VLOOKUP($C18,[2]APELACIÓN!$C:$AK,30,0),VLOOKUP($C18,[2]CONSOLIDADO!$C:$BS,47,0)),"")</f>
        <v>70</v>
      </c>
      <c r="P18" s="7">
        <f>IFERROR(IF(AND($W18="SI",VLOOKUP($C18,[2]APELACIÓN!$C:$AK,31,0)&gt;0),VLOOKUP($C18,[2]APELACIÓN!$C:$AK,31,0),VLOOKUP($C18,[2]CONSOLIDADO!$C:$BS,48,0)),"")</f>
        <v>100</v>
      </c>
      <c r="Q18" s="6">
        <f>IFERROR(IF(AND($W18="SI",VLOOKUP($C18,[2]APELACIÓN!$C:$AK,32,0)&gt;0),VLOOKUP($C18,[2]APELACIÓN!$C:$AK,32,0),VLOOKUP($C18,[2]CONSOLIDADO!$C:$BS,49,0)),"")</f>
        <v>25</v>
      </c>
      <c r="R18" s="4" t="str">
        <f>IFERROR(IF(AND($W18="SI",VLOOKUP($C18,[2]APELACIÓN!$C:$AK,33,0)&gt;0),VLOOKUP($C18,[2]APELACIÓN!$C:$AK,33,0),VLOOKUP($C18,[2]CONSOLIDADO!$C:$BS,50,0)),"")</f>
        <v>LEM</v>
      </c>
      <c r="S18" s="5">
        <f>IFERROR(IF(AND($W18="SI",VLOOKUP($C18,[2]APELACIÓN!$C:$AK,34,0)&gt;0),VLOOKUP($C18,[2]APELACIÓN!$C:$AK,34,0),VLOOKUP($C18,[2]CONSOLIDADO!$C:$BS,51,0)),"")</f>
        <v>100</v>
      </c>
      <c r="T18" s="6">
        <f>IFERROR(IF(AND($W18="SI",VLOOKUP($C18,[2]APELACIÓN!$C:$AK,35,0)&gt;0),VLOOKUP($C18,[2]APELACIÓN!$C:$AK,35,0),VLOOKUP($C18,[2]CONSOLIDADO!$C:$BS,52,0)),"")</f>
        <v>25</v>
      </c>
      <c r="U18" s="8">
        <f>IFERROR(ROUND(IF(((H18+K18+Q18+T18)=VLOOKUP($C18,[2]CONSOLIDADO!$C:$BJ,60,0)),VLOOKUP($C18,[2]CONSOLIDADO!$C:$BJ,60,0),"ERROR"),2),"")</f>
        <v>91</v>
      </c>
      <c r="V18" s="9" t="str">
        <f>IFERROR(IF(VLOOKUP($C18,[2]APELACIÓN!$C:$AK,5,0)&lt;&gt;0,VLOOKUP($C18,[2]APELACIÓN!$C:$AK,5,0),"NO"),"")</f>
        <v/>
      </c>
      <c r="W18" s="9" t="str">
        <f>IFERROR(IF($V18="SI",VLOOKUP($C18,[2]APELACIÓN!$C:$AK,7,0),""),0)</f>
        <v/>
      </c>
      <c r="X18" s="10" t="str">
        <f>IFERROR(VLOOKUP($C18,[2]CONSOLIDADO!$C:$BS,61,0),"")</f>
        <v>EMPATE</v>
      </c>
      <c r="Y18" s="11">
        <f>IFERROR(VLOOKUP($C18,[2]CONSOLIDADO!$C:$BS,62,0),"")</f>
        <v>70</v>
      </c>
      <c r="Z18" s="11">
        <v>17</v>
      </c>
      <c r="AA18" s="11">
        <v>0</v>
      </c>
      <c r="AB18" s="11">
        <v>0</v>
      </c>
      <c r="AC18" s="9" t="str">
        <f>IFERROR(VLOOKUP($C18,[2]CONSOLIDADO!$C:$BS,66,0),"")</f>
        <v/>
      </c>
      <c r="AD18" s="9">
        <f>IFERROR(VLOOKUP($C18,[2]CONSOLIDADO!$C:$BS,67,0),"")</f>
        <v>0</v>
      </c>
      <c r="AE18" s="12">
        <f>IFERROR(VLOOKUP($C18,[2]CONSOLIDADO!$C:$BS,68,0),"")</f>
        <v>0</v>
      </c>
      <c r="AF18" s="13">
        <v>3</v>
      </c>
    </row>
    <row r="19" spans="1:32" x14ac:dyDescent="0.25">
      <c r="A19" s="1">
        <v>4</v>
      </c>
      <c r="B19" s="2">
        <v>103</v>
      </c>
      <c r="C19" s="3">
        <v>9248096</v>
      </c>
      <c r="D19" s="2">
        <v>8</v>
      </c>
      <c r="E19" s="2"/>
      <c r="F19" s="4">
        <f>IFERROR(IF(AND($W19="SI",VLOOKUP($C19,[2]APELACIÓN!$C:$AK,21,0)&gt;0),VLOOKUP($C19,[2]APELACIÓN!$C:$AK,21,0),VLOOKUP($C19,[2]CONSOLIDADO!$C:$BS,38,0)),"")</f>
        <v>9</v>
      </c>
      <c r="G19" s="5">
        <f>IFERROR(IF(AND($W19="SI",VLOOKUP($C19,[2]APELACIÓN!$C:$AK,22,0)&gt;0),VLOOKUP($C19,[2]APELACIÓN!$C:$AK,22,0),VLOOKUP($C19,[2]CONSOLIDADO!$C:$BS,39,0)),"")</f>
        <v>64</v>
      </c>
      <c r="H19" s="6">
        <f>IFERROR(IF(AND($W19="SI",VLOOKUP($C19,[2]APELACIÓN!$C:$AK,23,0)&gt;0),VLOOKUP($C19,[2]APELACIÓN!$C:$AK,23,0),VLOOKUP($C19,[2]CONSOLIDADO!$C:$BS,40,0)),"")</f>
        <v>16</v>
      </c>
      <c r="I19" s="4">
        <f>IFERROR(IF(AND($W19="SI",VLOOKUP($C19,[2]APELACIÓN!$C:$AK,24,0)&gt;0),VLOOKUP($C19,[2]APELACIÓN!$C:$AK,24,0),VLOOKUP($C19,[2]CONSOLIDADO!$C:$BS,41,0)),"")</f>
        <v>150</v>
      </c>
      <c r="J19" s="7">
        <f>IFERROR(IF(AND($W19="SI",VLOOKUP($C19,[2]APELACIÓN!$C:$AK,25,0)&gt;0),VLOOKUP($C19,[2]APELACIÓN!$C:$AK,25,0),VLOOKUP($C19,[2]CONSOLIDADO!$C:$BS,42,0)),"")</f>
        <v>100</v>
      </c>
      <c r="K19" s="6">
        <f>IFERROR(IF(AND($W19="SI",VLOOKUP($C19,[2]APELACIÓN!$C:$AK,26,0)&gt;0),VLOOKUP($C19,[2]APELACIÓN!$C:$AK,26,0),VLOOKUP($C19,[2]CONSOLIDADO!$C:$BS,43,0)),"")</f>
        <v>25</v>
      </c>
      <c r="L19" s="4">
        <f>IFERROR(IF(AND($W19="SI",VLOOKUP($C19,[2]APELACIÓN!$C:$AK,27,0)&gt;0),VLOOKUP($C19,[2]APELACIÓN!$C:$AK,27,0),VLOOKUP($C19,[2]CONSOLIDADO!$C:$BS,44,0)),"")</f>
        <v>70</v>
      </c>
      <c r="M19" s="4">
        <f>IFERROR(IF(AND($W19="SI",VLOOKUP($C19,[2]APELACIÓN!$C:$AK,28,0)&gt;0),VLOOKUP($C19,[2]APELACIÓN!$C:$AK,28,0),VLOOKUP($C19,[2]CONSOLIDADO!$C:$BS,45,0)),"")</f>
        <v>70</v>
      </c>
      <c r="N19" s="4">
        <f>IFERROR(IF(AND($W19="SI",VLOOKUP($C19,[2]APELACIÓN!$C:$AK,29,0)&gt;0),VLOOKUP($C19,[2]APELACIÓN!$C:$AK,29,0),VLOOKUP($C19,[2]CONSOLIDADO!$C:$BS,46,0)),"")</f>
        <v>70</v>
      </c>
      <c r="O19" s="4">
        <f>IFERROR(IF(AND($W19="SI",VLOOKUP($C19,[2]APELACIÓN!$C:$AK,30,0)&gt;0),VLOOKUP($C19,[2]APELACIÓN!$C:$AK,30,0),VLOOKUP($C19,[2]CONSOLIDADO!$C:$BS,47,0)),"")</f>
        <v>70</v>
      </c>
      <c r="P19" s="7">
        <f>IFERROR(IF(AND($W19="SI",VLOOKUP($C19,[2]APELACIÓN!$C:$AK,31,0)&gt;0),VLOOKUP($C19,[2]APELACIÓN!$C:$AK,31,0),VLOOKUP($C19,[2]CONSOLIDADO!$C:$BS,48,0)),"")</f>
        <v>100</v>
      </c>
      <c r="Q19" s="6">
        <f>IFERROR(IF(AND($W19="SI",VLOOKUP($C19,[2]APELACIÓN!$C:$AK,32,0)&gt;0),VLOOKUP($C19,[2]APELACIÓN!$C:$AK,32,0),VLOOKUP($C19,[2]CONSOLIDADO!$C:$BS,49,0)),"")</f>
        <v>25</v>
      </c>
      <c r="R19" s="4" t="str">
        <f>IFERROR(IF(AND($W19="SI",VLOOKUP($C19,[2]APELACIÓN!$C:$AK,33,0)&gt;0),VLOOKUP($C19,[2]APELACIÓN!$C:$AK,33,0),VLOOKUP($C19,[2]CONSOLIDADO!$C:$BS,50,0)),"")</f>
        <v>LEM</v>
      </c>
      <c r="S19" s="5">
        <f>IFERROR(IF(AND($W19="SI",VLOOKUP($C19,[2]APELACIÓN!$C:$AK,34,0)&gt;0),VLOOKUP($C19,[2]APELACIÓN!$C:$AK,34,0),VLOOKUP($C19,[2]CONSOLIDADO!$C:$BS,51,0)),"")</f>
        <v>100</v>
      </c>
      <c r="T19" s="6">
        <f>IFERROR(IF(AND($W19="SI",VLOOKUP($C19,[2]APELACIÓN!$C:$AK,35,0)&gt;0),VLOOKUP($C19,[2]APELACIÓN!$C:$AK,35,0),VLOOKUP($C19,[2]CONSOLIDADO!$C:$BS,52,0)),"")</f>
        <v>25</v>
      </c>
      <c r="U19" s="8">
        <f>IFERROR(ROUND(IF(((H19+K19+Q19+T19)=VLOOKUP($C19,[2]CONSOLIDADO!$C:$BJ,60,0)),VLOOKUP($C19,[2]CONSOLIDADO!$C:$BJ,60,0),"ERROR"),2),"")</f>
        <v>91</v>
      </c>
      <c r="V19" s="9" t="str">
        <f>IFERROR(IF(VLOOKUP($C19,[2]APELACIÓN!$C:$AK,5,0)&lt;&gt;0,VLOOKUP($C19,[2]APELACIÓN!$C:$AK,5,0),"NO"),"")</f>
        <v/>
      </c>
      <c r="W19" s="9" t="str">
        <f>IFERROR(IF($V19="SI",VLOOKUP($C19,[2]APELACIÓN!$C:$AK,7,0),""),0)</f>
        <v/>
      </c>
      <c r="X19" s="10" t="str">
        <f>IFERROR(VLOOKUP($C19,[2]CONSOLIDADO!$C:$BS,61,0),"")</f>
        <v>EMPATE</v>
      </c>
      <c r="Y19" s="11">
        <f>IFERROR(VLOOKUP($C19,[2]CONSOLIDADO!$C:$BS,62,0),"")</f>
        <v>70</v>
      </c>
      <c r="Z19" s="11">
        <v>16</v>
      </c>
      <c r="AA19" s="11">
        <v>8</v>
      </c>
      <c r="AB19" s="11">
        <v>0</v>
      </c>
      <c r="AC19" s="9" t="str">
        <f>IFERROR(VLOOKUP($C19,[2]CONSOLIDADO!$C:$BS,66,0),"")</f>
        <v/>
      </c>
      <c r="AD19" s="9">
        <f>IFERROR(VLOOKUP($C19,[2]CONSOLIDADO!$C:$BS,67,0),"")</f>
        <v>0</v>
      </c>
      <c r="AE19" s="12">
        <f>IFERROR(VLOOKUP($C19,[2]CONSOLIDADO!$C:$BS,68,0),"")</f>
        <v>0</v>
      </c>
      <c r="AF19" s="13">
        <v>4</v>
      </c>
    </row>
    <row r="20" spans="1:32" x14ac:dyDescent="0.25">
      <c r="A20" s="1">
        <v>5</v>
      </c>
      <c r="B20" s="2">
        <v>103</v>
      </c>
      <c r="C20" s="3">
        <v>13411719</v>
      </c>
      <c r="D20" s="2">
        <v>2</v>
      </c>
      <c r="E20" s="2"/>
      <c r="F20" s="4">
        <f>IFERROR(IF(AND($W20="SI",VLOOKUP($C20,[2]APELACIÓN!$C:$AK,21,0)&gt;0),VLOOKUP($C20,[2]APELACIÓN!$C:$AK,21,0),VLOOKUP($C20,[2]CONSOLIDADO!$C:$BS,38,0)),"")</f>
        <v>9</v>
      </c>
      <c r="G20" s="5">
        <f>IFERROR(IF(AND($W20="SI",VLOOKUP($C20,[2]APELACIÓN!$C:$AK,22,0)&gt;0),VLOOKUP($C20,[2]APELACIÓN!$C:$AK,22,0),VLOOKUP($C20,[2]CONSOLIDADO!$C:$BS,39,0)),"")</f>
        <v>64</v>
      </c>
      <c r="H20" s="6">
        <f>IFERROR(IF(AND($W20="SI",VLOOKUP($C20,[2]APELACIÓN!$C:$AK,23,0)&gt;0),VLOOKUP($C20,[2]APELACIÓN!$C:$AK,23,0),VLOOKUP($C20,[2]CONSOLIDADO!$C:$BS,40,0)),"")</f>
        <v>16</v>
      </c>
      <c r="I20" s="4">
        <f>IFERROR(IF(AND($W20="SI",VLOOKUP($C20,[2]APELACIÓN!$C:$AK,24,0)&gt;0),VLOOKUP($C20,[2]APELACIÓN!$C:$AK,24,0),VLOOKUP($C20,[2]CONSOLIDADO!$C:$BS,41,0)),"")</f>
        <v>116</v>
      </c>
      <c r="J20" s="7">
        <f>IFERROR(IF(AND($W20="SI",VLOOKUP($C20,[2]APELACIÓN!$C:$AK,25,0)&gt;0),VLOOKUP($C20,[2]APELACIÓN!$C:$AK,25,0),VLOOKUP($C20,[2]CONSOLIDADO!$C:$BS,42,0)),"")</f>
        <v>100</v>
      </c>
      <c r="K20" s="6">
        <f>IFERROR(IF(AND($W20="SI",VLOOKUP($C20,[2]APELACIÓN!$C:$AK,26,0)&gt;0),VLOOKUP($C20,[2]APELACIÓN!$C:$AK,26,0),VLOOKUP($C20,[2]CONSOLIDADO!$C:$BS,43,0)),"")</f>
        <v>25</v>
      </c>
      <c r="L20" s="4">
        <f>IFERROR(IF(AND($W20="SI",VLOOKUP($C20,[2]APELACIÓN!$C:$AK,27,0)&gt;0),VLOOKUP($C20,[2]APELACIÓN!$C:$AK,27,0),VLOOKUP($C20,[2]CONSOLIDADO!$C:$BS,44,0)),"")</f>
        <v>70</v>
      </c>
      <c r="M20" s="4">
        <f>IFERROR(IF(AND($W20="SI",VLOOKUP($C20,[2]APELACIÓN!$C:$AK,28,0)&gt;0),VLOOKUP($C20,[2]APELACIÓN!$C:$AK,28,0),VLOOKUP($C20,[2]CONSOLIDADO!$C:$BS,45,0)),"")</f>
        <v>70</v>
      </c>
      <c r="N20" s="4">
        <f>IFERROR(IF(AND($W20="SI",VLOOKUP($C20,[2]APELACIÓN!$C:$AK,29,0)&gt;0),VLOOKUP($C20,[2]APELACIÓN!$C:$AK,29,0),VLOOKUP($C20,[2]CONSOLIDADO!$C:$BS,46,0)),"")</f>
        <v>70</v>
      </c>
      <c r="O20" s="4">
        <f>IFERROR(IF(AND($W20="SI",VLOOKUP($C20,[2]APELACIÓN!$C:$AK,30,0)&gt;0),VLOOKUP($C20,[2]APELACIÓN!$C:$AK,30,0),VLOOKUP($C20,[2]CONSOLIDADO!$C:$BS,47,0)),"")</f>
        <v>70</v>
      </c>
      <c r="P20" s="7">
        <f>IFERROR(IF(AND($W20="SI",VLOOKUP($C20,[2]APELACIÓN!$C:$AK,31,0)&gt;0),VLOOKUP($C20,[2]APELACIÓN!$C:$AK,31,0),VLOOKUP($C20,[2]CONSOLIDADO!$C:$BS,48,0)),"")</f>
        <v>100</v>
      </c>
      <c r="Q20" s="6">
        <f>IFERROR(IF(AND($W20="SI",VLOOKUP($C20,[2]APELACIÓN!$C:$AK,32,0)&gt;0),VLOOKUP($C20,[2]APELACIÓN!$C:$AK,32,0),VLOOKUP($C20,[2]CONSOLIDADO!$C:$BS,49,0)),"")</f>
        <v>25</v>
      </c>
      <c r="R20" s="4" t="str">
        <f>IFERROR(IF(AND($W20="SI",VLOOKUP($C20,[2]APELACIÓN!$C:$AK,33,0)&gt;0),VLOOKUP($C20,[2]APELACIÓN!$C:$AK,33,0),VLOOKUP($C20,[2]CONSOLIDADO!$C:$BS,50,0)),"")</f>
        <v>LEM</v>
      </c>
      <c r="S20" s="5">
        <f>IFERROR(IF(AND($W20="SI",VLOOKUP($C20,[2]APELACIÓN!$C:$AK,34,0)&gt;0),VLOOKUP($C20,[2]APELACIÓN!$C:$AK,34,0),VLOOKUP($C20,[2]CONSOLIDADO!$C:$BS,51,0)),"")</f>
        <v>100</v>
      </c>
      <c r="T20" s="6">
        <f>IFERROR(IF(AND($W20="SI",VLOOKUP($C20,[2]APELACIÓN!$C:$AK,35,0)&gt;0),VLOOKUP($C20,[2]APELACIÓN!$C:$AK,35,0),VLOOKUP($C20,[2]CONSOLIDADO!$C:$BS,52,0)),"")</f>
        <v>25</v>
      </c>
      <c r="U20" s="8">
        <f>IFERROR(ROUND(IF(((H20+K20+Q20+T20)=VLOOKUP($C20,[2]CONSOLIDADO!$C:$BJ,60,0)),VLOOKUP($C20,[2]CONSOLIDADO!$C:$BJ,60,0),"ERROR"),2),"")</f>
        <v>91</v>
      </c>
      <c r="V20" s="9" t="str">
        <f>IFERROR(IF(VLOOKUP($C20,[2]APELACIÓN!$C:$AK,5,0)&lt;&gt;0,VLOOKUP($C20,[2]APELACIÓN!$C:$AK,5,0),"NO"),"")</f>
        <v/>
      </c>
      <c r="W20" s="9" t="str">
        <f>IFERROR(IF($V20="SI",VLOOKUP($C20,[2]APELACIÓN!$C:$AK,7,0),""),0)</f>
        <v/>
      </c>
      <c r="X20" s="10" t="str">
        <f>IFERROR(VLOOKUP($C20,[2]CONSOLIDADO!$C:$BS,61,0),"")</f>
        <v>EMPATE</v>
      </c>
      <c r="Y20" s="11">
        <f>IFERROR(VLOOKUP($C20,[2]CONSOLIDADO!$C:$BS,62,0),"")</f>
        <v>70</v>
      </c>
      <c r="Z20" s="11">
        <v>14</v>
      </c>
      <c r="AA20" s="11">
        <v>8</v>
      </c>
      <c r="AB20" s="11">
        <v>25</v>
      </c>
      <c r="AC20" s="9" t="str">
        <f>IFERROR(VLOOKUP($C20,[2]CONSOLIDADO!$C:$BS,66,0),"")</f>
        <v/>
      </c>
      <c r="AD20" s="9">
        <f>IFERROR(VLOOKUP($C20,[2]CONSOLIDADO!$C:$BS,67,0),"")</f>
        <v>0</v>
      </c>
      <c r="AE20" s="12">
        <f>IFERROR(VLOOKUP($C20,[2]CONSOLIDADO!$C:$BS,68,0),"")</f>
        <v>0</v>
      </c>
      <c r="AF20" s="13">
        <v>5</v>
      </c>
    </row>
    <row r="21" spans="1:32" x14ac:dyDescent="0.25">
      <c r="A21" s="1">
        <v>6</v>
      </c>
      <c r="B21" s="2">
        <v>103</v>
      </c>
      <c r="C21" s="3">
        <v>10367073</v>
      </c>
      <c r="D21" s="2" t="s">
        <v>35</v>
      </c>
      <c r="E21" s="2"/>
      <c r="F21" s="4">
        <f>IFERROR(IF(AND($W21="SI",VLOOKUP($C21,[2]APELACIÓN!$C:$AK,21,0)&gt;0),VLOOKUP($C21,[2]APELACIÓN!$C:$AK,21,0),VLOOKUP($C21,[2]CONSOLIDADO!$C:$BS,38,0)),"")</f>
        <v>8</v>
      </c>
      <c r="G21" s="5">
        <f>IFERROR(IF(AND($W21="SI",VLOOKUP($C21,[2]APELACIÓN!$C:$AK,22,0)&gt;0),VLOOKUP($C21,[2]APELACIÓN!$C:$AK,22,0),VLOOKUP($C21,[2]CONSOLIDADO!$C:$BS,39,0)),"")</f>
        <v>58</v>
      </c>
      <c r="H21" s="6">
        <f>IFERROR(IF(AND($W21="SI",VLOOKUP($C21,[2]APELACIÓN!$C:$AK,23,0)&gt;0),VLOOKUP($C21,[2]APELACIÓN!$C:$AK,23,0),VLOOKUP($C21,[2]CONSOLIDADO!$C:$BS,40,0)),"")</f>
        <v>14.5</v>
      </c>
      <c r="I21" s="4">
        <f>IFERROR(IF(AND($W21="SI",VLOOKUP($C21,[2]APELACIÓN!$C:$AK,24,0)&gt;0),VLOOKUP($C21,[2]APELACIÓN!$C:$AK,24,0),VLOOKUP($C21,[2]CONSOLIDADO!$C:$BS,41,0)),"")</f>
        <v>129</v>
      </c>
      <c r="J21" s="7">
        <f>IFERROR(IF(AND($W21="SI",VLOOKUP($C21,[2]APELACIÓN!$C:$AK,25,0)&gt;0),VLOOKUP($C21,[2]APELACIÓN!$C:$AK,25,0),VLOOKUP($C21,[2]CONSOLIDADO!$C:$BS,42,0)),"")</f>
        <v>100</v>
      </c>
      <c r="K21" s="6">
        <f>IFERROR(IF(AND($W21="SI",VLOOKUP($C21,[2]APELACIÓN!$C:$AK,26,0)&gt;0),VLOOKUP($C21,[2]APELACIÓN!$C:$AK,26,0),VLOOKUP($C21,[2]CONSOLIDADO!$C:$BS,43,0)),"")</f>
        <v>25</v>
      </c>
      <c r="L21" s="4">
        <f>IFERROR(IF(AND($W21="SI",VLOOKUP($C21,[2]APELACIÓN!$C:$AK,27,0)&gt;0),VLOOKUP($C21,[2]APELACIÓN!$C:$AK,27,0),VLOOKUP($C21,[2]CONSOLIDADO!$C:$BS,44,0)),"")</f>
        <v>70</v>
      </c>
      <c r="M21" s="4">
        <f>IFERROR(IF(AND($W21="SI",VLOOKUP($C21,[2]APELACIÓN!$C:$AK,28,0)&gt;0),VLOOKUP($C21,[2]APELACIÓN!$C:$AK,28,0),VLOOKUP($C21,[2]CONSOLIDADO!$C:$BS,45,0)),"")</f>
        <v>70</v>
      </c>
      <c r="N21" s="4">
        <f>IFERROR(IF(AND($W21="SI",VLOOKUP($C21,[2]APELACIÓN!$C:$AK,29,0)&gt;0),VLOOKUP($C21,[2]APELACIÓN!$C:$AK,29,0),VLOOKUP($C21,[2]CONSOLIDADO!$C:$BS,46,0)),"")</f>
        <v>70</v>
      </c>
      <c r="O21" s="4">
        <f>IFERROR(IF(AND($W21="SI",VLOOKUP($C21,[2]APELACIÓN!$C:$AK,30,0)&gt;0),VLOOKUP($C21,[2]APELACIÓN!$C:$AK,30,0),VLOOKUP($C21,[2]CONSOLIDADO!$C:$BS,47,0)),"")</f>
        <v>70</v>
      </c>
      <c r="P21" s="7">
        <f>IFERROR(IF(AND($W21="SI",VLOOKUP($C21,[2]APELACIÓN!$C:$AK,31,0)&gt;0),VLOOKUP($C21,[2]APELACIÓN!$C:$AK,31,0),VLOOKUP($C21,[2]CONSOLIDADO!$C:$BS,48,0)),"")</f>
        <v>100</v>
      </c>
      <c r="Q21" s="6">
        <f>IFERROR(IF(AND($W21="SI",VLOOKUP($C21,[2]APELACIÓN!$C:$AK,32,0)&gt;0),VLOOKUP($C21,[2]APELACIÓN!$C:$AK,32,0),VLOOKUP($C21,[2]CONSOLIDADO!$C:$BS,49,0)),"")</f>
        <v>25</v>
      </c>
      <c r="R21" s="4" t="str">
        <f>IFERROR(IF(AND($W21="SI",VLOOKUP($C21,[2]APELACIÓN!$C:$AK,33,0)&gt;0),VLOOKUP($C21,[2]APELACIÓN!$C:$AK,33,0),VLOOKUP($C21,[2]CONSOLIDADO!$C:$BS,50,0)),"")</f>
        <v>LEM</v>
      </c>
      <c r="S21" s="5">
        <f>IFERROR(IF(AND($W21="SI",VLOOKUP($C21,[2]APELACIÓN!$C:$AK,34,0)&gt;0),VLOOKUP($C21,[2]APELACIÓN!$C:$AK,34,0),VLOOKUP($C21,[2]CONSOLIDADO!$C:$BS,51,0)),"")</f>
        <v>100</v>
      </c>
      <c r="T21" s="6">
        <f>IFERROR(IF(AND($W21="SI",VLOOKUP($C21,[2]APELACIÓN!$C:$AK,35,0)&gt;0),VLOOKUP($C21,[2]APELACIÓN!$C:$AK,35,0),VLOOKUP($C21,[2]CONSOLIDADO!$C:$BS,52,0)),"")</f>
        <v>25</v>
      </c>
      <c r="U21" s="8">
        <f>IFERROR(ROUND(IF(((H21+K21+Q21+T21)=VLOOKUP($C21,[2]CONSOLIDADO!$C:$BJ,60,0)),VLOOKUP($C21,[2]CONSOLIDADO!$C:$BJ,60,0),"ERROR"),2),"")</f>
        <v>89.5</v>
      </c>
      <c r="V21" s="9" t="str">
        <f>IFERROR(IF(VLOOKUP($C21,[2]APELACIÓN!$C:$AK,5,0)&lt;&gt;0,VLOOKUP($C21,[2]APELACIÓN!$C:$AK,5,0),"NO"),"")</f>
        <v/>
      </c>
      <c r="W21" s="9" t="str">
        <f>IFERROR(IF($V21="SI",VLOOKUP($C21,[2]APELACIÓN!$C:$AK,7,0),""),0)</f>
        <v/>
      </c>
      <c r="X21" s="10" t="str">
        <f>IFERROR(VLOOKUP($C21,[2]CONSOLIDADO!$C:$BS,61,0),"")</f>
        <v>EMPATE</v>
      </c>
      <c r="Y21" s="11">
        <f>IFERROR(VLOOKUP($C21,[2]CONSOLIDADO!$C:$BS,62,0),"")</f>
        <v>70</v>
      </c>
      <c r="Z21" s="11">
        <f>IFERROR(VLOOKUP($C21,[2]CONSOLIDADO!$C:$BS,63,0),"")</f>
        <v>8</v>
      </c>
      <c r="AA21" s="11">
        <f>IFERROR(VLOOKUP($C21,[2]CONSOLIDADO!$C:$BS,64,0),"")</f>
        <v>6</v>
      </c>
      <c r="AB21" s="11">
        <f>IFERROR(VLOOKUP($C21,[2]CONSOLIDADO!$C:$BS,65,0),"")</f>
        <v>19</v>
      </c>
      <c r="AC21" s="9" t="str">
        <f>IFERROR(VLOOKUP($C21,[2]CONSOLIDADO!$C:$BS,66,0),"")</f>
        <v/>
      </c>
      <c r="AD21" s="9">
        <f>IFERROR(VLOOKUP($C21,[2]CONSOLIDADO!$C:$BS,67,0),"")</f>
        <v>0</v>
      </c>
      <c r="AE21" s="12">
        <f>IFERROR(VLOOKUP($C21,[2]CONSOLIDADO!$C:$BS,68,0),"")</f>
        <v>0</v>
      </c>
      <c r="AF21" s="13">
        <v>6</v>
      </c>
    </row>
    <row r="22" spans="1:32" x14ac:dyDescent="0.25">
      <c r="A22" s="1">
        <v>7</v>
      </c>
      <c r="B22" s="2">
        <v>103</v>
      </c>
      <c r="C22" s="3">
        <v>10569712</v>
      </c>
      <c r="D22" s="2">
        <v>0</v>
      </c>
      <c r="E22" s="2"/>
      <c r="F22" s="4">
        <f>IFERROR(IF(AND($W22="SI",VLOOKUP($C22,[2]APELACIÓN!$C:$AK,21,0)&gt;0),VLOOKUP($C22,[2]APELACIÓN!$C:$AK,21,0),VLOOKUP($C22,[2]CONSOLIDADO!$C:$BS,38,0)),"")</f>
        <v>8</v>
      </c>
      <c r="G22" s="5">
        <f>IFERROR(IF(AND($W22="SI",VLOOKUP($C22,[2]APELACIÓN!$C:$AK,22,0)&gt;0),VLOOKUP($C22,[2]APELACIÓN!$C:$AK,22,0),VLOOKUP($C22,[2]CONSOLIDADO!$C:$BS,39,0)),"")</f>
        <v>58</v>
      </c>
      <c r="H22" s="6">
        <f>IFERROR(IF(AND($W22="SI",VLOOKUP($C22,[2]APELACIÓN!$C:$AK,23,0)&gt;0),VLOOKUP($C22,[2]APELACIÓN!$C:$AK,23,0),VLOOKUP($C22,[2]CONSOLIDADO!$C:$BS,40,0)),"")</f>
        <v>14.5</v>
      </c>
      <c r="I22" s="4">
        <f>IFERROR(IF(AND($W22="SI",VLOOKUP($C22,[2]APELACIÓN!$C:$AK,24,0)&gt;0),VLOOKUP($C22,[2]APELACIÓN!$C:$AK,24,0),VLOOKUP($C22,[2]CONSOLIDADO!$C:$BS,41,0)),"")</f>
        <v>74</v>
      </c>
      <c r="J22" s="7">
        <f>IFERROR(IF(AND($W22="SI",VLOOKUP($C22,[2]APELACIÓN!$C:$AK,25,0)&gt;0),VLOOKUP($C22,[2]APELACIÓN!$C:$AK,25,0),VLOOKUP($C22,[2]CONSOLIDADO!$C:$BS,42,0)),"")</f>
        <v>100</v>
      </c>
      <c r="K22" s="6">
        <f>IFERROR(IF(AND($W22="SI",VLOOKUP($C22,[2]APELACIÓN!$C:$AK,26,0)&gt;0),VLOOKUP($C22,[2]APELACIÓN!$C:$AK,26,0),VLOOKUP($C22,[2]CONSOLIDADO!$C:$BS,43,0)),"")</f>
        <v>25</v>
      </c>
      <c r="L22" s="4">
        <f>IFERROR(IF(AND($W22="SI",VLOOKUP($C22,[2]APELACIÓN!$C:$AK,27,0)&gt;0),VLOOKUP($C22,[2]APELACIÓN!$C:$AK,27,0),VLOOKUP($C22,[2]CONSOLIDADO!$C:$BS,44,0)),"")</f>
        <v>70</v>
      </c>
      <c r="M22" s="4">
        <f>IFERROR(IF(AND($W22="SI",VLOOKUP($C22,[2]APELACIÓN!$C:$AK,28,0)&gt;0),VLOOKUP($C22,[2]APELACIÓN!$C:$AK,28,0),VLOOKUP($C22,[2]CONSOLIDADO!$C:$BS,45,0)),"")</f>
        <v>70</v>
      </c>
      <c r="N22" s="4">
        <f>IFERROR(IF(AND($W22="SI",VLOOKUP($C22,[2]APELACIÓN!$C:$AK,29,0)&gt;0),VLOOKUP($C22,[2]APELACIÓN!$C:$AK,29,0),VLOOKUP($C22,[2]CONSOLIDADO!$C:$BS,46,0)),"")</f>
        <v>70</v>
      </c>
      <c r="O22" s="4">
        <f>IFERROR(IF(AND($W22="SI",VLOOKUP($C22,[2]APELACIÓN!$C:$AK,30,0)&gt;0),VLOOKUP($C22,[2]APELACIÓN!$C:$AK,30,0),VLOOKUP($C22,[2]CONSOLIDADO!$C:$BS,47,0)),"")</f>
        <v>70</v>
      </c>
      <c r="P22" s="7">
        <f>IFERROR(IF(AND($W22="SI",VLOOKUP($C22,[2]APELACIÓN!$C:$AK,31,0)&gt;0),VLOOKUP($C22,[2]APELACIÓN!$C:$AK,31,0),VLOOKUP($C22,[2]CONSOLIDADO!$C:$BS,48,0)),"")</f>
        <v>100</v>
      </c>
      <c r="Q22" s="6">
        <f>IFERROR(IF(AND($W22="SI",VLOOKUP($C22,[2]APELACIÓN!$C:$AK,32,0)&gt;0),VLOOKUP($C22,[2]APELACIÓN!$C:$AK,32,0),VLOOKUP($C22,[2]CONSOLIDADO!$C:$BS,49,0)),"")</f>
        <v>25</v>
      </c>
      <c r="R22" s="4" t="str">
        <f>IFERROR(IF(AND($W22="SI",VLOOKUP($C22,[2]APELACIÓN!$C:$AK,33,0)&gt;0),VLOOKUP($C22,[2]APELACIÓN!$C:$AK,33,0),VLOOKUP($C22,[2]CONSOLIDADO!$C:$BS,50,0)),"")</f>
        <v>LEM</v>
      </c>
      <c r="S22" s="5">
        <f>IFERROR(IF(AND($W22="SI",VLOOKUP($C22,[2]APELACIÓN!$C:$AK,34,0)&gt;0),VLOOKUP($C22,[2]APELACIÓN!$C:$AK,34,0),VLOOKUP($C22,[2]CONSOLIDADO!$C:$BS,51,0)),"")</f>
        <v>100</v>
      </c>
      <c r="T22" s="6">
        <f>IFERROR(IF(AND($W22="SI",VLOOKUP($C22,[2]APELACIÓN!$C:$AK,35,0)&gt;0),VLOOKUP($C22,[2]APELACIÓN!$C:$AK,35,0),VLOOKUP($C22,[2]CONSOLIDADO!$C:$BS,52,0)),"")</f>
        <v>25</v>
      </c>
      <c r="U22" s="8">
        <f>IFERROR(ROUND(IF(((H22+K22+Q22+T22)=VLOOKUP($C22,[2]CONSOLIDADO!$C:$BJ,60,0)),VLOOKUP($C22,[2]CONSOLIDADO!$C:$BJ,60,0),"ERROR"),2),"")</f>
        <v>89.5</v>
      </c>
      <c r="V22" s="9" t="str">
        <f>IFERROR(IF(VLOOKUP($C22,[2]APELACIÓN!$C:$AK,5,0)&lt;&gt;0,VLOOKUP($C22,[2]APELACIÓN!$C:$AK,5,0),"NO"),"")</f>
        <v/>
      </c>
      <c r="W22" s="9" t="str">
        <f>IFERROR(IF($V22="SI",VLOOKUP($C22,[2]APELACIÓN!$C:$AK,7,0),""),0)</f>
        <v/>
      </c>
      <c r="X22" s="10" t="str">
        <f>IFERROR(VLOOKUP($C22,[2]CONSOLIDADO!$C:$BS,61,0),"")</f>
        <v>EMPATE</v>
      </c>
      <c r="Y22" s="11">
        <f>IFERROR(VLOOKUP($C22,[2]CONSOLIDADO!$C:$BS,62,0),"")</f>
        <v>70</v>
      </c>
      <c r="Z22" s="11">
        <f>IFERROR(VLOOKUP($C22,[2]CONSOLIDADO!$C:$BS,63,0),"")</f>
        <v>8</v>
      </c>
      <c r="AA22" s="11">
        <f>IFERROR(VLOOKUP($C22,[2]CONSOLIDADO!$C:$BS,64,0),"")</f>
        <v>5</v>
      </c>
      <c r="AB22" s="11">
        <f>IFERROR(VLOOKUP($C22,[2]CONSOLIDADO!$C:$BS,65,0),"")</f>
        <v>17</v>
      </c>
      <c r="AC22" s="9" t="str">
        <f>IFERROR(VLOOKUP($C22,[2]CONSOLIDADO!$C:$BS,66,0),"")</f>
        <v/>
      </c>
      <c r="AD22" s="9">
        <f>IFERROR(VLOOKUP($C22,[2]CONSOLIDADO!$C:$BS,67,0),"")</f>
        <v>0</v>
      </c>
      <c r="AE22" s="12">
        <f>IFERROR(VLOOKUP($C22,[2]CONSOLIDADO!$C:$BS,68,0),"")</f>
        <v>0</v>
      </c>
      <c r="AF22" s="13">
        <v>7</v>
      </c>
    </row>
    <row r="23" spans="1:32" x14ac:dyDescent="0.25">
      <c r="A23" s="1">
        <v>8</v>
      </c>
      <c r="B23" s="2">
        <v>103</v>
      </c>
      <c r="C23" s="3">
        <v>15980086</v>
      </c>
      <c r="D23" s="2">
        <v>5</v>
      </c>
      <c r="E23" s="2"/>
      <c r="F23" s="4">
        <f>IFERROR(IF(AND($W23="SI",VLOOKUP($C23,[2]APELACIÓN!$C:$AK,21,0)&gt;0),VLOOKUP($C23,[2]APELACIÓN!$C:$AK,21,0),VLOOKUP($C23,[2]CONSOLIDADO!$C:$BS,38,0)),"")</f>
        <v>8</v>
      </c>
      <c r="G23" s="5">
        <f>IFERROR(IF(AND($W23="SI",VLOOKUP($C23,[2]APELACIÓN!$C:$AK,22,0)&gt;0),VLOOKUP($C23,[2]APELACIÓN!$C:$AK,22,0),VLOOKUP($C23,[2]CONSOLIDADO!$C:$BS,39,0)),"")</f>
        <v>58</v>
      </c>
      <c r="H23" s="6">
        <f>IFERROR(IF(AND($W23="SI",VLOOKUP($C23,[2]APELACIÓN!$C:$AK,23,0)&gt;0),VLOOKUP($C23,[2]APELACIÓN!$C:$AK,23,0),VLOOKUP($C23,[2]CONSOLIDADO!$C:$BS,40,0)),"")</f>
        <v>14.5</v>
      </c>
      <c r="I23" s="4">
        <f>IFERROR(IF(AND($W23="SI",VLOOKUP($C23,[2]APELACIÓN!$C:$AK,24,0)&gt;0),VLOOKUP($C23,[2]APELACIÓN!$C:$AK,24,0),VLOOKUP($C23,[2]CONSOLIDADO!$C:$BS,41,0)),"")</f>
        <v>115</v>
      </c>
      <c r="J23" s="7">
        <f>IFERROR(IF(AND($W23="SI",VLOOKUP($C23,[2]APELACIÓN!$C:$AK,25,0)&gt;0),VLOOKUP($C23,[2]APELACIÓN!$C:$AK,25,0),VLOOKUP($C23,[2]CONSOLIDADO!$C:$BS,42,0)),"")</f>
        <v>100</v>
      </c>
      <c r="K23" s="6">
        <f>IFERROR(IF(AND($W23="SI",VLOOKUP($C23,[2]APELACIÓN!$C:$AK,26,0)&gt;0),VLOOKUP($C23,[2]APELACIÓN!$C:$AK,26,0),VLOOKUP($C23,[2]CONSOLIDADO!$C:$BS,43,0)),"")</f>
        <v>25</v>
      </c>
      <c r="L23" s="4">
        <f>IFERROR(IF(AND($W23="SI",VLOOKUP($C23,[2]APELACIÓN!$C:$AK,27,0)&gt;0),VLOOKUP($C23,[2]APELACIÓN!$C:$AK,27,0),VLOOKUP($C23,[2]CONSOLIDADO!$C:$BS,44,0)),"")</f>
        <v>70</v>
      </c>
      <c r="M23" s="4">
        <f>IFERROR(IF(AND($W23="SI",VLOOKUP($C23,[2]APELACIÓN!$C:$AK,28,0)&gt;0),VLOOKUP($C23,[2]APELACIÓN!$C:$AK,28,0),VLOOKUP($C23,[2]CONSOLIDADO!$C:$BS,45,0)),"")</f>
        <v>70</v>
      </c>
      <c r="N23" s="4">
        <f>IFERROR(IF(AND($W23="SI",VLOOKUP($C23,[2]APELACIÓN!$C:$AK,29,0)&gt;0),VLOOKUP($C23,[2]APELACIÓN!$C:$AK,29,0),VLOOKUP($C23,[2]CONSOLIDADO!$C:$BS,46,0)),"")</f>
        <v>68</v>
      </c>
      <c r="O23" s="4">
        <f>IFERROR(IF(AND($W23="SI",VLOOKUP($C23,[2]APELACIÓN!$C:$AK,30,0)&gt;0),VLOOKUP($C23,[2]APELACIÓN!$C:$AK,30,0),VLOOKUP($C23,[2]CONSOLIDADO!$C:$BS,47,0)),"")</f>
        <v>69</v>
      </c>
      <c r="P23" s="7">
        <f>IFERROR(IF(AND($W23="SI",VLOOKUP($C23,[2]APELACIÓN!$C:$AK,31,0)&gt;0),VLOOKUP($C23,[2]APELACIÓN!$C:$AK,31,0),VLOOKUP($C23,[2]CONSOLIDADO!$C:$BS,48,0)),"")</f>
        <v>96</v>
      </c>
      <c r="Q23" s="6">
        <f>IFERROR(IF(AND($W23="SI",VLOOKUP($C23,[2]APELACIÓN!$C:$AK,32,0)&gt;0),VLOOKUP($C23,[2]APELACIÓN!$C:$AK,32,0),VLOOKUP($C23,[2]CONSOLIDADO!$C:$BS,49,0)),"")</f>
        <v>24</v>
      </c>
      <c r="R23" s="4" t="str">
        <f>IFERROR(IF(AND($W23="SI",VLOOKUP($C23,[2]APELACIÓN!$C:$AK,33,0)&gt;0),VLOOKUP($C23,[2]APELACIÓN!$C:$AK,33,0),VLOOKUP($C23,[2]CONSOLIDADO!$C:$BS,50,0)),"")</f>
        <v>LEM</v>
      </c>
      <c r="S23" s="5">
        <f>IFERROR(IF(AND($W23="SI",VLOOKUP($C23,[2]APELACIÓN!$C:$AK,34,0)&gt;0),VLOOKUP($C23,[2]APELACIÓN!$C:$AK,34,0),VLOOKUP($C23,[2]CONSOLIDADO!$C:$BS,51,0)),"")</f>
        <v>100</v>
      </c>
      <c r="T23" s="6">
        <f>IFERROR(IF(AND($W23="SI",VLOOKUP($C23,[2]APELACIÓN!$C:$AK,35,0)&gt;0),VLOOKUP($C23,[2]APELACIÓN!$C:$AK,35,0),VLOOKUP($C23,[2]CONSOLIDADO!$C:$BS,52,0)),"")</f>
        <v>25</v>
      </c>
      <c r="U23" s="8">
        <f>IFERROR(ROUND(IF(((H23+K23+Q23+T23)=VLOOKUP($C23,[2]CONSOLIDADO!$C:$BJ,60,0)),VLOOKUP($C23,[2]CONSOLIDADO!$C:$BJ,60,0),"ERROR"),2),"")</f>
        <v>88.5</v>
      </c>
      <c r="V23" s="9" t="str">
        <f>IFERROR(IF(VLOOKUP($C23,[2]APELACIÓN!$C:$AK,5,0)&lt;&gt;0,VLOOKUP($C23,[2]APELACIÓN!$C:$AK,5,0),"NO"),"")</f>
        <v/>
      </c>
      <c r="W23" s="9" t="str">
        <f>IFERROR(IF($V23="SI",VLOOKUP($C23,[2]APELACIÓN!$C:$AK,7,0),""),0)</f>
        <v/>
      </c>
      <c r="X23" s="10" t="str">
        <f>IFERROR(VLOOKUP($C23,[2]CONSOLIDADO!$C:$BS,61,0),"")</f>
        <v/>
      </c>
      <c r="Y23" s="11">
        <f>IFERROR(VLOOKUP($C23,[2]CONSOLIDADO!$C:$BS,62,0),"")</f>
        <v>70</v>
      </c>
      <c r="Z23" s="11">
        <f>IFERROR(VLOOKUP($C23,[2]CONSOLIDADO!$C:$BS,63,0),"")</f>
        <v>7</v>
      </c>
      <c r="AA23" s="11">
        <f>IFERROR(VLOOKUP($C23,[2]CONSOLIDADO!$C:$BS,64,0),"")</f>
        <v>8</v>
      </c>
      <c r="AB23" s="11">
        <f>IFERROR(VLOOKUP($C23,[2]CONSOLIDADO!$C:$BS,65,0),"")</f>
        <v>0</v>
      </c>
      <c r="AC23" s="9" t="str">
        <f>IFERROR(VLOOKUP($C23,[2]CONSOLIDADO!$C:$BS,66,0),"")</f>
        <v/>
      </c>
      <c r="AD23" s="9">
        <f>IFERROR(VLOOKUP($C23,[2]CONSOLIDADO!$C:$BS,67,0),"")</f>
        <v>0</v>
      </c>
      <c r="AE23" s="12">
        <f>IFERROR(VLOOKUP($C23,[2]CONSOLIDADO!$C:$BS,68,0),"")</f>
        <v>0</v>
      </c>
      <c r="AF23" s="13">
        <v>8</v>
      </c>
    </row>
    <row r="24" spans="1:32" x14ac:dyDescent="0.25">
      <c r="A24" s="1">
        <v>9</v>
      </c>
      <c r="B24" s="2">
        <v>103</v>
      </c>
      <c r="C24" s="3">
        <v>13842558</v>
      </c>
      <c r="D24" s="2">
        <v>4</v>
      </c>
      <c r="E24" s="2"/>
      <c r="F24" s="4">
        <f>IFERROR(IF(AND($W24="SI",VLOOKUP($C24,[2]APELACIÓN!$C:$AK,21,0)&gt;0),VLOOKUP($C24,[2]APELACIÓN!$C:$AK,21,0),VLOOKUP($C24,[2]CONSOLIDADO!$C:$BS,38,0)),"")</f>
        <v>7</v>
      </c>
      <c r="G24" s="5">
        <f>IFERROR(IF(AND($W24="SI",VLOOKUP($C24,[2]APELACIÓN!$C:$AK,22,0)&gt;0),VLOOKUP($C24,[2]APELACIÓN!$C:$AK,22,0),VLOOKUP($C24,[2]CONSOLIDADO!$C:$BS,39,0)),"")</f>
        <v>52</v>
      </c>
      <c r="H24" s="6">
        <f>IFERROR(IF(AND($W24="SI",VLOOKUP($C24,[2]APELACIÓN!$C:$AK,23,0)&gt;0),VLOOKUP($C24,[2]APELACIÓN!$C:$AK,23,0),VLOOKUP($C24,[2]CONSOLIDADO!$C:$BS,40,0)),"")</f>
        <v>13</v>
      </c>
      <c r="I24" s="4">
        <f>IFERROR(IF(AND($W24="SI",VLOOKUP($C24,[2]APELACIÓN!$C:$AK,24,0)&gt;0),VLOOKUP($C24,[2]APELACIÓN!$C:$AK,24,0),VLOOKUP($C24,[2]CONSOLIDADO!$C:$BS,41,0)),"")</f>
        <v>202</v>
      </c>
      <c r="J24" s="7">
        <f>IFERROR(IF(AND($W24="SI",VLOOKUP($C24,[2]APELACIÓN!$C:$AK,25,0)&gt;0),VLOOKUP($C24,[2]APELACIÓN!$C:$AK,25,0),VLOOKUP($C24,[2]CONSOLIDADO!$C:$BS,42,0)),"")</f>
        <v>100</v>
      </c>
      <c r="K24" s="6">
        <f>IFERROR(IF(AND($W24="SI",VLOOKUP($C24,[2]APELACIÓN!$C:$AK,26,0)&gt;0),VLOOKUP($C24,[2]APELACIÓN!$C:$AK,26,0),VLOOKUP($C24,[2]CONSOLIDADO!$C:$BS,43,0)),"")</f>
        <v>25</v>
      </c>
      <c r="L24" s="4">
        <f>IFERROR(IF(AND($W24="SI",VLOOKUP($C24,[2]APELACIÓN!$C:$AK,27,0)&gt;0),VLOOKUP($C24,[2]APELACIÓN!$C:$AK,27,0),VLOOKUP($C24,[2]CONSOLIDADO!$C:$BS,44,0)),"")</f>
        <v>70</v>
      </c>
      <c r="M24" s="4">
        <f>IFERROR(IF(AND($W24="SI",VLOOKUP($C24,[2]APELACIÓN!$C:$AK,28,0)&gt;0),VLOOKUP($C24,[2]APELACIÓN!$C:$AK,28,0),VLOOKUP($C24,[2]CONSOLIDADO!$C:$BS,45,0)),"")</f>
        <v>70</v>
      </c>
      <c r="N24" s="4">
        <f>IFERROR(IF(AND($W24="SI",VLOOKUP($C24,[2]APELACIÓN!$C:$AK,29,0)&gt;0),VLOOKUP($C24,[2]APELACIÓN!$C:$AK,29,0),VLOOKUP($C24,[2]CONSOLIDADO!$C:$BS,46,0)),"")</f>
        <v>70</v>
      </c>
      <c r="O24" s="4">
        <f>IFERROR(IF(AND($W24="SI",VLOOKUP($C24,[2]APELACIÓN!$C:$AK,30,0)&gt;0),VLOOKUP($C24,[2]APELACIÓN!$C:$AK,30,0),VLOOKUP($C24,[2]CONSOLIDADO!$C:$BS,47,0)),"")</f>
        <v>70</v>
      </c>
      <c r="P24" s="7">
        <f>IFERROR(IF(AND($W24="SI",VLOOKUP($C24,[2]APELACIÓN!$C:$AK,31,0)&gt;0),VLOOKUP($C24,[2]APELACIÓN!$C:$AK,31,0),VLOOKUP($C24,[2]CONSOLIDADO!$C:$BS,48,0)),"")</f>
        <v>100</v>
      </c>
      <c r="Q24" s="6">
        <f>IFERROR(IF(AND($W24="SI",VLOOKUP($C24,[2]APELACIÓN!$C:$AK,32,0)&gt;0),VLOOKUP($C24,[2]APELACIÓN!$C:$AK,32,0),VLOOKUP($C24,[2]CONSOLIDADO!$C:$BS,49,0)),"")</f>
        <v>25</v>
      </c>
      <c r="R24" s="4" t="str">
        <f>IFERROR(IF(AND($W24="SI",VLOOKUP($C24,[2]APELACIÓN!$C:$AK,33,0)&gt;0),VLOOKUP($C24,[2]APELACIÓN!$C:$AK,33,0),VLOOKUP($C24,[2]CONSOLIDADO!$C:$BS,50,0)),"")</f>
        <v>LEM</v>
      </c>
      <c r="S24" s="5">
        <f>IFERROR(IF(AND($W24="SI",VLOOKUP($C24,[2]APELACIÓN!$C:$AK,34,0)&gt;0),VLOOKUP($C24,[2]APELACIÓN!$C:$AK,34,0),VLOOKUP($C24,[2]CONSOLIDADO!$C:$BS,51,0)),"")</f>
        <v>100</v>
      </c>
      <c r="T24" s="6">
        <f>IFERROR(IF(AND($W24="SI",VLOOKUP($C24,[2]APELACIÓN!$C:$AK,35,0)&gt;0),VLOOKUP($C24,[2]APELACIÓN!$C:$AK,35,0),VLOOKUP($C24,[2]CONSOLIDADO!$C:$BS,52,0)),"")</f>
        <v>25</v>
      </c>
      <c r="U24" s="8">
        <f>IFERROR(ROUND(IF(((H24+K24+Q24+T24)=VLOOKUP($C24,[2]CONSOLIDADO!$C:$BJ,60,0)),VLOOKUP($C24,[2]CONSOLIDADO!$C:$BJ,60,0),"ERROR"),2),"")</f>
        <v>88</v>
      </c>
      <c r="V24" s="9" t="str">
        <f>IFERROR(IF(VLOOKUP($C24,[2]APELACIÓN!$C:$AK,5,0)&lt;&gt;0,VLOOKUP($C24,[2]APELACIÓN!$C:$AK,5,0),"NO"),"")</f>
        <v/>
      </c>
      <c r="W24" s="9" t="str">
        <f>IFERROR(IF($V24="SI",VLOOKUP($C24,[2]APELACIÓN!$C:$AK,7,0),""),0)</f>
        <v/>
      </c>
      <c r="X24" s="10" t="str">
        <f>IFERROR(VLOOKUP($C24,[2]CONSOLIDADO!$C:$BS,61,0),"")</f>
        <v>EMPATE</v>
      </c>
      <c r="Y24" s="11">
        <f>IFERROR(VLOOKUP($C24,[2]CONSOLIDADO!$C:$BS,62,0),"")</f>
        <v>70</v>
      </c>
      <c r="Z24" s="11">
        <f>IFERROR(VLOOKUP($C24,[2]CONSOLIDADO!$C:$BS,63,0),"")</f>
        <v>7</v>
      </c>
      <c r="AA24" s="11">
        <f>IFERROR(VLOOKUP($C24,[2]CONSOLIDADO!$C:$BS,64,0),"")</f>
        <v>2</v>
      </c>
      <c r="AB24" s="11">
        <f>IFERROR(VLOOKUP($C24,[2]CONSOLIDADO!$C:$BS,65,0),"")</f>
        <v>22</v>
      </c>
      <c r="AC24" s="9" t="str">
        <f>IFERROR(VLOOKUP($C24,[2]CONSOLIDADO!$C:$BS,66,0),"")</f>
        <v/>
      </c>
      <c r="AD24" s="9">
        <f>IFERROR(VLOOKUP($C24,[2]CONSOLIDADO!$C:$BS,67,0),"")</f>
        <v>0</v>
      </c>
      <c r="AE24" s="12">
        <f>IFERROR(VLOOKUP($C24,[2]CONSOLIDADO!$C:$BS,68,0),"")</f>
        <v>0</v>
      </c>
      <c r="AF24" s="13">
        <v>9</v>
      </c>
    </row>
    <row r="25" spans="1:32" x14ac:dyDescent="0.25">
      <c r="A25" s="1">
        <v>10</v>
      </c>
      <c r="B25" s="2">
        <v>103</v>
      </c>
      <c r="C25" s="3">
        <v>12929447</v>
      </c>
      <c r="D25" s="2">
        <v>7</v>
      </c>
      <c r="E25" s="2"/>
      <c r="F25" s="4">
        <f>IFERROR(IF(AND($W25="SI",VLOOKUP($C25,[2]APELACIÓN!$C:$AK,21,0)&gt;0),VLOOKUP($C25,[2]APELACIÓN!$C:$AK,21,0),VLOOKUP($C25,[2]CONSOLIDADO!$C:$BS,38,0)),"")</f>
        <v>7</v>
      </c>
      <c r="G25" s="5">
        <f>IFERROR(IF(AND($W25="SI",VLOOKUP($C25,[2]APELACIÓN!$C:$AK,22,0)&gt;0),VLOOKUP($C25,[2]APELACIÓN!$C:$AK,22,0),VLOOKUP($C25,[2]CONSOLIDADO!$C:$BS,39,0)),"")</f>
        <v>52</v>
      </c>
      <c r="H25" s="6">
        <f>IFERROR(IF(AND($W25="SI",VLOOKUP($C25,[2]APELACIÓN!$C:$AK,23,0)&gt;0),VLOOKUP($C25,[2]APELACIÓN!$C:$AK,23,0),VLOOKUP($C25,[2]CONSOLIDADO!$C:$BS,40,0)),"")</f>
        <v>13</v>
      </c>
      <c r="I25" s="4">
        <f>IFERROR(IF(AND($W25="SI",VLOOKUP($C25,[2]APELACIÓN!$C:$AK,24,0)&gt;0),VLOOKUP($C25,[2]APELACIÓN!$C:$AK,24,0),VLOOKUP($C25,[2]CONSOLIDADO!$C:$BS,41,0)),"")</f>
        <v>148</v>
      </c>
      <c r="J25" s="7">
        <f>IFERROR(IF(AND($W25="SI",VLOOKUP($C25,[2]APELACIÓN!$C:$AK,25,0)&gt;0),VLOOKUP($C25,[2]APELACIÓN!$C:$AK,25,0),VLOOKUP($C25,[2]CONSOLIDADO!$C:$BS,42,0)),"")</f>
        <v>100</v>
      </c>
      <c r="K25" s="6">
        <f>IFERROR(IF(AND($W25="SI",VLOOKUP($C25,[2]APELACIÓN!$C:$AK,26,0)&gt;0),VLOOKUP($C25,[2]APELACIÓN!$C:$AK,26,0),VLOOKUP($C25,[2]CONSOLIDADO!$C:$BS,43,0)),"")</f>
        <v>25</v>
      </c>
      <c r="L25" s="4">
        <f>IFERROR(IF(AND($W25="SI",VLOOKUP($C25,[2]APELACIÓN!$C:$AK,27,0)&gt;0),VLOOKUP($C25,[2]APELACIÓN!$C:$AK,27,0),VLOOKUP($C25,[2]CONSOLIDADO!$C:$BS,44,0)),"")</f>
        <v>70</v>
      </c>
      <c r="M25" s="4">
        <f>IFERROR(IF(AND($W25="SI",VLOOKUP($C25,[2]APELACIÓN!$C:$AK,28,0)&gt;0),VLOOKUP($C25,[2]APELACIÓN!$C:$AK,28,0),VLOOKUP($C25,[2]CONSOLIDADO!$C:$BS,45,0)),"")</f>
        <v>70</v>
      </c>
      <c r="N25" s="4">
        <f>IFERROR(IF(AND($W25="SI",VLOOKUP($C25,[2]APELACIÓN!$C:$AK,29,0)&gt;0),VLOOKUP($C25,[2]APELACIÓN!$C:$AK,29,0),VLOOKUP($C25,[2]CONSOLIDADO!$C:$BS,46,0)),"")</f>
        <v>70</v>
      </c>
      <c r="O25" s="4">
        <f>IFERROR(IF(AND($W25="SI",VLOOKUP($C25,[2]APELACIÓN!$C:$AK,30,0)&gt;0),VLOOKUP($C25,[2]APELACIÓN!$C:$AK,30,0),VLOOKUP($C25,[2]CONSOLIDADO!$C:$BS,47,0)),"")</f>
        <v>70</v>
      </c>
      <c r="P25" s="7">
        <f>IFERROR(IF(AND($W25="SI",VLOOKUP($C25,[2]APELACIÓN!$C:$AK,31,0)&gt;0),VLOOKUP($C25,[2]APELACIÓN!$C:$AK,31,0),VLOOKUP($C25,[2]CONSOLIDADO!$C:$BS,48,0)),"")</f>
        <v>100</v>
      </c>
      <c r="Q25" s="6">
        <f>IFERROR(IF(AND($W25="SI",VLOOKUP($C25,[2]APELACIÓN!$C:$AK,32,0)&gt;0),VLOOKUP($C25,[2]APELACIÓN!$C:$AK,32,0),VLOOKUP($C25,[2]CONSOLIDADO!$C:$BS,49,0)),"")</f>
        <v>25</v>
      </c>
      <c r="R25" s="4" t="str">
        <f>IFERROR(IF(AND($W25="SI",VLOOKUP($C25,[2]APELACIÓN!$C:$AK,33,0)&gt;0),VLOOKUP($C25,[2]APELACIÓN!$C:$AK,33,0),VLOOKUP($C25,[2]CONSOLIDADO!$C:$BS,50,0)),"")</f>
        <v>LEM</v>
      </c>
      <c r="S25" s="5">
        <f>IFERROR(IF(AND($W25="SI",VLOOKUP($C25,[2]APELACIÓN!$C:$AK,34,0)&gt;0),VLOOKUP($C25,[2]APELACIÓN!$C:$AK,34,0),VLOOKUP($C25,[2]CONSOLIDADO!$C:$BS,51,0)),"")</f>
        <v>100</v>
      </c>
      <c r="T25" s="6">
        <f>IFERROR(IF(AND($W25="SI",VLOOKUP($C25,[2]APELACIÓN!$C:$AK,35,0)&gt;0),VLOOKUP($C25,[2]APELACIÓN!$C:$AK,35,0),VLOOKUP($C25,[2]CONSOLIDADO!$C:$BS,52,0)),"")</f>
        <v>25</v>
      </c>
      <c r="U25" s="8">
        <f>IFERROR(ROUND(IF(((H25+K25+Q25+T25)=VLOOKUP($C25,[2]CONSOLIDADO!$C:$BJ,60,0)),VLOOKUP($C25,[2]CONSOLIDADO!$C:$BJ,60,0),"ERROR"),2),"")</f>
        <v>88</v>
      </c>
      <c r="V25" s="9" t="str">
        <f>IFERROR(IF(VLOOKUP($C25,[2]APELACIÓN!$C:$AK,5,0)&lt;&gt;0,VLOOKUP($C25,[2]APELACIÓN!$C:$AK,5,0),"NO"),"")</f>
        <v/>
      </c>
      <c r="W25" s="9" t="str">
        <f>IFERROR(IF($V25="SI",VLOOKUP($C25,[2]APELACIÓN!$C:$AK,7,0),""),0)</f>
        <v/>
      </c>
      <c r="X25" s="10" t="str">
        <f>IFERROR(VLOOKUP($C25,[2]CONSOLIDADO!$C:$BS,61,0),"")</f>
        <v>EMPATE</v>
      </c>
      <c r="Y25" s="11">
        <f>IFERROR(VLOOKUP($C25,[2]CONSOLIDADO!$C:$BS,62,0),"")</f>
        <v>70</v>
      </c>
      <c r="Z25" s="11">
        <f>IFERROR(VLOOKUP($C25,[2]CONSOLIDADO!$C:$BS,63,0),"")</f>
        <v>6</v>
      </c>
      <c r="AA25" s="11">
        <f>IFERROR(VLOOKUP($C25,[2]CONSOLIDADO!$C:$BS,64,0),"")</f>
        <v>10</v>
      </c>
      <c r="AB25" s="11">
        <f>IFERROR(VLOOKUP($C25,[2]CONSOLIDADO!$C:$BS,65,0),"")</f>
        <v>2</v>
      </c>
      <c r="AC25" s="9" t="str">
        <f>IFERROR(VLOOKUP($C25,[2]CONSOLIDADO!$C:$BS,66,0),"")</f>
        <v/>
      </c>
      <c r="AD25" s="9">
        <f>IFERROR(VLOOKUP($C25,[2]CONSOLIDADO!$C:$BS,67,0),"")</f>
        <v>0</v>
      </c>
      <c r="AE25" s="12">
        <f>IFERROR(VLOOKUP($C25,[2]CONSOLIDADO!$C:$BS,68,0),"")</f>
        <v>0</v>
      </c>
      <c r="AF25" s="13">
        <v>10</v>
      </c>
    </row>
    <row r="26" spans="1:32" x14ac:dyDescent="0.25">
      <c r="A26" s="1">
        <v>11</v>
      </c>
      <c r="B26" s="2">
        <v>103</v>
      </c>
      <c r="C26" s="3">
        <v>11814057</v>
      </c>
      <c r="D26" s="2">
        <v>5</v>
      </c>
      <c r="E26" s="2"/>
      <c r="F26" s="4">
        <f>IFERROR(IF(AND($W26="SI",VLOOKUP($C26,[2]APELACIÓN!$C:$AK,21,0)&gt;0),VLOOKUP($C26,[2]APELACIÓN!$C:$AK,21,0),VLOOKUP($C26,[2]CONSOLIDADO!$C:$BS,38,0)),"")</f>
        <v>7</v>
      </c>
      <c r="G26" s="5">
        <f>IFERROR(IF(AND($W26="SI",VLOOKUP($C26,[2]APELACIÓN!$C:$AK,22,0)&gt;0),VLOOKUP($C26,[2]APELACIÓN!$C:$AK,22,0),VLOOKUP($C26,[2]CONSOLIDADO!$C:$BS,39,0)),"")</f>
        <v>52</v>
      </c>
      <c r="H26" s="6">
        <f>IFERROR(IF(AND($W26="SI",VLOOKUP($C26,[2]APELACIÓN!$C:$AK,23,0)&gt;0),VLOOKUP($C26,[2]APELACIÓN!$C:$AK,23,0),VLOOKUP($C26,[2]CONSOLIDADO!$C:$BS,40,0)),"")</f>
        <v>13</v>
      </c>
      <c r="I26" s="4">
        <f>IFERROR(IF(AND($W26="SI",VLOOKUP($C26,[2]APELACIÓN!$C:$AK,24,0)&gt;0),VLOOKUP($C26,[2]APELACIÓN!$C:$AK,24,0),VLOOKUP($C26,[2]CONSOLIDADO!$C:$BS,41,0)),"")</f>
        <v>109</v>
      </c>
      <c r="J26" s="7">
        <f>IFERROR(IF(AND($W26="SI",VLOOKUP($C26,[2]APELACIÓN!$C:$AK,25,0)&gt;0),VLOOKUP($C26,[2]APELACIÓN!$C:$AK,25,0),VLOOKUP($C26,[2]CONSOLIDADO!$C:$BS,42,0)),"")</f>
        <v>100</v>
      </c>
      <c r="K26" s="6">
        <f>IFERROR(IF(AND($W26="SI",VLOOKUP($C26,[2]APELACIÓN!$C:$AK,26,0)&gt;0),VLOOKUP($C26,[2]APELACIÓN!$C:$AK,26,0),VLOOKUP($C26,[2]CONSOLIDADO!$C:$BS,43,0)),"")</f>
        <v>25</v>
      </c>
      <c r="L26" s="4">
        <f>IFERROR(IF(AND($W26="SI",VLOOKUP($C26,[2]APELACIÓN!$C:$AK,27,0)&gt;0),VLOOKUP($C26,[2]APELACIÓN!$C:$AK,27,0),VLOOKUP($C26,[2]CONSOLIDADO!$C:$BS,44,0)),"")</f>
        <v>70</v>
      </c>
      <c r="M26" s="4">
        <f>IFERROR(IF(AND($W26="SI",VLOOKUP($C26,[2]APELACIÓN!$C:$AK,28,0)&gt;0),VLOOKUP($C26,[2]APELACIÓN!$C:$AK,28,0),VLOOKUP($C26,[2]CONSOLIDADO!$C:$BS,45,0)),"")</f>
        <v>70</v>
      </c>
      <c r="N26" s="4">
        <f>IFERROR(IF(AND($W26="SI",VLOOKUP($C26,[2]APELACIÓN!$C:$AK,29,0)&gt;0),VLOOKUP($C26,[2]APELACIÓN!$C:$AK,29,0),VLOOKUP($C26,[2]CONSOLIDADO!$C:$BS,46,0)),"")</f>
        <v>70</v>
      </c>
      <c r="O26" s="4">
        <f>IFERROR(IF(AND($W26="SI",VLOOKUP($C26,[2]APELACIÓN!$C:$AK,30,0)&gt;0),VLOOKUP($C26,[2]APELACIÓN!$C:$AK,30,0),VLOOKUP($C26,[2]CONSOLIDADO!$C:$BS,47,0)),"")</f>
        <v>70</v>
      </c>
      <c r="P26" s="7">
        <f>IFERROR(IF(AND($W26="SI",VLOOKUP($C26,[2]APELACIÓN!$C:$AK,31,0)&gt;0),VLOOKUP($C26,[2]APELACIÓN!$C:$AK,31,0),VLOOKUP($C26,[2]CONSOLIDADO!$C:$BS,48,0)),"")</f>
        <v>100</v>
      </c>
      <c r="Q26" s="6">
        <f>IFERROR(IF(AND($W26="SI",VLOOKUP($C26,[2]APELACIÓN!$C:$AK,32,0)&gt;0),VLOOKUP($C26,[2]APELACIÓN!$C:$AK,32,0),VLOOKUP($C26,[2]CONSOLIDADO!$C:$BS,49,0)),"")</f>
        <v>25</v>
      </c>
      <c r="R26" s="4" t="str">
        <f>IFERROR(IF(AND($W26="SI",VLOOKUP($C26,[2]APELACIÓN!$C:$AK,33,0)&gt;0),VLOOKUP($C26,[2]APELACIÓN!$C:$AK,33,0),VLOOKUP($C26,[2]CONSOLIDADO!$C:$BS,50,0)),"")</f>
        <v>LEM</v>
      </c>
      <c r="S26" s="5">
        <f>IFERROR(IF(AND($W26="SI",VLOOKUP($C26,[2]APELACIÓN!$C:$AK,34,0)&gt;0),VLOOKUP($C26,[2]APELACIÓN!$C:$AK,34,0),VLOOKUP($C26,[2]CONSOLIDADO!$C:$BS,51,0)),"")</f>
        <v>100</v>
      </c>
      <c r="T26" s="6">
        <f>IFERROR(IF(AND($W26="SI",VLOOKUP($C26,[2]APELACIÓN!$C:$AK,35,0)&gt;0),VLOOKUP($C26,[2]APELACIÓN!$C:$AK,35,0),VLOOKUP($C26,[2]CONSOLIDADO!$C:$BS,52,0)),"")</f>
        <v>25</v>
      </c>
      <c r="U26" s="8">
        <f>IFERROR(ROUND(IF(((H26+K26+Q26+T26)=VLOOKUP($C26,[2]CONSOLIDADO!$C:$BJ,60,0)),VLOOKUP($C26,[2]CONSOLIDADO!$C:$BJ,60,0),"ERROR"),2),"")</f>
        <v>88</v>
      </c>
      <c r="V26" s="9" t="str">
        <f>IFERROR(IF(VLOOKUP($C26,[2]APELACIÓN!$C:$AK,5,0)&lt;&gt;0,VLOOKUP($C26,[2]APELACIÓN!$C:$AK,5,0),"NO"),"")</f>
        <v/>
      </c>
      <c r="W26" s="9" t="str">
        <f>IFERROR(IF($V26="SI",VLOOKUP($C26,[2]APELACIÓN!$C:$AK,7,0),""),0)</f>
        <v/>
      </c>
      <c r="X26" s="10" t="str">
        <f>IFERROR(VLOOKUP($C26,[2]CONSOLIDADO!$C:$BS,61,0),"")</f>
        <v>EMPATE</v>
      </c>
      <c r="Y26" s="11">
        <f>IFERROR(VLOOKUP($C26,[2]CONSOLIDADO!$C:$BS,62,0),"")</f>
        <v>70</v>
      </c>
      <c r="Z26" s="11">
        <f>IFERROR(VLOOKUP($C26,[2]CONSOLIDADO!$C:$BS,63,0),"")</f>
        <v>6</v>
      </c>
      <c r="AA26" s="11">
        <f>IFERROR(VLOOKUP($C26,[2]CONSOLIDADO!$C:$BS,64,0),"")</f>
        <v>9</v>
      </c>
      <c r="AB26" s="11">
        <f>IFERROR(VLOOKUP($C26,[2]CONSOLIDADO!$C:$BS,65,0),"")</f>
        <v>28</v>
      </c>
      <c r="AC26" s="9" t="str">
        <f>IFERROR(VLOOKUP($C26,[2]CONSOLIDADO!$C:$BS,66,0),"")</f>
        <v/>
      </c>
      <c r="AD26" s="9">
        <f>IFERROR(VLOOKUP($C26,[2]CONSOLIDADO!$C:$BS,67,0),"")</f>
        <v>0</v>
      </c>
      <c r="AE26" s="12">
        <f>IFERROR(VLOOKUP($C26,[2]CONSOLIDADO!$C:$BS,68,0),"")</f>
        <v>0</v>
      </c>
      <c r="AF26" s="13">
        <v>11</v>
      </c>
    </row>
    <row r="27" spans="1:32" x14ac:dyDescent="0.25">
      <c r="A27" s="1">
        <v>12</v>
      </c>
      <c r="B27" s="2">
        <v>103</v>
      </c>
      <c r="C27" s="3">
        <v>9055984</v>
      </c>
      <c r="D27" s="2">
        <v>2</v>
      </c>
      <c r="E27" s="2"/>
      <c r="F27" s="4">
        <f>IFERROR(IF(AND($W27="SI",VLOOKUP($C27,[2]APELACIÓN!$C:$AK,21,0)&gt;0),VLOOKUP($C27,[2]APELACIÓN!$C:$AK,21,0),VLOOKUP($C27,[2]CONSOLIDADO!$C:$BS,38,0)),"")</f>
        <v>7</v>
      </c>
      <c r="G27" s="5">
        <f>IFERROR(IF(AND($W27="SI",VLOOKUP($C27,[2]APELACIÓN!$C:$AK,22,0)&gt;0),VLOOKUP($C27,[2]APELACIÓN!$C:$AK,22,0),VLOOKUP($C27,[2]CONSOLIDADO!$C:$BS,39,0)),"")</f>
        <v>52</v>
      </c>
      <c r="H27" s="6">
        <f>IFERROR(IF(AND($W27="SI",VLOOKUP($C27,[2]APELACIÓN!$C:$AK,23,0)&gt;0),VLOOKUP($C27,[2]APELACIÓN!$C:$AK,23,0),VLOOKUP($C27,[2]CONSOLIDADO!$C:$BS,40,0)),"")</f>
        <v>13</v>
      </c>
      <c r="I27" s="4">
        <f>IFERROR(IF(AND($W27="SI",VLOOKUP($C27,[2]APELACIÓN!$C:$AK,24,0)&gt;0),VLOOKUP($C27,[2]APELACIÓN!$C:$AK,24,0),VLOOKUP($C27,[2]CONSOLIDADO!$C:$BS,41,0)),"")</f>
        <v>101</v>
      </c>
      <c r="J27" s="7">
        <f>IFERROR(IF(AND($W27="SI",VLOOKUP($C27,[2]APELACIÓN!$C:$AK,25,0)&gt;0),VLOOKUP($C27,[2]APELACIÓN!$C:$AK,25,0),VLOOKUP($C27,[2]CONSOLIDADO!$C:$BS,42,0)),"")</f>
        <v>100</v>
      </c>
      <c r="K27" s="6">
        <f>IFERROR(IF(AND($W27="SI",VLOOKUP($C27,[2]APELACIÓN!$C:$AK,26,0)&gt;0),VLOOKUP($C27,[2]APELACIÓN!$C:$AK,26,0),VLOOKUP($C27,[2]CONSOLIDADO!$C:$BS,43,0)),"")</f>
        <v>25</v>
      </c>
      <c r="L27" s="4">
        <f>IFERROR(IF(AND($W27="SI",VLOOKUP($C27,[2]APELACIÓN!$C:$AK,27,0)&gt;0),VLOOKUP($C27,[2]APELACIÓN!$C:$AK,27,0),VLOOKUP($C27,[2]CONSOLIDADO!$C:$BS,44,0)),"")</f>
        <v>70</v>
      </c>
      <c r="M27" s="4">
        <f>IFERROR(IF(AND($W27="SI",VLOOKUP($C27,[2]APELACIÓN!$C:$AK,28,0)&gt;0),VLOOKUP($C27,[2]APELACIÓN!$C:$AK,28,0),VLOOKUP($C27,[2]CONSOLIDADO!$C:$BS,45,0)),"")</f>
        <v>70</v>
      </c>
      <c r="N27" s="4">
        <f>IFERROR(IF(AND($W27="SI",VLOOKUP($C27,[2]APELACIÓN!$C:$AK,29,0)&gt;0),VLOOKUP($C27,[2]APELACIÓN!$C:$AK,29,0),VLOOKUP($C27,[2]CONSOLIDADO!$C:$BS,46,0)),"")</f>
        <v>70</v>
      </c>
      <c r="O27" s="4">
        <f>IFERROR(IF(AND($W27="SI",VLOOKUP($C27,[2]APELACIÓN!$C:$AK,30,0)&gt;0),VLOOKUP($C27,[2]APELACIÓN!$C:$AK,30,0),VLOOKUP($C27,[2]CONSOLIDADO!$C:$BS,47,0)),"")</f>
        <v>70</v>
      </c>
      <c r="P27" s="7">
        <f>IFERROR(IF(AND($W27="SI",VLOOKUP($C27,[2]APELACIÓN!$C:$AK,31,0)&gt;0),VLOOKUP($C27,[2]APELACIÓN!$C:$AK,31,0),VLOOKUP($C27,[2]CONSOLIDADO!$C:$BS,48,0)),"")</f>
        <v>100</v>
      </c>
      <c r="Q27" s="6">
        <f>IFERROR(IF(AND($W27="SI",VLOOKUP($C27,[2]APELACIÓN!$C:$AK,32,0)&gt;0),VLOOKUP($C27,[2]APELACIÓN!$C:$AK,32,0),VLOOKUP($C27,[2]CONSOLIDADO!$C:$BS,49,0)),"")</f>
        <v>25</v>
      </c>
      <c r="R27" s="4" t="str">
        <f>IFERROR(IF(AND($W27="SI",VLOOKUP($C27,[2]APELACIÓN!$C:$AK,33,0)&gt;0),VLOOKUP($C27,[2]APELACIÓN!$C:$AK,33,0),VLOOKUP($C27,[2]CONSOLIDADO!$C:$BS,50,0)),"")</f>
        <v>LEM</v>
      </c>
      <c r="S27" s="5">
        <f>IFERROR(IF(AND($W27="SI",VLOOKUP($C27,[2]APELACIÓN!$C:$AK,34,0)&gt;0),VLOOKUP($C27,[2]APELACIÓN!$C:$AK,34,0),VLOOKUP($C27,[2]CONSOLIDADO!$C:$BS,51,0)),"")</f>
        <v>100</v>
      </c>
      <c r="T27" s="6">
        <f>IFERROR(IF(AND($W27="SI",VLOOKUP($C27,[2]APELACIÓN!$C:$AK,35,0)&gt;0),VLOOKUP($C27,[2]APELACIÓN!$C:$AK,35,0),VLOOKUP($C27,[2]CONSOLIDADO!$C:$BS,52,0)),"")</f>
        <v>25</v>
      </c>
      <c r="U27" s="8">
        <f>IFERROR(ROUND(IF(((H27+K27+Q27+T27)=VLOOKUP($C27,[2]CONSOLIDADO!$C:$BJ,60,0)),VLOOKUP($C27,[2]CONSOLIDADO!$C:$BJ,60,0),"ERROR"),2),"")</f>
        <v>88</v>
      </c>
      <c r="V27" s="9" t="str">
        <f>IFERROR(IF(VLOOKUP($C27,[2]APELACIÓN!$C:$AK,5,0)&lt;&gt;0,VLOOKUP($C27,[2]APELACIÓN!$C:$AK,5,0),"NO"),"")</f>
        <v/>
      </c>
      <c r="W27" s="9" t="str">
        <f>IFERROR(IF($V27="SI",VLOOKUP($C27,[2]APELACIÓN!$C:$AK,7,0),""),0)</f>
        <v/>
      </c>
      <c r="X27" s="10" t="str">
        <f>IFERROR(VLOOKUP($C27,[2]CONSOLIDADO!$C:$BS,61,0),"")</f>
        <v>EMPATE</v>
      </c>
      <c r="Y27" s="11">
        <f>IFERROR(VLOOKUP($C27,[2]CONSOLIDADO!$C:$BS,62,0),"")</f>
        <v>70</v>
      </c>
      <c r="Z27" s="11">
        <f>IFERROR(VLOOKUP($C27,[2]CONSOLIDADO!$C:$BS,63,0),"")</f>
        <v>6</v>
      </c>
      <c r="AA27" s="11">
        <f>IFERROR(VLOOKUP($C27,[2]CONSOLIDADO!$C:$BS,64,0),"")</f>
        <v>8</v>
      </c>
      <c r="AB27" s="11">
        <f>IFERROR(VLOOKUP($C27,[2]CONSOLIDADO!$C:$BS,65,0),"")</f>
        <v>7</v>
      </c>
      <c r="AC27" s="9" t="str">
        <f>IFERROR(VLOOKUP($C27,[2]CONSOLIDADO!$C:$BS,66,0),"")</f>
        <v/>
      </c>
      <c r="AD27" s="9">
        <f>IFERROR(VLOOKUP($C27,[2]CONSOLIDADO!$C:$BS,67,0),"")</f>
        <v>0</v>
      </c>
      <c r="AE27" s="12">
        <f>IFERROR(VLOOKUP($C27,[2]CONSOLIDADO!$C:$BS,68,0),"")</f>
        <v>0</v>
      </c>
      <c r="AF27" s="13">
        <v>12</v>
      </c>
    </row>
    <row r="28" spans="1:32" x14ac:dyDescent="0.25">
      <c r="A28" s="1">
        <v>13</v>
      </c>
      <c r="B28" s="2">
        <v>103</v>
      </c>
      <c r="C28" s="3">
        <v>10708684</v>
      </c>
      <c r="D28" s="2">
        <v>6</v>
      </c>
      <c r="E28" s="2"/>
      <c r="F28" s="4">
        <f>IFERROR(IF(AND($W28="SI",VLOOKUP($C28,[2]APELACIÓN!$C:$AK,21,0)&gt;0),VLOOKUP($C28,[2]APELACIÓN!$C:$AK,21,0),VLOOKUP($C28,[2]CONSOLIDADO!$C:$BS,38,0)),"")</f>
        <v>10</v>
      </c>
      <c r="G28" s="5">
        <f>IFERROR(IF(AND($W28="SI",VLOOKUP($C28,[2]APELACIÓN!$C:$AK,22,0)&gt;0),VLOOKUP($C28,[2]APELACIÓN!$C:$AK,22,0),VLOOKUP($C28,[2]CONSOLIDADO!$C:$BS,39,0)),"")</f>
        <v>70</v>
      </c>
      <c r="H28" s="6">
        <f>IFERROR(IF(AND($W28="SI",VLOOKUP($C28,[2]APELACIÓN!$C:$AK,23,0)&gt;0),VLOOKUP($C28,[2]APELACIÓN!$C:$AK,23,0),VLOOKUP($C28,[2]CONSOLIDADO!$C:$BS,40,0)),"")</f>
        <v>17.5</v>
      </c>
      <c r="I28" s="4">
        <f>IFERROR(IF(AND($W28="SI",VLOOKUP($C28,[2]APELACIÓN!$C:$AK,24,0)&gt;0),VLOOKUP($C28,[2]APELACIÓN!$C:$AK,24,0),VLOOKUP($C28,[2]CONSOLIDADO!$C:$BS,41,0)),"")</f>
        <v>149</v>
      </c>
      <c r="J28" s="7">
        <f>IFERROR(IF(AND($W28="SI",VLOOKUP($C28,[2]APELACIÓN!$C:$AK,25,0)&gt;0),VLOOKUP($C28,[2]APELACIÓN!$C:$AK,25,0),VLOOKUP($C28,[2]CONSOLIDADO!$C:$BS,42,0)),"")</f>
        <v>100</v>
      </c>
      <c r="K28" s="6">
        <f>IFERROR(IF(AND($W28="SI",VLOOKUP($C28,[2]APELACIÓN!$C:$AK,26,0)&gt;0),VLOOKUP($C28,[2]APELACIÓN!$C:$AK,26,0),VLOOKUP($C28,[2]CONSOLIDADO!$C:$BS,43,0)),"")</f>
        <v>25</v>
      </c>
      <c r="L28" s="4">
        <f>IFERROR(IF(AND($W28="SI",VLOOKUP($C28,[2]APELACIÓN!$C:$AK,27,0)&gt;0),VLOOKUP($C28,[2]APELACIÓN!$C:$AK,27,0),VLOOKUP($C28,[2]CONSOLIDADO!$C:$BS,44,0)),"")</f>
        <v>70</v>
      </c>
      <c r="M28" s="4">
        <f>IFERROR(IF(AND($W28="SI",VLOOKUP($C28,[2]APELACIÓN!$C:$AK,28,0)&gt;0),VLOOKUP($C28,[2]APELACIÓN!$C:$AK,28,0),VLOOKUP($C28,[2]CONSOLIDADO!$C:$BS,45,0)),"")</f>
        <v>70</v>
      </c>
      <c r="N28" s="4">
        <f>IFERROR(IF(AND($W28="SI",VLOOKUP($C28,[2]APELACIÓN!$C:$AK,29,0)&gt;0),VLOOKUP($C28,[2]APELACIÓN!$C:$AK,29,0),VLOOKUP($C28,[2]CONSOLIDADO!$C:$BS,46,0)),"")</f>
        <v>70</v>
      </c>
      <c r="O28" s="4">
        <f>IFERROR(IF(AND($W28="SI",VLOOKUP($C28,[2]APELACIÓN!$C:$AK,30,0)&gt;0),VLOOKUP($C28,[2]APELACIÓN!$C:$AK,30,0),VLOOKUP($C28,[2]CONSOLIDADO!$C:$BS,47,0)),"")</f>
        <v>70</v>
      </c>
      <c r="P28" s="7">
        <f>IFERROR(IF(AND($W28="SI",VLOOKUP($C28,[2]APELACIÓN!$C:$AK,31,0)&gt;0),VLOOKUP($C28,[2]APELACIÓN!$C:$AK,31,0),VLOOKUP($C28,[2]CONSOLIDADO!$C:$BS,48,0)),"")</f>
        <v>100</v>
      </c>
      <c r="Q28" s="6">
        <f>IFERROR(IF(AND($W28="SI",VLOOKUP($C28,[2]APELACIÓN!$C:$AK,32,0)&gt;0),VLOOKUP($C28,[2]APELACIÓN!$C:$AK,32,0),VLOOKUP($C28,[2]CONSOLIDADO!$C:$BS,49,0)),"")</f>
        <v>25</v>
      </c>
      <c r="R28" s="4" t="str">
        <f>IFERROR(IF(AND($W28="SI",VLOOKUP($C28,[2]APELACIÓN!$C:$AK,33,0)&gt;0),VLOOKUP($C28,[2]APELACIÓN!$C:$AK,33,0),VLOOKUP($C28,[2]CONSOLIDADO!$C:$BS,50,0)),"")</f>
        <v>CML</v>
      </c>
      <c r="S28" s="5">
        <f>IFERROR(IF(AND($W28="SI",VLOOKUP($C28,[2]APELACIÓN!$C:$AK,34,0)&gt;0),VLOOKUP($C28,[2]APELACIÓN!$C:$AK,34,0),VLOOKUP($C28,[2]CONSOLIDADO!$C:$BS,51,0)),"")</f>
        <v>80</v>
      </c>
      <c r="T28" s="6">
        <f>IFERROR(IF(AND($W28="SI",VLOOKUP($C28,[2]APELACIÓN!$C:$AK,35,0)&gt;0),VLOOKUP($C28,[2]APELACIÓN!$C:$AK,35,0),VLOOKUP($C28,[2]CONSOLIDADO!$C:$BS,52,0)),"")</f>
        <v>20</v>
      </c>
      <c r="U28" s="8">
        <f>IFERROR(ROUND(IF(((H28+K28+Q28+T28)=VLOOKUP($C28,[2]CONSOLIDADO!$C:$BJ,60,0)),VLOOKUP($C28,[2]CONSOLIDADO!$C:$BJ,60,0),"ERROR"),2),"")</f>
        <v>87.5</v>
      </c>
      <c r="V28" s="9" t="str">
        <f>IFERROR(IF(VLOOKUP($C28,[2]APELACIÓN!$C:$AK,5,0)&lt;&gt;0,VLOOKUP($C28,[2]APELACIÓN!$C:$AK,5,0),"NO"),"")</f>
        <v/>
      </c>
      <c r="W28" s="9" t="str">
        <f>IFERROR(IF($V28="SI",VLOOKUP($C28,[2]APELACIÓN!$C:$AK,7,0),""),0)</f>
        <v/>
      </c>
      <c r="X28" s="10" t="str">
        <f>IFERROR(VLOOKUP($C28,[2]CONSOLIDADO!$C:$BS,61,0),"")</f>
        <v/>
      </c>
      <c r="Y28" s="11">
        <f>IFERROR(VLOOKUP($C28,[2]CONSOLIDADO!$C:$BS,62,0),"")</f>
        <v>70</v>
      </c>
      <c r="Z28" s="11">
        <f>IFERROR(VLOOKUP($C28,[2]CONSOLIDADO!$C:$BS,63,0),"")</f>
        <v>9</v>
      </c>
      <c r="AA28" s="11">
        <f>IFERROR(VLOOKUP($C28,[2]CONSOLIDADO!$C:$BS,64,0),"")</f>
        <v>9</v>
      </c>
      <c r="AB28" s="11">
        <f>IFERROR(VLOOKUP($C28,[2]CONSOLIDADO!$C:$BS,65,0),"")</f>
        <v>0</v>
      </c>
      <c r="AC28" s="9" t="str">
        <f>IFERROR(VLOOKUP($C28,[2]CONSOLIDADO!$C:$BS,66,0),"")</f>
        <v/>
      </c>
      <c r="AD28" s="9">
        <f>IFERROR(VLOOKUP($C28,[2]CONSOLIDADO!$C:$BS,67,0),"")</f>
        <v>0</v>
      </c>
      <c r="AE28" s="12">
        <f>IFERROR(VLOOKUP($C28,[2]CONSOLIDADO!$C:$BS,68,0),"")</f>
        <v>0</v>
      </c>
      <c r="AF28" s="13">
        <v>13</v>
      </c>
    </row>
    <row r="29" spans="1:32" x14ac:dyDescent="0.25">
      <c r="A29" s="1">
        <v>14</v>
      </c>
      <c r="B29" s="2">
        <v>103</v>
      </c>
      <c r="C29" s="3">
        <v>10017767</v>
      </c>
      <c r="D29" s="2">
        <v>6</v>
      </c>
      <c r="E29" s="2"/>
      <c r="F29" s="4">
        <f>IFERROR(IF(AND($W29="SI",VLOOKUP($C29,[2]APELACIÓN!$C:$AK,21,0)&gt;0),VLOOKUP($C29,[2]APELACIÓN!$C:$AK,21,0),VLOOKUP($C29,[2]CONSOLIDADO!$C:$BS,38,0)),"")</f>
        <v>7</v>
      </c>
      <c r="G29" s="5">
        <f>IFERROR(IF(AND($W29="SI",VLOOKUP($C29,[2]APELACIÓN!$C:$AK,22,0)&gt;0),VLOOKUP($C29,[2]APELACIÓN!$C:$AK,22,0),VLOOKUP($C29,[2]CONSOLIDADO!$C:$BS,39,0)),"")</f>
        <v>52</v>
      </c>
      <c r="H29" s="6">
        <f>IFERROR(IF(AND($W29="SI",VLOOKUP($C29,[2]APELACIÓN!$C:$AK,23,0)&gt;0),VLOOKUP($C29,[2]APELACIÓN!$C:$AK,23,0),VLOOKUP($C29,[2]CONSOLIDADO!$C:$BS,40,0)),"")</f>
        <v>13</v>
      </c>
      <c r="I29" s="4">
        <f>IFERROR(IF(AND($W29="SI",VLOOKUP($C29,[2]APELACIÓN!$C:$AK,24,0)&gt;0),VLOOKUP($C29,[2]APELACIÓN!$C:$AK,24,0),VLOOKUP($C29,[2]CONSOLIDADO!$C:$BS,41,0)),"")</f>
        <v>95</v>
      </c>
      <c r="J29" s="7">
        <f>IFERROR(IF(AND($W29="SI",VLOOKUP($C29,[2]APELACIÓN!$C:$AK,25,0)&gt;0),VLOOKUP($C29,[2]APELACIÓN!$C:$AK,25,0),VLOOKUP($C29,[2]CONSOLIDADO!$C:$BS,42,0)),"")</f>
        <v>100</v>
      </c>
      <c r="K29" s="6">
        <f>IFERROR(IF(AND($W29="SI",VLOOKUP($C29,[2]APELACIÓN!$C:$AK,26,0)&gt;0),VLOOKUP($C29,[2]APELACIÓN!$C:$AK,26,0),VLOOKUP($C29,[2]CONSOLIDADO!$C:$BS,43,0)),"")</f>
        <v>25</v>
      </c>
      <c r="L29" s="4">
        <f>IFERROR(IF(AND($W29="SI",VLOOKUP($C29,[2]APELACIÓN!$C:$AK,27,0)&gt;0),VLOOKUP($C29,[2]APELACIÓN!$C:$AK,27,0),VLOOKUP($C29,[2]CONSOLIDADO!$C:$BS,44,0)),"")</f>
        <v>70</v>
      </c>
      <c r="M29" s="4">
        <f>IFERROR(IF(AND($W29="SI",VLOOKUP($C29,[2]APELACIÓN!$C:$AK,28,0)&gt;0),VLOOKUP($C29,[2]APELACIÓN!$C:$AK,28,0),VLOOKUP($C29,[2]CONSOLIDADO!$C:$BS,45,0)),"")</f>
        <v>68</v>
      </c>
      <c r="N29" s="4">
        <f>IFERROR(IF(AND($W29="SI",VLOOKUP($C29,[2]APELACIÓN!$C:$AK,29,0)&gt;0),VLOOKUP($C29,[2]APELACIÓN!$C:$AK,29,0),VLOOKUP($C29,[2]CONSOLIDADO!$C:$BS,46,0)),"")</f>
        <v>68</v>
      </c>
      <c r="O29" s="4">
        <f>IFERROR(IF(AND($W29="SI",VLOOKUP($C29,[2]APELACIÓN!$C:$AK,30,0)&gt;0),VLOOKUP($C29,[2]APELACIÓN!$C:$AK,30,0),VLOOKUP($C29,[2]CONSOLIDADO!$C:$BS,47,0)),"")</f>
        <v>69</v>
      </c>
      <c r="P29" s="7">
        <f>IFERROR(IF(AND($W29="SI",VLOOKUP($C29,[2]APELACIÓN!$C:$AK,31,0)&gt;0),VLOOKUP($C29,[2]APELACIÓN!$C:$AK,31,0),VLOOKUP($C29,[2]CONSOLIDADO!$C:$BS,48,0)),"")</f>
        <v>96</v>
      </c>
      <c r="Q29" s="6">
        <f>IFERROR(IF(AND($W29="SI",VLOOKUP($C29,[2]APELACIÓN!$C:$AK,32,0)&gt;0),VLOOKUP($C29,[2]APELACIÓN!$C:$AK,32,0),VLOOKUP($C29,[2]CONSOLIDADO!$C:$BS,49,0)),"")</f>
        <v>24</v>
      </c>
      <c r="R29" s="4" t="str">
        <f>IFERROR(IF(AND($W29="SI",VLOOKUP($C29,[2]APELACIÓN!$C:$AK,33,0)&gt;0),VLOOKUP($C29,[2]APELACIÓN!$C:$AK,33,0),VLOOKUP($C29,[2]CONSOLIDADO!$C:$BS,50,0)),"")</f>
        <v>LEM</v>
      </c>
      <c r="S29" s="5">
        <f>IFERROR(IF(AND($W29="SI",VLOOKUP($C29,[2]APELACIÓN!$C:$AK,34,0)&gt;0),VLOOKUP($C29,[2]APELACIÓN!$C:$AK,34,0),VLOOKUP($C29,[2]CONSOLIDADO!$C:$BS,51,0)),"")</f>
        <v>100</v>
      </c>
      <c r="T29" s="6">
        <f>IFERROR(IF(AND($W29="SI",VLOOKUP($C29,[2]APELACIÓN!$C:$AK,35,0)&gt;0),VLOOKUP($C29,[2]APELACIÓN!$C:$AK,35,0),VLOOKUP($C29,[2]CONSOLIDADO!$C:$BS,52,0)),"")</f>
        <v>25</v>
      </c>
      <c r="U29" s="8">
        <f>IFERROR(ROUND(IF(((H29+K29+Q29+T29)=VLOOKUP($C29,[2]CONSOLIDADO!$C:$BJ,60,0)),VLOOKUP($C29,[2]CONSOLIDADO!$C:$BJ,60,0),"ERROR"),2),"")</f>
        <v>87</v>
      </c>
      <c r="V29" s="9" t="str">
        <f>IFERROR(IF(VLOOKUP($C29,[2]APELACIÓN!$C:$AK,5,0)&lt;&gt;0,VLOOKUP($C29,[2]APELACIÓN!$C:$AK,5,0),"NO"),"")</f>
        <v/>
      </c>
      <c r="W29" s="9" t="str">
        <f>IFERROR(IF($V29="SI",VLOOKUP($C29,[2]APELACIÓN!$C:$AK,7,0),""),0)</f>
        <v/>
      </c>
      <c r="X29" s="10" t="str">
        <f>IFERROR(VLOOKUP($C29,[2]CONSOLIDADO!$C:$BS,61,0),"")</f>
        <v>EMPATE</v>
      </c>
      <c r="Y29" s="11">
        <f>IFERROR(VLOOKUP($C29,[2]CONSOLIDADO!$C:$BS,62,0),"")</f>
        <v>70</v>
      </c>
      <c r="Z29" s="11">
        <f>IFERROR(VLOOKUP($C29,[2]CONSOLIDADO!$C:$BS,63,0),"")</f>
        <v>7</v>
      </c>
      <c r="AA29" s="11">
        <f>IFERROR(VLOOKUP($C29,[2]CONSOLIDADO!$C:$BS,64,0),"")</f>
        <v>5</v>
      </c>
      <c r="AB29" s="11">
        <f>IFERROR(VLOOKUP($C29,[2]CONSOLIDADO!$C:$BS,65,0),"")</f>
        <v>18</v>
      </c>
      <c r="AC29" s="9" t="str">
        <f>IFERROR(VLOOKUP($C29,[2]CONSOLIDADO!$C:$BS,66,0),"")</f>
        <v/>
      </c>
      <c r="AD29" s="9">
        <f>IFERROR(VLOOKUP($C29,[2]CONSOLIDADO!$C:$BS,67,0),"")</f>
        <v>0</v>
      </c>
      <c r="AE29" s="12">
        <f>IFERROR(VLOOKUP($C29,[2]CONSOLIDADO!$C:$BS,68,0),"")</f>
        <v>0</v>
      </c>
      <c r="AF29" s="13">
        <v>14</v>
      </c>
    </row>
    <row r="30" spans="1:32" x14ac:dyDescent="0.25">
      <c r="A30" s="1">
        <v>15</v>
      </c>
      <c r="B30" s="2">
        <v>103</v>
      </c>
      <c r="C30" s="3">
        <v>15694671</v>
      </c>
      <c r="D30" s="2">
        <v>0</v>
      </c>
      <c r="E30" s="2"/>
      <c r="F30" s="4">
        <f>IFERROR(IF(AND($W30="SI",VLOOKUP($C30,[2]APELACIÓN!$C:$AK,21,0)&gt;0),VLOOKUP($C30,[2]APELACIÓN!$C:$AK,21,0),VLOOKUP($C30,[2]CONSOLIDADO!$C:$BS,38,0)),"")</f>
        <v>7</v>
      </c>
      <c r="G30" s="5">
        <f>IFERROR(IF(AND($W30="SI",VLOOKUP($C30,[2]APELACIÓN!$C:$AK,22,0)&gt;0),VLOOKUP($C30,[2]APELACIÓN!$C:$AK,22,0),VLOOKUP($C30,[2]CONSOLIDADO!$C:$BS,39,0)),"")</f>
        <v>52</v>
      </c>
      <c r="H30" s="6">
        <f>IFERROR(IF(AND($W30="SI",VLOOKUP($C30,[2]APELACIÓN!$C:$AK,23,0)&gt;0),VLOOKUP($C30,[2]APELACIÓN!$C:$AK,23,0),VLOOKUP($C30,[2]CONSOLIDADO!$C:$BS,40,0)),"")</f>
        <v>13</v>
      </c>
      <c r="I30" s="4">
        <f>IFERROR(IF(AND($W30="SI",VLOOKUP($C30,[2]APELACIÓN!$C:$AK,24,0)&gt;0),VLOOKUP($C30,[2]APELACIÓN!$C:$AK,24,0),VLOOKUP($C30,[2]CONSOLIDADO!$C:$BS,41,0)),"")</f>
        <v>55</v>
      </c>
      <c r="J30" s="7">
        <f>IFERROR(IF(AND($W30="SI",VLOOKUP($C30,[2]APELACIÓN!$C:$AK,25,0)&gt;0),VLOOKUP($C30,[2]APELACIÓN!$C:$AK,25,0),VLOOKUP($C30,[2]CONSOLIDADO!$C:$BS,42,0)),"")</f>
        <v>100</v>
      </c>
      <c r="K30" s="6">
        <f>IFERROR(IF(AND($W30="SI",VLOOKUP($C30,[2]APELACIÓN!$C:$AK,26,0)&gt;0),VLOOKUP($C30,[2]APELACIÓN!$C:$AK,26,0),VLOOKUP($C30,[2]CONSOLIDADO!$C:$BS,43,0)),"")</f>
        <v>25</v>
      </c>
      <c r="L30" s="4">
        <f>IFERROR(IF(AND($W30="SI",VLOOKUP($C30,[2]APELACIÓN!$C:$AK,27,0)&gt;0),VLOOKUP($C30,[2]APELACIÓN!$C:$AK,27,0),VLOOKUP($C30,[2]CONSOLIDADO!$C:$BS,44,0)),"")</f>
        <v>70</v>
      </c>
      <c r="M30" s="4">
        <f>IFERROR(IF(AND($W30="SI",VLOOKUP($C30,[2]APELACIÓN!$C:$AK,28,0)&gt;0),VLOOKUP($C30,[2]APELACIÓN!$C:$AK,28,0),VLOOKUP($C30,[2]CONSOLIDADO!$C:$BS,45,0)),"")</f>
        <v>68</v>
      </c>
      <c r="N30" s="4">
        <f>IFERROR(IF(AND($W30="SI",VLOOKUP($C30,[2]APELACIÓN!$C:$AK,29,0)&gt;0),VLOOKUP($C30,[2]APELACIÓN!$C:$AK,29,0),VLOOKUP($C30,[2]CONSOLIDADO!$C:$BS,46,0)),"")</f>
        <v>70</v>
      </c>
      <c r="O30" s="4">
        <f>IFERROR(IF(AND($W30="SI",VLOOKUP($C30,[2]APELACIÓN!$C:$AK,30,0)&gt;0),VLOOKUP($C30,[2]APELACIÓN!$C:$AK,30,0),VLOOKUP($C30,[2]CONSOLIDADO!$C:$BS,47,0)),"")</f>
        <v>69</v>
      </c>
      <c r="P30" s="7">
        <f>IFERROR(IF(AND($W30="SI",VLOOKUP($C30,[2]APELACIÓN!$C:$AK,31,0)&gt;0),VLOOKUP($C30,[2]APELACIÓN!$C:$AK,31,0),VLOOKUP($C30,[2]CONSOLIDADO!$C:$BS,48,0)),"")</f>
        <v>96</v>
      </c>
      <c r="Q30" s="6">
        <f>IFERROR(IF(AND($W30="SI",VLOOKUP($C30,[2]APELACIÓN!$C:$AK,32,0)&gt;0),VLOOKUP($C30,[2]APELACIÓN!$C:$AK,32,0),VLOOKUP($C30,[2]CONSOLIDADO!$C:$BS,49,0)),"")</f>
        <v>24</v>
      </c>
      <c r="R30" s="4" t="str">
        <f>IFERROR(IF(AND($W30="SI",VLOOKUP($C30,[2]APELACIÓN!$C:$AK,33,0)&gt;0),VLOOKUP($C30,[2]APELACIÓN!$C:$AK,33,0),VLOOKUP($C30,[2]CONSOLIDADO!$C:$BS,50,0)),"")</f>
        <v>LEM</v>
      </c>
      <c r="S30" s="5">
        <f>IFERROR(IF(AND($W30="SI",VLOOKUP($C30,[2]APELACIÓN!$C:$AK,34,0)&gt;0),VLOOKUP($C30,[2]APELACIÓN!$C:$AK,34,0),VLOOKUP($C30,[2]CONSOLIDADO!$C:$BS,51,0)),"")</f>
        <v>100</v>
      </c>
      <c r="T30" s="6">
        <f>IFERROR(IF(AND($W30="SI",VLOOKUP($C30,[2]APELACIÓN!$C:$AK,35,0)&gt;0),VLOOKUP($C30,[2]APELACIÓN!$C:$AK,35,0),VLOOKUP($C30,[2]CONSOLIDADO!$C:$BS,52,0)),"")</f>
        <v>25</v>
      </c>
      <c r="U30" s="8">
        <f>IFERROR(ROUND(IF(((H30+K30+Q30+T30)=VLOOKUP($C30,[2]CONSOLIDADO!$C:$BJ,60,0)),VLOOKUP($C30,[2]CONSOLIDADO!$C:$BJ,60,0),"ERROR"),2),"")</f>
        <v>87</v>
      </c>
      <c r="V30" s="9" t="str">
        <f>IFERROR(IF(VLOOKUP($C30,[2]APELACIÓN!$C:$AK,5,0)&lt;&gt;0,VLOOKUP($C30,[2]APELACIÓN!$C:$AK,5,0),"NO"),"")</f>
        <v/>
      </c>
      <c r="W30" s="9" t="str">
        <f>IFERROR(IF($V30="SI",VLOOKUP($C30,[2]APELACIÓN!$C:$AK,7,0),""),0)</f>
        <v/>
      </c>
      <c r="X30" s="10" t="str">
        <f>IFERROR(VLOOKUP($C30,[2]CONSOLIDADO!$C:$BS,61,0),"")</f>
        <v>EMPATE</v>
      </c>
      <c r="Y30" s="11">
        <f>IFERROR(VLOOKUP($C30,[2]CONSOLIDADO!$C:$BS,62,0),"")</f>
        <v>70</v>
      </c>
      <c r="Z30" s="11">
        <f>IFERROR(VLOOKUP($C30,[2]CONSOLIDADO!$C:$BS,63,0),"")</f>
        <v>6</v>
      </c>
      <c r="AA30" s="11">
        <f>IFERROR(VLOOKUP($C30,[2]CONSOLIDADO!$C:$BS,64,0),"")</f>
        <v>9</v>
      </c>
      <c r="AB30" s="11">
        <f>IFERROR(VLOOKUP($C30,[2]CONSOLIDADO!$C:$BS,65,0),"")</f>
        <v>26</v>
      </c>
      <c r="AC30" s="9" t="str">
        <f>IFERROR(VLOOKUP($C30,[2]CONSOLIDADO!$C:$BS,66,0),"")</f>
        <v/>
      </c>
      <c r="AD30" s="9">
        <f>IFERROR(VLOOKUP($C30,[2]CONSOLIDADO!$C:$BS,67,0),"")</f>
        <v>0</v>
      </c>
      <c r="AE30" s="12">
        <f>IFERROR(VLOOKUP($C30,[2]CONSOLIDADO!$C:$BS,68,0),"")</f>
        <v>0</v>
      </c>
      <c r="AF30" s="13">
        <v>15</v>
      </c>
    </row>
    <row r="31" spans="1:32" x14ac:dyDescent="0.25">
      <c r="A31" s="1">
        <v>16</v>
      </c>
      <c r="B31" s="2">
        <v>103</v>
      </c>
      <c r="C31" s="3">
        <v>10510309</v>
      </c>
      <c r="D31" s="2">
        <v>3</v>
      </c>
      <c r="E31" s="2"/>
      <c r="F31" s="4">
        <f>IFERROR(IF(AND($W31="SI",VLOOKUP($C31,[2]APELACIÓN!$C:$AK,21,0)&gt;0),VLOOKUP($C31,[2]APELACIÓN!$C:$AK,21,0),VLOOKUP($C31,[2]CONSOLIDADO!$C:$BS,38,0)),"")</f>
        <v>7</v>
      </c>
      <c r="G31" s="5">
        <f>IFERROR(IF(AND($W31="SI",VLOOKUP($C31,[2]APELACIÓN!$C:$AK,22,0)&gt;0),VLOOKUP($C31,[2]APELACIÓN!$C:$AK,22,0),VLOOKUP($C31,[2]CONSOLIDADO!$C:$BS,39,0)),"")</f>
        <v>52</v>
      </c>
      <c r="H31" s="6">
        <f>IFERROR(IF(AND($W31="SI",VLOOKUP($C31,[2]APELACIÓN!$C:$AK,23,0)&gt;0),VLOOKUP($C31,[2]APELACIÓN!$C:$AK,23,0),VLOOKUP($C31,[2]CONSOLIDADO!$C:$BS,40,0)),"")</f>
        <v>13</v>
      </c>
      <c r="I31" s="4">
        <f>IFERROR(IF(AND($W31="SI",VLOOKUP($C31,[2]APELACIÓN!$C:$AK,24,0)&gt;0),VLOOKUP($C31,[2]APELACIÓN!$C:$AK,24,0),VLOOKUP($C31,[2]CONSOLIDADO!$C:$BS,41,0)),"")</f>
        <v>103</v>
      </c>
      <c r="J31" s="7">
        <f>IFERROR(IF(AND($W31="SI",VLOOKUP($C31,[2]APELACIÓN!$C:$AK,25,0)&gt;0),VLOOKUP($C31,[2]APELACIÓN!$C:$AK,25,0),VLOOKUP($C31,[2]CONSOLIDADO!$C:$BS,42,0)),"")</f>
        <v>100</v>
      </c>
      <c r="K31" s="6">
        <f>IFERROR(IF(AND($W31="SI",VLOOKUP($C31,[2]APELACIÓN!$C:$AK,26,0)&gt;0),VLOOKUP($C31,[2]APELACIÓN!$C:$AK,26,0),VLOOKUP($C31,[2]CONSOLIDADO!$C:$BS,43,0)),"")</f>
        <v>25</v>
      </c>
      <c r="L31" s="4">
        <f>IFERROR(IF(AND($W31="SI",VLOOKUP($C31,[2]APELACIÓN!$C:$AK,27,0)&gt;0),VLOOKUP($C31,[2]APELACIÓN!$C:$AK,27,0),VLOOKUP($C31,[2]CONSOLIDADO!$C:$BS,44,0)),"")</f>
        <v>68</v>
      </c>
      <c r="M31" s="4">
        <f>IFERROR(IF(AND($W31="SI",VLOOKUP($C31,[2]APELACIÓN!$C:$AK,28,0)&gt;0),VLOOKUP($C31,[2]APELACIÓN!$C:$AK,28,0),VLOOKUP($C31,[2]CONSOLIDADO!$C:$BS,45,0)),"")</f>
        <v>68</v>
      </c>
      <c r="N31" s="4">
        <f>IFERROR(IF(AND($W31="SI",VLOOKUP($C31,[2]APELACIÓN!$C:$AK,29,0)&gt;0),VLOOKUP($C31,[2]APELACIÓN!$C:$AK,29,0),VLOOKUP($C31,[2]CONSOLIDADO!$C:$BS,46,0)),"")</f>
        <v>70</v>
      </c>
      <c r="O31" s="4">
        <f>IFERROR(IF(AND($W31="SI",VLOOKUP($C31,[2]APELACIÓN!$C:$AK,30,0)&gt;0),VLOOKUP($C31,[2]APELACIÓN!$C:$AK,30,0),VLOOKUP($C31,[2]CONSOLIDADO!$C:$BS,47,0)),"")</f>
        <v>69</v>
      </c>
      <c r="P31" s="7">
        <f>IFERROR(IF(AND($W31="SI",VLOOKUP($C31,[2]APELACIÓN!$C:$AK,31,0)&gt;0),VLOOKUP($C31,[2]APELACIÓN!$C:$AK,31,0),VLOOKUP($C31,[2]CONSOLIDADO!$C:$BS,48,0)),"")</f>
        <v>96</v>
      </c>
      <c r="Q31" s="6">
        <f>IFERROR(IF(AND($W31="SI",VLOOKUP($C31,[2]APELACIÓN!$C:$AK,32,0)&gt;0),VLOOKUP($C31,[2]APELACIÓN!$C:$AK,32,0),VLOOKUP($C31,[2]CONSOLIDADO!$C:$BS,49,0)),"")</f>
        <v>24</v>
      </c>
      <c r="R31" s="4" t="str">
        <f>IFERROR(IF(AND($W31="SI",VLOOKUP($C31,[2]APELACIÓN!$C:$AK,33,0)&gt;0),VLOOKUP($C31,[2]APELACIÓN!$C:$AK,33,0),VLOOKUP($C31,[2]CONSOLIDADO!$C:$BS,50,0)),"")</f>
        <v>LEM</v>
      </c>
      <c r="S31" s="5">
        <f>IFERROR(IF(AND($W31="SI",VLOOKUP($C31,[2]APELACIÓN!$C:$AK,34,0)&gt;0),VLOOKUP($C31,[2]APELACIÓN!$C:$AK,34,0),VLOOKUP($C31,[2]CONSOLIDADO!$C:$BS,51,0)),"")</f>
        <v>100</v>
      </c>
      <c r="T31" s="6">
        <f>IFERROR(IF(AND($W31="SI",VLOOKUP($C31,[2]APELACIÓN!$C:$AK,35,0)&gt;0),VLOOKUP($C31,[2]APELACIÓN!$C:$AK,35,0),VLOOKUP($C31,[2]CONSOLIDADO!$C:$BS,52,0)),"")</f>
        <v>25</v>
      </c>
      <c r="U31" s="8">
        <f>IFERROR(ROUND(IF(((H31+K31+Q31+T31)=VLOOKUP($C31,[2]CONSOLIDADO!$C:$BJ,60,0)),VLOOKUP($C31,[2]CONSOLIDADO!$C:$BJ,60,0),"ERROR"),2),"")</f>
        <v>87</v>
      </c>
      <c r="V31" s="9" t="str">
        <f>IFERROR(IF(VLOOKUP($C31,[2]APELACIÓN!$C:$AK,5,0)&lt;&gt;0,VLOOKUP($C31,[2]APELACIÓN!$C:$AK,5,0),"NO"),"")</f>
        <v/>
      </c>
      <c r="W31" s="9" t="str">
        <f>IFERROR(IF($V31="SI",VLOOKUP($C31,[2]APELACIÓN!$C:$AK,7,0),""),0)</f>
        <v/>
      </c>
      <c r="X31" s="10" t="str">
        <f>IFERROR(VLOOKUP($C31,[2]CONSOLIDADO!$C:$BS,61,0),"")</f>
        <v>EMPATE</v>
      </c>
      <c r="Y31" s="11">
        <f>IFERROR(VLOOKUP($C31,[2]CONSOLIDADO!$C:$BS,62,0),"")</f>
        <v>68</v>
      </c>
      <c r="Z31" s="11">
        <f>IFERROR(VLOOKUP($C31,[2]CONSOLIDADO!$C:$BS,63,0),"")</f>
        <v>7</v>
      </c>
      <c r="AA31" s="11">
        <f>IFERROR(VLOOKUP($C31,[2]CONSOLIDADO!$C:$BS,64,0),"")</f>
        <v>2</v>
      </c>
      <c r="AB31" s="11">
        <f>IFERROR(VLOOKUP($C31,[2]CONSOLIDADO!$C:$BS,65,0),"")</f>
        <v>0</v>
      </c>
      <c r="AC31" s="9" t="str">
        <f>IFERROR(VLOOKUP($C31,[2]CONSOLIDADO!$C:$BS,66,0),"")</f>
        <v/>
      </c>
      <c r="AD31" s="9">
        <f>IFERROR(VLOOKUP($C31,[2]CONSOLIDADO!$C:$BS,67,0),"")</f>
        <v>0</v>
      </c>
      <c r="AE31" s="12">
        <f>IFERROR(VLOOKUP($C31,[2]CONSOLIDADO!$C:$BS,68,0),"")</f>
        <v>0</v>
      </c>
      <c r="AF31" s="13">
        <v>16</v>
      </c>
    </row>
    <row r="32" spans="1:32" x14ac:dyDescent="0.25">
      <c r="A32" s="1">
        <v>17</v>
      </c>
      <c r="B32" s="2">
        <v>103</v>
      </c>
      <c r="C32" s="3">
        <v>10007265</v>
      </c>
      <c r="D32" s="2">
        <v>3</v>
      </c>
      <c r="E32" s="2"/>
      <c r="F32" s="4">
        <f>IFERROR(IF(AND($W32="SI",VLOOKUP($C32,[2]APELACIÓN!$C:$AK,21,0)&gt;0),VLOOKUP($C32,[2]APELACIÓN!$C:$AK,21,0),VLOOKUP($C32,[2]CONSOLIDADO!$C:$BS,38,0)),"")</f>
        <v>6</v>
      </c>
      <c r="G32" s="5">
        <f>IFERROR(IF(AND($W32="SI",VLOOKUP($C32,[2]APELACIÓN!$C:$AK,22,0)&gt;0),VLOOKUP($C32,[2]APELACIÓN!$C:$AK,22,0),VLOOKUP($C32,[2]CONSOLIDADO!$C:$BS,39,0)),"")</f>
        <v>46</v>
      </c>
      <c r="H32" s="6">
        <f>IFERROR(IF(AND($W32="SI",VLOOKUP($C32,[2]APELACIÓN!$C:$AK,23,0)&gt;0),VLOOKUP($C32,[2]APELACIÓN!$C:$AK,23,0),VLOOKUP($C32,[2]CONSOLIDADO!$C:$BS,40,0)),"")</f>
        <v>11.5</v>
      </c>
      <c r="I32" s="4">
        <f>IFERROR(IF(AND($W32="SI",VLOOKUP($C32,[2]APELACIÓN!$C:$AK,24,0)&gt;0),VLOOKUP($C32,[2]APELACIÓN!$C:$AK,24,0),VLOOKUP($C32,[2]CONSOLIDADO!$C:$BS,41,0)),"")</f>
        <v>231</v>
      </c>
      <c r="J32" s="7">
        <f>IFERROR(IF(AND($W32="SI",VLOOKUP($C32,[2]APELACIÓN!$C:$AK,25,0)&gt;0),VLOOKUP($C32,[2]APELACIÓN!$C:$AK,25,0),VLOOKUP($C32,[2]CONSOLIDADO!$C:$BS,42,0)),"")</f>
        <v>100</v>
      </c>
      <c r="K32" s="6">
        <f>IFERROR(IF(AND($W32="SI",VLOOKUP($C32,[2]APELACIÓN!$C:$AK,26,0)&gt;0),VLOOKUP($C32,[2]APELACIÓN!$C:$AK,26,0),VLOOKUP($C32,[2]CONSOLIDADO!$C:$BS,43,0)),"")</f>
        <v>25</v>
      </c>
      <c r="L32" s="4">
        <f>IFERROR(IF(AND($W32="SI",VLOOKUP($C32,[2]APELACIÓN!$C:$AK,27,0)&gt;0),VLOOKUP($C32,[2]APELACIÓN!$C:$AK,27,0),VLOOKUP($C32,[2]CONSOLIDADO!$C:$BS,44,0)),"")</f>
        <v>70</v>
      </c>
      <c r="M32" s="4">
        <f>IFERROR(IF(AND($W32="SI",VLOOKUP($C32,[2]APELACIÓN!$C:$AK,28,0)&gt;0),VLOOKUP($C32,[2]APELACIÓN!$C:$AK,28,0),VLOOKUP($C32,[2]CONSOLIDADO!$C:$BS,45,0)),"")</f>
        <v>70</v>
      </c>
      <c r="N32" s="4">
        <f>IFERROR(IF(AND($W32="SI",VLOOKUP($C32,[2]APELACIÓN!$C:$AK,29,0)&gt;0),VLOOKUP($C32,[2]APELACIÓN!$C:$AK,29,0),VLOOKUP($C32,[2]CONSOLIDADO!$C:$BS,46,0)),"")</f>
        <v>70</v>
      </c>
      <c r="O32" s="4">
        <f>IFERROR(IF(AND($W32="SI",VLOOKUP($C32,[2]APELACIÓN!$C:$AK,30,0)&gt;0),VLOOKUP($C32,[2]APELACIÓN!$C:$AK,30,0),VLOOKUP($C32,[2]CONSOLIDADO!$C:$BS,47,0)),"")</f>
        <v>70</v>
      </c>
      <c r="P32" s="7">
        <f>IFERROR(IF(AND($W32="SI",VLOOKUP($C32,[2]APELACIÓN!$C:$AK,31,0)&gt;0),VLOOKUP($C32,[2]APELACIÓN!$C:$AK,31,0),VLOOKUP($C32,[2]CONSOLIDADO!$C:$BS,48,0)),"")</f>
        <v>100</v>
      </c>
      <c r="Q32" s="6">
        <f>IFERROR(IF(AND($W32="SI",VLOOKUP($C32,[2]APELACIÓN!$C:$AK,32,0)&gt;0),VLOOKUP($C32,[2]APELACIÓN!$C:$AK,32,0),VLOOKUP($C32,[2]CONSOLIDADO!$C:$BS,49,0)),"")</f>
        <v>25</v>
      </c>
      <c r="R32" s="4" t="str">
        <f>IFERROR(IF(AND($W32="SI",VLOOKUP($C32,[2]APELACIÓN!$C:$AK,33,0)&gt;0),VLOOKUP($C32,[2]APELACIÓN!$C:$AK,33,0),VLOOKUP($C32,[2]CONSOLIDADO!$C:$BS,50,0)),"")</f>
        <v>LEM</v>
      </c>
      <c r="S32" s="5">
        <f>IFERROR(IF(AND($W32="SI",VLOOKUP($C32,[2]APELACIÓN!$C:$AK,34,0)&gt;0),VLOOKUP($C32,[2]APELACIÓN!$C:$AK,34,0),VLOOKUP($C32,[2]CONSOLIDADO!$C:$BS,51,0)),"")</f>
        <v>100</v>
      </c>
      <c r="T32" s="6">
        <f>IFERROR(IF(AND($W32="SI",VLOOKUP($C32,[2]APELACIÓN!$C:$AK,35,0)&gt;0),VLOOKUP($C32,[2]APELACIÓN!$C:$AK,35,0),VLOOKUP($C32,[2]CONSOLIDADO!$C:$BS,52,0)),"")</f>
        <v>25</v>
      </c>
      <c r="U32" s="8">
        <f>IFERROR(ROUND(IF(((H32+K32+Q32+T32)=VLOOKUP($C32,[2]CONSOLIDADO!$C:$BJ,60,0)),VLOOKUP($C32,[2]CONSOLIDADO!$C:$BJ,60,0),"ERROR"),2),"")</f>
        <v>86.5</v>
      </c>
      <c r="V32" s="9" t="str">
        <f>IFERROR(IF(VLOOKUP($C32,[2]APELACIÓN!$C:$AK,5,0)&lt;&gt;0,VLOOKUP($C32,[2]APELACIÓN!$C:$AK,5,0),"NO"),"")</f>
        <v/>
      </c>
      <c r="W32" s="9" t="str">
        <f>IFERROR(IF($V32="SI",VLOOKUP($C32,[2]APELACIÓN!$C:$AK,7,0),""),0)</f>
        <v/>
      </c>
      <c r="X32" s="10" t="str">
        <f>IFERROR(VLOOKUP($C32,[2]CONSOLIDADO!$C:$BS,61,0),"")</f>
        <v>EMPATE</v>
      </c>
      <c r="Y32" s="11">
        <f>IFERROR(VLOOKUP($C32,[2]CONSOLIDADO!$C:$BS,62,0),"")</f>
        <v>70</v>
      </c>
      <c r="Z32" s="11">
        <f>IFERROR(VLOOKUP($C32,[2]CONSOLIDADO!$C:$BS,63,0),"")</f>
        <v>6</v>
      </c>
      <c r="AA32" s="11">
        <f>IFERROR(VLOOKUP($C32,[2]CONSOLIDADO!$C:$BS,64,0),"")</f>
        <v>4</v>
      </c>
      <c r="AB32" s="11">
        <f>IFERROR(VLOOKUP($C32,[2]CONSOLIDADO!$C:$BS,65,0),"")</f>
        <v>9</v>
      </c>
      <c r="AC32" s="9" t="str">
        <f>IFERROR(VLOOKUP($C32,[2]CONSOLIDADO!$C:$BS,66,0),"")</f>
        <v/>
      </c>
      <c r="AD32" s="9">
        <f>IFERROR(VLOOKUP($C32,[2]CONSOLIDADO!$C:$BS,67,0),"")</f>
        <v>0</v>
      </c>
      <c r="AE32" s="12">
        <f>IFERROR(VLOOKUP($C32,[2]CONSOLIDADO!$C:$BS,68,0),"")</f>
        <v>0</v>
      </c>
      <c r="AF32" s="13">
        <v>17</v>
      </c>
    </row>
    <row r="33" spans="1:32" x14ac:dyDescent="0.25">
      <c r="A33" s="1">
        <v>18</v>
      </c>
      <c r="B33" s="2">
        <v>103</v>
      </c>
      <c r="C33" s="3">
        <v>16468102</v>
      </c>
      <c r="D33" s="2">
        <v>5</v>
      </c>
      <c r="E33" s="2"/>
      <c r="F33" s="4">
        <f>IFERROR(IF(AND($W33="SI",VLOOKUP($C33,[2]APELACIÓN!$C:$AK,21,0)&gt;0),VLOOKUP($C33,[2]APELACIÓN!$C:$AK,21,0),VLOOKUP($C33,[2]CONSOLIDADO!$C:$BS,38,0)),"")</f>
        <v>6</v>
      </c>
      <c r="G33" s="5">
        <f>IFERROR(IF(AND($W33="SI",VLOOKUP($C33,[2]APELACIÓN!$C:$AK,22,0)&gt;0),VLOOKUP($C33,[2]APELACIÓN!$C:$AK,22,0),VLOOKUP($C33,[2]CONSOLIDADO!$C:$BS,39,0)),"")</f>
        <v>46</v>
      </c>
      <c r="H33" s="6">
        <f>IFERROR(IF(AND($W33="SI",VLOOKUP($C33,[2]APELACIÓN!$C:$AK,23,0)&gt;0),VLOOKUP($C33,[2]APELACIÓN!$C:$AK,23,0),VLOOKUP($C33,[2]CONSOLIDADO!$C:$BS,40,0)),"")</f>
        <v>11.5</v>
      </c>
      <c r="I33" s="4">
        <f>IFERROR(IF(AND($W33="SI",VLOOKUP($C33,[2]APELACIÓN!$C:$AK,24,0)&gt;0),VLOOKUP($C33,[2]APELACIÓN!$C:$AK,24,0),VLOOKUP($C33,[2]CONSOLIDADO!$C:$BS,41,0)),"")</f>
        <v>155</v>
      </c>
      <c r="J33" s="7">
        <f>IFERROR(IF(AND($W33="SI",VLOOKUP($C33,[2]APELACIÓN!$C:$AK,25,0)&gt;0),VLOOKUP($C33,[2]APELACIÓN!$C:$AK,25,0),VLOOKUP($C33,[2]CONSOLIDADO!$C:$BS,42,0)),"")</f>
        <v>100</v>
      </c>
      <c r="K33" s="6">
        <f>IFERROR(IF(AND($W33="SI",VLOOKUP($C33,[2]APELACIÓN!$C:$AK,26,0)&gt;0),VLOOKUP($C33,[2]APELACIÓN!$C:$AK,26,0),VLOOKUP($C33,[2]CONSOLIDADO!$C:$BS,43,0)),"")</f>
        <v>25</v>
      </c>
      <c r="L33" s="4">
        <f>IFERROR(IF(AND($W33="SI",VLOOKUP($C33,[2]APELACIÓN!$C:$AK,27,0)&gt;0),VLOOKUP($C33,[2]APELACIÓN!$C:$AK,27,0),VLOOKUP($C33,[2]CONSOLIDADO!$C:$BS,44,0)),"")</f>
        <v>70</v>
      </c>
      <c r="M33" s="4">
        <f>IFERROR(IF(AND($W33="SI",VLOOKUP($C33,[2]APELACIÓN!$C:$AK,28,0)&gt;0),VLOOKUP($C33,[2]APELACIÓN!$C:$AK,28,0),VLOOKUP($C33,[2]CONSOLIDADO!$C:$BS,45,0)),"")</f>
        <v>70</v>
      </c>
      <c r="N33" s="4">
        <f>IFERROR(IF(AND($W33="SI",VLOOKUP($C33,[2]APELACIÓN!$C:$AK,29,0)&gt;0),VLOOKUP($C33,[2]APELACIÓN!$C:$AK,29,0),VLOOKUP($C33,[2]CONSOLIDADO!$C:$BS,46,0)),"")</f>
        <v>70</v>
      </c>
      <c r="O33" s="4">
        <f>IFERROR(IF(AND($W33="SI",VLOOKUP($C33,[2]APELACIÓN!$C:$AK,30,0)&gt;0),VLOOKUP($C33,[2]APELACIÓN!$C:$AK,30,0),VLOOKUP($C33,[2]CONSOLIDADO!$C:$BS,47,0)),"")</f>
        <v>70</v>
      </c>
      <c r="P33" s="7">
        <f>IFERROR(IF(AND($W33="SI",VLOOKUP($C33,[2]APELACIÓN!$C:$AK,31,0)&gt;0),VLOOKUP($C33,[2]APELACIÓN!$C:$AK,31,0),VLOOKUP($C33,[2]CONSOLIDADO!$C:$BS,48,0)),"")</f>
        <v>100</v>
      </c>
      <c r="Q33" s="6">
        <f>IFERROR(IF(AND($W33="SI",VLOOKUP($C33,[2]APELACIÓN!$C:$AK,32,0)&gt;0),VLOOKUP($C33,[2]APELACIÓN!$C:$AK,32,0),VLOOKUP($C33,[2]CONSOLIDADO!$C:$BS,49,0)),"")</f>
        <v>25</v>
      </c>
      <c r="R33" s="4" t="str">
        <f>IFERROR(IF(AND($W33="SI",VLOOKUP($C33,[2]APELACIÓN!$C:$AK,33,0)&gt;0),VLOOKUP($C33,[2]APELACIÓN!$C:$AK,33,0),VLOOKUP($C33,[2]CONSOLIDADO!$C:$BS,50,0)),"")</f>
        <v>LEM</v>
      </c>
      <c r="S33" s="5">
        <f>IFERROR(IF(AND($W33="SI",VLOOKUP($C33,[2]APELACIÓN!$C:$AK,34,0)&gt;0),VLOOKUP($C33,[2]APELACIÓN!$C:$AK,34,0),VLOOKUP($C33,[2]CONSOLIDADO!$C:$BS,51,0)),"")</f>
        <v>100</v>
      </c>
      <c r="T33" s="6">
        <f>IFERROR(IF(AND($W33="SI",VLOOKUP($C33,[2]APELACIÓN!$C:$AK,35,0)&gt;0),VLOOKUP($C33,[2]APELACIÓN!$C:$AK,35,0),VLOOKUP($C33,[2]CONSOLIDADO!$C:$BS,52,0)),"")</f>
        <v>25</v>
      </c>
      <c r="U33" s="8">
        <f>IFERROR(ROUND(IF(((H33+K33+Q33+T33)=VLOOKUP($C33,[2]CONSOLIDADO!$C:$BJ,60,0)),VLOOKUP($C33,[2]CONSOLIDADO!$C:$BJ,60,0),"ERROR"),2),"")</f>
        <v>86.5</v>
      </c>
      <c r="V33" s="9" t="str">
        <f>IFERROR(IF(VLOOKUP($C33,[2]APELACIÓN!$C:$AK,5,0)&lt;&gt;0,VLOOKUP($C33,[2]APELACIÓN!$C:$AK,5,0),"NO"),"")</f>
        <v/>
      </c>
      <c r="W33" s="9" t="str">
        <f>IFERROR(IF($V33="SI",VLOOKUP($C33,[2]APELACIÓN!$C:$AK,7,0),""),0)</f>
        <v/>
      </c>
      <c r="X33" s="10" t="str">
        <f>IFERROR(VLOOKUP($C33,[2]CONSOLIDADO!$C:$BS,61,0),"")</f>
        <v>EMPATE</v>
      </c>
      <c r="Y33" s="11">
        <f>IFERROR(VLOOKUP($C33,[2]CONSOLIDADO!$C:$BS,62,0),"")</f>
        <v>70</v>
      </c>
      <c r="Z33" s="11">
        <f>IFERROR(VLOOKUP($C33,[2]CONSOLIDADO!$C:$BS,63,0),"")</f>
        <v>6</v>
      </c>
      <c r="AA33" s="11">
        <f>IFERROR(VLOOKUP($C33,[2]CONSOLIDADO!$C:$BS,64,0),"")</f>
        <v>4</v>
      </c>
      <c r="AB33" s="11">
        <f>IFERROR(VLOOKUP($C33,[2]CONSOLIDADO!$C:$BS,65,0),"")</f>
        <v>0</v>
      </c>
      <c r="AC33" s="9" t="str">
        <f>IFERROR(VLOOKUP($C33,[2]CONSOLIDADO!$C:$BS,66,0),"")</f>
        <v/>
      </c>
      <c r="AD33" s="9">
        <f>IFERROR(VLOOKUP($C33,[2]CONSOLIDADO!$C:$BS,67,0),"")</f>
        <v>0</v>
      </c>
      <c r="AE33" s="12">
        <f>IFERROR(VLOOKUP($C33,[2]CONSOLIDADO!$C:$BS,68,0),"")</f>
        <v>0</v>
      </c>
      <c r="AF33" s="13">
        <v>18</v>
      </c>
    </row>
    <row r="34" spans="1:32" x14ac:dyDescent="0.25">
      <c r="A34" s="1">
        <v>19</v>
      </c>
      <c r="B34" s="2">
        <v>103</v>
      </c>
      <c r="C34" s="3">
        <v>8705036</v>
      </c>
      <c r="D34" s="2" t="s">
        <v>35</v>
      </c>
      <c r="E34" s="2"/>
      <c r="F34" s="4">
        <f>IFERROR(IF(AND($W34="SI",VLOOKUP($C34,[2]APELACIÓN!$C:$AK,21,0)&gt;0),VLOOKUP($C34,[2]APELACIÓN!$C:$AK,21,0),VLOOKUP($C34,[2]CONSOLIDADO!$C:$BS,38,0)),"")</f>
        <v>6</v>
      </c>
      <c r="G34" s="5">
        <f>IFERROR(IF(AND($W34="SI",VLOOKUP($C34,[2]APELACIÓN!$C:$AK,22,0)&gt;0),VLOOKUP($C34,[2]APELACIÓN!$C:$AK,22,0),VLOOKUP($C34,[2]CONSOLIDADO!$C:$BS,39,0)),"")</f>
        <v>46</v>
      </c>
      <c r="H34" s="6">
        <f>IFERROR(IF(AND($W34="SI",VLOOKUP($C34,[2]APELACIÓN!$C:$AK,23,0)&gt;0),VLOOKUP($C34,[2]APELACIÓN!$C:$AK,23,0),VLOOKUP($C34,[2]CONSOLIDADO!$C:$BS,40,0)),"")</f>
        <v>11.5</v>
      </c>
      <c r="I34" s="4">
        <f>IFERROR(IF(AND($W34="SI",VLOOKUP($C34,[2]APELACIÓN!$C:$AK,24,0)&gt;0),VLOOKUP($C34,[2]APELACIÓN!$C:$AK,24,0),VLOOKUP($C34,[2]CONSOLIDADO!$C:$BS,41,0)),"")</f>
        <v>270</v>
      </c>
      <c r="J34" s="7">
        <f>IFERROR(IF(AND($W34="SI",VLOOKUP($C34,[2]APELACIÓN!$C:$AK,25,0)&gt;0),VLOOKUP($C34,[2]APELACIÓN!$C:$AK,25,0),VLOOKUP($C34,[2]CONSOLIDADO!$C:$BS,42,0)),"")</f>
        <v>100</v>
      </c>
      <c r="K34" s="6">
        <f>IFERROR(IF(AND($W34="SI",VLOOKUP($C34,[2]APELACIÓN!$C:$AK,26,0)&gt;0),VLOOKUP($C34,[2]APELACIÓN!$C:$AK,26,0),VLOOKUP($C34,[2]CONSOLIDADO!$C:$BS,43,0)),"")</f>
        <v>25</v>
      </c>
      <c r="L34" s="4">
        <f>IFERROR(IF(AND($W34="SI",VLOOKUP($C34,[2]APELACIÓN!$C:$AK,27,0)&gt;0),VLOOKUP($C34,[2]APELACIÓN!$C:$AK,27,0),VLOOKUP($C34,[2]CONSOLIDADO!$C:$BS,44,0)),"")</f>
        <v>70</v>
      </c>
      <c r="M34" s="4">
        <f>IFERROR(IF(AND($W34="SI",VLOOKUP($C34,[2]APELACIÓN!$C:$AK,28,0)&gt;0),VLOOKUP($C34,[2]APELACIÓN!$C:$AK,28,0),VLOOKUP($C34,[2]CONSOLIDADO!$C:$BS,45,0)),"")</f>
        <v>70</v>
      </c>
      <c r="N34" s="4">
        <f>IFERROR(IF(AND($W34="SI",VLOOKUP($C34,[2]APELACIÓN!$C:$AK,29,0)&gt;0),VLOOKUP($C34,[2]APELACIÓN!$C:$AK,29,0),VLOOKUP($C34,[2]CONSOLIDADO!$C:$BS,46,0)),"")</f>
        <v>70</v>
      </c>
      <c r="O34" s="4">
        <f>IFERROR(IF(AND($W34="SI",VLOOKUP($C34,[2]APELACIÓN!$C:$AK,30,0)&gt;0),VLOOKUP($C34,[2]APELACIÓN!$C:$AK,30,0),VLOOKUP($C34,[2]CONSOLIDADO!$C:$BS,47,0)),"")</f>
        <v>70</v>
      </c>
      <c r="P34" s="7">
        <f>IFERROR(IF(AND($W34="SI",VLOOKUP($C34,[2]APELACIÓN!$C:$AK,31,0)&gt;0),VLOOKUP($C34,[2]APELACIÓN!$C:$AK,31,0),VLOOKUP($C34,[2]CONSOLIDADO!$C:$BS,48,0)),"")</f>
        <v>100</v>
      </c>
      <c r="Q34" s="6">
        <f>IFERROR(IF(AND($W34="SI",VLOOKUP($C34,[2]APELACIÓN!$C:$AK,32,0)&gt;0),VLOOKUP($C34,[2]APELACIÓN!$C:$AK,32,0),VLOOKUP($C34,[2]CONSOLIDADO!$C:$BS,49,0)),"")</f>
        <v>25</v>
      </c>
      <c r="R34" s="4" t="str">
        <f>IFERROR(IF(AND($W34="SI",VLOOKUP($C34,[2]APELACIÓN!$C:$AK,33,0)&gt;0),VLOOKUP($C34,[2]APELACIÓN!$C:$AK,33,0),VLOOKUP($C34,[2]CONSOLIDADO!$C:$BS,50,0)),"")</f>
        <v>LEM</v>
      </c>
      <c r="S34" s="5">
        <f>IFERROR(IF(AND($W34="SI",VLOOKUP($C34,[2]APELACIÓN!$C:$AK,34,0)&gt;0),VLOOKUP($C34,[2]APELACIÓN!$C:$AK,34,0),VLOOKUP($C34,[2]CONSOLIDADO!$C:$BS,51,0)),"")</f>
        <v>100</v>
      </c>
      <c r="T34" s="6">
        <f>IFERROR(IF(AND($W34="SI",VLOOKUP($C34,[2]APELACIÓN!$C:$AK,35,0)&gt;0),VLOOKUP($C34,[2]APELACIÓN!$C:$AK,35,0),VLOOKUP($C34,[2]CONSOLIDADO!$C:$BS,52,0)),"")</f>
        <v>25</v>
      </c>
      <c r="U34" s="8">
        <f>IFERROR(ROUND(IF(((H34+K34+Q34+T34)=VLOOKUP($C34,[2]CONSOLIDADO!$C:$BJ,60,0)),VLOOKUP($C34,[2]CONSOLIDADO!$C:$BJ,60,0),"ERROR"),2),"")</f>
        <v>86.5</v>
      </c>
      <c r="V34" s="9" t="str">
        <f>IFERROR(IF(VLOOKUP($C34,[2]APELACIÓN!$C:$AK,5,0)&lt;&gt;0,VLOOKUP($C34,[2]APELACIÓN!$C:$AK,5,0),"NO"),"")</f>
        <v/>
      </c>
      <c r="W34" s="9" t="str">
        <f>IFERROR(IF($V34="SI",VLOOKUP($C34,[2]APELACIÓN!$C:$AK,7,0),""),0)</f>
        <v/>
      </c>
      <c r="X34" s="10" t="str">
        <f>IFERROR(VLOOKUP($C34,[2]CONSOLIDADO!$C:$BS,61,0),"")</f>
        <v>EMPATE</v>
      </c>
      <c r="Y34" s="11">
        <f>IFERROR(VLOOKUP($C34,[2]CONSOLIDADO!$C:$BS,62,0),"")</f>
        <v>70</v>
      </c>
      <c r="Z34" s="11">
        <f>IFERROR(VLOOKUP($C34,[2]CONSOLIDADO!$C:$BS,63,0),"")</f>
        <v>6</v>
      </c>
      <c r="AA34" s="11">
        <f>IFERROR(VLOOKUP($C34,[2]CONSOLIDADO!$C:$BS,64,0),"")</f>
        <v>2</v>
      </c>
      <c r="AB34" s="11">
        <f>IFERROR(VLOOKUP($C34,[2]CONSOLIDADO!$C:$BS,65,0),"")</f>
        <v>23</v>
      </c>
      <c r="AC34" s="9" t="str">
        <f>IFERROR(VLOOKUP($C34,[2]CONSOLIDADO!$C:$BS,66,0),"")</f>
        <v/>
      </c>
      <c r="AD34" s="9">
        <f>IFERROR(VLOOKUP($C34,[2]CONSOLIDADO!$C:$BS,67,0),"")</f>
        <v>0</v>
      </c>
      <c r="AE34" s="12">
        <f>IFERROR(VLOOKUP($C34,[2]CONSOLIDADO!$C:$BS,68,0),"")</f>
        <v>0</v>
      </c>
      <c r="AF34" s="13">
        <v>19</v>
      </c>
    </row>
    <row r="35" spans="1:32" x14ac:dyDescent="0.25">
      <c r="A35" s="1">
        <v>20</v>
      </c>
      <c r="B35" s="2">
        <v>103</v>
      </c>
      <c r="C35" s="3">
        <v>12957983</v>
      </c>
      <c r="D35" s="2">
        <v>8</v>
      </c>
      <c r="E35" s="2"/>
      <c r="F35" s="4">
        <f>IFERROR(IF(AND($W35="SI",VLOOKUP($C35,[2]APELACIÓN!$C:$AK,21,0)&gt;0),VLOOKUP($C35,[2]APELACIÓN!$C:$AK,21,0),VLOOKUP($C35,[2]CONSOLIDADO!$C:$BS,38,0)),"")</f>
        <v>6</v>
      </c>
      <c r="G35" s="5">
        <f>IFERROR(IF(AND($W35="SI",VLOOKUP($C35,[2]APELACIÓN!$C:$AK,22,0)&gt;0),VLOOKUP($C35,[2]APELACIÓN!$C:$AK,22,0),VLOOKUP($C35,[2]CONSOLIDADO!$C:$BS,39,0)),"")</f>
        <v>46</v>
      </c>
      <c r="H35" s="6">
        <f>IFERROR(IF(AND($W35="SI",VLOOKUP($C35,[2]APELACIÓN!$C:$AK,23,0)&gt;0),VLOOKUP($C35,[2]APELACIÓN!$C:$AK,23,0),VLOOKUP($C35,[2]CONSOLIDADO!$C:$BS,40,0)),"")</f>
        <v>11.5</v>
      </c>
      <c r="I35" s="4">
        <f>IFERROR(IF(AND($W35="SI",VLOOKUP($C35,[2]APELACIÓN!$C:$AK,24,0)&gt;0),VLOOKUP($C35,[2]APELACIÓN!$C:$AK,24,0),VLOOKUP($C35,[2]CONSOLIDADO!$C:$BS,41,0)),"")</f>
        <v>236</v>
      </c>
      <c r="J35" s="7">
        <f>IFERROR(IF(AND($W35="SI",VLOOKUP($C35,[2]APELACIÓN!$C:$AK,25,0)&gt;0),VLOOKUP($C35,[2]APELACIÓN!$C:$AK,25,0),VLOOKUP($C35,[2]CONSOLIDADO!$C:$BS,42,0)),"")</f>
        <v>100</v>
      </c>
      <c r="K35" s="6">
        <f>IFERROR(IF(AND($W35="SI",VLOOKUP($C35,[2]APELACIÓN!$C:$AK,26,0)&gt;0),VLOOKUP($C35,[2]APELACIÓN!$C:$AK,26,0),VLOOKUP($C35,[2]CONSOLIDADO!$C:$BS,43,0)),"")</f>
        <v>25</v>
      </c>
      <c r="L35" s="4">
        <f>IFERROR(IF(AND($W35="SI",VLOOKUP($C35,[2]APELACIÓN!$C:$AK,27,0)&gt;0),VLOOKUP($C35,[2]APELACIÓN!$C:$AK,27,0),VLOOKUP($C35,[2]CONSOLIDADO!$C:$BS,44,0)),"")</f>
        <v>70</v>
      </c>
      <c r="M35" s="4">
        <f>IFERROR(IF(AND($W35="SI",VLOOKUP($C35,[2]APELACIÓN!$C:$AK,28,0)&gt;0),VLOOKUP($C35,[2]APELACIÓN!$C:$AK,28,0),VLOOKUP($C35,[2]CONSOLIDADO!$C:$BS,45,0)),"")</f>
        <v>70</v>
      </c>
      <c r="N35" s="4">
        <f>IFERROR(IF(AND($W35="SI",VLOOKUP($C35,[2]APELACIÓN!$C:$AK,29,0)&gt;0),VLOOKUP($C35,[2]APELACIÓN!$C:$AK,29,0),VLOOKUP($C35,[2]CONSOLIDADO!$C:$BS,46,0)),"")</f>
        <v>70</v>
      </c>
      <c r="O35" s="4">
        <f>IFERROR(IF(AND($W35="SI",VLOOKUP($C35,[2]APELACIÓN!$C:$AK,30,0)&gt;0),VLOOKUP($C35,[2]APELACIÓN!$C:$AK,30,0),VLOOKUP($C35,[2]CONSOLIDADO!$C:$BS,47,0)),"")</f>
        <v>70</v>
      </c>
      <c r="P35" s="7">
        <f>IFERROR(IF(AND($W35="SI",VLOOKUP($C35,[2]APELACIÓN!$C:$AK,31,0)&gt;0),VLOOKUP($C35,[2]APELACIÓN!$C:$AK,31,0),VLOOKUP($C35,[2]CONSOLIDADO!$C:$BS,48,0)),"")</f>
        <v>100</v>
      </c>
      <c r="Q35" s="6">
        <f>IFERROR(IF(AND($W35="SI",VLOOKUP($C35,[2]APELACIÓN!$C:$AK,32,0)&gt;0),VLOOKUP($C35,[2]APELACIÓN!$C:$AK,32,0),VLOOKUP($C35,[2]CONSOLIDADO!$C:$BS,49,0)),"")</f>
        <v>25</v>
      </c>
      <c r="R35" s="4" t="str">
        <f>IFERROR(IF(AND($W35="SI",VLOOKUP($C35,[2]APELACIÓN!$C:$AK,33,0)&gt;0),VLOOKUP($C35,[2]APELACIÓN!$C:$AK,33,0),VLOOKUP($C35,[2]CONSOLIDADO!$C:$BS,50,0)),"")</f>
        <v>LEM</v>
      </c>
      <c r="S35" s="5">
        <f>IFERROR(IF(AND($W35="SI",VLOOKUP($C35,[2]APELACIÓN!$C:$AK,34,0)&gt;0),VLOOKUP($C35,[2]APELACIÓN!$C:$AK,34,0),VLOOKUP($C35,[2]CONSOLIDADO!$C:$BS,51,0)),"")</f>
        <v>100</v>
      </c>
      <c r="T35" s="6">
        <f>IFERROR(IF(AND($W35="SI",VLOOKUP($C35,[2]APELACIÓN!$C:$AK,35,0)&gt;0),VLOOKUP($C35,[2]APELACIÓN!$C:$AK,35,0),VLOOKUP($C35,[2]CONSOLIDADO!$C:$BS,52,0)),"")</f>
        <v>25</v>
      </c>
      <c r="U35" s="8">
        <f>IFERROR(ROUND(IF(((H35+K35+Q35+T35)=VLOOKUP($C35,[2]CONSOLIDADO!$C:$BJ,60,0)),VLOOKUP($C35,[2]CONSOLIDADO!$C:$BJ,60,0),"ERROR"),2),"")</f>
        <v>86.5</v>
      </c>
      <c r="V35" s="9" t="str">
        <f>IFERROR(IF(VLOOKUP($C35,[2]APELACIÓN!$C:$AK,5,0)&lt;&gt;0,VLOOKUP($C35,[2]APELACIÓN!$C:$AK,5,0),"NO"),"")</f>
        <v/>
      </c>
      <c r="W35" s="9" t="str">
        <f>IFERROR(IF($V35="SI",VLOOKUP($C35,[2]APELACIÓN!$C:$AK,7,0),""),0)</f>
        <v/>
      </c>
      <c r="X35" s="10" t="str">
        <f>IFERROR(VLOOKUP($C35,[2]CONSOLIDADO!$C:$BS,61,0),"")</f>
        <v>EMPATE</v>
      </c>
      <c r="Y35" s="11">
        <f>IFERROR(VLOOKUP($C35,[2]CONSOLIDADO!$C:$BS,62,0),"")</f>
        <v>70</v>
      </c>
      <c r="Z35" s="11">
        <f>IFERROR(VLOOKUP($C35,[2]CONSOLIDADO!$C:$BS,63,0),"")</f>
        <v>5</v>
      </c>
      <c r="AA35" s="11">
        <f>IFERROR(VLOOKUP($C35,[2]CONSOLIDADO!$C:$BS,64,0),"")</f>
        <v>8</v>
      </c>
      <c r="AB35" s="11">
        <f>IFERROR(VLOOKUP($C35,[2]CONSOLIDADO!$C:$BS,65,0),"")</f>
        <v>18</v>
      </c>
      <c r="AC35" s="9" t="str">
        <f>IFERROR(VLOOKUP($C35,[2]CONSOLIDADO!$C:$BS,66,0),"")</f>
        <v/>
      </c>
      <c r="AD35" s="9">
        <f>IFERROR(VLOOKUP($C35,[2]CONSOLIDADO!$C:$BS,67,0),"")</f>
        <v>0</v>
      </c>
      <c r="AE35" s="12">
        <f>IFERROR(VLOOKUP($C35,[2]CONSOLIDADO!$C:$BS,68,0),"")</f>
        <v>0</v>
      </c>
      <c r="AF35" s="13">
        <v>20</v>
      </c>
    </row>
    <row r="36" spans="1:32" x14ac:dyDescent="0.25">
      <c r="A36" s="1">
        <v>21</v>
      </c>
      <c r="B36" s="2">
        <v>103</v>
      </c>
      <c r="C36" s="3">
        <v>12609816</v>
      </c>
      <c r="D36" s="2">
        <v>2</v>
      </c>
      <c r="E36" s="2"/>
      <c r="F36" s="4">
        <f>IFERROR(IF(AND($W36="SI",VLOOKUP($C36,[2]APELACIÓN!$C:$AK,21,0)&gt;0),VLOOKUP($C36,[2]APELACIÓN!$C:$AK,21,0),VLOOKUP($C36,[2]CONSOLIDADO!$C:$BS,38,0)),"")</f>
        <v>5</v>
      </c>
      <c r="G36" s="5">
        <f>IFERROR(IF(AND($W36="SI",VLOOKUP($C36,[2]APELACIÓN!$C:$AK,22,0)&gt;0),VLOOKUP($C36,[2]APELACIÓN!$C:$AK,22,0),VLOOKUP($C36,[2]CONSOLIDADO!$C:$BS,39,0)),"")</f>
        <v>40</v>
      </c>
      <c r="H36" s="6">
        <f>IFERROR(IF(AND($W36="SI",VLOOKUP($C36,[2]APELACIÓN!$C:$AK,23,0)&gt;0),VLOOKUP($C36,[2]APELACIÓN!$C:$AK,23,0),VLOOKUP($C36,[2]CONSOLIDADO!$C:$BS,40,0)),"")</f>
        <v>10</v>
      </c>
      <c r="I36" s="4">
        <f>IFERROR(IF(AND($W36="SI",VLOOKUP($C36,[2]APELACIÓN!$C:$AK,24,0)&gt;0),VLOOKUP($C36,[2]APELACIÓN!$C:$AK,24,0),VLOOKUP($C36,[2]CONSOLIDADO!$C:$BS,41,0)),"")</f>
        <v>233</v>
      </c>
      <c r="J36" s="7">
        <f>IFERROR(IF(AND($W36="SI",VLOOKUP($C36,[2]APELACIÓN!$C:$AK,25,0)&gt;0),VLOOKUP($C36,[2]APELACIÓN!$C:$AK,25,0),VLOOKUP($C36,[2]CONSOLIDADO!$C:$BS,42,0)),"")</f>
        <v>100</v>
      </c>
      <c r="K36" s="6">
        <f>IFERROR(IF(AND($W36="SI",VLOOKUP($C36,[2]APELACIÓN!$C:$AK,26,0)&gt;0),VLOOKUP($C36,[2]APELACIÓN!$C:$AK,26,0),VLOOKUP($C36,[2]CONSOLIDADO!$C:$BS,43,0)),"")</f>
        <v>25</v>
      </c>
      <c r="L36" s="4">
        <f>IFERROR(IF(AND($W36="SI",VLOOKUP($C36,[2]APELACIÓN!$C:$AK,27,0)&gt;0),VLOOKUP($C36,[2]APELACIÓN!$C:$AK,27,0),VLOOKUP($C36,[2]CONSOLIDADO!$C:$BS,44,0)),"")</f>
        <v>70</v>
      </c>
      <c r="M36" s="4">
        <f>IFERROR(IF(AND($W36="SI",VLOOKUP($C36,[2]APELACIÓN!$C:$AK,28,0)&gt;0),VLOOKUP($C36,[2]APELACIÓN!$C:$AK,28,0),VLOOKUP($C36,[2]CONSOLIDADO!$C:$BS,45,0)),"")</f>
        <v>70</v>
      </c>
      <c r="N36" s="4">
        <f>IFERROR(IF(AND($W36="SI",VLOOKUP($C36,[2]APELACIÓN!$C:$AK,29,0)&gt;0),VLOOKUP($C36,[2]APELACIÓN!$C:$AK,29,0),VLOOKUP($C36,[2]CONSOLIDADO!$C:$BS,46,0)),"")</f>
        <v>70</v>
      </c>
      <c r="O36" s="4">
        <f>IFERROR(IF(AND($W36="SI",VLOOKUP($C36,[2]APELACIÓN!$C:$AK,30,0)&gt;0),VLOOKUP($C36,[2]APELACIÓN!$C:$AK,30,0),VLOOKUP($C36,[2]CONSOLIDADO!$C:$BS,47,0)),"")</f>
        <v>70</v>
      </c>
      <c r="P36" s="7">
        <f>IFERROR(IF(AND($W36="SI",VLOOKUP($C36,[2]APELACIÓN!$C:$AK,31,0)&gt;0),VLOOKUP($C36,[2]APELACIÓN!$C:$AK,31,0),VLOOKUP($C36,[2]CONSOLIDADO!$C:$BS,48,0)),"")</f>
        <v>100</v>
      </c>
      <c r="Q36" s="6">
        <f>IFERROR(IF(AND($W36="SI",VLOOKUP($C36,[2]APELACIÓN!$C:$AK,32,0)&gt;0),VLOOKUP($C36,[2]APELACIÓN!$C:$AK,32,0),VLOOKUP($C36,[2]CONSOLIDADO!$C:$BS,49,0)),"")</f>
        <v>25</v>
      </c>
      <c r="R36" s="4" t="str">
        <f>IFERROR(IF(AND($W36="SI",VLOOKUP($C36,[2]APELACIÓN!$C:$AK,33,0)&gt;0),VLOOKUP($C36,[2]APELACIÓN!$C:$AK,33,0),VLOOKUP($C36,[2]CONSOLIDADO!$C:$BS,50,0)),"")</f>
        <v>LEM</v>
      </c>
      <c r="S36" s="5">
        <f>IFERROR(IF(AND($W36="SI",VLOOKUP($C36,[2]APELACIÓN!$C:$AK,34,0)&gt;0),VLOOKUP($C36,[2]APELACIÓN!$C:$AK,34,0),VLOOKUP($C36,[2]CONSOLIDADO!$C:$BS,51,0)),"")</f>
        <v>100</v>
      </c>
      <c r="T36" s="6">
        <f>IFERROR(IF(AND($W36="SI",VLOOKUP($C36,[2]APELACIÓN!$C:$AK,35,0)&gt;0),VLOOKUP($C36,[2]APELACIÓN!$C:$AK,35,0),VLOOKUP($C36,[2]CONSOLIDADO!$C:$BS,52,0)),"")</f>
        <v>25</v>
      </c>
      <c r="U36" s="8">
        <f>IFERROR(ROUND(IF(((H36+K36+Q36+T36)=VLOOKUP($C36,[2]CONSOLIDADO!$C:$BJ,60,0)),VLOOKUP($C36,[2]CONSOLIDADO!$C:$BJ,60,0),"ERROR"),2),"")</f>
        <v>85</v>
      </c>
      <c r="V36" s="9" t="str">
        <f>IFERROR(IF(VLOOKUP($C36,[2]APELACIÓN!$C:$AK,5,0)&lt;&gt;0,VLOOKUP($C36,[2]APELACIÓN!$C:$AK,5,0),"NO"),"")</f>
        <v/>
      </c>
      <c r="W36" s="9" t="str">
        <f>IFERROR(IF($V36="SI",VLOOKUP($C36,[2]APELACIÓN!$C:$AK,7,0),""),0)</f>
        <v/>
      </c>
      <c r="X36" s="10" t="str">
        <f>IFERROR(VLOOKUP($C36,[2]CONSOLIDADO!$C:$BS,61,0),"")</f>
        <v/>
      </c>
      <c r="Y36" s="11">
        <f>IFERROR(VLOOKUP($C36,[2]CONSOLIDADO!$C:$BS,62,0),"")</f>
        <v>70</v>
      </c>
      <c r="Z36" s="11">
        <f>IFERROR(VLOOKUP($C36,[2]CONSOLIDADO!$C:$BS,63,0),"")</f>
        <v>7</v>
      </c>
      <c r="AA36" s="11">
        <f>IFERROR(VLOOKUP($C36,[2]CONSOLIDADO!$C:$BS,64,0),"")</f>
        <v>11</v>
      </c>
      <c r="AB36" s="11">
        <f>IFERROR(VLOOKUP($C36,[2]CONSOLIDADO!$C:$BS,65,0),"")</f>
        <v>24</v>
      </c>
      <c r="AC36" s="9" t="str">
        <f>IFERROR(VLOOKUP($C36,[2]CONSOLIDADO!$C:$BS,66,0),"")</f>
        <v/>
      </c>
      <c r="AD36" s="9">
        <f>IFERROR(VLOOKUP($C36,[2]CONSOLIDADO!$C:$BS,67,0),"")</f>
        <v>0</v>
      </c>
      <c r="AE36" s="12">
        <f>IFERROR(VLOOKUP($C36,[2]CONSOLIDADO!$C:$BS,68,0),"")</f>
        <v>0</v>
      </c>
      <c r="AF36" s="13">
        <v>21</v>
      </c>
    </row>
    <row r="37" spans="1:32" x14ac:dyDescent="0.25">
      <c r="A37" s="1">
        <v>22</v>
      </c>
      <c r="B37" s="2">
        <v>103</v>
      </c>
      <c r="C37" s="3">
        <v>16469336</v>
      </c>
      <c r="D37" s="2">
        <v>8</v>
      </c>
      <c r="E37" s="2"/>
      <c r="F37" s="4">
        <f>IFERROR(IF(AND($W37="SI",VLOOKUP($C37,[2]APELACIÓN!$C:$AK,21,0)&gt;0),VLOOKUP($C37,[2]APELACIÓN!$C:$AK,21,0),VLOOKUP($C37,[2]CONSOLIDADO!$C:$BS,38,0)),"")</f>
        <v>6</v>
      </c>
      <c r="G37" s="5">
        <f>IFERROR(IF(AND($W37="SI",VLOOKUP($C37,[2]APELACIÓN!$C:$AK,22,0)&gt;0),VLOOKUP($C37,[2]APELACIÓN!$C:$AK,22,0),VLOOKUP($C37,[2]CONSOLIDADO!$C:$BS,39,0)),"")</f>
        <v>46</v>
      </c>
      <c r="H37" s="30">
        <f>IFERROR(IF(AND($W37="SI",VLOOKUP($C37,[2]APELACIÓN!$C:$AK,23,0)&gt;0),VLOOKUP($C37,[2]APELACIÓN!$C:$AK,23,0),VLOOKUP($C37,[2]CONSOLIDADO!$C:$BS,40,0)),"")</f>
        <v>11.5</v>
      </c>
      <c r="I37" s="4">
        <f>IFERROR(IF(AND($W37="SI",VLOOKUP($C37,[2]APELACIÓN!$C:$AK,24,0)&gt;0),VLOOKUP($C37,[2]APELACIÓN!$C:$AK,24,0),VLOOKUP($C37,[2]CONSOLIDADO!$C:$BS,41,0)),"")</f>
        <v>41</v>
      </c>
      <c r="J37" s="7">
        <f>IFERROR(IF(AND($W37="SI",VLOOKUP($C37,[2]APELACIÓN!$C:$AK,25,0)&gt;0),VLOOKUP($C37,[2]APELACIÓN!$C:$AK,25,0),VLOOKUP($C37,[2]CONSOLIDADO!$C:$BS,42,0)),"")</f>
        <v>86</v>
      </c>
      <c r="K37" s="30">
        <f>IFERROR(IF(AND($W37="SI",VLOOKUP($C37,[2]APELACIÓN!$C:$AK,26,0)&gt;0),VLOOKUP($C37,[2]APELACIÓN!$C:$AK,26,0),VLOOKUP($C37,[2]CONSOLIDADO!$C:$BS,43,0)),"")</f>
        <v>21.5</v>
      </c>
      <c r="L37" s="4">
        <f>IFERROR(IF(AND($W37="SI",VLOOKUP($C37,[2]APELACIÓN!$C:$AK,27,0)&gt;0),VLOOKUP($C37,[2]APELACIÓN!$C:$AK,27,0),VLOOKUP($C37,[2]CONSOLIDADO!$C:$BS,44,0)),"")</f>
        <v>70</v>
      </c>
      <c r="M37" s="4">
        <f>IFERROR(IF(AND($W37="SI",VLOOKUP($C37,[2]APELACIÓN!$C:$AK,28,0)&gt;0),VLOOKUP($C37,[2]APELACIÓN!$C:$AK,28,0),VLOOKUP($C37,[2]CONSOLIDADO!$C:$BS,45,0)),"")</f>
        <v>70</v>
      </c>
      <c r="N37" s="4">
        <f>IFERROR(IF(AND($W37="SI",VLOOKUP($C37,[2]APELACIÓN!$C:$AK,29,0)&gt;0),VLOOKUP($C37,[2]APELACIÓN!$C:$AK,29,0),VLOOKUP($C37,[2]CONSOLIDADO!$C:$BS,46,0)),"")</f>
        <v>70</v>
      </c>
      <c r="O37" s="4">
        <f>IFERROR(IF(AND($W37="SI",VLOOKUP($C37,[2]APELACIÓN!$C:$AK,30,0)&gt;0),VLOOKUP($C37,[2]APELACIÓN!$C:$AK,30,0),VLOOKUP($C37,[2]CONSOLIDADO!$C:$BS,47,0)),"")</f>
        <v>70</v>
      </c>
      <c r="P37" s="7">
        <f>IFERROR(IF(AND($W37="SI",VLOOKUP($C37,[2]APELACIÓN!$C:$AK,31,0)&gt;0),VLOOKUP($C37,[2]APELACIÓN!$C:$AK,31,0),VLOOKUP($C37,[2]CONSOLIDADO!$C:$BS,48,0)),"")</f>
        <v>100</v>
      </c>
      <c r="Q37" s="30">
        <f>IFERROR(IF(AND($W37="SI",VLOOKUP($C37,[2]APELACIÓN!$C:$AK,32,0)&gt;0),VLOOKUP($C37,[2]APELACIÓN!$C:$AK,32,0),VLOOKUP($C37,[2]CONSOLIDADO!$C:$BS,49,0)),"")</f>
        <v>25</v>
      </c>
      <c r="R37" s="4" t="str">
        <f>IFERROR(IF(AND($W37="SI",VLOOKUP($C37,[2]APELACIÓN!$C:$AK,33,0)&gt;0),VLOOKUP($C37,[2]APELACIÓN!$C:$AK,33,0),VLOOKUP($C37,[2]CONSOLIDADO!$C:$BS,50,0)),"")</f>
        <v>LEM</v>
      </c>
      <c r="S37" s="5">
        <f>IFERROR(IF(AND($W37="SI",VLOOKUP($C37,[2]APELACIÓN!$C:$AK,34,0)&gt;0),VLOOKUP($C37,[2]APELACIÓN!$C:$AK,34,0),VLOOKUP($C37,[2]CONSOLIDADO!$C:$BS,51,0)),"")</f>
        <v>100</v>
      </c>
      <c r="T37" s="30">
        <f>IFERROR(IF(AND($W37="SI",VLOOKUP($C37,[2]APELACIÓN!$C:$AK,35,0)&gt;0),VLOOKUP($C37,[2]APELACIÓN!$C:$AK,35,0),VLOOKUP($C37,[2]CONSOLIDADO!$C:$BS,52,0)),"")</f>
        <v>25</v>
      </c>
      <c r="U37" s="8">
        <f>IFERROR(ROUND(IF(((H37+K37+Q37+T37)=VLOOKUP($C37,[2]CONSOLIDADO!$C:$BJ,60,0)),VLOOKUP($C37,[2]CONSOLIDADO!$C:$BJ,60,0),"ERROR"),2),"")</f>
        <v>83</v>
      </c>
      <c r="V37" s="9" t="str">
        <f>IFERROR(IF(VLOOKUP($C37,[2]APELACIÓN!$C:$AK,5,0)&lt;&gt;0,VLOOKUP($C37,[2]APELACIÓN!$C:$AK,5,0),"NO"),"")</f>
        <v/>
      </c>
      <c r="W37" s="9" t="str">
        <f>IFERROR(IF($V37="SI",VLOOKUP($C37,[2]APELACIÓN!$C:$AK,7,0),""),0)</f>
        <v/>
      </c>
      <c r="X37" s="10" t="str">
        <f>IFERROR(VLOOKUP($C37,[2]CONSOLIDADO!$C:$BS,61,0),"")</f>
        <v/>
      </c>
      <c r="Y37" s="11">
        <f>IFERROR(VLOOKUP($C37,[2]CONSOLIDADO!$C:$BS,62,0),"")</f>
        <v>70</v>
      </c>
      <c r="Z37" s="11">
        <f>IFERROR(VLOOKUP($C37,[2]CONSOLIDADO!$C:$BS,63,0),"")</f>
        <v>6</v>
      </c>
      <c r="AA37" s="11">
        <f>IFERROR(VLOOKUP($C37,[2]CONSOLIDADO!$C:$BS,64,0),"")</f>
        <v>1</v>
      </c>
      <c r="AB37" s="11">
        <f>IFERROR(VLOOKUP($C37,[2]CONSOLIDADO!$C:$BS,65,0),"")</f>
        <v>5</v>
      </c>
      <c r="AC37" s="9" t="str">
        <f>IFERROR(VLOOKUP($C37,[2]CONSOLIDADO!$C:$BS,66,0),"")</f>
        <v/>
      </c>
      <c r="AD37" s="9">
        <f>IFERROR(VLOOKUP($C37,[2]CONSOLIDADO!$C:$BS,67,0),"")</f>
        <v>0</v>
      </c>
      <c r="AE37" s="12">
        <f>IFERROR(VLOOKUP($C37,[2]CONSOLIDADO!$C:$BS,68,0),"")</f>
        <v>0</v>
      </c>
      <c r="AF37" s="13">
        <v>22</v>
      </c>
    </row>
    <row r="38" spans="1:32" x14ac:dyDescent="0.25">
      <c r="A38" s="1">
        <v>23</v>
      </c>
      <c r="B38" s="2">
        <v>103</v>
      </c>
      <c r="C38" s="3">
        <v>6620070</v>
      </c>
      <c r="D38" s="2">
        <v>1</v>
      </c>
      <c r="E38" s="2"/>
      <c r="F38" s="4">
        <f>IFERROR(IF(AND($W38="SI",VLOOKUP($C38,[2]APELACIÓN!$C:$AK,21,0)&gt;0),VLOOKUP($C38,[2]APELACIÓN!$C:$AK,21,0),VLOOKUP($C38,[2]CONSOLIDADO!$C:$BS,38,0)),"")</f>
        <v>6</v>
      </c>
      <c r="G38" s="5">
        <f>IFERROR(IF(AND($W38="SI",VLOOKUP($C38,[2]APELACIÓN!$C:$AK,22,0)&gt;0),VLOOKUP($C38,[2]APELACIÓN!$C:$AK,22,0),VLOOKUP($C38,[2]CONSOLIDADO!$C:$BS,39,0)),"")</f>
        <v>46</v>
      </c>
      <c r="H38" s="30">
        <f>IFERROR(IF(AND($W38="SI",VLOOKUP($C38,[2]APELACIÓN!$C:$AK,23,0)&gt;0),VLOOKUP($C38,[2]APELACIÓN!$C:$AK,23,0),VLOOKUP($C38,[2]CONSOLIDADO!$C:$BS,40,0)),"")</f>
        <v>11.5</v>
      </c>
      <c r="I38" s="4">
        <f>IFERROR(IF(AND($W38="SI",VLOOKUP($C38,[2]APELACIÓN!$C:$AK,24,0)&gt;0),VLOOKUP($C38,[2]APELACIÓN!$C:$AK,24,0),VLOOKUP($C38,[2]CONSOLIDADO!$C:$BS,41,0)),"")</f>
        <v>68</v>
      </c>
      <c r="J38" s="7">
        <f>IFERROR(IF(AND($W38="SI",VLOOKUP($C38,[2]APELACIÓN!$C:$AK,25,0)&gt;0),VLOOKUP($C38,[2]APELACIÓN!$C:$AK,25,0),VLOOKUP($C38,[2]CONSOLIDADO!$C:$BS,42,0)),"")</f>
        <v>100</v>
      </c>
      <c r="K38" s="30">
        <f>IFERROR(IF(AND($W38="SI",VLOOKUP($C38,[2]APELACIÓN!$C:$AK,26,0)&gt;0),VLOOKUP($C38,[2]APELACIÓN!$C:$AK,26,0),VLOOKUP($C38,[2]CONSOLIDADO!$C:$BS,43,0)),"")</f>
        <v>25</v>
      </c>
      <c r="L38" s="4">
        <f>IFERROR(IF(AND($W38="SI",VLOOKUP($C38,[2]APELACIÓN!$C:$AK,27,0)&gt;0),VLOOKUP($C38,[2]APELACIÓN!$C:$AK,27,0),VLOOKUP($C38,[2]CONSOLIDADO!$C:$BS,44,0)),"")</f>
        <v>70</v>
      </c>
      <c r="M38" s="4">
        <f>IFERROR(IF(AND($W38="SI",VLOOKUP($C38,[2]APELACIÓN!$C:$AK,28,0)&gt;0),VLOOKUP($C38,[2]APELACIÓN!$C:$AK,28,0),VLOOKUP($C38,[2]CONSOLIDADO!$C:$BS,45,0)),"")</f>
        <v>70</v>
      </c>
      <c r="N38" s="4">
        <f>IFERROR(IF(AND($W38="SI",VLOOKUP($C38,[2]APELACIÓN!$C:$AK,29,0)&gt;0),VLOOKUP($C38,[2]APELACIÓN!$C:$AK,29,0),VLOOKUP($C38,[2]CONSOLIDADO!$C:$BS,46,0)),"")</f>
        <v>70</v>
      </c>
      <c r="O38" s="4">
        <f>IFERROR(IF(AND($W38="SI",VLOOKUP($C38,[2]APELACIÓN!$C:$AK,30,0)&gt;0),VLOOKUP($C38,[2]APELACIÓN!$C:$AK,30,0),VLOOKUP($C38,[2]CONSOLIDADO!$C:$BS,47,0)),"")</f>
        <v>70</v>
      </c>
      <c r="P38" s="7">
        <f>IFERROR(IF(AND($W38="SI",VLOOKUP($C38,[2]APELACIÓN!$C:$AK,31,0)&gt;0),VLOOKUP($C38,[2]APELACIÓN!$C:$AK,31,0),VLOOKUP($C38,[2]CONSOLIDADO!$C:$BS,48,0)),"")</f>
        <v>100</v>
      </c>
      <c r="Q38" s="30">
        <f>IFERROR(IF(AND($W38="SI",VLOOKUP($C38,[2]APELACIÓN!$C:$AK,32,0)&gt;0),VLOOKUP($C38,[2]APELACIÓN!$C:$AK,32,0),VLOOKUP($C38,[2]CONSOLIDADO!$C:$BS,49,0)),"")</f>
        <v>25</v>
      </c>
      <c r="R38" s="4" t="str">
        <f>IFERROR(IF(AND($W38="SI",VLOOKUP($C38,[2]APELACIÓN!$C:$AK,33,0)&gt;0),VLOOKUP($C38,[2]APELACIÓN!$C:$AK,33,0),VLOOKUP($C38,[2]CONSOLIDADO!$C:$BS,50,0)),"")</f>
        <v>CML</v>
      </c>
      <c r="S38" s="5">
        <f>IFERROR(IF(AND($W38="SI",VLOOKUP($C38,[2]APELACIÓN!$C:$AK,34,0)&gt;0),VLOOKUP($C38,[2]APELACIÓN!$C:$AK,34,0),VLOOKUP($C38,[2]CONSOLIDADO!$C:$BS,51,0)),"")</f>
        <v>80</v>
      </c>
      <c r="T38" s="30">
        <f>IFERROR(IF(AND($W38="SI",VLOOKUP($C38,[2]APELACIÓN!$C:$AK,35,0)&gt;0),VLOOKUP($C38,[2]APELACIÓN!$C:$AK,35,0),VLOOKUP($C38,[2]CONSOLIDADO!$C:$BS,52,0)),"")</f>
        <v>20</v>
      </c>
      <c r="U38" s="8">
        <f>IFERROR(ROUND(IF(((H38+K38+Q38+T38)=VLOOKUP($C38,[2]CONSOLIDADO!$C:$BJ,60,0)),VLOOKUP($C38,[2]CONSOLIDADO!$C:$BJ,60,0),"ERROR"),2),"")</f>
        <v>81.5</v>
      </c>
      <c r="V38" s="9" t="str">
        <f>IFERROR(IF(VLOOKUP($C38,[2]APELACIÓN!$C:$AK,5,0)&lt;&gt;0,VLOOKUP($C38,[2]APELACIÓN!$C:$AK,5,0),"NO"),"")</f>
        <v/>
      </c>
      <c r="W38" s="9" t="str">
        <f>IFERROR(IF($V38="SI",VLOOKUP($C38,[2]APELACIÓN!$C:$AK,7,0),""),0)</f>
        <v/>
      </c>
      <c r="X38" s="10" t="str">
        <f>IFERROR(VLOOKUP($C38,[2]CONSOLIDADO!$C:$BS,61,0),"")</f>
        <v/>
      </c>
      <c r="Y38" s="11">
        <f>IFERROR(VLOOKUP($C38,[2]CONSOLIDADO!$C:$BS,62,0),"")</f>
        <v>70</v>
      </c>
      <c r="Z38" s="11">
        <f>IFERROR(VLOOKUP($C38,[2]CONSOLIDADO!$C:$BS,63,0),"")</f>
        <v>5</v>
      </c>
      <c r="AA38" s="11">
        <f>IFERROR(VLOOKUP($C38,[2]CONSOLIDADO!$C:$BS,64,0),"")</f>
        <v>8</v>
      </c>
      <c r="AB38" s="11">
        <f>IFERROR(VLOOKUP($C38,[2]CONSOLIDADO!$C:$BS,65,0),"")</f>
        <v>14</v>
      </c>
      <c r="AC38" s="9" t="str">
        <f>IFERROR(VLOOKUP($C38,[2]CONSOLIDADO!$C:$BS,66,0),"")</f>
        <v/>
      </c>
      <c r="AD38" s="9">
        <f>IFERROR(VLOOKUP($C38,[2]CONSOLIDADO!$C:$BS,67,0),"")</f>
        <v>0</v>
      </c>
      <c r="AE38" s="12">
        <f>IFERROR(VLOOKUP($C38,[2]CONSOLIDADO!$C:$BS,68,0),"")</f>
        <v>0</v>
      </c>
      <c r="AF38" s="13">
        <v>23</v>
      </c>
    </row>
    <row r="39" spans="1:32" x14ac:dyDescent="0.25">
      <c r="A39" s="1">
        <v>24</v>
      </c>
      <c r="B39" s="2">
        <v>101</v>
      </c>
      <c r="C39" s="3">
        <v>6985184</v>
      </c>
      <c r="D39" s="2">
        <v>3</v>
      </c>
      <c r="E39" s="2"/>
      <c r="F39" s="4">
        <f>IFERROR(IF(AND($W39="SI",VLOOKUP($C39,[2]APELACIÓN!$C:$AK,21,0)&gt;0),VLOOKUP($C39,[2]APELACIÓN!$C:$AK,21,0),VLOOKUP($C39,[2]CONSOLIDADO!$C:$BS,38,0)),"")</f>
        <v>9</v>
      </c>
      <c r="G39" s="5">
        <f>IFERROR(IF(AND($W39="SI",VLOOKUP($C39,[2]APELACIÓN!$C:$AK,22,0)&gt;0),VLOOKUP($C39,[2]APELACIÓN!$C:$AK,22,0),VLOOKUP($C39,[2]CONSOLIDADO!$C:$BS,39,0)),"")</f>
        <v>64</v>
      </c>
      <c r="H39" s="30">
        <f>IFERROR(IF(AND($W39="SI",VLOOKUP($C39,[2]APELACIÓN!$C:$AK,23,0)&gt;0),VLOOKUP($C39,[2]APELACIÓN!$C:$AK,23,0),VLOOKUP($C39,[2]CONSOLIDADO!$C:$BS,40,0)),"")</f>
        <v>16</v>
      </c>
      <c r="I39" s="4">
        <f>IFERROR(IF(AND($W39="SI",VLOOKUP($C39,[2]APELACIÓN!$C:$AK,24,0)&gt;0),VLOOKUP($C39,[2]APELACIÓN!$C:$AK,24,0),VLOOKUP($C39,[2]CONSOLIDADO!$C:$BS,41,0)),"")</f>
        <v>20</v>
      </c>
      <c r="J39" s="7">
        <f>IFERROR(IF(AND($W39="SI",VLOOKUP($C39,[2]APELACIÓN!$C:$AK,25,0)&gt;0),VLOOKUP($C39,[2]APELACIÓN!$C:$AK,25,0),VLOOKUP($C39,[2]CONSOLIDADO!$C:$BS,42,0)),"")</f>
        <v>16</v>
      </c>
      <c r="K39" s="30">
        <f>IFERROR(IF(AND($W39="SI",VLOOKUP($C39,[2]APELACIÓN!$C:$AK,26,0)&gt;0),VLOOKUP($C39,[2]APELACIÓN!$C:$AK,26,0),VLOOKUP($C39,[2]CONSOLIDADO!$C:$BS,43,0)),"")</f>
        <v>4</v>
      </c>
      <c r="L39" s="4">
        <f>IFERROR(IF(AND($W39="SI",VLOOKUP($C39,[2]APELACIÓN!$C:$AK,27,0)&gt;0),VLOOKUP($C39,[2]APELACIÓN!$C:$AK,27,0),VLOOKUP($C39,[2]CONSOLIDADO!$C:$BS,44,0)),"")</f>
        <v>70</v>
      </c>
      <c r="M39" s="4">
        <f>IFERROR(IF(AND($W39="SI",VLOOKUP($C39,[2]APELACIÓN!$C:$AK,28,0)&gt;0),VLOOKUP($C39,[2]APELACIÓN!$C:$AK,28,0),VLOOKUP($C39,[2]CONSOLIDADO!$C:$BS,45,0)),"")</f>
        <v>70</v>
      </c>
      <c r="N39" s="4">
        <f>IFERROR(IF(AND($W39="SI",VLOOKUP($C39,[2]APELACIÓN!$C:$AK,29,0)&gt;0),VLOOKUP($C39,[2]APELACIÓN!$C:$AK,29,0),VLOOKUP($C39,[2]CONSOLIDADO!$C:$BS,46,0)),"")</f>
        <v>70</v>
      </c>
      <c r="O39" s="4">
        <f>IFERROR(IF(AND($W39="SI",VLOOKUP($C39,[2]APELACIÓN!$C:$AK,30,0)&gt;0),VLOOKUP($C39,[2]APELACIÓN!$C:$AK,30,0),VLOOKUP($C39,[2]CONSOLIDADO!$C:$BS,47,0)),"")</f>
        <v>70</v>
      </c>
      <c r="P39" s="7">
        <f>IFERROR(IF(AND($W39="SI",VLOOKUP($C39,[2]APELACIÓN!$C:$AK,31,0)&gt;0),VLOOKUP($C39,[2]APELACIÓN!$C:$AK,31,0),VLOOKUP($C39,[2]CONSOLIDADO!$C:$BS,48,0)),"")</f>
        <v>100</v>
      </c>
      <c r="Q39" s="30">
        <f>IFERROR(IF(AND($W39="SI",VLOOKUP($C39,[2]APELACIÓN!$C:$AK,32,0)&gt;0),VLOOKUP($C39,[2]APELACIÓN!$C:$AK,32,0),VLOOKUP($C39,[2]CONSOLIDADO!$C:$BS,49,0)),"")</f>
        <v>25</v>
      </c>
      <c r="R39" s="4" t="str">
        <f>IFERROR(IF(AND($W39="SI",VLOOKUP($C39,[2]APELACIÓN!$C:$AK,33,0)&gt;0),VLOOKUP($C39,[2]APELACIÓN!$C:$AK,33,0),VLOOKUP($C39,[2]CONSOLIDADO!$C:$BS,50,0)),"")</f>
        <v>LEM</v>
      </c>
      <c r="S39" s="5">
        <f>IFERROR(IF(AND($W39="SI",VLOOKUP($C39,[2]APELACIÓN!$C:$AK,34,0)&gt;0),VLOOKUP($C39,[2]APELACIÓN!$C:$AK,34,0),VLOOKUP($C39,[2]CONSOLIDADO!$C:$BS,51,0)),"")</f>
        <v>100</v>
      </c>
      <c r="T39" s="30">
        <f>IFERROR(IF(AND($W39="SI",VLOOKUP($C39,[2]APELACIÓN!$C:$AK,35,0)&gt;0),VLOOKUP($C39,[2]APELACIÓN!$C:$AK,35,0),VLOOKUP($C39,[2]CONSOLIDADO!$C:$BS,52,0)),"")</f>
        <v>25</v>
      </c>
      <c r="U39" s="8">
        <f>IFERROR(ROUND(IF(((H39+K39+Q39+T39)=VLOOKUP($C39,[2]CONSOLIDADO!$C:$BJ,60,0)),VLOOKUP($C39,[2]CONSOLIDADO!$C:$BJ,60,0),"ERROR"),2),"")</f>
        <v>70</v>
      </c>
      <c r="V39" s="9" t="str">
        <f>IFERROR(IF(VLOOKUP($C39,[2]APELACIÓN!$C:$AK,5,0)&lt;&gt;0,VLOOKUP($C39,[2]APELACIÓN!$C:$AK,5,0),"NO"),"")</f>
        <v/>
      </c>
      <c r="W39" s="9" t="str">
        <f>IFERROR(IF($V39="SI",VLOOKUP($C39,[2]APELACIÓN!$C:$AK,7,0),""),0)</f>
        <v/>
      </c>
      <c r="X39" s="10" t="str">
        <f>IFERROR(VLOOKUP($C39,[2]CONSOLIDADO!$C:$BS,61,0),"")</f>
        <v/>
      </c>
      <c r="Y39" s="11">
        <f>IFERROR(VLOOKUP($C39,[2]CONSOLIDADO!$C:$BS,62,0),"")</f>
        <v>70</v>
      </c>
      <c r="Z39" s="11">
        <f>IFERROR(VLOOKUP($C39,[2]CONSOLIDADO!$C:$BS,63,0),"")</f>
        <v>8</v>
      </c>
      <c r="AA39" s="11">
        <f>IFERROR(VLOOKUP($C39,[2]CONSOLIDADO!$C:$BS,64,0),"")</f>
        <v>10</v>
      </c>
      <c r="AB39" s="11">
        <f>IFERROR(VLOOKUP($C39,[2]CONSOLIDADO!$C:$BS,65,0),"")</f>
        <v>0</v>
      </c>
      <c r="AC39" s="9" t="str">
        <f>IFERROR(VLOOKUP($C39,[2]CONSOLIDADO!$C:$BS,66,0),"")</f>
        <v/>
      </c>
      <c r="AD39" s="9">
        <f>IFERROR(VLOOKUP($C39,[2]CONSOLIDADO!$C:$BS,67,0),"")</f>
        <v>0</v>
      </c>
      <c r="AE39" s="12">
        <f>IFERROR(VLOOKUP($C39,[2]CONSOLIDADO!$C:$BS,68,0),"")</f>
        <v>0</v>
      </c>
      <c r="AF39" s="13">
        <v>24</v>
      </c>
    </row>
    <row r="40" spans="1:32" x14ac:dyDescent="0.25">
      <c r="A40" s="1">
        <v>25</v>
      </c>
      <c r="B40" s="2">
        <v>103</v>
      </c>
      <c r="C40" s="3">
        <v>12210335</v>
      </c>
      <c r="D40" s="2">
        <v>8</v>
      </c>
      <c r="E40" s="2"/>
      <c r="F40" s="4">
        <f>IFERROR(IF(AND($W40="SI",VLOOKUP($C40,[2]APELACIÓN!$C:$AK,21,0)&gt;0),VLOOKUP($C40,[2]APELACIÓN!$C:$AK,21,0),VLOOKUP($C40,[2]CONSOLIDADO!$C:$BS,38,0)),"")</f>
        <v>5</v>
      </c>
      <c r="G40" s="5">
        <f>IFERROR(IF(AND($W40="SI",VLOOKUP($C40,[2]APELACIÓN!$C:$AK,22,0)&gt;0),VLOOKUP($C40,[2]APELACIÓN!$C:$AK,22,0),VLOOKUP($C40,[2]CONSOLIDADO!$C:$BS,39,0)),"")</f>
        <v>40</v>
      </c>
      <c r="H40" s="30">
        <f>IFERROR(IF(AND($W40="SI",VLOOKUP($C40,[2]APELACIÓN!$C:$AK,23,0)&gt;0),VLOOKUP($C40,[2]APELACIÓN!$C:$AK,23,0),VLOOKUP($C40,[2]CONSOLIDADO!$C:$BS,40,0)),"")</f>
        <v>10</v>
      </c>
      <c r="I40" s="4">
        <f>IFERROR(IF(AND($W40="SI",VLOOKUP($C40,[2]APELACIÓN!$C:$AK,24,0)&gt;0),VLOOKUP($C40,[2]APELACIÓN!$C:$AK,24,0),VLOOKUP($C40,[2]CONSOLIDADO!$C:$BS,41,0)),"")</f>
        <v>27</v>
      </c>
      <c r="J40" s="7">
        <f>IFERROR(IF(AND($W40="SI",VLOOKUP($C40,[2]APELACIÓN!$C:$AK,25,0)&gt;0),VLOOKUP($C40,[2]APELACIÓN!$C:$AK,25,0),VLOOKUP($C40,[2]CONSOLIDADO!$C:$BS,42,0)),"")</f>
        <v>30</v>
      </c>
      <c r="K40" s="30">
        <f>IFERROR(IF(AND($W40="SI",VLOOKUP($C40,[2]APELACIÓN!$C:$AK,26,0)&gt;0),VLOOKUP($C40,[2]APELACIÓN!$C:$AK,26,0),VLOOKUP($C40,[2]CONSOLIDADO!$C:$BS,43,0)),"")</f>
        <v>7.5</v>
      </c>
      <c r="L40" s="4">
        <f>IFERROR(IF(AND($W40="SI",VLOOKUP($C40,[2]APELACIÓN!$C:$AK,27,0)&gt;0),VLOOKUP($C40,[2]APELACIÓN!$C:$AK,27,0),VLOOKUP($C40,[2]CONSOLIDADO!$C:$BS,44,0)),"")</f>
        <v>70</v>
      </c>
      <c r="M40" s="4">
        <f>IFERROR(IF(AND($W40="SI",VLOOKUP($C40,[2]APELACIÓN!$C:$AK,28,0)&gt;0),VLOOKUP($C40,[2]APELACIÓN!$C:$AK,28,0),VLOOKUP($C40,[2]CONSOLIDADO!$C:$BS,45,0)),"")</f>
        <v>70</v>
      </c>
      <c r="N40" s="4">
        <f>IFERROR(IF(AND($W40="SI",VLOOKUP($C40,[2]APELACIÓN!$C:$AK,29,0)&gt;0),VLOOKUP($C40,[2]APELACIÓN!$C:$AK,29,0),VLOOKUP($C40,[2]CONSOLIDADO!$C:$BS,46,0)),"")</f>
        <v>70</v>
      </c>
      <c r="O40" s="4">
        <f>IFERROR(IF(AND($W40="SI",VLOOKUP($C40,[2]APELACIÓN!$C:$AK,30,0)&gt;0),VLOOKUP($C40,[2]APELACIÓN!$C:$AK,30,0),VLOOKUP($C40,[2]CONSOLIDADO!$C:$BS,47,0)),"")</f>
        <v>70</v>
      </c>
      <c r="P40" s="7">
        <f>IFERROR(IF(AND($W40="SI",VLOOKUP($C40,[2]APELACIÓN!$C:$AK,31,0)&gt;0),VLOOKUP($C40,[2]APELACIÓN!$C:$AK,31,0),VLOOKUP($C40,[2]CONSOLIDADO!$C:$BS,48,0)),"")</f>
        <v>100</v>
      </c>
      <c r="Q40" s="30">
        <f>IFERROR(IF(AND($W40="SI",VLOOKUP($C40,[2]APELACIÓN!$C:$AK,32,0)&gt;0),VLOOKUP($C40,[2]APELACIÓN!$C:$AK,32,0),VLOOKUP($C40,[2]CONSOLIDADO!$C:$BS,49,0)),"")</f>
        <v>25</v>
      </c>
      <c r="R40" s="4" t="str">
        <f>IFERROR(IF(AND($W40="SI",VLOOKUP($C40,[2]APELACIÓN!$C:$AK,33,0)&gt;0),VLOOKUP($C40,[2]APELACIÓN!$C:$AK,33,0),VLOOKUP($C40,[2]CONSOLIDADO!$C:$BS,50,0)),"")</f>
        <v>LEM</v>
      </c>
      <c r="S40" s="5">
        <f>IFERROR(IF(AND($W40="SI",VLOOKUP($C40,[2]APELACIÓN!$C:$AK,34,0)&gt;0),VLOOKUP($C40,[2]APELACIÓN!$C:$AK,34,0),VLOOKUP($C40,[2]CONSOLIDADO!$C:$BS,51,0)),"")</f>
        <v>100</v>
      </c>
      <c r="T40" s="30">
        <f>IFERROR(IF(AND($W40="SI",VLOOKUP($C40,[2]APELACIÓN!$C:$AK,35,0)&gt;0),VLOOKUP($C40,[2]APELACIÓN!$C:$AK,35,0),VLOOKUP($C40,[2]CONSOLIDADO!$C:$BS,52,0)),"")</f>
        <v>25</v>
      </c>
      <c r="U40" s="8">
        <f>IFERROR(ROUND(IF(((H40+K40+Q40+T40)=VLOOKUP($C40,[2]CONSOLIDADO!$C:$BJ,60,0)),VLOOKUP($C40,[2]CONSOLIDADO!$C:$BJ,60,0),"ERROR"),2),"")</f>
        <v>67.5</v>
      </c>
      <c r="V40" s="9" t="str">
        <f>IFERROR(IF(VLOOKUP($C40,[2]APELACIÓN!$C:$AK,5,0)&lt;&gt;0,VLOOKUP($C40,[2]APELACIÓN!$C:$AK,5,0),"NO"),"")</f>
        <v/>
      </c>
      <c r="W40" s="9" t="str">
        <f>IFERROR(IF($V40="SI",VLOOKUP($C40,[2]APELACIÓN!$C:$AK,7,0),""),0)</f>
        <v/>
      </c>
      <c r="X40" s="10" t="str">
        <f>IFERROR(VLOOKUP($C40,[2]CONSOLIDADO!$C:$BS,61,0),"")</f>
        <v/>
      </c>
      <c r="Y40" s="11">
        <f>IFERROR(VLOOKUP($C40,[2]CONSOLIDADO!$C:$BS,62,0),"")</f>
        <v>70</v>
      </c>
      <c r="Z40" s="11">
        <f>IFERROR(VLOOKUP($C40,[2]CONSOLIDADO!$C:$BS,63,0),"")</f>
        <v>5</v>
      </c>
      <c r="AA40" s="11">
        <f>IFERROR(VLOOKUP($C40,[2]CONSOLIDADO!$C:$BS,64,0),"")</f>
        <v>1</v>
      </c>
      <c r="AB40" s="11">
        <f>IFERROR(VLOOKUP($C40,[2]CONSOLIDADO!$C:$BS,65,0),"")</f>
        <v>0</v>
      </c>
      <c r="AC40" s="9" t="str">
        <f>IFERROR(VLOOKUP($C40,[2]CONSOLIDADO!$C:$BS,66,0),"")</f>
        <v/>
      </c>
      <c r="AD40" s="9">
        <f>IFERROR(VLOOKUP($C40,[2]CONSOLIDADO!$C:$BS,67,0),"")</f>
        <v>0</v>
      </c>
      <c r="AE40" s="12">
        <f>IFERROR(VLOOKUP($C40,[2]CONSOLIDADO!$C:$BS,68,0),"")</f>
        <v>0</v>
      </c>
      <c r="AF40" s="13">
        <v>25</v>
      </c>
    </row>
    <row r="41" spans="1:32" x14ac:dyDescent="0.25">
      <c r="A41" s="1">
        <v>26</v>
      </c>
      <c r="B41" s="2">
        <v>103</v>
      </c>
      <c r="C41" s="3">
        <v>16771540</v>
      </c>
      <c r="D41" s="2">
        <v>0</v>
      </c>
      <c r="E41" s="2"/>
      <c r="F41" s="4">
        <f>IFERROR(IF(AND($W41="SI",VLOOKUP($C41,[2]APELACIÓN!$C:$AK,21,0)&gt;0),VLOOKUP($C41,[2]APELACIÓN!$C:$AK,21,0),VLOOKUP($C41,[2]CONSOLIDADO!$C:$BS,38,0)),"")</f>
        <v>9</v>
      </c>
      <c r="G41" s="5">
        <f>IFERROR(IF(AND($W41="SI",VLOOKUP($C41,[2]APELACIÓN!$C:$AK,22,0)&gt;0),VLOOKUP($C41,[2]APELACIÓN!$C:$AK,22,0),VLOOKUP($C41,[2]CONSOLIDADO!$C:$BS,39,0)),"")</f>
        <v>64</v>
      </c>
      <c r="H41" s="30">
        <f>IFERROR(IF(AND($W41="SI",VLOOKUP($C41,[2]APELACIÓN!$C:$AK,23,0)&gt;0),VLOOKUP($C41,[2]APELACIÓN!$C:$AK,23,0),VLOOKUP($C41,[2]CONSOLIDADO!$C:$BS,40,0)),"")</f>
        <v>16</v>
      </c>
      <c r="I41" s="4">
        <f>IFERROR(IF(AND($W41="SI",VLOOKUP($C41,[2]APELACIÓN!$C:$AK,24,0)&gt;0),VLOOKUP($C41,[2]APELACIÓN!$C:$AK,24,0),VLOOKUP($C41,[2]CONSOLIDADO!$C:$BS,41,0)),"")</f>
        <v>0</v>
      </c>
      <c r="J41" s="7">
        <f>IFERROR(IF(AND($W41="SI",VLOOKUP($C41,[2]APELACIÓN!$C:$AK,25,0)&gt;0),VLOOKUP($C41,[2]APELACIÓN!$C:$AK,25,0),VLOOKUP($C41,[2]CONSOLIDADO!$C:$BS,42,0)),"")</f>
        <v>0</v>
      </c>
      <c r="K41" s="30">
        <f>IFERROR(IF(AND($W41="SI",VLOOKUP($C41,[2]APELACIÓN!$C:$AK,26,0)&gt;0),VLOOKUP($C41,[2]APELACIÓN!$C:$AK,26,0),VLOOKUP($C41,[2]CONSOLIDADO!$C:$BS,43,0)),"")</f>
        <v>0</v>
      </c>
      <c r="L41" s="4">
        <f>IFERROR(IF(AND($W41="SI",VLOOKUP($C41,[2]APELACIÓN!$C:$AK,27,0)&gt;0),VLOOKUP($C41,[2]APELACIÓN!$C:$AK,27,0),VLOOKUP($C41,[2]CONSOLIDADO!$C:$BS,44,0)),"")</f>
        <v>70</v>
      </c>
      <c r="M41" s="4">
        <f>IFERROR(IF(AND($W41="SI",VLOOKUP($C41,[2]APELACIÓN!$C:$AK,28,0)&gt;0),VLOOKUP($C41,[2]APELACIÓN!$C:$AK,28,0),VLOOKUP($C41,[2]CONSOLIDADO!$C:$BS,45,0)),"")</f>
        <v>70</v>
      </c>
      <c r="N41" s="4">
        <f>IFERROR(IF(AND($W41="SI",VLOOKUP($C41,[2]APELACIÓN!$C:$AK,29,0)&gt;0),VLOOKUP($C41,[2]APELACIÓN!$C:$AK,29,0),VLOOKUP($C41,[2]CONSOLIDADO!$C:$BS,46,0)),"")</f>
        <v>70</v>
      </c>
      <c r="O41" s="4">
        <f>IFERROR(IF(AND($W41="SI",VLOOKUP($C41,[2]APELACIÓN!$C:$AK,30,0)&gt;0),VLOOKUP($C41,[2]APELACIÓN!$C:$AK,30,0),VLOOKUP($C41,[2]CONSOLIDADO!$C:$BS,47,0)),"")</f>
        <v>70</v>
      </c>
      <c r="P41" s="7">
        <f>IFERROR(IF(AND($W41="SI",VLOOKUP($C41,[2]APELACIÓN!$C:$AK,31,0)&gt;0),VLOOKUP($C41,[2]APELACIÓN!$C:$AK,31,0),VLOOKUP($C41,[2]CONSOLIDADO!$C:$BS,48,0)),"")</f>
        <v>100</v>
      </c>
      <c r="Q41" s="30">
        <f>IFERROR(IF(AND($W41="SI",VLOOKUP($C41,[2]APELACIÓN!$C:$AK,32,0)&gt;0),VLOOKUP($C41,[2]APELACIÓN!$C:$AK,32,0),VLOOKUP($C41,[2]CONSOLIDADO!$C:$BS,49,0)),"")</f>
        <v>25</v>
      </c>
      <c r="R41" s="4" t="str">
        <f>IFERROR(IF(AND($W41="SI",VLOOKUP($C41,[2]APELACIÓN!$C:$AK,33,0)&gt;0),VLOOKUP($C41,[2]APELACIÓN!$C:$AK,33,0),VLOOKUP($C41,[2]CONSOLIDADO!$C:$BS,50,0)),"")</f>
        <v>LEM</v>
      </c>
      <c r="S41" s="5">
        <f>IFERROR(IF(AND($W41="SI",VLOOKUP($C41,[2]APELACIÓN!$C:$AK,34,0)&gt;0),VLOOKUP($C41,[2]APELACIÓN!$C:$AK,34,0),VLOOKUP($C41,[2]CONSOLIDADO!$C:$BS,51,0)),"")</f>
        <v>100</v>
      </c>
      <c r="T41" s="30">
        <f>IFERROR(IF(AND($W41="SI",VLOOKUP($C41,[2]APELACIÓN!$C:$AK,35,0)&gt;0),VLOOKUP($C41,[2]APELACIÓN!$C:$AK,35,0),VLOOKUP($C41,[2]CONSOLIDADO!$C:$BS,52,0)),"")</f>
        <v>25</v>
      </c>
      <c r="U41" s="8">
        <f>IFERROR(ROUND(IF(((H41+K41+Q41+T41)=VLOOKUP($C41,[2]CONSOLIDADO!$C:$BJ,60,0)),VLOOKUP($C41,[2]CONSOLIDADO!$C:$BJ,60,0),"ERROR"),2),"")</f>
        <v>66</v>
      </c>
      <c r="V41" s="9" t="str">
        <f>IFERROR(IF(VLOOKUP($C41,[2]APELACIÓN!$C:$AK,5,0)&lt;&gt;0,VLOOKUP($C41,[2]APELACIÓN!$C:$AK,5,0),"NO"),"")</f>
        <v>SI</v>
      </c>
      <c r="W41" s="9" t="str">
        <f>IFERROR(IF($V41="SI",VLOOKUP($C41,[2]APELACIÓN!$C:$AK,7,0),""),0)</f>
        <v>NO</v>
      </c>
      <c r="X41" s="10" t="str">
        <f>IFERROR(VLOOKUP($C41,[2]CONSOLIDADO!$C:$BS,61,0),"")</f>
        <v>EMPATE</v>
      </c>
      <c r="Y41" s="11">
        <f>IFERROR(VLOOKUP($C41,[2]CONSOLIDADO!$C:$BS,62,0),"")</f>
        <v>70</v>
      </c>
      <c r="Z41" s="11">
        <f>IFERROR(VLOOKUP($C41,[2]CONSOLIDADO!$C:$BS,63,0),"")</f>
        <v>9</v>
      </c>
      <c r="AA41" s="11">
        <f>IFERROR(VLOOKUP($C41,[2]CONSOLIDADO!$C:$BS,64,0),"")</f>
        <v>3</v>
      </c>
      <c r="AB41" s="11">
        <f>IFERROR(VLOOKUP($C41,[2]CONSOLIDADO!$C:$BS,65,0),"")</f>
        <v>21</v>
      </c>
      <c r="AC41" s="9" t="str">
        <f>IFERROR(VLOOKUP($C41,[2]CONSOLIDADO!$C:$BS,66,0),"")</f>
        <v/>
      </c>
      <c r="AD41" s="9">
        <f>IFERROR(VLOOKUP($C41,[2]CONSOLIDADO!$C:$BS,67,0),"")</f>
        <v>0</v>
      </c>
      <c r="AE41" s="12">
        <f>IFERROR(VLOOKUP($C41,[2]CONSOLIDADO!$C:$BS,68,0),"")</f>
        <v>0</v>
      </c>
      <c r="AF41" s="13">
        <v>26</v>
      </c>
    </row>
    <row r="42" spans="1:32" x14ac:dyDescent="0.25">
      <c r="A42" s="1">
        <v>27</v>
      </c>
      <c r="B42" s="2">
        <v>101</v>
      </c>
      <c r="C42" s="3">
        <v>9884516</v>
      </c>
      <c r="D42" s="2" t="s">
        <v>35</v>
      </c>
      <c r="E42" s="2"/>
      <c r="F42" s="4">
        <f>IFERROR(IF(AND($W42="SI",VLOOKUP($C42,[2]APELACIÓN!$C:$AK,21,0)&gt;0),VLOOKUP($C42,[2]APELACIÓN!$C:$AK,21,0),VLOOKUP($C42,[2]CONSOLIDADO!$C:$BS,38,0)),"")</f>
        <v>9</v>
      </c>
      <c r="G42" s="5">
        <f>IFERROR(IF(AND($W42="SI",VLOOKUP($C42,[2]APELACIÓN!$C:$AK,22,0)&gt;0),VLOOKUP($C42,[2]APELACIÓN!$C:$AK,22,0),VLOOKUP($C42,[2]CONSOLIDADO!$C:$BS,39,0)),"")</f>
        <v>64</v>
      </c>
      <c r="H42" s="6">
        <f>IFERROR(IF(AND($W42="SI",VLOOKUP($C42,[2]APELACIÓN!$C:$AK,23,0)&gt;0),VLOOKUP($C42,[2]APELACIÓN!$C:$AK,23,0),VLOOKUP($C42,[2]CONSOLIDADO!$C:$BS,40,0)),"")</f>
        <v>16</v>
      </c>
      <c r="I42" s="4">
        <f>IFERROR(IF(AND($W42="SI",VLOOKUP($C42,[2]APELACIÓN!$C:$AK,24,0)&gt;0),VLOOKUP($C42,[2]APELACIÓN!$C:$AK,24,0),VLOOKUP($C42,[2]CONSOLIDADO!$C:$BS,41,0)),"")</f>
        <v>0</v>
      </c>
      <c r="J42" s="7">
        <f>IFERROR(IF(AND($W42="SI",VLOOKUP($C42,[2]APELACIÓN!$C:$AK,25,0)&gt;0),VLOOKUP($C42,[2]APELACIÓN!$C:$AK,25,0),VLOOKUP($C42,[2]CONSOLIDADO!$C:$BS,42,0)),"")</f>
        <v>0</v>
      </c>
      <c r="K42" s="6">
        <f>IFERROR(IF(AND($W42="SI",VLOOKUP($C42,[2]APELACIÓN!$C:$AK,26,0)&gt;0),VLOOKUP($C42,[2]APELACIÓN!$C:$AK,26,0),VLOOKUP($C42,[2]CONSOLIDADO!$C:$BS,43,0)),"")</f>
        <v>0</v>
      </c>
      <c r="L42" s="4">
        <f>IFERROR(IF(AND($W42="SI",VLOOKUP($C42,[2]APELACIÓN!$C:$AK,27,0)&gt;0),VLOOKUP($C42,[2]APELACIÓN!$C:$AK,27,0),VLOOKUP($C42,[2]CONSOLIDADO!$C:$BS,44,0)),"")</f>
        <v>70</v>
      </c>
      <c r="M42" s="4">
        <f>IFERROR(IF(AND($W42="SI",VLOOKUP($C42,[2]APELACIÓN!$C:$AK,28,0)&gt;0),VLOOKUP($C42,[2]APELACIÓN!$C:$AK,28,0),VLOOKUP($C42,[2]CONSOLIDADO!$C:$BS,45,0)),"")</f>
        <v>70</v>
      </c>
      <c r="N42" s="4">
        <f>IFERROR(IF(AND($W42="SI",VLOOKUP($C42,[2]APELACIÓN!$C:$AK,29,0)&gt;0),VLOOKUP($C42,[2]APELACIÓN!$C:$AK,29,0),VLOOKUP($C42,[2]CONSOLIDADO!$C:$BS,46,0)),"")</f>
        <v>70</v>
      </c>
      <c r="O42" s="4">
        <f>IFERROR(IF(AND($W42="SI",VLOOKUP($C42,[2]APELACIÓN!$C:$AK,30,0)&gt;0),VLOOKUP($C42,[2]APELACIÓN!$C:$AK,30,0),VLOOKUP($C42,[2]CONSOLIDADO!$C:$BS,47,0)),"")</f>
        <v>70</v>
      </c>
      <c r="P42" s="7">
        <f>IFERROR(IF(AND($W42="SI",VLOOKUP($C42,[2]APELACIÓN!$C:$AK,31,0)&gt;0),VLOOKUP($C42,[2]APELACIÓN!$C:$AK,31,0),VLOOKUP($C42,[2]CONSOLIDADO!$C:$BS,48,0)),"")</f>
        <v>100</v>
      </c>
      <c r="Q42" s="6">
        <f>IFERROR(IF(AND($W42="SI",VLOOKUP($C42,[2]APELACIÓN!$C:$AK,32,0)&gt;0),VLOOKUP($C42,[2]APELACIÓN!$C:$AK,32,0),VLOOKUP($C42,[2]CONSOLIDADO!$C:$BS,49,0)),"")</f>
        <v>25</v>
      </c>
      <c r="R42" s="4" t="str">
        <f>IFERROR(IF(AND($W42="SI",VLOOKUP($C42,[2]APELACIÓN!$C:$AK,33,0)&gt;0),VLOOKUP($C42,[2]APELACIÓN!$C:$AK,33,0),VLOOKUP($C42,[2]CONSOLIDADO!$C:$BS,50,0)),"")</f>
        <v>LEM</v>
      </c>
      <c r="S42" s="5">
        <f>IFERROR(IF(AND($W42="SI",VLOOKUP($C42,[2]APELACIÓN!$C:$AK,34,0)&gt;0),VLOOKUP($C42,[2]APELACIÓN!$C:$AK,34,0),VLOOKUP($C42,[2]CONSOLIDADO!$C:$BS,51,0)),"")</f>
        <v>100</v>
      </c>
      <c r="T42" s="6">
        <f>IFERROR(IF(AND($W42="SI",VLOOKUP($C42,[2]APELACIÓN!$C:$AK,35,0)&gt;0),VLOOKUP($C42,[2]APELACIÓN!$C:$AK,35,0),VLOOKUP($C42,[2]CONSOLIDADO!$C:$BS,52,0)),"")</f>
        <v>25</v>
      </c>
      <c r="U42" s="8">
        <f>IFERROR(ROUND(IF(((H42+K42+Q42+T42)=VLOOKUP($C42,[2]CONSOLIDADO!$C:$BJ,60,0)),VLOOKUP($C42,[2]CONSOLIDADO!$C:$BJ,60,0),"ERROR"),2),"")</f>
        <v>66</v>
      </c>
      <c r="V42" s="9" t="str">
        <f>IFERROR(IF(VLOOKUP($C42,[2]APELACIÓN!$C:$AK,5,0)&lt;&gt;0,VLOOKUP($C42,[2]APELACIÓN!$C:$AK,5,0),"NO"),"")</f>
        <v/>
      </c>
      <c r="W42" s="9" t="str">
        <f>IFERROR(IF($V42="SI",VLOOKUP($C42,[2]APELACIÓN!$C:$AK,7,0),""),0)</f>
        <v/>
      </c>
      <c r="X42" s="10" t="str">
        <f>IFERROR(VLOOKUP($C42,[2]CONSOLIDADO!$C:$BS,61,0),"")</f>
        <v>EMPATE</v>
      </c>
      <c r="Y42" s="11">
        <f>IFERROR(VLOOKUP($C42,[2]CONSOLIDADO!$C:$BS,62,0),"")</f>
        <v>70</v>
      </c>
      <c r="Z42" s="11">
        <f>IFERROR(VLOOKUP($C42,[2]CONSOLIDADO!$C:$BS,63,0),"")</f>
        <v>9</v>
      </c>
      <c r="AA42" s="11">
        <f>IFERROR(VLOOKUP($C42,[2]CONSOLIDADO!$C:$BS,64,0),"")</f>
        <v>2</v>
      </c>
      <c r="AB42" s="11">
        <f>IFERROR(VLOOKUP($C42,[2]CONSOLIDADO!$C:$BS,65,0),"")</f>
        <v>9</v>
      </c>
      <c r="AC42" s="9" t="str">
        <f>IFERROR(VLOOKUP($C42,[2]CONSOLIDADO!$C:$BS,66,0),"")</f>
        <v/>
      </c>
      <c r="AD42" s="9">
        <f>IFERROR(VLOOKUP($C42,[2]CONSOLIDADO!$C:$BS,67,0),"")</f>
        <v>0</v>
      </c>
      <c r="AE42" s="12">
        <f>IFERROR(VLOOKUP($C42,[2]CONSOLIDADO!$C:$BS,68,0),"")</f>
        <v>0</v>
      </c>
      <c r="AF42" s="13">
        <v>27</v>
      </c>
    </row>
    <row r="43" spans="1:32" x14ac:dyDescent="0.25">
      <c r="A43" s="1">
        <v>28</v>
      </c>
      <c r="B43" s="14">
        <v>103</v>
      </c>
      <c r="C43" s="15">
        <v>6651264</v>
      </c>
      <c r="D43" s="14">
        <v>9</v>
      </c>
      <c r="E43" s="14"/>
      <c r="F43" s="16">
        <f>IFERROR(IF(AND($W43="SI",VLOOKUP($C43,[2]APELACIÓN!$C:$AK,21,0)&gt;0),VLOOKUP($C43,[2]APELACIÓN!$C:$AK,21,0),VLOOKUP($C43,[2]CONSOLIDADO!$C:$BS,38,0)),"")</f>
        <v>9</v>
      </c>
      <c r="G43" s="17">
        <f>IFERROR(IF(AND($W43="SI",VLOOKUP($C43,[2]APELACIÓN!$C:$AK,22,0)&gt;0),VLOOKUP($C43,[2]APELACIÓN!$C:$AK,22,0),VLOOKUP($C43,[2]CONSOLIDADO!$C:$BS,39,0)),"")</f>
        <v>64</v>
      </c>
      <c r="H43" s="6">
        <f>IFERROR(IF(AND($W43="SI",VLOOKUP($C43,[2]APELACIÓN!$C:$AK,23,0)&gt;0),VLOOKUP($C43,[2]APELACIÓN!$C:$AK,23,0),VLOOKUP($C43,[2]CONSOLIDADO!$C:$BS,40,0)),"")</f>
        <v>16</v>
      </c>
      <c r="I43" s="16">
        <f>IFERROR(IF(AND($W43="SI",VLOOKUP($C43,[2]APELACIÓN!$C:$AK,24,0)&gt;0),VLOOKUP($C43,[2]APELACIÓN!$C:$AK,24,0),VLOOKUP($C43,[2]CONSOLIDADO!$C:$BS,41,0)),"")</f>
        <v>0</v>
      </c>
      <c r="J43" s="18">
        <f>IFERROR(IF(AND($W43="SI",VLOOKUP($C43,[2]APELACIÓN!$C:$AK,25,0)&gt;0),VLOOKUP($C43,[2]APELACIÓN!$C:$AK,25,0),VLOOKUP($C43,[2]CONSOLIDADO!$C:$BS,42,0)),"")</f>
        <v>0</v>
      </c>
      <c r="K43" s="6">
        <f>IFERROR(IF(AND($W43="SI",VLOOKUP($C43,[2]APELACIÓN!$C:$AK,26,0)&gt;0),VLOOKUP($C43,[2]APELACIÓN!$C:$AK,26,0),VLOOKUP($C43,[2]CONSOLIDADO!$C:$BS,43,0)),"")</f>
        <v>0</v>
      </c>
      <c r="L43" s="16">
        <f>IFERROR(IF(AND($W43="SI",VLOOKUP($C43,[2]APELACIÓN!$C:$AK,27,0)&gt;0),VLOOKUP($C43,[2]APELACIÓN!$C:$AK,27,0),VLOOKUP($C43,[2]CONSOLIDADO!$C:$BS,44,0)),"")</f>
        <v>70</v>
      </c>
      <c r="M43" s="16">
        <f>IFERROR(IF(AND($W43="SI",VLOOKUP($C43,[2]APELACIÓN!$C:$AK,28,0)&gt;0),VLOOKUP($C43,[2]APELACIÓN!$C:$AK,28,0),VLOOKUP($C43,[2]CONSOLIDADO!$C:$BS,45,0)),"")</f>
        <v>70</v>
      </c>
      <c r="N43" s="16">
        <f>IFERROR(IF(AND($W43="SI",VLOOKUP($C43,[2]APELACIÓN!$C:$AK,29,0)&gt;0),VLOOKUP($C43,[2]APELACIÓN!$C:$AK,29,0),VLOOKUP($C43,[2]CONSOLIDADO!$C:$BS,46,0)),"")</f>
        <v>70</v>
      </c>
      <c r="O43" s="16">
        <f>IFERROR(IF(AND($W43="SI",VLOOKUP($C43,[2]APELACIÓN!$C:$AK,30,0)&gt;0),VLOOKUP($C43,[2]APELACIÓN!$C:$AK,30,0),VLOOKUP($C43,[2]CONSOLIDADO!$C:$BS,47,0)),"")</f>
        <v>70</v>
      </c>
      <c r="P43" s="18">
        <f>IFERROR(IF(AND($W43="SI",VLOOKUP($C43,[2]APELACIÓN!$C:$AK,31,0)&gt;0),VLOOKUP($C43,[2]APELACIÓN!$C:$AK,31,0),VLOOKUP($C43,[2]CONSOLIDADO!$C:$BS,48,0)),"")</f>
        <v>100</v>
      </c>
      <c r="Q43" s="6">
        <f>IFERROR(IF(AND($W43="SI",VLOOKUP($C43,[2]APELACIÓN!$C:$AK,32,0)&gt;0),VLOOKUP($C43,[2]APELACIÓN!$C:$AK,32,0),VLOOKUP($C43,[2]CONSOLIDADO!$C:$BS,49,0)),"")</f>
        <v>25</v>
      </c>
      <c r="R43" s="16" t="str">
        <f>IFERROR(IF(AND($W43="SI",VLOOKUP($C43,[2]APELACIÓN!$C:$AK,33,0)&gt;0),VLOOKUP($C43,[2]APELACIÓN!$C:$AK,33,0),VLOOKUP($C43,[2]CONSOLIDADO!$C:$BS,50,0)),"")</f>
        <v>LEM</v>
      </c>
      <c r="S43" s="17">
        <f>IFERROR(IF(AND($W43="SI",VLOOKUP($C43,[2]APELACIÓN!$C:$AK,34,0)&gt;0),VLOOKUP($C43,[2]APELACIÓN!$C:$AK,34,0),VLOOKUP($C43,[2]CONSOLIDADO!$C:$BS,51,0)),"")</f>
        <v>100</v>
      </c>
      <c r="T43" s="6">
        <f>IFERROR(IF(AND($W43="SI",VLOOKUP($C43,[2]APELACIÓN!$C:$AK,35,0)&gt;0),VLOOKUP($C43,[2]APELACIÓN!$C:$AK,35,0),VLOOKUP($C43,[2]CONSOLIDADO!$C:$BS,52,0)),"")</f>
        <v>25</v>
      </c>
      <c r="U43" s="8">
        <f>IFERROR(ROUND(IF(((H43+K43+Q43+T43)=VLOOKUP($C43,[2]CONSOLIDADO!$C:$BJ,60,0)),VLOOKUP($C43,[2]CONSOLIDADO!$C:$BJ,60,0),"ERROR"),2),"")</f>
        <v>66</v>
      </c>
      <c r="V43" s="12" t="str">
        <f>IFERROR(IF(VLOOKUP($C43,[2]APELACIÓN!$C:$AK,5,0)&lt;&gt;0,VLOOKUP($C43,[2]APELACIÓN!$C:$AK,5,0),"NO"),"")</f>
        <v/>
      </c>
      <c r="W43" s="12" t="str">
        <f>IFERROR(IF($V43="SI",VLOOKUP($C43,[2]APELACIÓN!$C:$AK,7,0),""),0)</f>
        <v/>
      </c>
      <c r="X43" s="10" t="str">
        <f>IFERROR(VLOOKUP($C43,[2]CONSOLIDADO!$C:$BS,61,0),"")</f>
        <v>EMPATE</v>
      </c>
      <c r="Y43" s="11">
        <f>IFERROR(VLOOKUP($C43,[2]CONSOLIDADO!$C:$BS,62,0),"")</f>
        <v>70</v>
      </c>
      <c r="Z43" s="11">
        <f>IFERROR(VLOOKUP($C43,[2]CONSOLIDADO!$C:$BS,63,0),"")</f>
        <v>8</v>
      </c>
      <c r="AA43" s="11">
        <f>IFERROR(VLOOKUP($C43,[2]CONSOLIDADO!$C:$BS,64,0),"")</f>
        <v>8</v>
      </c>
      <c r="AB43" s="11">
        <f>IFERROR(VLOOKUP($C43,[2]CONSOLIDADO!$C:$BS,65,0),"")</f>
        <v>0</v>
      </c>
      <c r="AC43" s="12" t="str">
        <f>IFERROR(VLOOKUP($C43,[2]CONSOLIDADO!$C:$BS,66,0),"")</f>
        <v/>
      </c>
      <c r="AD43" s="12">
        <f>IFERROR(VLOOKUP($C43,[2]CONSOLIDADO!$C:$BS,67,0),"")</f>
        <v>0</v>
      </c>
      <c r="AE43" s="12">
        <f>IFERROR(VLOOKUP($C43,[2]CONSOLIDADO!$C:$BS,68,0),"")</f>
        <v>0</v>
      </c>
      <c r="AF43" s="13">
        <v>28</v>
      </c>
    </row>
    <row r="44" spans="1:32" x14ac:dyDescent="0.25">
      <c r="A44" s="1">
        <v>29</v>
      </c>
      <c r="B44" s="14">
        <v>103</v>
      </c>
      <c r="C44" s="15">
        <v>13819738</v>
      </c>
      <c r="D44" s="14">
        <v>7</v>
      </c>
      <c r="E44" s="14"/>
      <c r="F44" s="16">
        <f>IFERROR(IF(AND($W44="SI",VLOOKUP($C44,[2]APELACIÓN!$C:$AK,21,0)&gt;0),VLOOKUP($C44,[2]APELACIÓN!$C:$AK,21,0),VLOOKUP($C44,[2]CONSOLIDADO!$C:$BS,38,0)),"")</f>
        <v>6</v>
      </c>
      <c r="G44" s="17">
        <f>IFERROR(IF(AND($W44="SI",VLOOKUP($C44,[2]APELACIÓN!$C:$AK,22,0)&gt;0),VLOOKUP($C44,[2]APELACIÓN!$C:$AK,22,0),VLOOKUP($C44,[2]CONSOLIDADO!$C:$BS,39,0)),"")</f>
        <v>46</v>
      </c>
      <c r="H44" s="30">
        <f>IFERROR(IF(AND($W44="SI",VLOOKUP($C44,[2]APELACIÓN!$C:$AK,23,0)&gt;0),VLOOKUP($C44,[2]APELACIÓN!$C:$AK,23,0),VLOOKUP($C44,[2]CONSOLIDADO!$C:$BS,40,0)),"")</f>
        <v>11.5</v>
      </c>
      <c r="I44" s="16">
        <f>IFERROR(IF(AND($W44="SI",VLOOKUP($C44,[2]APELACIÓN!$C:$AK,24,0)&gt;0),VLOOKUP($C44,[2]APELACIÓN!$C:$AK,24,0),VLOOKUP($C44,[2]CONSOLIDADO!$C:$BS,41,0)),"")</f>
        <v>35</v>
      </c>
      <c r="J44" s="18">
        <f>IFERROR(IF(AND($W44="SI",VLOOKUP($C44,[2]APELACIÓN!$C:$AK,25,0)&gt;0),VLOOKUP($C44,[2]APELACIÓN!$C:$AK,25,0),VLOOKUP($C44,[2]CONSOLIDADO!$C:$BS,42,0)),"")</f>
        <v>58</v>
      </c>
      <c r="K44" s="30">
        <f>IFERROR(IF(AND($W44="SI",VLOOKUP($C44,[2]APELACIÓN!$C:$AK,26,0)&gt;0),VLOOKUP($C44,[2]APELACIÓN!$C:$AK,26,0),VLOOKUP($C44,[2]CONSOLIDADO!$C:$BS,43,0)),"")</f>
        <v>14.5</v>
      </c>
      <c r="L44" s="16">
        <f>IFERROR(IF(AND($W44="SI",VLOOKUP($C44,[2]APELACIÓN!$C:$AK,27,0)&gt;0),VLOOKUP($C44,[2]APELACIÓN!$C:$AK,27,0),VLOOKUP($C44,[2]CONSOLIDADO!$C:$BS,44,0)),"")</f>
        <v>70</v>
      </c>
      <c r="M44" s="16">
        <f>IFERROR(IF(AND($W44="SI",VLOOKUP($C44,[2]APELACIÓN!$C:$AK,28,0)&gt;0),VLOOKUP($C44,[2]APELACIÓN!$C:$AK,28,0),VLOOKUP($C44,[2]CONSOLIDADO!$C:$BS,45,0)),"")</f>
        <v>70</v>
      </c>
      <c r="N44" s="16">
        <f>IFERROR(IF(AND($W44="SI",VLOOKUP($C44,[2]APELACIÓN!$C:$AK,29,0)&gt;0),VLOOKUP($C44,[2]APELACIÓN!$C:$AK,29,0),VLOOKUP($C44,[2]CONSOLIDADO!$C:$BS,46,0)),"")</f>
        <v>0</v>
      </c>
      <c r="O44" s="16">
        <f>IFERROR(IF(AND($W44="SI",VLOOKUP($C44,[2]APELACIÓN!$C:$AK,30,0)&gt;0),VLOOKUP($C44,[2]APELACIÓN!$C:$AK,30,0),VLOOKUP($C44,[2]CONSOLIDADO!$C:$BS,47,0)),"")</f>
        <v>47</v>
      </c>
      <c r="P44" s="18">
        <f>IFERROR(IF(AND($W44="SI",VLOOKUP($C44,[2]APELACIÓN!$C:$AK,31,0)&gt;0),VLOOKUP($C44,[2]APELACIÓN!$C:$AK,31,0),VLOOKUP($C44,[2]CONSOLIDADO!$C:$BS,48,0)),"")</f>
        <v>52</v>
      </c>
      <c r="Q44" s="30">
        <f>IFERROR(IF(AND($W44="SI",VLOOKUP($C44,[2]APELACIÓN!$C:$AK,32,0)&gt;0),VLOOKUP($C44,[2]APELACIÓN!$C:$AK,32,0),VLOOKUP($C44,[2]CONSOLIDADO!$C:$BS,49,0)),"")</f>
        <v>13</v>
      </c>
      <c r="R44" s="16" t="str">
        <f>IFERROR(IF(AND($W44="SI",VLOOKUP($C44,[2]APELACIÓN!$C:$AK,33,0)&gt;0),VLOOKUP($C44,[2]APELACIÓN!$C:$AK,33,0),VLOOKUP($C44,[2]CONSOLIDADO!$C:$BS,50,0)),"")</f>
        <v>LEM</v>
      </c>
      <c r="S44" s="17">
        <f>IFERROR(IF(AND($W44="SI",VLOOKUP($C44,[2]APELACIÓN!$C:$AK,34,0)&gt;0),VLOOKUP($C44,[2]APELACIÓN!$C:$AK,34,0),VLOOKUP($C44,[2]CONSOLIDADO!$C:$BS,51,0)),"")</f>
        <v>100</v>
      </c>
      <c r="T44" s="30">
        <f>IFERROR(IF(AND($W44="SI",VLOOKUP($C44,[2]APELACIÓN!$C:$AK,35,0)&gt;0),VLOOKUP($C44,[2]APELACIÓN!$C:$AK,35,0),VLOOKUP($C44,[2]CONSOLIDADO!$C:$BS,52,0)),"")</f>
        <v>25</v>
      </c>
      <c r="U44" s="8">
        <f>IFERROR(ROUND(IF(((H44+K44+Q44+T44)=VLOOKUP($C44,[2]CONSOLIDADO!$C:$BJ,60,0)),VLOOKUP($C44,[2]CONSOLIDADO!$C:$BJ,60,0),"ERROR"),2),"")</f>
        <v>64</v>
      </c>
      <c r="V44" s="12" t="str">
        <f>IFERROR(IF(VLOOKUP($C44,[2]APELACIÓN!$C:$AK,5,0)&lt;&gt;0,VLOOKUP($C44,[2]APELACIÓN!$C:$AK,5,0),"NO"),"")</f>
        <v/>
      </c>
      <c r="W44" s="12" t="str">
        <f>IFERROR(IF($V44="SI",VLOOKUP($C44,[2]APELACIÓN!$C:$AK,7,0),""),0)</f>
        <v/>
      </c>
      <c r="X44" s="10" t="str">
        <f>IFERROR(VLOOKUP($C44,[2]CONSOLIDADO!$C:$BS,61,0),"")</f>
        <v/>
      </c>
      <c r="Y44" s="11">
        <f>IFERROR(VLOOKUP($C44,[2]CONSOLIDADO!$C:$BS,62,0),"")</f>
        <v>70</v>
      </c>
      <c r="Z44" s="11">
        <f>IFERROR(VLOOKUP($C44,[2]CONSOLIDADO!$C:$BS,63,0),"")</f>
        <v>5</v>
      </c>
      <c r="AA44" s="11">
        <f>IFERROR(VLOOKUP($C44,[2]CONSOLIDADO!$C:$BS,64,0),"")</f>
        <v>6</v>
      </c>
      <c r="AB44" s="11">
        <f>IFERROR(VLOOKUP($C44,[2]CONSOLIDADO!$C:$BS,65,0),"")</f>
        <v>22</v>
      </c>
      <c r="AC44" s="12" t="str">
        <f>IFERROR(VLOOKUP($C44,[2]CONSOLIDADO!$C:$BS,66,0),"")</f>
        <v/>
      </c>
      <c r="AD44" s="12">
        <f>IFERROR(VLOOKUP($C44,[2]CONSOLIDADO!$C:$BS,67,0),"")</f>
        <v>0</v>
      </c>
      <c r="AE44" s="12">
        <f>IFERROR(VLOOKUP($C44,[2]CONSOLIDADO!$C:$BS,68,0),"")</f>
        <v>0</v>
      </c>
      <c r="AF44" s="13">
        <v>29</v>
      </c>
    </row>
    <row r="45" spans="1:32" x14ac:dyDescent="0.25">
      <c r="A45" s="1">
        <v>30</v>
      </c>
      <c r="B45" s="14">
        <v>103</v>
      </c>
      <c r="C45" s="15">
        <v>10723955</v>
      </c>
      <c r="D45" s="14">
        <v>3</v>
      </c>
      <c r="E45" s="14"/>
      <c r="F45" s="16">
        <f>IFERROR(IF(AND($W45="SI",VLOOKUP($C45,[2]APELACIÓN!$C:$AK,21,0)&gt;0),VLOOKUP($C45,[2]APELACIÓN!$C:$AK,21,0),VLOOKUP($C45,[2]CONSOLIDADO!$C:$BS,38,0)),"")</f>
        <v>6</v>
      </c>
      <c r="G45" s="17">
        <f>IFERROR(IF(AND($W45="SI",VLOOKUP($C45,[2]APELACIÓN!$C:$AK,22,0)&gt;0),VLOOKUP($C45,[2]APELACIÓN!$C:$AK,22,0),VLOOKUP($C45,[2]CONSOLIDADO!$C:$BS,39,0)),"")</f>
        <v>46</v>
      </c>
      <c r="H45" s="30">
        <f>IFERROR(IF(AND($W45="SI",VLOOKUP($C45,[2]APELACIÓN!$C:$AK,23,0)&gt;0),VLOOKUP($C45,[2]APELACIÓN!$C:$AK,23,0),VLOOKUP($C45,[2]CONSOLIDADO!$C:$BS,40,0)),"")</f>
        <v>11.5</v>
      </c>
      <c r="I45" s="16">
        <f>IFERROR(IF(AND($W45="SI",VLOOKUP($C45,[2]APELACIÓN!$C:$AK,24,0)&gt;0),VLOOKUP($C45,[2]APELACIÓN!$C:$AK,24,0),VLOOKUP($C45,[2]CONSOLIDADO!$C:$BS,41,0)),"")</f>
        <v>56</v>
      </c>
      <c r="J45" s="18">
        <f>IFERROR(IF(AND($W45="SI",VLOOKUP($C45,[2]APELACIÓN!$C:$AK,25,0)&gt;0),VLOOKUP($C45,[2]APELACIÓN!$C:$AK,25,0),VLOOKUP($C45,[2]CONSOLIDADO!$C:$BS,42,0)),"")</f>
        <v>100</v>
      </c>
      <c r="K45" s="30">
        <f>IFERROR(IF(AND($W45="SI",VLOOKUP($C45,[2]APELACIÓN!$C:$AK,26,0)&gt;0),VLOOKUP($C45,[2]APELACIÓN!$C:$AK,26,0),VLOOKUP($C45,[2]CONSOLIDADO!$C:$BS,43,0)),"")</f>
        <v>25</v>
      </c>
      <c r="L45" s="16">
        <f>IFERROR(IF(AND($W45="SI",VLOOKUP($C45,[2]APELACIÓN!$C:$AK,27,0)&gt;0),VLOOKUP($C45,[2]APELACIÓN!$C:$AK,27,0),VLOOKUP($C45,[2]CONSOLIDADO!$C:$BS,44,0)),"")</f>
        <v>70</v>
      </c>
      <c r="M45" s="16">
        <f>IFERROR(IF(AND($W45="SI",VLOOKUP($C45,[2]APELACIÓN!$C:$AK,28,0)&gt;0),VLOOKUP($C45,[2]APELACIÓN!$C:$AK,28,0),VLOOKUP($C45,[2]CONSOLIDADO!$C:$BS,45,0)),"")</f>
        <v>0</v>
      </c>
      <c r="N45" s="16">
        <f>IFERROR(IF(AND($W45="SI",VLOOKUP($C45,[2]APELACIÓN!$C:$AK,29,0)&gt;0),VLOOKUP($C45,[2]APELACIÓN!$C:$AK,29,0),VLOOKUP($C45,[2]CONSOLIDADO!$C:$BS,46,0)),"")</f>
        <v>0</v>
      </c>
      <c r="O45" s="16">
        <f>IFERROR(IF(AND($W45="SI",VLOOKUP($C45,[2]APELACIÓN!$C:$AK,30,0)&gt;0),VLOOKUP($C45,[2]APELACIÓN!$C:$AK,30,0),VLOOKUP($C45,[2]CONSOLIDADO!$C:$BS,47,0)),"")</f>
        <v>23</v>
      </c>
      <c r="P45" s="18">
        <f>IFERROR(IF(AND($W45="SI",VLOOKUP($C45,[2]APELACIÓN!$C:$AK,31,0)&gt;0),VLOOKUP($C45,[2]APELACIÓN!$C:$AK,31,0),VLOOKUP($C45,[2]CONSOLIDADO!$C:$BS,48,0)),"")</f>
        <v>4</v>
      </c>
      <c r="Q45" s="30">
        <f>IFERROR(IF(AND($W45="SI",VLOOKUP($C45,[2]APELACIÓN!$C:$AK,32,0)&gt;0),VLOOKUP($C45,[2]APELACIÓN!$C:$AK,32,0),VLOOKUP($C45,[2]CONSOLIDADO!$C:$BS,49,0)),"")</f>
        <v>1</v>
      </c>
      <c r="R45" s="16" t="str">
        <f>IFERROR(IF(AND($W45="SI",VLOOKUP($C45,[2]APELACIÓN!$C:$AK,33,0)&gt;0),VLOOKUP($C45,[2]APELACIÓN!$C:$AK,33,0),VLOOKUP($C45,[2]CONSOLIDADO!$C:$BS,50,0)),"")</f>
        <v>LEM</v>
      </c>
      <c r="S45" s="17">
        <f>IFERROR(IF(AND($W45="SI",VLOOKUP($C45,[2]APELACIÓN!$C:$AK,34,0)&gt;0),VLOOKUP($C45,[2]APELACIÓN!$C:$AK,34,0),VLOOKUP($C45,[2]CONSOLIDADO!$C:$BS,51,0)),"")</f>
        <v>100</v>
      </c>
      <c r="T45" s="30">
        <f>IFERROR(IF(AND($W45="SI",VLOOKUP($C45,[2]APELACIÓN!$C:$AK,35,0)&gt;0),VLOOKUP($C45,[2]APELACIÓN!$C:$AK,35,0),VLOOKUP($C45,[2]CONSOLIDADO!$C:$BS,52,0)),"")</f>
        <v>25</v>
      </c>
      <c r="U45" s="8">
        <f>IFERROR(ROUND(IF(((H45+K45+Q45+T45)=VLOOKUP($C45,[2]CONSOLIDADO!$C:$BJ,60,0)),VLOOKUP($C45,[2]CONSOLIDADO!$C:$BJ,60,0),"ERROR"),2),"")</f>
        <v>62.5</v>
      </c>
      <c r="V45" s="12" t="str">
        <f>IFERROR(IF(VLOOKUP($C45,[2]APELACIÓN!$C:$AK,5,0)&lt;&gt;0,VLOOKUP($C45,[2]APELACIÓN!$C:$AK,5,0),"NO"),"")</f>
        <v>SI</v>
      </c>
      <c r="W45" s="12" t="str">
        <f>IFERROR(IF($V45="SI",VLOOKUP($C45,[2]APELACIÓN!$C:$AK,7,0),""),0)</f>
        <v>NO</v>
      </c>
      <c r="X45" s="10" t="str">
        <f>IFERROR(VLOOKUP($C45,[2]CONSOLIDADO!$C:$BS,61,0),"")</f>
        <v/>
      </c>
      <c r="Y45" s="11">
        <f>IFERROR(VLOOKUP($C45,[2]CONSOLIDADO!$C:$BS,62,0),"")</f>
        <v>70</v>
      </c>
      <c r="Z45" s="11">
        <f>IFERROR(VLOOKUP($C45,[2]CONSOLIDADO!$C:$BS,63,0),"")</f>
        <v>6</v>
      </c>
      <c r="AA45" s="11">
        <f>IFERROR(VLOOKUP($C45,[2]CONSOLIDADO!$C:$BS,64,0),"")</f>
        <v>0</v>
      </c>
      <c r="AB45" s="11">
        <f>IFERROR(VLOOKUP($C45,[2]CONSOLIDADO!$C:$BS,65,0),"")</f>
        <v>10</v>
      </c>
      <c r="AC45" s="12" t="str">
        <f>IFERROR(VLOOKUP($C45,[2]CONSOLIDADO!$C:$BS,66,0),"")</f>
        <v/>
      </c>
      <c r="AD45" s="12">
        <f>IFERROR(VLOOKUP($C45,[2]CONSOLIDADO!$C:$BS,67,0),"")</f>
        <v>0</v>
      </c>
      <c r="AE45" s="12">
        <f>IFERROR(VLOOKUP($C45,[2]CONSOLIDADO!$C:$BS,68,0),"")</f>
        <v>0</v>
      </c>
      <c r="AF45" s="13">
        <v>30</v>
      </c>
    </row>
    <row r="46" spans="1:32" x14ac:dyDescent="0.25">
      <c r="A46" s="1">
        <v>31</v>
      </c>
      <c r="B46" s="14">
        <v>103</v>
      </c>
      <c r="C46" s="15">
        <v>6959646</v>
      </c>
      <c r="D46" s="14">
        <v>0</v>
      </c>
      <c r="E46" s="14"/>
      <c r="F46" s="16">
        <f>IFERROR(IF(AND($W46="SI",VLOOKUP($C46,[2]APELACIÓN!$C:$AK,21,0)&gt;0),VLOOKUP($C46,[2]APELACIÓN!$C:$AK,21,0),VLOOKUP($C46,[2]CONSOLIDADO!$C:$BS,38,0)),"")</f>
        <v>6</v>
      </c>
      <c r="G46" s="17">
        <f>IFERROR(IF(AND($W46="SI",VLOOKUP($C46,[2]APELACIÓN!$C:$AK,22,0)&gt;0),VLOOKUP($C46,[2]APELACIÓN!$C:$AK,22,0),VLOOKUP($C46,[2]CONSOLIDADO!$C:$BS,39,0)),"")</f>
        <v>46</v>
      </c>
      <c r="H46" s="30">
        <f>IFERROR(IF(AND($W46="SI",VLOOKUP($C46,[2]APELACIÓN!$C:$AK,23,0)&gt;0),VLOOKUP($C46,[2]APELACIÓN!$C:$AK,23,0),VLOOKUP($C46,[2]CONSOLIDADO!$C:$BS,40,0)),"")</f>
        <v>11.5</v>
      </c>
      <c r="I46" s="16">
        <f>IFERROR(IF(AND($W46="SI",VLOOKUP($C46,[2]APELACIÓN!$C:$AK,24,0)&gt;0),VLOOKUP($C46,[2]APELACIÓN!$C:$AK,24,0),VLOOKUP($C46,[2]CONSOLIDADO!$C:$BS,41,0)),"")</f>
        <v>0</v>
      </c>
      <c r="J46" s="18">
        <f>IFERROR(IF(AND($W46="SI",VLOOKUP($C46,[2]APELACIÓN!$C:$AK,25,0)&gt;0),VLOOKUP($C46,[2]APELACIÓN!$C:$AK,25,0),VLOOKUP($C46,[2]CONSOLIDADO!$C:$BS,42,0)),"")</f>
        <v>0</v>
      </c>
      <c r="K46" s="30">
        <f>IFERROR(IF(AND($W46="SI",VLOOKUP($C46,[2]APELACIÓN!$C:$AK,26,0)&gt;0),VLOOKUP($C46,[2]APELACIÓN!$C:$AK,26,0),VLOOKUP($C46,[2]CONSOLIDADO!$C:$BS,43,0)),"")</f>
        <v>0</v>
      </c>
      <c r="L46" s="16">
        <f>IFERROR(IF(AND($W46="SI",VLOOKUP($C46,[2]APELACIÓN!$C:$AK,27,0)&gt;0),VLOOKUP($C46,[2]APELACIÓN!$C:$AK,27,0),VLOOKUP($C46,[2]CONSOLIDADO!$C:$BS,44,0)),"")</f>
        <v>70</v>
      </c>
      <c r="M46" s="16">
        <f>IFERROR(IF(AND($W46="SI",VLOOKUP($C46,[2]APELACIÓN!$C:$AK,28,0)&gt;0),VLOOKUP($C46,[2]APELACIÓN!$C:$AK,28,0),VLOOKUP($C46,[2]CONSOLIDADO!$C:$BS,45,0)),"")</f>
        <v>70</v>
      </c>
      <c r="N46" s="16">
        <f>IFERROR(IF(AND($W46="SI",VLOOKUP($C46,[2]APELACIÓN!$C:$AK,29,0)&gt;0),VLOOKUP($C46,[2]APELACIÓN!$C:$AK,29,0),VLOOKUP($C46,[2]CONSOLIDADO!$C:$BS,46,0)),"")</f>
        <v>70</v>
      </c>
      <c r="O46" s="16">
        <f>IFERROR(IF(AND($W46="SI",VLOOKUP($C46,[2]APELACIÓN!$C:$AK,30,0)&gt;0),VLOOKUP($C46,[2]APELACIÓN!$C:$AK,30,0),VLOOKUP($C46,[2]CONSOLIDADO!$C:$BS,47,0)),"")</f>
        <v>70</v>
      </c>
      <c r="P46" s="18">
        <f>IFERROR(IF(AND($W46="SI",VLOOKUP($C46,[2]APELACIÓN!$C:$AK,31,0)&gt;0),VLOOKUP($C46,[2]APELACIÓN!$C:$AK,31,0),VLOOKUP($C46,[2]CONSOLIDADO!$C:$BS,48,0)),"")</f>
        <v>100</v>
      </c>
      <c r="Q46" s="30">
        <f>IFERROR(IF(AND($W46="SI",VLOOKUP($C46,[2]APELACIÓN!$C:$AK,32,0)&gt;0),VLOOKUP($C46,[2]APELACIÓN!$C:$AK,32,0),VLOOKUP($C46,[2]CONSOLIDADO!$C:$BS,49,0)),"")</f>
        <v>25</v>
      </c>
      <c r="R46" s="16" t="str">
        <f>IFERROR(IF(AND($W46="SI",VLOOKUP($C46,[2]APELACIÓN!$C:$AK,33,0)&gt;0),VLOOKUP($C46,[2]APELACIÓN!$C:$AK,33,0),VLOOKUP($C46,[2]CONSOLIDADO!$C:$BS,50,0)),"")</f>
        <v>LEM</v>
      </c>
      <c r="S46" s="17">
        <f>IFERROR(IF(AND($W46="SI",VLOOKUP($C46,[2]APELACIÓN!$C:$AK,34,0)&gt;0),VLOOKUP($C46,[2]APELACIÓN!$C:$AK,34,0),VLOOKUP($C46,[2]CONSOLIDADO!$C:$BS,51,0)),"")</f>
        <v>100</v>
      </c>
      <c r="T46" s="30">
        <f>IFERROR(IF(AND($W46="SI",VLOOKUP($C46,[2]APELACIÓN!$C:$AK,35,0)&gt;0),VLOOKUP($C46,[2]APELACIÓN!$C:$AK,35,0),VLOOKUP($C46,[2]CONSOLIDADO!$C:$BS,52,0)),"")</f>
        <v>25</v>
      </c>
      <c r="U46" s="8">
        <f>IFERROR(ROUND(IF(((H46+K46+Q46+T46)=VLOOKUP($C46,[2]CONSOLIDADO!$C:$BJ,60,0)),VLOOKUP($C46,[2]CONSOLIDADO!$C:$BJ,60,0),"ERROR"),2),"")</f>
        <v>61.5</v>
      </c>
      <c r="V46" s="12" t="str">
        <f>IFERROR(IF(VLOOKUP($C46,[2]APELACIÓN!$C:$AK,5,0)&lt;&gt;0,VLOOKUP($C46,[2]APELACIÓN!$C:$AK,5,0),"NO"),"")</f>
        <v/>
      </c>
      <c r="W46" s="12" t="str">
        <f>IFERROR(IF($V46="SI",VLOOKUP($C46,[2]APELACIÓN!$C:$AK,7,0),""),0)</f>
        <v/>
      </c>
      <c r="X46" s="10" t="str">
        <f>IFERROR(VLOOKUP($C46,[2]CONSOLIDADO!$C:$BS,61,0),"")</f>
        <v/>
      </c>
      <c r="Y46" s="11">
        <f>IFERROR(VLOOKUP($C46,[2]CONSOLIDADO!$C:$BS,62,0),"")</f>
        <v>70</v>
      </c>
      <c r="Z46" s="11">
        <f>IFERROR(VLOOKUP($C46,[2]CONSOLIDADO!$C:$BS,63,0),"")</f>
        <v>5</v>
      </c>
      <c r="AA46" s="11">
        <f>IFERROR(VLOOKUP($C46,[2]CONSOLIDADO!$C:$BS,64,0),"")</f>
        <v>6</v>
      </c>
      <c r="AB46" s="11">
        <f>IFERROR(VLOOKUP($C46,[2]CONSOLIDADO!$C:$BS,65,0),"")</f>
        <v>5</v>
      </c>
      <c r="AC46" s="12" t="str">
        <f>IFERROR(VLOOKUP($C46,[2]CONSOLIDADO!$C:$BS,66,0),"")</f>
        <v/>
      </c>
      <c r="AD46" s="12">
        <f>IFERROR(VLOOKUP($C46,[2]CONSOLIDADO!$C:$BS,67,0),"")</f>
        <v>0</v>
      </c>
      <c r="AE46" s="12">
        <f>IFERROR(VLOOKUP($C46,[2]CONSOLIDADO!$C:$BS,68,0),"")</f>
        <v>0</v>
      </c>
      <c r="AF46" s="13">
        <v>31</v>
      </c>
    </row>
    <row r="47" spans="1:32" x14ac:dyDescent="0.25">
      <c r="A47" s="38" t="s">
        <v>37</v>
      </c>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40"/>
    </row>
    <row r="48" spans="1:32" x14ac:dyDescent="0.25">
      <c r="A48" s="19">
        <v>1</v>
      </c>
      <c r="B48" s="20">
        <v>103</v>
      </c>
      <c r="C48" s="21">
        <v>10662673</v>
      </c>
      <c r="D48" s="20">
        <v>1</v>
      </c>
      <c r="E48" s="20"/>
      <c r="F48" s="22">
        <f>IFERROR(IF(AND($W48="SI",VLOOKUP($C48,[2]APELACIÓN!$C:$AK,21,0)&gt;0),VLOOKUP($C48,[2]APELACIÓN!$C:$AK,21,0),VLOOKUP($C48,[2]CONSOLIDADO!$C:$BS,38,0)),"")</f>
        <v>4</v>
      </c>
      <c r="G48" s="23">
        <f>IFERROR(IF(AND($W48="SI",VLOOKUP($C48,[2]APELACIÓN!$C:$AK,22,0)&gt;0),VLOOKUP($C48,[2]APELACIÓN!$C:$AK,22,0),VLOOKUP($C48,[2]CONSOLIDADO!$C:$BS,39,0)),"")</f>
        <v>34</v>
      </c>
      <c r="H48" s="24">
        <f>IFERROR(IF(AND($W48="SI",VLOOKUP($C48,[2]APELACIÓN!$C:$AK,23,0)&gt;0),VLOOKUP($C48,[2]APELACIÓN!$C:$AK,23,0),VLOOKUP($C48,[2]CONSOLIDADO!$C:$BS,40,0)),"")</f>
        <v>8.5</v>
      </c>
      <c r="I48" s="22">
        <f>IFERROR(IF(AND($W48="SI",VLOOKUP($C48,[2]APELACIÓN!$C:$AK,24,0)&gt;0),VLOOKUP($C48,[2]APELACIÓN!$C:$AK,24,0),VLOOKUP($C48,[2]CONSOLIDADO!$C:$BS,41,0)),"")</f>
        <v>189</v>
      </c>
      <c r="J48" s="25">
        <f>IFERROR(IF(AND($W48="SI",VLOOKUP($C48,[2]APELACIÓN!$C:$AK,25,0)&gt;0),VLOOKUP($C48,[2]APELACIÓN!$C:$AK,25,0),VLOOKUP($C48,[2]CONSOLIDADO!$C:$BS,42,0)),"")</f>
        <v>100</v>
      </c>
      <c r="K48" s="24">
        <f>IFERROR(IF(AND($W48="SI",VLOOKUP($C48,[2]APELACIÓN!$C:$AK,26,0)&gt;0),VLOOKUP($C48,[2]APELACIÓN!$C:$AK,26,0),VLOOKUP($C48,[2]CONSOLIDADO!$C:$BS,43,0)),"")</f>
        <v>25</v>
      </c>
      <c r="L48" s="22">
        <f>IFERROR(IF(AND($W48="SI",VLOOKUP($C48,[2]APELACIÓN!$C:$AK,27,0)&gt;0),VLOOKUP($C48,[2]APELACIÓN!$C:$AK,27,0),VLOOKUP($C48,[2]CONSOLIDADO!$C:$BS,44,0)),"")</f>
        <v>70</v>
      </c>
      <c r="M48" s="22">
        <f>IFERROR(IF(AND($W48="SI",VLOOKUP($C48,[2]APELACIÓN!$C:$AK,28,0)&gt;0),VLOOKUP($C48,[2]APELACIÓN!$C:$AK,28,0),VLOOKUP($C48,[2]CONSOLIDADO!$C:$BS,45,0)),"")</f>
        <v>70</v>
      </c>
      <c r="N48" s="22">
        <f>IFERROR(IF(AND($W48="SI",VLOOKUP($C48,[2]APELACIÓN!$C:$AK,29,0)&gt;0),VLOOKUP($C48,[2]APELACIÓN!$C:$AK,29,0),VLOOKUP($C48,[2]CONSOLIDADO!$C:$BS,46,0)),"")</f>
        <v>70</v>
      </c>
      <c r="O48" s="22">
        <f>IFERROR(IF(AND($W48="SI",VLOOKUP($C48,[2]APELACIÓN!$C:$AK,30,0)&gt;0),VLOOKUP($C48,[2]APELACIÓN!$C:$AK,30,0),VLOOKUP($C48,[2]CONSOLIDADO!$C:$BS,47,0)),"")</f>
        <v>70</v>
      </c>
      <c r="P48" s="25">
        <f>IFERROR(IF(AND($W48="SI",VLOOKUP($C48,[2]APELACIÓN!$C:$AK,31,0)&gt;0),VLOOKUP($C48,[2]APELACIÓN!$C:$AK,31,0),VLOOKUP($C48,[2]CONSOLIDADO!$C:$BS,48,0)),"")</f>
        <v>100</v>
      </c>
      <c r="Q48" s="24">
        <f>IFERROR(IF(AND($W48="SI",VLOOKUP($C48,[2]APELACIÓN!$C:$AK,32,0)&gt;0),VLOOKUP($C48,[2]APELACIÓN!$C:$AK,32,0),VLOOKUP($C48,[2]CONSOLIDADO!$C:$BS,49,0)),"")</f>
        <v>25</v>
      </c>
      <c r="R48" s="22" t="str">
        <f>IFERROR(IF(AND($W48="SI",VLOOKUP($C48,[2]APELACIÓN!$C:$AK,33,0)&gt;0),VLOOKUP($C48,[2]APELACIÓN!$C:$AK,33,0),VLOOKUP($C48,[2]CONSOLIDADO!$C:$BS,50,0)),"")</f>
        <v>LEM</v>
      </c>
      <c r="S48" s="23">
        <f>IFERROR(IF(AND($W48="SI",VLOOKUP($C48,[2]APELACIÓN!$C:$AK,34,0)&gt;0),VLOOKUP($C48,[2]APELACIÓN!$C:$AK,34,0),VLOOKUP($C48,[2]CONSOLIDADO!$C:$BS,51,0)),"")</f>
        <v>100</v>
      </c>
      <c r="T48" s="24">
        <f>IFERROR(IF(AND($W48="SI",VLOOKUP($C48,[2]APELACIÓN!$C:$AK,35,0)&gt;0),VLOOKUP($C48,[2]APELACIÓN!$C:$AK,35,0),VLOOKUP($C48,[2]CONSOLIDADO!$C:$BS,52,0)),"")</f>
        <v>25</v>
      </c>
      <c r="U48" s="26">
        <f>IFERROR(ROUND(IF(((H48+K48+Q48+T48)=VLOOKUP($C48,[2]CONSOLIDADO!$C:$BJ,60,0)),VLOOKUP($C48,[2]CONSOLIDADO!$C:$BJ,60,0),"ERROR"),2),"")</f>
        <v>83.5</v>
      </c>
      <c r="V48" s="27" t="str">
        <f>IFERROR(IF(VLOOKUP($C48,[2]APELACIÓN!$C:$AK,5,0)&lt;&gt;0,VLOOKUP($C48,[2]APELACIÓN!$C:$AK,5,0),"NO"),"")</f>
        <v/>
      </c>
      <c r="W48" s="27" t="str">
        <f>IFERROR(IF($V48="SI",VLOOKUP($C48,[2]APELACIÓN!$C:$AK,7,0),""),0)</f>
        <v/>
      </c>
      <c r="X48" s="28" t="str">
        <f>IFERROR(VLOOKUP($C48,[2]CONSOLIDADO!$C:$BS,61,0),"")</f>
        <v/>
      </c>
      <c r="Y48" s="27">
        <f>IFERROR(VLOOKUP($C48,[2]CONSOLIDADO!$C:$BS,62,0),"")</f>
        <v>70</v>
      </c>
      <c r="Z48" s="27">
        <f>IFERROR(VLOOKUP($C48,[2]CONSOLIDADO!$C:$BS,63,0),"")</f>
        <v>4</v>
      </c>
      <c r="AA48" s="27">
        <f>IFERROR(VLOOKUP($C48,[2]CONSOLIDADO!$C:$BS,64,0),"")</f>
        <v>2</v>
      </c>
      <c r="AB48" s="27">
        <f>IFERROR(VLOOKUP($C48,[2]CONSOLIDADO!$C:$BS,65,0),"")</f>
        <v>26</v>
      </c>
      <c r="AC48" s="27" t="str">
        <f>IFERROR(VLOOKUP($C48,[2]CONSOLIDADO!$C:$BS,66,0),"")</f>
        <v/>
      </c>
      <c r="AD48" s="27">
        <f>IFERROR(VLOOKUP($C48,[2]CONSOLIDADO!$C:$BS,67,0),"")</f>
        <v>0</v>
      </c>
      <c r="AE48" s="27">
        <f>IFERROR(VLOOKUP($C48,[2]CONSOLIDADO!$C:$BS,68,0),"")</f>
        <v>0</v>
      </c>
      <c r="AF48" s="29"/>
    </row>
    <row r="49" spans="1:32" x14ac:dyDescent="0.25">
      <c r="A49" s="19">
        <v>2</v>
      </c>
      <c r="B49" s="20">
        <v>103</v>
      </c>
      <c r="C49" s="21">
        <v>9064573</v>
      </c>
      <c r="D49" s="20">
        <v>0</v>
      </c>
      <c r="E49" s="20"/>
      <c r="F49" s="22">
        <f>IFERROR(IF(AND($W49="SI",VLOOKUP($C49,[2]APELACIÓN!$C:$AK,21,0)&gt;0),VLOOKUP($C49,[2]APELACIÓN!$C:$AK,21,0),VLOOKUP($C49,[2]CONSOLIDADO!$C:$BS,38,0)),"")</f>
        <v>5</v>
      </c>
      <c r="G49" s="23">
        <f>IFERROR(IF(AND($W49="SI",VLOOKUP($C49,[2]APELACIÓN!$C:$AK,22,0)&gt;0),VLOOKUP($C49,[2]APELACIÓN!$C:$AK,22,0),VLOOKUP($C49,[2]CONSOLIDADO!$C:$BS,39,0)),"")</f>
        <v>40</v>
      </c>
      <c r="H49" s="31">
        <f>IFERROR(IF(AND($W49="SI",VLOOKUP($C49,[2]APELACIÓN!$C:$AK,23,0)&gt;0),VLOOKUP($C49,[2]APELACIÓN!$C:$AK,23,0),VLOOKUP($C49,[2]CONSOLIDADO!$C:$BS,40,0)),"")</f>
        <v>10</v>
      </c>
      <c r="I49" s="22">
        <f>IFERROR(IF(AND($W49="SI",VLOOKUP($C49,[2]APELACIÓN!$C:$AK,24,0)&gt;0),VLOOKUP($C49,[2]APELACIÓN!$C:$AK,24,0),VLOOKUP($C49,[2]CONSOLIDADO!$C:$BS,41,0)),"")</f>
        <v>101</v>
      </c>
      <c r="J49" s="25">
        <f>IFERROR(IF(AND($W49="SI",VLOOKUP($C49,[2]APELACIÓN!$C:$AK,25,0)&gt;0),VLOOKUP($C49,[2]APELACIÓN!$C:$AK,25,0),VLOOKUP($C49,[2]CONSOLIDADO!$C:$BS,42,0)),"")</f>
        <v>100</v>
      </c>
      <c r="K49" s="31">
        <f>IFERROR(IF(AND($W49="SI",VLOOKUP($C49,[2]APELACIÓN!$C:$AK,26,0)&gt;0),VLOOKUP($C49,[2]APELACIÓN!$C:$AK,26,0),VLOOKUP($C49,[2]CONSOLIDADO!$C:$BS,43,0)),"")</f>
        <v>25</v>
      </c>
      <c r="L49" s="22">
        <f>IFERROR(IF(AND($W49="SI",VLOOKUP($C49,[2]APELACIÓN!$C:$AK,27,0)&gt;0),VLOOKUP($C49,[2]APELACIÓN!$C:$AK,27,0),VLOOKUP($C49,[2]CONSOLIDADO!$C:$BS,44,0)),"")</f>
        <v>70</v>
      </c>
      <c r="M49" s="22">
        <f>IFERROR(IF(AND($W49="SI",VLOOKUP($C49,[2]APELACIÓN!$C:$AK,28,0)&gt;0),VLOOKUP($C49,[2]APELACIÓN!$C:$AK,28,0),VLOOKUP($C49,[2]CONSOLIDADO!$C:$BS,45,0)),"")</f>
        <v>67</v>
      </c>
      <c r="N49" s="22">
        <f>IFERROR(IF(AND($W49="SI",VLOOKUP($C49,[2]APELACIÓN!$C:$AK,29,0)&gt;0),VLOOKUP($C49,[2]APELACIÓN!$C:$AK,29,0),VLOOKUP($C49,[2]CONSOLIDADO!$C:$BS,46,0)),"")</f>
        <v>70</v>
      </c>
      <c r="O49" s="22">
        <f>IFERROR(IF(AND($W49="SI",VLOOKUP($C49,[2]APELACIÓN!$C:$AK,30,0)&gt;0),VLOOKUP($C49,[2]APELACIÓN!$C:$AK,30,0),VLOOKUP($C49,[2]CONSOLIDADO!$C:$BS,47,0)),"")</f>
        <v>69</v>
      </c>
      <c r="P49" s="25">
        <f>IFERROR(IF(AND($W49="SI",VLOOKUP($C49,[2]APELACIÓN!$C:$AK,31,0)&gt;0),VLOOKUP($C49,[2]APELACIÓN!$C:$AK,31,0),VLOOKUP($C49,[2]CONSOLIDADO!$C:$BS,48,0)),"")</f>
        <v>96</v>
      </c>
      <c r="Q49" s="31">
        <f>IFERROR(IF(AND($W49="SI",VLOOKUP($C49,[2]APELACIÓN!$C:$AK,32,0)&gt;0),VLOOKUP($C49,[2]APELACIÓN!$C:$AK,32,0),VLOOKUP($C49,[2]CONSOLIDADO!$C:$BS,49,0)),"")</f>
        <v>24</v>
      </c>
      <c r="R49" s="22" t="str">
        <f>IFERROR(IF(AND($W49="SI",VLOOKUP($C49,[2]APELACIÓN!$C:$AK,33,0)&gt;0),VLOOKUP($C49,[2]APELACIÓN!$C:$AK,33,0),VLOOKUP($C49,[2]CONSOLIDADO!$C:$BS,50,0)),"")</f>
        <v>CML</v>
      </c>
      <c r="S49" s="23">
        <f>IFERROR(IF(AND($W49="SI",VLOOKUP($C49,[2]APELACIÓN!$C:$AK,34,0)&gt;0),VLOOKUP($C49,[2]APELACIÓN!$C:$AK,34,0),VLOOKUP($C49,[2]CONSOLIDADO!$C:$BS,51,0)),"")</f>
        <v>80</v>
      </c>
      <c r="T49" s="31">
        <f>IFERROR(IF(AND($W49="SI",VLOOKUP($C49,[2]APELACIÓN!$C:$AK,35,0)&gt;0),VLOOKUP($C49,[2]APELACIÓN!$C:$AK,35,0),VLOOKUP($C49,[2]CONSOLIDADO!$C:$BS,52,0)),"")</f>
        <v>20</v>
      </c>
      <c r="U49" s="32">
        <f>IFERROR(ROUND(IF(((H49+K49+Q49+T49)=VLOOKUP($C49,[2]CONSOLIDADO!$C:$BJ,60,0)),VLOOKUP($C49,[2]CONSOLIDADO!$C:$BJ,60,0),"ERROR"),2),"")</f>
        <v>79</v>
      </c>
      <c r="V49" s="27" t="str">
        <f>IFERROR(IF(VLOOKUP($C49,[2]APELACIÓN!$C:$AK,5,0)&lt;&gt;0,VLOOKUP($C49,[2]APELACIÓN!$C:$AK,5,0),"NO"),"")</f>
        <v>SI</v>
      </c>
      <c r="W49" s="27" t="str">
        <f>IFERROR(IF($V49="SI",VLOOKUP($C49,[2]APELACIÓN!$C:$AK,7,0),""),0)</f>
        <v>NO</v>
      </c>
      <c r="X49" s="28" t="str">
        <f>IFERROR(VLOOKUP($C49,[2]CONSOLIDADO!$C:$BS,61,0),"")</f>
        <v/>
      </c>
      <c r="Y49" s="27">
        <f>IFERROR(VLOOKUP($C49,[2]CONSOLIDADO!$C:$BS,62,0),"")</f>
        <v>70</v>
      </c>
      <c r="Z49" s="27">
        <f>IFERROR(VLOOKUP($C49,[2]CONSOLIDADO!$C:$BS,63,0),"")</f>
        <v>4</v>
      </c>
      <c r="AA49" s="27">
        <f>IFERROR(VLOOKUP($C49,[2]CONSOLIDADO!$C:$BS,64,0),"")</f>
        <v>11</v>
      </c>
      <c r="AB49" s="27">
        <f>IFERROR(VLOOKUP($C49,[2]CONSOLIDADO!$C:$BS,65,0),"")</f>
        <v>28</v>
      </c>
      <c r="AC49" s="27" t="str">
        <f>IFERROR(VLOOKUP($C49,[2]CONSOLIDADO!$C:$BS,66,0),"")</f>
        <v/>
      </c>
      <c r="AD49" s="27">
        <f>IFERROR(VLOOKUP($C49,[2]CONSOLIDADO!$C:$BS,67,0),"")</f>
        <v>0</v>
      </c>
      <c r="AE49" s="27">
        <f>IFERROR(VLOOKUP($C49,[2]CONSOLIDADO!$C:$BS,68,0),"")</f>
        <v>0</v>
      </c>
      <c r="AF49" s="29"/>
    </row>
    <row r="50" spans="1:32" x14ac:dyDescent="0.25">
      <c r="A50" s="19">
        <v>3</v>
      </c>
      <c r="B50" s="20">
        <v>103</v>
      </c>
      <c r="C50" s="21">
        <v>10207359</v>
      </c>
      <c r="D50" s="20">
        <v>2</v>
      </c>
      <c r="E50" s="20"/>
      <c r="F50" s="22">
        <f>IFERROR(IF(AND($W50="SI",VLOOKUP($C50,[2]APELACIÓN!$C:$AK,21,0)&gt;0),VLOOKUP($C50,[2]APELACIÓN!$C:$AK,21,0),VLOOKUP($C50,[2]CONSOLIDADO!$C:$BS,38,0)),"")</f>
        <v>5</v>
      </c>
      <c r="G50" s="23">
        <f>IFERROR(IF(AND($W50="SI",VLOOKUP($C50,[2]APELACIÓN!$C:$AK,22,0)&gt;0),VLOOKUP($C50,[2]APELACIÓN!$C:$AK,22,0),VLOOKUP($C50,[2]CONSOLIDADO!$C:$BS,39,0)),"")</f>
        <v>40</v>
      </c>
      <c r="H50" s="31">
        <f>IFERROR(IF(AND($W50="SI",VLOOKUP($C50,[2]APELACIÓN!$C:$AK,23,0)&gt;0),VLOOKUP($C50,[2]APELACIÓN!$C:$AK,23,0),VLOOKUP($C50,[2]CONSOLIDADO!$C:$BS,40,0)),"")</f>
        <v>10</v>
      </c>
      <c r="I50" s="22">
        <f>IFERROR(IF(AND($W50="SI",VLOOKUP($C50,[2]APELACIÓN!$C:$AK,24,0)&gt;0),VLOOKUP($C50,[2]APELACIÓN!$C:$AK,24,0),VLOOKUP($C50,[2]CONSOLIDADO!$C:$BS,41,0)),"")</f>
        <v>135</v>
      </c>
      <c r="J50" s="25">
        <f>IFERROR(IF(AND($W50="SI",VLOOKUP($C50,[2]APELACIÓN!$C:$AK,25,0)&gt;0),VLOOKUP($C50,[2]APELACIÓN!$C:$AK,25,0),VLOOKUP($C50,[2]CONSOLIDADO!$C:$BS,42,0)),"")</f>
        <v>100</v>
      </c>
      <c r="K50" s="31">
        <f>IFERROR(IF(AND($W50="SI",VLOOKUP($C50,[2]APELACIÓN!$C:$AK,26,0)&gt;0),VLOOKUP($C50,[2]APELACIÓN!$C:$AK,26,0),VLOOKUP($C50,[2]CONSOLIDADO!$C:$BS,43,0)),"")</f>
        <v>25</v>
      </c>
      <c r="L50" s="22">
        <f>IFERROR(IF(AND($W50="SI",VLOOKUP($C50,[2]APELACIÓN!$C:$AK,27,0)&gt;0),VLOOKUP($C50,[2]APELACIÓN!$C:$AK,27,0),VLOOKUP($C50,[2]CONSOLIDADO!$C:$BS,44,0)),"")</f>
        <v>70</v>
      </c>
      <c r="M50" s="22">
        <f>IFERROR(IF(AND($W50="SI",VLOOKUP($C50,[2]APELACIÓN!$C:$AK,28,0)&gt;0),VLOOKUP($C50,[2]APELACIÓN!$C:$AK,28,0),VLOOKUP($C50,[2]CONSOLIDADO!$C:$BS,45,0)),"")</f>
        <v>70</v>
      </c>
      <c r="N50" s="22">
        <f>IFERROR(IF(AND($W50="SI",VLOOKUP($C50,[2]APELACIÓN!$C:$AK,29,0)&gt;0),VLOOKUP($C50,[2]APELACIÓN!$C:$AK,29,0),VLOOKUP($C50,[2]CONSOLIDADO!$C:$BS,46,0)),"")</f>
        <v>0</v>
      </c>
      <c r="O50" s="22">
        <f>IFERROR(IF(AND($W50="SI",VLOOKUP($C50,[2]APELACIÓN!$C:$AK,30,0)&gt;0),VLOOKUP($C50,[2]APELACIÓN!$C:$AK,30,0),VLOOKUP($C50,[2]CONSOLIDADO!$C:$BS,47,0)),"")</f>
        <v>47</v>
      </c>
      <c r="P50" s="25">
        <f>IFERROR(IF(AND($W50="SI",VLOOKUP($C50,[2]APELACIÓN!$C:$AK,31,0)&gt;0),VLOOKUP($C50,[2]APELACIÓN!$C:$AK,31,0),VLOOKUP($C50,[2]CONSOLIDADO!$C:$BS,48,0)),"")</f>
        <v>52</v>
      </c>
      <c r="Q50" s="31">
        <f>IFERROR(IF(AND($W50="SI",VLOOKUP($C50,[2]APELACIÓN!$C:$AK,32,0)&gt;0),VLOOKUP($C50,[2]APELACIÓN!$C:$AK,32,0),VLOOKUP($C50,[2]CONSOLIDADO!$C:$BS,49,0)),"")</f>
        <v>13</v>
      </c>
      <c r="R50" s="22" t="str">
        <f>IFERROR(IF(AND($W50="SI",VLOOKUP($C50,[2]APELACIÓN!$C:$AK,33,0)&gt;0),VLOOKUP($C50,[2]APELACIÓN!$C:$AK,33,0),VLOOKUP($C50,[2]CONSOLIDADO!$C:$BS,50,0)),"")</f>
        <v>LEM</v>
      </c>
      <c r="S50" s="23">
        <f>IFERROR(IF(AND($W50="SI",VLOOKUP($C50,[2]APELACIÓN!$C:$AK,34,0)&gt;0),VLOOKUP($C50,[2]APELACIÓN!$C:$AK,34,0),VLOOKUP($C50,[2]CONSOLIDADO!$C:$BS,51,0)),"")</f>
        <v>100</v>
      </c>
      <c r="T50" s="31">
        <f>IFERROR(IF(AND($W50="SI",VLOOKUP($C50,[2]APELACIÓN!$C:$AK,35,0)&gt;0),VLOOKUP($C50,[2]APELACIÓN!$C:$AK,35,0),VLOOKUP($C50,[2]CONSOLIDADO!$C:$BS,52,0)),"")</f>
        <v>25</v>
      </c>
      <c r="U50" s="32">
        <f>IFERROR(ROUND(IF(((H50+K50+Q50+T50)=VLOOKUP($C50,[2]CONSOLIDADO!$C:$BJ,60,0)),VLOOKUP($C50,[2]CONSOLIDADO!$C:$BJ,60,0),"ERROR"),2),"")</f>
        <v>73</v>
      </c>
      <c r="V50" s="27" t="str">
        <f>IFERROR(IF(VLOOKUP($C50,[2]APELACIÓN!$C:$AK,5,0)&lt;&gt;0,VLOOKUP($C50,[2]APELACIÓN!$C:$AK,5,0),"NO"),"")</f>
        <v>SI</v>
      </c>
      <c r="W50" s="27" t="str">
        <f>IFERROR(IF($V50="SI",VLOOKUP($C50,[2]APELACIÓN!$C:$AK,7,0),""),0)</f>
        <v>NO</v>
      </c>
      <c r="X50" s="28" t="str">
        <f>IFERROR(VLOOKUP($C50,[2]CONSOLIDADO!$C:$BS,61,0),"")</f>
        <v/>
      </c>
      <c r="Y50" s="27">
        <f>IFERROR(VLOOKUP($C50,[2]CONSOLIDADO!$C:$BS,62,0),"")</f>
        <v>70</v>
      </c>
      <c r="Z50" s="27">
        <f>IFERROR(VLOOKUP($C50,[2]CONSOLIDADO!$C:$BS,63,0),"")</f>
        <v>4</v>
      </c>
      <c r="AA50" s="27">
        <f>IFERROR(VLOOKUP($C50,[2]CONSOLIDADO!$C:$BS,64,0),"")</f>
        <v>6</v>
      </c>
      <c r="AB50" s="27">
        <f>IFERROR(VLOOKUP($C50,[2]CONSOLIDADO!$C:$BS,65,0),"")</f>
        <v>8</v>
      </c>
      <c r="AC50" s="27" t="str">
        <f>IFERROR(VLOOKUP($C50,[2]CONSOLIDADO!$C:$BS,66,0),"")</f>
        <v/>
      </c>
      <c r="AD50" s="27">
        <f>IFERROR(VLOOKUP($C50,[2]CONSOLIDADO!$C:$BS,67,0),"")</f>
        <v>0</v>
      </c>
      <c r="AE50" s="27">
        <f>IFERROR(VLOOKUP($C50,[2]CONSOLIDADO!$C:$BS,68,0),"")</f>
        <v>0</v>
      </c>
      <c r="AF50" s="33"/>
    </row>
    <row r="51" spans="1:32" x14ac:dyDescent="0.25">
      <c r="A51" s="19">
        <v>4</v>
      </c>
      <c r="B51" s="20">
        <v>103</v>
      </c>
      <c r="C51" s="21">
        <v>17554325</v>
      </c>
      <c r="D51" s="20">
        <v>2</v>
      </c>
      <c r="E51" s="20"/>
      <c r="F51" s="22">
        <f>IFERROR(IF(AND($W51="SI",VLOOKUP($C51,[2]APELACIÓN!$C:$AK,21,0)&gt;0),VLOOKUP($C51,[2]APELACIÓN!$C:$AK,21,0),VLOOKUP($C51,[2]CONSOLIDADO!$C:$BS,38,0)),"")</f>
        <v>4</v>
      </c>
      <c r="G51" s="23">
        <f>IFERROR(IF(AND($W51="SI",VLOOKUP($C51,[2]APELACIÓN!$C:$AK,22,0)&gt;0),VLOOKUP($C51,[2]APELACIÓN!$C:$AK,22,0),VLOOKUP($C51,[2]CONSOLIDADO!$C:$BS,39,0)),"")</f>
        <v>34</v>
      </c>
      <c r="H51" s="31">
        <f>IFERROR(IF(AND($W51="SI",VLOOKUP($C51,[2]APELACIÓN!$C:$AK,23,0)&gt;0),VLOOKUP($C51,[2]APELACIÓN!$C:$AK,23,0),VLOOKUP($C51,[2]CONSOLIDADO!$C:$BS,40,0)),"")</f>
        <v>8.5</v>
      </c>
      <c r="I51" s="22">
        <f>IFERROR(IF(AND($W51="SI",VLOOKUP($C51,[2]APELACIÓN!$C:$AK,24,0)&gt;0),VLOOKUP($C51,[2]APELACIÓN!$C:$AK,24,0),VLOOKUP($C51,[2]CONSOLIDADO!$C:$BS,41,0)),"")</f>
        <v>97</v>
      </c>
      <c r="J51" s="25">
        <f>IFERROR(IF(AND($W51="SI",VLOOKUP($C51,[2]APELACIÓN!$C:$AK,25,0)&gt;0),VLOOKUP($C51,[2]APELACIÓN!$C:$AK,25,0),VLOOKUP($C51,[2]CONSOLIDADO!$C:$BS,42,0)),"")</f>
        <v>100</v>
      </c>
      <c r="K51" s="31">
        <f>IFERROR(IF(AND($W51="SI",VLOOKUP($C51,[2]APELACIÓN!$C:$AK,26,0)&gt;0),VLOOKUP($C51,[2]APELACIÓN!$C:$AK,26,0),VLOOKUP($C51,[2]CONSOLIDADO!$C:$BS,43,0)),"")</f>
        <v>25</v>
      </c>
      <c r="L51" s="22">
        <f>IFERROR(IF(AND($W51="SI",VLOOKUP($C51,[2]APELACIÓN!$C:$AK,27,0)&gt;0),VLOOKUP($C51,[2]APELACIÓN!$C:$AK,27,0),VLOOKUP($C51,[2]CONSOLIDADO!$C:$BS,44,0)),"")</f>
        <v>70</v>
      </c>
      <c r="M51" s="22">
        <f>IFERROR(IF(AND($W51="SI",VLOOKUP($C51,[2]APELACIÓN!$C:$AK,28,0)&gt;0),VLOOKUP($C51,[2]APELACIÓN!$C:$AK,28,0),VLOOKUP($C51,[2]CONSOLIDADO!$C:$BS,45,0)),"")</f>
        <v>70</v>
      </c>
      <c r="N51" s="22">
        <f>IFERROR(IF(AND($W51="SI",VLOOKUP($C51,[2]APELACIÓN!$C:$AK,29,0)&gt;0),VLOOKUP($C51,[2]APELACIÓN!$C:$AK,29,0),VLOOKUP($C51,[2]CONSOLIDADO!$C:$BS,46,0)),"")</f>
        <v>0</v>
      </c>
      <c r="O51" s="22">
        <f>IFERROR(IF(AND($W51="SI",VLOOKUP($C51,[2]APELACIÓN!$C:$AK,30,0)&gt;0),VLOOKUP($C51,[2]APELACIÓN!$C:$AK,30,0),VLOOKUP($C51,[2]CONSOLIDADO!$C:$BS,47,0)),"")</f>
        <v>47</v>
      </c>
      <c r="P51" s="25">
        <f>IFERROR(IF(AND($W51="SI",VLOOKUP($C51,[2]APELACIÓN!$C:$AK,31,0)&gt;0),VLOOKUP($C51,[2]APELACIÓN!$C:$AK,31,0),VLOOKUP($C51,[2]CONSOLIDADO!$C:$BS,48,0)),"")</f>
        <v>52</v>
      </c>
      <c r="Q51" s="31">
        <f>IFERROR(IF(AND($W51="SI",VLOOKUP($C51,[2]APELACIÓN!$C:$AK,32,0)&gt;0),VLOOKUP($C51,[2]APELACIÓN!$C:$AK,32,0),VLOOKUP($C51,[2]CONSOLIDADO!$C:$BS,49,0)),"")</f>
        <v>13</v>
      </c>
      <c r="R51" s="22" t="str">
        <f>IFERROR(IF(AND($W51="SI",VLOOKUP($C51,[2]APELACIÓN!$C:$AK,33,0)&gt;0),VLOOKUP($C51,[2]APELACIÓN!$C:$AK,33,0),VLOOKUP($C51,[2]CONSOLIDADO!$C:$BS,50,0)),"")</f>
        <v>LEM</v>
      </c>
      <c r="S51" s="23">
        <f>IFERROR(IF(AND($W51="SI",VLOOKUP($C51,[2]APELACIÓN!$C:$AK,34,0)&gt;0),VLOOKUP($C51,[2]APELACIÓN!$C:$AK,34,0),VLOOKUP($C51,[2]CONSOLIDADO!$C:$BS,51,0)),"")</f>
        <v>100</v>
      </c>
      <c r="T51" s="31">
        <f>IFERROR(IF(AND($W51="SI",VLOOKUP($C51,[2]APELACIÓN!$C:$AK,35,0)&gt;0),VLOOKUP($C51,[2]APELACIÓN!$C:$AK,35,0),VLOOKUP($C51,[2]CONSOLIDADO!$C:$BS,52,0)),"")</f>
        <v>25</v>
      </c>
      <c r="U51" s="32">
        <f>IFERROR(ROUND(IF(((H51+K51+Q51+T51)=VLOOKUP($C51,[2]CONSOLIDADO!$C:$BJ,60,0)),VLOOKUP($C51,[2]CONSOLIDADO!$C:$BJ,60,0),"ERROR"),2),"")</f>
        <v>71.5</v>
      </c>
      <c r="V51" s="27" t="str">
        <f>IFERROR(IF(VLOOKUP($C51,[2]APELACIÓN!$C:$AK,5,0)&lt;&gt;0,VLOOKUP($C51,[2]APELACIÓN!$C:$AK,5,0),"NO"),"")</f>
        <v/>
      </c>
      <c r="W51" s="27" t="str">
        <f>IFERROR(IF($V51="SI",VLOOKUP($C51,[2]APELACIÓN!$C:$AK,7,0),""),0)</f>
        <v/>
      </c>
      <c r="X51" s="28" t="str">
        <f>IFERROR(VLOOKUP($C51,[2]CONSOLIDADO!$C:$BS,61,0),"")</f>
        <v/>
      </c>
      <c r="Y51" s="27">
        <f>IFERROR(VLOOKUP($C51,[2]CONSOLIDADO!$C:$BS,62,0),"")</f>
        <v>70</v>
      </c>
      <c r="Z51" s="27">
        <f>IFERROR(VLOOKUP($C51,[2]CONSOLIDADO!$C:$BS,63,0),"")</f>
        <v>4</v>
      </c>
      <c r="AA51" s="27">
        <f>IFERROR(VLOOKUP($C51,[2]CONSOLIDADO!$C:$BS,64,0),"")</f>
        <v>2</v>
      </c>
      <c r="AB51" s="27">
        <f>IFERROR(VLOOKUP($C51,[2]CONSOLIDADO!$C:$BS,65,0),"")</f>
        <v>28</v>
      </c>
      <c r="AC51" s="27" t="str">
        <f>IFERROR(VLOOKUP($C51,[2]CONSOLIDADO!$C:$BS,66,0),"")</f>
        <v/>
      </c>
      <c r="AD51" s="27">
        <f>IFERROR(VLOOKUP($C51,[2]CONSOLIDADO!$C:$BS,67,0),"")</f>
        <v>0</v>
      </c>
      <c r="AE51" s="27">
        <f>IFERROR(VLOOKUP($C51,[2]CONSOLIDADO!$C:$BS,68,0),"")</f>
        <v>0</v>
      </c>
      <c r="AF51" s="29"/>
    </row>
    <row r="52" spans="1:32" x14ac:dyDescent="0.25">
      <c r="A52" s="19">
        <v>5</v>
      </c>
      <c r="B52" s="20">
        <v>103</v>
      </c>
      <c r="C52" s="21">
        <v>14544813</v>
      </c>
      <c r="D52" s="20">
        <v>1</v>
      </c>
      <c r="E52" s="20"/>
      <c r="F52" s="22">
        <f>IFERROR(IF(AND($W52="SI",VLOOKUP($C52,[2]APELACIÓN!$C:$AK,21,0)&gt;0),VLOOKUP($C52,[2]APELACIÓN!$C:$AK,21,0),VLOOKUP($C52,[2]CONSOLIDADO!$C:$BS,38,0)),"")</f>
        <v>3</v>
      </c>
      <c r="G52" s="23">
        <f>IFERROR(IF(AND($W52="SI",VLOOKUP($C52,[2]APELACIÓN!$C:$AK,22,0)&gt;0),VLOOKUP($C52,[2]APELACIÓN!$C:$AK,22,0),VLOOKUP($C52,[2]CONSOLIDADO!$C:$BS,39,0)),"")</f>
        <v>28</v>
      </c>
      <c r="H52" s="24">
        <f>IFERROR(IF(AND($W52="SI",VLOOKUP($C52,[2]APELACIÓN!$C:$AK,23,0)&gt;0),VLOOKUP($C52,[2]APELACIÓN!$C:$AK,23,0),VLOOKUP($C52,[2]CONSOLIDADO!$C:$BS,40,0)),"")</f>
        <v>7</v>
      </c>
      <c r="I52" s="22">
        <f>IFERROR(IF(AND($W52="SI",VLOOKUP($C52,[2]APELACIÓN!$C:$AK,24,0)&gt;0),VLOOKUP($C52,[2]APELACIÓN!$C:$AK,24,0),VLOOKUP($C52,[2]CONSOLIDADO!$C:$BS,41,0)),"")</f>
        <v>81</v>
      </c>
      <c r="J52" s="25">
        <f>IFERROR(IF(AND($W52="SI",VLOOKUP($C52,[2]APELACIÓN!$C:$AK,25,0)&gt;0),VLOOKUP($C52,[2]APELACIÓN!$C:$AK,25,0),VLOOKUP($C52,[2]CONSOLIDADO!$C:$BS,42,0)),"")</f>
        <v>100</v>
      </c>
      <c r="K52" s="24">
        <f>IFERROR(IF(AND($W52="SI",VLOOKUP($C52,[2]APELACIÓN!$C:$AK,26,0)&gt;0),VLOOKUP($C52,[2]APELACIÓN!$C:$AK,26,0),VLOOKUP($C52,[2]CONSOLIDADO!$C:$BS,43,0)),"")</f>
        <v>25</v>
      </c>
      <c r="L52" s="22">
        <f>IFERROR(IF(AND($W52="SI",VLOOKUP($C52,[2]APELACIÓN!$C:$AK,27,0)&gt;0),VLOOKUP($C52,[2]APELACIÓN!$C:$AK,27,0),VLOOKUP($C52,[2]CONSOLIDADO!$C:$BS,44,0)),"")</f>
        <v>0</v>
      </c>
      <c r="M52" s="22">
        <f>IFERROR(IF(AND($W52="SI",VLOOKUP($C52,[2]APELACIÓN!$C:$AK,28,0)&gt;0),VLOOKUP($C52,[2]APELACIÓN!$C:$AK,28,0),VLOOKUP($C52,[2]CONSOLIDADO!$C:$BS,45,0)),"")</f>
        <v>0</v>
      </c>
      <c r="N52" s="22">
        <f>IFERROR(IF(AND($W52="SI",VLOOKUP($C52,[2]APELACIÓN!$C:$AK,29,0)&gt;0),VLOOKUP($C52,[2]APELACIÓN!$C:$AK,29,0),VLOOKUP($C52,[2]CONSOLIDADO!$C:$BS,46,0)),"")</f>
        <v>0</v>
      </c>
      <c r="O52" s="22">
        <f>IFERROR(IF(AND($W52="SI",VLOOKUP($C52,[2]APELACIÓN!$C:$AK,30,0)&gt;0),VLOOKUP($C52,[2]APELACIÓN!$C:$AK,30,0),VLOOKUP($C52,[2]CONSOLIDADO!$C:$BS,47,0)),"")</f>
        <v>0</v>
      </c>
      <c r="P52" s="25">
        <f>IFERROR(IF(AND($W52="SI",VLOOKUP($C52,[2]APELACIÓN!$C:$AK,31,0)&gt;0),VLOOKUP($C52,[2]APELACIÓN!$C:$AK,31,0),VLOOKUP($C52,[2]CONSOLIDADO!$C:$BS,48,0)),"")</f>
        <v>0</v>
      </c>
      <c r="Q52" s="24">
        <f>IFERROR(IF(AND($W52="SI",VLOOKUP($C52,[2]APELACIÓN!$C:$AK,32,0)&gt;0),VLOOKUP($C52,[2]APELACIÓN!$C:$AK,32,0),VLOOKUP($C52,[2]CONSOLIDADO!$C:$BS,49,0)),"")</f>
        <v>0</v>
      </c>
      <c r="R52" s="22" t="str">
        <f>IFERROR(IF(AND($W52="SI",VLOOKUP($C52,[2]APELACIÓN!$C:$AK,33,0)&gt;0),VLOOKUP($C52,[2]APELACIÓN!$C:$AK,33,0),VLOOKUP($C52,[2]CONSOLIDADO!$C:$BS,50,0)),"")</f>
        <v>LEM</v>
      </c>
      <c r="S52" s="23">
        <f>IFERROR(IF(AND($W52="SI",VLOOKUP($C52,[2]APELACIÓN!$C:$AK,34,0)&gt;0),VLOOKUP($C52,[2]APELACIÓN!$C:$AK,34,0),VLOOKUP($C52,[2]CONSOLIDADO!$C:$BS,51,0)),"")</f>
        <v>100</v>
      </c>
      <c r="T52" s="24">
        <f>IFERROR(IF(AND($W52="SI",VLOOKUP($C52,[2]APELACIÓN!$C:$AK,35,0)&gt;0),VLOOKUP($C52,[2]APELACIÓN!$C:$AK,35,0),VLOOKUP($C52,[2]CONSOLIDADO!$C:$BS,52,0)),"")</f>
        <v>25</v>
      </c>
      <c r="U52" s="26">
        <f>IFERROR(ROUND(IF(((H52+K52+Q52+T52)=VLOOKUP($C52,[2]CONSOLIDADO!$C:$BJ,60,0)),VLOOKUP($C52,[2]CONSOLIDADO!$C:$BJ,60,0),"ERROR"),2),"")</f>
        <v>57</v>
      </c>
      <c r="V52" s="27" t="str">
        <f>IFERROR(IF(VLOOKUP($C52,[2]APELACIÓN!$C:$AK,5,0)&lt;&gt;0,VLOOKUP($C52,[2]APELACIÓN!$C:$AK,5,0),"NO"),"")</f>
        <v/>
      </c>
      <c r="W52" s="27" t="str">
        <f>IFERROR(IF($V52="SI",VLOOKUP($C52,[2]APELACIÓN!$C:$AK,7,0),""),0)</f>
        <v/>
      </c>
      <c r="X52" s="28" t="str">
        <f>IFERROR(VLOOKUP($C52,[2]CONSOLIDADO!$C:$BS,61,0),"")</f>
        <v>EMPATE</v>
      </c>
      <c r="Y52" s="27">
        <f>IFERROR(VLOOKUP($C52,[2]CONSOLIDADO!$C:$BS,62,0),"")</f>
        <v>0</v>
      </c>
      <c r="Z52" s="27">
        <f>IFERROR(VLOOKUP($C52,[2]CONSOLIDADO!$C:$BS,63,0),"")</f>
        <v>2</v>
      </c>
      <c r="AA52" s="27">
        <f>IFERROR(VLOOKUP($C52,[2]CONSOLIDADO!$C:$BS,64,0),"")</f>
        <v>10</v>
      </c>
      <c r="AB52" s="27">
        <f>IFERROR(VLOOKUP($C52,[2]CONSOLIDADO!$C:$BS,65,0),"")</f>
        <v>24</v>
      </c>
      <c r="AC52" s="27" t="str">
        <f>IFERROR(VLOOKUP($C52,[2]CONSOLIDADO!$C:$BS,66,0),"")</f>
        <v/>
      </c>
      <c r="AD52" s="27">
        <f>IFERROR(VLOOKUP($C52,[2]CONSOLIDADO!$C:$BS,67,0),"")</f>
        <v>0</v>
      </c>
      <c r="AE52" s="27">
        <f>IFERROR(VLOOKUP($C52,[2]CONSOLIDADO!$C:$BS,68,0),"")</f>
        <v>0</v>
      </c>
      <c r="AF52" s="29"/>
    </row>
    <row r="53" spans="1:32" x14ac:dyDescent="0.25">
      <c r="A53" s="19">
        <v>6</v>
      </c>
      <c r="B53" s="20">
        <v>103</v>
      </c>
      <c r="C53" s="21">
        <v>10509027</v>
      </c>
      <c r="D53" s="20">
        <v>7</v>
      </c>
      <c r="E53" s="20"/>
      <c r="F53" s="22">
        <f>IFERROR(IF(AND($W53="SI",VLOOKUP($C53,[2]APELACIÓN!$C:$AK,21,0)&gt;0),VLOOKUP($C53,[2]APELACIÓN!$C:$AK,21,0),VLOOKUP($C53,[2]CONSOLIDADO!$C:$BS,38,0)),"")</f>
        <v>3</v>
      </c>
      <c r="G53" s="23">
        <f>IFERROR(IF(AND($W53="SI",VLOOKUP($C53,[2]APELACIÓN!$C:$AK,22,0)&gt;0),VLOOKUP($C53,[2]APELACIÓN!$C:$AK,22,0),VLOOKUP($C53,[2]CONSOLIDADO!$C:$BS,39,0)),"")</f>
        <v>28</v>
      </c>
      <c r="H53" s="24">
        <f>IFERROR(IF(AND($W53="SI",VLOOKUP($C53,[2]APELACIÓN!$C:$AK,23,0)&gt;0),VLOOKUP($C53,[2]APELACIÓN!$C:$AK,23,0),VLOOKUP($C53,[2]CONSOLIDADO!$C:$BS,40,0)),"")</f>
        <v>7</v>
      </c>
      <c r="I53" s="22">
        <f>IFERROR(IF(AND($W53="SI",VLOOKUP($C53,[2]APELACIÓN!$C:$AK,24,0)&gt;0),VLOOKUP($C53,[2]APELACIÓN!$C:$AK,24,0),VLOOKUP($C53,[2]CONSOLIDADO!$C:$BS,41,0)),"")</f>
        <v>56</v>
      </c>
      <c r="J53" s="25">
        <f>IFERROR(IF(AND($W53="SI",VLOOKUP($C53,[2]APELACIÓN!$C:$AK,25,0)&gt;0),VLOOKUP($C53,[2]APELACIÓN!$C:$AK,25,0),VLOOKUP($C53,[2]CONSOLIDADO!$C:$BS,42,0)),"")</f>
        <v>100</v>
      </c>
      <c r="K53" s="24">
        <f>IFERROR(IF(AND($W53="SI",VLOOKUP($C53,[2]APELACIÓN!$C:$AK,26,0)&gt;0),VLOOKUP($C53,[2]APELACIÓN!$C:$AK,26,0),VLOOKUP($C53,[2]CONSOLIDADO!$C:$BS,43,0)),"")</f>
        <v>25</v>
      </c>
      <c r="L53" s="22">
        <f>IFERROR(IF(AND($W53="SI",VLOOKUP($C53,[2]APELACIÓN!$C:$AK,27,0)&gt;0),VLOOKUP($C53,[2]APELACIÓN!$C:$AK,27,0),VLOOKUP($C53,[2]CONSOLIDADO!$C:$BS,44,0)),"")</f>
        <v>0</v>
      </c>
      <c r="M53" s="22">
        <f>IFERROR(IF(AND($W53="SI",VLOOKUP($C53,[2]APELACIÓN!$C:$AK,28,0)&gt;0),VLOOKUP($C53,[2]APELACIÓN!$C:$AK,28,0),VLOOKUP($C53,[2]CONSOLIDADO!$C:$BS,45,0)),"")</f>
        <v>0</v>
      </c>
      <c r="N53" s="22">
        <f>IFERROR(IF(AND($W53="SI",VLOOKUP($C53,[2]APELACIÓN!$C:$AK,29,0)&gt;0),VLOOKUP($C53,[2]APELACIÓN!$C:$AK,29,0),VLOOKUP($C53,[2]CONSOLIDADO!$C:$BS,46,0)),"")</f>
        <v>0</v>
      </c>
      <c r="O53" s="22">
        <f>IFERROR(IF(AND($W53="SI",VLOOKUP($C53,[2]APELACIÓN!$C:$AK,30,0)&gt;0),VLOOKUP($C53,[2]APELACIÓN!$C:$AK,30,0),VLOOKUP($C53,[2]CONSOLIDADO!$C:$BS,47,0)),"")</f>
        <v>0</v>
      </c>
      <c r="P53" s="25">
        <f>IFERROR(IF(AND($W53="SI",VLOOKUP($C53,[2]APELACIÓN!$C:$AK,31,0)&gt;0),VLOOKUP($C53,[2]APELACIÓN!$C:$AK,31,0),VLOOKUP($C53,[2]CONSOLIDADO!$C:$BS,48,0)),"")</f>
        <v>0</v>
      </c>
      <c r="Q53" s="24">
        <f>IFERROR(IF(AND($W53="SI",VLOOKUP($C53,[2]APELACIÓN!$C:$AK,32,0)&gt;0),VLOOKUP($C53,[2]APELACIÓN!$C:$AK,32,0),VLOOKUP($C53,[2]CONSOLIDADO!$C:$BS,49,0)),"")</f>
        <v>0</v>
      </c>
      <c r="R53" s="22" t="str">
        <f>IFERROR(IF(AND($W53="SI",VLOOKUP($C53,[2]APELACIÓN!$C:$AK,33,0)&gt;0),VLOOKUP($C53,[2]APELACIÓN!$C:$AK,33,0),VLOOKUP($C53,[2]CONSOLIDADO!$C:$BS,50,0)),"")</f>
        <v>LEM</v>
      </c>
      <c r="S53" s="23">
        <f>IFERROR(IF(AND($W53="SI",VLOOKUP($C53,[2]APELACIÓN!$C:$AK,34,0)&gt;0),VLOOKUP($C53,[2]APELACIÓN!$C:$AK,34,0),VLOOKUP($C53,[2]CONSOLIDADO!$C:$BS,51,0)),"")</f>
        <v>100</v>
      </c>
      <c r="T53" s="24">
        <f>IFERROR(IF(AND($W53="SI",VLOOKUP($C53,[2]APELACIÓN!$C:$AK,35,0)&gt;0),VLOOKUP($C53,[2]APELACIÓN!$C:$AK,35,0),VLOOKUP($C53,[2]CONSOLIDADO!$C:$BS,52,0)),"")</f>
        <v>25</v>
      </c>
      <c r="U53" s="26">
        <f>IFERROR(ROUND(IF(((H53+K53+Q53+T53)=VLOOKUP($C53,[2]CONSOLIDADO!$C:$BJ,60,0)),VLOOKUP($C53,[2]CONSOLIDADO!$C:$BJ,60,0),"ERROR"),2),"")</f>
        <v>57</v>
      </c>
      <c r="V53" s="27" t="str">
        <f>IFERROR(IF(VLOOKUP($C53,[2]APELACIÓN!$C:$AK,5,0)&lt;&gt;0,VLOOKUP($C53,[2]APELACIÓN!$C:$AK,5,0),"NO"),"")</f>
        <v/>
      </c>
      <c r="W53" s="27" t="str">
        <f>IFERROR(IF($V53="SI",VLOOKUP($C53,[2]APELACIÓN!$C:$AK,7,0),""),0)</f>
        <v/>
      </c>
      <c r="X53" s="28" t="str">
        <f>IFERROR(VLOOKUP($C53,[2]CONSOLIDADO!$C:$BS,61,0),"")</f>
        <v>EMPATE</v>
      </c>
      <c r="Y53" s="27">
        <f>IFERROR(VLOOKUP($C53,[2]CONSOLIDADO!$C:$BS,62,0),"")</f>
        <v>0</v>
      </c>
      <c r="Z53" s="27">
        <f>IFERROR(VLOOKUP($C53,[2]CONSOLIDADO!$C:$BS,63,0),"")</f>
        <v>2</v>
      </c>
      <c r="AA53" s="27">
        <f>IFERROR(VLOOKUP($C53,[2]CONSOLIDADO!$C:$BS,64,0),"")</f>
        <v>9</v>
      </c>
      <c r="AB53" s="27">
        <f>IFERROR(VLOOKUP($C53,[2]CONSOLIDADO!$C:$BS,65,0),"")</f>
        <v>14</v>
      </c>
      <c r="AC53" s="27" t="str">
        <f>IFERROR(VLOOKUP($C53,[2]CONSOLIDADO!$C:$BS,66,0),"")</f>
        <v/>
      </c>
      <c r="AD53" s="27">
        <f>IFERROR(VLOOKUP($C53,[2]CONSOLIDADO!$C:$BS,67,0),"")</f>
        <v>0</v>
      </c>
      <c r="AE53" s="27">
        <f>IFERROR(VLOOKUP($C53,[2]CONSOLIDADO!$C:$BS,68,0),"")</f>
        <v>0</v>
      </c>
      <c r="AF53" s="29"/>
    </row>
    <row r="54" spans="1:32" x14ac:dyDescent="0.25">
      <c r="A54" s="19">
        <v>7</v>
      </c>
      <c r="B54" s="20">
        <v>103</v>
      </c>
      <c r="C54" s="21">
        <v>17555129</v>
      </c>
      <c r="D54" s="20">
        <v>8</v>
      </c>
      <c r="E54" s="20"/>
      <c r="F54" s="22">
        <f>IFERROR(IF(AND($W54="SI",VLOOKUP($C54,[2]APELACIÓN!$C:$AK,21,0)&gt;0),VLOOKUP($C54,[2]APELACIÓN!$C:$AK,21,0),VLOOKUP($C54,[2]CONSOLIDADO!$C:$BS,38,0)),"")</f>
        <v>4</v>
      </c>
      <c r="G54" s="23">
        <f>IFERROR(IF(AND($W54="SI",VLOOKUP($C54,[2]APELACIÓN!$C:$AK,22,0)&gt;0),VLOOKUP($C54,[2]APELACIÓN!$C:$AK,22,0),VLOOKUP($C54,[2]CONSOLIDADO!$C:$BS,39,0)),"")</f>
        <v>34</v>
      </c>
      <c r="H54" s="31">
        <f>IFERROR(IF(AND($W54="SI",VLOOKUP($C54,[2]APELACIÓN!$C:$AK,23,0)&gt;0),VLOOKUP($C54,[2]APELACIÓN!$C:$AK,23,0),VLOOKUP($C54,[2]CONSOLIDADO!$C:$BS,40,0)),"")</f>
        <v>8.5</v>
      </c>
      <c r="I54" s="22">
        <f>IFERROR(IF(AND($W54="SI",VLOOKUP($C54,[2]APELACIÓN!$C:$AK,24,0)&gt;0),VLOOKUP($C54,[2]APELACIÓN!$C:$AK,24,0),VLOOKUP($C54,[2]CONSOLIDADO!$C:$BS,41,0)),"")</f>
        <v>27</v>
      </c>
      <c r="J54" s="25">
        <f>IFERROR(IF(AND($W54="SI",VLOOKUP($C54,[2]APELACIÓN!$C:$AK,25,0)&gt;0),VLOOKUP($C54,[2]APELACIÓN!$C:$AK,25,0),VLOOKUP($C54,[2]CONSOLIDADO!$C:$BS,42,0)),"")</f>
        <v>30</v>
      </c>
      <c r="K54" s="31">
        <f>IFERROR(IF(AND($W54="SI",VLOOKUP($C54,[2]APELACIÓN!$C:$AK,26,0)&gt;0),VLOOKUP($C54,[2]APELACIÓN!$C:$AK,26,0),VLOOKUP($C54,[2]CONSOLIDADO!$C:$BS,43,0)),"")</f>
        <v>7.5</v>
      </c>
      <c r="L54" s="22">
        <f>IFERROR(IF(AND($W54="SI",VLOOKUP($C54,[2]APELACIÓN!$C:$AK,27,0)&gt;0),VLOOKUP($C54,[2]APELACIÓN!$C:$AK,27,0),VLOOKUP($C54,[2]CONSOLIDADO!$C:$BS,44,0)),"")</f>
        <v>70</v>
      </c>
      <c r="M54" s="22">
        <f>IFERROR(IF(AND($W54="SI",VLOOKUP($C54,[2]APELACIÓN!$C:$AK,28,0)&gt;0),VLOOKUP($C54,[2]APELACIÓN!$C:$AK,28,0),VLOOKUP($C54,[2]CONSOLIDADO!$C:$BS,45,0)),"")</f>
        <v>70</v>
      </c>
      <c r="N54" s="22">
        <f>IFERROR(IF(AND($W54="SI",VLOOKUP($C54,[2]APELACIÓN!$C:$AK,29,0)&gt;0),VLOOKUP($C54,[2]APELACIÓN!$C:$AK,29,0),VLOOKUP($C54,[2]CONSOLIDADO!$C:$BS,46,0)),"")</f>
        <v>0</v>
      </c>
      <c r="O54" s="22">
        <f>IFERROR(IF(AND($W54="SI",VLOOKUP($C54,[2]APELACIÓN!$C:$AK,30,0)&gt;0),VLOOKUP($C54,[2]APELACIÓN!$C:$AK,30,0),VLOOKUP($C54,[2]CONSOLIDADO!$C:$BS,47,0)),"")</f>
        <v>47</v>
      </c>
      <c r="P54" s="25">
        <f>IFERROR(IF(AND($W54="SI",VLOOKUP($C54,[2]APELACIÓN!$C:$AK,31,0)&gt;0),VLOOKUP($C54,[2]APELACIÓN!$C:$AK,31,0),VLOOKUP($C54,[2]CONSOLIDADO!$C:$BS,48,0)),"")</f>
        <v>52</v>
      </c>
      <c r="Q54" s="31">
        <f>IFERROR(IF(AND($W54="SI",VLOOKUP($C54,[2]APELACIÓN!$C:$AK,32,0)&gt;0),VLOOKUP($C54,[2]APELACIÓN!$C:$AK,32,0),VLOOKUP($C54,[2]CONSOLIDADO!$C:$BS,49,0)),"")</f>
        <v>13</v>
      </c>
      <c r="R54" s="22" t="str">
        <f>IFERROR(IF(AND($W54="SI",VLOOKUP($C54,[2]APELACIÓN!$C:$AK,33,0)&gt;0),VLOOKUP($C54,[2]APELACIÓN!$C:$AK,33,0),VLOOKUP($C54,[2]CONSOLIDADO!$C:$BS,50,0)),"")</f>
        <v>LEM</v>
      </c>
      <c r="S54" s="23">
        <f>IFERROR(IF(AND($W54="SI",VLOOKUP($C54,[2]APELACIÓN!$C:$AK,34,0)&gt;0),VLOOKUP($C54,[2]APELACIÓN!$C:$AK,34,0),VLOOKUP($C54,[2]CONSOLIDADO!$C:$BS,51,0)),"")</f>
        <v>100</v>
      </c>
      <c r="T54" s="31">
        <f>IFERROR(IF(AND($W54="SI",VLOOKUP($C54,[2]APELACIÓN!$C:$AK,35,0)&gt;0),VLOOKUP($C54,[2]APELACIÓN!$C:$AK,35,0),VLOOKUP($C54,[2]CONSOLIDADO!$C:$BS,52,0)),"")</f>
        <v>25</v>
      </c>
      <c r="U54" s="32">
        <f>IFERROR(ROUND(IF(((H54+K54+Q54+T54)=VLOOKUP($C54,[2]CONSOLIDADO!$C:$BJ,60,0)),VLOOKUP($C54,[2]CONSOLIDADO!$C:$BJ,60,0),"ERROR"),2),"")</f>
        <v>54</v>
      </c>
      <c r="V54" s="27" t="str">
        <f>IFERROR(IF(VLOOKUP($C54,[2]APELACIÓN!$C:$AK,5,0)&lt;&gt;0,VLOOKUP($C54,[2]APELACIÓN!$C:$AK,5,0),"NO"),"")</f>
        <v/>
      </c>
      <c r="W54" s="27" t="str">
        <f>IFERROR(IF($V54="SI",VLOOKUP($C54,[2]APELACIÓN!$C:$AK,7,0),""),0)</f>
        <v/>
      </c>
      <c r="X54" s="28" t="str">
        <f>IFERROR(VLOOKUP($C54,[2]CONSOLIDADO!$C:$BS,61,0),"")</f>
        <v/>
      </c>
      <c r="Y54" s="27">
        <f>IFERROR(VLOOKUP($C54,[2]CONSOLIDADO!$C:$BS,62,0),"")</f>
        <v>70</v>
      </c>
      <c r="Z54" s="27">
        <f>IFERROR(VLOOKUP($C54,[2]CONSOLIDADO!$C:$BS,63,0),"")</f>
        <v>3</v>
      </c>
      <c r="AA54" s="27">
        <f>IFERROR(VLOOKUP($C54,[2]CONSOLIDADO!$C:$BS,64,0),"")</f>
        <v>8</v>
      </c>
      <c r="AB54" s="27">
        <f>IFERROR(VLOOKUP($C54,[2]CONSOLIDADO!$C:$BS,65,0),"")</f>
        <v>0</v>
      </c>
      <c r="AC54" s="27" t="str">
        <f>IFERROR(VLOOKUP($C54,[2]CONSOLIDADO!$C:$BS,66,0),"")</f>
        <v/>
      </c>
      <c r="AD54" s="27">
        <f>IFERROR(VLOOKUP($C54,[2]CONSOLIDADO!$C:$BS,67,0),"")</f>
        <v>0</v>
      </c>
      <c r="AE54" s="27">
        <f>IFERROR(VLOOKUP($C54,[2]CONSOLIDADO!$C:$BS,68,0),"")</f>
        <v>0</v>
      </c>
      <c r="AF54" s="33"/>
    </row>
  </sheetData>
  <sheetProtection password="A5CC" sheet="1" objects="1" scenarios="1"/>
  <mergeCells count="48">
    <mergeCell ref="A1:E4"/>
    <mergeCell ref="F1:AF4"/>
    <mergeCell ref="A5:E12"/>
    <mergeCell ref="F5:H11"/>
    <mergeCell ref="I5:K11"/>
    <mergeCell ref="L5:Q11"/>
    <mergeCell ref="R5:T11"/>
    <mergeCell ref="U5:U12"/>
    <mergeCell ref="V5:W12"/>
    <mergeCell ref="X5:AE12"/>
    <mergeCell ref="A13:A15"/>
    <mergeCell ref="B13:B15"/>
    <mergeCell ref="C13:C15"/>
    <mergeCell ref="D13:D15"/>
    <mergeCell ref="E13:E15"/>
    <mergeCell ref="AF5:AF12"/>
    <mergeCell ref="F12:H12"/>
    <mergeCell ref="I12:K12"/>
    <mergeCell ref="L12:Q12"/>
    <mergeCell ref="R12:T12"/>
    <mergeCell ref="Q13:Q15"/>
    <mergeCell ref="F13:F15"/>
    <mergeCell ref="G13:G15"/>
    <mergeCell ref="H13:H15"/>
    <mergeCell ref="I13:I15"/>
    <mergeCell ref="J13:J15"/>
    <mergeCell ref="K13:K15"/>
    <mergeCell ref="L13:L15"/>
    <mergeCell ref="M13:M15"/>
    <mergeCell ref="N13:N15"/>
    <mergeCell ref="O13:O15"/>
    <mergeCell ref="P13:P15"/>
    <mergeCell ref="AD13:AD15"/>
    <mergeCell ref="AE13:AE15"/>
    <mergeCell ref="AF13:AF15"/>
    <mergeCell ref="A47:AF47"/>
    <mergeCell ref="X13:X15"/>
    <mergeCell ref="Y13:Y15"/>
    <mergeCell ref="Z13:Z15"/>
    <mergeCell ref="AA13:AA15"/>
    <mergeCell ref="AB13:AB15"/>
    <mergeCell ref="AC13:AC15"/>
    <mergeCell ref="R13:R15"/>
    <mergeCell ref="S13:S15"/>
    <mergeCell ref="T13:T15"/>
    <mergeCell ref="U13:U15"/>
    <mergeCell ref="V13:V15"/>
    <mergeCell ref="W13:W15"/>
  </mergeCells>
  <conditionalFormatting sqref="W16:W46 W48:W54">
    <cfRule type="expression" dxfId="20" priority="7">
      <formula>$W16=0</formula>
    </cfRule>
  </conditionalFormatting>
  <conditionalFormatting sqref="W16:W46 W48:W54">
    <cfRule type="expression" dxfId="19" priority="6">
      <formula>AND($V16="",$W16="SI")</formula>
    </cfRule>
  </conditionalFormatting>
  <conditionalFormatting sqref="AE16:AE46 AE48:AE54">
    <cfRule type="expression" dxfId="18" priority="3">
      <formula>AND($AC16="SI",$AE16="")</formula>
    </cfRule>
  </conditionalFormatting>
  <conditionalFormatting sqref="Y16:AB46 Y48:AB54">
    <cfRule type="expression" dxfId="17" priority="5">
      <formula>$X16&lt;&gt;"EMPATE"</formula>
    </cfRule>
  </conditionalFormatting>
  <conditionalFormatting sqref="AD16:AD46 AD48:AD54">
    <cfRule type="expression" dxfId="16" priority="4">
      <formula>AND($AC16="SI",$AD16="")</formula>
    </cfRule>
  </conditionalFormatting>
  <conditionalFormatting sqref="A48:AF54 A16:AF46">
    <cfRule type="expression" dxfId="15" priority="2">
      <formula>$U16&lt;60</formula>
    </cfRule>
  </conditionalFormatting>
  <conditionalFormatting sqref="A47">
    <cfRule type="expression" dxfId="14" priority="1">
      <formula>$U47&lt;60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9"/>
  <sheetViews>
    <sheetView topLeftCell="A13" workbookViewId="0">
      <selection activeCell="X24" sqref="X24"/>
    </sheetView>
  </sheetViews>
  <sheetFormatPr baseColWidth="10" defaultRowHeight="15" x14ac:dyDescent="0.25"/>
  <cols>
    <col min="1" max="1" width="2.7109375" bestFit="1" customWidth="1"/>
    <col min="2" max="2" width="6" bestFit="1" customWidth="1"/>
    <col min="3" max="3" width="7.85546875" bestFit="1" customWidth="1"/>
    <col min="4" max="4" width="3.140625" bestFit="1" customWidth="1"/>
    <col min="5" max="5" width="2.7109375" bestFit="1" customWidth="1"/>
    <col min="6" max="6" width="5.140625" bestFit="1" customWidth="1"/>
    <col min="7" max="7" width="7.42578125" bestFit="1" customWidth="1"/>
    <col min="8" max="8" width="9" customWidth="1"/>
    <col min="9" max="9" width="6.140625" bestFit="1" customWidth="1"/>
    <col min="10" max="10" width="7.42578125" bestFit="1" customWidth="1"/>
    <col min="11" max="11" width="9.42578125" customWidth="1"/>
    <col min="12" max="14" width="6.42578125" bestFit="1" customWidth="1"/>
    <col min="15" max="15" width="9" bestFit="1" customWidth="1"/>
    <col min="16" max="16" width="7.42578125" bestFit="1" customWidth="1"/>
    <col min="17" max="17" width="9" customWidth="1"/>
    <col min="18" max="18" width="11.5703125" customWidth="1"/>
    <col min="19" max="19" width="7.42578125" bestFit="1" customWidth="1"/>
    <col min="20" max="20" width="9.140625" customWidth="1"/>
    <col min="21" max="21" width="12.42578125" bestFit="1" customWidth="1"/>
    <col min="22" max="22" width="7.140625" customWidth="1"/>
    <col min="23" max="23" width="9.5703125" customWidth="1"/>
    <col min="24" max="24" width="7.28515625" bestFit="1" customWidth="1"/>
    <col min="25" max="25" width="10.85546875" customWidth="1"/>
    <col min="26" max="26" width="7.42578125" customWidth="1"/>
    <col min="27" max="27" width="7.140625" customWidth="1"/>
    <col min="28" max="28" width="6" customWidth="1"/>
    <col min="29" max="29" width="7.5703125" bestFit="1" customWidth="1"/>
    <col min="30" max="30" width="17.42578125" customWidth="1"/>
    <col min="31" max="31" width="10.85546875" customWidth="1"/>
    <col min="32" max="32" width="11.85546875" bestFit="1" customWidth="1"/>
  </cols>
  <sheetData>
    <row r="1" spans="1:32" x14ac:dyDescent="0.25">
      <c r="A1" s="99" t="s">
        <v>0</v>
      </c>
      <c r="B1" s="100"/>
      <c r="C1" s="100"/>
      <c r="D1" s="100"/>
      <c r="E1" s="101"/>
      <c r="F1" s="61" t="s">
        <v>42</v>
      </c>
      <c r="G1" s="61"/>
      <c r="H1" s="61"/>
      <c r="I1" s="61"/>
      <c r="J1" s="61"/>
      <c r="K1" s="61"/>
      <c r="L1" s="61"/>
      <c r="M1" s="61"/>
      <c r="N1" s="61"/>
      <c r="O1" s="61"/>
      <c r="P1" s="61"/>
      <c r="Q1" s="61"/>
      <c r="R1" s="61"/>
      <c r="S1" s="61"/>
      <c r="T1" s="61"/>
      <c r="U1" s="61"/>
      <c r="V1" s="61"/>
      <c r="W1" s="61"/>
      <c r="X1" s="61"/>
      <c r="Y1" s="61"/>
      <c r="Z1" s="61"/>
      <c r="AA1" s="61"/>
      <c r="AB1" s="61"/>
      <c r="AC1" s="61"/>
      <c r="AD1" s="61"/>
      <c r="AE1" s="61"/>
      <c r="AF1" s="62"/>
    </row>
    <row r="2" spans="1:32" x14ac:dyDescent="0.25">
      <c r="A2" s="102"/>
      <c r="B2" s="103"/>
      <c r="C2" s="103"/>
      <c r="D2" s="103"/>
      <c r="E2" s="104"/>
      <c r="F2" s="63"/>
      <c r="G2" s="63"/>
      <c r="H2" s="63"/>
      <c r="I2" s="63"/>
      <c r="J2" s="63"/>
      <c r="K2" s="63"/>
      <c r="L2" s="63"/>
      <c r="M2" s="63"/>
      <c r="N2" s="63"/>
      <c r="O2" s="63"/>
      <c r="P2" s="63"/>
      <c r="Q2" s="63"/>
      <c r="R2" s="63"/>
      <c r="S2" s="63"/>
      <c r="T2" s="63"/>
      <c r="U2" s="63"/>
      <c r="V2" s="63"/>
      <c r="W2" s="63"/>
      <c r="X2" s="63"/>
      <c r="Y2" s="63"/>
      <c r="Z2" s="63"/>
      <c r="AA2" s="63"/>
      <c r="AB2" s="63"/>
      <c r="AC2" s="63"/>
      <c r="AD2" s="63"/>
      <c r="AE2" s="63"/>
      <c r="AF2" s="64"/>
    </row>
    <row r="3" spans="1:32" x14ac:dyDescent="0.25">
      <c r="A3" s="102"/>
      <c r="B3" s="103"/>
      <c r="C3" s="103"/>
      <c r="D3" s="103"/>
      <c r="E3" s="104"/>
      <c r="F3" s="63"/>
      <c r="G3" s="63"/>
      <c r="H3" s="63"/>
      <c r="I3" s="63"/>
      <c r="J3" s="63"/>
      <c r="K3" s="63"/>
      <c r="L3" s="63"/>
      <c r="M3" s="63"/>
      <c r="N3" s="63"/>
      <c r="O3" s="63"/>
      <c r="P3" s="63"/>
      <c r="Q3" s="63"/>
      <c r="R3" s="63"/>
      <c r="S3" s="63"/>
      <c r="T3" s="63"/>
      <c r="U3" s="63"/>
      <c r="V3" s="63"/>
      <c r="W3" s="63"/>
      <c r="X3" s="63"/>
      <c r="Y3" s="63"/>
      <c r="Z3" s="63"/>
      <c r="AA3" s="63"/>
      <c r="AB3" s="63"/>
      <c r="AC3" s="63"/>
      <c r="AD3" s="63"/>
      <c r="AE3" s="63"/>
      <c r="AF3" s="64"/>
    </row>
    <row r="4" spans="1:32" ht="15.75" thickBot="1" x14ac:dyDescent="0.3">
      <c r="A4" s="102"/>
      <c r="B4" s="103"/>
      <c r="C4" s="103"/>
      <c r="D4" s="103"/>
      <c r="E4" s="104"/>
      <c r="F4" s="63"/>
      <c r="G4" s="63"/>
      <c r="H4" s="63"/>
      <c r="I4" s="65"/>
      <c r="J4" s="65"/>
      <c r="K4" s="65"/>
      <c r="L4" s="65"/>
      <c r="M4" s="65"/>
      <c r="N4" s="65"/>
      <c r="O4" s="65"/>
      <c r="P4" s="65"/>
      <c r="Q4" s="65"/>
      <c r="R4" s="63"/>
      <c r="S4" s="63"/>
      <c r="T4" s="63"/>
      <c r="U4" s="63"/>
      <c r="V4" s="65"/>
      <c r="W4" s="65"/>
      <c r="X4" s="65"/>
      <c r="Y4" s="65"/>
      <c r="Z4" s="65"/>
      <c r="AA4" s="65"/>
      <c r="AB4" s="65"/>
      <c r="AC4" s="65"/>
      <c r="AD4" s="65"/>
      <c r="AE4" s="65"/>
      <c r="AF4" s="66"/>
    </row>
    <row r="5" spans="1:32" x14ac:dyDescent="0.25">
      <c r="A5" s="92">
        <f ca="1">TODAY()</f>
        <v>43845</v>
      </c>
      <c r="B5" s="93"/>
      <c r="C5" s="93"/>
      <c r="D5" s="93"/>
      <c r="E5" s="94"/>
      <c r="F5" s="74" t="s">
        <v>43</v>
      </c>
      <c r="G5" s="75"/>
      <c r="H5" s="76"/>
      <c r="I5" s="74" t="s">
        <v>1</v>
      </c>
      <c r="J5" s="75"/>
      <c r="K5" s="76"/>
      <c r="L5" s="74" t="s">
        <v>2</v>
      </c>
      <c r="M5" s="75"/>
      <c r="N5" s="75"/>
      <c r="O5" s="75"/>
      <c r="P5" s="75"/>
      <c r="Q5" s="76"/>
      <c r="R5" s="74" t="s">
        <v>3</v>
      </c>
      <c r="S5" s="75"/>
      <c r="T5" s="76"/>
      <c r="U5" s="81" t="s">
        <v>4</v>
      </c>
      <c r="V5" s="74" t="s">
        <v>5</v>
      </c>
      <c r="W5" s="76"/>
      <c r="X5" s="74" t="s">
        <v>6</v>
      </c>
      <c r="Y5" s="75"/>
      <c r="Z5" s="75"/>
      <c r="AA5" s="75"/>
      <c r="AB5" s="75"/>
      <c r="AC5" s="75"/>
      <c r="AD5" s="75"/>
      <c r="AE5" s="76"/>
      <c r="AF5" s="44" t="s">
        <v>7</v>
      </c>
    </row>
    <row r="6" spans="1:32" x14ac:dyDescent="0.25">
      <c r="A6" s="95"/>
      <c r="B6" s="93"/>
      <c r="C6" s="93"/>
      <c r="D6" s="93"/>
      <c r="E6" s="94"/>
      <c r="F6" s="41"/>
      <c r="G6" s="43"/>
      <c r="H6" s="77"/>
      <c r="I6" s="41"/>
      <c r="J6" s="43"/>
      <c r="K6" s="77"/>
      <c r="L6" s="41"/>
      <c r="M6" s="43"/>
      <c r="N6" s="43"/>
      <c r="O6" s="43"/>
      <c r="P6" s="43"/>
      <c r="Q6" s="77"/>
      <c r="R6" s="41"/>
      <c r="S6" s="43"/>
      <c r="T6" s="77"/>
      <c r="U6" s="82"/>
      <c r="V6" s="41"/>
      <c r="W6" s="77"/>
      <c r="X6" s="41"/>
      <c r="Y6" s="43"/>
      <c r="Z6" s="43"/>
      <c r="AA6" s="43"/>
      <c r="AB6" s="43"/>
      <c r="AC6" s="43"/>
      <c r="AD6" s="43"/>
      <c r="AE6" s="77"/>
      <c r="AF6" s="45"/>
    </row>
    <row r="7" spans="1:32" x14ac:dyDescent="0.25">
      <c r="A7" s="95"/>
      <c r="B7" s="93"/>
      <c r="C7" s="93"/>
      <c r="D7" s="93"/>
      <c r="E7" s="94"/>
      <c r="F7" s="41"/>
      <c r="G7" s="43"/>
      <c r="H7" s="77"/>
      <c r="I7" s="41"/>
      <c r="J7" s="43"/>
      <c r="K7" s="77"/>
      <c r="L7" s="41"/>
      <c r="M7" s="43"/>
      <c r="N7" s="43"/>
      <c r="O7" s="43"/>
      <c r="P7" s="43"/>
      <c r="Q7" s="77"/>
      <c r="R7" s="41"/>
      <c r="S7" s="43"/>
      <c r="T7" s="77"/>
      <c r="U7" s="82"/>
      <c r="V7" s="41"/>
      <c r="W7" s="77"/>
      <c r="X7" s="41"/>
      <c r="Y7" s="43"/>
      <c r="Z7" s="43"/>
      <c r="AA7" s="43"/>
      <c r="AB7" s="43"/>
      <c r="AC7" s="43"/>
      <c r="AD7" s="43"/>
      <c r="AE7" s="77"/>
      <c r="AF7" s="45"/>
    </row>
    <row r="8" spans="1:32" x14ac:dyDescent="0.25">
      <c r="A8" s="95"/>
      <c r="B8" s="93"/>
      <c r="C8" s="93"/>
      <c r="D8" s="93"/>
      <c r="E8" s="94"/>
      <c r="F8" s="41"/>
      <c r="G8" s="43"/>
      <c r="H8" s="77"/>
      <c r="I8" s="41"/>
      <c r="J8" s="43"/>
      <c r="K8" s="77"/>
      <c r="L8" s="41"/>
      <c r="M8" s="43"/>
      <c r="N8" s="43"/>
      <c r="O8" s="43"/>
      <c r="P8" s="43"/>
      <c r="Q8" s="77"/>
      <c r="R8" s="41"/>
      <c r="S8" s="43"/>
      <c r="T8" s="77"/>
      <c r="U8" s="82"/>
      <c r="V8" s="41"/>
      <c r="W8" s="77"/>
      <c r="X8" s="41"/>
      <c r="Y8" s="43"/>
      <c r="Z8" s="43"/>
      <c r="AA8" s="43"/>
      <c r="AB8" s="43"/>
      <c r="AC8" s="43"/>
      <c r="AD8" s="43"/>
      <c r="AE8" s="77"/>
      <c r="AF8" s="45"/>
    </row>
    <row r="9" spans="1:32" x14ac:dyDescent="0.25">
      <c r="A9" s="95"/>
      <c r="B9" s="93"/>
      <c r="C9" s="93"/>
      <c r="D9" s="93"/>
      <c r="E9" s="94"/>
      <c r="F9" s="41"/>
      <c r="G9" s="43"/>
      <c r="H9" s="77"/>
      <c r="I9" s="41"/>
      <c r="J9" s="43"/>
      <c r="K9" s="77"/>
      <c r="L9" s="41"/>
      <c r="M9" s="43"/>
      <c r="N9" s="43"/>
      <c r="O9" s="43"/>
      <c r="P9" s="43"/>
      <c r="Q9" s="77"/>
      <c r="R9" s="41"/>
      <c r="S9" s="43"/>
      <c r="T9" s="77"/>
      <c r="U9" s="82"/>
      <c r="V9" s="41"/>
      <c r="W9" s="77"/>
      <c r="X9" s="41"/>
      <c r="Y9" s="43"/>
      <c r="Z9" s="43"/>
      <c r="AA9" s="43"/>
      <c r="AB9" s="43"/>
      <c r="AC9" s="43"/>
      <c r="AD9" s="43"/>
      <c r="AE9" s="77"/>
      <c r="AF9" s="45"/>
    </row>
    <row r="10" spans="1:32" x14ac:dyDescent="0.25">
      <c r="A10" s="95"/>
      <c r="B10" s="93"/>
      <c r="C10" s="93"/>
      <c r="D10" s="93"/>
      <c r="E10" s="94"/>
      <c r="F10" s="41"/>
      <c r="G10" s="43"/>
      <c r="H10" s="77"/>
      <c r="I10" s="41"/>
      <c r="J10" s="43"/>
      <c r="K10" s="77"/>
      <c r="L10" s="41"/>
      <c r="M10" s="43"/>
      <c r="N10" s="43"/>
      <c r="O10" s="43"/>
      <c r="P10" s="43"/>
      <c r="Q10" s="77"/>
      <c r="R10" s="41"/>
      <c r="S10" s="43"/>
      <c r="T10" s="77"/>
      <c r="U10" s="82"/>
      <c r="V10" s="41"/>
      <c r="W10" s="77"/>
      <c r="X10" s="41"/>
      <c r="Y10" s="43"/>
      <c r="Z10" s="43"/>
      <c r="AA10" s="43"/>
      <c r="AB10" s="43"/>
      <c r="AC10" s="43"/>
      <c r="AD10" s="43"/>
      <c r="AE10" s="77"/>
      <c r="AF10" s="45"/>
    </row>
    <row r="11" spans="1:32" ht="15.75" thickBot="1" x14ac:dyDescent="0.3">
      <c r="A11" s="95"/>
      <c r="B11" s="93"/>
      <c r="C11" s="93"/>
      <c r="D11" s="93"/>
      <c r="E11" s="94"/>
      <c r="F11" s="78"/>
      <c r="G11" s="79"/>
      <c r="H11" s="80"/>
      <c r="I11" s="41"/>
      <c r="J11" s="43"/>
      <c r="K11" s="77"/>
      <c r="L11" s="78"/>
      <c r="M11" s="79"/>
      <c r="N11" s="79"/>
      <c r="O11" s="79"/>
      <c r="P11" s="79"/>
      <c r="Q11" s="80"/>
      <c r="R11" s="41"/>
      <c r="S11" s="43"/>
      <c r="T11" s="77"/>
      <c r="U11" s="82"/>
      <c r="V11" s="41"/>
      <c r="W11" s="77"/>
      <c r="X11" s="41"/>
      <c r="Y11" s="43"/>
      <c r="Z11" s="43"/>
      <c r="AA11" s="43"/>
      <c r="AB11" s="43"/>
      <c r="AC11" s="43"/>
      <c r="AD11" s="43"/>
      <c r="AE11" s="77"/>
      <c r="AF11" s="45"/>
    </row>
    <row r="12" spans="1:32" ht="15.75" thickBot="1" x14ac:dyDescent="0.3">
      <c r="A12" s="96"/>
      <c r="B12" s="97"/>
      <c r="C12" s="97"/>
      <c r="D12" s="97"/>
      <c r="E12" s="98"/>
      <c r="F12" s="46">
        <v>0.25</v>
      </c>
      <c r="G12" s="47"/>
      <c r="H12" s="47"/>
      <c r="I12" s="83">
        <v>0.25</v>
      </c>
      <c r="J12" s="84"/>
      <c r="K12" s="85"/>
      <c r="L12" s="83">
        <v>0.25</v>
      </c>
      <c r="M12" s="84"/>
      <c r="N12" s="84"/>
      <c r="O12" s="84"/>
      <c r="P12" s="84"/>
      <c r="Q12" s="84"/>
      <c r="R12" s="83">
        <v>0.25</v>
      </c>
      <c r="S12" s="84"/>
      <c r="T12" s="85"/>
      <c r="U12" s="82"/>
      <c r="V12" s="78"/>
      <c r="W12" s="80"/>
      <c r="X12" s="78"/>
      <c r="Y12" s="79"/>
      <c r="Z12" s="79"/>
      <c r="AA12" s="79"/>
      <c r="AB12" s="79"/>
      <c r="AC12" s="79"/>
      <c r="AD12" s="79"/>
      <c r="AE12" s="80"/>
      <c r="AF12" s="45"/>
    </row>
    <row r="13" spans="1:32" x14ac:dyDescent="0.25">
      <c r="A13" s="49" t="s">
        <v>8</v>
      </c>
      <c r="B13" s="51" t="s">
        <v>9</v>
      </c>
      <c r="C13" s="53" t="s">
        <v>10</v>
      </c>
      <c r="D13" s="53" t="s">
        <v>11</v>
      </c>
      <c r="E13" s="53" t="s">
        <v>12</v>
      </c>
      <c r="F13" s="34" t="s">
        <v>13</v>
      </c>
      <c r="G13" s="34" t="s">
        <v>14</v>
      </c>
      <c r="H13" s="43" t="s">
        <v>15</v>
      </c>
      <c r="I13" s="35" t="s">
        <v>16</v>
      </c>
      <c r="J13" s="35" t="s">
        <v>17</v>
      </c>
      <c r="K13" s="43" t="s">
        <v>15</v>
      </c>
      <c r="L13" s="35" t="s">
        <v>18</v>
      </c>
      <c r="M13" s="35" t="s">
        <v>19</v>
      </c>
      <c r="N13" s="35" t="s">
        <v>20</v>
      </c>
      <c r="O13" s="35" t="s">
        <v>21</v>
      </c>
      <c r="P13" s="35" t="s">
        <v>17</v>
      </c>
      <c r="Q13" s="43" t="s">
        <v>22</v>
      </c>
      <c r="R13" s="35" t="s">
        <v>23</v>
      </c>
      <c r="S13" s="35" t="s">
        <v>17</v>
      </c>
      <c r="T13" s="41" t="s">
        <v>15</v>
      </c>
      <c r="U13" s="42" t="s">
        <v>24</v>
      </c>
      <c r="V13" s="34" t="s">
        <v>25</v>
      </c>
      <c r="W13" s="34" t="s">
        <v>26</v>
      </c>
      <c r="X13" s="34" t="s">
        <v>27</v>
      </c>
      <c r="Y13" s="34" t="s">
        <v>28</v>
      </c>
      <c r="Z13" s="34" t="s">
        <v>29</v>
      </c>
      <c r="AA13" s="34" t="s">
        <v>30</v>
      </c>
      <c r="AB13" s="34" t="s">
        <v>31</v>
      </c>
      <c r="AC13" s="34" t="s">
        <v>32</v>
      </c>
      <c r="AD13" s="34" t="s">
        <v>33</v>
      </c>
      <c r="AE13" s="34" t="s">
        <v>34</v>
      </c>
      <c r="AF13" s="37"/>
    </row>
    <row r="14" spans="1:32" x14ac:dyDescent="0.25">
      <c r="A14" s="49"/>
      <c r="B14" s="51"/>
      <c r="C14" s="53"/>
      <c r="D14" s="53"/>
      <c r="E14" s="53"/>
      <c r="F14" s="35"/>
      <c r="G14" s="35"/>
      <c r="H14" s="43"/>
      <c r="I14" s="35"/>
      <c r="J14" s="35"/>
      <c r="K14" s="43"/>
      <c r="L14" s="35"/>
      <c r="M14" s="35"/>
      <c r="N14" s="35"/>
      <c r="O14" s="35"/>
      <c r="P14" s="35"/>
      <c r="Q14" s="43"/>
      <c r="R14" s="35"/>
      <c r="S14" s="35"/>
      <c r="T14" s="41"/>
      <c r="U14" s="42"/>
      <c r="V14" s="35"/>
      <c r="W14" s="35"/>
      <c r="X14" s="35"/>
      <c r="Y14" s="35"/>
      <c r="Z14" s="35"/>
      <c r="AA14" s="35"/>
      <c r="AB14" s="35"/>
      <c r="AC14" s="35"/>
      <c r="AD14" s="35"/>
      <c r="AE14" s="35"/>
      <c r="AF14" s="37"/>
    </row>
    <row r="15" spans="1:32" ht="15.75" thickBot="1" x14ac:dyDescent="0.3">
      <c r="A15" s="50"/>
      <c r="B15" s="52"/>
      <c r="C15" s="54"/>
      <c r="D15" s="54"/>
      <c r="E15" s="54"/>
      <c r="F15" s="35"/>
      <c r="G15" s="35"/>
      <c r="H15" s="43"/>
      <c r="I15" s="35"/>
      <c r="J15" s="35"/>
      <c r="K15" s="43"/>
      <c r="L15" s="35"/>
      <c r="M15" s="35"/>
      <c r="N15" s="35"/>
      <c r="O15" s="35"/>
      <c r="P15" s="35"/>
      <c r="Q15" s="43"/>
      <c r="R15" s="35"/>
      <c r="S15" s="35"/>
      <c r="T15" s="41"/>
      <c r="U15" s="42"/>
      <c r="V15" s="36"/>
      <c r="W15" s="36"/>
      <c r="X15" s="36"/>
      <c r="Y15" s="36"/>
      <c r="Z15" s="36"/>
      <c r="AA15" s="36"/>
      <c r="AB15" s="36"/>
      <c r="AC15" s="36"/>
      <c r="AD15" s="36"/>
      <c r="AE15" s="36"/>
      <c r="AF15" s="37"/>
    </row>
    <row r="16" spans="1:32" x14ac:dyDescent="0.25">
      <c r="A16" s="1">
        <v>1</v>
      </c>
      <c r="B16" s="2">
        <v>103</v>
      </c>
      <c r="C16" s="3">
        <v>16468411</v>
      </c>
      <c r="D16" s="2">
        <v>3</v>
      </c>
      <c r="E16" s="2">
        <f>IFERROR(VLOOKUP($C16,[3]CONSOLIDADO!$C:$K,9,0),"")</f>
        <v>16</v>
      </c>
      <c r="F16" s="4">
        <f>IFERROR(IF(AND($W16="SI",VLOOKUP($C16,[3]APELACIÓN!$C:$AK,21,0)&gt;0),VLOOKUP($C16,[3]APELACIÓN!$C:$AK,21,0),VLOOKUP($C16,[3]CONSOLIDADO!$C:$BS,38,0)),"")</f>
        <v>9</v>
      </c>
      <c r="G16" s="5">
        <f>IFERROR(IF(AND($W16="SI",VLOOKUP($C16,[3]APELACIÓN!$C:$AK,22,0)&gt;0),VLOOKUP($C16,[3]APELACIÓN!$C:$AK,22,0),VLOOKUP($C16,[3]CONSOLIDADO!$C:$BS,39,0)),"")</f>
        <v>64</v>
      </c>
      <c r="H16" s="6">
        <f>IFERROR(IF(AND($W16="SI",VLOOKUP($C16,[3]APELACIÓN!$C:$AK,23,0)&gt;0),VLOOKUP($C16,[3]APELACIÓN!$C:$AK,23,0),VLOOKUP($C16,[3]CONSOLIDADO!$C:$BS,40,0)),"")</f>
        <v>16</v>
      </c>
      <c r="I16" s="4">
        <f>IFERROR(IF(AND($W16="SI",VLOOKUP($C16,[3]APELACIÓN!$C:$AK,24,0)&gt;0),VLOOKUP($C16,[3]APELACIÓN!$C:$AK,24,0),VLOOKUP($C16,[3]CONSOLIDADO!$C:$BS,41,0)),"")</f>
        <v>202</v>
      </c>
      <c r="J16" s="7">
        <f>IFERROR(IF(AND($W16="SI",VLOOKUP($C16,[3]APELACIÓN!$C:$AK,25,0)&gt;0),VLOOKUP($C16,[3]APELACIÓN!$C:$AK,25,0),VLOOKUP($C16,[3]CONSOLIDADO!$C:$BS,42,0)),"")</f>
        <v>100</v>
      </c>
      <c r="K16" s="6">
        <f>IFERROR(IF(AND($W16="SI",VLOOKUP($C16,[3]APELACIÓN!$C:$AK,26,0)&gt;0),VLOOKUP($C16,[3]APELACIÓN!$C:$AK,26,0),VLOOKUP($C16,[3]CONSOLIDADO!$C:$BS,43,0)),"")</f>
        <v>25</v>
      </c>
      <c r="L16" s="4">
        <f>IFERROR(IF(AND($W16="SI",VLOOKUP($C16,[3]APELACIÓN!$C:$AK,27,0)&gt;0),VLOOKUP($C16,[3]APELACIÓN!$C:$AK,27,0),VLOOKUP($C16,[3]CONSOLIDADO!$C:$BS,44,0)),"")</f>
        <v>70</v>
      </c>
      <c r="M16" s="4">
        <f>IFERROR(IF(AND($W16="SI",VLOOKUP($C16,[3]APELACIÓN!$C:$AK,28,0)&gt;0),VLOOKUP($C16,[3]APELACIÓN!$C:$AK,28,0),VLOOKUP($C16,[3]CONSOLIDADO!$C:$BS,45,0)),"")</f>
        <v>70</v>
      </c>
      <c r="N16" s="4">
        <f>IFERROR(IF(AND($W16="SI",VLOOKUP($C16,[3]APELACIÓN!$C:$AK,29,0)&gt;0),VLOOKUP($C16,[3]APELACIÓN!$C:$AK,29,0),VLOOKUP($C16,[3]CONSOLIDADO!$C:$BS,46,0)),"")</f>
        <v>70</v>
      </c>
      <c r="O16" s="4">
        <f>IFERROR(IF(AND($W16="SI",VLOOKUP($C16,[3]APELACIÓN!$C:$AK,30,0)&gt;0),VLOOKUP($C16,[3]APELACIÓN!$C:$AK,30,0),VLOOKUP($C16,[3]CONSOLIDADO!$C:$BS,47,0)),"")</f>
        <v>70</v>
      </c>
      <c r="P16" s="7">
        <f>IFERROR(IF(AND($W16="SI",VLOOKUP($C16,[3]APELACIÓN!$C:$AK,31,0)&gt;0),VLOOKUP($C16,[3]APELACIÓN!$C:$AK,31,0),VLOOKUP($C16,[3]CONSOLIDADO!$C:$BS,48,0)),"")</f>
        <v>100</v>
      </c>
      <c r="Q16" s="6">
        <f>IFERROR(IF(AND($W16="SI",VLOOKUP($C16,[3]APELACIÓN!$C:$AK,32,0)&gt;0),VLOOKUP($C16,[3]APELACIÓN!$C:$AK,32,0),VLOOKUP($C16,[3]CONSOLIDADO!$C:$BS,49,0)),"")</f>
        <v>25</v>
      </c>
      <c r="R16" s="4">
        <f>IFERROR(IF(AND($W16="SI",VLOOKUP($C16,[3]APELACIÓN!$C:$AK,33,0)&gt;0),VLOOKUP($C16,[3]APELACIÓN!$C:$AK,33,0),VLOOKUP($C16,[3]CONSOLIDADO!$C:$BS,50,0)),"")</f>
        <v>10</v>
      </c>
      <c r="S16" s="5">
        <f>IFERROR(IF(AND($W16="SI",VLOOKUP($C16,[3]APELACIÓN!$C:$AK,34,0)&gt;0),VLOOKUP($C16,[3]APELACIÓN!$C:$AK,34,0),VLOOKUP($C16,[3]CONSOLIDADO!$C:$BS,51,0)),"")</f>
        <v>100</v>
      </c>
      <c r="T16" s="6">
        <f>IFERROR(IF(AND($W16="SI",VLOOKUP($C16,[3]APELACIÓN!$C:$AK,35,0)&gt;0),VLOOKUP($C16,[3]APELACIÓN!$C:$AK,35,0),VLOOKUP($C16,[3]CONSOLIDADO!$C:$BS,52,0)),"")</f>
        <v>25</v>
      </c>
      <c r="U16" s="8">
        <f>IFERROR(ROUND(IF(((H16+K16+Q16+T16)=VLOOKUP($C16,[3]CONSOLIDADO!$C:$BJ,60,0)),VLOOKUP($C16,[3]CONSOLIDADO!$C:$BJ,60,0),"ERROR"),2),"")</f>
        <v>91</v>
      </c>
      <c r="V16" s="9" t="str">
        <f>IFERROR(IF(VLOOKUP($C16,[3]APELACIÓN!$C:$AK,5,0)&lt;&gt;0,VLOOKUP($C16,[3]APELACIÓN!$C:$AK,5,0),"NO"),"")</f>
        <v/>
      </c>
      <c r="W16" s="9" t="str">
        <f>IFERROR(IF($V16="SI",VLOOKUP($C16,[3]APELACIÓN!$C:$AK,7,0),""),0)</f>
        <v/>
      </c>
      <c r="X16" s="10" t="str">
        <f>IFERROR(VLOOKUP($C16,[3]CONSOLIDADO!$C:$BS,61,0),"")</f>
        <v/>
      </c>
      <c r="Y16" s="11">
        <f>IFERROR(VLOOKUP($C16,[3]CONSOLIDADO!$C:$BS,62,0),"")</f>
        <v>70</v>
      </c>
      <c r="Z16" s="11">
        <f>IFERROR(VLOOKUP($C16,[3]CONSOLIDADO!$C:$BS,63,0),"")</f>
        <v>7</v>
      </c>
      <c r="AA16" s="11">
        <f>IFERROR(VLOOKUP($C16,[3]CONSOLIDADO!$C:$BS,64,0),"")</f>
        <v>8</v>
      </c>
      <c r="AB16" s="11">
        <f>IFERROR(VLOOKUP($C16,[3]CONSOLIDADO!$C:$BS,65,0),"")</f>
        <v>20</v>
      </c>
      <c r="AC16" s="9" t="str">
        <f>IFERROR(VLOOKUP($C16,[3]CONSOLIDADO!$C:$BS,66,0),"")</f>
        <v/>
      </c>
      <c r="AD16" s="9">
        <f>IFERROR(VLOOKUP($C16,[3]CONSOLIDADO!$C:$BS,67,0),"")</f>
        <v>0</v>
      </c>
      <c r="AE16" s="12">
        <f>IFERROR(VLOOKUP($C16,[3]CONSOLIDADO!$C:$BS,68,0),"")</f>
        <v>0</v>
      </c>
      <c r="AF16" s="13">
        <v>1</v>
      </c>
    </row>
    <row r="17" spans="1:32" x14ac:dyDescent="0.25">
      <c r="A17" s="1">
        <v>2</v>
      </c>
      <c r="B17" s="2">
        <v>103</v>
      </c>
      <c r="C17" s="3">
        <v>15510909</v>
      </c>
      <c r="D17" s="2">
        <v>2</v>
      </c>
      <c r="E17" s="2">
        <f>IFERROR(VLOOKUP($C17,[3]CONSOLIDADO!$C:$K,9,0),"")</f>
        <v>15</v>
      </c>
      <c r="F17" s="4">
        <f>IFERROR(IF(AND($W17="SI",VLOOKUP($C17,[3]APELACIÓN!$C:$AK,21,0)&gt;0),VLOOKUP($C17,[3]APELACIÓN!$C:$AK,21,0),VLOOKUP($C17,[3]CONSOLIDADO!$C:$BS,38,0)),"")</f>
        <v>8</v>
      </c>
      <c r="G17" s="5">
        <f>IFERROR(IF(AND($W17="SI",VLOOKUP($C17,[3]APELACIÓN!$C:$AK,22,0)&gt;0),VLOOKUP($C17,[3]APELACIÓN!$C:$AK,22,0),VLOOKUP($C17,[3]CONSOLIDADO!$C:$BS,39,0)),"")</f>
        <v>58</v>
      </c>
      <c r="H17" s="6">
        <f>IFERROR(IF(AND($W17="SI",VLOOKUP($C17,[3]APELACIÓN!$C:$AK,23,0)&gt;0),VLOOKUP($C17,[3]APELACIÓN!$C:$AK,23,0),VLOOKUP($C17,[3]CONSOLIDADO!$C:$BS,40,0)),"")</f>
        <v>14.5</v>
      </c>
      <c r="I17" s="4">
        <f>IFERROR(IF(AND($W17="SI",VLOOKUP($C17,[3]APELACIÓN!$C:$AK,24,0)&gt;0),VLOOKUP($C17,[3]APELACIÓN!$C:$AK,24,0),VLOOKUP($C17,[3]CONSOLIDADO!$C:$BS,41,0)),"")</f>
        <v>616</v>
      </c>
      <c r="J17" s="7">
        <f>IFERROR(IF(AND($W17="SI",VLOOKUP($C17,[3]APELACIÓN!$C:$AK,25,0)&gt;0),VLOOKUP($C17,[3]APELACIÓN!$C:$AK,25,0),VLOOKUP($C17,[3]CONSOLIDADO!$C:$BS,42,0)),"")</f>
        <v>100</v>
      </c>
      <c r="K17" s="6">
        <f>IFERROR(IF(AND($W17="SI",VLOOKUP($C17,[3]APELACIÓN!$C:$AK,26,0)&gt;0),VLOOKUP($C17,[3]APELACIÓN!$C:$AK,26,0),VLOOKUP($C17,[3]CONSOLIDADO!$C:$BS,43,0)),"")</f>
        <v>25</v>
      </c>
      <c r="L17" s="4">
        <f>IFERROR(IF(AND($W17="SI",VLOOKUP($C17,[3]APELACIÓN!$C:$AK,27,0)&gt;0),VLOOKUP($C17,[3]APELACIÓN!$C:$AK,27,0),VLOOKUP($C17,[3]CONSOLIDADO!$C:$BS,44,0)),"")</f>
        <v>70</v>
      </c>
      <c r="M17" s="4">
        <f>IFERROR(IF(AND($W17="SI",VLOOKUP($C17,[3]APELACIÓN!$C:$AK,28,0)&gt;0),VLOOKUP($C17,[3]APELACIÓN!$C:$AK,28,0),VLOOKUP($C17,[3]CONSOLIDADO!$C:$BS,45,0)),"")</f>
        <v>69</v>
      </c>
      <c r="N17" s="4">
        <f>IFERROR(IF(AND($W17="SI",VLOOKUP($C17,[3]APELACIÓN!$C:$AK,29,0)&gt;0),VLOOKUP($C17,[3]APELACIÓN!$C:$AK,29,0),VLOOKUP($C17,[3]CONSOLIDADO!$C:$BS,46,0)),"")</f>
        <v>68</v>
      </c>
      <c r="O17" s="4">
        <f>IFERROR(IF(AND($W17="SI",VLOOKUP($C17,[3]APELACIÓN!$C:$AK,30,0)&gt;0),VLOOKUP($C17,[3]APELACIÓN!$C:$AK,30,0),VLOOKUP($C17,[3]CONSOLIDADO!$C:$BS,47,0)),"")</f>
        <v>69</v>
      </c>
      <c r="P17" s="7">
        <f>IFERROR(IF(AND($W17="SI",VLOOKUP($C17,[3]APELACIÓN!$C:$AK,31,0)&gt;0),VLOOKUP($C17,[3]APELACIÓN!$C:$AK,31,0),VLOOKUP($C17,[3]CONSOLIDADO!$C:$BS,48,0)),"")</f>
        <v>96</v>
      </c>
      <c r="Q17" s="6">
        <f>IFERROR(IF(AND($W17="SI",VLOOKUP($C17,[3]APELACIÓN!$C:$AK,32,0)&gt;0),VLOOKUP($C17,[3]APELACIÓN!$C:$AK,32,0),VLOOKUP($C17,[3]CONSOLIDADO!$C:$BS,49,0)),"")</f>
        <v>24</v>
      </c>
      <c r="R17" s="4">
        <f>IFERROR(IF(AND($W17="SI",VLOOKUP($C17,[3]APELACIÓN!$C:$AK,33,0)&gt;0),VLOOKUP($C17,[3]APELACIÓN!$C:$AK,33,0),VLOOKUP($C17,[3]CONSOLIDADO!$C:$BS,50,0)),"")</f>
        <v>10</v>
      </c>
      <c r="S17" s="5">
        <f>IFERROR(IF(AND($W17="SI",VLOOKUP($C17,[3]APELACIÓN!$C:$AK,34,0)&gt;0),VLOOKUP($C17,[3]APELACIÓN!$C:$AK,34,0),VLOOKUP($C17,[3]CONSOLIDADO!$C:$BS,51,0)),"")</f>
        <v>100</v>
      </c>
      <c r="T17" s="6">
        <f>IFERROR(IF(AND($W17="SI",VLOOKUP($C17,[3]APELACIÓN!$C:$AK,35,0)&gt;0),VLOOKUP($C17,[3]APELACIÓN!$C:$AK,35,0),VLOOKUP($C17,[3]CONSOLIDADO!$C:$BS,52,0)),"")</f>
        <v>25</v>
      </c>
      <c r="U17" s="8">
        <f>IFERROR(ROUND(IF(((H17+K17+Q17+T17)=VLOOKUP($C17,[3]CONSOLIDADO!$C:$BJ,60,0)),VLOOKUP($C17,[3]CONSOLIDADO!$C:$BJ,60,0),"ERROR"),2),"")</f>
        <v>88.5</v>
      </c>
      <c r="V17" s="9" t="str">
        <f>IFERROR(IF(VLOOKUP($C17,[3]APELACIÓN!$C:$AK,5,0)&lt;&gt;0,VLOOKUP($C17,[3]APELACIÓN!$C:$AK,5,0),"NO"),"")</f>
        <v/>
      </c>
      <c r="W17" s="9" t="str">
        <f>IFERROR(IF($V17="SI",VLOOKUP($C17,[3]APELACIÓN!$C:$AK,7,0),""),0)</f>
        <v/>
      </c>
      <c r="X17" s="10" t="str">
        <f>IFERROR(VLOOKUP($C17,[3]CONSOLIDADO!$C:$BS,61,0),"")</f>
        <v/>
      </c>
      <c r="Y17" s="11">
        <f>IFERROR(VLOOKUP($C17,[3]CONSOLIDADO!$C:$BS,62,0),"")</f>
        <v>70</v>
      </c>
      <c r="Z17" s="11">
        <f>IFERROR(VLOOKUP($C17,[3]CONSOLIDADO!$C:$BS,63,0),"")</f>
        <v>7</v>
      </c>
      <c r="AA17" s="11">
        <f>IFERROR(VLOOKUP($C17,[3]CONSOLIDADO!$C:$BS,64,0),"")</f>
        <v>6</v>
      </c>
      <c r="AB17" s="11">
        <f>IFERROR(VLOOKUP($C17,[3]CONSOLIDADO!$C:$BS,65,0),"")</f>
        <v>20</v>
      </c>
      <c r="AC17" s="9" t="str">
        <f>IFERROR(VLOOKUP($C17,[3]CONSOLIDADO!$C:$BS,66,0),"")</f>
        <v/>
      </c>
      <c r="AD17" s="9">
        <f>IFERROR(VLOOKUP($C17,[3]CONSOLIDADO!$C:$BS,67,0),"")</f>
        <v>0</v>
      </c>
      <c r="AE17" s="12">
        <f>IFERROR(VLOOKUP($C17,[3]CONSOLIDADO!$C:$BS,68,0),"")</f>
        <v>0</v>
      </c>
      <c r="AF17" s="13">
        <v>2</v>
      </c>
    </row>
    <row r="18" spans="1:32" x14ac:dyDescent="0.25">
      <c r="A18" s="1">
        <v>3</v>
      </c>
      <c r="B18" s="2">
        <v>103</v>
      </c>
      <c r="C18" s="3">
        <v>6982770</v>
      </c>
      <c r="D18" s="2">
        <v>5</v>
      </c>
      <c r="E18" s="2">
        <f>IFERROR(VLOOKUP($C18,[3]CONSOLIDADO!$C:$K,9,0),"")</f>
        <v>13</v>
      </c>
      <c r="F18" s="4">
        <f>IFERROR(IF(AND($W18="SI",VLOOKUP($C18,[3]APELACIÓN!$C:$AK,21,0)&gt;0),VLOOKUP($C18,[3]APELACIÓN!$C:$AK,21,0),VLOOKUP($C18,[3]CONSOLIDADO!$C:$BS,38,0)),"")</f>
        <v>7</v>
      </c>
      <c r="G18" s="5">
        <f>IFERROR(IF(AND($W18="SI",VLOOKUP($C18,[3]APELACIÓN!$C:$AK,22,0)&gt;0),VLOOKUP($C18,[3]APELACIÓN!$C:$AK,22,0),VLOOKUP($C18,[3]CONSOLIDADO!$C:$BS,39,0)),"")</f>
        <v>52</v>
      </c>
      <c r="H18" s="6">
        <f>IFERROR(IF(AND($W18="SI",VLOOKUP($C18,[3]APELACIÓN!$C:$AK,23,0)&gt;0),VLOOKUP($C18,[3]APELACIÓN!$C:$AK,23,0),VLOOKUP($C18,[3]CONSOLIDADO!$C:$BS,40,0)),"")</f>
        <v>13</v>
      </c>
      <c r="I18" s="4">
        <f>IFERROR(IF(AND($W18="SI",VLOOKUP($C18,[3]APELACIÓN!$C:$AK,24,0)&gt;0),VLOOKUP($C18,[3]APELACIÓN!$C:$AK,24,0),VLOOKUP($C18,[3]CONSOLIDADO!$C:$BS,41,0)),"")</f>
        <v>152</v>
      </c>
      <c r="J18" s="7">
        <f>IFERROR(IF(AND($W18="SI",VLOOKUP($C18,[3]APELACIÓN!$C:$AK,25,0)&gt;0),VLOOKUP($C18,[3]APELACIÓN!$C:$AK,25,0),VLOOKUP($C18,[3]CONSOLIDADO!$C:$BS,42,0)),"")</f>
        <v>100</v>
      </c>
      <c r="K18" s="6">
        <f>IFERROR(IF(AND($W18="SI",VLOOKUP($C18,[3]APELACIÓN!$C:$AK,26,0)&gt;0),VLOOKUP($C18,[3]APELACIÓN!$C:$AK,26,0),VLOOKUP($C18,[3]CONSOLIDADO!$C:$BS,43,0)),"")</f>
        <v>25</v>
      </c>
      <c r="L18" s="4">
        <f>IFERROR(IF(AND($W18="SI",VLOOKUP($C18,[3]APELACIÓN!$C:$AK,27,0)&gt;0),VLOOKUP($C18,[3]APELACIÓN!$C:$AK,27,0),VLOOKUP($C18,[3]CONSOLIDADO!$C:$BS,44,0)),"")</f>
        <v>70</v>
      </c>
      <c r="M18" s="4">
        <f>IFERROR(IF(AND($W18="SI",VLOOKUP($C18,[3]APELACIÓN!$C:$AK,28,0)&gt;0),VLOOKUP($C18,[3]APELACIÓN!$C:$AK,28,0),VLOOKUP($C18,[3]CONSOLIDADO!$C:$BS,45,0)),"")</f>
        <v>70</v>
      </c>
      <c r="N18" s="4">
        <f>IFERROR(IF(AND($W18="SI",VLOOKUP($C18,[3]APELACIÓN!$C:$AK,29,0)&gt;0),VLOOKUP($C18,[3]APELACIÓN!$C:$AK,29,0),VLOOKUP($C18,[3]CONSOLIDADO!$C:$BS,46,0)),"")</f>
        <v>70</v>
      </c>
      <c r="O18" s="4">
        <f>IFERROR(IF(AND($W18="SI",VLOOKUP($C18,[3]APELACIÓN!$C:$AK,30,0)&gt;0),VLOOKUP($C18,[3]APELACIÓN!$C:$AK,30,0),VLOOKUP($C18,[3]CONSOLIDADO!$C:$BS,47,0)),"")</f>
        <v>70</v>
      </c>
      <c r="P18" s="7">
        <f>IFERROR(IF(AND($W18="SI",VLOOKUP($C18,[3]APELACIÓN!$C:$AK,31,0)&gt;0),VLOOKUP($C18,[3]APELACIÓN!$C:$AK,31,0),VLOOKUP($C18,[3]CONSOLIDADO!$C:$BS,48,0)),"")</f>
        <v>100</v>
      </c>
      <c r="Q18" s="6">
        <f>IFERROR(IF(AND($W18="SI",VLOOKUP($C18,[3]APELACIÓN!$C:$AK,32,0)&gt;0),VLOOKUP($C18,[3]APELACIÓN!$C:$AK,32,0),VLOOKUP($C18,[3]CONSOLIDADO!$C:$BS,49,0)),"")</f>
        <v>25</v>
      </c>
      <c r="R18" s="4">
        <f>IFERROR(IF(AND($W18="SI",VLOOKUP($C18,[3]APELACIÓN!$C:$AK,33,0)&gt;0),VLOOKUP($C18,[3]APELACIÓN!$C:$AK,33,0),VLOOKUP($C18,[3]CONSOLIDADO!$C:$BS,50,0)),"")</f>
        <v>10</v>
      </c>
      <c r="S18" s="5">
        <f>IFERROR(IF(AND($W18="SI",VLOOKUP($C18,[3]APELACIÓN!$C:$AK,34,0)&gt;0),VLOOKUP($C18,[3]APELACIÓN!$C:$AK,34,0),VLOOKUP($C18,[3]CONSOLIDADO!$C:$BS,51,0)),"")</f>
        <v>100</v>
      </c>
      <c r="T18" s="6">
        <f>IFERROR(IF(AND($W18="SI",VLOOKUP($C18,[3]APELACIÓN!$C:$AK,35,0)&gt;0),VLOOKUP($C18,[3]APELACIÓN!$C:$AK,35,0),VLOOKUP($C18,[3]CONSOLIDADO!$C:$BS,52,0)),"")</f>
        <v>25</v>
      </c>
      <c r="U18" s="8">
        <f>IFERROR(ROUND(IF(((H18+K18+Q18+T18)=VLOOKUP($C18,[3]CONSOLIDADO!$C:$BJ,60,0)),VLOOKUP($C18,[3]CONSOLIDADO!$C:$BJ,60,0),"ERROR"),2),"")</f>
        <v>88</v>
      </c>
      <c r="V18" s="9" t="str">
        <f>IFERROR(IF(VLOOKUP($C18,[3]APELACIÓN!$C:$AK,5,0)&lt;&gt;0,VLOOKUP($C18,[3]APELACIÓN!$C:$AK,5,0),"NO"),"")</f>
        <v/>
      </c>
      <c r="W18" s="9" t="str">
        <f>IFERROR(IF($V18="SI",VLOOKUP($C18,[3]APELACIÓN!$C:$AK,7,0),""),0)</f>
        <v/>
      </c>
      <c r="X18" s="10"/>
      <c r="Y18" s="11">
        <f>IFERROR(VLOOKUP($C18,[3]CONSOLIDADO!$C:$BS,62,0),"")</f>
        <v>70</v>
      </c>
      <c r="Z18" s="11">
        <f>IFERROR(VLOOKUP($C18,[3]CONSOLIDADO!$C:$BS,63,0),"")</f>
        <v>6</v>
      </c>
      <c r="AA18" s="11">
        <f>IFERROR(VLOOKUP($C18,[3]CONSOLIDADO!$C:$BS,64,0),"")</f>
        <v>10</v>
      </c>
      <c r="AB18" s="11">
        <f>IFERROR(VLOOKUP($C18,[3]CONSOLIDADO!$C:$BS,65,0),"")</f>
        <v>18</v>
      </c>
      <c r="AC18" s="9" t="str">
        <f>IFERROR(VLOOKUP($C18,[3]CONSOLIDADO!$C:$BS,66,0),"")</f>
        <v/>
      </c>
      <c r="AD18" s="9">
        <f>IFERROR(VLOOKUP($C18,[3]CONSOLIDADO!$C:$BS,67,0),"")</f>
        <v>0</v>
      </c>
      <c r="AE18" s="12">
        <f>IFERROR(VLOOKUP($C18,[3]CONSOLIDADO!$C:$BS,68,0),"")</f>
        <v>0</v>
      </c>
      <c r="AF18" s="13">
        <v>3</v>
      </c>
    </row>
    <row r="19" spans="1:32" x14ac:dyDescent="0.25">
      <c r="A19" s="1">
        <v>4</v>
      </c>
      <c r="B19" s="2">
        <v>103</v>
      </c>
      <c r="C19" s="3">
        <v>16224127</v>
      </c>
      <c r="D19" s="2">
        <v>3</v>
      </c>
      <c r="E19" s="2">
        <f>IFERROR(VLOOKUP($C19,[3]CONSOLIDADO!$C:$K,9,0),"")</f>
        <v>15</v>
      </c>
      <c r="F19" s="4">
        <f>IFERROR(IF(AND($W19="SI",VLOOKUP($C19,[3]APELACIÓN!$C:$AK,21,0)&gt;0),VLOOKUP($C19,[3]APELACIÓN!$C:$AK,21,0),VLOOKUP($C19,[3]CONSOLIDADO!$C:$BS,38,0)),"")</f>
        <v>6</v>
      </c>
      <c r="G19" s="5">
        <f>IFERROR(IF(AND($W19="SI",VLOOKUP($C19,[3]APELACIÓN!$C:$AK,22,0)&gt;0),VLOOKUP($C19,[3]APELACIÓN!$C:$AK,22,0),VLOOKUP($C19,[3]CONSOLIDADO!$C:$BS,39,0)),"")</f>
        <v>46</v>
      </c>
      <c r="H19" s="6">
        <f>IFERROR(IF(AND($W19="SI",VLOOKUP($C19,[3]APELACIÓN!$C:$AK,23,0)&gt;0),VLOOKUP($C19,[3]APELACIÓN!$C:$AK,23,0),VLOOKUP($C19,[3]CONSOLIDADO!$C:$BS,40,0)),"")</f>
        <v>11.5</v>
      </c>
      <c r="I19" s="4">
        <f>IFERROR(IF(AND($W19="SI",VLOOKUP($C19,[3]APELACIÓN!$C:$AK,24,0)&gt;0),VLOOKUP($C19,[3]APELACIÓN!$C:$AK,24,0),VLOOKUP($C19,[3]CONSOLIDADO!$C:$BS,41,0)),"")</f>
        <v>120</v>
      </c>
      <c r="J19" s="7">
        <f>IFERROR(IF(AND($W19="SI",VLOOKUP($C19,[3]APELACIÓN!$C:$AK,25,0)&gt;0),VLOOKUP($C19,[3]APELACIÓN!$C:$AK,25,0),VLOOKUP($C19,[3]CONSOLIDADO!$C:$BS,42,0)),"")</f>
        <v>100</v>
      </c>
      <c r="K19" s="6">
        <f>IFERROR(IF(AND($W19="SI",VLOOKUP($C19,[3]APELACIÓN!$C:$AK,26,0)&gt;0),VLOOKUP($C19,[3]APELACIÓN!$C:$AK,26,0),VLOOKUP($C19,[3]CONSOLIDADO!$C:$BS,43,0)),"")</f>
        <v>25</v>
      </c>
      <c r="L19" s="4">
        <f>IFERROR(IF(AND($W19="SI",VLOOKUP($C19,[3]APELACIÓN!$C:$AK,27,0)&gt;0),VLOOKUP($C19,[3]APELACIÓN!$C:$AK,27,0),VLOOKUP($C19,[3]CONSOLIDADO!$C:$BS,44,0)),"")</f>
        <v>70</v>
      </c>
      <c r="M19" s="4">
        <f>IFERROR(IF(AND($W19="SI",VLOOKUP($C19,[3]APELACIÓN!$C:$AK,28,0)&gt;0),VLOOKUP($C19,[3]APELACIÓN!$C:$AK,28,0),VLOOKUP($C19,[3]CONSOLIDADO!$C:$BS,45,0)),"")</f>
        <v>69</v>
      </c>
      <c r="N19" s="4">
        <f>IFERROR(IF(AND($W19="SI",VLOOKUP($C19,[3]APELACIÓN!$C:$AK,29,0)&gt;0),VLOOKUP($C19,[3]APELACIÓN!$C:$AK,29,0),VLOOKUP($C19,[3]CONSOLIDADO!$C:$BS,46,0)),"")</f>
        <v>70</v>
      </c>
      <c r="O19" s="4">
        <f>IFERROR(IF(AND($W19="SI",VLOOKUP($C19,[3]APELACIÓN!$C:$AK,30,0)&gt;0),VLOOKUP($C19,[3]APELACIÓN!$C:$AK,30,0),VLOOKUP($C19,[3]CONSOLIDADO!$C:$BS,47,0)),"")</f>
        <v>70</v>
      </c>
      <c r="P19" s="7">
        <f>IFERROR(IF(AND($W19="SI",VLOOKUP($C19,[3]APELACIÓN!$C:$AK,31,0)&gt;0),VLOOKUP($C19,[3]APELACIÓN!$C:$AK,31,0),VLOOKUP($C19,[3]CONSOLIDADO!$C:$BS,48,0)),"")</f>
        <v>100</v>
      </c>
      <c r="Q19" s="6">
        <f>IFERROR(IF(AND($W19="SI",VLOOKUP($C19,[3]APELACIÓN!$C:$AK,32,0)&gt;0),VLOOKUP($C19,[3]APELACIÓN!$C:$AK,32,0),VLOOKUP($C19,[3]CONSOLIDADO!$C:$BS,49,0)),"")</f>
        <v>25</v>
      </c>
      <c r="R19" s="4">
        <f>IFERROR(IF(AND($W19="SI",VLOOKUP($C19,[3]APELACIÓN!$C:$AK,33,0)&gt;0),VLOOKUP($C19,[3]APELACIÓN!$C:$AK,33,0),VLOOKUP($C19,[3]CONSOLIDADO!$C:$BS,50,0)),"")</f>
        <v>10</v>
      </c>
      <c r="S19" s="5">
        <f>IFERROR(IF(AND($W19="SI",VLOOKUP($C19,[3]APELACIÓN!$C:$AK,34,0)&gt;0),VLOOKUP($C19,[3]APELACIÓN!$C:$AK,34,0),VLOOKUP($C19,[3]CONSOLIDADO!$C:$BS,51,0)),"")</f>
        <v>100</v>
      </c>
      <c r="T19" s="6">
        <f>IFERROR(IF(AND($W19="SI",VLOOKUP($C19,[3]APELACIÓN!$C:$AK,35,0)&gt;0),VLOOKUP($C19,[3]APELACIÓN!$C:$AK,35,0),VLOOKUP($C19,[3]CONSOLIDADO!$C:$BS,52,0)),"")</f>
        <v>25</v>
      </c>
      <c r="U19" s="8">
        <f>IFERROR(ROUND(IF(((H19+K19+Q19+T19)=VLOOKUP($C19,[3]CONSOLIDADO!$C:$BJ,60,0)),VLOOKUP($C19,[3]CONSOLIDADO!$C:$BJ,60,0),"ERROR"),2),"")</f>
        <v>86.5</v>
      </c>
      <c r="V19" s="9" t="str">
        <f>IFERROR(IF(VLOOKUP($C19,[3]APELACIÓN!$C:$AK,5,0)&lt;&gt;0,VLOOKUP($C19,[3]APELACIÓN!$C:$AK,5,0),"NO"),"")</f>
        <v/>
      </c>
      <c r="W19" s="9" t="str">
        <f>IFERROR(IF($V19="SI",VLOOKUP($C19,[3]APELACIÓN!$C:$AK,7,0),""),0)</f>
        <v/>
      </c>
      <c r="X19" s="10" t="str">
        <f>IFERROR(VLOOKUP($C19,[3]CONSOLIDADO!$C:$BS,61,0),"")</f>
        <v>EMPATE</v>
      </c>
      <c r="Y19" s="11">
        <f>IFERROR(VLOOKUP($C19,[3]CONSOLIDADO!$C:$BS,62,0),"")</f>
        <v>70</v>
      </c>
      <c r="Z19" s="11">
        <f>IFERROR(VLOOKUP($C19,[3]CONSOLIDADO!$C:$BS,63,0),"")</f>
        <v>6</v>
      </c>
      <c r="AA19" s="11">
        <f>IFERROR(VLOOKUP($C19,[3]CONSOLIDADO!$C:$BS,64,0),"")</f>
        <v>5</v>
      </c>
      <c r="AB19" s="11">
        <f>IFERROR(VLOOKUP($C19,[3]CONSOLIDADO!$C:$BS,65,0),"")</f>
        <v>0</v>
      </c>
      <c r="AC19" s="9" t="str">
        <f>IFERROR(VLOOKUP($C19,[3]CONSOLIDADO!$C:$BS,66,0),"")</f>
        <v/>
      </c>
      <c r="AD19" s="9">
        <f>IFERROR(VLOOKUP($C19,[3]CONSOLIDADO!$C:$BS,67,0),"")</f>
        <v>0</v>
      </c>
      <c r="AE19" s="12">
        <f>IFERROR(VLOOKUP($C19,[3]CONSOLIDADO!$C:$BS,68,0),"")</f>
        <v>0</v>
      </c>
      <c r="AF19" s="13">
        <v>4</v>
      </c>
    </row>
    <row r="20" spans="1:32" x14ac:dyDescent="0.25">
      <c r="A20" s="1">
        <v>5</v>
      </c>
      <c r="B20" s="2">
        <v>101</v>
      </c>
      <c r="C20" s="3">
        <v>15694537</v>
      </c>
      <c r="D20" s="2">
        <v>4</v>
      </c>
      <c r="E20" s="2">
        <f>IFERROR(VLOOKUP($C20,[3]CONSOLIDADO!$C:$K,9,0),"")</f>
        <v>15</v>
      </c>
      <c r="F20" s="4">
        <f>IFERROR(IF(AND($W20="SI",VLOOKUP($C20,[3]APELACIÓN!$C:$AK,21,0)&gt;0),VLOOKUP($C20,[3]APELACIÓN!$C:$AK,21,0),VLOOKUP($C20,[3]CONSOLIDADO!$C:$BS,38,0)),"")</f>
        <v>6</v>
      </c>
      <c r="G20" s="5">
        <f>IFERROR(IF(AND($W20="SI",VLOOKUP($C20,[3]APELACIÓN!$C:$AK,22,0)&gt;0),VLOOKUP($C20,[3]APELACIÓN!$C:$AK,22,0),VLOOKUP($C20,[3]CONSOLIDADO!$C:$BS,39,0)),"")</f>
        <v>46</v>
      </c>
      <c r="H20" s="6">
        <f>IFERROR(IF(AND($W20="SI",VLOOKUP($C20,[3]APELACIÓN!$C:$AK,23,0)&gt;0),VLOOKUP($C20,[3]APELACIÓN!$C:$AK,23,0),VLOOKUP($C20,[3]CONSOLIDADO!$C:$BS,40,0)),"")</f>
        <v>11.5</v>
      </c>
      <c r="I20" s="4">
        <f>IFERROR(IF(AND($W20="SI",VLOOKUP($C20,[3]APELACIÓN!$C:$AK,24,0)&gt;0),VLOOKUP($C20,[3]APELACIÓN!$C:$AK,24,0),VLOOKUP($C20,[3]CONSOLIDADO!$C:$BS,41,0)),"")</f>
        <v>421</v>
      </c>
      <c r="J20" s="7">
        <f>IFERROR(IF(AND($W20="SI",VLOOKUP($C20,[3]APELACIÓN!$C:$AK,25,0)&gt;0),VLOOKUP($C20,[3]APELACIÓN!$C:$AK,25,0),VLOOKUP($C20,[3]CONSOLIDADO!$C:$BS,42,0)),"")</f>
        <v>100</v>
      </c>
      <c r="K20" s="6">
        <f>IFERROR(IF(AND($W20="SI",VLOOKUP($C20,[3]APELACIÓN!$C:$AK,26,0)&gt;0),VLOOKUP($C20,[3]APELACIÓN!$C:$AK,26,0),VLOOKUP($C20,[3]CONSOLIDADO!$C:$BS,43,0)),"")</f>
        <v>25</v>
      </c>
      <c r="L20" s="4">
        <f>IFERROR(IF(AND($W20="SI",VLOOKUP($C20,[3]APELACIÓN!$C:$AK,27,0)&gt;0),VLOOKUP($C20,[3]APELACIÓN!$C:$AK,27,0),VLOOKUP($C20,[3]CONSOLIDADO!$C:$BS,44,0)),"")</f>
        <v>70</v>
      </c>
      <c r="M20" s="4">
        <f>IFERROR(IF(AND($W20="SI",VLOOKUP($C20,[3]APELACIÓN!$C:$AK,28,0)&gt;0),VLOOKUP($C20,[3]APELACIÓN!$C:$AK,28,0),VLOOKUP($C20,[3]CONSOLIDADO!$C:$BS,45,0)),"")</f>
        <v>70</v>
      </c>
      <c r="N20" s="4">
        <f>IFERROR(IF(AND($W20="SI",VLOOKUP($C20,[3]APELACIÓN!$C:$AK,29,0)&gt;0),VLOOKUP($C20,[3]APELACIÓN!$C:$AK,29,0),VLOOKUP($C20,[3]CONSOLIDADO!$C:$BS,46,0)),"")</f>
        <v>69</v>
      </c>
      <c r="O20" s="4">
        <f>IFERROR(IF(AND($W20="SI",VLOOKUP($C20,[3]APELACIÓN!$C:$AK,30,0)&gt;0),VLOOKUP($C20,[3]APELACIÓN!$C:$AK,30,0),VLOOKUP($C20,[3]CONSOLIDADO!$C:$BS,47,0)),"")</f>
        <v>70</v>
      </c>
      <c r="P20" s="7">
        <f>IFERROR(IF(AND($W20="SI",VLOOKUP($C20,[3]APELACIÓN!$C:$AK,31,0)&gt;0),VLOOKUP($C20,[3]APELACIÓN!$C:$AK,31,0),VLOOKUP($C20,[3]CONSOLIDADO!$C:$BS,48,0)),"")</f>
        <v>100</v>
      </c>
      <c r="Q20" s="6">
        <f>IFERROR(IF(AND($W20="SI",VLOOKUP($C20,[3]APELACIÓN!$C:$AK,32,0)&gt;0),VLOOKUP($C20,[3]APELACIÓN!$C:$AK,32,0),VLOOKUP($C20,[3]CONSOLIDADO!$C:$BS,49,0)),"")</f>
        <v>25</v>
      </c>
      <c r="R20" s="4">
        <f>IFERROR(IF(AND($W20="SI",VLOOKUP($C20,[3]APELACIÓN!$C:$AK,33,0)&gt;0),VLOOKUP($C20,[3]APELACIÓN!$C:$AK,33,0),VLOOKUP($C20,[3]CONSOLIDADO!$C:$BS,50,0)),"")</f>
        <v>10</v>
      </c>
      <c r="S20" s="5">
        <f>IFERROR(IF(AND($W20="SI",VLOOKUP($C20,[3]APELACIÓN!$C:$AK,34,0)&gt;0),VLOOKUP($C20,[3]APELACIÓN!$C:$AK,34,0),VLOOKUP($C20,[3]CONSOLIDADO!$C:$BS,51,0)),"")</f>
        <v>100</v>
      </c>
      <c r="T20" s="6">
        <f>IFERROR(IF(AND($W20="SI",VLOOKUP($C20,[3]APELACIÓN!$C:$AK,35,0)&gt;0),VLOOKUP($C20,[3]APELACIÓN!$C:$AK,35,0),VLOOKUP($C20,[3]CONSOLIDADO!$C:$BS,52,0)),"")</f>
        <v>25</v>
      </c>
      <c r="U20" s="8">
        <f>IFERROR(ROUND(IF(((H20+K20+Q20+T20)=VLOOKUP($C20,[3]CONSOLIDADO!$C:$BJ,60,0)),VLOOKUP($C20,[3]CONSOLIDADO!$C:$BJ,60,0),"ERROR"),2),"")</f>
        <v>86.5</v>
      </c>
      <c r="V20" s="9" t="str">
        <f>IFERROR(IF(VLOOKUP($C20,[3]APELACIÓN!$C:$AK,5,0)&lt;&gt;0,VLOOKUP($C20,[3]APELACIÓN!$C:$AK,5,0),"NO"),"")</f>
        <v/>
      </c>
      <c r="W20" s="9" t="str">
        <f>IFERROR(IF($V20="SI",VLOOKUP($C20,[3]APELACIÓN!$C:$AK,7,0),""),0)</f>
        <v/>
      </c>
      <c r="X20" s="10" t="s">
        <v>27</v>
      </c>
      <c r="Y20" s="11">
        <f>IFERROR(VLOOKUP($C20,[3]CONSOLIDADO!$C:$BS,62,0),"")</f>
        <v>70</v>
      </c>
      <c r="Z20" s="11">
        <f>IFERROR(VLOOKUP($C20,[3]CONSOLIDADO!$C:$BS,63,0),"")</f>
        <v>5</v>
      </c>
      <c r="AA20" s="11">
        <f>IFERROR(VLOOKUP($C20,[3]CONSOLIDADO!$C:$BS,64,0),"")</f>
        <v>8</v>
      </c>
      <c r="AB20" s="11">
        <f>IFERROR(VLOOKUP($C20,[3]CONSOLIDADO!$C:$BS,65,0),"")</f>
        <v>11</v>
      </c>
      <c r="AC20" s="9" t="str">
        <f>IFERROR(VLOOKUP($C20,[3]CONSOLIDADO!$C:$BS,66,0),"")</f>
        <v/>
      </c>
      <c r="AD20" s="9">
        <f>IFERROR(VLOOKUP($C20,[3]CONSOLIDADO!$C:$BS,67,0),"")</f>
        <v>0</v>
      </c>
      <c r="AE20" s="12">
        <f>IFERROR(VLOOKUP($C20,[3]CONSOLIDADO!$C:$BS,68,0),"")</f>
        <v>0</v>
      </c>
      <c r="AF20" s="13">
        <v>5</v>
      </c>
    </row>
    <row r="21" spans="1:32" x14ac:dyDescent="0.25">
      <c r="A21" s="1">
        <v>6</v>
      </c>
      <c r="B21" s="2">
        <v>103</v>
      </c>
      <c r="C21" s="3">
        <v>15960876</v>
      </c>
      <c r="D21" s="2" t="s">
        <v>35</v>
      </c>
      <c r="E21" s="2">
        <f>IFERROR(VLOOKUP($C21,[3]CONSOLIDADO!$C:$K,9,0),"")</f>
        <v>15</v>
      </c>
      <c r="F21" s="4">
        <f>IFERROR(IF(AND($W21="SI",VLOOKUP($C21,[3]APELACIÓN!$C:$AK,21,0)&gt;0),VLOOKUP($C21,[3]APELACIÓN!$C:$AK,21,0),VLOOKUP($C21,[3]CONSOLIDADO!$C:$BS,38,0)),"")</f>
        <v>6</v>
      </c>
      <c r="G21" s="5">
        <f>IFERROR(IF(AND($W21="SI",VLOOKUP($C21,[3]APELACIÓN!$C:$AK,22,0)&gt;0),VLOOKUP($C21,[3]APELACIÓN!$C:$AK,22,0),VLOOKUP($C21,[3]CONSOLIDADO!$C:$BS,39,0)),"")</f>
        <v>46</v>
      </c>
      <c r="H21" s="6">
        <f>IFERROR(IF(AND($W21="SI",VLOOKUP($C21,[3]APELACIÓN!$C:$AK,23,0)&gt;0),VLOOKUP($C21,[3]APELACIÓN!$C:$AK,23,0),VLOOKUP($C21,[3]CONSOLIDADO!$C:$BS,40,0)),"")</f>
        <v>11.5</v>
      </c>
      <c r="I21" s="4">
        <f>IFERROR(IF(AND($W21="SI",VLOOKUP($C21,[3]APELACIÓN!$C:$AK,24,0)&gt;0),VLOOKUP($C21,[3]APELACIÓN!$C:$AK,24,0),VLOOKUP($C21,[3]CONSOLIDADO!$C:$BS,41,0)),"")</f>
        <v>271</v>
      </c>
      <c r="J21" s="7">
        <f>IFERROR(IF(AND($W21="SI",VLOOKUP($C21,[3]APELACIÓN!$C:$AK,25,0)&gt;0),VLOOKUP($C21,[3]APELACIÓN!$C:$AK,25,0),VLOOKUP($C21,[3]CONSOLIDADO!$C:$BS,42,0)),"")</f>
        <v>100</v>
      </c>
      <c r="K21" s="6">
        <f>IFERROR(IF(AND($W21="SI",VLOOKUP($C21,[3]APELACIÓN!$C:$AK,26,0)&gt;0),VLOOKUP($C21,[3]APELACIÓN!$C:$AK,26,0),VLOOKUP($C21,[3]CONSOLIDADO!$C:$BS,43,0)),"")</f>
        <v>25</v>
      </c>
      <c r="L21" s="4">
        <f>IFERROR(IF(AND($W21="SI",VLOOKUP($C21,[3]APELACIÓN!$C:$AK,27,0)&gt;0),VLOOKUP($C21,[3]APELACIÓN!$C:$AK,27,0),VLOOKUP($C21,[3]CONSOLIDADO!$C:$BS,44,0)),"")</f>
        <v>69</v>
      </c>
      <c r="M21" s="4">
        <f>IFERROR(IF(AND($W21="SI",VLOOKUP($C21,[3]APELACIÓN!$C:$AK,28,0)&gt;0),VLOOKUP($C21,[3]APELACIÓN!$C:$AK,28,0),VLOOKUP($C21,[3]CONSOLIDADO!$C:$BS,45,0)),"")</f>
        <v>70</v>
      </c>
      <c r="N21" s="4">
        <f>IFERROR(IF(AND($W21="SI",VLOOKUP($C21,[3]APELACIÓN!$C:$AK,29,0)&gt;0),VLOOKUP($C21,[3]APELACIÓN!$C:$AK,29,0),VLOOKUP($C21,[3]CONSOLIDADO!$C:$BS,46,0)),"")</f>
        <v>66</v>
      </c>
      <c r="O21" s="4">
        <f>IFERROR(IF(AND($W21="SI",VLOOKUP($C21,[3]APELACIÓN!$C:$AK,30,0)&gt;0),VLOOKUP($C21,[3]APELACIÓN!$C:$AK,30,0),VLOOKUP($C21,[3]CONSOLIDADO!$C:$BS,47,0)),"")</f>
        <v>68</v>
      </c>
      <c r="P21" s="7">
        <f>IFERROR(IF(AND($W21="SI",VLOOKUP($C21,[3]APELACIÓN!$C:$AK,31,0)&gt;0),VLOOKUP($C21,[3]APELACIÓN!$C:$AK,31,0),VLOOKUP($C21,[3]CONSOLIDADO!$C:$BS,48,0)),"")</f>
        <v>96</v>
      </c>
      <c r="Q21" s="6">
        <f>IFERROR(IF(AND($W21="SI",VLOOKUP($C21,[3]APELACIÓN!$C:$AK,32,0)&gt;0),VLOOKUP($C21,[3]APELACIÓN!$C:$AK,32,0),VLOOKUP($C21,[3]CONSOLIDADO!$C:$BS,49,0)),"")</f>
        <v>24</v>
      </c>
      <c r="R21" s="4">
        <f>IFERROR(IF(AND($W21="SI",VLOOKUP($C21,[3]APELACIÓN!$C:$AK,33,0)&gt;0),VLOOKUP($C21,[3]APELACIÓN!$C:$AK,33,0),VLOOKUP($C21,[3]CONSOLIDADO!$C:$BS,50,0)),"")</f>
        <v>10</v>
      </c>
      <c r="S21" s="5">
        <f>IFERROR(IF(AND($W21="SI",VLOOKUP($C21,[3]APELACIÓN!$C:$AK,34,0)&gt;0),VLOOKUP($C21,[3]APELACIÓN!$C:$AK,34,0),VLOOKUP($C21,[3]CONSOLIDADO!$C:$BS,51,0)),"")</f>
        <v>100</v>
      </c>
      <c r="T21" s="6">
        <f>IFERROR(IF(AND($W21="SI",VLOOKUP($C21,[3]APELACIÓN!$C:$AK,35,0)&gt;0),VLOOKUP($C21,[3]APELACIÓN!$C:$AK,35,0),VLOOKUP($C21,[3]CONSOLIDADO!$C:$BS,52,0)),"")</f>
        <v>25</v>
      </c>
      <c r="U21" s="8">
        <f>IFERROR(ROUND(IF(((H21+K21+Q21+T21)=VLOOKUP($C21,[3]CONSOLIDADO!$C:$BJ,60,0)),VLOOKUP($C21,[3]CONSOLIDADO!$C:$BJ,60,0),"ERROR"),2),"")</f>
        <v>85.5</v>
      </c>
      <c r="V21" s="9" t="str">
        <f>IFERROR(IF(VLOOKUP($C21,[3]APELACIÓN!$C:$AK,5,0)&lt;&gt;0,VLOOKUP($C21,[3]APELACIÓN!$C:$AK,5,0),"NO"),"")</f>
        <v/>
      </c>
      <c r="W21" s="9" t="str">
        <f>IFERROR(IF($V21="SI",VLOOKUP($C21,[3]APELACIÓN!$C:$AK,7,0),""),0)</f>
        <v/>
      </c>
      <c r="X21" s="10"/>
      <c r="Y21" s="11">
        <f>IFERROR(VLOOKUP($C21,[3]CONSOLIDADO!$C:$BS,62,0),"")</f>
        <v>69</v>
      </c>
      <c r="Z21" s="11">
        <f>IFERROR(VLOOKUP($C21,[3]CONSOLIDADO!$C:$BS,63,0),"")</f>
        <v>5</v>
      </c>
      <c r="AA21" s="11">
        <f>IFERROR(VLOOKUP($C21,[3]CONSOLIDADO!$C:$BS,64,0),"")</f>
        <v>8</v>
      </c>
      <c r="AB21" s="11">
        <f>IFERROR(VLOOKUP($C21,[3]CONSOLIDADO!$C:$BS,65,0),"")</f>
        <v>20</v>
      </c>
      <c r="AC21" s="9" t="str">
        <f>IFERROR(VLOOKUP($C21,[3]CONSOLIDADO!$C:$BS,66,0),"")</f>
        <v/>
      </c>
      <c r="AD21" s="9">
        <f>IFERROR(VLOOKUP($C21,[3]CONSOLIDADO!$C:$BS,67,0),"")</f>
        <v>0</v>
      </c>
      <c r="AE21" s="12">
        <f>IFERROR(VLOOKUP($C21,[3]CONSOLIDADO!$C:$BS,68,0),"")</f>
        <v>0</v>
      </c>
      <c r="AF21" s="13">
        <v>6</v>
      </c>
    </row>
    <row r="22" spans="1:32" x14ac:dyDescent="0.25">
      <c r="A22" s="1">
        <v>7</v>
      </c>
      <c r="B22" s="2">
        <v>103</v>
      </c>
      <c r="C22" s="3">
        <v>16316701</v>
      </c>
      <c r="D22" s="2">
        <v>8</v>
      </c>
      <c r="E22" s="2">
        <f>IFERROR(VLOOKUP($C22,[3]CONSOLIDADO!$C:$K,9,0),"")</f>
        <v>15</v>
      </c>
      <c r="F22" s="4">
        <f>IFERROR(IF(AND($W22="SI",VLOOKUP($C22,[3]APELACIÓN!$C:$AK,21,0)&gt;0),VLOOKUP($C22,[3]APELACIÓN!$C:$AK,21,0),VLOOKUP($C22,[3]CONSOLIDADO!$C:$BS,38,0)),"")</f>
        <v>5</v>
      </c>
      <c r="G22" s="5">
        <f>IFERROR(IF(AND($W22="SI",VLOOKUP($C22,[3]APELACIÓN!$C:$AK,22,0)&gt;0),VLOOKUP($C22,[3]APELACIÓN!$C:$AK,22,0),VLOOKUP($C22,[3]CONSOLIDADO!$C:$BS,39,0)),"")</f>
        <v>40</v>
      </c>
      <c r="H22" s="6">
        <f>IFERROR(IF(AND($W22="SI",VLOOKUP($C22,[3]APELACIÓN!$C:$AK,23,0)&gt;0),VLOOKUP($C22,[3]APELACIÓN!$C:$AK,23,0),VLOOKUP($C22,[3]CONSOLIDADO!$C:$BS,40,0)),"")</f>
        <v>10</v>
      </c>
      <c r="I22" s="4">
        <f>IFERROR(IF(AND($W22="SI",VLOOKUP($C22,[3]APELACIÓN!$C:$AK,24,0)&gt;0),VLOOKUP($C22,[3]APELACIÓN!$C:$AK,24,0),VLOOKUP($C22,[3]CONSOLIDADO!$C:$BS,41,0)),"")</f>
        <v>439</v>
      </c>
      <c r="J22" s="7">
        <f>IFERROR(IF(AND($W22="SI",VLOOKUP($C22,[3]APELACIÓN!$C:$AK,25,0)&gt;0),VLOOKUP($C22,[3]APELACIÓN!$C:$AK,25,0),VLOOKUP($C22,[3]CONSOLIDADO!$C:$BS,42,0)),"")</f>
        <v>100</v>
      </c>
      <c r="K22" s="6">
        <f>IFERROR(IF(AND($W22="SI",VLOOKUP($C22,[3]APELACIÓN!$C:$AK,26,0)&gt;0),VLOOKUP($C22,[3]APELACIÓN!$C:$AK,26,0),VLOOKUP($C22,[3]CONSOLIDADO!$C:$BS,43,0)),"")</f>
        <v>25</v>
      </c>
      <c r="L22" s="4">
        <f>IFERROR(IF(AND($W22="SI",VLOOKUP($C22,[3]APELACIÓN!$C:$AK,27,0)&gt;0),VLOOKUP($C22,[3]APELACIÓN!$C:$AK,27,0),VLOOKUP($C22,[3]CONSOLIDADO!$C:$BS,44,0)),"")</f>
        <v>70</v>
      </c>
      <c r="M22" s="4">
        <f>IFERROR(IF(AND($W22="SI",VLOOKUP($C22,[3]APELACIÓN!$C:$AK,28,0)&gt;0),VLOOKUP($C22,[3]APELACIÓN!$C:$AK,28,0),VLOOKUP($C22,[3]CONSOLIDADO!$C:$BS,45,0)),"")</f>
        <v>70</v>
      </c>
      <c r="N22" s="4">
        <f>IFERROR(IF(AND($W22="SI",VLOOKUP($C22,[3]APELACIÓN!$C:$AK,29,0)&gt;0),VLOOKUP($C22,[3]APELACIÓN!$C:$AK,29,0),VLOOKUP($C22,[3]CONSOLIDADO!$C:$BS,46,0)),"")</f>
        <v>70</v>
      </c>
      <c r="O22" s="4">
        <f>IFERROR(IF(AND($W22="SI",VLOOKUP($C22,[3]APELACIÓN!$C:$AK,30,0)&gt;0),VLOOKUP($C22,[3]APELACIÓN!$C:$AK,30,0),VLOOKUP($C22,[3]CONSOLIDADO!$C:$BS,47,0)),"")</f>
        <v>70</v>
      </c>
      <c r="P22" s="7">
        <f>IFERROR(IF(AND($W22="SI",VLOOKUP($C22,[3]APELACIÓN!$C:$AK,31,0)&gt;0),VLOOKUP($C22,[3]APELACIÓN!$C:$AK,31,0),VLOOKUP($C22,[3]CONSOLIDADO!$C:$BS,48,0)),"")</f>
        <v>100</v>
      </c>
      <c r="Q22" s="6">
        <f>IFERROR(IF(AND($W22="SI",VLOOKUP($C22,[3]APELACIÓN!$C:$AK,32,0)&gt;0),VLOOKUP($C22,[3]APELACIÓN!$C:$AK,32,0),VLOOKUP($C22,[3]CONSOLIDADO!$C:$BS,49,0)),"")</f>
        <v>25</v>
      </c>
      <c r="R22" s="4">
        <f>IFERROR(IF(AND($W22="SI",VLOOKUP($C22,[3]APELACIÓN!$C:$AK,33,0)&gt;0),VLOOKUP($C22,[3]APELACIÓN!$C:$AK,33,0),VLOOKUP($C22,[3]CONSOLIDADO!$C:$BS,50,0)),"")</f>
        <v>10</v>
      </c>
      <c r="S22" s="5">
        <f>IFERROR(IF(AND($W22="SI",VLOOKUP($C22,[3]APELACIÓN!$C:$AK,34,0)&gt;0),VLOOKUP($C22,[3]APELACIÓN!$C:$AK,34,0),VLOOKUP($C22,[3]CONSOLIDADO!$C:$BS,51,0)),"")</f>
        <v>100</v>
      </c>
      <c r="T22" s="6">
        <f>IFERROR(IF(AND($W22="SI",VLOOKUP($C22,[3]APELACIÓN!$C:$AK,35,0)&gt;0),VLOOKUP($C22,[3]APELACIÓN!$C:$AK,35,0),VLOOKUP($C22,[3]CONSOLIDADO!$C:$BS,52,0)),"")</f>
        <v>25</v>
      </c>
      <c r="U22" s="8">
        <f>IFERROR(ROUND(IF(((H22+K22+Q22+T22)=VLOOKUP($C22,[3]CONSOLIDADO!$C:$BJ,60,0)),VLOOKUP($C22,[3]CONSOLIDADO!$C:$BJ,60,0),"ERROR"),2),"")</f>
        <v>85</v>
      </c>
      <c r="V22" s="9" t="str">
        <f>IFERROR(IF(VLOOKUP($C22,[3]APELACIÓN!$C:$AK,5,0)&lt;&gt;0,VLOOKUP($C22,[3]APELACIÓN!$C:$AK,5,0),"NO"),"")</f>
        <v/>
      </c>
      <c r="W22" s="9" t="str">
        <f>IFERROR(IF($V22="SI",VLOOKUP($C22,[3]APELACIÓN!$C:$AK,7,0),""),0)</f>
        <v/>
      </c>
      <c r="X22" s="10" t="str">
        <f>IFERROR(VLOOKUP($C22,[3]CONSOLIDADO!$C:$BS,61,0),"")</f>
        <v>EMPATE</v>
      </c>
      <c r="Y22" s="11">
        <f>IFERROR(VLOOKUP($C22,[3]CONSOLIDADO!$C:$BS,62,0),"")</f>
        <v>70</v>
      </c>
      <c r="Z22" s="11">
        <f>IFERROR(VLOOKUP($C22,[3]CONSOLIDADO!$C:$BS,63,0),"")</f>
        <v>5</v>
      </c>
      <c r="AA22" s="11">
        <f>IFERROR(VLOOKUP($C22,[3]CONSOLIDADO!$C:$BS,64,0),"")</f>
        <v>4</v>
      </c>
      <c r="AB22" s="11">
        <f>IFERROR(VLOOKUP($C22,[3]CONSOLIDADO!$C:$BS,65,0),"")</f>
        <v>28</v>
      </c>
      <c r="AC22" s="9" t="str">
        <f>IFERROR(VLOOKUP($C22,[3]CONSOLIDADO!$C:$BS,66,0),"")</f>
        <v/>
      </c>
      <c r="AD22" s="9">
        <f>IFERROR(VLOOKUP($C22,[3]CONSOLIDADO!$C:$BS,67,0),"")</f>
        <v>0</v>
      </c>
      <c r="AE22" s="12">
        <f>IFERROR(VLOOKUP($C22,[3]CONSOLIDADO!$C:$BS,68,0),"")</f>
        <v>0</v>
      </c>
      <c r="AF22" s="13">
        <v>7</v>
      </c>
    </row>
    <row r="23" spans="1:32" x14ac:dyDescent="0.25">
      <c r="A23" s="1">
        <v>8</v>
      </c>
      <c r="B23" s="2">
        <v>103</v>
      </c>
      <c r="C23" s="3">
        <v>10361138</v>
      </c>
      <c r="D23" s="2">
        <v>5</v>
      </c>
      <c r="E23" s="2">
        <f>IFERROR(VLOOKUP($C23,[3]CONSOLIDADO!$C:$K,9,0),"")</f>
        <v>16</v>
      </c>
      <c r="F23" s="4">
        <f>IFERROR(IF(AND($W23="SI",VLOOKUP($C23,[3]APELACIÓN!$C:$AK,21,0)&gt;0),VLOOKUP($C23,[3]APELACIÓN!$C:$AK,21,0),VLOOKUP($C23,[3]CONSOLIDADO!$C:$BS,38,0)),"")</f>
        <v>5</v>
      </c>
      <c r="G23" s="5">
        <f>IFERROR(IF(AND($W23="SI",VLOOKUP($C23,[3]APELACIÓN!$C:$AK,22,0)&gt;0),VLOOKUP($C23,[3]APELACIÓN!$C:$AK,22,0),VLOOKUP($C23,[3]CONSOLIDADO!$C:$BS,39,0)),"")</f>
        <v>40</v>
      </c>
      <c r="H23" s="6">
        <f>IFERROR(IF(AND($W23="SI",VLOOKUP($C23,[3]APELACIÓN!$C:$AK,23,0)&gt;0),VLOOKUP($C23,[3]APELACIÓN!$C:$AK,23,0),VLOOKUP($C23,[3]CONSOLIDADO!$C:$BS,40,0)),"")</f>
        <v>10</v>
      </c>
      <c r="I23" s="4">
        <f>IFERROR(IF(AND($W23="SI",VLOOKUP($C23,[3]APELACIÓN!$C:$AK,24,0)&gt;0),VLOOKUP($C23,[3]APELACIÓN!$C:$AK,24,0),VLOOKUP($C23,[3]CONSOLIDADO!$C:$BS,41,0)),"")</f>
        <v>812</v>
      </c>
      <c r="J23" s="7">
        <f>IFERROR(IF(AND($W23="SI",VLOOKUP($C23,[3]APELACIÓN!$C:$AK,25,0)&gt;0),VLOOKUP($C23,[3]APELACIÓN!$C:$AK,25,0),VLOOKUP($C23,[3]CONSOLIDADO!$C:$BS,42,0)),"")</f>
        <v>100</v>
      </c>
      <c r="K23" s="6">
        <f>IFERROR(IF(AND($W23="SI",VLOOKUP($C23,[3]APELACIÓN!$C:$AK,26,0)&gt;0),VLOOKUP($C23,[3]APELACIÓN!$C:$AK,26,0),VLOOKUP($C23,[3]CONSOLIDADO!$C:$BS,43,0)),"")</f>
        <v>25</v>
      </c>
      <c r="L23" s="4">
        <f>IFERROR(IF(AND($W23="SI",VLOOKUP($C23,[3]APELACIÓN!$C:$AK,27,0)&gt;0),VLOOKUP($C23,[3]APELACIÓN!$C:$AK,27,0),VLOOKUP($C23,[3]CONSOLIDADO!$C:$BS,44,0)),"")</f>
        <v>70</v>
      </c>
      <c r="M23" s="4">
        <f>IFERROR(IF(AND($W23="SI",VLOOKUP($C23,[3]APELACIÓN!$C:$AK,28,0)&gt;0),VLOOKUP($C23,[3]APELACIÓN!$C:$AK,28,0),VLOOKUP($C23,[3]CONSOLIDADO!$C:$BS,45,0)),"")</f>
        <v>70</v>
      </c>
      <c r="N23" s="4">
        <f>IFERROR(IF(AND($W23="SI",VLOOKUP($C23,[3]APELACIÓN!$C:$AK,29,0)&gt;0),VLOOKUP($C23,[3]APELACIÓN!$C:$AK,29,0),VLOOKUP($C23,[3]CONSOLIDADO!$C:$BS,46,0)),"")</f>
        <v>70</v>
      </c>
      <c r="O23" s="4">
        <f>IFERROR(IF(AND($W23="SI",VLOOKUP($C23,[3]APELACIÓN!$C:$AK,30,0)&gt;0),VLOOKUP($C23,[3]APELACIÓN!$C:$AK,30,0),VLOOKUP($C23,[3]CONSOLIDADO!$C:$BS,47,0)),"")</f>
        <v>70</v>
      </c>
      <c r="P23" s="7">
        <f>IFERROR(IF(AND($W23="SI",VLOOKUP($C23,[3]APELACIÓN!$C:$AK,31,0)&gt;0),VLOOKUP($C23,[3]APELACIÓN!$C:$AK,31,0),VLOOKUP($C23,[3]CONSOLIDADO!$C:$BS,48,0)),"")</f>
        <v>100</v>
      </c>
      <c r="Q23" s="6">
        <f>IFERROR(IF(AND($W23="SI",VLOOKUP($C23,[3]APELACIÓN!$C:$AK,32,0)&gt;0),VLOOKUP($C23,[3]APELACIÓN!$C:$AK,32,0),VLOOKUP($C23,[3]CONSOLIDADO!$C:$BS,49,0)),"")</f>
        <v>25</v>
      </c>
      <c r="R23" s="4">
        <f>IFERROR(IF(AND($W23="SI",VLOOKUP($C23,[3]APELACIÓN!$C:$AK,33,0)&gt;0),VLOOKUP($C23,[3]APELACIÓN!$C:$AK,33,0),VLOOKUP($C23,[3]CONSOLIDADO!$C:$BS,50,0)),"")</f>
        <v>10</v>
      </c>
      <c r="S23" s="5">
        <f>IFERROR(IF(AND($W23="SI",VLOOKUP($C23,[3]APELACIÓN!$C:$AK,34,0)&gt;0),VLOOKUP($C23,[3]APELACIÓN!$C:$AK,34,0),VLOOKUP($C23,[3]CONSOLIDADO!$C:$BS,51,0)),"")</f>
        <v>100</v>
      </c>
      <c r="T23" s="6">
        <f>IFERROR(IF(AND($W23="SI",VLOOKUP($C23,[3]APELACIÓN!$C:$AK,35,0)&gt;0),VLOOKUP($C23,[3]APELACIÓN!$C:$AK,35,0),VLOOKUP($C23,[3]CONSOLIDADO!$C:$BS,52,0)),"")</f>
        <v>25</v>
      </c>
      <c r="U23" s="8">
        <f>IFERROR(ROUND(IF(((H23+K23+Q23+T23)=VLOOKUP($C23,[3]CONSOLIDADO!$C:$BJ,60,0)),VLOOKUP($C23,[3]CONSOLIDADO!$C:$BJ,60,0),"ERROR"),2),"")</f>
        <v>85</v>
      </c>
      <c r="V23" s="9" t="str">
        <f>IFERROR(IF(VLOOKUP($C23,[3]APELACIÓN!$C:$AK,5,0)&lt;&gt;0,VLOOKUP($C23,[3]APELACIÓN!$C:$AK,5,0),"NO"),"")</f>
        <v/>
      </c>
      <c r="W23" s="9" t="str">
        <f>IFERROR(IF($V23="SI",VLOOKUP($C23,[3]APELACIÓN!$C:$AK,7,0),""),0)</f>
        <v/>
      </c>
      <c r="X23" s="10" t="str">
        <f>IFERROR(VLOOKUP($C23,[3]CONSOLIDADO!$C:$BS,61,0),"")</f>
        <v>EMPATE</v>
      </c>
      <c r="Y23" s="11">
        <f>IFERROR(VLOOKUP($C23,[3]CONSOLIDADO!$C:$BS,62,0),"")</f>
        <v>70</v>
      </c>
      <c r="Z23" s="11">
        <f>IFERROR(VLOOKUP($C23,[3]CONSOLIDADO!$C:$BS,63,0),"")</f>
        <v>5</v>
      </c>
      <c r="AA23" s="11">
        <f>IFERROR(VLOOKUP($C23,[3]CONSOLIDADO!$C:$BS,64,0),"")</f>
        <v>3</v>
      </c>
      <c r="AB23" s="11">
        <f>IFERROR(VLOOKUP($C23,[3]CONSOLIDADO!$C:$BS,65,0),"")</f>
        <v>13</v>
      </c>
      <c r="AC23" s="9" t="str">
        <f>IFERROR(VLOOKUP($C23,[3]CONSOLIDADO!$C:$BS,66,0),"")</f>
        <v/>
      </c>
      <c r="AD23" s="9">
        <f>IFERROR(VLOOKUP($C23,[3]CONSOLIDADO!$C:$BS,67,0),"")</f>
        <v>0</v>
      </c>
      <c r="AE23" s="12">
        <f>IFERROR(VLOOKUP($C23,[3]CONSOLIDADO!$C:$BS,68,0),"")</f>
        <v>0</v>
      </c>
      <c r="AF23" s="13">
        <v>8</v>
      </c>
    </row>
    <row r="24" spans="1:32" x14ac:dyDescent="0.25">
      <c r="A24" s="1">
        <v>9</v>
      </c>
      <c r="B24" s="2">
        <v>103</v>
      </c>
      <c r="C24" s="3">
        <v>15696281</v>
      </c>
      <c r="D24" s="2">
        <v>3</v>
      </c>
      <c r="E24" s="2">
        <f>IFERROR(VLOOKUP($C24,[3]CONSOLIDADO!$C:$K,9,0),"")</f>
        <v>15</v>
      </c>
      <c r="F24" s="4">
        <f>IFERROR(IF(AND($W24="SI",VLOOKUP($C24,[3]APELACIÓN!$C:$AK,21,0)&gt;0),VLOOKUP($C24,[3]APELACIÓN!$C:$AK,21,0),VLOOKUP($C24,[3]CONSOLIDADO!$C:$BS,38,0)),"")</f>
        <v>5</v>
      </c>
      <c r="G24" s="5">
        <f>IFERROR(IF(AND($W24="SI",VLOOKUP($C24,[3]APELACIÓN!$C:$AK,22,0)&gt;0),VLOOKUP($C24,[3]APELACIÓN!$C:$AK,22,0),VLOOKUP($C24,[3]CONSOLIDADO!$C:$BS,39,0)),"")</f>
        <v>40</v>
      </c>
      <c r="H24" s="6">
        <f>IFERROR(IF(AND($W24="SI",VLOOKUP($C24,[3]APELACIÓN!$C:$AK,23,0)&gt;0),VLOOKUP($C24,[3]APELACIÓN!$C:$AK,23,0),VLOOKUP($C24,[3]CONSOLIDADO!$C:$BS,40,0)),"")</f>
        <v>10</v>
      </c>
      <c r="I24" s="4">
        <f>IFERROR(IF(AND($W24="SI",VLOOKUP($C24,[3]APELACIÓN!$C:$AK,24,0)&gt;0),VLOOKUP($C24,[3]APELACIÓN!$C:$AK,24,0),VLOOKUP($C24,[3]CONSOLIDADO!$C:$BS,41,0)),"")</f>
        <v>167</v>
      </c>
      <c r="J24" s="7">
        <f>IFERROR(IF(AND($W24="SI",VLOOKUP($C24,[3]APELACIÓN!$C:$AK,25,0)&gt;0),VLOOKUP($C24,[3]APELACIÓN!$C:$AK,25,0),VLOOKUP($C24,[3]CONSOLIDADO!$C:$BS,42,0)),"")</f>
        <v>100</v>
      </c>
      <c r="K24" s="6">
        <f>IFERROR(IF(AND($W24="SI",VLOOKUP($C24,[3]APELACIÓN!$C:$AK,26,0)&gt;0),VLOOKUP($C24,[3]APELACIÓN!$C:$AK,26,0),VLOOKUP($C24,[3]CONSOLIDADO!$C:$BS,43,0)),"")</f>
        <v>25</v>
      </c>
      <c r="L24" s="4">
        <f>IFERROR(IF(AND($W24="SI",VLOOKUP($C24,[3]APELACIÓN!$C:$AK,27,0)&gt;0),VLOOKUP($C24,[3]APELACIÓN!$C:$AK,27,0),VLOOKUP($C24,[3]CONSOLIDADO!$C:$BS,44,0)),"")</f>
        <v>70</v>
      </c>
      <c r="M24" s="4">
        <f>IFERROR(IF(AND($W24="SI",VLOOKUP($C24,[3]APELACIÓN!$C:$AK,28,0)&gt;0),VLOOKUP($C24,[3]APELACIÓN!$C:$AK,28,0),VLOOKUP($C24,[3]CONSOLIDADO!$C:$BS,45,0)),"")</f>
        <v>70</v>
      </c>
      <c r="N24" s="4">
        <f>IFERROR(IF(AND($W24="SI",VLOOKUP($C24,[3]APELACIÓN!$C:$AK,29,0)&gt;0),VLOOKUP($C24,[3]APELACIÓN!$C:$AK,29,0),VLOOKUP($C24,[3]CONSOLIDADO!$C:$BS,46,0)),"")</f>
        <v>70</v>
      </c>
      <c r="O24" s="4">
        <f>IFERROR(IF(AND($W24="SI",VLOOKUP($C24,[3]APELACIÓN!$C:$AK,30,0)&gt;0),VLOOKUP($C24,[3]APELACIÓN!$C:$AK,30,0),VLOOKUP($C24,[3]CONSOLIDADO!$C:$BS,47,0)),"")</f>
        <v>70</v>
      </c>
      <c r="P24" s="7">
        <f>IFERROR(IF(AND($W24="SI",VLOOKUP($C24,[3]APELACIÓN!$C:$AK,31,0)&gt;0),VLOOKUP($C24,[3]APELACIÓN!$C:$AK,31,0),VLOOKUP($C24,[3]CONSOLIDADO!$C:$BS,48,0)),"")</f>
        <v>100</v>
      </c>
      <c r="Q24" s="6">
        <f>IFERROR(IF(AND($W24="SI",VLOOKUP($C24,[3]APELACIÓN!$C:$AK,32,0)&gt;0),VLOOKUP($C24,[3]APELACIÓN!$C:$AK,32,0),VLOOKUP($C24,[3]CONSOLIDADO!$C:$BS,49,0)),"")</f>
        <v>25</v>
      </c>
      <c r="R24" s="4">
        <f>IFERROR(IF(AND($W24="SI",VLOOKUP($C24,[3]APELACIÓN!$C:$AK,33,0)&gt;0),VLOOKUP($C24,[3]APELACIÓN!$C:$AK,33,0),VLOOKUP($C24,[3]CONSOLIDADO!$C:$BS,50,0)),"")</f>
        <v>10</v>
      </c>
      <c r="S24" s="5">
        <f>IFERROR(IF(AND($W24="SI",VLOOKUP($C24,[3]APELACIÓN!$C:$AK,34,0)&gt;0),VLOOKUP($C24,[3]APELACIÓN!$C:$AK,34,0),VLOOKUP($C24,[3]CONSOLIDADO!$C:$BS,51,0)),"")</f>
        <v>100</v>
      </c>
      <c r="T24" s="6">
        <f>IFERROR(IF(AND($W24="SI",VLOOKUP($C24,[3]APELACIÓN!$C:$AK,35,0)&gt;0),VLOOKUP($C24,[3]APELACIÓN!$C:$AK,35,0),VLOOKUP($C24,[3]CONSOLIDADO!$C:$BS,52,0)),"")</f>
        <v>25</v>
      </c>
      <c r="U24" s="8">
        <f>IFERROR(ROUND(IF(((H24+K24+Q24+T24)=VLOOKUP($C24,[3]CONSOLIDADO!$C:$BJ,60,0)),VLOOKUP($C24,[3]CONSOLIDADO!$C:$BJ,60,0),"ERROR"),2),"")</f>
        <v>85</v>
      </c>
      <c r="V24" s="9" t="str">
        <f>IFERROR(IF(VLOOKUP($C24,[3]APELACIÓN!$C:$AK,5,0)&lt;&gt;0,VLOOKUP($C24,[3]APELACIÓN!$C:$AK,5,0),"NO"),"")</f>
        <v/>
      </c>
      <c r="W24" s="9" t="str">
        <f>IFERROR(IF($V24="SI",VLOOKUP($C24,[3]APELACIÓN!$C:$AK,7,0),""),0)</f>
        <v/>
      </c>
      <c r="X24" s="10" t="str">
        <f>IFERROR(VLOOKUP($C24,[3]CONSOLIDADO!$C:$BS,61,0),"")</f>
        <v>EMPATE</v>
      </c>
      <c r="Y24" s="11">
        <f>IFERROR(VLOOKUP($C24,[3]CONSOLIDADO!$C:$BS,62,0),"")</f>
        <v>70</v>
      </c>
      <c r="Z24" s="11">
        <f>IFERROR(VLOOKUP($C24,[3]CONSOLIDADO!$C:$BS,63,0),"")</f>
        <v>5</v>
      </c>
      <c r="AA24" s="11">
        <f>IFERROR(VLOOKUP($C24,[3]CONSOLIDADO!$C:$BS,64,0),"")</f>
        <v>2</v>
      </c>
      <c r="AB24" s="11">
        <f>IFERROR(VLOOKUP($C24,[3]CONSOLIDADO!$C:$BS,65,0),"")</f>
        <v>0</v>
      </c>
      <c r="AC24" s="9" t="str">
        <f>IFERROR(VLOOKUP($C24,[3]CONSOLIDADO!$C:$BS,66,0),"")</f>
        <v/>
      </c>
      <c r="AD24" s="9">
        <f>IFERROR(VLOOKUP($C24,[3]CONSOLIDADO!$C:$BS,67,0),"")</f>
        <v>0</v>
      </c>
      <c r="AE24" s="12">
        <f>IFERROR(VLOOKUP($C24,[3]CONSOLIDADO!$C:$BS,68,0),"")</f>
        <v>0</v>
      </c>
      <c r="AF24" s="13">
        <v>9</v>
      </c>
    </row>
    <row r="25" spans="1:32" x14ac:dyDescent="0.25">
      <c r="A25" s="1">
        <v>10</v>
      </c>
      <c r="B25" s="2">
        <v>103</v>
      </c>
      <c r="C25" s="3">
        <v>15791333</v>
      </c>
      <c r="D25" s="2">
        <v>6</v>
      </c>
      <c r="E25" s="2">
        <f>IFERROR(VLOOKUP($C25,[3]CONSOLIDADO!$C:$K,9,0),"")</f>
        <v>15</v>
      </c>
      <c r="F25" s="4">
        <f>IFERROR(IF(AND($W25="SI",VLOOKUP($C25,[3]APELACIÓN!$C:$AK,21,0)&gt;0),VLOOKUP($C25,[3]APELACIÓN!$C:$AK,21,0),VLOOKUP($C25,[3]CONSOLIDADO!$C:$BS,38,0)),"")</f>
        <v>5</v>
      </c>
      <c r="G25" s="5">
        <f>IFERROR(IF(AND($W25="SI",VLOOKUP($C25,[3]APELACIÓN!$C:$AK,22,0)&gt;0),VLOOKUP($C25,[3]APELACIÓN!$C:$AK,22,0),VLOOKUP($C25,[3]CONSOLIDADO!$C:$BS,39,0)),"")</f>
        <v>40</v>
      </c>
      <c r="H25" s="6">
        <f>IFERROR(IF(AND($W25="SI",VLOOKUP($C25,[3]APELACIÓN!$C:$AK,23,0)&gt;0),VLOOKUP($C25,[3]APELACIÓN!$C:$AK,23,0),VLOOKUP($C25,[3]CONSOLIDADO!$C:$BS,40,0)),"")</f>
        <v>10</v>
      </c>
      <c r="I25" s="4">
        <f>IFERROR(IF(AND($W25="SI",VLOOKUP($C25,[3]APELACIÓN!$C:$AK,24,0)&gt;0),VLOOKUP($C25,[3]APELACIÓN!$C:$AK,24,0),VLOOKUP($C25,[3]CONSOLIDADO!$C:$BS,41,0)),"")</f>
        <v>113</v>
      </c>
      <c r="J25" s="7">
        <f>IFERROR(IF(AND($W25="SI",VLOOKUP($C25,[3]APELACIÓN!$C:$AK,25,0)&gt;0),VLOOKUP($C25,[3]APELACIÓN!$C:$AK,25,0),VLOOKUP($C25,[3]CONSOLIDADO!$C:$BS,42,0)),"")</f>
        <v>100</v>
      </c>
      <c r="K25" s="6">
        <f>IFERROR(IF(AND($W25="SI",VLOOKUP($C25,[3]APELACIÓN!$C:$AK,26,0)&gt;0),VLOOKUP($C25,[3]APELACIÓN!$C:$AK,26,0),VLOOKUP($C25,[3]CONSOLIDADO!$C:$BS,43,0)),"")</f>
        <v>25</v>
      </c>
      <c r="L25" s="4">
        <f>IFERROR(IF(AND($W25="SI",VLOOKUP($C25,[3]APELACIÓN!$C:$AK,27,0)&gt;0),VLOOKUP($C25,[3]APELACIÓN!$C:$AK,27,0),VLOOKUP($C25,[3]CONSOLIDADO!$C:$BS,44,0)),"")</f>
        <v>70</v>
      </c>
      <c r="M25" s="4">
        <f>IFERROR(IF(AND($W25="SI",VLOOKUP($C25,[3]APELACIÓN!$C:$AK,28,0)&gt;0),VLOOKUP($C25,[3]APELACIÓN!$C:$AK,28,0),VLOOKUP($C25,[3]CONSOLIDADO!$C:$BS,45,0)),"")</f>
        <v>70</v>
      </c>
      <c r="N25" s="4">
        <f>IFERROR(IF(AND($W25="SI",VLOOKUP($C25,[3]APELACIÓN!$C:$AK,29,0)&gt;0),VLOOKUP($C25,[3]APELACIÓN!$C:$AK,29,0),VLOOKUP($C25,[3]CONSOLIDADO!$C:$BS,46,0)),"")</f>
        <v>70</v>
      </c>
      <c r="O25" s="4">
        <f>IFERROR(IF(AND($W25="SI",VLOOKUP($C25,[3]APELACIÓN!$C:$AK,30,0)&gt;0),VLOOKUP($C25,[3]APELACIÓN!$C:$AK,30,0),VLOOKUP($C25,[3]CONSOLIDADO!$C:$BS,47,0)),"")</f>
        <v>70</v>
      </c>
      <c r="P25" s="7">
        <f>IFERROR(IF(AND($W25="SI",VLOOKUP($C25,[3]APELACIÓN!$C:$AK,31,0)&gt;0),VLOOKUP($C25,[3]APELACIÓN!$C:$AK,31,0),VLOOKUP($C25,[3]CONSOLIDADO!$C:$BS,48,0)),"")</f>
        <v>100</v>
      </c>
      <c r="Q25" s="6">
        <f>IFERROR(IF(AND($W25="SI",VLOOKUP($C25,[3]APELACIÓN!$C:$AK,32,0)&gt;0),VLOOKUP($C25,[3]APELACIÓN!$C:$AK,32,0),VLOOKUP($C25,[3]CONSOLIDADO!$C:$BS,49,0)),"")</f>
        <v>25</v>
      </c>
      <c r="R25" s="4">
        <f>IFERROR(IF(AND($W25="SI",VLOOKUP($C25,[3]APELACIÓN!$C:$AK,33,0)&gt;0),VLOOKUP($C25,[3]APELACIÓN!$C:$AK,33,0),VLOOKUP($C25,[3]CONSOLIDADO!$C:$BS,50,0)),"")</f>
        <v>10</v>
      </c>
      <c r="S25" s="5">
        <f>IFERROR(IF(AND($W25="SI",VLOOKUP($C25,[3]APELACIÓN!$C:$AK,34,0)&gt;0),VLOOKUP($C25,[3]APELACIÓN!$C:$AK,34,0),VLOOKUP($C25,[3]CONSOLIDADO!$C:$BS,51,0)),"")</f>
        <v>100</v>
      </c>
      <c r="T25" s="6">
        <f>IFERROR(IF(AND($W25="SI",VLOOKUP($C25,[3]APELACIÓN!$C:$AK,35,0)&gt;0),VLOOKUP($C25,[3]APELACIÓN!$C:$AK,35,0),VLOOKUP($C25,[3]CONSOLIDADO!$C:$BS,52,0)),"")</f>
        <v>25</v>
      </c>
      <c r="U25" s="8">
        <f>IFERROR(ROUND(IF(((H25+K25+Q25+T25)=VLOOKUP($C25,[3]CONSOLIDADO!$C:$BJ,60,0)),VLOOKUP($C25,[3]CONSOLIDADO!$C:$BJ,60,0),"ERROR"),2),"")</f>
        <v>85</v>
      </c>
      <c r="V25" s="9" t="str">
        <f>IFERROR(IF(VLOOKUP($C25,[3]APELACIÓN!$C:$AK,5,0)&lt;&gt;0,VLOOKUP($C25,[3]APELACIÓN!$C:$AK,5,0),"NO"),"")</f>
        <v/>
      </c>
      <c r="W25" s="9" t="str">
        <f>IFERROR(IF($V25="SI",VLOOKUP($C25,[3]APELACIÓN!$C:$AK,7,0),""),0)</f>
        <v/>
      </c>
      <c r="X25" s="10" t="str">
        <f>IFERROR(VLOOKUP($C25,[3]CONSOLIDADO!$C:$BS,61,0),"")</f>
        <v>EMPATE</v>
      </c>
      <c r="Y25" s="11">
        <f>IFERROR(VLOOKUP($C25,[3]CONSOLIDADO!$C:$BS,62,0),"")</f>
        <v>70</v>
      </c>
      <c r="Z25" s="11">
        <f>IFERROR(VLOOKUP($C25,[3]CONSOLIDADO!$C:$BS,63,0),"")</f>
        <v>5</v>
      </c>
      <c r="AA25" s="11">
        <f>IFERROR(VLOOKUP($C25,[3]CONSOLIDADO!$C:$BS,64,0),"")</f>
        <v>1</v>
      </c>
      <c r="AB25" s="11">
        <f>IFERROR(VLOOKUP($C25,[3]CONSOLIDADO!$C:$BS,65,0),"")</f>
        <v>20</v>
      </c>
      <c r="AC25" s="9" t="str">
        <f>IFERROR(VLOOKUP($C25,[3]CONSOLIDADO!$C:$BS,66,0),"")</f>
        <v/>
      </c>
      <c r="AD25" s="9">
        <f>IFERROR(VLOOKUP($C25,[3]CONSOLIDADO!$C:$BS,67,0),"")</f>
        <v>0</v>
      </c>
      <c r="AE25" s="12">
        <f>IFERROR(VLOOKUP($C25,[3]CONSOLIDADO!$C:$BS,68,0),"")</f>
        <v>0</v>
      </c>
      <c r="AF25" s="13">
        <v>10</v>
      </c>
    </row>
    <row r="26" spans="1:32" x14ac:dyDescent="0.25">
      <c r="A26" s="1">
        <v>11</v>
      </c>
      <c r="B26" s="2">
        <v>103</v>
      </c>
      <c r="C26" s="3">
        <v>15947814</v>
      </c>
      <c r="D26" s="2">
        <v>9</v>
      </c>
      <c r="E26" s="2">
        <f>IFERROR(VLOOKUP($C26,[3]CONSOLIDADO!$C:$K,9,0),"")</f>
        <v>15</v>
      </c>
      <c r="F26" s="4">
        <f>IFERROR(IF(AND($W26="SI",VLOOKUP($C26,[3]APELACIÓN!$C:$AK,21,0)&gt;0),VLOOKUP($C26,[3]APELACIÓN!$C:$AK,21,0),VLOOKUP($C26,[3]CONSOLIDADO!$C:$BS,38,0)),"")</f>
        <v>5</v>
      </c>
      <c r="G26" s="5">
        <f>IFERROR(IF(AND($W26="SI",VLOOKUP($C26,[3]APELACIÓN!$C:$AK,22,0)&gt;0),VLOOKUP($C26,[3]APELACIÓN!$C:$AK,22,0),VLOOKUP($C26,[3]CONSOLIDADO!$C:$BS,39,0)),"")</f>
        <v>40</v>
      </c>
      <c r="H26" s="6">
        <f>IFERROR(IF(AND($W26="SI",VLOOKUP($C26,[3]APELACIÓN!$C:$AK,23,0)&gt;0),VLOOKUP($C26,[3]APELACIÓN!$C:$AK,23,0),VLOOKUP($C26,[3]CONSOLIDADO!$C:$BS,40,0)),"")</f>
        <v>10</v>
      </c>
      <c r="I26" s="4">
        <f>IFERROR(IF(AND($W26="SI",VLOOKUP($C26,[3]APELACIÓN!$C:$AK,24,0)&gt;0),VLOOKUP($C26,[3]APELACIÓN!$C:$AK,24,0),VLOOKUP($C26,[3]CONSOLIDADO!$C:$BS,41,0)),"")</f>
        <v>122</v>
      </c>
      <c r="J26" s="7">
        <f>IFERROR(IF(AND($W26="SI",VLOOKUP($C26,[3]APELACIÓN!$C:$AK,25,0)&gt;0),VLOOKUP($C26,[3]APELACIÓN!$C:$AK,25,0),VLOOKUP($C26,[3]CONSOLIDADO!$C:$BS,42,0)),"")</f>
        <v>100</v>
      </c>
      <c r="K26" s="6">
        <f>IFERROR(IF(AND($W26="SI",VLOOKUP($C26,[3]APELACIÓN!$C:$AK,26,0)&gt;0),VLOOKUP($C26,[3]APELACIÓN!$C:$AK,26,0),VLOOKUP($C26,[3]CONSOLIDADO!$C:$BS,43,0)),"")</f>
        <v>25</v>
      </c>
      <c r="L26" s="4">
        <f>IFERROR(IF(AND($W26="SI",VLOOKUP($C26,[3]APELACIÓN!$C:$AK,27,0)&gt;0),VLOOKUP($C26,[3]APELACIÓN!$C:$AK,27,0),VLOOKUP($C26,[3]CONSOLIDADO!$C:$BS,44,0)),"")</f>
        <v>67</v>
      </c>
      <c r="M26" s="4">
        <f>IFERROR(IF(AND($W26="SI",VLOOKUP($C26,[3]APELACIÓN!$C:$AK,28,0)&gt;0),VLOOKUP($C26,[3]APELACIÓN!$C:$AK,28,0),VLOOKUP($C26,[3]CONSOLIDADO!$C:$BS,45,0)),"")</f>
        <v>70</v>
      </c>
      <c r="N26" s="4">
        <f>IFERROR(IF(AND($W26="SI",VLOOKUP($C26,[3]APELACIÓN!$C:$AK,29,0)&gt;0),VLOOKUP($C26,[3]APELACIÓN!$C:$AK,29,0),VLOOKUP($C26,[3]CONSOLIDADO!$C:$BS,46,0)),"")</f>
        <v>69</v>
      </c>
      <c r="O26" s="4">
        <f>IFERROR(IF(AND($W26="SI",VLOOKUP($C26,[3]APELACIÓN!$C:$AK,30,0)&gt;0),VLOOKUP($C26,[3]APELACIÓN!$C:$AK,30,0),VLOOKUP($C26,[3]CONSOLIDADO!$C:$BS,47,0)),"")</f>
        <v>69</v>
      </c>
      <c r="P26" s="7">
        <f>IFERROR(IF(AND($W26="SI",VLOOKUP($C26,[3]APELACIÓN!$C:$AK,31,0)&gt;0),VLOOKUP($C26,[3]APELACIÓN!$C:$AK,31,0),VLOOKUP($C26,[3]CONSOLIDADO!$C:$BS,48,0)),"")</f>
        <v>96</v>
      </c>
      <c r="Q26" s="6">
        <f>IFERROR(IF(AND($W26="SI",VLOOKUP($C26,[3]APELACIÓN!$C:$AK,32,0)&gt;0),VLOOKUP($C26,[3]APELACIÓN!$C:$AK,32,0),VLOOKUP($C26,[3]CONSOLIDADO!$C:$BS,49,0)),"")</f>
        <v>24</v>
      </c>
      <c r="R26" s="4">
        <f>IFERROR(IF(AND($W26="SI",VLOOKUP($C26,[3]APELACIÓN!$C:$AK,33,0)&gt;0),VLOOKUP($C26,[3]APELACIÓN!$C:$AK,33,0),VLOOKUP($C26,[3]CONSOLIDADO!$C:$BS,50,0)),"")</f>
        <v>10</v>
      </c>
      <c r="S26" s="5">
        <f>IFERROR(IF(AND($W26="SI",VLOOKUP($C26,[3]APELACIÓN!$C:$AK,34,0)&gt;0),VLOOKUP($C26,[3]APELACIÓN!$C:$AK,34,0),VLOOKUP($C26,[3]CONSOLIDADO!$C:$BS,51,0)),"")</f>
        <v>100</v>
      </c>
      <c r="T26" s="6">
        <f>IFERROR(IF(AND($W26="SI",VLOOKUP($C26,[3]APELACIÓN!$C:$AK,35,0)&gt;0),VLOOKUP($C26,[3]APELACIÓN!$C:$AK,35,0),VLOOKUP($C26,[3]CONSOLIDADO!$C:$BS,52,0)),"")</f>
        <v>25</v>
      </c>
      <c r="U26" s="8">
        <f>IFERROR(ROUND(IF(((H26+K26+Q26+T26)=VLOOKUP($C26,[3]CONSOLIDADO!$C:$BJ,60,0)),VLOOKUP($C26,[3]CONSOLIDADO!$C:$BJ,60,0),"ERROR"),2),"")</f>
        <v>84</v>
      </c>
      <c r="V26" s="9" t="str">
        <f>IFERROR(IF(VLOOKUP($C26,[3]APELACIÓN!$C:$AK,5,0)&lt;&gt;0,VLOOKUP($C26,[3]APELACIÓN!$C:$AK,5,0),"NO"),"")</f>
        <v/>
      </c>
      <c r="W26" s="9" t="str">
        <f>IFERROR(IF($V26="SI",VLOOKUP($C26,[3]APELACIÓN!$C:$AK,7,0),""),0)</f>
        <v/>
      </c>
      <c r="X26" s="10" t="str">
        <f>IFERROR(VLOOKUP($C26,[3]CONSOLIDADO!$C:$BS,61,0),"")</f>
        <v/>
      </c>
      <c r="Y26" s="11">
        <f>IFERROR(VLOOKUP($C26,[3]CONSOLIDADO!$C:$BS,62,0),"")</f>
        <v>67</v>
      </c>
      <c r="Z26" s="11">
        <f>IFERROR(VLOOKUP($C26,[3]CONSOLIDADO!$C:$BS,63,0),"")</f>
        <v>5</v>
      </c>
      <c r="AA26" s="11">
        <f>IFERROR(VLOOKUP($C26,[3]CONSOLIDADO!$C:$BS,64,0),"")</f>
        <v>2</v>
      </c>
      <c r="AB26" s="11">
        <f>IFERROR(VLOOKUP($C26,[3]CONSOLIDADO!$C:$BS,65,0),"")</f>
        <v>11</v>
      </c>
      <c r="AC26" s="9" t="str">
        <f>IFERROR(VLOOKUP($C26,[3]CONSOLIDADO!$C:$BS,66,0),"")</f>
        <v/>
      </c>
      <c r="AD26" s="9">
        <f>IFERROR(VLOOKUP($C26,[3]CONSOLIDADO!$C:$BS,67,0),"")</f>
        <v>0</v>
      </c>
      <c r="AE26" s="12">
        <f>IFERROR(VLOOKUP($C26,[3]CONSOLIDADO!$C:$BS,68,0),"")</f>
        <v>0</v>
      </c>
      <c r="AF26" s="13">
        <v>11</v>
      </c>
    </row>
    <row r="27" spans="1:32" x14ac:dyDescent="0.25">
      <c r="A27" s="1">
        <v>12</v>
      </c>
      <c r="B27" s="2">
        <v>101</v>
      </c>
      <c r="C27" s="3">
        <v>15007810</v>
      </c>
      <c r="D27" s="2">
        <v>5</v>
      </c>
      <c r="E27" s="2">
        <f>IFERROR(VLOOKUP($C27,[3]CONSOLIDADO!$C:$K,9,0),"")</f>
        <v>14</v>
      </c>
      <c r="F27" s="4">
        <f>IFERROR(IF(AND($W27="SI",VLOOKUP($C27,[3]APELACIÓN!$C:$AK,21,0)&gt;0),VLOOKUP($C27,[3]APELACIÓN!$C:$AK,21,0),VLOOKUP($C27,[3]CONSOLIDADO!$C:$BS,38,0)),"")</f>
        <v>3</v>
      </c>
      <c r="G27" s="5">
        <f>IFERROR(IF(AND($W27="SI",VLOOKUP($C27,[3]APELACIÓN!$C:$AK,22,0)&gt;0),VLOOKUP($C27,[3]APELACIÓN!$C:$AK,22,0),VLOOKUP($C27,[3]CONSOLIDADO!$C:$BS,39,0)),"")</f>
        <v>28</v>
      </c>
      <c r="H27" s="6">
        <f>IFERROR(IF(AND($W27="SI",VLOOKUP($C27,[3]APELACIÓN!$C:$AK,23,0)&gt;0),VLOOKUP($C27,[3]APELACIÓN!$C:$AK,23,0),VLOOKUP($C27,[3]CONSOLIDADO!$C:$BS,40,0)),"")</f>
        <v>7</v>
      </c>
      <c r="I27" s="4">
        <f>IFERROR(IF(AND($W27="SI",VLOOKUP($C27,[3]APELACIÓN!$C:$AK,24,0)&gt;0),VLOOKUP($C27,[3]APELACIÓN!$C:$AK,24,0),VLOOKUP($C27,[3]CONSOLIDADO!$C:$BS,41,0)),"")</f>
        <v>250</v>
      </c>
      <c r="J27" s="7">
        <f>IFERROR(IF(AND($W27="SI",VLOOKUP($C27,[3]APELACIÓN!$C:$AK,25,0)&gt;0),VLOOKUP($C27,[3]APELACIÓN!$C:$AK,25,0),VLOOKUP($C27,[3]CONSOLIDADO!$C:$BS,42,0)),"")</f>
        <v>100</v>
      </c>
      <c r="K27" s="6">
        <f>IFERROR(IF(AND($W27="SI",VLOOKUP($C27,[3]APELACIÓN!$C:$AK,26,0)&gt;0),VLOOKUP($C27,[3]APELACIÓN!$C:$AK,26,0),VLOOKUP($C27,[3]CONSOLIDADO!$C:$BS,43,0)),"")</f>
        <v>25</v>
      </c>
      <c r="L27" s="4">
        <f>IFERROR(IF(AND($W27="SI",VLOOKUP($C27,[3]APELACIÓN!$C:$AK,27,0)&gt;0),VLOOKUP($C27,[3]APELACIÓN!$C:$AK,27,0),VLOOKUP($C27,[3]CONSOLIDADO!$C:$BS,44,0)),"")</f>
        <v>70</v>
      </c>
      <c r="M27" s="4">
        <f>IFERROR(IF(AND($W27="SI",VLOOKUP($C27,[3]APELACIÓN!$C:$AK,28,0)&gt;0),VLOOKUP($C27,[3]APELACIÓN!$C:$AK,28,0),VLOOKUP($C27,[3]CONSOLIDADO!$C:$BS,45,0)),"")</f>
        <v>70</v>
      </c>
      <c r="N27" s="4">
        <f>IFERROR(IF(AND($W27="SI",VLOOKUP($C27,[3]APELACIÓN!$C:$AK,29,0)&gt;0),VLOOKUP($C27,[3]APELACIÓN!$C:$AK,29,0),VLOOKUP($C27,[3]CONSOLIDADO!$C:$BS,46,0)),"")</f>
        <v>70</v>
      </c>
      <c r="O27" s="4">
        <f>IFERROR(IF(AND($W27="SI",VLOOKUP($C27,[3]APELACIÓN!$C:$AK,30,0)&gt;0),VLOOKUP($C27,[3]APELACIÓN!$C:$AK,30,0),VLOOKUP($C27,[3]CONSOLIDADO!$C:$BS,47,0)),"")</f>
        <v>70</v>
      </c>
      <c r="P27" s="7">
        <f>IFERROR(IF(AND($W27="SI",VLOOKUP($C27,[3]APELACIÓN!$C:$AK,31,0)&gt;0),VLOOKUP($C27,[3]APELACIÓN!$C:$AK,31,0),VLOOKUP($C27,[3]CONSOLIDADO!$C:$BS,48,0)),"")</f>
        <v>100</v>
      </c>
      <c r="Q27" s="6">
        <f>IFERROR(IF(AND($W27="SI",VLOOKUP($C27,[3]APELACIÓN!$C:$AK,32,0)&gt;0),VLOOKUP($C27,[3]APELACIÓN!$C:$AK,32,0),VLOOKUP($C27,[3]CONSOLIDADO!$C:$BS,49,0)),"")</f>
        <v>25</v>
      </c>
      <c r="R27" s="4">
        <f>IFERROR(IF(AND($W27="SI",VLOOKUP($C27,[3]APELACIÓN!$C:$AK,33,0)&gt;0),VLOOKUP($C27,[3]APELACIÓN!$C:$AK,33,0),VLOOKUP($C27,[3]CONSOLIDADO!$C:$BS,50,0)),"")</f>
        <v>10</v>
      </c>
      <c r="S27" s="5">
        <f>IFERROR(IF(AND($W27="SI",VLOOKUP($C27,[3]APELACIÓN!$C:$AK,34,0)&gt;0),VLOOKUP($C27,[3]APELACIÓN!$C:$AK,34,0),VLOOKUP($C27,[3]CONSOLIDADO!$C:$BS,51,0)),"")</f>
        <v>100</v>
      </c>
      <c r="T27" s="6">
        <f>IFERROR(IF(AND($W27="SI",VLOOKUP($C27,[3]APELACIÓN!$C:$AK,35,0)&gt;0),VLOOKUP($C27,[3]APELACIÓN!$C:$AK,35,0),VLOOKUP($C27,[3]CONSOLIDADO!$C:$BS,52,0)),"")</f>
        <v>25</v>
      </c>
      <c r="U27" s="8">
        <f>IFERROR(ROUND(IF(((H27+K27+Q27+T27)=VLOOKUP($C27,[3]CONSOLIDADO!$C:$BJ,60,0)),VLOOKUP($C27,[3]CONSOLIDADO!$C:$BJ,60,0),"ERROR"),2),"")</f>
        <v>82</v>
      </c>
      <c r="V27" s="9" t="str">
        <f>IFERROR(IF(VLOOKUP($C27,[3]APELACIÓN!$C:$AK,5,0)&lt;&gt;0,VLOOKUP($C27,[3]APELACIÓN!$C:$AK,5,0),"NO"),"")</f>
        <v/>
      </c>
      <c r="W27" s="9" t="str">
        <f>IFERROR(IF($V27="SI",VLOOKUP($C27,[3]APELACIÓN!$C:$AK,7,0),""),0)</f>
        <v/>
      </c>
      <c r="X27" s="10" t="str">
        <f>IFERROR(VLOOKUP($C27,[3]CONSOLIDADO!$C:$BS,61,0),"")</f>
        <v>EMPATE</v>
      </c>
      <c r="Y27" s="11">
        <f>IFERROR(VLOOKUP($C27,[3]CONSOLIDADO!$C:$BS,62,0),"")</f>
        <v>70</v>
      </c>
      <c r="Z27" s="11">
        <f>IFERROR(VLOOKUP($C27,[3]CONSOLIDADO!$C:$BS,63,0),"")</f>
        <v>5</v>
      </c>
      <c r="AA27" s="11">
        <f>IFERROR(VLOOKUP($C27,[3]CONSOLIDADO!$C:$BS,64,0),"")</f>
        <v>1</v>
      </c>
      <c r="AB27" s="11">
        <f>IFERROR(VLOOKUP($C27,[3]CONSOLIDADO!$C:$BS,65,0),"")</f>
        <v>19</v>
      </c>
      <c r="AC27" s="9" t="str">
        <f>IFERROR(VLOOKUP($C27,[3]CONSOLIDADO!$C:$BS,66,0),"")</f>
        <v/>
      </c>
      <c r="AD27" s="9">
        <f>IFERROR(VLOOKUP($C27,[3]CONSOLIDADO!$C:$BS,67,0),"")</f>
        <v>0</v>
      </c>
      <c r="AE27" s="12">
        <f>IFERROR(VLOOKUP($C27,[3]CONSOLIDADO!$C:$BS,68,0),"")</f>
        <v>0</v>
      </c>
      <c r="AF27" s="13">
        <v>12</v>
      </c>
    </row>
    <row r="28" spans="1:32" x14ac:dyDescent="0.25">
      <c r="A28" s="1">
        <v>13</v>
      </c>
      <c r="B28" s="2">
        <v>103</v>
      </c>
      <c r="C28" s="3">
        <v>14103386</v>
      </c>
      <c r="D28" s="2">
        <v>7</v>
      </c>
      <c r="E28" s="2">
        <f>IFERROR(VLOOKUP($C28,[3]CONSOLIDADO!$C:$K,9,0),"")</f>
        <v>15</v>
      </c>
      <c r="F28" s="4">
        <f>IFERROR(IF(AND($W28="SI",VLOOKUP($C28,[3]APELACIÓN!$C:$AK,21,0)&gt;0),VLOOKUP($C28,[3]APELACIÓN!$C:$AK,21,0),VLOOKUP($C28,[3]CONSOLIDADO!$C:$BS,38,0)),"")</f>
        <v>5</v>
      </c>
      <c r="G28" s="5">
        <f>IFERROR(IF(AND($W28="SI",VLOOKUP($C28,[3]APELACIÓN!$C:$AK,22,0)&gt;0),VLOOKUP($C28,[3]APELACIÓN!$C:$AK,22,0),VLOOKUP($C28,[3]CONSOLIDADO!$C:$BS,39,0)),"")</f>
        <v>40</v>
      </c>
      <c r="H28" s="6">
        <f>IFERROR(IF(AND($W28="SI",VLOOKUP($C28,[3]APELACIÓN!$C:$AK,23,0)&gt;0),VLOOKUP($C28,[3]APELACIÓN!$C:$AK,23,0),VLOOKUP($C28,[3]CONSOLIDADO!$C:$BS,40,0)),"")</f>
        <v>10</v>
      </c>
      <c r="I28" s="4">
        <f>IFERROR(IF(AND($W28="SI",VLOOKUP($C28,[3]APELACIÓN!$C:$AK,24,0)&gt;0),VLOOKUP($C28,[3]APELACIÓN!$C:$AK,24,0),VLOOKUP($C28,[3]CONSOLIDADO!$C:$BS,41,0)),"")</f>
        <v>414</v>
      </c>
      <c r="J28" s="7">
        <f>IFERROR(IF(AND($W28="SI",VLOOKUP($C28,[3]APELACIÓN!$C:$AK,25,0)&gt;0),VLOOKUP($C28,[3]APELACIÓN!$C:$AK,25,0),VLOOKUP($C28,[3]CONSOLIDADO!$C:$BS,42,0)),"")</f>
        <v>100</v>
      </c>
      <c r="K28" s="6">
        <f>IFERROR(IF(AND($W28="SI",VLOOKUP($C28,[3]APELACIÓN!$C:$AK,26,0)&gt;0),VLOOKUP($C28,[3]APELACIÓN!$C:$AK,26,0),VLOOKUP($C28,[3]CONSOLIDADO!$C:$BS,43,0)),"")</f>
        <v>25</v>
      </c>
      <c r="L28" s="4">
        <f>IFERROR(IF(AND($W28="SI",VLOOKUP($C28,[3]APELACIÓN!$C:$AK,27,0)&gt;0),VLOOKUP($C28,[3]APELACIÓN!$C:$AK,27,0),VLOOKUP($C28,[3]CONSOLIDADO!$C:$BS,44,0)),"")</f>
        <v>63</v>
      </c>
      <c r="M28" s="4">
        <f>IFERROR(IF(AND($W28="SI",VLOOKUP($C28,[3]APELACIÓN!$C:$AK,28,0)&gt;0),VLOOKUP($C28,[3]APELACIÓN!$C:$AK,28,0),VLOOKUP($C28,[3]CONSOLIDADO!$C:$BS,45,0)),"")</f>
        <v>64</v>
      </c>
      <c r="N28" s="4">
        <f>IFERROR(IF(AND($W28="SI",VLOOKUP($C28,[3]APELACIÓN!$C:$AK,29,0)&gt;0),VLOOKUP($C28,[3]APELACIÓN!$C:$AK,29,0),VLOOKUP($C28,[3]CONSOLIDADO!$C:$BS,46,0)),"")</f>
        <v>66</v>
      </c>
      <c r="O28" s="4">
        <f>IFERROR(IF(AND($W28="SI",VLOOKUP($C28,[3]APELACIÓN!$C:$AK,30,0)&gt;0),VLOOKUP($C28,[3]APELACIÓN!$C:$AK,30,0),VLOOKUP($C28,[3]CONSOLIDADO!$C:$BS,47,0)),"")</f>
        <v>64</v>
      </c>
      <c r="P28" s="7">
        <f>IFERROR(IF(AND($W28="SI",VLOOKUP($C28,[3]APELACIÓN!$C:$AK,31,0)&gt;0),VLOOKUP($C28,[3]APELACIÓN!$C:$AK,31,0),VLOOKUP($C28,[3]CONSOLIDADO!$C:$BS,48,0)),"")</f>
        <v>88</v>
      </c>
      <c r="Q28" s="6">
        <f>IFERROR(IF(AND($W28="SI",VLOOKUP($C28,[3]APELACIÓN!$C:$AK,32,0)&gt;0),VLOOKUP($C28,[3]APELACIÓN!$C:$AK,32,0),VLOOKUP($C28,[3]CONSOLIDADO!$C:$BS,49,0)),"")</f>
        <v>22</v>
      </c>
      <c r="R28" s="4">
        <f>IFERROR(IF(AND($W28="SI",VLOOKUP($C28,[3]APELACIÓN!$C:$AK,33,0)&gt;0),VLOOKUP($C28,[3]APELACIÓN!$C:$AK,33,0),VLOOKUP($C28,[3]CONSOLIDADO!$C:$BS,50,0)),"")</f>
        <v>10</v>
      </c>
      <c r="S28" s="5">
        <f>IFERROR(IF(AND($W28="SI",VLOOKUP($C28,[3]APELACIÓN!$C:$AK,34,0)&gt;0),VLOOKUP($C28,[3]APELACIÓN!$C:$AK,34,0),VLOOKUP($C28,[3]CONSOLIDADO!$C:$BS,51,0)),"")</f>
        <v>100</v>
      </c>
      <c r="T28" s="6">
        <f>IFERROR(IF(AND($W28="SI",VLOOKUP($C28,[3]APELACIÓN!$C:$AK,35,0)&gt;0),VLOOKUP($C28,[3]APELACIÓN!$C:$AK,35,0),VLOOKUP($C28,[3]CONSOLIDADO!$C:$BS,52,0)),"")</f>
        <v>25</v>
      </c>
      <c r="U28" s="8">
        <f>IFERROR(ROUND(IF(((H28+K28+Q28+T28)=VLOOKUP($C28,[3]CONSOLIDADO!$C:$BJ,60,0)),VLOOKUP($C28,[3]CONSOLIDADO!$C:$BJ,60,0),"ERROR"),2),"")</f>
        <v>82</v>
      </c>
      <c r="V28" s="9" t="str">
        <f>IFERROR(IF(VLOOKUP($C28,[3]APELACIÓN!$C:$AK,5,0)&lt;&gt;0,VLOOKUP($C28,[3]APELACIÓN!$C:$AK,5,0),"NO"),"")</f>
        <v/>
      </c>
      <c r="W28" s="9" t="str">
        <f>IFERROR(IF($V28="SI",VLOOKUP($C28,[3]APELACIÓN!$C:$AK,7,0),""),0)</f>
        <v/>
      </c>
      <c r="X28" s="10" t="str">
        <f>IFERROR(VLOOKUP($C28,[3]CONSOLIDADO!$C:$BS,61,0),"")</f>
        <v>EMPATE</v>
      </c>
      <c r="Y28" s="11">
        <f>IFERROR(VLOOKUP($C28,[3]CONSOLIDADO!$C:$BS,62,0),"")</f>
        <v>63</v>
      </c>
      <c r="Z28" s="11">
        <f>IFERROR(VLOOKUP($C28,[3]CONSOLIDADO!$C:$BS,63,0),"")</f>
        <v>5</v>
      </c>
      <c r="AA28" s="11">
        <f>IFERROR(VLOOKUP($C28,[3]CONSOLIDADO!$C:$BS,64,0),"")</f>
        <v>5</v>
      </c>
      <c r="AB28" s="11">
        <f>IFERROR(VLOOKUP($C28,[3]CONSOLIDADO!$C:$BS,65,0),"")</f>
        <v>19</v>
      </c>
      <c r="AC28" s="9" t="str">
        <f>IFERROR(VLOOKUP($C28,[3]CONSOLIDADO!$C:$BS,66,0),"")</f>
        <v/>
      </c>
      <c r="AD28" s="9">
        <f>IFERROR(VLOOKUP($C28,[3]CONSOLIDADO!$C:$BS,67,0),"")</f>
        <v>0</v>
      </c>
      <c r="AE28" s="12">
        <f>IFERROR(VLOOKUP($C28,[3]CONSOLIDADO!$C:$BS,68,0),"")</f>
        <v>0</v>
      </c>
      <c r="AF28" s="13">
        <v>13</v>
      </c>
    </row>
    <row r="29" spans="1:32" x14ac:dyDescent="0.25">
      <c r="A29" s="1">
        <v>14</v>
      </c>
      <c r="B29" s="2">
        <v>103</v>
      </c>
      <c r="C29" s="3">
        <v>13007537</v>
      </c>
      <c r="D29" s="2">
        <v>1</v>
      </c>
      <c r="E29" s="2">
        <f>IFERROR(VLOOKUP($C29,[3]CONSOLIDADO!$C:$K,9,0),"")</f>
        <v>15</v>
      </c>
      <c r="F29" s="4">
        <f>IFERROR(IF(AND($W29="SI",VLOOKUP($C29,[3]APELACIÓN!$C:$AK,21,0)&gt;0),VLOOKUP($C29,[3]APELACIÓN!$C:$AK,21,0),VLOOKUP($C29,[3]CONSOLIDADO!$C:$BS,38,0)),"")</f>
        <v>3</v>
      </c>
      <c r="G29" s="5">
        <f>IFERROR(IF(AND($W29="SI",VLOOKUP($C29,[3]APELACIÓN!$C:$AK,22,0)&gt;0),VLOOKUP($C29,[3]APELACIÓN!$C:$AK,22,0),VLOOKUP($C29,[3]CONSOLIDADO!$C:$BS,39,0)),"")</f>
        <v>28</v>
      </c>
      <c r="H29" s="6">
        <f>IFERROR(IF(AND($W29="SI",VLOOKUP($C29,[3]APELACIÓN!$C:$AK,23,0)&gt;0),VLOOKUP($C29,[3]APELACIÓN!$C:$AK,23,0),VLOOKUP($C29,[3]CONSOLIDADO!$C:$BS,40,0)),"")</f>
        <v>7</v>
      </c>
      <c r="I29" s="4">
        <f>IFERROR(IF(AND($W29="SI",VLOOKUP($C29,[3]APELACIÓN!$C:$AK,24,0)&gt;0),VLOOKUP($C29,[3]APELACIÓN!$C:$AK,24,0),VLOOKUP($C29,[3]CONSOLIDADO!$C:$BS,41,0)),"")</f>
        <v>171</v>
      </c>
      <c r="J29" s="7">
        <f>IFERROR(IF(AND($W29="SI",VLOOKUP($C29,[3]APELACIÓN!$C:$AK,25,0)&gt;0),VLOOKUP($C29,[3]APELACIÓN!$C:$AK,25,0),VLOOKUP($C29,[3]CONSOLIDADO!$C:$BS,42,0)),"")</f>
        <v>100</v>
      </c>
      <c r="K29" s="6">
        <f>IFERROR(IF(AND($W29="SI",VLOOKUP($C29,[3]APELACIÓN!$C:$AK,26,0)&gt;0),VLOOKUP($C29,[3]APELACIÓN!$C:$AK,26,0),VLOOKUP($C29,[3]CONSOLIDADO!$C:$BS,43,0)),"")</f>
        <v>25</v>
      </c>
      <c r="L29" s="4">
        <f>IFERROR(IF(AND($W29="SI",VLOOKUP($C29,[3]APELACIÓN!$C:$AK,27,0)&gt;0),VLOOKUP($C29,[3]APELACIÓN!$C:$AK,27,0),VLOOKUP($C29,[3]CONSOLIDADO!$C:$BS,44,0)),"")</f>
        <v>70</v>
      </c>
      <c r="M29" s="4">
        <f>IFERROR(IF(AND($W29="SI",VLOOKUP($C29,[3]APELACIÓN!$C:$AK,28,0)&gt;0),VLOOKUP($C29,[3]APELACIÓN!$C:$AK,28,0),VLOOKUP($C29,[3]CONSOLIDADO!$C:$BS,45,0)),"")</f>
        <v>68</v>
      </c>
      <c r="N29" s="4">
        <f>IFERROR(IF(AND($W29="SI",VLOOKUP($C29,[3]APELACIÓN!$C:$AK,29,0)&gt;0),VLOOKUP($C29,[3]APELACIÓN!$C:$AK,29,0),VLOOKUP($C29,[3]CONSOLIDADO!$C:$BS,46,0)),"")</f>
        <v>69</v>
      </c>
      <c r="O29" s="4">
        <f>IFERROR(IF(AND($W29="SI",VLOOKUP($C29,[3]APELACIÓN!$C:$AK,30,0)&gt;0),VLOOKUP($C29,[3]APELACIÓN!$C:$AK,30,0),VLOOKUP($C29,[3]CONSOLIDADO!$C:$BS,47,0)),"")</f>
        <v>69</v>
      </c>
      <c r="P29" s="7">
        <f>IFERROR(IF(AND($W29="SI",VLOOKUP($C29,[3]APELACIÓN!$C:$AK,31,0)&gt;0),VLOOKUP($C29,[3]APELACIÓN!$C:$AK,31,0),VLOOKUP($C29,[3]CONSOLIDADO!$C:$BS,48,0)),"")</f>
        <v>96</v>
      </c>
      <c r="Q29" s="6">
        <f>IFERROR(IF(AND($W29="SI",VLOOKUP($C29,[3]APELACIÓN!$C:$AK,32,0)&gt;0),VLOOKUP($C29,[3]APELACIÓN!$C:$AK,32,0),VLOOKUP($C29,[3]CONSOLIDADO!$C:$BS,49,0)),"")</f>
        <v>24</v>
      </c>
      <c r="R29" s="4">
        <f>IFERROR(IF(AND($W29="SI",VLOOKUP($C29,[3]APELACIÓN!$C:$AK,33,0)&gt;0),VLOOKUP($C29,[3]APELACIÓN!$C:$AK,33,0),VLOOKUP($C29,[3]CONSOLIDADO!$C:$BS,50,0)),"")</f>
        <v>10</v>
      </c>
      <c r="S29" s="5">
        <f>IFERROR(IF(AND($W29="SI",VLOOKUP($C29,[3]APELACIÓN!$C:$AK,34,0)&gt;0),VLOOKUP($C29,[3]APELACIÓN!$C:$AK,34,0),VLOOKUP($C29,[3]CONSOLIDADO!$C:$BS,51,0)),"")</f>
        <v>100</v>
      </c>
      <c r="T29" s="6">
        <f>IFERROR(IF(AND($W29="SI",VLOOKUP($C29,[3]APELACIÓN!$C:$AK,35,0)&gt;0),VLOOKUP($C29,[3]APELACIÓN!$C:$AK,35,0),VLOOKUP($C29,[3]CONSOLIDADO!$C:$BS,52,0)),"")</f>
        <v>25</v>
      </c>
      <c r="U29" s="8">
        <f>IFERROR(ROUND(IF(((H29+K29+Q29+T29)=VLOOKUP($C29,[3]CONSOLIDADO!$C:$BJ,60,0)),VLOOKUP($C29,[3]CONSOLIDADO!$C:$BJ,60,0),"ERROR"),2),"")</f>
        <v>81</v>
      </c>
      <c r="V29" s="9" t="str">
        <f>IFERROR(IF(VLOOKUP($C29,[3]APELACIÓN!$C:$AK,5,0)&lt;&gt;0,VLOOKUP($C29,[3]APELACIÓN!$C:$AK,5,0),"NO"),"")</f>
        <v/>
      </c>
      <c r="W29" s="9" t="str">
        <f>IFERROR(IF($V29="SI",VLOOKUP($C29,[3]APELACIÓN!$C:$AK,7,0),""),0)</f>
        <v/>
      </c>
      <c r="X29" s="10" t="str">
        <f>IFERROR(VLOOKUP($C29,[3]CONSOLIDADO!$C:$BS,61,0),"")</f>
        <v>EMPATE</v>
      </c>
      <c r="Y29" s="11">
        <f>IFERROR(VLOOKUP($C29,[3]CONSOLIDADO!$C:$BS,62,0),"")</f>
        <v>70</v>
      </c>
      <c r="Z29" s="11">
        <f>IFERROR(VLOOKUP($C29,[3]CONSOLIDADO!$C:$BS,63,0),"")</f>
        <v>12</v>
      </c>
      <c r="AA29" s="11">
        <f>IFERROR(VLOOKUP($C29,[3]CONSOLIDADO!$C:$BS,64,0),"")</f>
        <v>5</v>
      </c>
      <c r="AB29" s="11">
        <f>IFERROR(VLOOKUP($C29,[3]CONSOLIDADO!$C:$BS,65,0),"")</f>
        <v>26</v>
      </c>
      <c r="AC29" s="9" t="str">
        <f>IFERROR(VLOOKUP($C29,[3]CONSOLIDADO!$C:$BS,66,0),"")</f>
        <v/>
      </c>
      <c r="AD29" s="9">
        <f>IFERROR(VLOOKUP($C29,[3]CONSOLIDADO!$C:$BS,67,0),"")</f>
        <v>0</v>
      </c>
      <c r="AE29" s="12">
        <f>IFERROR(VLOOKUP($C29,[3]CONSOLIDADO!$C:$BS,68,0),"")</f>
        <v>0</v>
      </c>
      <c r="AF29" s="13">
        <v>14</v>
      </c>
    </row>
    <row r="30" spans="1:32" x14ac:dyDescent="0.25">
      <c r="A30" s="1">
        <v>15</v>
      </c>
      <c r="B30" s="2">
        <v>103</v>
      </c>
      <c r="C30" s="3">
        <v>15005367</v>
      </c>
      <c r="D30" s="2">
        <v>6</v>
      </c>
      <c r="E30" s="2">
        <f>IFERROR(VLOOKUP($C30,[3]CONSOLIDADO!$C:$K,9,0),"")</f>
        <v>15</v>
      </c>
      <c r="F30" s="4">
        <f>IFERROR(IF(AND($W30="SI",VLOOKUP($C30,[3]APELACIÓN!$C:$AK,21,0)&gt;0),VLOOKUP($C30,[3]APELACIÓN!$C:$AK,21,0),VLOOKUP($C30,[3]CONSOLIDADO!$C:$BS,38,0)),"")</f>
        <v>3</v>
      </c>
      <c r="G30" s="5">
        <f>IFERROR(IF(AND($W30="SI",VLOOKUP($C30,[3]APELACIÓN!$C:$AK,22,0)&gt;0),VLOOKUP($C30,[3]APELACIÓN!$C:$AK,22,0),VLOOKUP($C30,[3]CONSOLIDADO!$C:$BS,39,0)),"")</f>
        <v>28</v>
      </c>
      <c r="H30" s="6">
        <f>IFERROR(IF(AND($W30="SI",VLOOKUP($C30,[3]APELACIÓN!$C:$AK,23,0)&gt;0),VLOOKUP($C30,[3]APELACIÓN!$C:$AK,23,0),VLOOKUP($C30,[3]CONSOLIDADO!$C:$BS,40,0)),"")</f>
        <v>7</v>
      </c>
      <c r="I30" s="4">
        <f>IFERROR(IF(AND($W30="SI",VLOOKUP($C30,[3]APELACIÓN!$C:$AK,24,0)&gt;0),VLOOKUP($C30,[3]APELACIÓN!$C:$AK,24,0),VLOOKUP($C30,[3]CONSOLIDADO!$C:$BS,41,0)),"")</f>
        <v>595</v>
      </c>
      <c r="J30" s="7">
        <f>IFERROR(IF(AND($W30="SI",VLOOKUP($C30,[3]APELACIÓN!$C:$AK,25,0)&gt;0),VLOOKUP($C30,[3]APELACIÓN!$C:$AK,25,0),VLOOKUP($C30,[3]CONSOLIDADO!$C:$BS,42,0)),"")</f>
        <v>100</v>
      </c>
      <c r="K30" s="6">
        <f>IFERROR(IF(AND($W30="SI",VLOOKUP($C30,[3]APELACIÓN!$C:$AK,26,0)&gt;0),VLOOKUP($C30,[3]APELACIÓN!$C:$AK,26,0),VLOOKUP($C30,[3]CONSOLIDADO!$C:$BS,43,0)),"")</f>
        <v>25</v>
      </c>
      <c r="L30" s="4">
        <f>IFERROR(IF(AND($W30="SI",VLOOKUP($C30,[3]APELACIÓN!$C:$AK,27,0)&gt;0),VLOOKUP($C30,[3]APELACIÓN!$C:$AK,27,0),VLOOKUP($C30,[3]CONSOLIDADO!$C:$BS,44,0)),"")</f>
        <v>68</v>
      </c>
      <c r="M30" s="4">
        <f>IFERROR(IF(AND($W30="SI",VLOOKUP($C30,[3]APELACIÓN!$C:$AK,28,0)&gt;0),VLOOKUP($C30,[3]APELACIÓN!$C:$AK,28,0),VLOOKUP($C30,[3]CONSOLIDADO!$C:$BS,45,0)),"")</f>
        <v>68</v>
      </c>
      <c r="N30" s="4">
        <f>IFERROR(IF(AND($W30="SI",VLOOKUP($C30,[3]APELACIÓN!$C:$AK,29,0)&gt;0),VLOOKUP($C30,[3]APELACIÓN!$C:$AK,29,0),VLOOKUP($C30,[3]CONSOLIDADO!$C:$BS,46,0)),"")</f>
        <v>67</v>
      </c>
      <c r="O30" s="4">
        <f>IFERROR(IF(AND($W30="SI",VLOOKUP($C30,[3]APELACIÓN!$C:$AK,30,0)&gt;0),VLOOKUP($C30,[3]APELACIÓN!$C:$AK,30,0),VLOOKUP($C30,[3]CONSOLIDADO!$C:$BS,47,0)),"")</f>
        <v>68</v>
      </c>
      <c r="P30" s="7">
        <f>IFERROR(IF(AND($W30="SI",VLOOKUP($C30,[3]APELACIÓN!$C:$AK,31,0)&gt;0),VLOOKUP($C30,[3]APELACIÓN!$C:$AK,31,0),VLOOKUP($C30,[3]CONSOLIDADO!$C:$BS,48,0)),"")</f>
        <v>96</v>
      </c>
      <c r="Q30" s="6">
        <f>IFERROR(IF(AND($W30="SI",VLOOKUP($C30,[3]APELACIÓN!$C:$AK,32,0)&gt;0),VLOOKUP($C30,[3]APELACIÓN!$C:$AK,32,0),VLOOKUP($C30,[3]CONSOLIDADO!$C:$BS,49,0)),"")</f>
        <v>24</v>
      </c>
      <c r="R30" s="4">
        <f>IFERROR(IF(AND($W30="SI",VLOOKUP($C30,[3]APELACIÓN!$C:$AK,33,0)&gt;0),VLOOKUP($C30,[3]APELACIÓN!$C:$AK,33,0),VLOOKUP($C30,[3]CONSOLIDADO!$C:$BS,50,0)),"")</f>
        <v>10</v>
      </c>
      <c r="S30" s="5">
        <f>IFERROR(IF(AND($W30="SI",VLOOKUP($C30,[3]APELACIÓN!$C:$AK,34,0)&gt;0),VLOOKUP($C30,[3]APELACIÓN!$C:$AK,34,0),VLOOKUP($C30,[3]CONSOLIDADO!$C:$BS,51,0)),"")</f>
        <v>100</v>
      </c>
      <c r="T30" s="6">
        <f>IFERROR(IF(AND($W30="SI",VLOOKUP($C30,[3]APELACIÓN!$C:$AK,35,0)&gt;0),VLOOKUP($C30,[3]APELACIÓN!$C:$AK,35,0),VLOOKUP($C30,[3]CONSOLIDADO!$C:$BS,52,0)),"")</f>
        <v>25</v>
      </c>
      <c r="U30" s="8">
        <f>IFERROR(ROUND(IF(((H30+K30+Q30+T30)=VLOOKUP($C30,[3]CONSOLIDADO!$C:$BJ,60,0)),VLOOKUP($C30,[3]CONSOLIDADO!$C:$BJ,60,0),"ERROR"),2),"")</f>
        <v>81</v>
      </c>
      <c r="V30" s="9" t="str">
        <f>IFERROR(IF(VLOOKUP($C30,[3]APELACIÓN!$C:$AK,5,0)&lt;&gt;0,VLOOKUP($C30,[3]APELACIÓN!$C:$AK,5,0),"NO"),"")</f>
        <v/>
      </c>
      <c r="W30" s="9" t="str">
        <f>IFERROR(IF($V30="SI",VLOOKUP($C30,[3]APELACIÓN!$C:$AK,7,0),""),0)</f>
        <v/>
      </c>
      <c r="X30" s="10" t="str">
        <f>IFERROR(VLOOKUP($C30,[3]CONSOLIDADO!$C:$BS,61,0),"")</f>
        <v>EMPATE</v>
      </c>
      <c r="Y30" s="11">
        <f>IFERROR(VLOOKUP($C30,[3]CONSOLIDADO!$C:$BS,62,0),"")</f>
        <v>68</v>
      </c>
      <c r="Z30" s="11">
        <f>IFERROR(VLOOKUP($C30,[3]CONSOLIDADO!$C:$BS,63,0),"")</f>
        <v>5</v>
      </c>
      <c r="AA30" s="11">
        <f>IFERROR(VLOOKUP($C30,[3]CONSOLIDADO!$C:$BS,64,0),"")</f>
        <v>7</v>
      </c>
      <c r="AB30" s="11">
        <f>IFERROR(VLOOKUP($C30,[3]CONSOLIDADO!$C:$BS,65,0),"")</f>
        <v>4</v>
      </c>
      <c r="AC30" s="9" t="str">
        <f>IFERROR(VLOOKUP($C30,[3]CONSOLIDADO!$C:$BS,66,0),"")</f>
        <v/>
      </c>
      <c r="AD30" s="9">
        <f>IFERROR(VLOOKUP($C30,[3]CONSOLIDADO!$C:$BS,67,0),"")</f>
        <v>0</v>
      </c>
      <c r="AE30" s="12">
        <f>IFERROR(VLOOKUP($C30,[3]CONSOLIDADO!$C:$BS,68,0),"")</f>
        <v>0</v>
      </c>
      <c r="AF30" s="13">
        <v>15</v>
      </c>
    </row>
    <row r="31" spans="1:32" x14ac:dyDescent="0.25">
      <c r="A31" s="1">
        <v>16</v>
      </c>
      <c r="B31" s="2">
        <v>103</v>
      </c>
      <c r="C31" s="3">
        <v>13007341</v>
      </c>
      <c r="D31" s="2">
        <v>7</v>
      </c>
      <c r="E31" s="2">
        <f>IFERROR(VLOOKUP($C31,[3]CONSOLIDADO!$C:$K,9,0),"")</f>
        <v>15</v>
      </c>
      <c r="F31" s="4">
        <f>IFERROR(IF(AND($W31="SI",VLOOKUP($C31,[3]APELACIÓN!$C:$AK,21,0)&gt;0),VLOOKUP($C31,[3]APELACIÓN!$C:$AK,21,0),VLOOKUP($C31,[3]CONSOLIDADO!$C:$BS,38,0)),"")</f>
        <v>2</v>
      </c>
      <c r="G31" s="5">
        <f>IFERROR(IF(AND($W31="SI",VLOOKUP($C31,[3]APELACIÓN!$C:$AK,22,0)&gt;0),VLOOKUP($C31,[3]APELACIÓN!$C:$AK,22,0),VLOOKUP($C31,[3]CONSOLIDADO!$C:$BS,39,0)),"")</f>
        <v>22</v>
      </c>
      <c r="H31" s="6">
        <f>IFERROR(IF(AND($W31="SI",VLOOKUP($C31,[3]APELACIÓN!$C:$AK,23,0)&gt;0),VLOOKUP($C31,[3]APELACIÓN!$C:$AK,23,0),VLOOKUP($C31,[3]CONSOLIDADO!$C:$BS,40,0)),"")</f>
        <v>5.5</v>
      </c>
      <c r="I31" s="4">
        <f>IFERROR(IF(AND($W31="SI",VLOOKUP($C31,[3]APELACIÓN!$C:$AK,24,0)&gt;0),VLOOKUP($C31,[3]APELACIÓN!$C:$AK,24,0),VLOOKUP($C31,[3]CONSOLIDADO!$C:$BS,41,0)),"")</f>
        <v>478</v>
      </c>
      <c r="J31" s="7">
        <f>IFERROR(IF(AND($W31="SI",VLOOKUP($C31,[3]APELACIÓN!$C:$AK,25,0)&gt;0),VLOOKUP($C31,[3]APELACIÓN!$C:$AK,25,0),VLOOKUP($C31,[3]CONSOLIDADO!$C:$BS,42,0)),"")</f>
        <v>100</v>
      </c>
      <c r="K31" s="6">
        <f>IFERROR(IF(AND($W31="SI",VLOOKUP($C31,[3]APELACIÓN!$C:$AK,26,0)&gt;0),VLOOKUP($C31,[3]APELACIÓN!$C:$AK,26,0),VLOOKUP($C31,[3]CONSOLIDADO!$C:$BS,43,0)),"")</f>
        <v>25</v>
      </c>
      <c r="L31" s="4">
        <f>IFERROR(IF(AND($W31="SI",VLOOKUP($C31,[3]APELACIÓN!$C:$AK,27,0)&gt;0),VLOOKUP($C31,[3]APELACIÓN!$C:$AK,27,0),VLOOKUP($C31,[3]CONSOLIDADO!$C:$BS,44,0)),"")</f>
        <v>70</v>
      </c>
      <c r="M31" s="4">
        <f>IFERROR(IF(AND($W31="SI",VLOOKUP($C31,[3]APELACIÓN!$C:$AK,28,0)&gt;0),VLOOKUP($C31,[3]APELACIÓN!$C:$AK,28,0),VLOOKUP($C31,[3]CONSOLIDADO!$C:$BS,45,0)),"")</f>
        <v>70</v>
      </c>
      <c r="N31" s="4">
        <f>IFERROR(IF(AND($W31="SI",VLOOKUP($C31,[3]APELACIÓN!$C:$AK,29,0)&gt;0),VLOOKUP($C31,[3]APELACIÓN!$C:$AK,29,0),VLOOKUP($C31,[3]CONSOLIDADO!$C:$BS,46,0)),"")</f>
        <v>70</v>
      </c>
      <c r="O31" s="4">
        <f>IFERROR(IF(AND($W31="SI",VLOOKUP($C31,[3]APELACIÓN!$C:$AK,30,0)&gt;0),VLOOKUP($C31,[3]APELACIÓN!$C:$AK,30,0),VLOOKUP($C31,[3]CONSOLIDADO!$C:$BS,47,0)),"")</f>
        <v>70</v>
      </c>
      <c r="P31" s="7">
        <f>IFERROR(IF(AND($W31="SI",VLOOKUP($C31,[3]APELACIÓN!$C:$AK,31,0)&gt;0),VLOOKUP($C31,[3]APELACIÓN!$C:$AK,31,0),VLOOKUP($C31,[3]CONSOLIDADO!$C:$BS,48,0)),"")</f>
        <v>100</v>
      </c>
      <c r="Q31" s="6">
        <f>IFERROR(IF(AND($W31="SI",VLOOKUP($C31,[3]APELACIÓN!$C:$AK,32,0)&gt;0),VLOOKUP($C31,[3]APELACIÓN!$C:$AK,32,0),VLOOKUP($C31,[3]CONSOLIDADO!$C:$BS,49,0)),"")</f>
        <v>25</v>
      </c>
      <c r="R31" s="4">
        <f>IFERROR(IF(AND($W31="SI",VLOOKUP($C31,[3]APELACIÓN!$C:$AK,33,0)&gt;0),VLOOKUP($C31,[3]APELACIÓN!$C:$AK,33,0),VLOOKUP($C31,[3]CONSOLIDADO!$C:$BS,50,0)),"")</f>
        <v>10</v>
      </c>
      <c r="S31" s="5">
        <f>IFERROR(IF(AND($W31="SI",VLOOKUP($C31,[3]APELACIÓN!$C:$AK,34,0)&gt;0),VLOOKUP($C31,[3]APELACIÓN!$C:$AK,34,0),VLOOKUP($C31,[3]CONSOLIDADO!$C:$BS,51,0)),"")</f>
        <v>100</v>
      </c>
      <c r="T31" s="6">
        <f>IFERROR(IF(AND($W31="SI",VLOOKUP($C31,[3]APELACIÓN!$C:$AK,35,0)&gt;0),VLOOKUP($C31,[3]APELACIÓN!$C:$AK,35,0),VLOOKUP($C31,[3]CONSOLIDADO!$C:$BS,52,0)),"")</f>
        <v>25</v>
      </c>
      <c r="U31" s="8">
        <f>IFERROR(ROUND(IF(((H31+K31+Q31+T31)=VLOOKUP($C31,[3]CONSOLIDADO!$C:$BJ,60,0)),VLOOKUP($C31,[3]CONSOLIDADO!$C:$BJ,60,0),"ERROR"),2),"")</f>
        <v>80.5</v>
      </c>
      <c r="V31" s="9" t="str">
        <f>IFERROR(IF(VLOOKUP($C31,[3]APELACIÓN!$C:$AK,5,0)&lt;&gt;0,VLOOKUP($C31,[3]APELACIÓN!$C:$AK,5,0),"NO"),"")</f>
        <v/>
      </c>
      <c r="W31" s="9" t="str">
        <f>IFERROR(IF($V31="SI",VLOOKUP($C31,[3]APELACIÓN!$C:$AK,7,0),""),0)</f>
        <v/>
      </c>
      <c r="X31" s="10" t="str">
        <f>IFERROR(VLOOKUP($C31,[3]CONSOLIDADO!$C:$BS,61,0),"")</f>
        <v>EMPATE</v>
      </c>
      <c r="Y31" s="11">
        <f>IFERROR(VLOOKUP($C31,[3]CONSOLIDADO!$C:$BS,62,0),"")</f>
        <v>70</v>
      </c>
      <c r="Z31" s="11">
        <f>IFERROR(VLOOKUP($C31,[3]CONSOLIDADO!$C:$BS,63,0),"")</f>
        <v>18</v>
      </c>
      <c r="AA31" s="11">
        <f>IFERROR(VLOOKUP($C31,[3]CONSOLIDADO!$C:$BS,64,0),"")</f>
        <v>7</v>
      </c>
      <c r="AB31" s="11">
        <f>IFERROR(VLOOKUP($C31,[3]CONSOLIDADO!$C:$BS,65,0),"")</f>
        <v>27</v>
      </c>
      <c r="AC31" s="9" t="str">
        <f>IFERROR(VLOOKUP($C31,[3]CONSOLIDADO!$C:$BS,66,0),"")</f>
        <v/>
      </c>
      <c r="AD31" s="9">
        <f>IFERROR(VLOOKUP($C31,[3]CONSOLIDADO!$C:$BS,67,0),"")</f>
        <v>0</v>
      </c>
      <c r="AE31" s="12">
        <f>IFERROR(VLOOKUP($C31,[3]CONSOLIDADO!$C:$BS,68,0),"")</f>
        <v>0</v>
      </c>
      <c r="AF31" s="13">
        <v>16</v>
      </c>
    </row>
    <row r="32" spans="1:32" x14ac:dyDescent="0.25">
      <c r="A32" s="1">
        <v>17</v>
      </c>
      <c r="B32" s="2">
        <v>103</v>
      </c>
      <c r="C32" s="3">
        <v>15010088</v>
      </c>
      <c r="D32" s="2">
        <v>7</v>
      </c>
      <c r="E32" s="2">
        <f>IFERROR(VLOOKUP($C32,[3]CONSOLIDADO!$C:$K,9,0),"")</f>
        <v>15</v>
      </c>
      <c r="F32" s="4">
        <f>IFERROR(IF(AND($W32="SI",VLOOKUP($C32,[3]APELACIÓN!$C:$AK,21,0)&gt;0),VLOOKUP($C32,[3]APELACIÓN!$C:$AK,21,0),VLOOKUP($C32,[3]CONSOLIDADO!$C:$BS,38,0)),"")</f>
        <v>6</v>
      </c>
      <c r="G32" s="5">
        <f>IFERROR(IF(AND($W32="SI",VLOOKUP($C32,[3]APELACIÓN!$C:$AK,22,0)&gt;0),VLOOKUP($C32,[3]APELACIÓN!$C:$AK,22,0),VLOOKUP($C32,[3]CONSOLIDADO!$C:$BS,39,0)),"")</f>
        <v>46</v>
      </c>
      <c r="H32" s="6">
        <f>IFERROR(IF(AND($W32="SI",VLOOKUP($C32,[3]APELACIÓN!$C:$AK,23,0)&gt;0),VLOOKUP($C32,[3]APELACIÓN!$C:$AK,23,0),VLOOKUP($C32,[3]CONSOLIDADO!$C:$BS,40,0)),"")</f>
        <v>11.5</v>
      </c>
      <c r="I32" s="4">
        <f>IFERROR(IF(AND($W32="SI",VLOOKUP($C32,[3]APELACIÓN!$C:$AK,24,0)&gt;0),VLOOKUP($C32,[3]APELACIÓN!$C:$AK,24,0),VLOOKUP($C32,[3]CONSOLIDADO!$C:$BS,41,0)),"")</f>
        <v>742</v>
      </c>
      <c r="J32" s="7">
        <f>IFERROR(IF(AND($W32="SI",VLOOKUP($C32,[3]APELACIÓN!$C:$AK,25,0)&gt;0),VLOOKUP($C32,[3]APELACIÓN!$C:$AK,25,0),VLOOKUP($C32,[3]CONSOLIDADO!$C:$BS,42,0)),"")</f>
        <v>100</v>
      </c>
      <c r="K32" s="6">
        <f>IFERROR(IF(AND($W32="SI",VLOOKUP($C32,[3]APELACIÓN!$C:$AK,26,0)&gt;0),VLOOKUP($C32,[3]APELACIÓN!$C:$AK,26,0),VLOOKUP($C32,[3]CONSOLIDADO!$C:$BS,43,0)),"")</f>
        <v>25</v>
      </c>
      <c r="L32" s="4">
        <f>IFERROR(IF(AND($W32="SI",VLOOKUP($C32,[3]APELACIÓN!$C:$AK,27,0)&gt;0),VLOOKUP($C32,[3]APELACIÓN!$C:$AK,27,0),VLOOKUP($C32,[3]CONSOLIDADO!$C:$BS,44,0)),"")</f>
        <v>67</v>
      </c>
      <c r="M32" s="4">
        <f>IFERROR(IF(AND($W32="SI",VLOOKUP($C32,[3]APELACIÓN!$C:$AK,28,0)&gt;0),VLOOKUP($C32,[3]APELACIÓN!$C:$AK,28,0),VLOOKUP($C32,[3]CONSOLIDADO!$C:$BS,45,0)),"")</f>
        <v>62</v>
      </c>
      <c r="N32" s="4">
        <f>IFERROR(IF(AND($W32="SI",VLOOKUP($C32,[3]APELACIÓN!$C:$AK,29,0)&gt;0),VLOOKUP($C32,[3]APELACIÓN!$C:$AK,29,0),VLOOKUP($C32,[3]CONSOLIDADO!$C:$BS,46,0)),"")</f>
        <v>49</v>
      </c>
      <c r="O32" s="4">
        <f>IFERROR(IF(AND($W32="SI",VLOOKUP($C32,[3]APELACIÓN!$C:$AK,30,0)&gt;0),VLOOKUP($C32,[3]APELACIÓN!$C:$AK,30,0),VLOOKUP($C32,[3]CONSOLIDADO!$C:$BS,47,0)),"")</f>
        <v>59</v>
      </c>
      <c r="P32" s="7">
        <f>IFERROR(IF(AND($W32="SI",VLOOKUP($C32,[3]APELACIÓN!$C:$AK,31,0)&gt;0),VLOOKUP($C32,[3]APELACIÓN!$C:$AK,31,0),VLOOKUP($C32,[3]CONSOLIDADO!$C:$BS,48,0)),"")</f>
        <v>76</v>
      </c>
      <c r="Q32" s="6">
        <f>IFERROR(IF(AND($W32="SI",VLOOKUP($C32,[3]APELACIÓN!$C:$AK,32,0)&gt;0),VLOOKUP($C32,[3]APELACIÓN!$C:$AK,32,0),VLOOKUP($C32,[3]CONSOLIDADO!$C:$BS,49,0)),"")</f>
        <v>19</v>
      </c>
      <c r="R32" s="4">
        <f>IFERROR(IF(AND($W32="SI",VLOOKUP($C32,[3]APELACIÓN!$C:$AK,33,0)&gt;0),VLOOKUP($C32,[3]APELACIÓN!$C:$AK,33,0),VLOOKUP($C32,[3]CONSOLIDADO!$C:$BS,50,0)),"")</f>
        <v>10</v>
      </c>
      <c r="S32" s="5">
        <f>IFERROR(IF(AND($W32="SI",VLOOKUP($C32,[3]APELACIÓN!$C:$AK,34,0)&gt;0),VLOOKUP($C32,[3]APELACIÓN!$C:$AK,34,0),VLOOKUP($C32,[3]CONSOLIDADO!$C:$BS,51,0)),"")</f>
        <v>100</v>
      </c>
      <c r="T32" s="6">
        <f>IFERROR(IF(AND($W32="SI",VLOOKUP($C32,[3]APELACIÓN!$C:$AK,35,0)&gt;0),VLOOKUP($C32,[3]APELACIÓN!$C:$AK,35,0),VLOOKUP($C32,[3]CONSOLIDADO!$C:$BS,52,0)),"")</f>
        <v>25</v>
      </c>
      <c r="U32" s="8">
        <f>IFERROR(ROUND(IF(((H32+K32+Q32+T32)=VLOOKUP($C32,[3]CONSOLIDADO!$C:$BJ,60,0)),VLOOKUP($C32,[3]CONSOLIDADO!$C:$BJ,60,0),"ERROR"),2),"")</f>
        <v>80.5</v>
      </c>
      <c r="V32" s="9" t="str">
        <f>IFERROR(IF(VLOOKUP($C32,[3]APELACIÓN!$C:$AK,5,0)&lt;&gt;0,VLOOKUP($C32,[3]APELACIÓN!$C:$AK,5,0),"NO"),"")</f>
        <v/>
      </c>
      <c r="W32" s="9" t="str">
        <f>IFERROR(IF($V32="SI",VLOOKUP($C32,[3]APELACIÓN!$C:$AK,7,0),""),0)</f>
        <v/>
      </c>
      <c r="X32" s="10" t="s">
        <v>27</v>
      </c>
      <c r="Y32" s="11">
        <f>IFERROR(VLOOKUP($C32,[3]CONSOLIDADO!$C:$BS,62,0),"")</f>
        <v>67</v>
      </c>
      <c r="Z32" s="11">
        <f>IFERROR(VLOOKUP($C32,[3]CONSOLIDADO!$C:$BS,63,0),"")</f>
        <v>5</v>
      </c>
      <c r="AA32" s="11">
        <f>IFERROR(VLOOKUP($C32,[3]CONSOLIDADO!$C:$BS,64,0),"")</f>
        <v>7</v>
      </c>
      <c r="AB32" s="11">
        <f>IFERROR(VLOOKUP($C32,[3]CONSOLIDADO!$C:$BS,65,0),"")</f>
        <v>8</v>
      </c>
      <c r="AC32" s="9" t="str">
        <f>IFERROR(VLOOKUP($C32,[3]CONSOLIDADO!$C:$BS,66,0),"")</f>
        <v/>
      </c>
      <c r="AD32" s="9">
        <f>IFERROR(VLOOKUP($C32,[3]CONSOLIDADO!$C:$BS,67,0),"")</f>
        <v>0</v>
      </c>
      <c r="AE32" s="12">
        <f>IFERROR(VLOOKUP($C32,[3]CONSOLIDADO!$C:$BS,68,0),"")</f>
        <v>0</v>
      </c>
      <c r="AF32" s="13">
        <v>17</v>
      </c>
    </row>
    <row r="33" spans="1:32" x14ac:dyDescent="0.25">
      <c r="A33" s="1">
        <v>18</v>
      </c>
      <c r="B33" s="2">
        <v>103</v>
      </c>
      <c r="C33" s="3">
        <v>14103053</v>
      </c>
      <c r="D33" s="2">
        <v>1</v>
      </c>
      <c r="E33" s="2">
        <f>IFERROR(VLOOKUP($C33,[3]CONSOLIDADO!$C:$K,9,0),"")</f>
        <v>12</v>
      </c>
      <c r="F33" s="4">
        <f>IFERROR(IF(AND($W33="SI",VLOOKUP($C33,[3]APELACIÓN!$C:$AK,21,0)&gt;0),VLOOKUP($C33,[3]APELACIÓN!$C:$AK,21,0),VLOOKUP($C33,[3]CONSOLIDADO!$C:$BS,38,0)),"")</f>
        <v>2</v>
      </c>
      <c r="G33" s="5">
        <f>IFERROR(IF(AND($W33="SI",VLOOKUP($C33,[3]APELACIÓN!$C:$AK,22,0)&gt;0),VLOOKUP($C33,[3]APELACIÓN!$C:$AK,22,0),VLOOKUP($C33,[3]CONSOLIDADO!$C:$BS,39,0)),"")</f>
        <v>22</v>
      </c>
      <c r="H33" s="6">
        <f>IFERROR(IF(AND($W33="SI",VLOOKUP($C33,[3]APELACIÓN!$C:$AK,23,0)&gt;0),VLOOKUP($C33,[3]APELACIÓN!$C:$AK,23,0),VLOOKUP($C33,[3]CONSOLIDADO!$C:$BS,40,0)),"")</f>
        <v>5.5</v>
      </c>
      <c r="I33" s="4">
        <f>IFERROR(IF(AND($W33="SI",VLOOKUP($C33,[3]APELACIÓN!$C:$AK,24,0)&gt;0),VLOOKUP($C33,[3]APELACIÓN!$C:$AK,24,0),VLOOKUP($C33,[3]CONSOLIDADO!$C:$BS,41,0)),"")</f>
        <v>411</v>
      </c>
      <c r="J33" s="7">
        <f>IFERROR(IF(AND($W33="SI",VLOOKUP($C33,[3]APELACIÓN!$C:$AK,25,0)&gt;0),VLOOKUP($C33,[3]APELACIÓN!$C:$AK,25,0),VLOOKUP($C33,[3]CONSOLIDADO!$C:$BS,42,0)),"")</f>
        <v>100</v>
      </c>
      <c r="K33" s="6">
        <f>IFERROR(IF(AND($W33="SI",VLOOKUP($C33,[3]APELACIÓN!$C:$AK,26,0)&gt;0),VLOOKUP($C33,[3]APELACIÓN!$C:$AK,26,0),VLOOKUP($C33,[3]CONSOLIDADO!$C:$BS,43,0)),"")</f>
        <v>25</v>
      </c>
      <c r="L33" s="4">
        <f>IFERROR(IF(AND($W33="SI",VLOOKUP($C33,[3]APELACIÓN!$C:$AK,27,0)&gt;0),VLOOKUP($C33,[3]APELACIÓN!$C:$AK,27,0),VLOOKUP($C33,[3]CONSOLIDADO!$C:$BS,44,0)),"")</f>
        <v>70</v>
      </c>
      <c r="M33" s="4">
        <f>IFERROR(IF(AND($W33="SI",VLOOKUP($C33,[3]APELACIÓN!$C:$AK,28,0)&gt;0),VLOOKUP($C33,[3]APELACIÓN!$C:$AK,28,0),VLOOKUP($C33,[3]CONSOLIDADO!$C:$BS,45,0)),"")</f>
        <v>68</v>
      </c>
      <c r="N33" s="4">
        <f>IFERROR(IF(AND($W33="SI",VLOOKUP($C33,[3]APELACIÓN!$C:$AK,29,0)&gt;0),VLOOKUP($C33,[3]APELACIÓN!$C:$AK,29,0),VLOOKUP($C33,[3]CONSOLIDADO!$C:$BS,46,0)),"")</f>
        <v>68</v>
      </c>
      <c r="O33" s="4">
        <f>IFERROR(IF(AND($W33="SI",VLOOKUP($C33,[3]APELACIÓN!$C:$AK,30,0)&gt;0),VLOOKUP($C33,[3]APELACIÓN!$C:$AK,30,0),VLOOKUP($C33,[3]CONSOLIDADO!$C:$BS,47,0)),"")</f>
        <v>69</v>
      </c>
      <c r="P33" s="7">
        <f>IFERROR(IF(AND($W33="SI",VLOOKUP($C33,[3]APELACIÓN!$C:$AK,31,0)&gt;0),VLOOKUP($C33,[3]APELACIÓN!$C:$AK,31,0),VLOOKUP($C33,[3]CONSOLIDADO!$C:$BS,48,0)),"")</f>
        <v>96</v>
      </c>
      <c r="Q33" s="6">
        <f>IFERROR(IF(AND($W33="SI",VLOOKUP($C33,[3]APELACIÓN!$C:$AK,32,0)&gt;0),VLOOKUP($C33,[3]APELACIÓN!$C:$AK,32,0),VLOOKUP($C33,[3]CONSOLIDADO!$C:$BS,49,0)),"")</f>
        <v>24</v>
      </c>
      <c r="R33" s="4">
        <f>IFERROR(IF(AND($W33="SI",VLOOKUP($C33,[3]APELACIÓN!$C:$AK,33,0)&gt;0),VLOOKUP($C33,[3]APELACIÓN!$C:$AK,33,0),VLOOKUP($C33,[3]CONSOLIDADO!$C:$BS,50,0)),"")</f>
        <v>10</v>
      </c>
      <c r="S33" s="5">
        <f>IFERROR(IF(AND($W33="SI",VLOOKUP($C33,[3]APELACIÓN!$C:$AK,34,0)&gt;0),VLOOKUP($C33,[3]APELACIÓN!$C:$AK,34,0),VLOOKUP($C33,[3]CONSOLIDADO!$C:$BS,51,0)),"")</f>
        <v>100</v>
      </c>
      <c r="T33" s="6">
        <f>IFERROR(IF(AND($W33="SI",VLOOKUP($C33,[3]APELACIÓN!$C:$AK,35,0)&gt;0),VLOOKUP($C33,[3]APELACIÓN!$C:$AK,35,0),VLOOKUP($C33,[3]CONSOLIDADO!$C:$BS,52,0)),"")</f>
        <v>25</v>
      </c>
      <c r="U33" s="8">
        <f>IFERROR(ROUND(IF(((H33+K33+Q33+T33)=VLOOKUP($C33,[3]CONSOLIDADO!$C:$BJ,60,0)),VLOOKUP($C33,[3]CONSOLIDADO!$C:$BJ,60,0),"ERROR"),2),"")</f>
        <v>79.5</v>
      </c>
      <c r="V33" s="9" t="str">
        <f>IFERROR(IF(VLOOKUP($C33,[3]APELACIÓN!$C:$AK,5,0)&lt;&gt;0,VLOOKUP($C33,[3]APELACIÓN!$C:$AK,5,0),"NO"),"")</f>
        <v/>
      </c>
      <c r="W33" s="9" t="str">
        <f>IFERROR(IF($V33="SI",VLOOKUP($C33,[3]APELACIÓN!$C:$AK,7,0),""),0)</f>
        <v/>
      </c>
      <c r="X33" s="10" t="str">
        <f>IFERROR(VLOOKUP($C33,[3]CONSOLIDADO!$C:$BS,61,0),"")</f>
        <v/>
      </c>
      <c r="Y33" s="11">
        <f>IFERROR(VLOOKUP($C33,[3]CONSOLIDADO!$C:$BS,62,0),"")</f>
        <v>70</v>
      </c>
      <c r="Z33" s="11">
        <f>IFERROR(VLOOKUP($C33,[3]CONSOLIDADO!$C:$BS,63,0),"")</f>
        <v>8</v>
      </c>
      <c r="AA33" s="11">
        <f>IFERROR(VLOOKUP($C33,[3]CONSOLIDADO!$C:$BS,64,0),"")</f>
        <v>3</v>
      </c>
      <c r="AB33" s="11">
        <f>IFERROR(VLOOKUP($C33,[3]CONSOLIDADO!$C:$BS,65,0),"")</f>
        <v>17</v>
      </c>
      <c r="AC33" s="9" t="str">
        <f>IFERROR(VLOOKUP($C33,[3]CONSOLIDADO!$C:$BS,66,0),"")</f>
        <v/>
      </c>
      <c r="AD33" s="9">
        <f>IFERROR(VLOOKUP($C33,[3]CONSOLIDADO!$C:$BS,67,0),"")</f>
        <v>0</v>
      </c>
      <c r="AE33" s="12">
        <f>IFERROR(VLOOKUP($C33,[3]CONSOLIDADO!$C:$BS,68,0),"")</f>
        <v>0</v>
      </c>
      <c r="AF33" s="13">
        <v>18</v>
      </c>
    </row>
    <row r="34" spans="1:32" x14ac:dyDescent="0.25">
      <c r="A34" s="1">
        <v>19</v>
      </c>
      <c r="B34" s="2">
        <v>103</v>
      </c>
      <c r="C34" s="3">
        <v>13006649</v>
      </c>
      <c r="D34" s="2">
        <v>6</v>
      </c>
      <c r="E34" s="2">
        <f>IFERROR(VLOOKUP($C34,[3]CONSOLIDADO!$C:$K,9,0),"")</f>
        <v>15</v>
      </c>
      <c r="F34" s="4">
        <f>IFERROR(IF(AND($W34="SI",VLOOKUP($C34,[3]APELACIÓN!$C:$AK,21,0)&gt;0),VLOOKUP($C34,[3]APELACIÓN!$C:$AK,21,0),VLOOKUP($C34,[3]CONSOLIDADO!$C:$BS,38,0)),"")</f>
        <v>5</v>
      </c>
      <c r="G34" s="5">
        <f>IFERROR(IF(AND($W34="SI",VLOOKUP($C34,[3]APELACIÓN!$C:$AK,22,0)&gt;0),VLOOKUP($C34,[3]APELACIÓN!$C:$AK,22,0),VLOOKUP($C34,[3]CONSOLIDADO!$C:$BS,39,0)),"")</f>
        <v>40</v>
      </c>
      <c r="H34" s="6">
        <f>IFERROR(IF(AND($W34="SI",VLOOKUP($C34,[3]APELACIÓN!$C:$AK,23,0)&gt;0),VLOOKUP($C34,[3]APELACIÓN!$C:$AK,23,0),VLOOKUP($C34,[3]CONSOLIDADO!$C:$BS,40,0)),"")</f>
        <v>10</v>
      </c>
      <c r="I34" s="4">
        <f>IFERROR(IF(AND($W34="SI",VLOOKUP($C34,[3]APELACIÓN!$C:$AK,24,0)&gt;0),VLOOKUP($C34,[3]APELACIÓN!$C:$AK,24,0),VLOOKUP($C34,[3]CONSOLIDADO!$C:$BS,41,0)),"")</f>
        <v>78</v>
      </c>
      <c r="J34" s="7">
        <f>IFERROR(IF(AND($W34="SI",VLOOKUP($C34,[3]APELACIÓN!$C:$AK,25,0)&gt;0),VLOOKUP($C34,[3]APELACIÓN!$C:$AK,25,0),VLOOKUP($C34,[3]CONSOLIDADO!$C:$BS,42,0)),"")</f>
        <v>65</v>
      </c>
      <c r="K34" s="6">
        <f>IFERROR(IF(AND($W34="SI",VLOOKUP($C34,[3]APELACIÓN!$C:$AK,26,0)&gt;0),VLOOKUP($C34,[3]APELACIÓN!$C:$AK,26,0),VLOOKUP($C34,[3]CONSOLIDADO!$C:$BS,43,0)),"")</f>
        <v>16.25</v>
      </c>
      <c r="L34" s="4">
        <f>IFERROR(IF(AND($W34="SI",VLOOKUP($C34,[3]APELACIÓN!$C:$AK,27,0)&gt;0),VLOOKUP($C34,[3]APELACIÓN!$C:$AK,27,0),VLOOKUP($C34,[3]CONSOLIDADO!$C:$BS,44,0)),"")</f>
        <v>70</v>
      </c>
      <c r="M34" s="4">
        <f>IFERROR(IF(AND($W34="SI",VLOOKUP($C34,[3]APELACIÓN!$C:$AK,28,0)&gt;0),VLOOKUP($C34,[3]APELACIÓN!$C:$AK,28,0),VLOOKUP($C34,[3]CONSOLIDADO!$C:$BS,45,0)),"")</f>
        <v>69</v>
      </c>
      <c r="N34" s="4">
        <f>IFERROR(IF(AND($W34="SI",VLOOKUP($C34,[3]APELACIÓN!$C:$AK,29,0)&gt;0),VLOOKUP($C34,[3]APELACIÓN!$C:$AK,29,0),VLOOKUP($C34,[3]CONSOLIDADO!$C:$BS,46,0)),"")</f>
        <v>69</v>
      </c>
      <c r="O34" s="4">
        <f>IFERROR(IF(AND($W34="SI",VLOOKUP($C34,[3]APELACIÓN!$C:$AK,30,0)&gt;0),VLOOKUP($C34,[3]APELACIÓN!$C:$AK,30,0),VLOOKUP($C34,[3]CONSOLIDADO!$C:$BS,47,0)),"")</f>
        <v>69</v>
      </c>
      <c r="P34" s="7">
        <f>IFERROR(IF(AND($W34="SI",VLOOKUP($C34,[3]APELACIÓN!$C:$AK,31,0)&gt;0),VLOOKUP($C34,[3]APELACIÓN!$C:$AK,31,0),VLOOKUP($C34,[3]CONSOLIDADO!$C:$BS,48,0)),"")</f>
        <v>96</v>
      </c>
      <c r="Q34" s="6">
        <f>IFERROR(IF(AND($W34="SI",VLOOKUP($C34,[3]APELACIÓN!$C:$AK,32,0)&gt;0),VLOOKUP($C34,[3]APELACIÓN!$C:$AK,32,0),VLOOKUP($C34,[3]CONSOLIDADO!$C:$BS,49,0)),"")</f>
        <v>24</v>
      </c>
      <c r="R34" s="4">
        <f>IFERROR(IF(AND($W34="SI",VLOOKUP($C34,[3]APELACIÓN!$C:$AK,33,0)&gt;0),VLOOKUP($C34,[3]APELACIÓN!$C:$AK,33,0),VLOOKUP($C34,[3]CONSOLIDADO!$C:$BS,50,0)),"")</f>
        <v>10</v>
      </c>
      <c r="S34" s="5">
        <f>IFERROR(IF(AND($W34="SI",VLOOKUP($C34,[3]APELACIÓN!$C:$AK,34,0)&gt;0),VLOOKUP($C34,[3]APELACIÓN!$C:$AK,34,0),VLOOKUP($C34,[3]CONSOLIDADO!$C:$BS,51,0)),"")</f>
        <v>100</v>
      </c>
      <c r="T34" s="6">
        <f>IFERROR(IF(AND($W34="SI",VLOOKUP($C34,[3]APELACIÓN!$C:$AK,35,0)&gt;0),VLOOKUP($C34,[3]APELACIÓN!$C:$AK,35,0),VLOOKUP($C34,[3]CONSOLIDADO!$C:$BS,52,0)),"")</f>
        <v>25</v>
      </c>
      <c r="U34" s="8">
        <f>IFERROR(ROUND(IF(((H34+K34+Q34+T34)=VLOOKUP($C34,[3]CONSOLIDADO!$C:$BJ,60,0)),VLOOKUP($C34,[3]CONSOLIDADO!$C:$BJ,60,0),"ERROR"),2),"")</f>
        <v>75.25</v>
      </c>
      <c r="V34" s="9" t="str">
        <f>IFERROR(IF(VLOOKUP($C34,[3]APELACIÓN!$C:$AK,5,0)&lt;&gt;0,VLOOKUP($C34,[3]APELACIÓN!$C:$AK,5,0),"NO"),"")</f>
        <v/>
      </c>
      <c r="W34" s="9" t="str">
        <f>IFERROR(IF($V34="SI",VLOOKUP($C34,[3]APELACIÓN!$C:$AK,7,0),""),0)</f>
        <v/>
      </c>
      <c r="X34" s="10" t="str">
        <f>IFERROR(VLOOKUP($C34,[3]CONSOLIDADO!$C:$BS,61,0),"")</f>
        <v/>
      </c>
      <c r="Y34" s="11">
        <f>IFERROR(VLOOKUP($C34,[3]CONSOLIDADO!$C:$BS,62,0),"")</f>
        <v>70</v>
      </c>
      <c r="Z34" s="11">
        <f>IFERROR(VLOOKUP($C34,[3]CONSOLIDADO!$C:$BS,63,0),"")</f>
        <v>5</v>
      </c>
      <c r="AA34" s="11">
        <f>IFERROR(VLOOKUP($C34,[3]CONSOLIDADO!$C:$BS,64,0),"")</f>
        <v>5</v>
      </c>
      <c r="AB34" s="11">
        <f>IFERROR(VLOOKUP($C34,[3]CONSOLIDADO!$C:$BS,65,0),"")</f>
        <v>20</v>
      </c>
      <c r="AC34" s="9" t="str">
        <f>IFERROR(VLOOKUP($C34,[3]CONSOLIDADO!$C:$BS,66,0),"")</f>
        <v/>
      </c>
      <c r="AD34" s="9">
        <f>IFERROR(VLOOKUP($C34,[3]CONSOLIDADO!$C:$BS,67,0),"")</f>
        <v>0</v>
      </c>
      <c r="AE34" s="12">
        <f>IFERROR(VLOOKUP($C34,[3]CONSOLIDADO!$C:$BS,68,0),"")</f>
        <v>0</v>
      </c>
      <c r="AF34" s="13">
        <v>19</v>
      </c>
    </row>
    <row r="35" spans="1:32" x14ac:dyDescent="0.25">
      <c r="A35" s="1">
        <v>20</v>
      </c>
      <c r="B35" s="2">
        <v>103</v>
      </c>
      <c r="C35" s="3">
        <v>11814482</v>
      </c>
      <c r="D35" s="2">
        <v>1</v>
      </c>
      <c r="E35" s="2">
        <f>IFERROR(VLOOKUP($C35,[3]CONSOLIDADO!$C:$K,9,0),"")</f>
        <v>17</v>
      </c>
      <c r="F35" s="4">
        <f>IFERROR(IF(AND($W35="SI",VLOOKUP($C35,[3]APELACIÓN!$C:$AK,21,0)&gt;0),VLOOKUP($C35,[3]APELACIÓN!$C:$AK,21,0),VLOOKUP($C35,[3]CONSOLIDADO!$C:$BS,38,0)),"")</f>
        <v>0</v>
      </c>
      <c r="G35" s="5">
        <f>IFERROR(IF(AND($W35="SI",VLOOKUP($C35,[3]APELACIÓN!$C:$AK,22,0)&gt;0),VLOOKUP($C35,[3]APELACIÓN!$C:$AK,22,0),VLOOKUP($C35,[3]CONSOLIDADO!$C:$BS,39,0)),"")</f>
        <v>0</v>
      </c>
      <c r="H35" s="6">
        <f>IFERROR(IF(AND($W35="SI",VLOOKUP($C35,[3]APELACIÓN!$C:$AK,23,0)&gt;0),VLOOKUP($C35,[3]APELACIÓN!$C:$AK,23,0),VLOOKUP($C35,[3]CONSOLIDADO!$C:$BS,40,0)),"")</f>
        <v>0</v>
      </c>
      <c r="I35" s="4">
        <f>IFERROR(IF(AND($W35="SI",VLOOKUP($C35,[3]APELACIÓN!$C:$AK,24,0)&gt;0),VLOOKUP($C35,[3]APELACIÓN!$C:$AK,24,0),VLOOKUP($C35,[3]CONSOLIDADO!$C:$BS,41,0)),"")</f>
        <v>232</v>
      </c>
      <c r="J35" s="7">
        <f>IFERROR(IF(AND($W35="SI",VLOOKUP($C35,[3]APELACIÓN!$C:$AK,25,0)&gt;0),VLOOKUP($C35,[3]APELACIÓN!$C:$AK,25,0),VLOOKUP($C35,[3]CONSOLIDADO!$C:$BS,42,0)),"")</f>
        <v>100</v>
      </c>
      <c r="K35" s="6">
        <f>IFERROR(IF(AND($W35="SI",VLOOKUP($C35,[3]APELACIÓN!$C:$AK,26,0)&gt;0),VLOOKUP($C35,[3]APELACIÓN!$C:$AK,26,0),VLOOKUP($C35,[3]CONSOLIDADO!$C:$BS,43,0)),"")</f>
        <v>25</v>
      </c>
      <c r="L35" s="4">
        <f>IFERROR(IF(AND($W35="SI",VLOOKUP($C35,[3]APELACIÓN!$C:$AK,27,0)&gt;0),VLOOKUP($C35,[3]APELACIÓN!$C:$AK,27,0),VLOOKUP($C35,[3]CONSOLIDADO!$C:$BS,44,0)),"")</f>
        <v>70</v>
      </c>
      <c r="M35" s="4">
        <f>IFERROR(IF(AND($W35="SI",VLOOKUP($C35,[3]APELACIÓN!$C:$AK,28,0)&gt;0),VLOOKUP($C35,[3]APELACIÓN!$C:$AK,28,0),VLOOKUP($C35,[3]CONSOLIDADO!$C:$BS,45,0)),"")</f>
        <v>70</v>
      </c>
      <c r="N35" s="4">
        <f>IFERROR(IF(AND($W35="SI",VLOOKUP($C35,[3]APELACIÓN!$C:$AK,29,0)&gt;0),VLOOKUP($C35,[3]APELACIÓN!$C:$AK,29,0),VLOOKUP($C35,[3]CONSOLIDADO!$C:$BS,46,0)),"")</f>
        <v>70</v>
      </c>
      <c r="O35" s="4">
        <f>IFERROR(IF(AND($W35="SI",VLOOKUP($C35,[3]APELACIÓN!$C:$AK,30,0)&gt;0),VLOOKUP($C35,[3]APELACIÓN!$C:$AK,30,0),VLOOKUP($C35,[3]CONSOLIDADO!$C:$BS,47,0)),"")</f>
        <v>70</v>
      </c>
      <c r="P35" s="7">
        <f>IFERROR(IF(AND($W35="SI",VLOOKUP($C35,[3]APELACIÓN!$C:$AK,31,0)&gt;0),VLOOKUP($C35,[3]APELACIÓN!$C:$AK,31,0),VLOOKUP($C35,[3]CONSOLIDADO!$C:$BS,48,0)),"")</f>
        <v>100</v>
      </c>
      <c r="Q35" s="6">
        <f>IFERROR(IF(AND($W35="SI",VLOOKUP($C35,[3]APELACIÓN!$C:$AK,32,0)&gt;0),VLOOKUP($C35,[3]APELACIÓN!$C:$AK,32,0),VLOOKUP($C35,[3]CONSOLIDADO!$C:$BS,49,0)),"")</f>
        <v>25</v>
      </c>
      <c r="R35" s="4">
        <f>IFERROR(IF(AND($W35="SI",VLOOKUP($C35,[3]APELACIÓN!$C:$AK,33,0)&gt;0),VLOOKUP($C35,[3]APELACIÓN!$C:$AK,33,0),VLOOKUP($C35,[3]CONSOLIDADO!$C:$BS,50,0)),"")</f>
        <v>8</v>
      </c>
      <c r="S35" s="5">
        <f>IFERROR(IF(AND($W35="SI",VLOOKUP($C35,[3]APELACIÓN!$C:$AK,34,0)&gt;0),VLOOKUP($C35,[3]APELACIÓN!$C:$AK,34,0),VLOOKUP($C35,[3]CONSOLIDADO!$C:$BS,51,0)),"")</f>
        <v>90</v>
      </c>
      <c r="T35" s="6">
        <f>IFERROR(IF(AND($W35="SI",VLOOKUP($C35,[3]APELACIÓN!$C:$AK,35,0)&gt;0),VLOOKUP($C35,[3]APELACIÓN!$C:$AK,35,0),VLOOKUP($C35,[3]CONSOLIDADO!$C:$BS,52,0)),"")</f>
        <v>22.5</v>
      </c>
      <c r="U35" s="8">
        <f>IFERROR(ROUND(IF(((H35+K35+Q35+T35)=VLOOKUP($C35,[3]CONSOLIDADO!$C:$BJ,60,0)),VLOOKUP($C35,[3]CONSOLIDADO!$C:$BJ,60,0),"ERROR"),2),"")</f>
        <v>72.5</v>
      </c>
      <c r="V35" s="9" t="str">
        <f>IFERROR(IF(VLOOKUP($C35,[3]APELACIÓN!$C:$AK,5,0)&lt;&gt;0,VLOOKUP($C35,[3]APELACIÓN!$C:$AK,5,0),"NO"),"")</f>
        <v/>
      </c>
      <c r="W35" s="9" t="str">
        <f>IFERROR(IF($V35="SI",VLOOKUP($C35,[3]APELACIÓN!$C:$AK,7,0),""),0)</f>
        <v/>
      </c>
      <c r="X35" s="10" t="str">
        <f>IFERROR(VLOOKUP($C35,[3]CONSOLIDADO!$C:$BS,61,0),"")</f>
        <v>EMPATE</v>
      </c>
      <c r="Y35" s="11">
        <f>IFERROR(VLOOKUP($C35,[3]CONSOLIDADO!$C:$BS,62,0),"")</f>
        <v>70</v>
      </c>
      <c r="Z35" s="11">
        <f>IFERROR(VLOOKUP($C35,[3]CONSOLIDADO!$C:$BS,63,0),"")</f>
        <v>17</v>
      </c>
      <c r="AA35" s="11">
        <f>IFERROR(VLOOKUP($C35,[3]CONSOLIDADO!$C:$BS,64,0),"")</f>
        <v>5</v>
      </c>
      <c r="AB35" s="11">
        <f>IFERROR(VLOOKUP($C35,[3]CONSOLIDADO!$C:$BS,65,0),"")</f>
        <v>0</v>
      </c>
      <c r="AC35" s="9" t="str">
        <f>IFERROR(VLOOKUP($C35,[3]CONSOLIDADO!$C:$BS,66,0),"")</f>
        <v/>
      </c>
      <c r="AD35" s="9">
        <f>IFERROR(VLOOKUP($C35,[3]CONSOLIDADO!$C:$BS,67,0),"")</f>
        <v>0</v>
      </c>
      <c r="AE35" s="12">
        <f>IFERROR(VLOOKUP($C35,[3]CONSOLIDADO!$C:$BS,68,0),"")</f>
        <v>0</v>
      </c>
      <c r="AF35" s="13">
        <v>20</v>
      </c>
    </row>
    <row r="36" spans="1:32" x14ac:dyDescent="0.25">
      <c r="A36" s="1">
        <v>21</v>
      </c>
      <c r="B36" s="2">
        <v>103</v>
      </c>
      <c r="C36" s="3">
        <v>7995206</v>
      </c>
      <c r="D36" s="2">
        <v>0</v>
      </c>
      <c r="E36" s="2">
        <f>IFERROR(VLOOKUP($C36,[3]CONSOLIDADO!$C:$K,9,0),"")</f>
        <v>18</v>
      </c>
      <c r="F36" s="4">
        <f>IFERROR(IF(AND($W36="SI",VLOOKUP($C36,[3]APELACIÓN!$C:$AK,21,0)&gt;0),VLOOKUP($C36,[3]APELACIÓN!$C:$AK,21,0),VLOOKUP($C36,[3]CONSOLIDADO!$C:$BS,38,0)),"")</f>
        <v>0</v>
      </c>
      <c r="G36" s="5">
        <f>IFERROR(IF(AND($W36="SI",VLOOKUP($C36,[3]APELACIÓN!$C:$AK,22,0)&gt;0),VLOOKUP($C36,[3]APELACIÓN!$C:$AK,22,0),VLOOKUP($C36,[3]CONSOLIDADO!$C:$BS,39,0)),"")</f>
        <v>0</v>
      </c>
      <c r="H36" s="6">
        <f>IFERROR(IF(AND($W36="SI",VLOOKUP($C36,[3]APELACIÓN!$C:$AK,23,0)&gt;0),VLOOKUP($C36,[3]APELACIÓN!$C:$AK,23,0),VLOOKUP($C36,[3]CONSOLIDADO!$C:$BS,40,0)),"")</f>
        <v>0</v>
      </c>
      <c r="I36" s="4">
        <f>IFERROR(IF(AND($W36="SI",VLOOKUP($C36,[3]APELACIÓN!$C:$AK,24,0)&gt;0),VLOOKUP($C36,[3]APELACIÓN!$C:$AK,24,0),VLOOKUP($C36,[3]CONSOLIDADO!$C:$BS,41,0)),"")</f>
        <v>191</v>
      </c>
      <c r="J36" s="7">
        <f>IFERROR(IF(AND($W36="SI",VLOOKUP($C36,[3]APELACIÓN!$C:$AK,25,0)&gt;0),VLOOKUP($C36,[3]APELACIÓN!$C:$AK,25,0),VLOOKUP($C36,[3]CONSOLIDADO!$C:$BS,42,0)),"")</f>
        <v>100</v>
      </c>
      <c r="K36" s="6">
        <f>IFERROR(IF(AND($W36="SI",VLOOKUP($C36,[3]APELACIÓN!$C:$AK,26,0)&gt;0),VLOOKUP($C36,[3]APELACIÓN!$C:$AK,26,0),VLOOKUP($C36,[3]CONSOLIDADO!$C:$BS,43,0)),"")</f>
        <v>25</v>
      </c>
      <c r="L36" s="4">
        <f>IFERROR(IF(AND($W36="SI",VLOOKUP($C36,[3]APELACIÓN!$C:$AK,27,0)&gt;0),VLOOKUP($C36,[3]APELACIÓN!$C:$AK,27,0),VLOOKUP($C36,[3]CONSOLIDADO!$C:$BS,44,0)),"")</f>
        <v>70</v>
      </c>
      <c r="M36" s="4">
        <f>IFERROR(IF(AND($W36="SI",VLOOKUP($C36,[3]APELACIÓN!$C:$AK,28,0)&gt;0),VLOOKUP($C36,[3]APELACIÓN!$C:$AK,28,0),VLOOKUP($C36,[3]CONSOLIDADO!$C:$BS,45,0)),"")</f>
        <v>70</v>
      </c>
      <c r="N36" s="4">
        <f>IFERROR(IF(AND($W36="SI",VLOOKUP($C36,[3]APELACIÓN!$C:$AK,29,0)&gt;0),VLOOKUP($C36,[3]APELACIÓN!$C:$AK,29,0),VLOOKUP($C36,[3]CONSOLIDADO!$C:$BS,46,0)),"")</f>
        <v>70</v>
      </c>
      <c r="O36" s="4">
        <f>IFERROR(IF(AND($W36="SI",VLOOKUP($C36,[3]APELACIÓN!$C:$AK,30,0)&gt;0),VLOOKUP($C36,[3]APELACIÓN!$C:$AK,30,0),VLOOKUP($C36,[3]CONSOLIDADO!$C:$BS,47,0)),"")</f>
        <v>70</v>
      </c>
      <c r="P36" s="7">
        <f>IFERROR(IF(AND($W36="SI",VLOOKUP($C36,[3]APELACIÓN!$C:$AK,31,0)&gt;0),VLOOKUP($C36,[3]APELACIÓN!$C:$AK,31,0),VLOOKUP($C36,[3]CONSOLIDADO!$C:$BS,48,0)),"")</f>
        <v>100</v>
      </c>
      <c r="Q36" s="6">
        <f>IFERROR(IF(AND($W36="SI",VLOOKUP($C36,[3]APELACIÓN!$C:$AK,32,0)&gt;0),VLOOKUP($C36,[3]APELACIÓN!$C:$AK,32,0),VLOOKUP($C36,[3]CONSOLIDADO!$C:$BS,49,0)),"")</f>
        <v>25</v>
      </c>
      <c r="R36" s="4">
        <f>IFERROR(IF(AND($W36="SI",VLOOKUP($C36,[3]APELACIÓN!$C:$AK,33,0)&gt;0),VLOOKUP($C36,[3]APELACIÓN!$C:$AK,33,0),VLOOKUP($C36,[3]CONSOLIDADO!$C:$BS,50,0)),"")</f>
        <v>8</v>
      </c>
      <c r="S36" s="5">
        <f>IFERROR(IF(AND($W36="SI",VLOOKUP($C36,[3]APELACIÓN!$C:$AK,34,0)&gt;0),VLOOKUP($C36,[3]APELACIÓN!$C:$AK,34,0),VLOOKUP($C36,[3]CONSOLIDADO!$C:$BS,51,0)),"")</f>
        <v>90</v>
      </c>
      <c r="T36" s="6">
        <f>IFERROR(IF(AND($W36="SI",VLOOKUP($C36,[3]APELACIÓN!$C:$AK,35,0)&gt;0),VLOOKUP($C36,[3]APELACIÓN!$C:$AK,35,0),VLOOKUP($C36,[3]CONSOLIDADO!$C:$BS,52,0)),"")</f>
        <v>22.5</v>
      </c>
      <c r="U36" s="8">
        <f>IFERROR(ROUND(IF(((H36+K36+Q36+T36)=VLOOKUP($C36,[3]CONSOLIDADO!$C:$BJ,60,0)),VLOOKUP($C36,[3]CONSOLIDADO!$C:$BJ,60,0),"ERROR"),2),"")</f>
        <v>72.5</v>
      </c>
      <c r="V36" s="9" t="str">
        <f>IFERROR(IF(VLOOKUP($C36,[3]APELACIÓN!$C:$AK,5,0)&lt;&gt;0,VLOOKUP($C36,[3]APELACIÓN!$C:$AK,5,0),"NO"),"")</f>
        <v/>
      </c>
      <c r="W36" s="9" t="str">
        <f>IFERROR(IF($V36="SI",VLOOKUP($C36,[3]APELACIÓN!$C:$AK,7,0),""),0)</f>
        <v/>
      </c>
      <c r="X36" s="10" t="s">
        <v>27</v>
      </c>
      <c r="Y36" s="11">
        <f>IFERROR(VLOOKUP($C36,[3]CONSOLIDADO!$C:$BS,62,0),"")</f>
        <v>70</v>
      </c>
      <c r="Z36" s="11">
        <f>IFERROR(VLOOKUP($C36,[3]CONSOLIDADO!$C:$BS,63,0),"")</f>
        <v>17</v>
      </c>
      <c r="AA36" s="11">
        <f>IFERROR(VLOOKUP($C36,[3]CONSOLIDADO!$C:$BS,64,0),"")</f>
        <v>4</v>
      </c>
      <c r="AB36" s="11">
        <f>IFERROR(VLOOKUP($C36,[3]CONSOLIDADO!$C:$BS,65,0),"")</f>
        <v>28</v>
      </c>
      <c r="AC36" s="9" t="str">
        <f>IFERROR(VLOOKUP($C36,[3]CONSOLIDADO!$C:$BS,66,0),"")</f>
        <v/>
      </c>
      <c r="AD36" s="9">
        <f>IFERROR(VLOOKUP($C36,[3]CONSOLIDADO!$C:$BS,67,0),"")</f>
        <v>0</v>
      </c>
      <c r="AE36" s="12">
        <f>IFERROR(VLOOKUP($C36,[3]CONSOLIDADO!$C:$BS,68,0),"")</f>
        <v>0</v>
      </c>
      <c r="AF36" s="13">
        <v>21</v>
      </c>
    </row>
    <row r="37" spans="1:32" x14ac:dyDescent="0.25">
      <c r="A37" s="1">
        <v>22</v>
      </c>
      <c r="B37" s="2">
        <v>103</v>
      </c>
      <c r="C37" s="3">
        <v>10038865</v>
      </c>
      <c r="D37" s="2">
        <v>0</v>
      </c>
      <c r="E37" s="2">
        <f>IFERROR(VLOOKUP($C37,[3]CONSOLIDADO!$C:$K,9,0),"")</f>
        <v>17</v>
      </c>
      <c r="F37" s="4">
        <f>IFERROR(IF(AND($W37="SI",VLOOKUP($C37,[3]APELACIÓN!$C:$AK,21,0)&gt;0),VLOOKUP($C37,[3]APELACIÓN!$C:$AK,21,0),VLOOKUP($C37,[3]CONSOLIDADO!$C:$BS,38,0)),"")</f>
        <v>0</v>
      </c>
      <c r="G37" s="5">
        <f>IFERROR(IF(AND($W37="SI",VLOOKUP($C37,[3]APELACIÓN!$C:$AK,22,0)&gt;0),VLOOKUP($C37,[3]APELACIÓN!$C:$AK,22,0),VLOOKUP($C37,[3]CONSOLIDADO!$C:$BS,39,0)),"")</f>
        <v>0</v>
      </c>
      <c r="H37" s="6">
        <f>IFERROR(IF(AND($W37="SI",VLOOKUP($C37,[3]APELACIÓN!$C:$AK,23,0)&gt;0),VLOOKUP($C37,[3]APELACIÓN!$C:$AK,23,0),VLOOKUP($C37,[3]CONSOLIDADO!$C:$BS,40,0)),"")</f>
        <v>0</v>
      </c>
      <c r="I37" s="4">
        <f>IFERROR(IF(AND($W37="SI",VLOOKUP($C37,[3]APELACIÓN!$C:$AK,24,0)&gt;0),VLOOKUP($C37,[3]APELACIÓN!$C:$AK,24,0),VLOOKUP($C37,[3]CONSOLIDADO!$C:$BS,41,0)),"")</f>
        <v>58</v>
      </c>
      <c r="J37" s="7">
        <f>IFERROR(IF(AND($W37="SI",VLOOKUP($C37,[3]APELACIÓN!$C:$AK,25,0)&gt;0),VLOOKUP($C37,[3]APELACIÓN!$C:$AK,25,0),VLOOKUP($C37,[3]CONSOLIDADO!$C:$BS,42,0)),"")</f>
        <v>45</v>
      </c>
      <c r="K37" s="6">
        <f>IFERROR(IF(AND($W37="SI",VLOOKUP($C37,[3]APELACIÓN!$C:$AK,26,0)&gt;0),VLOOKUP($C37,[3]APELACIÓN!$C:$AK,26,0),VLOOKUP($C37,[3]CONSOLIDADO!$C:$BS,43,0)),"")</f>
        <v>11.25</v>
      </c>
      <c r="L37" s="4">
        <f>IFERROR(IF(AND($W37="SI",VLOOKUP($C37,[3]APELACIÓN!$C:$AK,27,0)&gt;0),VLOOKUP($C37,[3]APELACIÓN!$C:$AK,27,0),VLOOKUP($C37,[3]CONSOLIDADO!$C:$BS,44,0)),"")</f>
        <v>70</v>
      </c>
      <c r="M37" s="4">
        <f>IFERROR(IF(AND($W37="SI",VLOOKUP($C37,[3]APELACIÓN!$C:$AK,28,0)&gt;0),VLOOKUP($C37,[3]APELACIÓN!$C:$AK,28,0),VLOOKUP($C37,[3]CONSOLIDADO!$C:$BS,45,0)),"")</f>
        <v>70</v>
      </c>
      <c r="N37" s="4">
        <f>IFERROR(IF(AND($W37="SI",VLOOKUP($C37,[3]APELACIÓN!$C:$AK,29,0)&gt;0),VLOOKUP($C37,[3]APELACIÓN!$C:$AK,29,0),VLOOKUP($C37,[3]CONSOLIDADO!$C:$BS,46,0)),"")</f>
        <v>70</v>
      </c>
      <c r="O37" s="4">
        <f>IFERROR(IF(AND($W37="SI",VLOOKUP($C37,[3]APELACIÓN!$C:$AK,30,0)&gt;0),VLOOKUP($C37,[3]APELACIÓN!$C:$AK,30,0),VLOOKUP($C37,[3]CONSOLIDADO!$C:$BS,47,0)),"")</f>
        <v>70</v>
      </c>
      <c r="P37" s="7">
        <f>IFERROR(IF(AND($W37="SI",VLOOKUP($C37,[3]APELACIÓN!$C:$AK,31,0)&gt;0),VLOOKUP($C37,[3]APELACIÓN!$C:$AK,31,0),VLOOKUP($C37,[3]CONSOLIDADO!$C:$BS,48,0)),"")</f>
        <v>100</v>
      </c>
      <c r="Q37" s="6">
        <f>IFERROR(IF(AND($W37="SI",VLOOKUP($C37,[3]APELACIÓN!$C:$AK,32,0)&gt;0),VLOOKUP($C37,[3]APELACIÓN!$C:$AK,32,0),VLOOKUP($C37,[3]CONSOLIDADO!$C:$BS,49,0)),"")</f>
        <v>25</v>
      </c>
      <c r="R37" s="4">
        <f>IFERROR(IF(AND($W37="SI",VLOOKUP($C37,[3]APELACIÓN!$C:$AK,33,0)&gt;0),VLOOKUP($C37,[3]APELACIÓN!$C:$AK,33,0),VLOOKUP($C37,[3]CONSOLIDADO!$C:$BS,50,0)),"")</f>
        <v>10</v>
      </c>
      <c r="S37" s="5">
        <f>IFERROR(IF(AND($W37="SI",VLOOKUP($C37,[3]APELACIÓN!$C:$AK,34,0)&gt;0),VLOOKUP($C37,[3]APELACIÓN!$C:$AK,34,0),VLOOKUP($C37,[3]CONSOLIDADO!$C:$BS,51,0)),"")</f>
        <v>100</v>
      </c>
      <c r="T37" s="6">
        <f>IFERROR(IF(AND($W37="SI",VLOOKUP($C37,[3]APELACIÓN!$C:$AK,35,0)&gt;0),VLOOKUP($C37,[3]APELACIÓN!$C:$AK,35,0),VLOOKUP($C37,[3]CONSOLIDADO!$C:$BS,52,0)),"")</f>
        <v>25</v>
      </c>
      <c r="U37" s="8">
        <f>IFERROR(ROUND(IF(((H37+K37+Q37+T37)=VLOOKUP($C37,[3]CONSOLIDADO!$C:$BJ,60,0)),VLOOKUP($C37,[3]CONSOLIDADO!$C:$BJ,60,0),"ERROR"),2),"")</f>
        <v>61.25</v>
      </c>
      <c r="V37" s="9" t="str">
        <f>IFERROR(IF(VLOOKUP($C37,[3]APELACIÓN!$C:$AK,5,0)&lt;&gt;0,VLOOKUP($C37,[3]APELACIÓN!$C:$AK,5,0),"NO"),"")</f>
        <v/>
      </c>
      <c r="W37" s="9" t="str">
        <f>IFERROR(IF($V37="SI",VLOOKUP($C37,[3]APELACIÓN!$C:$AK,7,0),""),0)</f>
        <v/>
      </c>
      <c r="X37" s="10" t="str">
        <f>IFERROR(VLOOKUP($C37,[3]CONSOLIDADO!$C:$BS,61,0),"")</f>
        <v/>
      </c>
      <c r="Y37" s="11">
        <f>IFERROR(VLOOKUP($C37,[3]CONSOLIDADO!$C:$BS,62,0),"")</f>
        <v>70</v>
      </c>
      <c r="Z37" s="11">
        <f>IFERROR(VLOOKUP($C37,[3]CONSOLIDADO!$C:$BS,63,0),"")</f>
        <v>23</v>
      </c>
      <c r="AA37" s="11">
        <f>IFERROR(VLOOKUP($C37,[3]CONSOLIDADO!$C:$BS,64,0),"")</f>
        <v>0</v>
      </c>
      <c r="AB37" s="11">
        <f>IFERROR(VLOOKUP($C37,[3]CONSOLIDADO!$C:$BS,65,0),"")</f>
        <v>23</v>
      </c>
      <c r="AC37" s="9" t="str">
        <f>IFERROR(VLOOKUP($C37,[3]CONSOLIDADO!$C:$BS,66,0),"")</f>
        <v/>
      </c>
      <c r="AD37" s="9">
        <f>IFERROR(VLOOKUP($C37,[3]CONSOLIDADO!$C:$BS,67,0),"")</f>
        <v>0</v>
      </c>
      <c r="AE37" s="12">
        <f>IFERROR(VLOOKUP($C37,[3]CONSOLIDADO!$C:$BS,68,0),"")</f>
        <v>0</v>
      </c>
      <c r="AF37" s="13">
        <v>22</v>
      </c>
    </row>
    <row r="38" spans="1:32" x14ac:dyDescent="0.25">
      <c r="A38" s="38" t="s">
        <v>37</v>
      </c>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40"/>
    </row>
    <row r="39" spans="1:32" x14ac:dyDescent="0.25">
      <c r="A39" s="19">
        <v>1</v>
      </c>
      <c r="B39" s="20">
        <v>103</v>
      </c>
      <c r="C39" s="21">
        <v>16770735</v>
      </c>
      <c r="D39" s="20">
        <v>1</v>
      </c>
      <c r="E39" s="20">
        <f>IFERROR(VLOOKUP($C39,[3]CONSOLIDADO!$C:$K,9,0),"")</f>
        <v>16</v>
      </c>
      <c r="F39" s="22">
        <f>IFERROR(IF(AND($W39="SI",VLOOKUP($C39,[3]APELACIÓN!$C:$AK,21,0)&gt;0),VLOOKUP($C39,[3]APELACIÓN!$C:$AK,21,0),VLOOKUP($C39,[3]CONSOLIDADO!$C:$BS,38,0)),"")</f>
        <v>5</v>
      </c>
      <c r="G39" s="23">
        <f>IFERROR(IF(AND($W39="SI",VLOOKUP($C39,[3]APELACIÓN!$C:$AK,22,0)&gt;0),VLOOKUP($C39,[3]APELACIÓN!$C:$AK,22,0),VLOOKUP($C39,[3]CONSOLIDADO!$C:$BS,39,0)),"")</f>
        <v>40</v>
      </c>
      <c r="H39" s="24">
        <f>IFERROR(IF(AND($W39="SI",VLOOKUP($C39,[3]APELACIÓN!$C:$AK,23,0)&gt;0),VLOOKUP($C39,[3]APELACIÓN!$C:$AK,23,0),VLOOKUP($C39,[3]CONSOLIDADO!$C:$BS,40,0)),"")</f>
        <v>10</v>
      </c>
      <c r="I39" s="22">
        <f>IFERROR(IF(AND($W39="SI",VLOOKUP($C39,[3]APELACIÓN!$C:$AK,24,0)&gt;0),VLOOKUP($C39,[3]APELACIÓN!$C:$AK,24,0),VLOOKUP($C39,[3]CONSOLIDADO!$C:$BS,41,0)),"")</f>
        <v>935</v>
      </c>
      <c r="J39" s="25">
        <f>IFERROR(IF(AND($W39="SI",VLOOKUP($C39,[3]APELACIÓN!$C:$AK,25,0)&gt;0),VLOOKUP($C39,[3]APELACIÓN!$C:$AK,25,0),VLOOKUP($C39,[3]CONSOLIDADO!$C:$BS,42,0)),"")</f>
        <v>100</v>
      </c>
      <c r="K39" s="24">
        <f>IFERROR(IF(AND($W39="SI",VLOOKUP($C39,[3]APELACIÓN!$C:$AK,26,0)&gt;0),VLOOKUP($C39,[3]APELACIÓN!$C:$AK,26,0),VLOOKUP($C39,[3]CONSOLIDADO!$C:$BS,43,0)),"")</f>
        <v>25</v>
      </c>
      <c r="L39" s="22">
        <f>IFERROR(IF(AND($W39="SI",VLOOKUP($C39,[3]APELACIÓN!$C:$AK,27,0)&gt;0),VLOOKUP($C39,[3]APELACIÓN!$C:$AK,27,0),VLOOKUP($C39,[3]CONSOLIDADO!$C:$BS,44,0)),"")</f>
        <v>70</v>
      </c>
      <c r="M39" s="22">
        <f>IFERROR(IF(AND($W39="SI",VLOOKUP($C39,[3]APELACIÓN!$C:$AK,28,0)&gt;0),VLOOKUP($C39,[3]APELACIÓN!$C:$AK,28,0),VLOOKUP($C39,[3]CONSOLIDADO!$C:$BS,45,0)),"")</f>
        <v>70</v>
      </c>
      <c r="N39" s="22">
        <f>IFERROR(IF(AND($W39="SI",VLOOKUP($C39,[3]APELACIÓN!$C:$AK,29,0)&gt;0),VLOOKUP($C39,[3]APELACIÓN!$C:$AK,29,0),VLOOKUP($C39,[3]CONSOLIDADO!$C:$BS,46,0)),"")</f>
        <v>70</v>
      </c>
      <c r="O39" s="22">
        <f>IFERROR(IF(AND($W39="SI",VLOOKUP($C39,[3]APELACIÓN!$C:$AK,30,0)&gt;0),VLOOKUP($C39,[3]APELACIÓN!$C:$AK,30,0),VLOOKUP($C39,[3]CONSOLIDADO!$C:$BS,47,0)),"")</f>
        <v>70</v>
      </c>
      <c r="P39" s="25">
        <f>IFERROR(IF(AND($W39="SI",VLOOKUP($C39,[3]APELACIÓN!$C:$AK,31,0)&gt;0),VLOOKUP($C39,[3]APELACIÓN!$C:$AK,31,0),VLOOKUP($C39,[3]CONSOLIDADO!$C:$BS,48,0)),"")</f>
        <v>100</v>
      </c>
      <c r="Q39" s="24">
        <f>IFERROR(IF(AND($W39="SI",VLOOKUP($C39,[3]APELACIÓN!$C:$AK,32,0)&gt;0),VLOOKUP($C39,[3]APELACIÓN!$C:$AK,32,0),VLOOKUP($C39,[3]CONSOLIDADO!$C:$BS,49,0)),"")</f>
        <v>25</v>
      </c>
      <c r="R39" s="22">
        <f>IFERROR(IF(AND($W39="SI",VLOOKUP($C39,[3]APELACIÓN!$C:$AK,33,0)&gt;0),VLOOKUP($C39,[3]APELACIÓN!$C:$AK,33,0),VLOOKUP($C39,[3]CONSOLIDADO!$C:$BS,50,0)),"")</f>
        <v>10</v>
      </c>
      <c r="S39" s="23">
        <f>IFERROR(IF(AND($W39="SI",VLOOKUP($C39,[3]APELACIÓN!$C:$AK,34,0)&gt;0),VLOOKUP($C39,[3]APELACIÓN!$C:$AK,34,0),VLOOKUP($C39,[3]CONSOLIDADO!$C:$BS,51,0)),"")</f>
        <v>100</v>
      </c>
      <c r="T39" s="24">
        <f>IFERROR(IF(AND($W39="SI",VLOOKUP($C39,[3]APELACIÓN!$C:$AK,35,0)&gt;0),VLOOKUP($C39,[3]APELACIÓN!$C:$AK,35,0),VLOOKUP($C39,[3]CONSOLIDADO!$C:$BS,52,0)),"")</f>
        <v>25</v>
      </c>
      <c r="U39" s="26">
        <f>IFERROR(ROUND(IF(((H39+K39+Q39+T39)=VLOOKUP($C39,[3]CONSOLIDADO!$C:$BJ,60,0)),VLOOKUP($C39,[3]CONSOLIDADO!$C:$BJ,60,0),"ERROR"),2),"")</f>
        <v>85</v>
      </c>
      <c r="V39" s="27" t="str">
        <f>IFERROR(IF(VLOOKUP($C39,[3]APELACIÓN!$C:$AK,5,0)&lt;&gt;0,VLOOKUP($C39,[3]APELACIÓN!$C:$AK,5,0),"NO"),"")</f>
        <v/>
      </c>
      <c r="W39" s="27" t="str">
        <f>IFERROR(IF($V39="SI",VLOOKUP($C39,[3]APELACIÓN!$C:$AK,7,0),""),0)</f>
        <v/>
      </c>
      <c r="X39" s="28"/>
      <c r="Y39" s="27">
        <f>IFERROR(VLOOKUP($C39,[3]CONSOLIDADO!$C:$BS,62,0),"")</f>
        <v>70</v>
      </c>
      <c r="Z39" s="27">
        <f>IFERROR(VLOOKUP($C39,[3]CONSOLIDADO!$C:$BS,63,0),"")</f>
        <v>4</v>
      </c>
      <c r="AA39" s="27">
        <f>IFERROR(VLOOKUP($C39,[3]CONSOLIDADO!$C:$BS,64,0),"")</f>
        <v>10</v>
      </c>
      <c r="AB39" s="27">
        <f>IFERROR(VLOOKUP($C39,[3]CONSOLIDADO!$C:$BS,65,0),"")</f>
        <v>15</v>
      </c>
      <c r="AC39" s="27" t="str">
        <f>IFERROR(VLOOKUP($C39,[3]CONSOLIDADO!$C:$BS,66,0),"")</f>
        <v/>
      </c>
      <c r="AD39" s="27">
        <f>IFERROR(VLOOKUP($C39,[3]CONSOLIDADO!$C:$BS,67,0),"")</f>
        <v>0</v>
      </c>
      <c r="AE39" s="27">
        <f>IFERROR(VLOOKUP($C39,[3]CONSOLIDADO!$C:$BS,68,0),"")</f>
        <v>0</v>
      </c>
      <c r="AF39" s="29"/>
    </row>
    <row r="40" spans="1:32" x14ac:dyDescent="0.25">
      <c r="A40" s="19">
        <v>2</v>
      </c>
      <c r="B40" s="20">
        <v>103</v>
      </c>
      <c r="C40" s="21">
        <v>15017519</v>
      </c>
      <c r="D40" s="20">
        <v>4</v>
      </c>
      <c r="E40" s="20">
        <f>IFERROR(VLOOKUP($C40,[3]CONSOLIDADO!$C:$K,9,0),"")</f>
        <v>15</v>
      </c>
      <c r="F40" s="22">
        <f>IFERROR(IF(AND($W40="SI",VLOOKUP($C40,[3]APELACIÓN!$C:$AK,21,0)&gt;0),VLOOKUP($C40,[3]APELACIÓN!$C:$AK,21,0),VLOOKUP($C40,[3]CONSOLIDADO!$C:$BS,38,0)),"")</f>
        <v>5</v>
      </c>
      <c r="G40" s="23">
        <f>IFERROR(IF(AND($W40="SI",VLOOKUP($C40,[3]APELACIÓN!$C:$AK,22,0)&gt;0),VLOOKUP($C40,[3]APELACIÓN!$C:$AK,22,0),VLOOKUP($C40,[3]CONSOLIDADO!$C:$BS,39,0)),"")</f>
        <v>40</v>
      </c>
      <c r="H40" s="24">
        <f>IFERROR(IF(AND($W40="SI",VLOOKUP($C40,[3]APELACIÓN!$C:$AK,23,0)&gt;0),VLOOKUP($C40,[3]APELACIÓN!$C:$AK,23,0),VLOOKUP($C40,[3]CONSOLIDADO!$C:$BS,40,0)),"")</f>
        <v>10</v>
      </c>
      <c r="I40" s="22">
        <f>IFERROR(IF(AND($W40="SI",VLOOKUP($C40,[3]APELACIÓN!$C:$AK,24,0)&gt;0),VLOOKUP($C40,[3]APELACIÓN!$C:$AK,24,0),VLOOKUP($C40,[3]CONSOLIDADO!$C:$BS,41,0)),"")</f>
        <v>168</v>
      </c>
      <c r="J40" s="25">
        <f>IFERROR(IF(AND($W40="SI",VLOOKUP($C40,[3]APELACIÓN!$C:$AK,25,0)&gt;0),VLOOKUP($C40,[3]APELACIÓN!$C:$AK,25,0),VLOOKUP($C40,[3]CONSOLIDADO!$C:$BS,42,0)),"")</f>
        <v>100</v>
      </c>
      <c r="K40" s="24">
        <f>IFERROR(IF(AND($W40="SI",VLOOKUP($C40,[3]APELACIÓN!$C:$AK,26,0)&gt;0),VLOOKUP($C40,[3]APELACIÓN!$C:$AK,26,0),VLOOKUP($C40,[3]CONSOLIDADO!$C:$BS,43,0)),"")</f>
        <v>25</v>
      </c>
      <c r="L40" s="22">
        <f>IFERROR(IF(AND($W40="SI",VLOOKUP($C40,[3]APELACIÓN!$C:$AK,27,0)&gt;0),VLOOKUP($C40,[3]APELACIÓN!$C:$AK,27,0),VLOOKUP($C40,[3]CONSOLIDADO!$C:$BS,44,0)),"")</f>
        <v>70</v>
      </c>
      <c r="M40" s="22">
        <f>IFERROR(IF(AND($W40="SI",VLOOKUP($C40,[3]APELACIÓN!$C:$AK,28,0)&gt;0),VLOOKUP($C40,[3]APELACIÓN!$C:$AK,28,0),VLOOKUP($C40,[3]CONSOLIDADO!$C:$BS,45,0)),"")</f>
        <v>70</v>
      </c>
      <c r="N40" s="22">
        <f>IFERROR(IF(AND($W40="SI",VLOOKUP($C40,[3]APELACIÓN!$C:$AK,29,0)&gt;0),VLOOKUP($C40,[3]APELACIÓN!$C:$AK,29,0),VLOOKUP($C40,[3]CONSOLIDADO!$C:$BS,46,0)),"")</f>
        <v>70</v>
      </c>
      <c r="O40" s="22">
        <f>IFERROR(IF(AND($W40="SI",VLOOKUP($C40,[3]APELACIÓN!$C:$AK,30,0)&gt;0),VLOOKUP($C40,[3]APELACIÓN!$C:$AK,30,0),VLOOKUP($C40,[3]CONSOLIDADO!$C:$BS,47,0)),"")</f>
        <v>70</v>
      </c>
      <c r="P40" s="25">
        <f>IFERROR(IF(AND($W40="SI",VLOOKUP($C40,[3]APELACIÓN!$C:$AK,31,0)&gt;0),VLOOKUP($C40,[3]APELACIÓN!$C:$AK,31,0),VLOOKUP($C40,[3]CONSOLIDADO!$C:$BS,48,0)),"")</f>
        <v>100</v>
      </c>
      <c r="Q40" s="24">
        <f>IFERROR(IF(AND($W40="SI",VLOOKUP($C40,[3]APELACIÓN!$C:$AK,32,0)&gt;0),VLOOKUP($C40,[3]APELACIÓN!$C:$AK,32,0),VLOOKUP($C40,[3]CONSOLIDADO!$C:$BS,49,0)),"")</f>
        <v>25</v>
      </c>
      <c r="R40" s="22">
        <f>IFERROR(IF(AND($W40="SI",VLOOKUP($C40,[3]APELACIÓN!$C:$AK,33,0)&gt;0),VLOOKUP($C40,[3]APELACIÓN!$C:$AK,33,0),VLOOKUP($C40,[3]CONSOLIDADO!$C:$BS,50,0)),"")</f>
        <v>10</v>
      </c>
      <c r="S40" s="23">
        <f>IFERROR(IF(AND($W40="SI",VLOOKUP($C40,[3]APELACIÓN!$C:$AK,34,0)&gt;0),VLOOKUP($C40,[3]APELACIÓN!$C:$AK,34,0),VLOOKUP($C40,[3]CONSOLIDADO!$C:$BS,51,0)),"")</f>
        <v>100</v>
      </c>
      <c r="T40" s="24">
        <f>IFERROR(IF(AND($W40="SI",VLOOKUP($C40,[3]APELACIÓN!$C:$AK,35,0)&gt;0),VLOOKUP($C40,[3]APELACIÓN!$C:$AK,35,0),VLOOKUP($C40,[3]CONSOLIDADO!$C:$BS,52,0)),"")</f>
        <v>25</v>
      </c>
      <c r="U40" s="26">
        <f>IFERROR(ROUND(IF(((H40+K40+Q40+T40)=VLOOKUP($C40,[3]CONSOLIDADO!$C:$BJ,60,0)),VLOOKUP($C40,[3]CONSOLIDADO!$C:$BJ,60,0),"ERROR"),2),"")</f>
        <v>85</v>
      </c>
      <c r="V40" s="27" t="str">
        <f>IFERROR(IF(VLOOKUP($C40,[3]APELACIÓN!$C:$AK,5,0)&lt;&gt;0,VLOOKUP($C40,[3]APELACIÓN!$C:$AK,5,0),"NO"),"")</f>
        <v/>
      </c>
      <c r="W40" s="27" t="str">
        <f>IFERROR(IF($V40="SI",VLOOKUP($C40,[3]APELACIÓN!$C:$AK,7,0),""),0)</f>
        <v/>
      </c>
      <c r="X40" s="28"/>
      <c r="Y40" s="27">
        <f>IFERROR(VLOOKUP($C40,[3]CONSOLIDADO!$C:$BS,62,0),"")</f>
        <v>70</v>
      </c>
      <c r="Z40" s="27">
        <f>IFERROR(VLOOKUP($C40,[3]CONSOLIDADO!$C:$BS,63,0),"")</f>
        <v>0</v>
      </c>
      <c r="AA40" s="27">
        <f>IFERROR(VLOOKUP($C40,[3]CONSOLIDADO!$C:$BS,64,0),"")</f>
        <v>0</v>
      </c>
      <c r="AB40" s="27">
        <f>IFERROR(VLOOKUP($C40,[3]CONSOLIDADO!$C:$BS,65,0),"")</f>
        <v>0</v>
      </c>
      <c r="AC40" s="27" t="str">
        <f>IFERROR(VLOOKUP($C40,[3]CONSOLIDADO!$C:$BS,66,0),"")</f>
        <v/>
      </c>
      <c r="AD40" s="27">
        <f>IFERROR(VLOOKUP($C40,[3]CONSOLIDADO!$C:$BS,67,0),"")</f>
        <v>0</v>
      </c>
      <c r="AE40" s="27">
        <f>IFERROR(VLOOKUP($C40,[3]CONSOLIDADO!$C:$BS,68,0),"")</f>
        <v>0</v>
      </c>
      <c r="AF40" s="29"/>
    </row>
    <row r="41" spans="1:32" x14ac:dyDescent="0.25">
      <c r="A41" s="19">
        <v>3</v>
      </c>
      <c r="B41" s="20">
        <v>103</v>
      </c>
      <c r="C41" s="21">
        <v>16926975</v>
      </c>
      <c r="D41" s="20">
        <v>0</v>
      </c>
      <c r="E41" s="20">
        <f>IFERROR(VLOOKUP($C41,[3]CONSOLIDADO!$C:$K,9,0),"")</f>
        <v>15</v>
      </c>
      <c r="F41" s="22">
        <f>IFERROR(IF(AND($W41="SI",VLOOKUP($C41,[3]APELACIÓN!$C:$AK,21,0)&gt;0),VLOOKUP($C41,[3]APELACIÓN!$C:$AK,21,0),VLOOKUP($C41,[3]CONSOLIDADO!$C:$BS,38,0)),"")</f>
        <v>4</v>
      </c>
      <c r="G41" s="23">
        <f>IFERROR(IF(AND($W41="SI",VLOOKUP($C41,[3]APELACIÓN!$C:$AK,22,0)&gt;0),VLOOKUP($C41,[3]APELACIÓN!$C:$AK,22,0),VLOOKUP($C41,[3]CONSOLIDADO!$C:$BS,39,0)),"")</f>
        <v>34</v>
      </c>
      <c r="H41" s="24">
        <f>IFERROR(IF(AND($W41="SI",VLOOKUP($C41,[3]APELACIÓN!$C:$AK,23,0)&gt;0),VLOOKUP($C41,[3]APELACIÓN!$C:$AK,23,0),VLOOKUP($C41,[3]CONSOLIDADO!$C:$BS,40,0)),"")</f>
        <v>8.5</v>
      </c>
      <c r="I41" s="22">
        <f>IFERROR(IF(AND($W41="SI",VLOOKUP($C41,[3]APELACIÓN!$C:$AK,24,0)&gt;0),VLOOKUP($C41,[3]APELACIÓN!$C:$AK,24,0),VLOOKUP($C41,[3]CONSOLIDADO!$C:$BS,41,0)),"")</f>
        <v>612</v>
      </c>
      <c r="J41" s="25">
        <f>IFERROR(IF(AND($W41="SI",VLOOKUP($C41,[3]APELACIÓN!$C:$AK,25,0)&gt;0),VLOOKUP($C41,[3]APELACIÓN!$C:$AK,25,0),VLOOKUP($C41,[3]CONSOLIDADO!$C:$BS,42,0)),"")</f>
        <v>100</v>
      </c>
      <c r="K41" s="24">
        <f>IFERROR(IF(AND($W41="SI",VLOOKUP($C41,[3]APELACIÓN!$C:$AK,26,0)&gt;0),VLOOKUP($C41,[3]APELACIÓN!$C:$AK,26,0),VLOOKUP($C41,[3]CONSOLIDADO!$C:$BS,43,0)),"")</f>
        <v>25</v>
      </c>
      <c r="L41" s="22">
        <f>IFERROR(IF(AND($W41="SI",VLOOKUP($C41,[3]APELACIÓN!$C:$AK,27,0)&gt;0),VLOOKUP($C41,[3]APELACIÓN!$C:$AK,27,0),VLOOKUP($C41,[3]CONSOLIDADO!$C:$BS,44,0)),"")</f>
        <v>70</v>
      </c>
      <c r="M41" s="22">
        <f>IFERROR(IF(AND($W41="SI",VLOOKUP($C41,[3]APELACIÓN!$C:$AK,28,0)&gt;0),VLOOKUP($C41,[3]APELACIÓN!$C:$AK,28,0),VLOOKUP($C41,[3]CONSOLIDADO!$C:$BS,45,0)),"")</f>
        <v>69</v>
      </c>
      <c r="N41" s="22">
        <f>IFERROR(IF(AND($W41="SI",VLOOKUP($C41,[3]APELACIÓN!$C:$AK,29,0)&gt;0),VLOOKUP($C41,[3]APELACIÓN!$C:$AK,29,0),VLOOKUP($C41,[3]CONSOLIDADO!$C:$BS,46,0)),"")</f>
        <v>70</v>
      </c>
      <c r="O41" s="22">
        <f>IFERROR(IF(AND($W41="SI",VLOOKUP($C41,[3]APELACIÓN!$C:$AK,30,0)&gt;0),VLOOKUP($C41,[3]APELACIÓN!$C:$AK,30,0),VLOOKUP($C41,[3]CONSOLIDADO!$C:$BS,47,0)),"")</f>
        <v>70</v>
      </c>
      <c r="P41" s="25">
        <f>IFERROR(IF(AND($W41="SI",VLOOKUP($C41,[3]APELACIÓN!$C:$AK,31,0)&gt;0),VLOOKUP($C41,[3]APELACIÓN!$C:$AK,31,0),VLOOKUP($C41,[3]CONSOLIDADO!$C:$BS,48,0)),"")</f>
        <v>100</v>
      </c>
      <c r="Q41" s="24">
        <f>IFERROR(IF(AND($W41="SI",VLOOKUP($C41,[3]APELACIÓN!$C:$AK,32,0)&gt;0),VLOOKUP($C41,[3]APELACIÓN!$C:$AK,32,0),VLOOKUP($C41,[3]CONSOLIDADO!$C:$BS,49,0)),"")</f>
        <v>25</v>
      </c>
      <c r="R41" s="22">
        <f>IFERROR(IF(AND($W41="SI",VLOOKUP($C41,[3]APELACIÓN!$C:$AK,33,0)&gt;0),VLOOKUP($C41,[3]APELACIÓN!$C:$AK,33,0),VLOOKUP($C41,[3]CONSOLIDADO!$C:$BS,50,0)),"")</f>
        <v>10</v>
      </c>
      <c r="S41" s="23">
        <f>IFERROR(IF(AND($W41="SI",VLOOKUP($C41,[3]APELACIÓN!$C:$AK,34,0)&gt;0),VLOOKUP($C41,[3]APELACIÓN!$C:$AK,34,0),VLOOKUP($C41,[3]CONSOLIDADO!$C:$BS,51,0)),"")</f>
        <v>100</v>
      </c>
      <c r="T41" s="24">
        <f>IFERROR(IF(AND($W41="SI",VLOOKUP($C41,[3]APELACIÓN!$C:$AK,35,0)&gt;0),VLOOKUP($C41,[3]APELACIÓN!$C:$AK,35,0),VLOOKUP($C41,[3]CONSOLIDADO!$C:$BS,52,0)),"")</f>
        <v>25</v>
      </c>
      <c r="U41" s="26">
        <f>IFERROR(ROUND(IF(((H41+K41+Q41+T41)=VLOOKUP($C41,[3]CONSOLIDADO!$C:$BJ,60,0)),VLOOKUP($C41,[3]CONSOLIDADO!$C:$BJ,60,0),"ERROR"),2),"")</f>
        <v>83.5</v>
      </c>
      <c r="V41" s="27" t="str">
        <f>IFERROR(IF(VLOOKUP($C41,[3]APELACIÓN!$C:$AK,5,0)&lt;&gt;0,VLOOKUP($C41,[3]APELACIÓN!$C:$AK,5,0),"NO"),"")</f>
        <v/>
      </c>
      <c r="W41" s="27" t="str">
        <f>IFERROR(IF($V41="SI",VLOOKUP($C41,[3]APELACIÓN!$C:$AK,7,0),""),0)</f>
        <v/>
      </c>
      <c r="X41" s="28"/>
      <c r="Y41" s="27">
        <f>IFERROR(VLOOKUP($C41,[3]CONSOLIDADO!$C:$BS,62,0),"")</f>
        <v>70</v>
      </c>
      <c r="Z41" s="27">
        <f>IFERROR(VLOOKUP($C41,[3]CONSOLIDADO!$C:$BS,63,0),"")</f>
        <v>4</v>
      </c>
      <c r="AA41" s="27">
        <f>IFERROR(VLOOKUP($C41,[3]CONSOLIDADO!$C:$BS,64,0),"")</f>
        <v>1</v>
      </c>
      <c r="AB41" s="27">
        <f>IFERROR(VLOOKUP($C41,[3]CONSOLIDADO!$C:$BS,65,0),"")</f>
        <v>16</v>
      </c>
      <c r="AC41" s="27" t="str">
        <f>IFERROR(VLOOKUP($C41,[3]CONSOLIDADO!$C:$BS,66,0),"")</f>
        <v/>
      </c>
      <c r="AD41" s="27">
        <f>IFERROR(VLOOKUP($C41,[3]CONSOLIDADO!$C:$BS,67,0),"")</f>
        <v>0</v>
      </c>
      <c r="AE41" s="27">
        <f>IFERROR(VLOOKUP($C41,[3]CONSOLIDADO!$C:$BS,68,0),"")</f>
        <v>0</v>
      </c>
      <c r="AF41" s="29"/>
    </row>
    <row r="42" spans="1:32" x14ac:dyDescent="0.25">
      <c r="A42" s="19">
        <v>4</v>
      </c>
      <c r="B42" s="20">
        <v>103</v>
      </c>
      <c r="C42" s="21">
        <v>16225552</v>
      </c>
      <c r="D42" s="20">
        <v>5</v>
      </c>
      <c r="E42" s="20">
        <f>IFERROR(VLOOKUP($C42,[3]CONSOLIDADO!$C:$K,9,0),"")</f>
        <v>16</v>
      </c>
      <c r="F42" s="22">
        <f>IFERROR(IF(AND($W42="SI",VLOOKUP($C42,[3]APELACIÓN!$C:$AK,21,0)&gt;0),VLOOKUP($C42,[3]APELACIÓN!$C:$AK,21,0),VLOOKUP($C42,[3]CONSOLIDADO!$C:$BS,38,0)),"")</f>
        <v>5</v>
      </c>
      <c r="G42" s="23">
        <f>IFERROR(IF(AND($W42="SI",VLOOKUP($C42,[3]APELACIÓN!$C:$AK,22,0)&gt;0),VLOOKUP($C42,[3]APELACIÓN!$C:$AK,22,0),VLOOKUP($C42,[3]CONSOLIDADO!$C:$BS,39,0)),"")</f>
        <v>40</v>
      </c>
      <c r="H42" s="24">
        <f>IFERROR(IF(AND($W42="SI",VLOOKUP($C42,[3]APELACIÓN!$C:$AK,23,0)&gt;0),VLOOKUP($C42,[3]APELACIÓN!$C:$AK,23,0),VLOOKUP($C42,[3]CONSOLIDADO!$C:$BS,40,0)),"")</f>
        <v>10</v>
      </c>
      <c r="I42" s="22">
        <f>IFERROR(IF(AND($W42="SI",VLOOKUP($C42,[3]APELACIÓN!$C:$AK,24,0)&gt;0),VLOOKUP($C42,[3]APELACIÓN!$C:$AK,24,0),VLOOKUP($C42,[3]CONSOLIDADO!$C:$BS,41,0)),"")</f>
        <v>110</v>
      </c>
      <c r="J42" s="25">
        <f>IFERROR(IF(AND($W42="SI",VLOOKUP($C42,[3]APELACIÓN!$C:$AK,25,0)&gt;0),VLOOKUP($C42,[3]APELACIÓN!$C:$AK,25,0),VLOOKUP($C42,[3]CONSOLIDADO!$C:$BS,42,0)),"")</f>
        <v>100</v>
      </c>
      <c r="K42" s="24">
        <f>IFERROR(IF(AND($W42="SI",VLOOKUP($C42,[3]APELACIÓN!$C:$AK,26,0)&gt;0),VLOOKUP($C42,[3]APELACIÓN!$C:$AK,26,0),VLOOKUP($C42,[3]CONSOLIDADO!$C:$BS,43,0)),"")</f>
        <v>25</v>
      </c>
      <c r="L42" s="22">
        <f>IFERROR(IF(AND($W42="SI",VLOOKUP($C42,[3]APELACIÓN!$C:$AK,27,0)&gt;0),VLOOKUP($C42,[3]APELACIÓN!$C:$AK,27,0),VLOOKUP($C42,[3]CONSOLIDADO!$C:$BS,44,0)),"")</f>
        <v>70</v>
      </c>
      <c r="M42" s="22">
        <f>IFERROR(IF(AND($W42="SI",VLOOKUP($C42,[3]APELACIÓN!$C:$AK,28,0)&gt;0),VLOOKUP($C42,[3]APELACIÓN!$C:$AK,28,0),VLOOKUP($C42,[3]CONSOLIDADO!$C:$BS,45,0)),"")</f>
        <v>69</v>
      </c>
      <c r="N42" s="22">
        <f>IFERROR(IF(AND($W42="SI",VLOOKUP($C42,[3]APELACIÓN!$C:$AK,29,0)&gt;0),VLOOKUP($C42,[3]APELACIÓN!$C:$AK,29,0),VLOOKUP($C42,[3]CONSOLIDADO!$C:$BS,46,0)),"")</f>
        <v>70</v>
      </c>
      <c r="O42" s="22">
        <f>IFERROR(IF(AND($W42="SI",VLOOKUP($C42,[3]APELACIÓN!$C:$AK,30,0)&gt;0),VLOOKUP($C42,[3]APELACIÓN!$C:$AK,30,0),VLOOKUP($C42,[3]CONSOLIDADO!$C:$BS,47,0)),"")</f>
        <v>70</v>
      </c>
      <c r="P42" s="25">
        <f>IFERROR(IF(AND($W42="SI",VLOOKUP($C42,[3]APELACIÓN!$C:$AK,31,0)&gt;0),VLOOKUP($C42,[3]APELACIÓN!$C:$AK,31,0),VLOOKUP($C42,[3]CONSOLIDADO!$C:$BS,48,0)),"")</f>
        <v>100</v>
      </c>
      <c r="Q42" s="24">
        <f>IFERROR(IF(AND($W42="SI",VLOOKUP($C42,[3]APELACIÓN!$C:$AK,32,0)&gt;0),VLOOKUP($C42,[3]APELACIÓN!$C:$AK,32,0),VLOOKUP($C42,[3]CONSOLIDADO!$C:$BS,49,0)),"")</f>
        <v>25</v>
      </c>
      <c r="R42" s="22">
        <f>IFERROR(IF(AND($W42="SI",VLOOKUP($C42,[3]APELACIÓN!$C:$AK,33,0)&gt;0),VLOOKUP($C42,[3]APELACIÓN!$C:$AK,33,0),VLOOKUP($C42,[3]CONSOLIDADO!$C:$BS,50,0)),"")</f>
        <v>8</v>
      </c>
      <c r="S42" s="23">
        <f>IFERROR(IF(AND($W42="SI",VLOOKUP($C42,[3]APELACIÓN!$C:$AK,34,0)&gt;0),VLOOKUP($C42,[3]APELACIÓN!$C:$AK,34,0),VLOOKUP($C42,[3]CONSOLIDADO!$C:$BS,51,0)),"")</f>
        <v>90</v>
      </c>
      <c r="T42" s="24">
        <f>IFERROR(IF(AND($W42="SI",VLOOKUP($C42,[3]APELACIÓN!$C:$AK,35,0)&gt;0),VLOOKUP($C42,[3]APELACIÓN!$C:$AK,35,0),VLOOKUP($C42,[3]CONSOLIDADO!$C:$BS,52,0)),"")</f>
        <v>22.5</v>
      </c>
      <c r="U42" s="26">
        <f>IFERROR(ROUND(IF(((H42+K42+Q42+T42)=VLOOKUP($C42,[3]CONSOLIDADO!$C:$BJ,60,0)),VLOOKUP($C42,[3]CONSOLIDADO!$C:$BJ,60,0),"ERROR"),2),"")</f>
        <v>82.5</v>
      </c>
      <c r="V42" s="27" t="str">
        <f>IFERROR(IF(VLOOKUP($C42,[3]APELACIÓN!$C:$AK,5,0)&lt;&gt;0,VLOOKUP($C42,[3]APELACIÓN!$C:$AK,5,0),"NO"),"")</f>
        <v/>
      </c>
      <c r="W42" s="27" t="str">
        <f>IFERROR(IF($V42="SI",VLOOKUP($C42,[3]APELACIÓN!$C:$AK,7,0),""),0)</f>
        <v/>
      </c>
      <c r="X42" s="28"/>
      <c r="Y42" s="27">
        <f>IFERROR(VLOOKUP($C42,[3]CONSOLIDADO!$C:$BS,62,0),"")</f>
        <v>70</v>
      </c>
      <c r="Z42" s="27">
        <f>IFERROR(VLOOKUP($C42,[3]CONSOLIDADO!$C:$BS,63,0),"")</f>
        <v>4</v>
      </c>
      <c r="AA42" s="27">
        <f>IFERROR(VLOOKUP($C42,[3]CONSOLIDADO!$C:$BS,64,0),"")</f>
        <v>6</v>
      </c>
      <c r="AB42" s="27">
        <f>IFERROR(VLOOKUP($C42,[3]CONSOLIDADO!$C:$BS,65,0),"")</f>
        <v>0</v>
      </c>
      <c r="AC42" s="27" t="str">
        <f>IFERROR(VLOOKUP($C42,[3]CONSOLIDADO!$C:$BS,66,0),"")</f>
        <v/>
      </c>
      <c r="AD42" s="27">
        <f>IFERROR(VLOOKUP($C42,[3]CONSOLIDADO!$C:$BS,67,0),"")</f>
        <v>0</v>
      </c>
      <c r="AE42" s="27">
        <f>IFERROR(VLOOKUP($C42,[3]CONSOLIDADO!$C:$BS,68,0),"")</f>
        <v>0</v>
      </c>
      <c r="AF42" s="29"/>
    </row>
    <row r="43" spans="1:32" x14ac:dyDescent="0.25">
      <c r="A43" s="19">
        <v>5</v>
      </c>
      <c r="B43" s="20">
        <v>103</v>
      </c>
      <c r="C43" s="21">
        <v>17012423</v>
      </c>
      <c r="D43" s="20">
        <v>5</v>
      </c>
      <c r="E43" s="20">
        <f>IFERROR(VLOOKUP($C43,[3]CONSOLIDADO!$C:$K,9,0),"")</f>
        <v>15</v>
      </c>
      <c r="F43" s="22">
        <f>IFERROR(IF(AND($W43="SI",VLOOKUP($C43,[3]APELACIÓN!$C:$AK,21,0)&gt;0),VLOOKUP($C43,[3]APELACIÓN!$C:$AK,21,0),VLOOKUP($C43,[3]CONSOLIDADO!$C:$BS,38,0)),"")</f>
        <v>4</v>
      </c>
      <c r="G43" s="23">
        <f>IFERROR(IF(AND($W43="SI",VLOOKUP($C43,[3]APELACIÓN!$C:$AK,22,0)&gt;0),VLOOKUP($C43,[3]APELACIÓN!$C:$AK,22,0),VLOOKUP($C43,[3]CONSOLIDADO!$C:$BS,39,0)),"")</f>
        <v>34</v>
      </c>
      <c r="H43" s="24">
        <f>IFERROR(IF(AND($W43="SI",VLOOKUP($C43,[3]APELACIÓN!$C:$AK,23,0)&gt;0),VLOOKUP($C43,[3]APELACIÓN!$C:$AK,23,0),VLOOKUP($C43,[3]CONSOLIDADO!$C:$BS,40,0)),"")</f>
        <v>8.5</v>
      </c>
      <c r="I43" s="22">
        <f>IFERROR(IF(AND($W43="SI",VLOOKUP($C43,[3]APELACIÓN!$C:$AK,24,0)&gt;0),VLOOKUP($C43,[3]APELACIÓN!$C:$AK,24,0),VLOOKUP($C43,[3]CONSOLIDADO!$C:$BS,41,0)),"")</f>
        <v>228</v>
      </c>
      <c r="J43" s="25">
        <f>IFERROR(IF(AND($W43="SI",VLOOKUP($C43,[3]APELACIÓN!$C:$AK,25,0)&gt;0),VLOOKUP($C43,[3]APELACIÓN!$C:$AK,25,0),VLOOKUP($C43,[3]CONSOLIDADO!$C:$BS,42,0)),"")</f>
        <v>100</v>
      </c>
      <c r="K43" s="24">
        <f>IFERROR(IF(AND($W43="SI",VLOOKUP($C43,[3]APELACIÓN!$C:$AK,26,0)&gt;0),VLOOKUP($C43,[3]APELACIÓN!$C:$AK,26,0),VLOOKUP($C43,[3]CONSOLIDADO!$C:$BS,43,0)),"")</f>
        <v>25</v>
      </c>
      <c r="L43" s="22">
        <f>IFERROR(IF(AND($W43="SI",VLOOKUP($C43,[3]APELACIÓN!$C:$AK,27,0)&gt;0),VLOOKUP($C43,[3]APELACIÓN!$C:$AK,27,0),VLOOKUP($C43,[3]CONSOLIDADO!$C:$BS,44,0)),"")</f>
        <v>68</v>
      </c>
      <c r="M43" s="22">
        <f>IFERROR(IF(AND($W43="SI",VLOOKUP($C43,[3]APELACIÓN!$C:$AK,28,0)&gt;0),VLOOKUP($C43,[3]APELACIÓN!$C:$AK,28,0),VLOOKUP($C43,[3]CONSOLIDADO!$C:$BS,45,0)),"")</f>
        <v>68</v>
      </c>
      <c r="N43" s="22">
        <f>IFERROR(IF(AND($W43="SI",VLOOKUP($C43,[3]APELACIÓN!$C:$AK,29,0)&gt;0),VLOOKUP($C43,[3]APELACIÓN!$C:$AK,29,0),VLOOKUP($C43,[3]CONSOLIDADO!$C:$BS,46,0)),"")</f>
        <v>70</v>
      </c>
      <c r="O43" s="22">
        <f>IFERROR(IF(AND($W43="SI",VLOOKUP($C43,[3]APELACIÓN!$C:$AK,30,0)&gt;0),VLOOKUP($C43,[3]APELACIÓN!$C:$AK,30,0),VLOOKUP($C43,[3]CONSOLIDADO!$C:$BS,47,0)),"")</f>
        <v>69</v>
      </c>
      <c r="P43" s="25">
        <f>IFERROR(IF(AND($W43="SI",VLOOKUP($C43,[3]APELACIÓN!$C:$AK,31,0)&gt;0),VLOOKUP($C43,[3]APELACIÓN!$C:$AK,31,0),VLOOKUP($C43,[3]CONSOLIDADO!$C:$BS,48,0)),"")</f>
        <v>96</v>
      </c>
      <c r="Q43" s="24">
        <f>IFERROR(IF(AND($W43="SI",VLOOKUP($C43,[3]APELACIÓN!$C:$AK,32,0)&gt;0),VLOOKUP($C43,[3]APELACIÓN!$C:$AK,32,0),VLOOKUP($C43,[3]CONSOLIDADO!$C:$BS,49,0)),"")</f>
        <v>24</v>
      </c>
      <c r="R43" s="22">
        <f>IFERROR(IF(AND($W43="SI",VLOOKUP($C43,[3]APELACIÓN!$C:$AK,33,0)&gt;0),VLOOKUP($C43,[3]APELACIÓN!$C:$AK,33,0),VLOOKUP($C43,[3]CONSOLIDADO!$C:$BS,50,0)),"")</f>
        <v>10</v>
      </c>
      <c r="S43" s="23">
        <f>IFERROR(IF(AND($W43="SI",VLOOKUP($C43,[3]APELACIÓN!$C:$AK,34,0)&gt;0),VLOOKUP($C43,[3]APELACIÓN!$C:$AK,34,0),VLOOKUP($C43,[3]CONSOLIDADO!$C:$BS,51,0)),"")</f>
        <v>100</v>
      </c>
      <c r="T43" s="24">
        <f>IFERROR(IF(AND($W43="SI",VLOOKUP($C43,[3]APELACIÓN!$C:$AK,35,0)&gt;0),VLOOKUP($C43,[3]APELACIÓN!$C:$AK,35,0),VLOOKUP($C43,[3]CONSOLIDADO!$C:$BS,52,0)),"")</f>
        <v>25</v>
      </c>
      <c r="U43" s="26">
        <f>IFERROR(ROUND(IF(((H43+K43+Q43+T43)=VLOOKUP($C43,[3]CONSOLIDADO!$C:$BJ,60,0)),VLOOKUP($C43,[3]CONSOLIDADO!$C:$BJ,60,0),"ERROR"),2),"")</f>
        <v>82.5</v>
      </c>
      <c r="V43" s="27" t="str">
        <f>IFERROR(IF(VLOOKUP($C43,[3]APELACIÓN!$C:$AK,5,0)&lt;&gt;0,VLOOKUP($C43,[3]APELACIÓN!$C:$AK,5,0),"NO"),"")</f>
        <v/>
      </c>
      <c r="W43" s="27" t="str">
        <f>IFERROR(IF($V43="SI",VLOOKUP($C43,[3]APELACIÓN!$C:$AK,7,0),""),0)</f>
        <v/>
      </c>
      <c r="X43" s="28"/>
      <c r="Y43" s="27">
        <f>IFERROR(VLOOKUP($C43,[3]CONSOLIDADO!$C:$BS,62,0),"")</f>
        <v>68</v>
      </c>
      <c r="Z43" s="27">
        <f>IFERROR(VLOOKUP($C43,[3]CONSOLIDADO!$C:$BS,63,0),"")</f>
        <v>3</v>
      </c>
      <c r="AA43" s="27">
        <f>IFERROR(VLOOKUP($C43,[3]CONSOLIDADO!$C:$BS,64,0),"")</f>
        <v>9</v>
      </c>
      <c r="AB43" s="27">
        <f>IFERROR(VLOOKUP($C43,[3]CONSOLIDADO!$C:$BS,65,0),"")</f>
        <v>21</v>
      </c>
      <c r="AC43" s="27" t="str">
        <f>IFERROR(VLOOKUP($C43,[3]CONSOLIDADO!$C:$BS,66,0),"")</f>
        <v/>
      </c>
      <c r="AD43" s="27">
        <f>IFERROR(VLOOKUP($C43,[3]CONSOLIDADO!$C:$BS,67,0),"")</f>
        <v>0</v>
      </c>
      <c r="AE43" s="27">
        <f>IFERROR(VLOOKUP($C43,[3]CONSOLIDADO!$C:$BS,68,0),"")</f>
        <v>0</v>
      </c>
      <c r="AF43" s="29"/>
    </row>
    <row r="44" spans="1:32" x14ac:dyDescent="0.25">
      <c r="A44" s="19">
        <v>6</v>
      </c>
      <c r="B44" s="20">
        <v>103</v>
      </c>
      <c r="C44" s="21">
        <v>12834820</v>
      </c>
      <c r="D44" s="20">
        <v>4</v>
      </c>
      <c r="E44" s="20">
        <f>IFERROR(VLOOKUP($C44,[3]CONSOLIDADO!$C:$K,9,0),"")</f>
        <v>16</v>
      </c>
      <c r="F44" s="22">
        <f>IFERROR(IF(AND($W44="SI",VLOOKUP($C44,[3]APELACIÓN!$C:$AK,21,0)&gt;0),VLOOKUP($C44,[3]APELACIÓN!$C:$AK,21,0),VLOOKUP($C44,[3]CONSOLIDADO!$C:$BS,38,0)),"")</f>
        <v>2</v>
      </c>
      <c r="G44" s="23">
        <f>IFERROR(IF(AND($W44="SI",VLOOKUP($C44,[3]APELACIÓN!$C:$AK,22,0)&gt;0),VLOOKUP($C44,[3]APELACIÓN!$C:$AK,22,0),VLOOKUP($C44,[3]CONSOLIDADO!$C:$BS,39,0)),"")</f>
        <v>22</v>
      </c>
      <c r="H44" s="24">
        <f>IFERROR(IF(AND($W44="SI",VLOOKUP($C44,[3]APELACIÓN!$C:$AK,23,0)&gt;0),VLOOKUP($C44,[3]APELACIÓN!$C:$AK,23,0),VLOOKUP($C44,[3]CONSOLIDADO!$C:$BS,40,0)),"")</f>
        <v>5.5</v>
      </c>
      <c r="I44" s="22">
        <f>IFERROR(IF(AND($W44="SI",VLOOKUP($C44,[3]APELACIÓN!$C:$AK,24,0)&gt;0),VLOOKUP($C44,[3]APELACIÓN!$C:$AK,24,0),VLOOKUP($C44,[3]CONSOLIDADO!$C:$BS,41,0)),"")</f>
        <v>370</v>
      </c>
      <c r="J44" s="25">
        <f>IFERROR(IF(AND($W44="SI",VLOOKUP($C44,[3]APELACIÓN!$C:$AK,25,0)&gt;0),VLOOKUP($C44,[3]APELACIÓN!$C:$AK,25,0),VLOOKUP($C44,[3]CONSOLIDADO!$C:$BS,42,0)),"")</f>
        <v>100</v>
      </c>
      <c r="K44" s="24">
        <f>IFERROR(IF(AND($W44="SI",VLOOKUP($C44,[3]APELACIÓN!$C:$AK,26,0)&gt;0),VLOOKUP($C44,[3]APELACIÓN!$C:$AK,26,0),VLOOKUP($C44,[3]CONSOLIDADO!$C:$BS,43,0)),"")</f>
        <v>25</v>
      </c>
      <c r="L44" s="22">
        <f>IFERROR(IF(AND($W44="SI",VLOOKUP($C44,[3]APELACIÓN!$C:$AK,27,0)&gt;0),VLOOKUP($C44,[3]APELACIÓN!$C:$AK,27,0),VLOOKUP($C44,[3]CONSOLIDADO!$C:$BS,44,0)),"")</f>
        <v>70</v>
      </c>
      <c r="M44" s="22">
        <f>IFERROR(IF(AND($W44="SI",VLOOKUP($C44,[3]APELACIÓN!$C:$AK,28,0)&gt;0),VLOOKUP($C44,[3]APELACIÓN!$C:$AK,28,0),VLOOKUP($C44,[3]CONSOLIDADO!$C:$BS,45,0)),"")</f>
        <v>69</v>
      </c>
      <c r="N44" s="22">
        <f>IFERROR(IF(AND($W44="SI",VLOOKUP($C44,[3]APELACIÓN!$C:$AK,29,0)&gt;0),VLOOKUP($C44,[3]APELACIÓN!$C:$AK,29,0),VLOOKUP($C44,[3]CONSOLIDADO!$C:$BS,46,0)),"")</f>
        <v>70</v>
      </c>
      <c r="O44" s="22">
        <f>IFERROR(IF(AND($W44="SI",VLOOKUP($C44,[3]APELACIÓN!$C:$AK,30,0)&gt;0),VLOOKUP($C44,[3]APELACIÓN!$C:$AK,30,0),VLOOKUP($C44,[3]CONSOLIDADO!$C:$BS,47,0)),"")</f>
        <v>70</v>
      </c>
      <c r="P44" s="25">
        <f>IFERROR(IF(AND($W44="SI",VLOOKUP($C44,[3]APELACIÓN!$C:$AK,31,0)&gt;0),VLOOKUP($C44,[3]APELACIÓN!$C:$AK,31,0),VLOOKUP($C44,[3]CONSOLIDADO!$C:$BS,48,0)),"")</f>
        <v>100</v>
      </c>
      <c r="Q44" s="24">
        <f>IFERROR(IF(AND($W44="SI",VLOOKUP($C44,[3]APELACIÓN!$C:$AK,32,0)&gt;0),VLOOKUP($C44,[3]APELACIÓN!$C:$AK,32,0),VLOOKUP($C44,[3]CONSOLIDADO!$C:$BS,49,0)),"")</f>
        <v>25</v>
      </c>
      <c r="R44" s="22">
        <f>IFERROR(IF(AND($W44="SI",VLOOKUP($C44,[3]APELACIÓN!$C:$AK,33,0)&gt;0),VLOOKUP($C44,[3]APELACIÓN!$C:$AK,33,0),VLOOKUP($C44,[3]CONSOLIDADO!$C:$BS,50,0)),"")</f>
        <v>10</v>
      </c>
      <c r="S44" s="23">
        <f>IFERROR(IF(AND($W44="SI",VLOOKUP($C44,[3]APELACIÓN!$C:$AK,34,0)&gt;0),VLOOKUP($C44,[3]APELACIÓN!$C:$AK,34,0),VLOOKUP($C44,[3]CONSOLIDADO!$C:$BS,51,0)),"")</f>
        <v>100</v>
      </c>
      <c r="T44" s="24">
        <f>IFERROR(IF(AND($W44="SI",VLOOKUP($C44,[3]APELACIÓN!$C:$AK,35,0)&gt;0),VLOOKUP($C44,[3]APELACIÓN!$C:$AK,35,0),VLOOKUP($C44,[3]CONSOLIDADO!$C:$BS,52,0)),"")</f>
        <v>25</v>
      </c>
      <c r="U44" s="26">
        <f>IFERROR(ROUND(IF(((H44+K44+Q44+T44)=VLOOKUP($C44,[3]CONSOLIDADO!$C:$BJ,60,0)),VLOOKUP($C44,[3]CONSOLIDADO!$C:$BJ,60,0),"ERROR"),2),"")</f>
        <v>80.5</v>
      </c>
      <c r="V44" s="27" t="str">
        <f>IFERROR(IF(VLOOKUP($C44,[3]APELACIÓN!$C:$AK,5,0)&lt;&gt;0,VLOOKUP($C44,[3]APELACIÓN!$C:$AK,5,0),"NO"),"")</f>
        <v/>
      </c>
      <c r="W44" s="27" t="str">
        <f>IFERROR(IF($V44="SI",VLOOKUP($C44,[3]APELACIÓN!$C:$AK,7,0),""),0)</f>
        <v/>
      </c>
      <c r="X44" s="28"/>
      <c r="Y44" s="27">
        <f>IFERROR(VLOOKUP($C44,[3]CONSOLIDADO!$C:$BS,62,0),"")</f>
        <v>70</v>
      </c>
      <c r="Z44" s="27">
        <f>IFERROR(VLOOKUP($C44,[3]CONSOLIDADO!$C:$BS,63,0),"")</f>
        <v>3</v>
      </c>
      <c r="AA44" s="27">
        <f>IFERROR(VLOOKUP($C44,[3]CONSOLIDADO!$C:$BS,64,0),"")</f>
        <v>8</v>
      </c>
      <c r="AB44" s="27">
        <f>IFERROR(VLOOKUP($C44,[3]CONSOLIDADO!$C:$BS,65,0),"")</f>
        <v>28</v>
      </c>
      <c r="AC44" s="27" t="str">
        <f>IFERROR(VLOOKUP($C44,[3]CONSOLIDADO!$C:$BS,66,0),"")</f>
        <v/>
      </c>
      <c r="AD44" s="27">
        <f>IFERROR(VLOOKUP($C44,[3]CONSOLIDADO!$C:$BS,67,0),"")</f>
        <v>0</v>
      </c>
      <c r="AE44" s="27">
        <f>IFERROR(VLOOKUP($C44,[3]CONSOLIDADO!$C:$BS,68,0),"")</f>
        <v>0</v>
      </c>
      <c r="AF44" s="29"/>
    </row>
    <row r="45" spans="1:32" x14ac:dyDescent="0.25">
      <c r="A45" s="19">
        <v>7</v>
      </c>
      <c r="B45" s="20">
        <v>101</v>
      </c>
      <c r="C45" s="21">
        <v>12435301</v>
      </c>
      <c r="D45" s="20">
        <v>7</v>
      </c>
      <c r="E45" s="20">
        <f>IFERROR(VLOOKUP($C45,[3]CONSOLIDADO!$C:$K,9,0),"")</f>
        <v>15</v>
      </c>
      <c r="F45" s="22">
        <f>IFERROR(IF(AND($W45="SI",VLOOKUP($C45,[3]APELACIÓN!$C:$AK,21,0)&gt;0),VLOOKUP($C45,[3]APELACIÓN!$C:$AK,21,0),VLOOKUP($C45,[3]CONSOLIDADO!$C:$BS,38,0)),"")</f>
        <v>1</v>
      </c>
      <c r="G45" s="23">
        <f>IFERROR(IF(AND($W45="SI",VLOOKUP($C45,[3]APELACIÓN!$C:$AK,22,0)&gt;0),VLOOKUP($C45,[3]APELACIÓN!$C:$AK,22,0),VLOOKUP($C45,[3]CONSOLIDADO!$C:$BS,39,0)),"")</f>
        <v>16</v>
      </c>
      <c r="H45" s="24">
        <f>IFERROR(IF(AND($W45="SI",VLOOKUP($C45,[3]APELACIÓN!$C:$AK,23,0)&gt;0),VLOOKUP($C45,[3]APELACIÓN!$C:$AK,23,0),VLOOKUP($C45,[3]CONSOLIDADO!$C:$BS,40,0)),"")</f>
        <v>4</v>
      </c>
      <c r="I45" s="22">
        <f>IFERROR(IF(AND($W45="SI",VLOOKUP($C45,[3]APELACIÓN!$C:$AK,24,0)&gt;0),VLOOKUP($C45,[3]APELACIÓN!$C:$AK,24,0),VLOOKUP($C45,[3]CONSOLIDADO!$C:$BS,41,0)),"")</f>
        <v>263</v>
      </c>
      <c r="J45" s="25">
        <f>IFERROR(IF(AND($W45="SI",VLOOKUP($C45,[3]APELACIÓN!$C:$AK,25,0)&gt;0),VLOOKUP($C45,[3]APELACIÓN!$C:$AK,25,0),VLOOKUP($C45,[3]CONSOLIDADO!$C:$BS,42,0)),"")</f>
        <v>100</v>
      </c>
      <c r="K45" s="24">
        <f>IFERROR(IF(AND($W45="SI",VLOOKUP($C45,[3]APELACIÓN!$C:$AK,26,0)&gt;0),VLOOKUP($C45,[3]APELACIÓN!$C:$AK,26,0),VLOOKUP($C45,[3]CONSOLIDADO!$C:$BS,43,0)),"")</f>
        <v>25</v>
      </c>
      <c r="L45" s="22">
        <f>IFERROR(IF(AND($W45="SI",VLOOKUP($C45,[3]APELACIÓN!$C:$AK,27,0)&gt;0),VLOOKUP($C45,[3]APELACIÓN!$C:$AK,27,0),VLOOKUP($C45,[3]CONSOLIDADO!$C:$BS,44,0)),"")</f>
        <v>68</v>
      </c>
      <c r="M45" s="22">
        <f>IFERROR(IF(AND($W45="SI",VLOOKUP($C45,[3]APELACIÓN!$C:$AK,28,0)&gt;0),VLOOKUP($C45,[3]APELACIÓN!$C:$AK,28,0),VLOOKUP($C45,[3]CONSOLIDADO!$C:$BS,45,0)),"")</f>
        <v>64</v>
      </c>
      <c r="N45" s="22">
        <f>IFERROR(IF(AND($W45="SI",VLOOKUP($C45,[3]APELACIÓN!$C:$AK,29,0)&gt;0),VLOOKUP($C45,[3]APELACIÓN!$C:$AK,29,0),VLOOKUP($C45,[3]CONSOLIDADO!$C:$BS,46,0)),"")</f>
        <v>64</v>
      </c>
      <c r="O45" s="22">
        <f>IFERROR(IF(AND($W45="SI",VLOOKUP($C45,[3]APELACIÓN!$C:$AK,30,0)&gt;0),VLOOKUP($C45,[3]APELACIÓN!$C:$AK,30,0),VLOOKUP($C45,[3]CONSOLIDADO!$C:$BS,47,0)),"")</f>
        <v>65</v>
      </c>
      <c r="P45" s="25">
        <f>IFERROR(IF(AND($W45="SI",VLOOKUP($C45,[3]APELACIÓN!$C:$AK,31,0)&gt;0),VLOOKUP($C45,[3]APELACIÓN!$C:$AK,31,0),VLOOKUP($C45,[3]CONSOLIDADO!$C:$BS,48,0)),"")</f>
        <v>88</v>
      </c>
      <c r="Q45" s="24">
        <f>IFERROR(IF(AND($W45="SI",VLOOKUP($C45,[3]APELACIÓN!$C:$AK,32,0)&gt;0),VLOOKUP($C45,[3]APELACIÓN!$C:$AK,32,0),VLOOKUP($C45,[3]CONSOLIDADO!$C:$BS,49,0)),"")</f>
        <v>22</v>
      </c>
      <c r="R45" s="22">
        <f>IFERROR(IF(AND($W45="SI",VLOOKUP($C45,[3]APELACIÓN!$C:$AK,33,0)&gt;0),VLOOKUP($C45,[3]APELACIÓN!$C:$AK,33,0),VLOOKUP($C45,[3]CONSOLIDADO!$C:$BS,50,0)),"")</f>
        <v>10</v>
      </c>
      <c r="S45" s="23">
        <f>IFERROR(IF(AND($W45="SI",VLOOKUP($C45,[3]APELACIÓN!$C:$AK,34,0)&gt;0),VLOOKUP($C45,[3]APELACIÓN!$C:$AK,34,0),VLOOKUP($C45,[3]CONSOLIDADO!$C:$BS,51,0)),"")</f>
        <v>100</v>
      </c>
      <c r="T45" s="24">
        <f>IFERROR(IF(AND($W45="SI",VLOOKUP($C45,[3]APELACIÓN!$C:$AK,35,0)&gt;0),VLOOKUP($C45,[3]APELACIÓN!$C:$AK,35,0),VLOOKUP($C45,[3]CONSOLIDADO!$C:$BS,52,0)),"")</f>
        <v>25</v>
      </c>
      <c r="U45" s="26">
        <f>IFERROR(ROUND(IF(((H45+K45+Q45+T45)=VLOOKUP($C45,[3]CONSOLIDADO!$C:$BJ,60,0)),VLOOKUP($C45,[3]CONSOLIDADO!$C:$BJ,60,0),"ERROR"),2),"")</f>
        <v>76</v>
      </c>
      <c r="V45" s="27" t="str">
        <f>IFERROR(IF(VLOOKUP($C45,[3]APELACIÓN!$C:$AK,5,0)&lt;&gt;0,VLOOKUP($C45,[3]APELACIÓN!$C:$AK,5,0),"NO"),"")</f>
        <v/>
      </c>
      <c r="W45" s="27" t="str">
        <f>IFERROR(IF($V45="SI",VLOOKUP($C45,[3]APELACIÓN!$C:$AK,7,0),""),0)</f>
        <v/>
      </c>
      <c r="X45" s="28"/>
      <c r="Y45" s="27">
        <f>IFERROR(VLOOKUP($C45,[3]CONSOLIDADO!$C:$BS,62,0),"")</f>
        <v>68</v>
      </c>
      <c r="Z45" s="27">
        <f>IFERROR(VLOOKUP($C45,[3]CONSOLIDADO!$C:$BS,63,0),"")</f>
        <v>0</v>
      </c>
      <c r="AA45" s="27">
        <f>IFERROR(VLOOKUP($C45,[3]CONSOLIDADO!$C:$BS,64,0),"")</f>
        <v>0</v>
      </c>
      <c r="AB45" s="27">
        <f>IFERROR(VLOOKUP($C45,[3]CONSOLIDADO!$C:$BS,65,0),"")</f>
        <v>0</v>
      </c>
      <c r="AC45" s="27" t="str">
        <f>IFERROR(VLOOKUP($C45,[3]CONSOLIDADO!$C:$BS,66,0),"")</f>
        <v/>
      </c>
      <c r="AD45" s="27">
        <f>IFERROR(VLOOKUP($C45,[3]CONSOLIDADO!$C:$BS,67,0),"")</f>
        <v>0</v>
      </c>
      <c r="AE45" s="27">
        <f>IFERROR(VLOOKUP($C45,[3]CONSOLIDADO!$C:$BS,68,0),"")</f>
        <v>0</v>
      </c>
      <c r="AF45" s="29"/>
    </row>
    <row r="46" spans="1:32" x14ac:dyDescent="0.25">
      <c r="A46" s="19">
        <v>8</v>
      </c>
      <c r="B46" s="20">
        <v>103</v>
      </c>
      <c r="C46" s="21">
        <v>15844492</v>
      </c>
      <c r="D46" s="20">
        <v>5</v>
      </c>
      <c r="E46" s="20">
        <f>IFERROR(VLOOKUP($C46,[3]CONSOLIDADO!$C:$K,9,0),"")</f>
        <v>14</v>
      </c>
      <c r="F46" s="22">
        <f>IFERROR(IF(AND($W46="SI",VLOOKUP($C46,[3]APELACIÓN!$C:$AK,21,0)&gt;0),VLOOKUP($C46,[3]APELACIÓN!$C:$AK,21,0),VLOOKUP($C46,[3]CONSOLIDADO!$C:$BS,38,0)),"")</f>
        <v>5</v>
      </c>
      <c r="G46" s="23">
        <f>IFERROR(IF(AND($W46="SI",VLOOKUP($C46,[3]APELACIÓN!$C:$AK,22,0)&gt;0),VLOOKUP($C46,[3]APELACIÓN!$C:$AK,22,0),VLOOKUP($C46,[3]CONSOLIDADO!$C:$BS,39,0)),"")</f>
        <v>40</v>
      </c>
      <c r="H46" s="24">
        <f>IFERROR(IF(AND($W46="SI",VLOOKUP($C46,[3]APELACIÓN!$C:$AK,23,0)&gt;0),VLOOKUP($C46,[3]APELACIÓN!$C:$AK,23,0),VLOOKUP($C46,[3]CONSOLIDADO!$C:$BS,40,0)),"")</f>
        <v>10</v>
      </c>
      <c r="I46" s="22">
        <f>IFERROR(IF(AND($W46="SI",VLOOKUP($C46,[3]APELACIÓN!$C:$AK,24,0)&gt;0),VLOOKUP($C46,[3]APELACIÓN!$C:$AK,24,0),VLOOKUP($C46,[3]CONSOLIDADO!$C:$BS,41,0)),"")</f>
        <v>188</v>
      </c>
      <c r="J46" s="25">
        <f>IFERROR(IF(AND($W46="SI",VLOOKUP($C46,[3]APELACIÓN!$C:$AK,25,0)&gt;0),VLOOKUP($C46,[3]APELACIÓN!$C:$AK,25,0),VLOOKUP($C46,[3]CONSOLIDADO!$C:$BS,42,0)),"")</f>
        <v>100</v>
      </c>
      <c r="K46" s="24">
        <f>IFERROR(IF(AND($W46="SI",VLOOKUP($C46,[3]APELACIÓN!$C:$AK,26,0)&gt;0),VLOOKUP($C46,[3]APELACIÓN!$C:$AK,26,0),VLOOKUP($C46,[3]CONSOLIDADO!$C:$BS,43,0)),"")</f>
        <v>25</v>
      </c>
      <c r="L46" s="22">
        <f>IFERROR(IF(AND($W46="SI",VLOOKUP($C46,[3]APELACIÓN!$C:$AK,27,0)&gt;0),VLOOKUP($C46,[3]APELACIÓN!$C:$AK,27,0),VLOOKUP($C46,[3]CONSOLIDADO!$C:$BS,44,0)),"")</f>
        <v>70</v>
      </c>
      <c r="M46" s="22">
        <f>IFERROR(IF(AND($W46="SI",VLOOKUP($C46,[3]APELACIÓN!$C:$AK,28,0)&gt;0),VLOOKUP($C46,[3]APELACIÓN!$C:$AK,28,0),VLOOKUP($C46,[3]CONSOLIDADO!$C:$BS,45,0)),"")</f>
        <v>70</v>
      </c>
      <c r="N46" s="22">
        <f>IFERROR(IF(AND($W46="SI",VLOOKUP($C46,[3]APELACIÓN!$C:$AK,29,0)&gt;0),VLOOKUP($C46,[3]APELACIÓN!$C:$AK,29,0),VLOOKUP($C46,[3]CONSOLIDADO!$C:$BS,46,0)),"")</f>
        <v>0</v>
      </c>
      <c r="O46" s="22">
        <f>IFERROR(IF(AND($W46="SI",VLOOKUP($C46,[3]APELACIÓN!$C:$AK,30,0)&gt;0),VLOOKUP($C46,[3]APELACIÓN!$C:$AK,30,0),VLOOKUP($C46,[3]CONSOLIDADO!$C:$BS,47,0)),"")</f>
        <v>47</v>
      </c>
      <c r="P46" s="25">
        <f>IFERROR(IF(AND($W46="SI",VLOOKUP($C46,[3]APELACIÓN!$C:$AK,31,0)&gt;0),VLOOKUP($C46,[3]APELACIÓN!$C:$AK,31,0),VLOOKUP($C46,[3]CONSOLIDADO!$C:$BS,48,0)),"")</f>
        <v>52</v>
      </c>
      <c r="Q46" s="24">
        <f>IFERROR(IF(AND($W46="SI",VLOOKUP($C46,[3]APELACIÓN!$C:$AK,32,0)&gt;0),VLOOKUP($C46,[3]APELACIÓN!$C:$AK,32,0),VLOOKUP($C46,[3]CONSOLIDADO!$C:$BS,49,0)),"")</f>
        <v>13</v>
      </c>
      <c r="R46" s="22">
        <f>IFERROR(IF(AND($W46="SI",VLOOKUP($C46,[3]APELACIÓN!$C:$AK,33,0)&gt;0),VLOOKUP($C46,[3]APELACIÓN!$C:$AK,33,0),VLOOKUP($C46,[3]CONSOLIDADO!$C:$BS,50,0)),"")</f>
        <v>10</v>
      </c>
      <c r="S46" s="23">
        <f>IFERROR(IF(AND($W46="SI",VLOOKUP($C46,[3]APELACIÓN!$C:$AK,34,0)&gt;0),VLOOKUP($C46,[3]APELACIÓN!$C:$AK,34,0),VLOOKUP($C46,[3]CONSOLIDADO!$C:$BS,51,0)),"")</f>
        <v>100</v>
      </c>
      <c r="T46" s="24">
        <f>IFERROR(IF(AND($W46="SI",VLOOKUP($C46,[3]APELACIÓN!$C:$AK,35,0)&gt;0),VLOOKUP($C46,[3]APELACIÓN!$C:$AK,35,0),VLOOKUP($C46,[3]CONSOLIDADO!$C:$BS,52,0)),"")</f>
        <v>25</v>
      </c>
      <c r="U46" s="26">
        <f>IFERROR(ROUND(IF(((H46+K46+Q46+T46)=VLOOKUP($C46,[3]CONSOLIDADO!$C:$BJ,60,0)),VLOOKUP($C46,[3]CONSOLIDADO!$C:$BJ,60,0),"ERROR"),2),"")</f>
        <v>73</v>
      </c>
      <c r="V46" s="27" t="str">
        <f>IFERROR(IF(VLOOKUP($C46,[3]APELACIÓN!$C:$AK,5,0)&lt;&gt;0,VLOOKUP($C46,[3]APELACIÓN!$C:$AK,5,0),"NO"),"")</f>
        <v/>
      </c>
      <c r="W46" s="27" t="str">
        <f>IFERROR(IF($V46="SI",VLOOKUP($C46,[3]APELACIÓN!$C:$AK,7,0),""),0)</f>
        <v/>
      </c>
      <c r="X46" s="28"/>
      <c r="Y46" s="27">
        <f>IFERROR(VLOOKUP($C46,[3]CONSOLIDADO!$C:$BS,62,0),"")</f>
        <v>70</v>
      </c>
      <c r="Z46" s="27">
        <f>IFERROR(VLOOKUP($C46,[3]CONSOLIDADO!$C:$BS,63,0),"")</f>
        <v>4</v>
      </c>
      <c r="AA46" s="27">
        <f>IFERROR(VLOOKUP($C46,[3]CONSOLIDADO!$C:$BS,64,0),"")</f>
        <v>9</v>
      </c>
      <c r="AB46" s="27">
        <f>IFERROR(VLOOKUP($C46,[3]CONSOLIDADO!$C:$BS,65,0),"")</f>
        <v>12</v>
      </c>
      <c r="AC46" s="27" t="str">
        <f>IFERROR(VLOOKUP($C46,[3]CONSOLIDADO!$C:$BS,66,0),"")</f>
        <v/>
      </c>
      <c r="AD46" s="27">
        <f>IFERROR(VLOOKUP($C46,[3]CONSOLIDADO!$C:$BS,67,0),"")</f>
        <v>0</v>
      </c>
      <c r="AE46" s="27">
        <f>IFERROR(VLOOKUP($C46,[3]CONSOLIDADO!$C:$BS,68,0),"")</f>
        <v>0</v>
      </c>
      <c r="AF46" s="29"/>
    </row>
    <row r="47" spans="1:32" x14ac:dyDescent="0.25">
      <c r="A47" s="19">
        <v>9</v>
      </c>
      <c r="B47" s="20">
        <v>103</v>
      </c>
      <c r="C47" s="21">
        <v>12802071</v>
      </c>
      <c r="D47" s="20">
        <v>3</v>
      </c>
      <c r="E47" s="20">
        <f>IFERROR(VLOOKUP($C47,[3]CONSOLIDADO!$C:$K,9,0),"")</f>
        <v>13</v>
      </c>
      <c r="F47" s="22">
        <f>IFERROR(IF(AND($W47="SI",VLOOKUP($C47,[3]APELACIÓN!$C:$AK,21,0)&gt;0),VLOOKUP($C47,[3]APELACIÓN!$C:$AK,21,0),VLOOKUP($C47,[3]CONSOLIDADO!$C:$BS,38,0)),"")</f>
        <v>3</v>
      </c>
      <c r="G47" s="23">
        <f>IFERROR(IF(AND($W47="SI",VLOOKUP($C47,[3]APELACIÓN!$C:$AK,22,0)&gt;0),VLOOKUP($C47,[3]APELACIÓN!$C:$AK,22,0),VLOOKUP($C47,[3]CONSOLIDADO!$C:$BS,39,0)),"")</f>
        <v>28</v>
      </c>
      <c r="H47" s="24">
        <f>IFERROR(IF(AND($W47="SI",VLOOKUP($C47,[3]APELACIÓN!$C:$AK,23,0)&gt;0),VLOOKUP($C47,[3]APELACIÓN!$C:$AK,23,0),VLOOKUP($C47,[3]CONSOLIDADO!$C:$BS,40,0)),"")</f>
        <v>7</v>
      </c>
      <c r="I47" s="22">
        <f>IFERROR(IF(AND($W47="SI",VLOOKUP($C47,[3]APELACIÓN!$C:$AK,24,0)&gt;0),VLOOKUP($C47,[3]APELACIÓN!$C:$AK,24,0),VLOOKUP($C47,[3]CONSOLIDADO!$C:$BS,41,0)),"")</f>
        <v>251</v>
      </c>
      <c r="J47" s="25">
        <f>IFERROR(IF(AND($W47="SI",VLOOKUP($C47,[3]APELACIÓN!$C:$AK,25,0)&gt;0),VLOOKUP($C47,[3]APELACIÓN!$C:$AK,25,0),VLOOKUP($C47,[3]CONSOLIDADO!$C:$BS,42,0)),"")</f>
        <v>100</v>
      </c>
      <c r="K47" s="24">
        <f>IFERROR(IF(AND($W47="SI",VLOOKUP($C47,[3]APELACIÓN!$C:$AK,26,0)&gt;0),VLOOKUP($C47,[3]APELACIÓN!$C:$AK,26,0),VLOOKUP($C47,[3]CONSOLIDADO!$C:$BS,43,0)),"")</f>
        <v>25</v>
      </c>
      <c r="L47" s="22">
        <f>IFERROR(IF(AND($W47="SI",VLOOKUP($C47,[3]APELACIÓN!$C:$AK,27,0)&gt;0),VLOOKUP($C47,[3]APELACIÓN!$C:$AK,27,0),VLOOKUP($C47,[3]CONSOLIDADO!$C:$BS,44,0)),"")</f>
        <v>69</v>
      </c>
      <c r="M47" s="22">
        <f>IFERROR(IF(AND($W47="SI",VLOOKUP($C47,[3]APELACIÓN!$C:$AK,28,0)&gt;0),VLOOKUP($C47,[3]APELACIÓN!$C:$AK,28,0),VLOOKUP($C47,[3]CONSOLIDADO!$C:$BS,45,0)),"")</f>
        <v>70</v>
      </c>
      <c r="N47" s="22">
        <f>IFERROR(IF(AND($W47="SI",VLOOKUP($C47,[3]APELACIÓN!$C:$AK,29,0)&gt;0),VLOOKUP($C47,[3]APELACIÓN!$C:$AK,29,0),VLOOKUP($C47,[3]CONSOLIDADO!$C:$BS,46,0)),"")</f>
        <v>0</v>
      </c>
      <c r="O47" s="22">
        <f>IFERROR(IF(AND($W47="SI",VLOOKUP($C47,[3]APELACIÓN!$C:$AK,30,0)&gt;0),VLOOKUP($C47,[3]APELACIÓN!$C:$AK,30,0),VLOOKUP($C47,[3]CONSOLIDADO!$C:$BS,47,0)),"")</f>
        <v>46</v>
      </c>
      <c r="P47" s="25">
        <f>IFERROR(IF(AND($W47="SI",VLOOKUP($C47,[3]APELACIÓN!$C:$AK,31,0)&gt;0),VLOOKUP($C47,[3]APELACIÓN!$C:$AK,31,0),VLOOKUP($C47,[3]CONSOLIDADO!$C:$BS,48,0)),"")</f>
        <v>52</v>
      </c>
      <c r="Q47" s="24">
        <f>IFERROR(IF(AND($W47="SI",VLOOKUP($C47,[3]APELACIÓN!$C:$AK,32,0)&gt;0),VLOOKUP($C47,[3]APELACIÓN!$C:$AK,32,0),VLOOKUP($C47,[3]CONSOLIDADO!$C:$BS,49,0)),"")</f>
        <v>13</v>
      </c>
      <c r="R47" s="22">
        <f>IFERROR(IF(AND($W47="SI",VLOOKUP($C47,[3]APELACIÓN!$C:$AK,33,0)&gt;0),VLOOKUP($C47,[3]APELACIÓN!$C:$AK,33,0),VLOOKUP($C47,[3]CONSOLIDADO!$C:$BS,50,0)),"")</f>
        <v>10</v>
      </c>
      <c r="S47" s="23">
        <f>IFERROR(IF(AND($W47="SI",VLOOKUP($C47,[3]APELACIÓN!$C:$AK,34,0)&gt;0),VLOOKUP($C47,[3]APELACIÓN!$C:$AK,34,0),VLOOKUP($C47,[3]CONSOLIDADO!$C:$BS,51,0)),"")</f>
        <v>100</v>
      </c>
      <c r="T47" s="24">
        <f>IFERROR(IF(AND($W47="SI",VLOOKUP($C47,[3]APELACIÓN!$C:$AK,35,0)&gt;0),VLOOKUP($C47,[3]APELACIÓN!$C:$AK,35,0),VLOOKUP($C47,[3]CONSOLIDADO!$C:$BS,52,0)),"")</f>
        <v>25</v>
      </c>
      <c r="U47" s="26">
        <f>IFERROR(ROUND(IF(((H47+K47+Q47+T47)=VLOOKUP($C47,[3]CONSOLIDADO!$C:$BJ,60,0)),VLOOKUP($C47,[3]CONSOLIDADO!$C:$BJ,60,0),"ERROR"),2),"")</f>
        <v>70</v>
      </c>
      <c r="V47" s="27" t="str">
        <f>IFERROR(IF(VLOOKUP($C47,[3]APELACIÓN!$C:$AK,5,0)&lt;&gt;0,VLOOKUP($C47,[3]APELACIÓN!$C:$AK,5,0),"NO"),"")</f>
        <v/>
      </c>
      <c r="W47" s="27" t="str">
        <f>IFERROR(IF($V47="SI",VLOOKUP($C47,[3]APELACIÓN!$C:$AK,7,0),""),0)</f>
        <v/>
      </c>
      <c r="X47" s="28" t="str">
        <f>IFERROR(VLOOKUP($C47,[3]CONSOLIDADO!$C:$BS,61,0),"")</f>
        <v/>
      </c>
      <c r="Y47" s="27">
        <f>IFERROR(VLOOKUP($C47,[3]CONSOLIDADO!$C:$BS,62,0),"")</f>
        <v>69</v>
      </c>
      <c r="Z47" s="27">
        <f>IFERROR(VLOOKUP($C47,[3]CONSOLIDADO!$C:$BS,63,0),"")</f>
        <v>4</v>
      </c>
      <c r="AA47" s="27">
        <f>IFERROR(VLOOKUP($C47,[3]CONSOLIDADO!$C:$BS,64,0),"")</f>
        <v>8</v>
      </c>
      <c r="AB47" s="27">
        <f>IFERROR(VLOOKUP($C47,[3]CONSOLIDADO!$C:$BS,65,0),"")</f>
        <v>23</v>
      </c>
      <c r="AC47" s="27" t="str">
        <f>IFERROR(VLOOKUP($C47,[3]CONSOLIDADO!$C:$BS,66,0),"")</f>
        <v/>
      </c>
      <c r="AD47" s="27">
        <f>IFERROR(VLOOKUP($C47,[3]CONSOLIDADO!$C:$BS,67,0),"")</f>
        <v>0</v>
      </c>
      <c r="AE47" s="27">
        <f>IFERROR(VLOOKUP($C47,[3]CONSOLIDADO!$C:$BS,68,0),"")</f>
        <v>0</v>
      </c>
      <c r="AF47" s="29"/>
    </row>
    <row r="48" spans="1:32" x14ac:dyDescent="0.25">
      <c r="A48" s="19">
        <v>10</v>
      </c>
      <c r="B48" s="20">
        <v>103</v>
      </c>
      <c r="C48" s="21">
        <v>16323843</v>
      </c>
      <c r="D48" s="20">
        <v>8</v>
      </c>
      <c r="E48" s="20">
        <f>IFERROR(VLOOKUP($C48,[3]CONSOLIDADO!$C:$K,9,0),"")</f>
        <v>15</v>
      </c>
      <c r="F48" s="22">
        <f>IFERROR(IF(AND($W48="SI",VLOOKUP($C48,[3]APELACIÓN!$C:$AK,21,0)&gt;0),VLOOKUP($C48,[3]APELACIÓN!$C:$AK,21,0),VLOOKUP($C48,[3]CONSOLIDADO!$C:$BS,38,0)),"")</f>
        <v>4</v>
      </c>
      <c r="G48" s="23">
        <f>IFERROR(IF(AND($W48="SI",VLOOKUP($C48,[3]APELACIÓN!$C:$AK,22,0)&gt;0),VLOOKUP($C48,[3]APELACIÓN!$C:$AK,22,0),VLOOKUP($C48,[3]CONSOLIDADO!$C:$BS,39,0)),"")</f>
        <v>34</v>
      </c>
      <c r="H48" s="24">
        <f>IFERROR(IF(AND($W48="SI",VLOOKUP($C48,[3]APELACIÓN!$C:$AK,23,0)&gt;0),VLOOKUP($C48,[3]APELACIÓN!$C:$AK,23,0),VLOOKUP($C48,[3]CONSOLIDADO!$C:$BS,40,0)),"")</f>
        <v>8.5</v>
      </c>
      <c r="I48" s="22">
        <f>IFERROR(IF(AND($W48="SI",VLOOKUP($C48,[3]APELACIÓN!$C:$AK,24,0)&gt;0),VLOOKUP($C48,[3]APELACIÓN!$C:$AK,24,0),VLOOKUP($C48,[3]CONSOLIDADO!$C:$BS,41,0)),"")</f>
        <v>341</v>
      </c>
      <c r="J48" s="25">
        <f>IFERROR(IF(AND($W48="SI",VLOOKUP($C48,[3]APELACIÓN!$C:$AK,25,0)&gt;0),VLOOKUP($C48,[3]APELACIÓN!$C:$AK,25,0),VLOOKUP($C48,[3]CONSOLIDADO!$C:$BS,42,0)),"")</f>
        <v>100</v>
      </c>
      <c r="K48" s="24">
        <f>IFERROR(IF(AND($W48="SI",VLOOKUP($C48,[3]APELACIÓN!$C:$AK,26,0)&gt;0),VLOOKUP($C48,[3]APELACIÓN!$C:$AK,26,0),VLOOKUP($C48,[3]CONSOLIDADO!$C:$BS,43,0)),"")</f>
        <v>25</v>
      </c>
      <c r="L48" s="22">
        <f>IFERROR(IF(AND($W48="SI",VLOOKUP($C48,[3]APELACIÓN!$C:$AK,27,0)&gt;0),VLOOKUP($C48,[3]APELACIÓN!$C:$AK,27,0),VLOOKUP($C48,[3]CONSOLIDADO!$C:$BS,44,0)),"")</f>
        <v>70</v>
      </c>
      <c r="M48" s="22">
        <f>IFERROR(IF(AND($W48="SI",VLOOKUP($C48,[3]APELACIÓN!$C:$AK,28,0)&gt;0),VLOOKUP($C48,[3]APELACIÓN!$C:$AK,28,0),VLOOKUP($C48,[3]CONSOLIDADO!$C:$BS,45,0)),"")</f>
        <v>0</v>
      </c>
      <c r="N48" s="22">
        <f>IFERROR(IF(AND($W48="SI",VLOOKUP($C48,[3]APELACIÓN!$C:$AK,29,0)&gt;0),VLOOKUP($C48,[3]APELACIÓN!$C:$AK,29,0),VLOOKUP($C48,[3]CONSOLIDADO!$C:$BS,46,0)),"")</f>
        <v>0</v>
      </c>
      <c r="O48" s="22">
        <f>IFERROR(IF(AND($W48="SI",VLOOKUP($C48,[3]APELACIÓN!$C:$AK,30,0)&gt;0),VLOOKUP($C48,[3]APELACIÓN!$C:$AK,30,0),VLOOKUP($C48,[3]CONSOLIDADO!$C:$BS,47,0)),"")</f>
        <v>23</v>
      </c>
      <c r="P48" s="25">
        <f>IFERROR(IF(AND($W48="SI",VLOOKUP($C48,[3]APELACIÓN!$C:$AK,31,0)&gt;0),VLOOKUP($C48,[3]APELACIÓN!$C:$AK,31,0),VLOOKUP($C48,[3]CONSOLIDADO!$C:$BS,48,0)),"")</f>
        <v>4</v>
      </c>
      <c r="Q48" s="24">
        <f>IFERROR(IF(AND($W48="SI",VLOOKUP($C48,[3]APELACIÓN!$C:$AK,32,0)&gt;0),VLOOKUP($C48,[3]APELACIÓN!$C:$AK,32,0),VLOOKUP($C48,[3]CONSOLIDADO!$C:$BS,49,0)),"")</f>
        <v>1</v>
      </c>
      <c r="R48" s="22">
        <f>IFERROR(IF(AND($W48="SI",VLOOKUP($C48,[3]APELACIÓN!$C:$AK,33,0)&gt;0),VLOOKUP($C48,[3]APELACIÓN!$C:$AK,33,0),VLOOKUP($C48,[3]CONSOLIDADO!$C:$BS,50,0)),"")</f>
        <v>10</v>
      </c>
      <c r="S48" s="23">
        <f>IFERROR(IF(AND($W48="SI",VLOOKUP($C48,[3]APELACIÓN!$C:$AK,34,0)&gt;0),VLOOKUP($C48,[3]APELACIÓN!$C:$AK,34,0),VLOOKUP($C48,[3]CONSOLIDADO!$C:$BS,51,0)),"")</f>
        <v>100</v>
      </c>
      <c r="T48" s="24">
        <f>IFERROR(IF(AND($W48="SI",VLOOKUP($C48,[3]APELACIÓN!$C:$AK,35,0)&gt;0),VLOOKUP($C48,[3]APELACIÓN!$C:$AK,35,0),VLOOKUP($C48,[3]CONSOLIDADO!$C:$BS,52,0)),"")</f>
        <v>25</v>
      </c>
      <c r="U48" s="26">
        <f>IFERROR(ROUND(IF(((H48+K48+Q48+T48)=VLOOKUP($C48,[3]CONSOLIDADO!$C:$BJ,60,0)),VLOOKUP($C48,[3]CONSOLIDADO!$C:$BJ,60,0),"ERROR"),2),"")</f>
        <v>59.5</v>
      </c>
      <c r="V48" s="27" t="str">
        <f>IFERROR(IF(VLOOKUP($C48,[3]APELACIÓN!$C:$AK,5,0)&lt;&gt;0,VLOOKUP($C48,[3]APELACIÓN!$C:$AK,5,0),"NO"),"")</f>
        <v/>
      </c>
      <c r="W48" s="27" t="str">
        <f>IFERROR(IF($V48="SI",VLOOKUP($C48,[3]APELACIÓN!$C:$AK,7,0),""),0)</f>
        <v/>
      </c>
      <c r="X48" s="28" t="str">
        <f>IFERROR(VLOOKUP($C48,[3]CONSOLIDADO!$C:$BS,61,0),"")</f>
        <v/>
      </c>
      <c r="Y48" s="27">
        <f>IFERROR(VLOOKUP($C48,[3]CONSOLIDADO!$C:$BS,62,0),"")</f>
        <v>70</v>
      </c>
      <c r="Z48" s="27">
        <f>IFERROR(VLOOKUP($C48,[3]CONSOLIDADO!$C:$BS,63,0),"")</f>
        <v>2</v>
      </c>
      <c r="AA48" s="27">
        <f>IFERROR(VLOOKUP($C48,[3]CONSOLIDADO!$C:$BS,64,0),"")</f>
        <v>8</v>
      </c>
      <c r="AB48" s="27">
        <f>IFERROR(VLOOKUP($C48,[3]CONSOLIDADO!$C:$BS,65,0),"")</f>
        <v>7</v>
      </c>
      <c r="AC48" s="27" t="str">
        <f>IFERROR(VLOOKUP($C48,[3]CONSOLIDADO!$C:$BS,66,0),"")</f>
        <v/>
      </c>
      <c r="AD48" s="27">
        <f>IFERROR(VLOOKUP($C48,[3]CONSOLIDADO!$C:$BS,67,0),"")</f>
        <v>0</v>
      </c>
      <c r="AE48" s="27">
        <f>IFERROR(VLOOKUP($C48,[3]CONSOLIDADO!$C:$BS,68,0),"")</f>
        <v>0</v>
      </c>
      <c r="AF48" s="29"/>
    </row>
    <row r="49" spans="1:32" x14ac:dyDescent="0.25">
      <c r="A49" s="19">
        <v>11</v>
      </c>
      <c r="B49" s="20">
        <v>103</v>
      </c>
      <c r="C49" s="21">
        <v>16468504</v>
      </c>
      <c r="D49" s="20">
        <v>7</v>
      </c>
      <c r="E49" s="20">
        <f>IFERROR(VLOOKUP($C49,[3]CONSOLIDADO!$C:$K,9,0),"")</f>
        <v>16</v>
      </c>
      <c r="F49" s="22">
        <f>IFERROR(IF(AND($W49="SI",VLOOKUP($C49,[3]APELACIÓN!$C:$AK,21,0)&gt;0),VLOOKUP($C49,[3]APELACIÓN!$C:$AK,21,0),VLOOKUP($C49,[3]CONSOLIDADO!$C:$BS,38,0)),"")</f>
        <v>3</v>
      </c>
      <c r="G49" s="23">
        <f>IFERROR(IF(AND($W49="SI",VLOOKUP($C49,[3]APELACIÓN!$C:$AK,22,0)&gt;0),VLOOKUP($C49,[3]APELACIÓN!$C:$AK,22,0),VLOOKUP($C49,[3]CONSOLIDADO!$C:$BS,39,0)),"")</f>
        <v>28</v>
      </c>
      <c r="H49" s="24">
        <f>IFERROR(IF(AND($W49="SI",VLOOKUP($C49,[3]APELACIÓN!$C:$AK,23,0)&gt;0),VLOOKUP($C49,[3]APELACIÓN!$C:$AK,23,0),VLOOKUP($C49,[3]CONSOLIDADO!$C:$BS,40,0)),"")</f>
        <v>7</v>
      </c>
      <c r="I49" s="22">
        <f>IFERROR(IF(AND($W49="SI",VLOOKUP($C49,[3]APELACIÓN!$C:$AK,24,0)&gt;0),VLOOKUP($C49,[3]APELACIÓN!$C:$AK,24,0),VLOOKUP($C49,[3]CONSOLIDADO!$C:$BS,41,0)),"")</f>
        <v>0</v>
      </c>
      <c r="J49" s="25">
        <f>IFERROR(IF(AND($W49="SI",VLOOKUP($C49,[3]APELACIÓN!$C:$AK,25,0)&gt;0),VLOOKUP($C49,[3]APELACIÓN!$C:$AK,25,0),VLOOKUP($C49,[3]CONSOLIDADO!$C:$BS,42,0)),"")</f>
        <v>0</v>
      </c>
      <c r="K49" s="24">
        <f>IFERROR(IF(AND($W49="SI",VLOOKUP($C49,[3]APELACIÓN!$C:$AK,26,0)&gt;0),VLOOKUP($C49,[3]APELACIÓN!$C:$AK,26,0),VLOOKUP($C49,[3]CONSOLIDADO!$C:$BS,43,0)),"")</f>
        <v>0</v>
      </c>
      <c r="L49" s="22">
        <f>IFERROR(IF(AND($W49="SI",VLOOKUP($C49,[3]APELACIÓN!$C:$AK,27,0)&gt;0),VLOOKUP($C49,[3]APELACIÓN!$C:$AK,27,0),VLOOKUP($C49,[3]CONSOLIDADO!$C:$BS,44,0)),"")</f>
        <v>70</v>
      </c>
      <c r="M49" s="22">
        <f>IFERROR(IF(AND($W49="SI",VLOOKUP($C49,[3]APELACIÓN!$C:$AK,28,0)&gt;0),VLOOKUP($C49,[3]APELACIÓN!$C:$AK,28,0),VLOOKUP($C49,[3]CONSOLIDADO!$C:$BS,45,0)),"")</f>
        <v>0</v>
      </c>
      <c r="N49" s="22">
        <f>IFERROR(IF(AND($W49="SI",VLOOKUP($C49,[3]APELACIÓN!$C:$AK,29,0)&gt;0),VLOOKUP($C49,[3]APELACIÓN!$C:$AK,29,0),VLOOKUP($C49,[3]CONSOLIDADO!$C:$BS,46,0)),"")</f>
        <v>0</v>
      </c>
      <c r="O49" s="22">
        <f>IFERROR(IF(AND($W49="SI",VLOOKUP($C49,[3]APELACIÓN!$C:$AK,30,0)&gt;0),VLOOKUP($C49,[3]APELACIÓN!$C:$AK,30,0),VLOOKUP($C49,[3]CONSOLIDADO!$C:$BS,47,0)),"")</f>
        <v>23</v>
      </c>
      <c r="P49" s="25">
        <f>IFERROR(IF(AND($W49="SI",VLOOKUP($C49,[3]APELACIÓN!$C:$AK,31,0)&gt;0),VLOOKUP($C49,[3]APELACIÓN!$C:$AK,31,0),VLOOKUP($C49,[3]CONSOLIDADO!$C:$BS,48,0)),"")</f>
        <v>4</v>
      </c>
      <c r="Q49" s="24">
        <f>IFERROR(IF(AND($W49="SI",VLOOKUP($C49,[3]APELACIÓN!$C:$AK,32,0)&gt;0),VLOOKUP($C49,[3]APELACIÓN!$C:$AK,32,0),VLOOKUP($C49,[3]CONSOLIDADO!$C:$BS,49,0)),"")</f>
        <v>1</v>
      </c>
      <c r="R49" s="22">
        <f>IFERROR(IF(AND($W49="SI",VLOOKUP($C49,[3]APELACIÓN!$C:$AK,33,0)&gt;0),VLOOKUP($C49,[3]APELACIÓN!$C:$AK,33,0),VLOOKUP($C49,[3]CONSOLIDADO!$C:$BS,50,0)),"")</f>
        <v>0</v>
      </c>
      <c r="S49" s="23">
        <f>IFERROR(IF(AND($W49="SI",VLOOKUP($C49,[3]APELACIÓN!$C:$AK,34,0)&gt;0),VLOOKUP($C49,[3]APELACIÓN!$C:$AK,34,0),VLOOKUP($C49,[3]CONSOLIDADO!$C:$BS,51,0)),"")</f>
        <v>0</v>
      </c>
      <c r="T49" s="24">
        <f>IFERROR(IF(AND($W49="SI",VLOOKUP($C49,[3]APELACIÓN!$C:$AK,35,0)&gt;0),VLOOKUP($C49,[3]APELACIÓN!$C:$AK,35,0),VLOOKUP($C49,[3]CONSOLIDADO!$C:$BS,52,0)),"")</f>
        <v>0</v>
      </c>
      <c r="U49" s="26">
        <f>IFERROR(ROUND(IF(((H49+K49+Q49+T49)=VLOOKUP($C49,[3]CONSOLIDADO!$C:$BJ,60,0)),VLOOKUP($C49,[3]CONSOLIDADO!$C:$BJ,60,0),"ERROR"),2),"")</f>
        <v>8</v>
      </c>
      <c r="V49" s="27" t="str">
        <f>IFERROR(IF(VLOOKUP($C49,[3]APELACIÓN!$C:$AK,5,0)&lt;&gt;0,VLOOKUP($C49,[3]APELACIÓN!$C:$AK,5,0),"NO"),"")</f>
        <v/>
      </c>
      <c r="W49" s="27" t="str">
        <f>IFERROR(IF($V49="SI",VLOOKUP($C49,[3]APELACIÓN!$C:$AK,7,0),""),0)</f>
        <v/>
      </c>
      <c r="X49" s="28" t="str">
        <f>IFERROR(VLOOKUP($C49,[3]CONSOLIDADO!$C:$BS,61,0),"")</f>
        <v/>
      </c>
      <c r="Y49" s="27">
        <f>IFERROR(VLOOKUP($C49,[3]CONSOLIDADO!$C:$BS,62,0),"")</f>
        <v>70</v>
      </c>
      <c r="Z49" s="27">
        <f>IFERROR(VLOOKUP($C49,[3]CONSOLIDADO!$C:$BS,63,0),"")</f>
        <v>2</v>
      </c>
      <c r="AA49" s="27">
        <f>IFERROR(VLOOKUP($C49,[3]CONSOLIDADO!$C:$BS,64,0),"")</f>
        <v>9</v>
      </c>
      <c r="AB49" s="27">
        <f>IFERROR(VLOOKUP($C49,[3]CONSOLIDADO!$C:$BS,65,0),"")</f>
        <v>22</v>
      </c>
      <c r="AC49" s="27" t="str">
        <f>IFERROR(VLOOKUP($C49,[3]CONSOLIDADO!$C:$BS,66,0),"")</f>
        <v/>
      </c>
      <c r="AD49" s="27">
        <f>IFERROR(VLOOKUP($C49,[3]CONSOLIDADO!$C:$BS,67,0),"")</f>
        <v>0</v>
      </c>
      <c r="AE49" s="27">
        <f>IFERROR(VLOOKUP($C49,[3]CONSOLIDADO!$C:$BS,68,0),"")</f>
        <v>0</v>
      </c>
      <c r="AF49" s="29"/>
    </row>
  </sheetData>
  <sheetProtection password="A5CC" sheet="1" objects="1" scenarios="1"/>
  <mergeCells count="48">
    <mergeCell ref="A1:E4"/>
    <mergeCell ref="F1:AF4"/>
    <mergeCell ref="A5:E12"/>
    <mergeCell ref="F5:H11"/>
    <mergeCell ref="I5:K11"/>
    <mergeCell ref="L5:Q11"/>
    <mergeCell ref="R5:T11"/>
    <mergeCell ref="U5:U12"/>
    <mergeCell ref="V5:W12"/>
    <mergeCell ref="X5:AE12"/>
    <mergeCell ref="A13:A15"/>
    <mergeCell ref="B13:B15"/>
    <mergeCell ref="C13:C15"/>
    <mergeCell ref="D13:D15"/>
    <mergeCell ref="E13:E15"/>
    <mergeCell ref="AF5:AF12"/>
    <mergeCell ref="F12:H12"/>
    <mergeCell ref="I12:K12"/>
    <mergeCell ref="L12:Q12"/>
    <mergeCell ref="R12:T12"/>
    <mergeCell ref="Q13:Q15"/>
    <mergeCell ref="F13:F15"/>
    <mergeCell ref="G13:G15"/>
    <mergeCell ref="H13:H15"/>
    <mergeCell ref="I13:I15"/>
    <mergeCell ref="J13:J15"/>
    <mergeCell ref="K13:K15"/>
    <mergeCell ref="L13:L15"/>
    <mergeCell ref="M13:M15"/>
    <mergeCell ref="N13:N15"/>
    <mergeCell ref="O13:O15"/>
    <mergeCell ref="P13:P15"/>
    <mergeCell ref="AD13:AD15"/>
    <mergeCell ref="AE13:AE15"/>
    <mergeCell ref="AF13:AF15"/>
    <mergeCell ref="A38:AF38"/>
    <mergeCell ref="X13:X15"/>
    <mergeCell ref="Y13:Y15"/>
    <mergeCell ref="Z13:Z15"/>
    <mergeCell ref="AA13:AA15"/>
    <mergeCell ref="AB13:AB15"/>
    <mergeCell ref="AC13:AC15"/>
    <mergeCell ref="R13:R15"/>
    <mergeCell ref="S13:S15"/>
    <mergeCell ref="T13:T15"/>
    <mergeCell ref="U13:U15"/>
    <mergeCell ref="V13:V15"/>
    <mergeCell ref="W13:W15"/>
  </mergeCells>
  <conditionalFormatting sqref="W16:W37 W39:W49">
    <cfRule type="expression" dxfId="13" priority="8">
      <formula>$W16=0</formula>
    </cfRule>
  </conditionalFormatting>
  <conditionalFormatting sqref="W16:W37 W39:W49">
    <cfRule type="expression" dxfId="12" priority="7">
      <formula>AND($V16="",$W16="SI")</formula>
    </cfRule>
  </conditionalFormatting>
  <conditionalFormatting sqref="AE16:AE37 AE39:AE49">
    <cfRule type="expression" dxfId="11" priority="4">
      <formula>AND($AC16="SI",$AE16="")</formula>
    </cfRule>
  </conditionalFormatting>
  <conditionalFormatting sqref="Y16:AB37 Y39:AB49">
    <cfRule type="expression" dxfId="10" priority="6">
      <formula>$X16&lt;&gt;"EMPATE"</formula>
    </cfRule>
  </conditionalFormatting>
  <conditionalFormatting sqref="AD16:AD37 AD39:AD49">
    <cfRule type="expression" dxfId="9" priority="5">
      <formula>AND($AC16="SI",$AD16="")</formula>
    </cfRule>
  </conditionalFormatting>
  <conditionalFormatting sqref="A39:AF49 A16:AF37">
    <cfRule type="expression" dxfId="8" priority="3">
      <formula>$U16&lt;60</formula>
    </cfRule>
  </conditionalFormatting>
  <conditionalFormatting sqref="A38">
    <cfRule type="expression" dxfId="7" priority="1">
      <formula>$U38&lt;60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30"/>
  <sheetViews>
    <sheetView tabSelected="1" topLeftCell="A146" workbookViewId="0">
      <selection activeCell="R156" sqref="R156"/>
    </sheetView>
  </sheetViews>
  <sheetFormatPr baseColWidth="10" defaultRowHeight="15" x14ac:dyDescent="0.25"/>
  <cols>
    <col min="1" max="1" width="3.5703125" bestFit="1" customWidth="1"/>
    <col min="2" max="2" width="6" bestFit="1" customWidth="1"/>
    <col min="3" max="3" width="7.85546875" bestFit="1" customWidth="1"/>
    <col min="4" max="4" width="3.140625" bestFit="1" customWidth="1"/>
    <col min="5" max="5" width="2.7109375" bestFit="1" customWidth="1"/>
    <col min="6" max="6" width="5.140625" bestFit="1" customWidth="1"/>
    <col min="7" max="7" width="7.42578125" bestFit="1" customWidth="1"/>
    <col min="8" max="8" width="10.140625" customWidth="1"/>
    <col min="9" max="9" width="6.140625" bestFit="1" customWidth="1"/>
    <col min="10" max="10" width="7.42578125" bestFit="1" customWidth="1"/>
    <col min="11" max="11" width="10" customWidth="1"/>
    <col min="12" max="14" width="6.42578125" bestFit="1" customWidth="1"/>
    <col min="15" max="15" width="9" bestFit="1" customWidth="1"/>
    <col min="16" max="16" width="7.42578125" bestFit="1" customWidth="1"/>
    <col min="17" max="17" width="9.28515625" customWidth="1"/>
    <col min="18" max="18" width="11.140625" customWidth="1"/>
    <col min="19" max="19" width="7.42578125" bestFit="1" customWidth="1"/>
    <col min="20" max="20" width="10" customWidth="1"/>
    <col min="21" max="21" width="12.42578125" bestFit="1" customWidth="1"/>
    <col min="22" max="22" width="6.140625" customWidth="1"/>
    <col min="23" max="23" width="9.7109375" customWidth="1"/>
    <col min="24" max="24" width="7.28515625" bestFit="1" customWidth="1"/>
    <col min="25" max="25" width="10.42578125" customWidth="1"/>
    <col min="26" max="26" width="5.7109375" customWidth="1"/>
    <col min="27" max="27" width="6.28515625" customWidth="1"/>
    <col min="28" max="28" width="6.140625" customWidth="1"/>
    <col min="29" max="29" width="7.5703125" bestFit="1" customWidth="1"/>
    <col min="30" max="30" width="18.5703125" customWidth="1"/>
    <col min="31" max="31" width="9.42578125" customWidth="1"/>
    <col min="32" max="32" width="9" customWidth="1"/>
  </cols>
  <sheetData>
    <row r="1" spans="1:32" x14ac:dyDescent="0.25">
      <c r="A1" s="99" t="s">
        <v>0</v>
      </c>
      <c r="B1" s="100"/>
      <c r="C1" s="100"/>
      <c r="D1" s="100"/>
      <c r="E1" s="101"/>
      <c r="F1" s="61" t="s">
        <v>44</v>
      </c>
      <c r="G1" s="61"/>
      <c r="H1" s="61"/>
      <c r="I1" s="61"/>
      <c r="J1" s="61"/>
      <c r="K1" s="61"/>
      <c r="L1" s="61"/>
      <c r="M1" s="61"/>
      <c r="N1" s="61"/>
      <c r="O1" s="61"/>
      <c r="P1" s="61"/>
      <c r="Q1" s="61"/>
      <c r="R1" s="61"/>
      <c r="S1" s="61"/>
      <c r="T1" s="61"/>
      <c r="U1" s="61"/>
      <c r="V1" s="61"/>
      <c r="W1" s="61"/>
      <c r="X1" s="61"/>
      <c r="Y1" s="61"/>
      <c r="Z1" s="61"/>
      <c r="AA1" s="61"/>
      <c r="AB1" s="61"/>
      <c r="AC1" s="61"/>
      <c r="AD1" s="61"/>
      <c r="AE1" s="61"/>
      <c r="AF1" s="62"/>
    </row>
    <row r="2" spans="1:32" x14ac:dyDescent="0.25">
      <c r="A2" s="102"/>
      <c r="B2" s="103"/>
      <c r="C2" s="103"/>
      <c r="D2" s="103"/>
      <c r="E2" s="104"/>
      <c r="F2" s="63"/>
      <c r="G2" s="63"/>
      <c r="H2" s="63"/>
      <c r="I2" s="63"/>
      <c r="J2" s="63"/>
      <c r="K2" s="63"/>
      <c r="L2" s="63"/>
      <c r="M2" s="63"/>
      <c r="N2" s="63"/>
      <c r="O2" s="63"/>
      <c r="P2" s="63"/>
      <c r="Q2" s="63"/>
      <c r="R2" s="63"/>
      <c r="S2" s="63"/>
      <c r="T2" s="63"/>
      <c r="U2" s="63"/>
      <c r="V2" s="63"/>
      <c r="W2" s="63"/>
      <c r="X2" s="63"/>
      <c r="Y2" s="63"/>
      <c r="Z2" s="63"/>
      <c r="AA2" s="63"/>
      <c r="AB2" s="63"/>
      <c r="AC2" s="63"/>
      <c r="AD2" s="63"/>
      <c r="AE2" s="63"/>
      <c r="AF2" s="64"/>
    </row>
    <row r="3" spans="1:32" x14ac:dyDescent="0.25">
      <c r="A3" s="102"/>
      <c r="B3" s="103"/>
      <c r="C3" s="103"/>
      <c r="D3" s="103"/>
      <c r="E3" s="104"/>
      <c r="F3" s="63"/>
      <c r="G3" s="63"/>
      <c r="H3" s="63"/>
      <c r="I3" s="63"/>
      <c r="J3" s="63"/>
      <c r="K3" s="63"/>
      <c r="L3" s="63"/>
      <c r="M3" s="63"/>
      <c r="N3" s="63"/>
      <c r="O3" s="63"/>
      <c r="P3" s="63"/>
      <c r="Q3" s="63"/>
      <c r="R3" s="63"/>
      <c r="S3" s="63"/>
      <c r="T3" s="63"/>
      <c r="U3" s="63"/>
      <c r="V3" s="63"/>
      <c r="W3" s="63"/>
      <c r="X3" s="63"/>
      <c r="Y3" s="63"/>
      <c r="Z3" s="63"/>
      <c r="AA3" s="63"/>
      <c r="AB3" s="63"/>
      <c r="AC3" s="63"/>
      <c r="AD3" s="63"/>
      <c r="AE3" s="63"/>
      <c r="AF3" s="64"/>
    </row>
    <row r="4" spans="1:32" ht="15.75" thickBot="1" x14ac:dyDescent="0.3">
      <c r="A4" s="102"/>
      <c r="B4" s="103"/>
      <c r="C4" s="103"/>
      <c r="D4" s="103"/>
      <c r="E4" s="104"/>
      <c r="F4" s="63"/>
      <c r="G4" s="63"/>
      <c r="H4" s="63"/>
      <c r="I4" s="65"/>
      <c r="J4" s="65"/>
      <c r="K4" s="65"/>
      <c r="L4" s="65"/>
      <c r="M4" s="65"/>
      <c r="N4" s="65"/>
      <c r="O4" s="65"/>
      <c r="P4" s="65"/>
      <c r="Q4" s="65"/>
      <c r="R4" s="63"/>
      <c r="S4" s="63"/>
      <c r="T4" s="63"/>
      <c r="U4" s="63"/>
      <c r="V4" s="65"/>
      <c r="W4" s="65"/>
      <c r="X4" s="65"/>
      <c r="Y4" s="65"/>
      <c r="Z4" s="65"/>
      <c r="AA4" s="65"/>
      <c r="AB4" s="65"/>
      <c r="AC4" s="65"/>
      <c r="AD4" s="65"/>
      <c r="AE4" s="65"/>
      <c r="AF4" s="66"/>
    </row>
    <row r="5" spans="1:32" x14ac:dyDescent="0.25">
      <c r="A5" s="92">
        <f ca="1">TODAY()</f>
        <v>43845</v>
      </c>
      <c r="B5" s="93"/>
      <c r="C5" s="93"/>
      <c r="D5" s="93"/>
      <c r="E5" s="94"/>
      <c r="F5" s="74" t="s">
        <v>45</v>
      </c>
      <c r="G5" s="75"/>
      <c r="H5" s="76"/>
      <c r="I5" s="74" t="s">
        <v>1</v>
      </c>
      <c r="J5" s="75"/>
      <c r="K5" s="76"/>
      <c r="L5" s="74" t="s">
        <v>2</v>
      </c>
      <c r="M5" s="75"/>
      <c r="N5" s="75"/>
      <c r="O5" s="75"/>
      <c r="P5" s="75"/>
      <c r="Q5" s="76"/>
      <c r="R5" s="74" t="s">
        <v>3</v>
      </c>
      <c r="S5" s="75"/>
      <c r="T5" s="76"/>
      <c r="U5" s="81" t="s">
        <v>4</v>
      </c>
      <c r="V5" s="74" t="s">
        <v>5</v>
      </c>
      <c r="W5" s="76"/>
      <c r="X5" s="74" t="s">
        <v>6</v>
      </c>
      <c r="Y5" s="75"/>
      <c r="Z5" s="75"/>
      <c r="AA5" s="75"/>
      <c r="AB5" s="75"/>
      <c r="AC5" s="75"/>
      <c r="AD5" s="75"/>
      <c r="AE5" s="76"/>
      <c r="AF5" s="44" t="s">
        <v>7</v>
      </c>
    </row>
    <row r="6" spans="1:32" x14ac:dyDescent="0.25">
      <c r="A6" s="95"/>
      <c r="B6" s="93"/>
      <c r="C6" s="93"/>
      <c r="D6" s="93"/>
      <c r="E6" s="94"/>
      <c r="F6" s="41"/>
      <c r="G6" s="43"/>
      <c r="H6" s="77"/>
      <c r="I6" s="41"/>
      <c r="J6" s="43"/>
      <c r="K6" s="77"/>
      <c r="L6" s="41"/>
      <c r="M6" s="43"/>
      <c r="N6" s="43"/>
      <c r="O6" s="43"/>
      <c r="P6" s="43"/>
      <c r="Q6" s="77"/>
      <c r="R6" s="41"/>
      <c r="S6" s="43"/>
      <c r="T6" s="77"/>
      <c r="U6" s="82"/>
      <c r="V6" s="41"/>
      <c r="W6" s="77"/>
      <c r="X6" s="41"/>
      <c r="Y6" s="43"/>
      <c r="Z6" s="43"/>
      <c r="AA6" s="43"/>
      <c r="AB6" s="43"/>
      <c r="AC6" s="43"/>
      <c r="AD6" s="43"/>
      <c r="AE6" s="77"/>
      <c r="AF6" s="45"/>
    </row>
    <row r="7" spans="1:32" x14ac:dyDescent="0.25">
      <c r="A7" s="95"/>
      <c r="B7" s="93"/>
      <c r="C7" s="93"/>
      <c r="D7" s="93"/>
      <c r="E7" s="94"/>
      <c r="F7" s="41"/>
      <c r="G7" s="43"/>
      <c r="H7" s="77"/>
      <c r="I7" s="41"/>
      <c r="J7" s="43"/>
      <c r="K7" s="77"/>
      <c r="L7" s="41"/>
      <c r="M7" s="43"/>
      <c r="N7" s="43"/>
      <c r="O7" s="43"/>
      <c r="P7" s="43"/>
      <c r="Q7" s="77"/>
      <c r="R7" s="41"/>
      <c r="S7" s="43"/>
      <c r="T7" s="77"/>
      <c r="U7" s="82"/>
      <c r="V7" s="41"/>
      <c r="W7" s="77"/>
      <c r="X7" s="41"/>
      <c r="Y7" s="43"/>
      <c r="Z7" s="43"/>
      <c r="AA7" s="43"/>
      <c r="AB7" s="43"/>
      <c r="AC7" s="43"/>
      <c r="AD7" s="43"/>
      <c r="AE7" s="77"/>
      <c r="AF7" s="45"/>
    </row>
    <row r="8" spans="1:32" x14ac:dyDescent="0.25">
      <c r="A8" s="95"/>
      <c r="B8" s="93"/>
      <c r="C8" s="93"/>
      <c r="D8" s="93"/>
      <c r="E8" s="94"/>
      <c r="F8" s="41"/>
      <c r="G8" s="43"/>
      <c r="H8" s="77"/>
      <c r="I8" s="41"/>
      <c r="J8" s="43"/>
      <c r="K8" s="77"/>
      <c r="L8" s="41"/>
      <c r="M8" s="43"/>
      <c r="N8" s="43"/>
      <c r="O8" s="43"/>
      <c r="P8" s="43"/>
      <c r="Q8" s="77"/>
      <c r="R8" s="41"/>
      <c r="S8" s="43"/>
      <c r="T8" s="77"/>
      <c r="U8" s="82"/>
      <c r="V8" s="41"/>
      <c r="W8" s="77"/>
      <c r="X8" s="41"/>
      <c r="Y8" s="43"/>
      <c r="Z8" s="43"/>
      <c r="AA8" s="43"/>
      <c r="AB8" s="43"/>
      <c r="AC8" s="43"/>
      <c r="AD8" s="43"/>
      <c r="AE8" s="77"/>
      <c r="AF8" s="45"/>
    </row>
    <row r="9" spans="1:32" x14ac:dyDescent="0.25">
      <c r="A9" s="95"/>
      <c r="B9" s="93"/>
      <c r="C9" s="93"/>
      <c r="D9" s="93"/>
      <c r="E9" s="94"/>
      <c r="F9" s="41"/>
      <c r="G9" s="43"/>
      <c r="H9" s="77"/>
      <c r="I9" s="41"/>
      <c r="J9" s="43"/>
      <c r="K9" s="77"/>
      <c r="L9" s="41"/>
      <c r="M9" s="43"/>
      <c r="N9" s="43"/>
      <c r="O9" s="43"/>
      <c r="P9" s="43"/>
      <c r="Q9" s="77"/>
      <c r="R9" s="41"/>
      <c r="S9" s="43"/>
      <c r="T9" s="77"/>
      <c r="U9" s="82"/>
      <c r="V9" s="41"/>
      <c r="W9" s="77"/>
      <c r="X9" s="41"/>
      <c r="Y9" s="43"/>
      <c r="Z9" s="43"/>
      <c r="AA9" s="43"/>
      <c r="AB9" s="43"/>
      <c r="AC9" s="43"/>
      <c r="AD9" s="43"/>
      <c r="AE9" s="77"/>
      <c r="AF9" s="45"/>
    </row>
    <row r="10" spans="1:32" x14ac:dyDescent="0.25">
      <c r="A10" s="95"/>
      <c r="B10" s="93"/>
      <c r="C10" s="93"/>
      <c r="D10" s="93"/>
      <c r="E10" s="94"/>
      <c r="F10" s="41"/>
      <c r="G10" s="43"/>
      <c r="H10" s="77"/>
      <c r="I10" s="41"/>
      <c r="J10" s="43"/>
      <c r="K10" s="77"/>
      <c r="L10" s="41"/>
      <c r="M10" s="43"/>
      <c r="N10" s="43"/>
      <c r="O10" s="43"/>
      <c r="P10" s="43"/>
      <c r="Q10" s="77"/>
      <c r="R10" s="41"/>
      <c r="S10" s="43"/>
      <c r="T10" s="77"/>
      <c r="U10" s="82"/>
      <c r="V10" s="41"/>
      <c r="W10" s="77"/>
      <c r="X10" s="41"/>
      <c r="Y10" s="43"/>
      <c r="Z10" s="43"/>
      <c r="AA10" s="43"/>
      <c r="AB10" s="43"/>
      <c r="AC10" s="43"/>
      <c r="AD10" s="43"/>
      <c r="AE10" s="77"/>
      <c r="AF10" s="45"/>
    </row>
    <row r="11" spans="1:32" ht="15.75" thickBot="1" x14ac:dyDescent="0.3">
      <c r="A11" s="95"/>
      <c r="B11" s="93"/>
      <c r="C11" s="93"/>
      <c r="D11" s="93"/>
      <c r="E11" s="94"/>
      <c r="F11" s="78"/>
      <c r="G11" s="79"/>
      <c r="H11" s="80"/>
      <c r="I11" s="41"/>
      <c r="J11" s="43"/>
      <c r="K11" s="77"/>
      <c r="L11" s="78"/>
      <c r="M11" s="79"/>
      <c r="N11" s="79"/>
      <c r="O11" s="79"/>
      <c r="P11" s="79"/>
      <c r="Q11" s="80"/>
      <c r="R11" s="41"/>
      <c r="S11" s="43"/>
      <c r="T11" s="77"/>
      <c r="U11" s="82"/>
      <c r="V11" s="41"/>
      <c r="W11" s="77"/>
      <c r="X11" s="41"/>
      <c r="Y11" s="43"/>
      <c r="Z11" s="43"/>
      <c r="AA11" s="43"/>
      <c r="AB11" s="43"/>
      <c r="AC11" s="43"/>
      <c r="AD11" s="43"/>
      <c r="AE11" s="77"/>
      <c r="AF11" s="45"/>
    </row>
    <row r="12" spans="1:32" ht="15.75" thickBot="1" x14ac:dyDescent="0.3">
      <c r="A12" s="96"/>
      <c r="B12" s="97"/>
      <c r="C12" s="97"/>
      <c r="D12" s="97"/>
      <c r="E12" s="98"/>
      <c r="F12" s="46">
        <v>0.25</v>
      </c>
      <c r="G12" s="47"/>
      <c r="H12" s="47"/>
      <c r="I12" s="83">
        <v>0.25</v>
      </c>
      <c r="J12" s="84"/>
      <c r="K12" s="85"/>
      <c r="L12" s="83">
        <v>0.25</v>
      </c>
      <c r="M12" s="84"/>
      <c r="N12" s="84"/>
      <c r="O12" s="84"/>
      <c r="P12" s="84"/>
      <c r="Q12" s="84"/>
      <c r="R12" s="83">
        <v>0.25</v>
      </c>
      <c r="S12" s="84"/>
      <c r="T12" s="85"/>
      <c r="U12" s="82"/>
      <c r="V12" s="78"/>
      <c r="W12" s="80"/>
      <c r="X12" s="78"/>
      <c r="Y12" s="79"/>
      <c r="Z12" s="79"/>
      <c r="AA12" s="79"/>
      <c r="AB12" s="79"/>
      <c r="AC12" s="79"/>
      <c r="AD12" s="79"/>
      <c r="AE12" s="80"/>
      <c r="AF12" s="45"/>
    </row>
    <row r="13" spans="1:32" x14ac:dyDescent="0.25">
      <c r="A13" s="49" t="s">
        <v>8</v>
      </c>
      <c r="B13" s="51" t="s">
        <v>9</v>
      </c>
      <c r="C13" s="53" t="s">
        <v>10</v>
      </c>
      <c r="D13" s="53" t="s">
        <v>11</v>
      </c>
      <c r="E13" s="53" t="s">
        <v>12</v>
      </c>
      <c r="F13" s="34" t="s">
        <v>13</v>
      </c>
      <c r="G13" s="34" t="s">
        <v>14</v>
      </c>
      <c r="H13" s="43" t="s">
        <v>15</v>
      </c>
      <c r="I13" s="35" t="s">
        <v>16</v>
      </c>
      <c r="J13" s="35" t="s">
        <v>17</v>
      </c>
      <c r="K13" s="43" t="s">
        <v>15</v>
      </c>
      <c r="L13" s="35" t="s">
        <v>18</v>
      </c>
      <c r="M13" s="35" t="s">
        <v>19</v>
      </c>
      <c r="N13" s="35" t="s">
        <v>20</v>
      </c>
      <c r="O13" s="35" t="s">
        <v>21</v>
      </c>
      <c r="P13" s="35" t="s">
        <v>17</v>
      </c>
      <c r="Q13" s="43" t="s">
        <v>22</v>
      </c>
      <c r="R13" s="35" t="s">
        <v>23</v>
      </c>
      <c r="S13" s="35" t="s">
        <v>17</v>
      </c>
      <c r="T13" s="41" t="s">
        <v>15</v>
      </c>
      <c r="U13" s="42" t="s">
        <v>24</v>
      </c>
      <c r="V13" s="34" t="s">
        <v>25</v>
      </c>
      <c r="W13" s="34" t="s">
        <v>26</v>
      </c>
      <c r="X13" s="34" t="s">
        <v>27</v>
      </c>
      <c r="Y13" s="34" t="s">
        <v>28</v>
      </c>
      <c r="Z13" s="34" t="s">
        <v>29</v>
      </c>
      <c r="AA13" s="34" t="s">
        <v>30</v>
      </c>
      <c r="AB13" s="34" t="s">
        <v>31</v>
      </c>
      <c r="AC13" s="34" t="s">
        <v>32</v>
      </c>
      <c r="AD13" s="34" t="s">
        <v>33</v>
      </c>
      <c r="AE13" s="34" t="s">
        <v>34</v>
      </c>
      <c r="AF13" s="37"/>
    </row>
    <row r="14" spans="1:32" x14ac:dyDescent="0.25">
      <c r="A14" s="49"/>
      <c r="B14" s="51"/>
      <c r="C14" s="53"/>
      <c r="D14" s="53"/>
      <c r="E14" s="53"/>
      <c r="F14" s="35"/>
      <c r="G14" s="35"/>
      <c r="H14" s="43"/>
      <c r="I14" s="35"/>
      <c r="J14" s="35"/>
      <c r="K14" s="43"/>
      <c r="L14" s="35"/>
      <c r="M14" s="35"/>
      <c r="N14" s="35"/>
      <c r="O14" s="35"/>
      <c r="P14" s="35"/>
      <c r="Q14" s="43"/>
      <c r="R14" s="35"/>
      <c r="S14" s="35"/>
      <c r="T14" s="41"/>
      <c r="U14" s="42"/>
      <c r="V14" s="35"/>
      <c r="W14" s="35"/>
      <c r="X14" s="35"/>
      <c r="Y14" s="35"/>
      <c r="Z14" s="35"/>
      <c r="AA14" s="35"/>
      <c r="AB14" s="35"/>
      <c r="AC14" s="35"/>
      <c r="AD14" s="35"/>
      <c r="AE14" s="35"/>
      <c r="AF14" s="37"/>
    </row>
    <row r="15" spans="1:32" ht="15.75" thickBot="1" x14ac:dyDescent="0.3">
      <c r="A15" s="50"/>
      <c r="B15" s="52"/>
      <c r="C15" s="54"/>
      <c r="D15" s="54"/>
      <c r="E15" s="54"/>
      <c r="F15" s="35"/>
      <c r="G15" s="35"/>
      <c r="H15" s="43"/>
      <c r="I15" s="35"/>
      <c r="J15" s="35"/>
      <c r="K15" s="43"/>
      <c r="L15" s="35"/>
      <c r="M15" s="35"/>
      <c r="N15" s="35"/>
      <c r="O15" s="35"/>
      <c r="P15" s="35"/>
      <c r="Q15" s="43"/>
      <c r="R15" s="35"/>
      <c r="S15" s="35"/>
      <c r="T15" s="41"/>
      <c r="U15" s="42"/>
      <c r="V15" s="36"/>
      <c r="W15" s="36"/>
      <c r="X15" s="36"/>
      <c r="Y15" s="36"/>
      <c r="Z15" s="36"/>
      <c r="AA15" s="36"/>
      <c r="AB15" s="36"/>
      <c r="AC15" s="36"/>
      <c r="AD15" s="36"/>
      <c r="AE15" s="36"/>
      <c r="AF15" s="37"/>
    </row>
    <row r="16" spans="1:32" x14ac:dyDescent="0.25">
      <c r="A16" s="1">
        <v>1</v>
      </c>
      <c r="B16" s="2">
        <v>103</v>
      </c>
      <c r="C16" s="3">
        <v>9085527</v>
      </c>
      <c r="D16" s="2">
        <v>1</v>
      </c>
      <c r="E16" s="2">
        <f>IFERROR(VLOOKUP($C16,[4]CONSOLIDADO!$C:$K,9,0),"")</f>
        <v>14</v>
      </c>
      <c r="F16" s="4">
        <f>IFERROR(IF(AND($W16="SI",VLOOKUP($C16,[4]APELACIÓN!$C:$AK,21,0)&gt;0),VLOOKUP($C16,[4]APELACIÓN!$C:$AK,21,0),VLOOKUP($C16,[4]CONSOLIDADO!$C:$BS,38,0)),"")</f>
        <v>32</v>
      </c>
      <c r="G16" s="5">
        <f>IFERROR(IF(AND($W16="SI",VLOOKUP($C16,[4]APELACIÓN!$C:$AK,22,0)&gt;0),VLOOKUP($C16,[4]APELACIÓN!$C:$AK,22,0),VLOOKUP($C16,[4]CONSOLIDADO!$C:$BS,39,0)),"")</f>
        <v>100</v>
      </c>
      <c r="H16" s="6">
        <f>IFERROR(IF(AND($W16="SI",VLOOKUP($C16,[4]APELACIÓN!$C:$AK,23,0)&gt;0),VLOOKUP($C16,[4]APELACIÓN!$C:$AK,23,0),VLOOKUP($C16,[4]CONSOLIDADO!$C:$BS,40,0)),"")</f>
        <v>25</v>
      </c>
      <c r="I16" s="4">
        <f>IFERROR(IF(AND($W16="SI",VLOOKUP($C16,[4]APELACIÓN!$C:$AK,24,0)&gt;0),VLOOKUP($C16,[4]APELACIÓN!$C:$AK,24,0),VLOOKUP($C16,[4]CONSOLIDADO!$C:$BS,41,0)),"")</f>
        <v>95</v>
      </c>
      <c r="J16" s="7">
        <f>IFERROR(IF(AND($W16="SI",VLOOKUP($C16,[4]APELACIÓN!$C:$AK,25,0)&gt;0),VLOOKUP($C16,[4]APELACIÓN!$C:$AK,25,0),VLOOKUP($C16,[4]CONSOLIDADO!$C:$BS,42,0)),"")</f>
        <v>100</v>
      </c>
      <c r="K16" s="6">
        <f>IFERROR(IF(AND($W16="SI",VLOOKUP($C16,[4]APELACIÓN!$C:$AK,26,0)&gt;0),VLOOKUP($C16,[4]APELACIÓN!$C:$AK,26,0),VLOOKUP($C16,[4]CONSOLIDADO!$C:$BS,43,0)),"")</f>
        <v>25</v>
      </c>
      <c r="L16" s="4">
        <f>IFERROR(IF(AND($W16="SI",VLOOKUP($C16,[4]APELACIÓN!$C:$AK,27,0)&gt;0),VLOOKUP($C16,[4]APELACIÓN!$C:$AK,27,0),VLOOKUP($C16,[4]CONSOLIDADO!$C:$BS,44,0)),"")</f>
        <v>70</v>
      </c>
      <c r="M16" s="4">
        <f>IFERROR(IF(AND($W16="SI",VLOOKUP($C16,[4]APELACIÓN!$C:$AK,28,0)&gt;0),VLOOKUP($C16,[4]APELACIÓN!$C:$AK,28,0),VLOOKUP($C16,[4]CONSOLIDADO!$C:$BS,45,0)),"")</f>
        <v>70</v>
      </c>
      <c r="N16" s="4">
        <f>IFERROR(IF(AND($W16="SI",VLOOKUP($C16,[4]APELACIÓN!$C:$AK,29,0)&gt;0),VLOOKUP($C16,[4]APELACIÓN!$C:$AK,29,0),VLOOKUP($C16,[4]CONSOLIDADO!$C:$BS,46,0)),"")</f>
        <v>70</v>
      </c>
      <c r="O16" s="4">
        <f>IFERROR(IF(AND($W16="SI",VLOOKUP($C16,[4]APELACIÓN!$C:$AK,30,0)&gt;0),VLOOKUP($C16,[4]APELACIÓN!$C:$AK,30,0),VLOOKUP($C16,[4]CONSOLIDADO!$C:$BS,47,0)),"")</f>
        <v>70</v>
      </c>
      <c r="P16" s="7">
        <f>IFERROR(IF(AND($W16="SI",VLOOKUP($C16,[4]APELACIÓN!$C:$AK,31,0)&gt;0),VLOOKUP($C16,[4]APELACIÓN!$C:$AK,31,0),VLOOKUP($C16,[4]CONSOLIDADO!$C:$BS,48,0)),"")</f>
        <v>100</v>
      </c>
      <c r="Q16" s="6">
        <f>IFERROR(IF(AND($W16="SI",VLOOKUP($C16,[4]APELACIÓN!$C:$AK,32,0)&gt;0),VLOOKUP($C16,[4]APELACIÓN!$C:$AK,32,0),VLOOKUP($C16,[4]CONSOLIDADO!$C:$BS,49,0)),"")</f>
        <v>25</v>
      </c>
      <c r="R16" s="4" t="str">
        <f>IFERROR(IF(AND($W16="SI",VLOOKUP($C16,[4]APELACIÓN!$C:$AK,33,0)&gt;0),VLOOKUP($C16,[4]APELACIÓN!$C:$AK,33,0),VLOOKUP($C16,[4]CONSOLIDADO!$C:$BS,50,0)),"")</f>
        <v>TNS</v>
      </c>
      <c r="S16" s="5">
        <f>IFERROR(IF(AND($W16="SI",VLOOKUP($C16,[4]APELACIÓN!$C:$AK,34,0)&gt;0),VLOOKUP($C16,[4]APELACIÓN!$C:$AK,34,0),VLOOKUP($C16,[4]CONSOLIDADO!$C:$BS,51,0)),"")</f>
        <v>100</v>
      </c>
      <c r="T16" s="6">
        <f>IFERROR(IF(AND($W16="SI",VLOOKUP($C16,[4]APELACIÓN!$C:$AK,35,0)&gt;0),VLOOKUP($C16,[4]APELACIÓN!$C:$AK,35,0),VLOOKUP($C16,[4]CONSOLIDADO!$C:$BS,52,0)),"")</f>
        <v>25</v>
      </c>
      <c r="U16" s="8">
        <f>IFERROR(ROUND(IF(((H16+K16+Q16+T16)=VLOOKUP($C16,[4]CONSOLIDADO!$C:$BJ,60,0)),VLOOKUP($C16,[4]CONSOLIDADO!$C:$BJ,60,0),"ERROR"),2),"")</f>
        <v>100</v>
      </c>
      <c r="V16" s="9" t="str">
        <f>IFERROR(IF(VLOOKUP($C16,[4]APELACIÓN!$C:$AK,5,0)&lt;&gt;0,VLOOKUP($C16,[4]APELACIÓN!$C:$AK,5,0),"NO"),"")</f>
        <v/>
      </c>
      <c r="W16" s="9" t="str">
        <f>IFERROR(IF($V16="SI",VLOOKUP($C16,[4]APELACIÓN!$C:$AK,7,0),""),0)</f>
        <v/>
      </c>
      <c r="X16" s="10" t="str">
        <f>IFERROR(VLOOKUP($C16,[4]CONSOLIDADO!$C:$BS,61,0),"")</f>
        <v>EMPATE</v>
      </c>
      <c r="Y16" s="11">
        <f>IFERROR(VLOOKUP($C16,[4]CONSOLIDADO!$C:$BS,62,0),"")</f>
        <v>70</v>
      </c>
      <c r="Z16" s="11">
        <f>IFERROR(VLOOKUP($C16,[4]CONSOLIDADO!$C:$BS,63,0),"")</f>
        <v>31</v>
      </c>
      <c r="AA16" s="11">
        <f>IFERROR(VLOOKUP($C16,[4]CONSOLIDADO!$C:$BS,64,0),"")</f>
        <v>9</v>
      </c>
      <c r="AB16" s="11">
        <f>IFERROR(VLOOKUP($C16,[4]CONSOLIDADO!$C:$BS,65,0),"")</f>
        <v>2</v>
      </c>
      <c r="AC16" s="9" t="str">
        <f>IFERROR(VLOOKUP($C16,[4]CONSOLIDADO!$C:$BS,66,0),"")</f>
        <v/>
      </c>
      <c r="AD16" s="9">
        <f>IFERROR(VLOOKUP($C16,[4]CONSOLIDADO!$C:$BS,67,0),"")</f>
        <v>0</v>
      </c>
      <c r="AE16" s="12">
        <f>IFERROR(VLOOKUP($C16,[4]CONSOLIDADO!$C:$BS,68,0),"")</f>
        <v>0</v>
      </c>
      <c r="AF16" s="13">
        <v>1</v>
      </c>
    </row>
    <row r="17" spans="1:32" x14ac:dyDescent="0.25">
      <c r="A17" s="1">
        <v>2</v>
      </c>
      <c r="B17" s="2">
        <v>101</v>
      </c>
      <c r="C17" s="3">
        <v>11497620</v>
      </c>
      <c r="D17" s="2">
        <v>2</v>
      </c>
      <c r="E17" s="2">
        <f>IFERROR(VLOOKUP($C17,[4]CONSOLIDADO!$C:$K,9,0),"")</f>
        <v>14</v>
      </c>
      <c r="F17" s="4">
        <f>IFERROR(IF(AND($W17="SI",VLOOKUP($C17,[4]APELACIÓN!$C:$AK,21,0)&gt;0),VLOOKUP($C17,[4]APELACIÓN!$C:$AK,21,0),VLOOKUP($C17,[4]CONSOLIDADO!$C:$BS,38,0)),"")</f>
        <v>23</v>
      </c>
      <c r="G17" s="5">
        <f>IFERROR(IF(AND($W17="SI",VLOOKUP($C17,[4]APELACIÓN!$C:$AK,22,0)&gt;0),VLOOKUP($C17,[4]APELACIÓN!$C:$AK,22,0),VLOOKUP($C17,[4]CONSOLIDADO!$C:$BS,39,0)),"")</f>
        <v>100</v>
      </c>
      <c r="H17" s="6">
        <f>IFERROR(IF(AND($W17="SI",VLOOKUP($C17,[4]APELACIÓN!$C:$AK,23,0)&gt;0),VLOOKUP($C17,[4]APELACIÓN!$C:$AK,23,0),VLOOKUP($C17,[4]CONSOLIDADO!$C:$BS,40,0)),"")</f>
        <v>25</v>
      </c>
      <c r="I17" s="4">
        <f>IFERROR(IF(AND($W17="SI",VLOOKUP($C17,[4]APELACIÓN!$C:$AK,24,0)&gt;0),VLOOKUP($C17,[4]APELACIÓN!$C:$AK,24,0),VLOOKUP($C17,[4]CONSOLIDADO!$C:$BS,41,0)),"")</f>
        <v>102</v>
      </c>
      <c r="J17" s="7">
        <f>IFERROR(IF(AND($W17="SI",VLOOKUP($C17,[4]APELACIÓN!$C:$AK,25,0)&gt;0),VLOOKUP($C17,[4]APELACIÓN!$C:$AK,25,0),VLOOKUP($C17,[4]CONSOLIDADO!$C:$BS,42,0)),"")</f>
        <v>100</v>
      </c>
      <c r="K17" s="6">
        <f>IFERROR(IF(AND($W17="SI",VLOOKUP($C17,[4]APELACIÓN!$C:$AK,26,0)&gt;0),VLOOKUP($C17,[4]APELACIÓN!$C:$AK,26,0),VLOOKUP($C17,[4]CONSOLIDADO!$C:$BS,43,0)),"")</f>
        <v>25</v>
      </c>
      <c r="L17" s="4">
        <f>IFERROR(IF(AND($W17="SI",VLOOKUP($C17,[4]APELACIÓN!$C:$AK,27,0)&gt;0),VLOOKUP($C17,[4]APELACIÓN!$C:$AK,27,0),VLOOKUP($C17,[4]CONSOLIDADO!$C:$BS,44,0)),"")</f>
        <v>70</v>
      </c>
      <c r="M17" s="4">
        <f>IFERROR(IF(AND($W17="SI",VLOOKUP($C17,[4]APELACIÓN!$C:$AK,28,0)&gt;0),VLOOKUP($C17,[4]APELACIÓN!$C:$AK,28,0),VLOOKUP($C17,[4]CONSOLIDADO!$C:$BS,45,0)),"")</f>
        <v>70</v>
      </c>
      <c r="N17" s="4">
        <f>IFERROR(IF(AND($W17="SI",VLOOKUP($C17,[4]APELACIÓN!$C:$AK,29,0)&gt;0),VLOOKUP($C17,[4]APELACIÓN!$C:$AK,29,0),VLOOKUP($C17,[4]CONSOLIDADO!$C:$BS,46,0)),"")</f>
        <v>70</v>
      </c>
      <c r="O17" s="4">
        <f>IFERROR(IF(AND($W17="SI",VLOOKUP($C17,[4]APELACIÓN!$C:$AK,30,0)&gt;0),VLOOKUP($C17,[4]APELACIÓN!$C:$AK,30,0),VLOOKUP($C17,[4]CONSOLIDADO!$C:$BS,47,0)),"")</f>
        <v>70</v>
      </c>
      <c r="P17" s="7">
        <f>IFERROR(IF(AND($W17="SI",VLOOKUP($C17,[4]APELACIÓN!$C:$AK,31,0)&gt;0),VLOOKUP($C17,[4]APELACIÓN!$C:$AK,31,0),VLOOKUP($C17,[4]CONSOLIDADO!$C:$BS,48,0)),"")</f>
        <v>100</v>
      </c>
      <c r="Q17" s="6">
        <f>IFERROR(IF(AND($W17="SI",VLOOKUP($C17,[4]APELACIÓN!$C:$AK,32,0)&gt;0),VLOOKUP($C17,[4]APELACIÓN!$C:$AK,32,0),VLOOKUP($C17,[4]CONSOLIDADO!$C:$BS,49,0)),"")</f>
        <v>25</v>
      </c>
      <c r="R17" s="4" t="str">
        <f>IFERROR(IF(AND($W17="SI",VLOOKUP($C17,[4]APELACIÓN!$C:$AK,33,0)&gt;0),VLOOKUP($C17,[4]APELACIÓN!$C:$AK,33,0),VLOOKUP($C17,[4]CONSOLIDADO!$C:$BS,50,0)),"")</f>
        <v>TNS</v>
      </c>
      <c r="S17" s="5">
        <f>IFERROR(IF(AND($W17="SI",VLOOKUP($C17,[4]APELACIÓN!$C:$AK,34,0)&gt;0),VLOOKUP($C17,[4]APELACIÓN!$C:$AK,34,0),VLOOKUP($C17,[4]CONSOLIDADO!$C:$BS,51,0)),"")</f>
        <v>100</v>
      </c>
      <c r="T17" s="6">
        <f>IFERROR(IF(AND($W17="SI",VLOOKUP($C17,[4]APELACIÓN!$C:$AK,35,0)&gt;0),VLOOKUP($C17,[4]APELACIÓN!$C:$AK,35,0),VLOOKUP($C17,[4]CONSOLIDADO!$C:$BS,52,0)),"")</f>
        <v>25</v>
      </c>
      <c r="U17" s="8">
        <f>IFERROR(ROUND(IF(((H17+K17+Q17+T17)=VLOOKUP($C17,[4]CONSOLIDADO!$C:$BJ,60,0)),VLOOKUP($C17,[4]CONSOLIDADO!$C:$BJ,60,0),"ERROR"),2),"")</f>
        <v>100</v>
      </c>
      <c r="V17" s="9" t="str">
        <f>IFERROR(IF(VLOOKUP($C17,[4]APELACIÓN!$C:$AK,5,0)&lt;&gt;0,VLOOKUP($C17,[4]APELACIÓN!$C:$AK,5,0),"NO"),"")</f>
        <v/>
      </c>
      <c r="W17" s="9" t="str">
        <f>IFERROR(IF($V17="SI",VLOOKUP($C17,[4]APELACIÓN!$C:$AK,7,0),""),0)</f>
        <v/>
      </c>
      <c r="X17" s="10" t="str">
        <f>IFERROR(VLOOKUP($C17,[4]CONSOLIDADO!$C:$BS,61,0),"")</f>
        <v>EMPATE</v>
      </c>
      <c r="Y17" s="11">
        <f>IFERROR(VLOOKUP($C17,[4]CONSOLIDADO!$C:$BS,62,0),"")</f>
        <v>70</v>
      </c>
      <c r="Z17" s="11">
        <f>IFERROR(VLOOKUP($C17,[4]CONSOLIDADO!$C:$BS,63,0),"")</f>
        <v>26</v>
      </c>
      <c r="AA17" s="11">
        <f>IFERROR(VLOOKUP($C17,[4]CONSOLIDADO!$C:$BS,64,0),"")</f>
        <v>4</v>
      </c>
      <c r="AB17" s="11">
        <f>IFERROR(VLOOKUP($C17,[4]CONSOLIDADO!$C:$BS,65,0),"")</f>
        <v>0</v>
      </c>
      <c r="AC17" s="9" t="str">
        <f>IFERROR(VLOOKUP($C17,[4]CONSOLIDADO!$C:$BS,66,0),"")</f>
        <v/>
      </c>
      <c r="AD17" s="9">
        <f>IFERROR(VLOOKUP($C17,[4]CONSOLIDADO!$C:$BS,67,0),"")</f>
        <v>0</v>
      </c>
      <c r="AE17" s="12">
        <f>IFERROR(VLOOKUP($C17,[4]CONSOLIDADO!$C:$BS,68,0),"")</f>
        <v>0</v>
      </c>
      <c r="AF17" s="13">
        <v>2</v>
      </c>
    </row>
    <row r="18" spans="1:32" x14ac:dyDescent="0.25">
      <c r="A18" s="1">
        <v>3</v>
      </c>
      <c r="B18" s="2">
        <v>103</v>
      </c>
      <c r="C18" s="3">
        <v>12436899</v>
      </c>
      <c r="D18" s="2">
        <v>5</v>
      </c>
      <c r="E18" s="2">
        <f>IFERROR(VLOOKUP($C18,[4]CONSOLIDADO!$C:$K,9,0),"")</f>
        <v>17</v>
      </c>
      <c r="F18" s="4">
        <f>IFERROR(IF(AND($W18="SI",VLOOKUP($C18,[4]APELACIÓN!$C:$AK,21,0)&gt;0),VLOOKUP($C18,[4]APELACIÓN!$C:$AK,21,0),VLOOKUP($C18,[4]CONSOLIDADO!$C:$BS,38,0)),"")</f>
        <v>22</v>
      </c>
      <c r="G18" s="5">
        <f>IFERROR(IF(AND($W18="SI",VLOOKUP($C18,[4]APELACIÓN!$C:$AK,22,0)&gt;0),VLOOKUP($C18,[4]APELACIÓN!$C:$AK,22,0),VLOOKUP($C18,[4]CONSOLIDADO!$C:$BS,39,0)),"")</f>
        <v>100</v>
      </c>
      <c r="H18" s="6">
        <f>IFERROR(IF(AND($W18="SI",VLOOKUP($C18,[4]APELACIÓN!$C:$AK,23,0)&gt;0),VLOOKUP($C18,[4]APELACIÓN!$C:$AK,23,0),VLOOKUP($C18,[4]CONSOLIDADO!$C:$BS,40,0)),"")</f>
        <v>25</v>
      </c>
      <c r="I18" s="4">
        <f>IFERROR(IF(AND($W18="SI",VLOOKUP($C18,[4]APELACIÓN!$C:$AK,24,0)&gt;0),VLOOKUP($C18,[4]APELACIÓN!$C:$AK,24,0),VLOOKUP($C18,[4]CONSOLIDADO!$C:$BS,41,0)),"")</f>
        <v>423</v>
      </c>
      <c r="J18" s="7">
        <f>IFERROR(IF(AND($W18="SI",VLOOKUP($C18,[4]APELACIÓN!$C:$AK,25,0)&gt;0),VLOOKUP($C18,[4]APELACIÓN!$C:$AK,25,0),VLOOKUP($C18,[4]CONSOLIDADO!$C:$BS,42,0)),"")</f>
        <v>100</v>
      </c>
      <c r="K18" s="6">
        <f>IFERROR(IF(AND($W18="SI",VLOOKUP($C18,[4]APELACIÓN!$C:$AK,26,0)&gt;0),VLOOKUP($C18,[4]APELACIÓN!$C:$AK,26,0),VLOOKUP($C18,[4]CONSOLIDADO!$C:$BS,43,0)),"")</f>
        <v>25</v>
      </c>
      <c r="L18" s="4">
        <f>IFERROR(IF(AND($W18="SI",VLOOKUP($C18,[4]APELACIÓN!$C:$AK,27,0)&gt;0),VLOOKUP($C18,[4]APELACIÓN!$C:$AK,27,0),VLOOKUP($C18,[4]CONSOLIDADO!$C:$BS,44,0)),"")</f>
        <v>70</v>
      </c>
      <c r="M18" s="4">
        <f>IFERROR(IF(AND($W18="SI",VLOOKUP($C18,[4]APELACIÓN!$C:$AK,28,0)&gt;0),VLOOKUP($C18,[4]APELACIÓN!$C:$AK,28,0),VLOOKUP($C18,[4]CONSOLIDADO!$C:$BS,45,0)),"")</f>
        <v>70</v>
      </c>
      <c r="N18" s="4">
        <f>IFERROR(IF(AND($W18="SI",VLOOKUP($C18,[4]APELACIÓN!$C:$AK,29,0)&gt;0),VLOOKUP($C18,[4]APELACIÓN!$C:$AK,29,0),VLOOKUP($C18,[4]CONSOLIDADO!$C:$BS,46,0)),"")</f>
        <v>70</v>
      </c>
      <c r="O18" s="4">
        <f>IFERROR(IF(AND($W18="SI",VLOOKUP($C18,[4]APELACIÓN!$C:$AK,30,0)&gt;0),VLOOKUP($C18,[4]APELACIÓN!$C:$AK,30,0),VLOOKUP($C18,[4]CONSOLIDADO!$C:$BS,47,0)),"")</f>
        <v>70</v>
      </c>
      <c r="P18" s="7">
        <f>IFERROR(IF(AND($W18="SI",VLOOKUP($C18,[4]APELACIÓN!$C:$AK,31,0)&gt;0),VLOOKUP($C18,[4]APELACIÓN!$C:$AK,31,0),VLOOKUP($C18,[4]CONSOLIDADO!$C:$BS,48,0)),"")</f>
        <v>100</v>
      </c>
      <c r="Q18" s="6">
        <f>IFERROR(IF(AND($W18="SI",VLOOKUP($C18,[4]APELACIÓN!$C:$AK,32,0)&gt;0),VLOOKUP($C18,[4]APELACIÓN!$C:$AK,32,0),VLOOKUP($C18,[4]CONSOLIDADO!$C:$BS,49,0)),"")</f>
        <v>25</v>
      </c>
      <c r="R18" s="4" t="str">
        <f>IFERROR(IF(AND($W18="SI",VLOOKUP($C18,[4]APELACIÓN!$C:$AK,33,0)&gt;0),VLOOKUP($C18,[4]APELACIÓN!$C:$AK,33,0),VLOOKUP($C18,[4]CONSOLIDADO!$C:$BS,50,0)),"")</f>
        <v>TNS</v>
      </c>
      <c r="S18" s="5">
        <f>IFERROR(IF(AND($W18="SI",VLOOKUP($C18,[4]APELACIÓN!$C:$AK,34,0)&gt;0),VLOOKUP($C18,[4]APELACIÓN!$C:$AK,34,0),VLOOKUP($C18,[4]CONSOLIDADO!$C:$BS,51,0)),"")</f>
        <v>100</v>
      </c>
      <c r="T18" s="6">
        <f>IFERROR(IF(AND($W18="SI",VLOOKUP($C18,[4]APELACIÓN!$C:$AK,35,0)&gt;0),VLOOKUP($C18,[4]APELACIÓN!$C:$AK,35,0),VLOOKUP($C18,[4]CONSOLIDADO!$C:$BS,52,0)),"")</f>
        <v>25</v>
      </c>
      <c r="U18" s="8">
        <f>IFERROR(ROUND(IF(((H18+K18+Q18+T18)=VLOOKUP($C18,[4]CONSOLIDADO!$C:$BJ,60,0)),VLOOKUP($C18,[4]CONSOLIDADO!$C:$BJ,60,0),"ERROR"),2),"")</f>
        <v>100</v>
      </c>
      <c r="V18" s="9" t="str">
        <f>IFERROR(IF(VLOOKUP($C18,[4]APELACIÓN!$C:$AK,5,0)&lt;&gt;0,VLOOKUP($C18,[4]APELACIÓN!$C:$AK,5,0),"NO"),"")</f>
        <v/>
      </c>
      <c r="W18" s="9" t="str">
        <f>IFERROR(IF($V18="SI",VLOOKUP($C18,[4]APELACIÓN!$C:$AK,7,0),""),0)</f>
        <v/>
      </c>
      <c r="X18" s="10" t="str">
        <f>IFERROR(VLOOKUP($C18,[4]CONSOLIDADO!$C:$BS,61,0),"")</f>
        <v>EMPATE</v>
      </c>
      <c r="Y18" s="11">
        <f>IFERROR(VLOOKUP($C18,[4]CONSOLIDADO!$C:$BS,62,0),"")</f>
        <v>70</v>
      </c>
      <c r="Z18" s="11">
        <f>IFERROR(VLOOKUP($C18,[4]CONSOLIDADO!$C:$BS,63,0),"")</f>
        <v>21</v>
      </c>
      <c r="AA18" s="11">
        <f>IFERROR(VLOOKUP($C18,[4]CONSOLIDADO!$C:$BS,64,0),"")</f>
        <v>6</v>
      </c>
      <c r="AB18" s="11">
        <f>IFERROR(VLOOKUP($C18,[4]CONSOLIDADO!$C:$BS,65,0),"")</f>
        <v>17</v>
      </c>
      <c r="AC18" s="9" t="str">
        <f>IFERROR(VLOOKUP($C18,[4]CONSOLIDADO!$C:$BS,66,0),"")</f>
        <v/>
      </c>
      <c r="AD18" s="9">
        <f>IFERROR(VLOOKUP($C18,[4]CONSOLIDADO!$C:$BS,67,0),"")</f>
        <v>0</v>
      </c>
      <c r="AE18" s="12">
        <f>IFERROR(VLOOKUP($C18,[4]CONSOLIDADO!$C:$BS,68,0),"")</f>
        <v>0</v>
      </c>
      <c r="AF18" s="13">
        <v>3</v>
      </c>
    </row>
    <row r="19" spans="1:32" x14ac:dyDescent="0.25">
      <c r="A19" s="1">
        <v>4</v>
      </c>
      <c r="B19" s="2">
        <v>103</v>
      </c>
      <c r="C19" s="3">
        <v>10330516</v>
      </c>
      <c r="D19" s="2">
        <v>0</v>
      </c>
      <c r="E19" s="2">
        <f>IFERROR(VLOOKUP($C19,[4]CONSOLIDADO!$C:$K,9,0),"")</f>
        <v>17</v>
      </c>
      <c r="F19" s="4">
        <f>IFERROR(IF(AND($W19="SI",VLOOKUP($C19,[4]APELACIÓN!$C:$AK,21,0)&gt;0),VLOOKUP($C19,[4]APELACIÓN!$C:$AK,21,0),VLOOKUP($C19,[4]CONSOLIDADO!$C:$BS,38,0)),"")</f>
        <v>18</v>
      </c>
      <c r="G19" s="5">
        <f>IFERROR(IF(AND($W19="SI",VLOOKUP($C19,[4]APELACIÓN!$C:$AK,22,0)&gt;0),VLOOKUP($C19,[4]APELACIÓN!$C:$AK,22,0),VLOOKUP($C19,[4]CONSOLIDADO!$C:$BS,39,0)),"")</f>
        <v>100</v>
      </c>
      <c r="H19" s="6">
        <f>IFERROR(IF(AND($W19="SI",VLOOKUP($C19,[4]APELACIÓN!$C:$AK,23,0)&gt;0),VLOOKUP($C19,[4]APELACIÓN!$C:$AK,23,0),VLOOKUP($C19,[4]CONSOLIDADO!$C:$BS,40,0)),"")</f>
        <v>25</v>
      </c>
      <c r="I19" s="4">
        <f>IFERROR(IF(AND($W19="SI",VLOOKUP($C19,[4]APELACIÓN!$C:$AK,24,0)&gt;0),VLOOKUP($C19,[4]APELACIÓN!$C:$AK,24,0),VLOOKUP($C19,[4]CONSOLIDADO!$C:$BS,41,0)),"")</f>
        <v>342</v>
      </c>
      <c r="J19" s="7">
        <f>IFERROR(IF(AND($W19="SI",VLOOKUP($C19,[4]APELACIÓN!$C:$AK,25,0)&gt;0),VLOOKUP($C19,[4]APELACIÓN!$C:$AK,25,0),VLOOKUP($C19,[4]CONSOLIDADO!$C:$BS,42,0)),"")</f>
        <v>100</v>
      </c>
      <c r="K19" s="6">
        <f>IFERROR(IF(AND($W19="SI",VLOOKUP($C19,[4]APELACIÓN!$C:$AK,26,0)&gt;0),VLOOKUP($C19,[4]APELACIÓN!$C:$AK,26,0),VLOOKUP($C19,[4]CONSOLIDADO!$C:$BS,43,0)),"")</f>
        <v>25</v>
      </c>
      <c r="L19" s="4">
        <f>IFERROR(IF(AND($W19="SI",VLOOKUP($C19,[4]APELACIÓN!$C:$AK,27,0)&gt;0),VLOOKUP($C19,[4]APELACIÓN!$C:$AK,27,0),VLOOKUP($C19,[4]CONSOLIDADO!$C:$BS,44,0)),"")</f>
        <v>70</v>
      </c>
      <c r="M19" s="4">
        <f>IFERROR(IF(AND($W19="SI",VLOOKUP($C19,[4]APELACIÓN!$C:$AK,28,0)&gt;0),VLOOKUP($C19,[4]APELACIÓN!$C:$AK,28,0),VLOOKUP($C19,[4]CONSOLIDADO!$C:$BS,45,0)),"")</f>
        <v>70</v>
      </c>
      <c r="N19" s="4">
        <f>IFERROR(IF(AND($W19="SI",VLOOKUP($C19,[4]APELACIÓN!$C:$AK,29,0)&gt;0),VLOOKUP($C19,[4]APELACIÓN!$C:$AK,29,0),VLOOKUP($C19,[4]CONSOLIDADO!$C:$BS,46,0)),"")</f>
        <v>70</v>
      </c>
      <c r="O19" s="4">
        <f>IFERROR(IF(AND($W19="SI",VLOOKUP($C19,[4]APELACIÓN!$C:$AK,30,0)&gt;0),VLOOKUP($C19,[4]APELACIÓN!$C:$AK,30,0),VLOOKUP($C19,[4]CONSOLIDADO!$C:$BS,47,0)),"")</f>
        <v>70</v>
      </c>
      <c r="P19" s="7">
        <f>IFERROR(IF(AND($W19="SI",VLOOKUP($C19,[4]APELACIÓN!$C:$AK,31,0)&gt;0),VLOOKUP($C19,[4]APELACIÓN!$C:$AK,31,0),VLOOKUP($C19,[4]CONSOLIDADO!$C:$BS,48,0)),"")</f>
        <v>100</v>
      </c>
      <c r="Q19" s="6">
        <f>IFERROR(IF(AND($W19="SI",VLOOKUP($C19,[4]APELACIÓN!$C:$AK,32,0)&gt;0),VLOOKUP($C19,[4]APELACIÓN!$C:$AK,32,0),VLOOKUP($C19,[4]CONSOLIDADO!$C:$BS,49,0)),"")</f>
        <v>25</v>
      </c>
      <c r="R19" s="4" t="str">
        <f>IFERROR(IF(AND($W19="SI",VLOOKUP($C19,[4]APELACIÓN!$C:$AK,33,0)&gt;0),VLOOKUP($C19,[4]APELACIÓN!$C:$AK,33,0),VLOOKUP($C19,[4]CONSOLIDADO!$C:$BS,50,0)),"")</f>
        <v>TNS</v>
      </c>
      <c r="S19" s="5">
        <f>IFERROR(IF(AND($W19="SI",VLOOKUP($C19,[4]APELACIÓN!$C:$AK,34,0)&gt;0),VLOOKUP($C19,[4]APELACIÓN!$C:$AK,34,0),VLOOKUP($C19,[4]CONSOLIDADO!$C:$BS,51,0)),"")</f>
        <v>100</v>
      </c>
      <c r="T19" s="6">
        <f>IFERROR(IF(AND($W19="SI",VLOOKUP($C19,[4]APELACIÓN!$C:$AK,35,0)&gt;0),VLOOKUP($C19,[4]APELACIÓN!$C:$AK,35,0),VLOOKUP($C19,[4]CONSOLIDADO!$C:$BS,52,0)),"")</f>
        <v>25</v>
      </c>
      <c r="U19" s="8">
        <f>IFERROR(ROUND(IF(((H19+K19+Q19+T19)=VLOOKUP($C19,[4]CONSOLIDADO!$C:$BJ,60,0)),VLOOKUP($C19,[4]CONSOLIDADO!$C:$BJ,60,0),"ERROR"),2),"")</f>
        <v>100</v>
      </c>
      <c r="V19" s="9" t="str">
        <f>IFERROR(IF(VLOOKUP($C19,[4]APELACIÓN!$C:$AK,5,0)&lt;&gt;0,VLOOKUP($C19,[4]APELACIÓN!$C:$AK,5,0),"NO"),"")</f>
        <v/>
      </c>
      <c r="W19" s="9" t="str">
        <f>IFERROR(IF($V19="SI",VLOOKUP($C19,[4]APELACIÓN!$C:$AK,7,0),""),0)</f>
        <v/>
      </c>
      <c r="X19" s="10" t="str">
        <f>IFERROR(VLOOKUP($C19,[4]CONSOLIDADO!$C:$BS,61,0),"")</f>
        <v>EMPATE</v>
      </c>
      <c r="Y19" s="11">
        <f>IFERROR(VLOOKUP($C19,[4]CONSOLIDADO!$C:$BS,62,0),"")</f>
        <v>70</v>
      </c>
      <c r="Z19" s="11">
        <f>IFERROR(VLOOKUP($C19,[4]CONSOLIDADO!$C:$BS,63,0),"")</f>
        <v>18</v>
      </c>
      <c r="AA19" s="11">
        <f>IFERROR(VLOOKUP($C19,[4]CONSOLIDADO!$C:$BS,64,0),"")</f>
        <v>1</v>
      </c>
      <c r="AB19" s="11">
        <f>IFERROR(VLOOKUP($C19,[4]CONSOLIDADO!$C:$BS,65,0),"")</f>
        <v>1</v>
      </c>
      <c r="AC19" s="9" t="str">
        <f>IFERROR(VLOOKUP($C19,[4]CONSOLIDADO!$C:$BS,66,0),"")</f>
        <v/>
      </c>
      <c r="AD19" s="9">
        <f>IFERROR(VLOOKUP($C19,[4]CONSOLIDADO!$C:$BS,67,0),"")</f>
        <v>0</v>
      </c>
      <c r="AE19" s="12">
        <f>IFERROR(VLOOKUP($C19,[4]CONSOLIDADO!$C:$BS,68,0),"")</f>
        <v>0</v>
      </c>
      <c r="AF19" s="13">
        <v>4</v>
      </c>
    </row>
    <row r="20" spans="1:32" x14ac:dyDescent="0.25">
      <c r="A20" s="1">
        <v>5</v>
      </c>
      <c r="B20" s="2">
        <v>103</v>
      </c>
      <c r="C20" s="3">
        <v>8042712</v>
      </c>
      <c r="D20" s="2">
        <v>3</v>
      </c>
      <c r="E20" s="2">
        <f>IFERROR(VLOOKUP($C20,[4]CONSOLIDADO!$C:$K,9,0),"")</f>
        <v>22</v>
      </c>
      <c r="F20" s="4">
        <f>IFERROR(IF(AND($W20="SI",VLOOKUP($C20,[4]APELACIÓN!$C:$AK,21,0)&gt;0),VLOOKUP($C20,[4]APELACIÓN!$C:$AK,21,0),VLOOKUP($C20,[4]CONSOLIDADO!$C:$BS,38,0)),"")</f>
        <v>17</v>
      </c>
      <c r="G20" s="5">
        <f>IFERROR(IF(AND($W20="SI",VLOOKUP($C20,[4]APELACIÓN!$C:$AK,22,0)&gt;0),VLOOKUP($C20,[4]APELACIÓN!$C:$AK,22,0),VLOOKUP($C20,[4]CONSOLIDADO!$C:$BS,39,0)),"")</f>
        <v>100</v>
      </c>
      <c r="H20" s="6">
        <f>IFERROR(IF(AND($W20="SI",VLOOKUP($C20,[4]APELACIÓN!$C:$AK,23,0)&gt;0),VLOOKUP($C20,[4]APELACIÓN!$C:$AK,23,0),VLOOKUP($C20,[4]CONSOLIDADO!$C:$BS,40,0)),"")</f>
        <v>25</v>
      </c>
      <c r="I20" s="4">
        <f>IFERROR(IF(AND($W20="SI",VLOOKUP($C20,[4]APELACIÓN!$C:$AK,24,0)&gt;0),VLOOKUP($C20,[4]APELACIÓN!$C:$AK,24,0),VLOOKUP($C20,[4]CONSOLIDADO!$C:$BS,41,0)),"")</f>
        <v>241</v>
      </c>
      <c r="J20" s="7">
        <f>IFERROR(IF(AND($W20="SI",VLOOKUP($C20,[4]APELACIÓN!$C:$AK,25,0)&gt;0),VLOOKUP($C20,[4]APELACIÓN!$C:$AK,25,0),VLOOKUP($C20,[4]CONSOLIDADO!$C:$BS,42,0)),"")</f>
        <v>100</v>
      </c>
      <c r="K20" s="6">
        <f>IFERROR(IF(AND($W20="SI",VLOOKUP($C20,[4]APELACIÓN!$C:$AK,26,0)&gt;0),VLOOKUP($C20,[4]APELACIÓN!$C:$AK,26,0),VLOOKUP($C20,[4]CONSOLIDADO!$C:$BS,43,0)),"")</f>
        <v>25</v>
      </c>
      <c r="L20" s="4">
        <f>IFERROR(IF(AND($W20="SI",VLOOKUP($C20,[4]APELACIÓN!$C:$AK,27,0)&gt;0),VLOOKUP($C20,[4]APELACIÓN!$C:$AK,27,0),VLOOKUP($C20,[4]CONSOLIDADO!$C:$BS,44,0)),"")</f>
        <v>70</v>
      </c>
      <c r="M20" s="4">
        <f>IFERROR(IF(AND($W20="SI",VLOOKUP($C20,[4]APELACIÓN!$C:$AK,28,0)&gt;0),VLOOKUP($C20,[4]APELACIÓN!$C:$AK,28,0),VLOOKUP($C20,[4]CONSOLIDADO!$C:$BS,45,0)),"")</f>
        <v>70</v>
      </c>
      <c r="N20" s="4">
        <f>IFERROR(IF(AND($W20="SI",VLOOKUP($C20,[4]APELACIÓN!$C:$AK,29,0)&gt;0),VLOOKUP($C20,[4]APELACIÓN!$C:$AK,29,0),VLOOKUP($C20,[4]CONSOLIDADO!$C:$BS,46,0)),"")</f>
        <v>70</v>
      </c>
      <c r="O20" s="4">
        <f>IFERROR(IF(AND($W20="SI",VLOOKUP($C20,[4]APELACIÓN!$C:$AK,30,0)&gt;0),VLOOKUP($C20,[4]APELACIÓN!$C:$AK,30,0),VLOOKUP($C20,[4]CONSOLIDADO!$C:$BS,47,0)),"")</f>
        <v>70</v>
      </c>
      <c r="P20" s="7">
        <f>IFERROR(IF(AND($W20="SI",VLOOKUP($C20,[4]APELACIÓN!$C:$AK,31,0)&gt;0),VLOOKUP($C20,[4]APELACIÓN!$C:$AK,31,0),VLOOKUP($C20,[4]CONSOLIDADO!$C:$BS,48,0)),"")</f>
        <v>100</v>
      </c>
      <c r="Q20" s="6">
        <f>IFERROR(IF(AND($W20="SI",VLOOKUP($C20,[4]APELACIÓN!$C:$AK,32,0)&gt;0),VLOOKUP($C20,[4]APELACIÓN!$C:$AK,32,0),VLOOKUP($C20,[4]CONSOLIDADO!$C:$BS,49,0)),"")</f>
        <v>25</v>
      </c>
      <c r="R20" s="4" t="str">
        <f>IFERROR(IF(AND($W20="SI",VLOOKUP($C20,[4]APELACIÓN!$C:$AK,33,0)&gt;0),VLOOKUP($C20,[4]APELACIÓN!$C:$AK,33,0),VLOOKUP($C20,[4]CONSOLIDADO!$C:$BS,50,0)),"")</f>
        <v>TNS</v>
      </c>
      <c r="S20" s="5">
        <f>IFERROR(IF(AND($W20="SI",VLOOKUP($C20,[4]APELACIÓN!$C:$AK,34,0)&gt;0),VLOOKUP($C20,[4]APELACIÓN!$C:$AK,34,0),VLOOKUP($C20,[4]CONSOLIDADO!$C:$BS,51,0)),"")</f>
        <v>100</v>
      </c>
      <c r="T20" s="6">
        <f>IFERROR(IF(AND($W20="SI",VLOOKUP($C20,[4]APELACIÓN!$C:$AK,35,0)&gt;0),VLOOKUP($C20,[4]APELACIÓN!$C:$AK,35,0),VLOOKUP($C20,[4]CONSOLIDADO!$C:$BS,52,0)),"")</f>
        <v>25</v>
      </c>
      <c r="U20" s="8">
        <f>IFERROR(ROUND(IF(((H20+K20+Q20+T20)=VLOOKUP($C20,[4]CONSOLIDADO!$C:$BJ,60,0)),VLOOKUP($C20,[4]CONSOLIDADO!$C:$BJ,60,0),"ERROR"),2),"")</f>
        <v>100</v>
      </c>
      <c r="V20" s="9" t="str">
        <f>IFERROR(IF(VLOOKUP($C20,[4]APELACIÓN!$C:$AK,5,0)&lt;&gt;0,VLOOKUP($C20,[4]APELACIÓN!$C:$AK,5,0),"NO"),"")</f>
        <v/>
      </c>
      <c r="W20" s="9" t="str">
        <f>IFERROR(IF($V20="SI",VLOOKUP($C20,[4]APELACIÓN!$C:$AK,7,0),""),0)</f>
        <v/>
      </c>
      <c r="X20" s="10" t="str">
        <f>IFERROR(VLOOKUP($C20,[4]CONSOLIDADO!$C:$BS,61,0),"")</f>
        <v>EMPATE</v>
      </c>
      <c r="Y20" s="11">
        <f>IFERROR(VLOOKUP($C20,[4]CONSOLIDADO!$C:$BS,62,0),"")</f>
        <v>70</v>
      </c>
      <c r="Z20" s="11">
        <f>IFERROR(VLOOKUP($C20,[4]CONSOLIDADO!$C:$BS,63,0),"")</f>
        <v>17</v>
      </c>
      <c r="AA20" s="11">
        <f>IFERROR(VLOOKUP($C20,[4]CONSOLIDADO!$C:$BS,64,0),"")</f>
        <v>5</v>
      </c>
      <c r="AB20" s="11">
        <f>IFERROR(VLOOKUP($C20,[4]CONSOLIDADO!$C:$BS,65,0),"")</f>
        <v>26</v>
      </c>
      <c r="AC20" s="9" t="str">
        <f>IFERROR(VLOOKUP($C20,[4]CONSOLIDADO!$C:$BS,66,0),"")</f>
        <v/>
      </c>
      <c r="AD20" s="9">
        <f>IFERROR(VLOOKUP($C20,[4]CONSOLIDADO!$C:$BS,67,0),"")</f>
        <v>0</v>
      </c>
      <c r="AE20" s="12">
        <f>IFERROR(VLOOKUP($C20,[4]CONSOLIDADO!$C:$BS,68,0),"")</f>
        <v>0</v>
      </c>
      <c r="AF20" s="13">
        <v>5</v>
      </c>
    </row>
    <row r="21" spans="1:32" x14ac:dyDescent="0.25">
      <c r="A21" s="1">
        <v>6</v>
      </c>
      <c r="B21" s="2">
        <v>103</v>
      </c>
      <c r="C21" s="3">
        <v>7995206</v>
      </c>
      <c r="D21" s="2">
        <v>0</v>
      </c>
      <c r="E21" s="2">
        <f>IFERROR(VLOOKUP($C21,[4]CONSOLIDADO!$C:$K,9,0),"")</f>
        <v>18</v>
      </c>
      <c r="F21" s="4">
        <f>IFERROR(IF(AND($W21="SI",VLOOKUP($C21,[4]APELACIÓN!$C:$AK,21,0)&gt;0),VLOOKUP($C21,[4]APELACIÓN!$C:$AK,21,0),VLOOKUP($C21,[4]CONSOLIDADO!$C:$BS,38,0)),"")</f>
        <v>17</v>
      </c>
      <c r="G21" s="5">
        <f>IFERROR(IF(AND($W21="SI",VLOOKUP($C21,[4]APELACIÓN!$C:$AK,22,0)&gt;0),VLOOKUP($C21,[4]APELACIÓN!$C:$AK,22,0),VLOOKUP($C21,[4]CONSOLIDADO!$C:$BS,39,0)),"")</f>
        <v>100</v>
      </c>
      <c r="H21" s="6">
        <f>IFERROR(IF(AND($W21="SI",VLOOKUP($C21,[4]APELACIÓN!$C:$AK,23,0)&gt;0),VLOOKUP($C21,[4]APELACIÓN!$C:$AK,23,0),VLOOKUP($C21,[4]CONSOLIDADO!$C:$BS,40,0)),"")</f>
        <v>25</v>
      </c>
      <c r="I21" s="4">
        <f>IFERROR(IF(AND($W21="SI",VLOOKUP($C21,[4]APELACIÓN!$C:$AK,24,0)&gt;0),VLOOKUP($C21,[4]APELACIÓN!$C:$AK,24,0),VLOOKUP($C21,[4]CONSOLIDADO!$C:$BS,41,0)),"")</f>
        <v>191</v>
      </c>
      <c r="J21" s="7">
        <f>IFERROR(IF(AND($W21="SI",VLOOKUP($C21,[4]APELACIÓN!$C:$AK,25,0)&gt;0),VLOOKUP($C21,[4]APELACIÓN!$C:$AK,25,0),VLOOKUP($C21,[4]CONSOLIDADO!$C:$BS,42,0)),"")</f>
        <v>100</v>
      </c>
      <c r="K21" s="6">
        <f>IFERROR(IF(AND($W21="SI",VLOOKUP($C21,[4]APELACIÓN!$C:$AK,26,0)&gt;0),VLOOKUP($C21,[4]APELACIÓN!$C:$AK,26,0),VLOOKUP($C21,[4]CONSOLIDADO!$C:$BS,43,0)),"")</f>
        <v>25</v>
      </c>
      <c r="L21" s="4">
        <f>IFERROR(IF(AND($W21="SI",VLOOKUP($C21,[4]APELACIÓN!$C:$AK,27,0)&gt;0),VLOOKUP($C21,[4]APELACIÓN!$C:$AK,27,0),VLOOKUP($C21,[4]CONSOLIDADO!$C:$BS,44,0)),"")</f>
        <v>70</v>
      </c>
      <c r="M21" s="4">
        <f>IFERROR(IF(AND($W21="SI",VLOOKUP($C21,[4]APELACIÓN!$C:$AK,28,0)&gt;0),VLOOKUP($C21,[4]APELACIÓN!$C:$AK,28,0),VLOOKUP($C21,[4]CONSOLIDADO!$C:$BS,45,0)),"")</f>
        <v>70</v>
      </c>
      <c r="N21" s="4">
        <f>IFERROR(IF(AND($W21="SI",VLOOKUP($C21,[4]APELACIÓN!$C:$AK,29,0)&gt;0),VLOOKUP($C21,[4]APELACIÓN!$C:$AK,29,0),VLOOKUP($C21,[4]CONSOLIDADO!$C:$BS,46,0)),"")</f>
        <v>70</v>
      </c>
      <c r="O21" s="4">
        <f>IFERROR(IF(AND($W21="SI",VLOOKUP($C21,[4]APELACIÓN!$C:$AK,30,0)&gt;0),VLOOKUP($C21,[4]APELACIÓN!$C:$AK,30,0),VLOOKUP($C21,[4]CONSOLIDADO!$C:$BS,47,0)),"")</f>
        <v>70</v>
      </c>
      <c r="P21" s="7">
        <f>IFERROR(IF(AND($W21="SI",VLOOKUP($C21,[4]APELACIÓN!$C:$AK,31,0)&gt;0),VLOOKUP($C21,[4]APELACIÓN!$C:$AK,31,0),VLOOKUP($C21,[4]CONSOLIDADO!$C:$BS,48,0)),"")</f>
        <v>100</v>
      </c>
      <c r="Q21" s="6">
        <f>IFERROR(IF(AND($W21="SI",VLOOKUP($C21,[4]APELACIÓN!$C:$AK,32,0)&gt;0),VLOOKUP($C21,[4]APELACIÓN!$C:$AK,32,0),VLOOKUP($C21,[4]CONSOLIDADO!$C:$BS,49,0)),"")</f>
        <v>25</v>
      </c>
      <c r="R21" s="4" t="str">
        <f>IFERROR(IF(AND($W21="SI",VLOOKUP($C21,[4]APELACIÓN!$C:$AK,33,0)&gt;0),VLOOKUP($C21,[4]APELACIÓN!$C:$AK,33,0),VLOOKUP($C21,[4]CONSOLIDADO!$C:$BS,50,0)),"")</f>
        <v>TNS</v>
      </c>
      <c r="S21" s="5">
        <f>IFERROR(IF(AND($W21="SI",VLOOKUP($C21,[4]APELACIÓN!$C:$AK,34,0)&gt;0),VLOOKUP($C21,[4]APELACIÓN!$C:$AK,34,0),VLOOKUP($C21,[4]CONSOLIDADO!$C:$BS,51,0)),"")</f>
        <v>100</v>
      </c>
      <c r="T21" s="6">
        <f>IFERROR(IF(AND($W21="SI",VLOOKUP($C21,[4]APELACIÓN!$C:$AK,35,0)&gt;0),VLOOKUP($C21,[4]APELACIÓN!$C:$AK,35,0),VLOOKUP($C21,[4]CONSOLIDADO!$C:$BS,52,0)),"")</f>
        <v>25</v>
      </c>
      <c r="U21" s="8">
        <f>IFERROR(ROUND(IF(((H21+K21+Q21+T21)=VLOOKUP($C21,[4]CONSOLIDADO!$C:$BJ,60,0)),VLOOKUP($C21,[4]CONSOLIDADO!$C:$BJ,60,0),"ERROR"),2),"")</f>
        <v>100</v>
      </c>
      <c r="V21" s="9" t="str">
        <f>IFERROR(IF(VLOOKUP($C21,[4]APELACIÓN!$C:$AK,5,0)&lt;&gt;0,VLOOKUP($C21,[4]APELACIÓN!$C:$AK,5,0),"NO"),"")</f>
        <v/>
      </c>
      <c r="W21" s="9" t="str">
        <f>IFERROR(IF($V21="SI",VLOOKUP($C21,[4]APELACIÓN!$C:$AK,7,0),""),0)</f>
        <v/>
      </c>
      <c r="X21" s="10" t="str">
        <f>IFERROR(VLOOKUP($C21,[4]CONSOLIDADO!$C:$BS,61,0),"")</f>
        <v>EMPATE</v>
      </c>
      <c r="Y21" s="11">
        <f>IFERROR(VLOOKUP($C21,[4]CONSOLIDADO!$C:$BS,62,0),"")</f>
        <v>70</v>
      </c>
      <c r="Z21" s="11">
        <f>IFERROR(VLOOKUP($C21,[4]CONSOLIDADO!$C:$BS,63,0),"")</f>
        <v>17</v>
      </c>
      <c r="AA21" s="11">
        <f>IFERROR(VLOOKUP($C21,[4]CONSOLIDADO!$C:$BS,64,0),"")</f>
        <v>4</v>
      </c>
      <c r="AB21" s="11">
        <f>IFERROR(VLOOKUP($C21,[4]CONSOLIDADO!$C:$BS,65,0),"")</f>
        <v>28</v>
      </c>
      <c r="AC21" s="9" t="str">
        <f>IFERROR(VLOOKUP($C21,[4]CONSOLIDADO!$C:$BS,66,0),"")</f>
        <v/>
      </c>
      <c r="AD21" s="9">
        <f>IFERROR(VLOOKUP($C21,[4]CONSOLIDADO!$C:$BS,67,0),"")</f>
        <v>0</v>
      </c>
      <c r="AE21" s="12">
        <f>IFERROR(VLOOKUP($C21,[4]CONSOLIDADO!$C:$BS,68,0),"")</f>
        <v>0</v>
      </c>
      <c r="AF21" s="13">
        <v>6</v>
      </c>
    </row>
    <row r="22" spans="1:32" x14ac:dyDescent="0.25">
      <c r="A22" s="1">
        <v>7</v>
      </c>
      <c r="B22" s="2">
        <v>103</v>
      </c>
      <c r="C22" s="3">
        <v>13411775</v>
      </c>
      <c r="D22" s="2">
        <v>3</v>
      </c>
      <c r="E22" s="2">
        <f>IFERROR(VLOOKUP($C22,[4]CONSOLIDADO!$C:$K,9,0),"")</f>
        <v>22</v>
      </c>
      <c r="F22" s="4">
        <f>IFERROR(IF(AND($W22="SI",VLOOKUP($C22,[4]APELACIÓN!$C:$AK,21,0)&gt;0),VLOOKUP($C22,[4]APELACIÓN!$C:$AK,21,0),VLOOKUP($C22,[4]CONSOLIDADO!$C:$BS,38,0)),"")</f>
        <v>16</v>
      </c>
      <c r="G22" s="5">
        <f>IFERROR(IF(AND($W22="SI",VLOOKUP($C22,[4]APELACIÓN!$C:$AK,22,0)&gt;0),VLOOKUP($C22,[4]APELACIÓN!$C:$AK,22,0),VLOOKUP($C22,[4]CONSOLIDADO!$C:$BS,39,0)),"")</f>
        <v>100</v>
      </c>
      <c r="H22" s="6">
        <f>IFERROR(IF(AND($W22="SI",VLOOKUP($C22,[4]APELACIÓN!$C:$AK,23,0)&gt;0),VLOOKUP($C22,[4]APELACIÓN!$C:$AK,23,0),VLOOKUP($C22,[4]CONSOLIDADO!$C:$BS,40,0)),"")</f>
        <v>25</v>
      </c>
      <c r="I22" s="4">
        <f>IFERROR(IF(AND($W22="SI",VLOOKUP($C22,[4]APELACIÓN!$C:$AK,24,0)&gt;0),VLOOKUP($C22,[4]APELACIÓN!$C:$AK,24,0),VLOOKUP($C22,[4]CONSOLIDADO!$C:$BS,41,0)),"")</f>
        <v>524</v>
      </c>
      <c r="J22" s="7">
        <f>IFERROR(IF(AND($W22="SI",VLOOKUP($C22,[4]APELACIÓN!$C:$AK,25,0)&gt;0),VLOOKUP($C22,[4]APELACIÓN!$C:$AK,25,0),VLOOKUP($C22,[4]CONSOLIDADO!$C:$BS,42,0)),"")</f>
        <v>100</v>
      </c>
      <c r="K22" s="6">
        <f>IFERROR(IF(AND($W22="SI",VLOOKUP($C22,[4]APELACIÓN!$C:$AK,26,0)&gt;0),VLOOKUP($C22,[4]APELACIÓN!$C:$AK,26,0),VLOOKUP($C22,[4]CONSOLIDADO!$C:$BS,43,0)),"")</f>
        <v>25</v>
      </c>
      <c r="L22" s="4">
        <f>IFERROR(IF(AND($W22="SI",VLOOKUP($C22,[4]APELACIÓN!$C:$AK,27,0)&gt;0),VLOOKUP($C22,[4]APELACIÓN!$C:$AK,27,0),VLOOKUP($C22,[4]CONSOLIDADO!$C:$BS,44,0)),"")</f>
        <v>70</v>
      </c>
      <c r="M22" s="4">
        <f>IFERROR(IF(AND($W22="SI",VLOOKUP($C22,[4]APELACIÓN!$C:$AK,28,0)&gt;0),VLOOKUP($C22,[4]APELACIÓN!$C:$AK,28,0),VLOOKUP($C22,[4]CONSOLIDADO!$C:$BS,45,0)),"")</f>
        <v>70</v>
      </c>
      <c r="N22" s="4">
        <f>IFERROR(IF(AND($W22="SI",VLOOKUP($C22,[4]APELACIÓN!$C:$AK,29,0)&gt;0),VLOOKUP($C22,[4]APELACIÓN!$C:$AK,29,0),VLOOKUP($C22,[4]CONSOLIDADO!$C:$BS,46,0)),"")</f>
        <v>70</v>
      </c>
      <c r="O22" s="4">
        <f>IFERROR(IF(AND($W22="SI",VLOOKUP($C22,[4]APELACIÓN!$C:$AK,30,0)&gt;0),VLOOKUP($C22,[4]APELACIÓN!$C:$AK,30,0),VLOOKUP($C22,[4]CONSOLIDADO!$C:$BS,47,0)),"")</f>
        <v>70</v>
      </c>
      <c r="P22" s="7">
        <f>IFERROR(IF(AND($W22="SI",VLOOKUP($C22,[4]APELACIÓN!$C:$AK,31,0)&gt;0),VLOOKUP($C22,[4]APELACIÓN!$C:$AK,31,0),VLOOKUP($C22,[4]CONSOLIDADO!$C:$BS,48,0)),"")</f>
        <v>100</v>
      </c>
      <c r="Q22" s="6">
        <f>IFERROR(IF(AND($W22="SI",VLOOKUP($C22,[4]APELACIÓN!$C:$AK,32,0)&gt;0),VLOOKUP($C22,[4]APELACIÓN!$C:$AK,32,0),VLOOKUP($C22,[4]CONSOLIDADO!$C:$BS,49,0)),"")</f>
        <v>25</v>
      </c>
      <c r="R22" s="4" t="str">
        <f>IFERROR(IF(AND($W22="SI",VLOOKUP($C22,[4]APELACIÓN!$C:$AK,33,0)&gt;0),VLOOKUP($C22,[4]APELACIÓN!$C:$AK,33,0),VLOOKUP($C22,[4]CONSOLIDADO!$C:$BS,50,0)),"")</f>
        <v>TNS</v>
      </c>
      <c r="S22" s="5">
        <f>IFERROR(IF(AND($W22="SI",VLOOKUP($C22,[4]APELACIÓN!$C:$AK,34,0)&gt;0),VLOOKUP($C22,[4]APELACIÓN!$C:$AK,34,0),VLOOKUP($C22,[4]CONSOLIDADO!$C:$BS,51,0)),"")</f>
        <v>100</v>
      </c>
      <c r="T22" s="6">
        <f>IFERROR(IF(AND($W22="SI",VLOOKUP($C22,[4]APELACIÓN!$C:$AK,35,0)&gt;0),VLOOKUP($C22,[4]APELACIÓN!$C:$AK,35,0),VLOOKUP($C22,[4]CONSOLIDADO!$C:$BS,52,0)),"")</f>
        <v>25</v>
      </c>
      <c r="U22" s="8">
        <f>IFERROR(ROUND(IF(((H22+K22+Q22+T22)=VLOOKUP($C22,[4]CONSOLIDADO!$C:$BJ,60,0)),VLOOKUP($C22,[4]CONSOLIDADO!$C:$BJ,60,0),"ERROR"),2),"")</f>
        <v>100</v>
      </c>
      <c r="V22" s="9" t="str">
        <f>IFERROR(IF(VLOOKUP($C22,[4]APELACIÓN!$C:$AK,5,0)&lt;&gt;0,VLOOKUP($C22,[4]APELACIÓN!$C:$AK,5,0),"NO"),"")</f>
        <v/>
      </c>
      <c r="W22" s="9" t="str">
        <f>IFERROR(IF($V22="SI",VLOOKUP($C22,[4]APELACIÓN!$C:$AK,7,0),""),0)</f>
        <v/>
      </c>
      <c r="X22" s="10" t="str">
        <f>IFERROR(VLOOKUP($C22,[4]CONSOLIDADO!$C:$BS,61,0),"")</f>
        <v>EMPATE</v>
      </c>
      <c r="Y22" s="11">
        <f>IFERROR(VLOOKUP($C22,[4]CONSOLIDADO!$C:$BS,62,0),"")</f>
        <v>70</v>
      </c>
      <c r="Z22" s="11">
        <f>IFERROR(VLOOKUP($C22,[4]CONSOLIDADO!$C:$BS,63,0),"")</f>
        <v>16</v>
      </c>
      <c r="AA22" s="11">
        <f>IFERROR(VLOOKUP($C22,[4]CONSOLIDADO!$C:$BS,64,0),"")</f>
        <v>5</v>
      </c>
      <c r="AB22" s="11">
        <f>IFERROR(VLOOKUP($C22,[4]CONSOLIDADO!$C:$BS,65,0),"")</f>
        <v>23</v>
      </c>
      <c r="AC22" s="9" t="str">
        <f>IFERROR(VLOOKUP($C22,[4]CONSOLIDADO!$C:$BS,66,0),"")</f>
        <v/>
      </c>
      <c r="AD22" s="9">
        <f>IFERROR(VLOOKUP($C22,[4]CONSOLIDADO!$C:$BS,67,0),"")</f>
        <v>0</v>
      </c>
      <c r="AE22" s="12">
        <f>IFERROR(VLOOKUP($C22,[4]CONSOLIDADO!$C:$BS,68,0),"")</f>
        <v>0</v>
      </c>
      <c r="AF22" s="13">
        <v>7</v>
      </c>
    </row>
    <row r="23" spans="1:32" x14ac:dyDescent="0.25">
      <c r="A23" s="1">
        <v>8</v>
      </c>
      <c r="B23" s="2">
        <v>101</v>
      </c>
      <c r="C23" s="3">
        <v>13862297</v>
      </c>
      <c r="D23" s="2">
        <v>5</v>
      </c>
      <c r="E23" s="2">
        <f>IFERROR(VLOOKUP($C23,[4]CONSOLIDADO!$C:$K,9,0),"")</f>
        <v>22</v>
      </c>
      <c r="F23" s="4">
        <f>IFERROR(IF(AND($W23="SI",VLOOKUP($C23,[4]APELACIÓN!$C:$AK,21,0)&gt;0),VLOOKUP($C23,[4]APELACIÓN!$C:$AK,21,0),VLOOKUP($C23,[4]CONSOLIDADO!$C:$BS,38,0)),"")</f>
        <v>16</v>
      </c>
      <c r="G23" s="5">
        <f>IFERROR(IF(AND($W23="SI",VLOOKUP($C23,[4]APELACIÓN!$C:$AK,22,0)&gt;0),VLOOKUP($C23,[4]APELACIÓN!$C:$AK,22,0),VLOOKUP($C23,[4]CONSOLIDADO!$C:$BS,39,0)),"")</f>
        <v>100</v>
      </c>
      <c r="H23" s="6">
        <f>IFERROR(IF(AND($W23="SI",VLOOKUP($C23,[4]APELACIÓN!$C:$AK,23,0)&gt;0),VLOOKUP($C23,[4]APELACIÓN!$C:$AK,23,0),VLOOKUP($C23,[4]CONSOLIDADO!$C:$BS,40,0)),"")</f>
        <v>25</v>
      </c>
      <c r="I23" s="4">
        <f>IFERROR(IF(AND($W23="SI",VLOOKUP($C23,[4]APELACIÓN!$C:$AK,24,0)&gt;0),VLOOKUP($C23,[4]APELACIÓN!$C:$AK,24,0),VLOOKUP($C23,[4]CONSOLIDADO!$C:$BS,41,0)),"")</f>
        <v>134</v>
      </c>
      <c r="J23" s="7">
        <f>IFERROR(IF(AND($W23="SI",VLOOKUP($C23,[4]APELACIÓN!$C:$AK,25,0)&gt;0),VLOOKUP($C23,[4]APELACIÓN!$C:$AK,25,0),VLOOKUP($C23,[4]CONSOLIDADO!$C:$BS,42,0)),"")</f>
        <v>100</v>
      </c>
      <c r="K23" s="6">
        <f>IFERROR(IF(AND($W23="SI",VLOOKUP($C23,[4]APELACIÓN!$C:$AK,26,0)&gt;0),VLOOKUP($C23,[4]APELACIÓN!$C:$AK,26,0),VLOOKUP($C23,[4]CONSOLIDADO!$C:$BS,43,0)),"")</f>
        <v>25</v>
      </c>
      <c r="L23" s="4">
        <f>IFERROR(IF(AND($W23="SI",VLOOKUP($C23,[4]APELACIÓN!$C:$AK,27,0)&gt;0),VLOOKUP($C23,[4]APELACIÓN!$C:$AK,27,0),VLOOKUP($C23,[4]CONSOLIDADO!$C:$BS,44,0)),"")</f>
        <v>70</v>
      </c>
      <c r="M23" s="4">
        <f>IFERROR(IF(AND($W23="SI",VLOOKUP($C23,[4]APELACIÓN!$C:$AK,28,0)&gt;0),VLOOKUP($C23,[4]APELACIÓN!$C:$AK,28,0),VLOOKUP($C23,[4]CONSOLIDADO!$C:$BS,45,0)),"")</f>
        <v>70</v>
      </c>
      <c r="N23" s="4">
        <f>IFERROR(IF(AND($W23="SI",VLOOKUP($C23,[4]APELACIÓN!$C:$AK,29,0)&gt;0),VLOOKUP($C23,[4]APELACIÓN!$C:$AK,29,0),VLOOKUP($C23,[4]CONSOLIDADO!$C:$BS,46,0)),"")</f>
        <v>70</v>
      </c>
      <c r="O23" s="4">
        <f>IFERROR(IF(AND($W23="SI",VLOOKUP($C23,[4]APELACIÓN!$C:$AK,30,0)&gt;0),VLOOKUP($C23,[4]APELACIÓN!$C:$AK,30,0),VLOOKUP($C23,[4]CONSOLIDADO!$C:$BS,47,0)),"")</f>
        <v>70</v>
      </c>
      <c r="P23" s="7">
        <f>IFERROR(IF(AND($W23="SI",VLOOKUP($C23,[4]APELACIÓN!$C:$AK,31,0)&gt;0),VLOOKUP($C23,[4]APELACIÓN!$C:$AK,31,0),VLOOKUP($C23,[4]CONSOLIDADO!$C:$BS,48,0)),"")</f>
        <v>100</v>
      </c>
      <c r="Q23" s="6">
        <f>IFERROR(IF(AND($W23="SI",VLOOKUP($C23,[4]APELACIÓN!$C:$AK,32,0)&gt;0),VLOOKUP($C23,[4]APELACIÓN!$C:$AK,32,0),VLOOKUP($C23,[4]CONSOLIDADO!$C:$BS,49,0)),"")</f>
        <v>25</v>
      </c>
      <c r="R23" s="4" t="str">
        <f>IFERROR(IF(AND($W23="SI",VLOOKUP($C23,[4]APELACIÓN!$C:$AK,33,0)&gt;0),VLOOKUP($C23,[4]APELACIÓN!$C:$AK,33,0),VLOOKUP($C23,[4]CONSOLIDADO!$C:$BS,50,0)),"")</f>
        <v>TNS</v>
      </c>
      <c r="S23" s="5">
        <f>IFERROR(IF(AND($W23="SI",VLOOKUP($C23,[4]APELACIÓN!$C:$AK,34,0)&gt;0),VLOOKUP($C23,[4]APELACIÓN!$C:$AK,34,0),VLOOKUP($C23,[4]CONSOLIDADO!$C:$BS,51,0)),"")</f>
        <v>100</v>
      </c>
      <c r="T23" s="6">
        <f>IFERROR(IF(AND($W23="SI",VLOOKUP($C23,[4]APELACIÓN!$C:$AK,35,0)&gt;0),VLOOKUP($C23,[4]APELACIÓN!$C:$AK,35,0),VLOOKUP($C23,[4]CONSOLIDADO!$C:$BS,52,0)),"")</f>
        <v>25</v>
      </c>
      <c r="U23" s="8">
        <f>IFERROR(ROUND(IF(((H23+K23+Q23+T23)=VLOOKUP($C23,[4]CONSOLIDADO!$C:$BJ,60,0)),VLOOKUP($C23,[4]CONSOLIDADO!$C:$BJ,60,0),"ERROR"),2),"")</f>
        <v>100</v>
      </c>
      <c r="V23" s="9" t="str">
        <f>IFERROR(IF(VLOOKUP($C23,[4]APELACIÓN!$C:$AK,5,0)&lt;&gt;0,VLOOKUP($C23,[4]APELACIÓN!$C:$AK,5,0),"NO"),"")</f>
        <v/>
      </c>
      <c r="W23" s="9" t="str">
        <f>IFERROR(IF($V23="SI",VLOOKUP($C23,[4]APELACIÓN!$C:$AK,7,0),""),0)</f>
        <v/>
      </c>
      <c r="X23" s="10" t="str">
        <f>IFERROR(VLOOKUP($C23,[4]CONSOLIDADO!$C:$BS,61,0),"")</f>
        <v>EMPATE</v>
      </c>
      <c r="Y23" s="11">
        <f>IFERROR(VLOOKUP($C23,[4]CONSOLIDADO!$C:$BS,62,0),"")</f>
        <v>70</v>
      </c>
      <c r="Z23" s="11">
        <f>IFERROR(VLOOKUP($C23,[4]CONSOLIDADO!$C:$BS,63,0),"")</f>
        <v>16</v>
      </c>
      <c r="AA23" s="11">
        <f>IFERROR(VLOOKUP($C23,[4]CONSOLIDADO!$C:$BS,64,0),"")</f>
        <v>2</v>
      </c>
      <c r="AB23" s="11">
        <f>IFERROR(VLOOKUP($C23,[4]CONSOLIDADO!$C:$BS,65,0),"")</f>
        <v>19</v>
      </c>
      <c r="AC23" s="9" t="str">
        <f>IFERROR(VLOOKUP($C23,[4]CONSOLIDADO!$C:$BS,66,0),"")</f>
        <v/>
      </c>
      <c r="AD23" s="9">
        <f>IFERROR(VLOOKUP($C23,[4]CONSOLIDADO!$C:$BS,67,0),"")</f>
        <v>0</v>
      </c>
      <c r="AE23" s="12">
        <f>IFERROR(VLOOKUP($C23,[4]CONSOLIDADO!$C:$BS,68,0),"")</f>
        <v>0</v>
      </c>
      <c r="AF23" s="13">
        <v>8</v>
      </c>
    </row>
    <row r="24" spans="1:32" x14ac:dyDescent="0.25">
      <c r="A24" s="1">
        <v>9</v>
      </c>
      <c r="B24" s="2">
        <v>103</v>
      </c>
      <c r="C24" s="3">
        <v>10472125</v>
      </c>
      <c r="D24" s="2">
        <v>7</v>
      </c>
      <c r="E24" s="2">
        <f>IFERROR(VLOOKUP($C24,[4]CONSOLIDADO!$C:$K,9,0),"")</f>
        <v>22</v>
      </c>
      <c r="F24" s="4">
        <f>IFERROR(IF(AND($W24="SI",VLOOKUP($C24,[4]APELACIÓN!$C:$AK,21,0)&gt;0),VLOOKUP($C24,[4]APELACIÓN!$C:$AK,21,0),VLOOKUP($C24,[4]CONSOLIDADO!$C:$BS,38,0)),"")</f>
        <v>16</v>
      </c>
      <c r="G24" s="5">
        <f>IFERROR(IF(AND($W24="SI",VLOOKUP($C24,[4]APELACIÓN!$C:$AK,22,0)&gt;0),VLOOKUP($C24,[4]APELACIÓN!$C:$AK,22,0),VLOOKUP($C24,[4]CONSOLIDADO!$C:$BS,39,0)),"")</f>
        <v>100</v>
      </c>
      <c r="H24" s="6">
        <f>IFERROR(IF(AND($W24="SI",VLOOKUP($C24,[4]APELACIÓN!$C:$AK,23,0)&gt;0),VLOOKUP($C24,[4]APELACIÓN!$C:$AK,23,0),VLOOKUP($C24,[4]CONSOLIDADO!$C:$BS,40,0)),"")</f>
        <v>25</v>
      </c>
      <c r="I24" s="4">
        <f>IFERROR(IF(AND($W24="SI",VLOOKUP($C24,[4]APELACIÓN!$C:$AK,24,0)&gt;0),VLOOKUP($C24,[4]APELACIÓN!$C:$AK,24,0),VLOOKUP($C24,[4]CONSOLIDADO!$C:$BS,41,0)),"")</f>
        <v>363</v>
      </c>
      <c r="J24" s="7">
        <f>IFERROR(IF(AND($W24="SI",VLOOKUP($C24,[4]APELACIÓN!$C:$AK,25,0)&gt;0),VLOOKUP($C24,[4]APELACIÓN!$C:$AK,25,0),VLOOKUP($C24,[4]CONSOLIDADO!$C:$BS,42,0)),"")</f>
        <v>100</v>
      </c>
      <c r="K24" s="6">
        <f>IFERROR(IF(AND($W24="SI",VLOOKUP($C24,[4]APELACIÓN!$C:$AK,26,0)&gt;0),VLOOKUP($C24,[4]APELACIÓN!$C:$AK,26,0),VLOOKUP($C24,[4]CONSOLIDADO!$C:$BS,43,0)),"")</f>
        <v>25</v>
      </c>
      <c r="L24" s="4">
        <f>IFERROR(IF(AND($W24="SI",VLOOKUP($C24,[4]APELACIÓN!$C:$AK,27,0)&gt;0),VLOOKUP($C24,[4]APELACIÓN!$C:$AK,27,0),VLOOKUP($C24,[4]CONSOLIDADO!$C:$BS,44,0)),"")</f>
        <v>70</v>
      </c>
      <c r="M24" s="4">
        <f>IFERROR(IF(AND($W24="SI",VLOOKUP($C24,[4]APELACIÓN!$C:$AK,28,0)&gt;0),VLOOKUP($C24,[4]APELACIÓN!$C:$AK,28,0),VLOOKUP($C24,[4]CONSOLIDADO!$C:$BS,45,0)),"")</f>
        <v>70</v>
      </c>
      <c r="N24" s="4">
        <f>IFERROR(IF(AND($W24="SI",VLOOKUP($C24,[4]APELACIÓN!$C:$AK,29,0)&gt;0),VLOOKUP($C24,[4]APELACIÓN!$C:$AK,29,0),VLOOKUP($C24,[4]CONSOLIDADO!$C:$BS,46,0)),"")</f>
        <v>70</v>
      </c>
      <c r="O24" s="4">
        <f>IFERROR(IF(AND($W24="SI",VLOOKUP($C24,[4]APELACIÓN!$C:$AK,30,0)&gt;0),VLOOKUP($C24,[4]APELACIÓN!$C:$AK,30,0),VLOOKUP($C24,[4]CONSOLIDADO!$C:$BS,47,0)),"")</f>
        <v>70</v>
      </c>
      <c r="P24" s="7">
        <f>IFERROR(IF(AND($W24="SI",VLOOKUP($C24,[4]APELACIÓN!$C:$AK,31,0)&gt;0),VLOOKUP($C24,[4]APELACIÓN!$C:$AK,31,0),VLOOKUP($C24,[4]CONSOLIDADO!$C:$BS,48,0)),"")</f>
        <v>100</v>
      </c>
      <c r="Q24" s="6">
        <f>IFERROR(IF(AND($W24="SI",VLOOKUP($C24,[4]APELACIÓN!$C:$AK,32,0)&gt;0),VLOOKUP($C24,[4]APELACIÓN!$C:$AK,32,0),VLOOKUP($C24,[4]CONSOLIDADO!$C:$BS,49,0)),"")</f>
        <v>25</v>
      </c>
      <c r="R24" s="4" t="str">
        <f>IFERROR(IF(AND($W24="SI",VLOOKUP($C24,[4]APELACIÓN!$C:$AK,33,0)&gt;0),VLOOKUP($C24,[4]APELACIÓN!$C:$AK,33,0),VLOOKUP($C24,[4]CONSOLIDADO!$C:$BS,50,0)),"")</f>
        <v>TNS</v>
      </c>
      <c r="S24" s="5">
        <f>IFERROR(IF(AND($W24="SI",VLOOKUP($C24,[4]APELACIÓN!$C:$AK,34,0)&gt;0),VLOOKUP($C24,[4]APELACIÓN!$C:$AK,34,0),VLOOKUP($C24,[4]CONSOLIDADO!$C:$BS,51,0)),"")</f>
        <v>100</v>
      </c>
      <c r="T24" s="6">
        <f>IFERROR(IF(AND($W24="SI",VLOOKUP($C24,[4]APELACIÓN!$C:$AK,35,0)&gt;0),VLOOKUP($C24,[4]APELACIÓN!$C:$AK,35,0),VLOOKUP($C24,[4]CONSOLIDADO!$C:$BS,52,0)),"")</f>
        <v>25</v>
      </c>
      <c r="U24" s="8">
        <f>IFERROR(ROUND(IF(((H24+K24+Q24+T24)=VLOOKUP($C24,[4]CONSOLIDADO!$C:$BJ,60,0)),VLOOKUP($C24,[4]CONSOLIDADO!$C:$BJ,60,0),"ERROR"),2),"")</f>
        <v>100</v>
      </c>
      <c r="V24" s="9" t="str">
        <f>IFERROR(IF(VLOOKUP($C24,[4]APELACIÓN!$C:$AK,5,0)&lt;&gt;0,VLOOKUP($C24,[4]APELACIÓN!$C:$AK,5,0),"NO"),"")</f>
        <v/>
      </c>
      <c r="W24" s="9" t="str">
        <f>IFERROR(IF($V24="SI",VLOOKUP($C24,[4]APELACIÓN!$C:$AK,7,0),""),0)</f>
        <v/>
      </c>
      <c r="X24" s="10" t="str">
        <f>IFERROR(VLOOKUP($C24,[4]CONSOLIDADO!$C:$BS,61,0),"")</f>
        <v>EMPATE</v>
      </c>
      <c r="Y24" s="11">
        <f>IFERROR(VLOOKUP($C24,[4]CONSOLIDADO!$C:$BS,62,0),"")</f>
        <v>70</v>
      </c>
      <c r="Z24" s="11">
        <f>IFERROR(VLOOKUP($C24,[4]CONSOLIDADO!$C:$BS,63,0),"")</f>
        <v>15</v>
      </c>
      <c r="AA24" s="11">
        <f>IFERROR(VLOOKUP($C24,[4]CONSOLIDADO!$C:$BS,64,0),"")</f>
        <v>10</v>
      </c>
      <c r="AB24" s="11">
        <f>IFERROR(VLOOKUP($C24,[4]CONSOLIDADO!$C:$BS,65,0),"")</f>
        <v>0</v>
      </c>
      <c r="AC24" s="9" t="str">
        <f>IFERROR(VLOOKUP($C24,[4]CONSOLIDADO!$C:$BS,66,0),"")</f>
        <v>SI</v>
      </c>
      <c r="AD24" s="9" t="str">
        <f>IFERROR(VLOOKUP($C24,[4]CONSOLIDADO!$C:$BS,67,0),"")</f>
        <v>Horas de Capacitacion</v>
      </c>
      <c r="AE24" s="12">
        <f>IFERROR(VLOOKUP($C24,[4]CONSOLIDADO!$C:$BS,68,0),"")</f>
        <v>1</v>
      </c>
      <c r="AF24" s="13">
        <v>9</v>
      </c>
    </row>
    <row r="25" spans="1:32" x14ac:dyDescent="0.25">
      <c r="A25" s="1">
        <v>10</v>
      </c>
      <c r="B25" s="2">
        <v>103</v>
      </c>
      <c r="C25" s="3">
        <v>13412800</v>
      </c>
      <c r="D25" s="2">
        <v>3</v>
      </c>
      <c r="E25" s="2">
        <f>IFERROR(VLOOKUP($C25,[4]CONSOLIDADO!$C:$K,9,0),"")</f>
        <v>22</v>
      </c>
      <c r="F25" s="4">
        <f>IFERROR(IF(AND($W25="SI",VLOOKUP($C25,[4]APELACIÓN!$C:$AK,21,0)&gt;0),VLOOKUP($C25,[4]APELACIÓN!$C:$AK,21,0),VLOOKUP($C25,[4]CONSOLIDADO!$C:$BS,38,0)),"")</f>
        <v>16</v>
      </c>
      <c r="G25" s="5">
        <f>IFERROR(IF(AND($W25="SI",VLOOKUP($C25,[4]APELACIÓN!$C:$AK,22,0)&gt;0),VLOOKUP($C25,[4]APELACIÓN!$C:$AK,22,0),VLOOKUP($C25,[4]CONSOLIDADO!$C:$BS,39,0)),"")</f>
        <v>100</v>
      </c>
      <c r="H25" s="6">
        <f>IFERROR(IF(AND($W25="SI",VLOOKUP($C25,[4]APELACIÓN!$C:$AK,23,0)&gt;0),VLOOKUP($C25,[4]APELACIÓN!$C:$AK,23,0),VLOOKUP($C25,[4]CONSOLIDADO!$C:$BS,40,0)),"")</f>
        <v>25</v>
      </c>
      <c r="I25" s="4">
        <f>IFERROR(IF(AND($W25="SI",VLOOKUP($C25,[4]APELACIÓN!$C:$AK,24,0)&gt;0),VLOOKUP($C25,[4]APELACIÓN!$C:$AK,24,0),VLOOKUP($C25,[4]CONSOLIDADO!$C:$BS,41,0)),"")</f>
        <v>95</v>
      </c>
      <c r="J25" s="7">
        <f>IFERROR(IF(AND($W25="SI",VLOOKUP($C25,[4]APELACIÓN!$C:$AK,25,0)&gt;0),VLOOKUP($C25,[4]APELACIÓN!$C:$AK,25,0),VLOOKUP($C25,[4]CONSOLIDADO!$C:$BS,42,0)),"")</f>
        <v>100</v>
      </c>
      <c r="K25" s="6">
        <f>IFERROR(IF(AND($W25="SI",VLOOKUP($C25,[4]APELACIÓN!$C:$AK,26,0)&gt;0),VLOOKUP($C25,[4]APELACIÓN!$C:$AK,26,0),VLOOKUP($C25,[4]CONSOLIDADO!$C:$BS,43,0)),"")</f>
        <v>25</v>
      </c>
      <c r="L25" s="4">
        <f>IFERROR(IF(AND($W25="SI",VLOOKUP($C25,[4]APELACIÓN!$C:$AK,27,0)&gt;0),VLOOKUP($C25,[4]APELACIÓN!$C:$AK,27,0),VLOOKUP($C25,[4]CONSOLIDADO!$C:$BS,44,0)),"")</f>
        <v>70</v>
      </c>
      <c r="M25" s="4">
        <f>IFERROR(IF(AND($W25="SI",VLOOKUP($C25,[4]APELACIÓN!$C:$AK,28,0)&gt;0),VLOOKUP($C25,[4]APELACIÓN!$C:$AK,28,0),VLOOKUP($C25,[4]CONSOLIDADO!$C:$BS,45,0)),"")</f>
        <v>70</v>
      </c>
      <c r="N25" s="4">
        <f>IFERROR(IF(AND($W25="SI",VLOOKUP($C25,[4]APELACIÓN!$C:$AK,29,0)&gt;0),VLOOKUP($C25,[4]APELACIÓN!$C:$AK,29,0),VLOOKUP($C25,[4]CONSOLIDADO!$C:$BS,46,0)),"")</f>
        <v>70</v>
      </c>
      <c r="O25" s="4">
        <f>IFERROR(IF(AND($W25="SI",VLOOKUP($C25,[4]APELACIÓN!$C:$AK,30,0)&gt;0),VLOOKUP($C25,[4]APELACIÓN!$C:$AK,30,0),VLOOKUP($C25,[4]CONSOLIDADO!$C:$BS,47,0)),"")</f>
        <v>70</v>
      </c>
      <c r="P25" s="7">
        <f>IFERROR(IF(AND($W25="SI",VLOOKUP($C25,[4]APELACIÓN!$C:$AK,31,0)&gt;0),VLOOKUP($C25,[4]APELACIÓN!$C:$AK,31,0),VLOOKUP($C25,[4]CONSOLIDADO!$C:$BS,48,0)),"")</f>
        <v>100</v>
      </c>
      <c r="Q25" s="6">
        <f>IFERROR(IF(AND($W25="SI",VLOOKUP($C25,[4]APELACIÓN!$C:$AK,32,0)&gt;0),VLOOKUP($C25,[4]APELACIÓN!$C:$AK,32,0),VLOOKUP($C25,[4]CONSOLIDADO!$C:$BS,49,0)),"")</f>
        <v>25</v>
      </c>
      <c r="R25" s="4" t="str">
        <f>IFERROR(IF(AND($W25="SI",VLOOKUP($C25,[4]APELACIÓN!$C:$AK,33,0)&gt;0),VLOOKUP($C25,[4]APELACIÓN!$C:$AK,33,0),VLOOKUP($C25,[4]CONSOLIDADO!$C:$BS,50,0)),"")</f>
        <v>TNS</v>
      </c>
      <c r="S25" s="5">
        <f>IFERROR(IF(AND($W25="SI",VLOOKUP($C25,[4]APELACIÓN!$C:$AK,34,0)&gt;0),VLOOKUP($C25,[4]APELACIÓN!$C:$AK,34,0),VLOOKUP($C25,[4]CONSOLIDADO!$C:$BS,51,0)),"")</f>
        <v>100</v>
      </c>
      <c r="T25" s="6">
        <f>IFERROR(IF(AND($W25="SI",VLOOKUP($C25,[4]APELACIÓN!$C:$AK,35,0)&gt;0),VLOOKUP($C25,[4]APELACIÓN!$C:$AK,35,0),VLOOKUP($C25,[4]CONSOLIDADO!$C:$BS,52,0)),"")</f>
        <v>25</v>
      </c>
      <c r="U25" s="8">
        <f>IFERROR(ROUND(IF(((H25+K25+Q25+T25)=VLOOKUP($C25,[4]CONSOLIDADO!$C:$BJ,60,0)),VLOOKUP($C25,[4]CONSOLIDADO!$C:$BJ,60,0),"ERROR"),2),"")</f>
        <v>100</v>
      </c>
      <c r="V25" s="9" t="str">
        <f>IFERROR(IF(VLOOKUP($C25,[4]APELACIÓN!$C:$AK,5,0)&lt;&gt;0,VLOOKUP($C25,[4]APELACIÓN!$C:$AK,5,0),"NO"),"")</f>
        <v/>
      </c>
      <c r="W25" s="9" t="str">
        <f>IFERROR(IF($V25="SI",VLOOKUP($C25,[4]APELACIÓN!$C:$AK,7,0),""),0)</f>
        <v/>
      </c>
      <c r="X25" s="10" t="str">
        <f>IFERROR(VLOOKUP($C25,[4]CONSOLIDADO!$C:$BS,61,0),"")</f>
        <v>EMPATE</v>
      </c>
      <c r="Y25" s="11">
        <f>IFERROR(VLOOKUP($C25,[4]CONSOLIDADO!$C:$BS,62,0),"")</f>
        <v>70</v>
      </c>
      <c r="Z25" s="11">
        <f>IFERROR(VLOOKUP($C25,[4]CONSOLIDADO!$C:$BS,63,0),"")</f>
        <v>15</v>
      </c>
      <c r="AA25" s="11">
        <f>IFERROR(VLOOKUP($C25,[4]CONSOLIDADO!$C:$BS,64,0),"")</f>
        <v>10</v>
      </c>
      <c r="AB25" s="11">
        <f>IFERROR(VLOOKUP($C25,[4]CONSOLIDADO!$C:$BS,65,0),"")</f>
        <v>0</v>
      </c>
      <c r="AC25" s="9" t="str">
        <f>IFERROR(VLOOKUP($C25,[4]CONSOLIDADO!$C:$BS,66,0),"")</f>
        <v>SI</v>
      </c>
      <c r="AD25" s="9" t="str">
        <f>IFERROR(VLOOKUP($C25,[4]CONSOLIDADO!$C:$BS,67,0),"")</f>
        <v>Horas de Capacitacion</v>
      </c>
      <c r="AE25" s="12">
        <f>IFERROR(VLOOKUP($C25,[4]CONSOLIDADO!$C:$BS,68,0),"")</f>
        <v>2</v>
      </c>
      <c r="AF25" s="13">
        <v>10</v>
      </c>
    </row>
    <row r="26" spans="1:32" x14ac:dyDescent="0.25">
      <c r="A26" s="1">
        <v>11</v>
      </c>
      <c r="B26" s="2">
        <v>103</v>
      </c>
      <c r="C26" s="3">
        <v>13212674</v>
      </c>
      <c r="D26" s="2">
        <v>7</v>
      </c>
      <c r="E26" s="2">
        <f>IFERROR(VLOOKUP($C26,[4]CONSOLIDADO!$C:$K,9,0),"")</f>
        <v>22</v>
      </c>
      <c r="F26" s="4">
        <f>IFERROR(IF(AND($W26="SI",VLOOKUP($C26,[4]APELACIÓN!$C:$AK,21,0)&gt;0),VLOOKUP($C26,[4]APELACIÓN!$C:$AK,21,0),VLOOKUP($C26,[4]CONSOLIDADO!$C:$BS,38,0)),"")</f>
        <v>15</v>
      </c>
      <c r="G26" s="5">
        <f>IFERROR(IF(AND($W26="SI",VLOOKUP($C26,[4]APELACIÓN!$C:$AK,22,0)&gt;0),VLOOKUP($C26,[4]APELACIÓN!$C:$AK,22,0),VLOOKUP($C26,[4]CONSOLIDADO!$C:$BS,39,0)),"")</f>
        <v>100</v>
      </c>
      <c r="H26" s="6">
        <f>IFERROR(IF(AND($W26="SI",VLOOKUP($C26,[4]APELACIÓN!$C:$AK,23,0)&gt;0),VLOOKUP($C26,[4]APELACIÓN!$C:$AK,23,0),VLOOKUP($C26,[4]CONSOLIDADO!$C:$BS,40,0)),"")</f>
        <v>25</v>
      </c>
      <c r="I26" s="4">
        <f>IFERROR(IF(AND($W26="SI",VLOOKUP($C26,[4]APELACIÓN!$C:$AK,24,0)&gt;0),VLOOKUP($C26,[4]APELACIÓN!$C:$AK,24,0),VLOOKUP($C26,[4]CONSOLIDADO!$C:$BS,41,0)),"")</f>
        <v>122</v>
      </c>
      <c r="J26" s="7">
        <f>IFERROR(IF(AND($W26="SI",VLOOKUP($C26,[4]APELACIÓN!$C:$AK,25,0)&gt;0),VLOOKUP($C26,[4]APELACIÓN!$C:$AK,25,0),VLOOKUP($C26,[4]CONSOLIDADO!$C:$BS,42,0)),"")</f>
        <v>100</v>
      </c>
      <c r="K26" s="6">
        <f>IFERROR(IF(AND($W26="SI",VLOOKUP($C26,[4]APELACIÓN!$C:$AK,26,0)&gt;0),VLOOKUP($C26,[4]APELACIÓN!$C:$AK,26,0),VLOOKUP($C26,[4]CONSOLIDADO!$C:$BS,43,0)),"")</f>
        <v>25</v>
      </c>
      <c r="L26" s="4">
        <f>IFERROR(IF(AND($W26="SI",VLOOKUP($C26,[4]APELACIÓN!$C:$AK,27,0)&gt;0),VLOOKUP($C26,[4]APELACIÓN!$C:$AK,27,0),VLOOKUP($C26,[4]CONSOLIDADO!$C:$BS,44,0)),"")</f>
        <v>70</v>
      </c>
      <c r="M26" s="4">
        <f>IFERROR(IF(AND($W26="SI",VLOOKUP($C26,[4]APELACIÓN!$C:$AK,28,0)&gt;0),VLOOKUP($C26,[4]APELACIÓN!$C:$AK,28,0),VLOOKUP($C26,[4]CONSOLIDADO!$C:$BS,45,0)),"")</f>
        <v>70</v>
      </c>
      <c r="N26" s="4">
        <f>IFERROR(IF(AND($W26="SI",VLOOKUP($C26,[4]APELACIÓN!$C:$AK,29,0)&gt;0),VLOOKUP($C26,[4]APELACIÓN!$C:$AK,29,0),VLOOKUP($C26,[4]CONSOLIDADO!$C:$BS,46,0)),"")</f>
        <v>70</v>
      </c>
      <c r="O26" s="4">
        <f>IFERROR(IF(AND($W26="SI",VLOOKUP($C26,[4]APELACIÓN!$C:$AK,30,0)&gt;0),VLOOKUP($C26,[4]APELACIÓN!$C:$AK,30,0),VLOOKUP($C26,[4]CONSOLIDADO!$C:$BS,47,0)),"")</f>
        <v>70</v>
      </c>
      <c r="P26" s="7">
        <f>IFERROR(IF(AND($W26="SI",VLOOKUP($C26,[4]APELACIÓN!$C:$AK,31,0)&gt;0),VLOOKUP($C26,[4]APELACIÓN!$C:$AK,31,0),VLOOKUP($C26,[4]CONSOLIDADO!$C:$BS,48,0)),"")</f>
        <v>100</v>
      </c>
      <c r="Q26" s="6">
        <f>IFERROR(IF(AND($W26="SI",VLOOKUP($C26,[4]APELACIÓN!$C:$AK,32,0)&gt;0),VLOOKUP($C26,[4]APELACIÓN!$C:$AK,32,0),VLOOKUP($C26,[4]CONSOLIDADO!$C:$BS,49,0)),"")</f>
        <v>25</v>
      </c>
      <c r="R26" s="4" t="str">
        <f>IFERROR(IF(AND($W26="SI",VLOOKUP($C26,[4]APELACIÓN!$C:$AK,33,0)&gt;0),VLOOKUP($C26,[4]APELACIÓN!$C:$AK,33,0),VLOOKUP($C26,[4]CONSOLIDADO!$C:$BS,50,0)),"")</f>
        <v>TNS</v>
      </c>
      <c r="S26" s="5">
        <f>IFERROR(IF(AND($W26="SI",VLOOKUP($C26,[4]APELACIÓN!$C:$AK,34,0)&gt;0),VLOOKUP($C26,[4]APELACIÓN!$C:$AK,34,0),VLOOKUP($C26,[4]CONSOLIDADO!$C:$BS,51,0)),"")</f>
        <v>100</v>
      </c>
      <c r="T26" s="6">
        <f>IFERROR(IF(AND($W26="SI",VLOOKUP($C26,[4]APELACIÓN!$C:$AK,35,0)&gt;0),VLOOKUP($C26,[4]APELACIÓN!$C:$AK,35,0),VLOOKUP($C26,[4]CONSOLIDADO!$C:$BS,52,0)),"")</f>
        <v>25</v>
      </c>
      <c r="U26" s="8">
        <f>IFERROR(ROUND(IF(((H26+K26+Q26+T26)=VLOOKUP($C26,[4]CONSOLIDADO!$C:$BJ,60,0)),VLOOKUP($C26,[4]CONSOLIDADO!$C:$BJ,60,0),"ERROR"),2),"")</f>
        <v>100</v>
      </c>
      <c r="V26" s="9" t="str">
        <f>IFERROR(IF(VLOOKUP($C26,[4]APELACIÓN!$C:$AK,5,0)&lt;&gt;0,VLOOKUP($C26,[4]APELACIÓN!$C:$AK,5,0),"NO"),"")</f>
        <v/>
      </c>
      <c r="W26" s="9" t="str">
        <f>IFERROR(IF($V26="SI",VLOOKUP($C26,[4]APELACIÓN!$C:$AK,7,0),""),0)</f>
        <v/>
      </c>
      <c r="X26" s="10" t="str">
        <f>IFERROR(VLOOKUP($C26,[4]CONSOLIDADO!$C:$BS,61,0),"")</f>
        <v>EMPATE</v>
      </c>
      <c r="Y26" s="11">
        <f>IFERROR(VLOOKUP($C26,[4]CONSOLIDADO!$C:$BS,62,0),"")</f>
        <v>70</v>
      </c>
      <c r="Z26" s="11">
        <f>IFERROR(VLOOKUP($C26,[4]CONSOLIDADO!$C:$BS,63,0),"")</f>
        <v>15</v>
      </c>
      <c r="AA26" s="11">
        <f>IFERROR(VLOOKUP($C26,[4]CONSOLIDADO!$C:$BS,64,0),"")</f>
        <v>4</v>
      </c>
      <c r="AB26" s="11">
        <f>IFERROR(VLOOKUP($C26,[4]CONSOLIDADO!$C:$BS,65,0),"")</f>
        <v>15</v>
      </c>
      <c r="AC26" s="9" t="str">
        <f>IFERROR(VLOOKUP($C26,[4]CONSOLIDADO!$C:$BS,66,0),"")</f>
        <v/>
      </c>
      <c r="AD26" s="9">
        <f>IFERROR(VLOOKUP($C26,[4]CONSOLIDADO!$C:$BS,67,0),"")</f>
        <v>0</v>
      </c>
      <c r="AE26" s="12">
        <f>IFERROR(VLOOKUP($C26,[4]CONSOLIDADO!$C:$BS,68,0),"")</f>
        <v>0</v>
      </c>
      <c r="AF26" s="13">
        <v>11</v>
      </c>
    </row>
    <row r="27" spans="1:32" x14ac:dyDescent="0.25">
      <c r="A27" s="1">
        <v>12</v>
      </c>
      <c r="B27" s="2">
        <v>103</v>
      </c>
      <c r="C27" s="3">
        <v>13007294</v>
      </c>
      <c r="D27" s="2">
        <v>1</v>
      </c>
      <c r="E27" s="2">
        <f>IFERROR(VLOOKUP($C27,[4]CONSOLIDADO!$C:$K,9,0),"")</f>
        <v>22</v>
      </c>
      <c r="F27" s="4">
        <f>IFERROR(IF(AND($W27="SI",VLOOKUP($C27,[4]APELACIÓN!$C:$AK,21,0)&gt;0),VLOOKUP($C27,[4]APELACIÓN!$C:$AK,21,0),VLOOKUP($C27,[4]CONSOLIDADO!$C:$BS,38,0)),"")</f>
        <v>15</v>
      </c>
      <c r="G27" s="5">
        <f>IFERROR(IF(AND($W27="SI",VLOOKUP($C27,[4]APELACIÓN!$C:$AK,22,0)&gt;0),VLOOKUP($C27,[4]APELACIÓN!$C:$AK,22,0),VLOOKUP($C27,[4]CONSOLIDADO!$C:$BS,39,0)),"")</f>
        <v>100</v>
      </c>
      <c r="H27" s="6">
        <f>IFERROR(IF(AND($W27="SI",VLOOKUP($C27,[4]APELACIÓN!$C:$AK,23,0)&gt;0),VLOOKUP($C27,[4]APELACIÓN!$C:$AK,23,0),VLOOKUP($C27,[4]CONSOLIDADO!$C:$BS,40,0)),"")</f>
        <v>25</v>
      </c>
      <c r="I27" s="4">
        <f>IFERROR(IF(AND($W27="SI",VLOOKUP($C27,[4]APELACIÓN!$C:$AK,24,0)&gt;0),VLOOKUP($C27,[4]APELACIÓN!$C:$AK,24,0),VLOOKUP($C27,[4]CONSOLIDADO!$C:$BS,41,0)),"")</f>
        <v>182</v>
      </c>
      <c r="J27" s="7">
        <f>IFERROR(IF(AND($W27="SI",VLOOKUP($C27,[4]APELACIÓN!$C:$AK,25,0)&gt;0),VLOOKUP($C27,[4]APELACIÓN!$C:$AK,25,0),VLOOKUP($C27,[4]CONSOLIDADO!$C:$BS,42,0)),"")</f>
        <v>100</v>
      </c>
      <c r="K27" s="6">
        <f>IFERROR(IF(AND($W27="SI",VLOOKUP($C27,[4]APELACIÓN!$C:$AK,26,0)&gt;0),VLOOKUP($C27,[4]APELACIÓN!$C:$AK,26,0),VLOOKUP($C27,[4]CONSOLIDADO!$C:$BS,43,0)),"")</f>
        <v>25</v>
      </c>
      <c r="L27" s="4">
        <f>IFERROR(IF(AND($W27="SI",VLOOKUP($C27,[4]APELACIÓN!$C:$AK,27,0)&gt;0),VLOOKUP($C27,[4]APELACIÓN!$C:$AK,27,0),VLOOKUP($C27,[4]CONSOLIDADO!$C:$BS,44,0)),"")</f>
        <v>70</v>
      </c>
      <c r="M27" s="4">
        <f>IFERROR(IF(AND($W27="SI",VLOOKUP($C27,[4]APELACIÓN!$C:$AK,28,0)&gt;0),VLOOKUP($C27,[4]APELACIÓN!$C:$AK,28,0),VLOOKUP($C27,[4]CONSOLIDADO!$C:$BS,45,0)),"")</f>
        <v>70</v>
      </c>
      <c r="N27" s="4">
        <f>IFERROR(IF(AND($W27="SI",VLOOKUP($C27,[4]APELACIÓN!$C:$AK,29,0)&gt;0),VLOOKUP($C27,[4]APELACIÓN!$C:$AK,29,0),VLOOKUP($C27,[4]CONSOLIDADO!$C:$BS,46,0)),"")</f>
        <v>70</v>
      </c>
      <c r="O27" s="4">
        <f>IFERROR(IF(AND($W27="SI",VLOOKUP($C27,[4]APELACIÓN!$C:$AK,30,0)&gt;0),VLOOKUP($C27,[4]APELACIÓN!$C:$AK,30,0),VLOOKUP($C27,[4]CONSOLIDADO!$C:$BS,47,0)),"")</f>
        <v>70</v>
      </c>
      <c r="P27" s="7">
        <f>IFERROR(IF(AND($W27="SI",VLOOKUP($C27,[4]APELACIÓN!$C:$AK,31,0)&gt;0),VLOOKUP($C27,[4]APELACIÓN!$C:$AK,31,0),VLOOKUP($C27,[4]CONSOLIDADO!$C:$BS,48,0)),"")</f>
        <v>100</v>
      </c>
      <c r="Q27" s="6">
        <f>IFERROR(IF(AND($W27="SI",VLOOKUP($C27,[4]APELACIÓN!$C:$AK,32,0)&gt;0),VLOOKUP($C27,[4]APELACIÓN!$C:$AK,32,0),VLOOKUP($C27,[4]CONSOLIDADO!$C:$BS,49,0)),"")</f>
        <v>25</v>
      </c>
      <c r="R27" s="4" t="str">
        <f>IFERROR(IF(AND($W27="SI",VLOOKUP($C27,[4]APELACIÓN!$C:$AK,33,0)&gt;0),VLOOKUP($C27,[4]APELACIÓN!$C:$AK,33,0),VLOOKUP($C27,[4]CONSOLIDADO!$C:$BS,50,0)),"")</f>
        <v>TNS</v>
      </c>
      <c r="S27" s="5">
        <f>IFERROR(IF(AND($W27="SI",VLOOKUP($C27,[4]APELACIÓN!$C:$AK,34,0)&gt;0),VLOOKUP($C27,[4]APELACIÓN!$C:$AK,34,0),VLOOKUP($C27,[4]CONSOLIDADO!$C:$BS,51,0)),"")</f>
        <v>100</v>
      </c>
      <c r="T27" s="6">
        <f>IFERROR(IF(AND($W27="SI",VLOOKUP($C27,[4]APELACIÓN!$C:$AK,35,0)&gt;0),VLOOKUP($C27,[4]APELACIÓN!$C:$AK,35,0),VLOOKUP($C27,[4]CONSOLIDADO!$C:$BS,52,0)),"")</f>
        <v>25</v>
      </c>
      <c r="U27" s="8">
        <f>IFERROR(ROUND(IF(((H27+K27+Q27+T27)=VLOOKUP($C27,[4]CONSOLIDADO!$C:$BJ,60,0)),VLOOKUP($C27,[4]CONSOLIDADO!$C:$BJ,60,0),"ERROR"),2),"")</f>
        <v>100</v>
      </c>
      <c r="V27" s="9" t="str">
        <f>IFERROR(IF(VLOOKUP($C27,[4]APELACIÓN!$C:$AK,5,0)&lt;&gt;0,VLOOKUP($C27,[4]APELACIÓN!$C:$AK,5,0),"NO"),"")</f>
        <v/>
      </c>
      <c r="W27" s="9" t="str">
        <f>IFERROR(IF($V27="SI",VLOOKUP($C27,[4]APELACIÓN!$C:$AK,7,0),""),0)</f>
        <v/>
      </c>
      <c r="X27" s="10" t="str">
        <f>IFERROR(VLOOKUP($C27,[4]CONSOLIDADO!$C:$BS,61,0),"")</f>
        <v>EMPATE</v>
      </c>
      <c r="Y27" s="11">
        <f>IFERROR(VLOOKUP($C27,[4]CONSOLIDADO!$C:$BS,62,0),"")</f>
        <v>70</v>
      </c>
      <c r="Z27" s="11">
        <f>IFERROR(VLOOKUP($C27,[4]CONSOLIDADO!$C:$BS,63,0),"")</f>
        <v>14</v>
      </c>
      <c r="AA27" s="11">
        <f>IFERROR(VLOOKUP($C27,[4]CONSOLIDADO!$C:$BS,64,0),"")</f>
        <v>10</v>
      </c>
      <c r="AB27" s="11">
        <f>IFERROR(VLOOKUP($C27,[4]CONSOLIDADO!$C:$BS,65,0),"")</f>
        <v>15</v>
      </c>
      <c r="AC27" s="9" t="str">
        <f>IFERROR(VLOOKUP($C27,[4]CONSOLIDADO!$C:$BS,66,0),"")</f>
        <v/>
      </c>
      <c r="AD27" s="9">
        <f>IFERROR(VLOOKUP($C27,[4]CONSOLIDADO!$C:$BS,67,0),"")</f>
        <v>0</v>
      </c>
      <c r="AE27" s="12">
        <f>IFERROR(VLOOKUP($C27,[4]CONSOLIDADO!$C:$BS,68,0),"")</f>
        <v>0</v>
      </c>
      <c r="AF27" s="13">
        <v>12</v>
      </c>
    </row>
    <row r="28" spans="1:32" x14ac:dyDescent="0.25">
      <c r="A28" s="1">
        <v>13</v>
      </c>
      <c r="B28" s="2">
        <v>103</v>
      </c>
      <c r="C28" s="3">
        <v>11009843</v>
      </c>
      <c r="D28" s="2" t="s">
        <v>35</v>
      </c>
      <c r="E28" s="2">
        <f>IFERROR(VLOOKUP($C28,[4]CONSOLIDADO!$C:$K,9,0),"")</f>
        <v>22</v>
      </c>
      <c r="F28" s="4">
        <f>IFERROR(IF(AND($W28="SI",VLOOKUP($C28,[4]APELACIÓN!$C:$AK,21,0)&gt;0),VLOOKUP($C28,[4]APELACIÓN!$C:$AK,21,0),VLOOKUP($C28,[4]CONSOLIDADO!$C:$BS,38,0)),"")</f>
        <v>15</v>
      </c>
      <c r="G28" s="5">
        <f>IFERROR(IF(AND($W28="SI",VLOOKUP($C28,[4]APELACIÓN!$C:$AK,22,0)&gt;0),VLOOKUP($C28,[4]APELACIÓN!$C:$AK,22,0),VLOOKUP($C28,[4]CONSOLIDADO!$C:$BS,39,0)),"")</f>
        <v>100</v>
      </c>
      <c r="H28" s="6">
        <f>IFERROR(IF(AND($W28="SI",VLOOKUP($C28,[4]APELACIÓN!$C:$AK,23,0)&gt;0),VLOOKUP($C28,[4]APELACIÓN!$C:$AK,23,0),VLOOKUP($C28,[4]CONSOLIDADO!$C:$BS,40,0)),"")</f>
        <v>25</v>
      </c>
      <c r="I28" s="4">
        <f>IFERROR(IF(AND($W28="SI",VLOOKUP($C28,[4]APELACIÓN!$C:$AK,24,0)&gt;0),VLOOKUP($C28,[4]APELACIÓN!$C:$AK,24,0),VLOOKUP($C28,[4]CONSOLIDADO!$C:$BS,41,0)),"")</f>
        <v>216</v>
      </c>
      <c r="J28" s="7">
        <f>IFERROR(IF(AND($W28="SI",VLOOKUP($C28,[4]APELACIÓN!$C:$AK,25,0)&gt;0),VLOOKUP($C28,[4]APELACIÓN!$C:$AK,25,0),VLOOKUP($C28,[4]CONSOLIDADO!$C:$BS,42,0)),"")</f>
        <v>100</v>
      </c>
      <c r="K28" s="6">
        <f>IFERROR(IF(AND($W28="SI",VLOOKUP($C28,[4]APELACIÓN!$C:$AK,26,0)&gt;0),VLOOKUP($C28,[4]APELACIÓN!$C:$AK,26,0),VLOOKUP($C28,[4]CONSOLIDADO!$C:$BS,43,0)),"")</f>
        <v>25</v>
      </c>
      <c r="L28" s="4">
        <f>IFERROR(IF(AND($W28="SI",VLOOKUP($C28,[4]APELACIÓN!$C:$AK,27,0)&gt;0),VLOOKUP($C28,[4]APELACIÓN!$C:$AK,27,0),VLOOKUP($C28,[4]CONSOLIDADO!$C:$BS,44,0)),"")</f>
        <v>70</v>
      </c>
      <c r="M28" s="4">
        <f>IFERROR(IF(AND($W28="SI",VLOOKUP($C28,[4]APELACIÓN!$C:$AK,28,0)&gt;0),VLOOKUP($C28,[4]APELACIÓN!$C:$AK,28,0),VLOOKUP($C28,[4]CONSOLIDADO!$C:$BS,45,0)),"")</f>
        <v>70</v>
      </c>
      <c r="N28" s="4">
        <f>IFERROR(IF(AND($W28="SI",VLOOKUP($C28,[4]APELACIÓN!$C:$AK,29,0)&gt;0),VLOOKUP($C28,[4]APELACIÓN!$C:$AK,29,0),VLOOKUP($C28,[4]CONSOLIDADO!$C:$BS,46,0)),"")</f>
        <v>70</v>
      </c>
      <c r="O28" s="4">
        <f>IFERROR(IF(AND($W28="SI",VLOOKUP($C28,[4]APELACIÓN!$C:$AK,30,0)&gt;0),VLOOKUP($C28,[4]APELACIÓN!$C:$AK,30,0),VLOOKUP($C28,[4]CONSOLIDADO!$C:$BS,47,0)),"")</f>
        <v>70</v>
      </c>
      <c r="P28" s="7">
        <f>IFERROR(IF(AND($W28="SI",VLOOKUP($C28,[4]APELACIÓN!$C:$AK,31,0)&gt;0),VLOOKUP($C28,[4]APELACIÓN!$C:$AK,31,0),VLOOKUP($C28,[4]CONSOLIDADO!$C:$BS,48,0)),"")</f>
        <v>100</v>
      </c>
      <c r="Q28" s="6">
        <f>IFERROR(IF(AND($W28="SI",VLOOKUP($C28,[4]APELACIÓN!$C:$AK,32,0)&gt;0),VLOOKUP($C28,[4]APELACIÓN!$C:$AK,32,0),VLOOKUP($C28,[4]CONSOLIDADO!$C:$BS,49,0)),"")</f>
        <v>25</v>
      </c>
      <c r="R28" s="4" t="str">
        <f>IFERROR(IF(AND($W28="SI",VLOOKUP($C28,[4]APELACIÓN!$C:$AK,33,0)&gt;0),VLOOKUP($C28,[4]APELACIÓN!$C:$AK,33,0),VLOOKUP($C28,[4]CONSOLIDADO!$C:$BS,50,0)),"")</f>
        <v>TNS</v>
      </c>
      <c r="S28" s="5">
        <f>IFERROR(IF(AND($W28="SI",VLOOKUP($C28,[4]APELACIÓN!$C:$AK,34,0)&gt;0),VLOOKUP($C28,[4]APELACIÓN!$C:$AK,34,0),VLOOKUP($C28,[4]CONSOLIDADO!$C:$BS,51,0)),"")</f>
        <v>100</v>
      </c>
      <c r="T28" s="6">
        <f>IFERROR(IF(AND($W28="SI",VLOOKUP($C28,[4]APELACIÓN!$C:$AK,35,0)&gt;0),VLOOKUP($C28,[4]APELACIÓN!$C:$AK,35,0),VLOOKUP($C28,[4]CONSOLIDADO!$C:$BS,52,0)),"")</f>
        <v>25</v>
      </c>
      <c r="U28" s="8">
        <f>IFERROR(ROUND(IF(((H28+K28+Q28+T28)=VLOOKUP($C28,[4]CONSOLIDADO!$C:$BJ,60,0)),VLOOKUP($C28,[4]CONSOLIDADO!$C:$BJ,60,0),"ERROR"),2),"")</f>
        <v>100</v>
      </c>
      <c r="V28" s="9" t="str">
        <f>IFERROR(IF(VLOOKUP($C28,[4]APELACIÓN!$C:$AK,5,0)&lt;&gt;0,VLOOKUP($C28,[4]APELACIÓN!$C:$AK,5,0),"NO"),"")</f>
        <v/>
      </c>
      <c r="W28" s="9" t="str">
        <f>IFERROR(IF($V28="SI",VLOOKUP($C28,[4]APELACIÓN!$C:$AK,7,0),""),0)</f>
        <v/>
      </c>
      <c r="X28" s="10" t="str">
        <f>IFERROR(VLOOKUP($C28,[4]CONSOLIDADO!$C:$BS,61,0),"")</f>
        <v>EMPATE</v>
      </c>
      <c r="Y28" s="11">
        <f>IFERROR(VLOOKUP($C28,[4]CONSOLIDADO!$C:$BS,62,0),"")</f>
        <v>70</v>
      </c>
      <c r="Z28" s="11">
        <f>IFERROR(VLOOKUP($C28,[4]CONSOLIDADO!$C:$BS,63,0),"")</f>
        <v>14</v>
      </c>
      <c r="AA28" s="11">
        <f>IFERROR(VLOOKUP($C28,[4]CONSOLIDADO!$C:$BS,64,0),"")</f>
        <v>9</v>
      </c>
      <c r="AB28" s="11">
        <f>IFERROR(VLOOKUP($C28,[4]CONSOLIDADO!$C:$BS,65,0),"")</f>
        <v>25</v>
      </c>
      <c r="AC28" s="9" t="str">
        <f>IFERROR(VLOOKUP($C28,[4]CONSOLIDADO!$C:$BS,66,0),"")</f>
        <v/>
      </c>
      <c r="AD28" s="9">
        <f>IFERROR(VLOOKUP($C28,[4]CONSOLIDADO!$C:$BS,67,0),"")</f>
        <v>0</v>
      </c>
      <c r="AE28" s="12">
        <f>IFERROR(VLOOKUP($C28,[4]CONSOLIDADO!$C:$BS,68,0),"")</f>
        <v>0</v>
      </c>
      <c r="AF28" s="13">
        <v>13</v>
      </c>
    </row>
    <row r="29" spans="1:32" x14ac:dyDescent="0.25">
      <c r="A29" s="1">
        <v>14</v>
      </c>
      <c r="B29" s="2">
        <v>103</v>
      </c>
      <c r="C29" s="3">
        <v>12436524</v>
      </c>
      <c r="D29" s="2">
        <v>4</v>
      </c>
      <c r="E29" s="2">
        <f>IFERROR(VLOOKUP($C29,[4]CONSOLIDADO!$C:$K,9,0),"")</f>
        <v>22</v>
      </c>
      <c r="F29" s="4">
        <f>IFERROR(IF(AND($W29="SI",VLOOKUP($C29,[4]APELACIÓN!$C:$AK,21,0)&gt;0),VLOOKUP($C29,[4]APELACIÓN!$C:$AK,21,0),VLOOKUP($C29,[4]CONSOLIDADO!$C:$BS,38,0)),"")</f>
        <v>15</v>
      </c>
      <c r="G29" s="5">
        <f>IFERROR(IF(AND($W29="SI",VLOOKUP($C29,[4]APELACIÓN!$C:$AK,22,0)&gt;0),VLOOKUP($C29,[4]APELACIÓN!$C:$AK,22,0),VLOOKUP($C29,[4]CONSOLIDADO!$C:$BS,39,0)),"")</f>
        <v>100</v>
      </c>
      <c r="H29" s="6">
        <f>IFERROR(IF(AND($W29="SI",VLOOKUP($C29,[4]APELACIÓN!$C:$AK,23,0)&gt;0),VLOOKUP($C29,[4]APELACIÓN!$C:$AK,23,0),VLOOKUP($C29,[4]CONSOLIDADO!$C:$BS,40,0)),"")</f>
        <v>25</v>
      </c>
      <c r="I29" s="4">
        <f>IFERROR(IF(AND($W29="SI",VLOOKUP($C29,[4]APELACIÓN!$C:$AK,24,0)&gt;0),VLOOKUP($C29,[4]APELACIÓN!$C:$AK,24,0),VLOOKUP($C29,[4]CONSOLIDADO!$C:$BS,41,0)),"")</f>
        <v>300</v>
      </c>
      <c r="J29" s="7">
        <f>IFERROR(IF(AND($W29="SI",VLOOKUP($C29,[4]APELACIÓN!$C:$AK,25,0)&gt;0),VLOOKUP($C29,[4]APELACIÓN!$C:$AK,25,0),VLOOKUP($C29,[4]CONSOLIDADO!$C:$BS,42,0)),"")</f>
        <v>100</v>
      </c>
      <c r="K29" s="6">
        <f>IFERROR(IF(AND($W29="SI",VLOOKUP($C29,[4]APELACIÓN!$C:$AK,26,0)&gt;0),VLOOKUP($C29,[4]APELACIÓN!$C:$AK,26,0),VLOOKUP($C29,[4]CONSOLIDADO!$C:$BS,43,0)),"")</f>
        <v>25</v>
      </c>
      <c r="L29" s="4">
        <f>IFERROR(IF(AND($W29="SI",VLOOKUP($C29,[4]APELACIÓN!$C:$AK,27,0)&gt;0),VLOOKUP($C29,[4]APELACIÓN!$C:$AK,27,0),VLOOKUP($C29,[4]CONSOLIDADO!$C:$BS,44,0)),"")</f>
        <v>70</v>
      </c>
      <c r="M29" s="4">
        <f>IFERROR(IF(AND($W29="SI",VLOOKUP($C29,[4]APELACIÓN!$C:$AK,28,0)&gt;0),VLOOKUP($C29,[4]APELACIÓN!$C:$AK,28,0),VLOOKUP($C29,[4]CONSOLIDADO!$C:$BS,45,0)),"")</f>
        <v>70</v>
      </c>
      <c r="N29" s="4">
        <f>IFERROR(IF(AND($W29="SI",VLOOKUP($C29,[4]APELACIÓN!$C:$AK,29,0)&gt;0),VLOOKUP($C29,[4]APELACIÓN!$C:$AK,29,0),VLOOKUP($C29,[4]CONSOLIDADO!$C:$BS,46,0)),"")</f>
        <v>70</v>
      </c>
      <c r="O29" s="4">
        <f>IFERROR(IF(AND($W29="SI",VLOOKUP($C29,[4]APELACIÓN!$C:$AK,30,0)&gt;0),VLOOKUP($C29,[4]APELACIÓN!$C:$AK,30,0),VLOOKUP($C29,[4]CONSOLIDADO!$C:$BS,47,0)),"")</f>
        <v>70</v>
      </c>
      <c r="P29" s="7">
        <f>IFERROR(IF(AND($W29="SI",VLOOKUP($C29,[4]APELACIÓN!$C:$AK,31,0)&gt;0),VLOOKUP($C29,[4]APELACIÓN!$C:$AK,31,0),VLOOKUP($C29,[4]CONSOLIDADO!$C:$BS,48,0)),"")</f>
        <v>100</v>
      </c>
      <c r="Q29" s="6">
        <f>IFERROR(IF(AND($W29="SI",VLOOKUP($C29,[4]APELACIÓN!$C:$AK,32,0)&gt;0),VLOOKUP($C29,[4]APELACIÓN!$C:$AK,32,0),VLOOKUP($C29,[4]CONSOLIDADO!$C:$BS,49,0)),"")</f>
        <v>25</v>
      </c>
      <c r="R29" s="4" t="str">
        <f>IFERROR(IF(AND($W29="SI",VLOOKUP($C29,[4]APELACIÓN!$C:$AK,33,0)&gt;0),VLOOKUP($C29,[4]APELACIÓN!$C:$AK,33,0),VLOOKUP($C29,[4]CONSOLIDADO!$C:$BS,50,0)),"")</f>
        <v>TNS</v>
      </c>
      <c r="S29" s="5">
        <f>IFERROR(IF(AND($W29="SI",VLOOKUP($C29,[4]APELACIÓN!$C:$AK,34,0)&gt;0),VLOOKUP($C29,[4]APELACIÓN!$C:$AK,34,0),VLOOKUP($C29,[4]CONSOLIDADO!$C:$BS,51,0)),"")</f>
        <v>100</v>
      </c>
      <c r="T29" s="6">
        <f>IFERROR(IF(AND($W29="SI",VLOOKUP($C29,[4]APELACIÓN!$C:$AK,35,0)&gt;0),VLOOKUP($C29,[4]APELACIÓN!$C:$AK,35,0),VLOOKUP($C29,[4]CONSOLIDADO!$C:$BS,52,0)),"")</f>
        <v>25</v>
      </c>
      <c r="U29" s="8">
        <f>IFERROR(ROUND(IF(((H29+K29+Q29+T29)=VLOOKUP($C29,[4]CONSOLIDADO!$C:$BJ,60,0)),VLOOKUP($C29,[4]CONSOLIDADO!$C:$BJ,60,0),"ERROR"),2),"")</f>
        <v>100</v>
      </c>
      <c r="V29" s="9" t="str">
        <f>IFERROR(IF(VLOOKUP($C29,[4]APELACIÓN!$C:$AK,5,0)&lt;&gt;0,VLOOKUP($C29,[4]APELACIÓN!$C:$AK,5,0),"NO"),"")</f>
        <v/>
      </c>
      <c r="W29" s="9" t="str">
        <f>IFERROR(IF($V29="SI",VLOOKUP($C29,[4]APELACIÓN!$C:$AK,7,0),""),0)</f>
        <v/>
      </c>
      <c r="X29" s="10" t="str">
        <f>IFERROR(VLOOKUP($C29,[4]CONSOLIDADO!$C:$BS,61,0),"")</f>
        <v>EMPATE</v>
      </c>
      <c r="Y29" s="11">
        <f>IFERROR(VLOOKUP($C29,[4]CONSOLIDADO!$C:$BS,62,0),"")</f>
        <v>70</v>
      </c>
      <c r="Z29" s="11">
        <f>IFERROR(VLOOKUP($C29,[4]CONSOLIDADO!$C:$BS,63,0),"")</f>
        <v>14</v>
      </c>
      <c r="AA29" s="11">
        <f>IFERROR(VLOOKUP($C29,[4]CONSOLIDADO!$C:$BS,64,0),"")</f>
        <v>9</v>
      </c>
      <c r="AB29" s="11">
        <f>IFERROR(VLOOKUP($C29,[4]CONSOLIDADO!$C:$BS,65,0),"")</f>
        <v>0</v>
      </c>
      <c r="AC29" s="9" t="str">
        <f>IFERROR(VLOOKUP($C29,[4]CONSOLIDADO!$C:$BS,66,0),"")</f>
        <v/>
      </c>
      <c r="AD29" s="9">
        <f>IFERROR(VLOOKUP($C29,[4]CONSOLIDADO!$C:$BS,67,0),"")</f>
        <v>0</v>
      </c>
      <c r="AE29" s="12">
        <f>IFERROR(VLOOKUP($C29,[4]CONSOLIDADO!$C:$BS,68,0),"")</f>
        <v>0</v>
      </c>
      <c r="AF29" s="13">
        <v>14</v>
      </c>
    </row>
    <row r="30" spans="1:32" x14ac:dyDescent="0.25">
      <c r="A30" s="1">
        <v>15</v>
      </c>
      <c r="B30" s="2">
        <v>103</v>
      </c>
      <c r="C30" s="3">
        <v>13412947</v>
      </c>
      <c r="D30" s="2">
        <v>6</v>
      </c>
      <c r="E30" s="2">
        <f>IFERROR(VLOOKUP($C30,[4]CONSOLIDADO!$C:$K,9,0),"")</f>
        <v>22</v>
      </c>
      <c r="F30" s="4">
        <f>IFERROR(IF(AND($W30="SI",VLOOKUP($C30,[4]APELACIÓN!$C:$AK,21,0)&gt;0),VLOOKUP($C30,[4]APELACIÓN!$C:$AK,21,0),VLOOKUP($C30,[4]CONSOLIDADO!$C:$BS,38,0)),"")</f>
        <v>15</v>
      </c>
      <c r="G30" s="5">
        <f>IFERROR(IF(AND($W30="SI",VLOOKUP($C30,[4]APELACIÓN!$C:$AK,22,0)&gt;0),VLOOKUP($C30,[4]APELACIÓN!$C:$AK,22,0),VLOOKUP($C30,[4]CONSOLIDADO!$C:$BS,39,0)),"")</f>
        <v>100</v>
      </c>
      <c r="H30" s="6">
        <f>IFERROR(IF(AND($W30="SI",VLOOKUP($C30,[4]APELACIÓN!$C:$AK,23,0)&gt;0),VLOOKUP($C30,[4]APELACIÓN!$C:$AK,23,0),VLOOKUP($C30,[4]CONSOLIDADO!$C:$BS,40,0)),"")</f>
        <v>25</v>
      </c>
      <c r="I30" s="4">
        <f>IFERROR(IF(AND($W30="SI",VLOOKUP($C30,[4]APELACIÓN!$C:$AK,24,0)&gt;0),VLOOKUP($C30,[4]APELACIÓN!$C:$AK,24,0),VLOOKUP($C30,[4]CONSOLIDADO!$C:$BS,41,0)),"")</f>
        <v>266</v>
      </c>
      <c r="J30" s="7">
        <f>IFERROR(IF(AND($W30="SI",VLOOKUP($C30,[4]APELACIÓN!$C:$AK,25,0)&gt;0),VLOOKUP($C30,[4]APELACIÓN!$C:$AK,25,0),VLOOKUP($C30,[4]CONSOLIDADO!$C:$BS,42,0)),"")</f>
        <v>100</v>
      </c>
      <c r="K30" s="6">
        <f>IFERROR(IF(AND($W30="SI",VLOOKUP($C30,[4]APELACIÓN!$C:$AK,26,0)&gt;0),VLOOKUP($C30,[4]APELACIÓN!$C:$AK,26,0),VLOOKUP($C30,[4]CONSOLIDADO!$C:$BS,43,0)),"")</f>
        <v>25</v>
      </c>
      <c r="L30" s="4">
        <f>IFERROR(IF(AND($W30="SI",VLOOKUP($C30,[4]APELACIÓN!$C:$AK,27,0)&gt;0),VLOOKUP($C30,[4]APELACIÓN!$C:$AK,27,0),VLOOKUP($C30,[4]CONSOLIDADO!$C:$BS,44,0)),"")</f>
        <v>70</v>
      </c>
      <c r="M30" s="4">
        <f>IFERROR(IF(AND($W30="SI",VLOOKUP($C30,[4]APELACIÓN!$C:$AK,28,0)&gt;0),VLOOKUP($C30,[4]APELACIÓN!$C:$AK,28,0),VLOOKUP($C30,[4]CONSOLIDADO!$C:$BS,45,0)),"")</f>
        <v>70</v>
      </c>
      <c r="N30" s="4">
        <f>IFERROR(IF(AND($W30="SI",VLOOKUP($C30,[4]APELACIÓN!$C:$AK,29,0)&gt;0),VLOOKUP($C30,[4]APELACIÓN!$C:$AK,29,0),VLOOKUP($C30,[4]CONSOLIDADO!$C:$BS,46,0)),"")</f>
        <v>70</v>
      </c>
      <c r="O30" s="4">
        <f>IFERROR(IF(AND($W30="SI",VLOOKUP($C30,[4]APELACIÓN!$C:$AK,30,0)&gt;0),VLOOKUP($C30,[4]APELACIÓN!$C:$AK,30,0),VLOOKUP($C30,[4]CONSOLIDADO!$C:$BS,47,0)),"")</f>
        <v>70</v>
      </c>
      <c r="P30" s="7">
        <f>IFERROR(IF(AND($W30="SI",VLOOKUP($C30,[4]APELACIÓN!$C:$AK,31,0)&gt;0),VLOOKUP($C30,[4]APELACIÓN!$C:$AK,31,0),VLOOKUP($C30,[4]CONSOLIDADO!$C:$BS,48,0)),"")</f>
        <v>100</v>
      </c>
      <c r="Q30" s="6">
        <f>IFERROR(IF(AND($W30="SI",VLOOKUP($C30,[4]APELACIÓN!$C:$AK,32,0)&gt;0),VLOOKUP($C30,[4]APELACIÓN!$C:$AK,32,0),VLOOKUP($C30,[4]CONSOLIDADO!$C:$BS,49,0)),"")</f>
        <v>25</v>
      </c>
      <c r="R30" s="4" t="str">
        <f>IFERROR(IF(AND($W30="SI",VLOOKUP($C30,[4]APELACIÓN!$C:$AK,33,0)&gt;0),VLOOKUP($C30,[4]APELACIÓN!$C:$AK,33,0),VLOOKUP($C30,[4]CONSOLIDADO!$C:$BS,50,0)),"")</f>
        <v>TNS</v>
      </c>
      <c r="S30" s="5">
        <f>IFERROR(IF(AND($W30="SI",VLOOKUP($C30,[4]APELACIÓN!$C:$AK,34,0)&gt;0),VLOOKUP($C30,[4]APELACIÓN!$C:$AK,34,0),VLOOKUP($C30,[4]CONSOLIDADO!$C:$BS,51,0)),"")</f>
        <v>100</v>
      </c>
      <c r="T30" s="6">
        <f>IFERROR(IF(AND($W30="SI",VLOOKUP($C30,[4]APELACIÓN!$C:$AK,35,0)&gt;0),VLOOKUP($C30,[4]APELACIÓN!$C:$AK,35,0),VLOOKUP($C30,[4]CONSOLIDADO!$C:$BS,52,0)),"")</f>
        <v>25</v>
      </c>
      <c r="U30" s="8">
        <f>IFERROR(ROUND(IF(((H30+K30+Q30+T30)=VLOOKUP($C30,[4]CONSOLIDADO!$C:$BJ,60,0)),VLOOKUP($C30,[4]CONSOLIDADO!$C:$BJ,60,0),"ERROR"),2),"")</f>
        <v>100</v>
      </c>
      <c r="V30" s="9" t="str">
        <f>IFERROR(IF(VLOOKUP($C30,[4]APELACIÓN!$C:$AK,5,0)&lt;&gt;0,VLOOKUP($C30,[4]APELACIÓN!$C:$AK,5,0),"NO"),"")</f>
        <v/>
      </c>
      <c r="W30" s="9" t="str">
        <f>IFERROR(IF($V30="SI",VLOOKUP($C30,[4]APELACIÓN!$C:$AK,7,0),""),0)</f>
        <v/>
      </c>
      <c r="X30" s="10" t="str">
        <f>IFERROR(VLOOKUP($C30,[4]CONSOLIDADO!$C:$BS,61,0),"")</f>
        <v>EMPATE</v>
      </c>
      <c r="Y30" s="11">
        <f>IFERROR(VLOOKUP($C30,[4]CONSOLIDADO!$C:$BS,62,0),"")</f>
        <v>70</v>
      </c>
      <c r="Z30" s="11">
        <f>IFERROR(VLOOKUP($C30,[4]CONSOLIDADO!$C:$BS,63,0),"")</f>
        <v>14</v>
      </c>
      <c r="AA30" s="11">
        <f>IFERROR(VLOOKUP($C30,[4]CONSOLIDADO!$C:$BS,64,0),"")</f>
        <v>7</v>
      </c>
      <c r="AB30" s="11">
        <f>IFERROR(VLOOKUP($C30,[4]CONSOLIDADO!$C:$BS,65,0),"")</f>
        <v>12</v>
      </c>
      <c r="AC30" s="9" t="str">
        <f>IFERROR(VLOOKUP($C30,[4]CONSOLIDADO!$C:$BS,66,0),"")</f>
        <v/>
      </c>
      <c r="AD30" s="9">
        <f>IFERROR(VLOOKUP($C30,[4]CONSOLIDADO!$C:$BS,67,0),"")</f>
        <v>0</v>
      </c>
      <c r="AE30" s="12">
        <f>IFERROR(VLOOKUP($C30,[4]CONSOLIDADO!$C:$BS,68,0),"")</f>
        <v>0</v>
      </c>
      <c r="AF30" s="13">
        <v>15</v>
      </c>
    </row>
    <row r="31" spans="1:32" x14ac:dyDescent="0.25">
      <c r="A31" s="1">
        <v>16</v>
      </c>
      <c r="B31" s="2">
        <v>101</v>
      </c>
      <c r="C31" s="3">
        <v>12609743</v>
      </c>
      <c r="D31" s="2">
        <v>3</v>
      </c>
      <c r="E31" s="2">
        <f>IFERROR(VLOOKUP($C31,[4]CONSOLIDADO!$C:$K,9,0),"")</f>
        <v>22</v>
      </c>
      <c r="F31" s="4">
        <f>IFERROR(IF(AND($W31="SI",VLOOKUP($C31,[4]APELACIÓN!$C:$AK,21,0)&gt;0),VLOOKUP($C31,[4]APELACIÓN!$C:$AK,21,0),VLOOKUP($C31,[4]CONSOLIDADO!$C:$BS,38,0)),"")</f>
        <v>15</v>
      </c>
      <c r="G31" s="5">
        <f>IFERROR(IF(AND($W31="SI",VLOOKUP($C31,[4]APELACIÓN!$C:$AK,22,0)&gt;0),VLOOKUP($C31,[4]APELACIÓN!$C:$AK,22,0),VLOOKUP($C31,[4]CONSOLIDADO!$C:$BS,39,0)),"")</f>
        <v>100</v>
      </c>
      <c r="H31" s="6">
        <f>IFERROR(IF(AND($W31="SI",VLOOKUP($C31,[4]APELACIÓN!$C:$AK,23,0)&gt;0),VLOOKUP($C31,[4]APELACIÓN!$C:$AK,23,0),VLOOKUP($C31,[4]CONSOLIDADO!$C:$BS,40,0)),"")</f>
        <v>25</v>
      </c>
      <c r="I31" s="4">
        <f>IFERROR(IF(AND($W31="SI",VLOOKUP($C31,[4]APELACIÓN!$C:$AK,24,0)&gt;0),VLOOKUP($C31,[4]APELACIÓN!$C:$AK,24,0),VLOOKUP($C31,[4]CONSOLIDADO!$C:$BS,41,0)),"")</f>
        <v>121</v>
      </c>
      <c r="J31" s="7">
        <f>IFERROR(IF(AND($W31="SI",VLOOKUP($C31,[4]APELACIÓN!$C:$AK,25,0)&gt;0),VLOOKUP($C31,[4]APELACIÓN!$C:$AK,25,0),VLOOKUP($C31,[4]CONSOLIDADO!$C:$BS,42,0)),"")</f>
        <v>100</v>
      </c>
      <c r="K31" s="6">
        <f>IFERROR(IF(AND($W31="SI",VLOOKUP($C31,[4]APELACIÓN!$C:$AK,26,0)&gt;0),VLOOKUP($C31,[4]APELACIÓN!$C:$AK,26,0),VLOOKUP($C31,[4]CONSOLIDADO!$C:$BS,43,0)),"")</f>
        <v>25</v>
      </c>
      <c r="L31" s="4">
        <f>IFERROR(IF(AND($W31="SI",VLOOKUP($C31,[4]APELACIÓN!$C:$AK,27,0)&gt;0),VLOOKUP($C31,[4]APELACIÓN!$C:$AK,27,0),VLOOKUP($C31,[4]CONSOLIDADO!$C:$BS,44,0)),"")</f>
        <v>70</v>
      </c>
      <c r="M31" s="4">
        <f>IFERROR(IF(AND($W31="SI",VLOOKUP($C31,[4]APELACIÓN!$C:$AK,28,0)&gt;0),VLOOKUP($C31,[4]APELACIÓN!$C:$AK,28,0),VLOOKUP($C31,[4]CONSOLIDADO!$C:$BS,45,0)),"")</f>
        <v>70</v>
      </c>
      <c r="N31" s="4">
        <f>IFERROR(IF(AND($W31="SI",VLOOKUP($C31,[4]APELACIÓN!$C:$AK,29,0)&gt;0),VLOOKUP($C31,[4]APELACIÓN!$C:$AK,29,0),VLOOKUP($C31,[4]CONSOLIDADO!$C:$BS,46,0)),"")</f>
        <v>70</v>
      </c>
      <c r="O31" s="4">
        <f>IFERROR(IF(AND($W31="SI",VLOOKUP($C31,[4]APELACIÓN!$C:$AK,30,0)&gt;0),VLOOKUP($C31,[4]APELACIÓN!$C:$AK,30,0),VLOOKUP($C31,[4]CONSOLIDADO!$C:$BS,47,0)),"")</f>
        <v>70</v>
      </c>
      <c r="P31" s="7">
        <f>IFERROR(IF(AND($W31="SI",VLOOKUP($C31,[4]APELACIÓN!$C:$AK,31,0)&gt;0),VLOOKUP($C31,[4]APELACIÓN!$C:$AK,31,0),VLOOKUP($C31,[4]CONSOLIDADO!$C:$BS,48,0)),"")</f>
        <v>100</v>
      </c>
      <c r="Q31" s="6">
        <f>IFERROR(IF(AND($W31="SI",VLOOKUP($C31,[4]APELACIÓN!$C:$AK,32,0)&gt;0),VLOOKUP($C31,[4]APELACIÓN!$C:$AK,32,0),VLOOKUP($C31,[4]CONSOLIDADO!$C:$BS,49,0)),"")</f>
        <v>25</v>
      </c>
      <c r="R31" s="4" t="str">
        <f>IFERROR(IF(AND($W31="SI",VLOOKUP($C31,[4]APELACIÓN!$C:$AK,33,0)&gt;0),VLOOKUP($C31,[4]APELACIÓN!$C:$AK,33,0),VLOOKUP($C31,[4]CONSOLIDADO!$C:$BS,50,0)),"")</f>
        <v>TNS</v>
      </c>
      <c r="S31" s="5">
        <f>IFERROR(IF(AND($W31="SI",VLOOKUP($C31,[4]APELACIÓN!$C:$AK,34,0)&gt;0),VLOOKUP($C31,[4]APELACIÓN!$C:$AK,34,0),VLOOKUP($C31,[4]CONSOLIDADO!$C:$BS,51,0)),"")</f>
        <v>100</v>
      </c>
      <c r="T31" s="6">
        <f>IFERROR(IF(AND($W31="SI",VLOOKUP($C31,[4]APELACIÓN!$C:$AK,35,0)&gt;0),VLOOKUP($C31,[4]APELACIÓN!$C:$AK,35,0),VLOOKUP($C31,[4]CONSOLIDADO!$C:$BS,52,0)),"")</f>
        <v>25</v>
      </c>
      <c r="U31" s="8">
        <f>IFERROR(ROUND(IF(((H31+K31+Q31+T31)=VLOOKUP($C31,[4]CONSOLIDADO!$C:$BJ,60,0)),VLOOKUP($C31,[4]CONSOLIDADO!$C:$BJ,60,0),"ERROR"),2),"")</f>
        <v>100</v>
      </c>
      <c r="V31" s="9" t="str">
        <f>IFERROR(IF(VLOOKUP($C31,[4]APELACIÓN!$C:$AK,5,0)&lt;&gt;0,VLOOKUP($C31,[4]APELACIÓN!$C:$AK,5,0),"NO"),"")</f>
        <v/>
      </c>
      <c r="W31" s="9" t="str">
        <f>IFERROR(IF($V31="SI",VLOOKUP($C31,[4]APELACIÓN!$C:$AK,7,0),""),0)</f>
        <v/>
      </c>
      <c r="X31" s="10" t="str">
        <f>IFERROR(VLOOKUP($C31,[4]CONSOLIDADO!$C:$BS,61,0),"")</f>
        <v>EMPATE</v>
      </c>
      <c r="Y31" s="11">
        <f>IFERROR(VLOOKUP($C31,[4]CONSOLIDADO!$C:$BS,62,0),"")</f>
        <v>70</v>
      </c>
      <c r="Z31" s="11">
        <f>IFERROR(VLOOKUP($C31,[4]CONSOLIDADO!$C:$BS,63,0),"")</f>
        <v>13</v>
      </c>
      <c r="AA31" s="11">
        <f>IFERROR(VLOOKUP($C31,[4]CONSOLIDADO!$C:$BS,64,0),"")</f>
        <v>0</v>
      </c>
      <c r="AB31" s="11">
        <f>IFERROR(VLOOKUP($C31,[4]CONSOLIDADO!$C:$BS,65,0),"")</f>
        <v>9</v>
      </c>
      <c r="AC31" s="9" t="str">
        <f>IFERROR(VLOOKUP($C31,[4]CONSOLIDADO!$C:$BS,66,0),"")</f>
        <v/>
      </c>
      <c r="AD31" s="9">
        <f>IFERROR(VLOOKUP($C31,[4]CONSOLIDADO!$C:$BS,67,0),"")</f>
        <v>0</v>
      </c>
      <c r="AE31" s="12">
        <f>IFERROR(VLOOKUP($C31,[4]CONSOLIDADO!$C:$BS,68,0),"")</f>
        <v>0</v>
      </c>
      <c r="AF31" s="13">
        <v>16</v>
      </c>
    </row>
    <row r="32" spans="1:32" x14ac:dyDescent="0.25">
      <c r="A32" s="1">
        <v>17</v>
      </c>
      <c r="B32" s="2">
        <v>103</v>
      </c>
      <c r="C32" s="3">
        <v>13004899</v>
      </c>
      <c r="D32" s="2">
        <v>4</v>
      </c>
      <c r="E32" s="2">
        <f>IFERROR(VLOOKUP($C32,[4]CONSOLIDADO!$C:$K,9,0),"")</f>
        <v>22</v>
      </c>
      <c r="F32" s="4">
        <f>IFERROR(IF(AND($W32="SI",VLOOKUP($C32,[4]APELACIÓN!$C:$AK,21,0)&gt;0),VLOOKUP($C32,[4]APELACIÓN!$C:$AK,21,0),VLOOKUP($C32,[4]CONSOLIDADO!$C:$BS,38,0)),"")</f>
        <v>16</v>
      </c>
      <c r="G32" s="5">
        <f>IFERROR(IF(AND($W32="SI",VLOOKUP($C32,[4]APELACIÓN!$C:$AK,22,0)&gt;0),VLOOKUP($C32,[4]APELACIÓN!$C:$AK,22,0),VLOOKUP($C32,[4]CONSOLIDADO!$C:$BS,39,0)),"")</f>
        <v>100</v>
      </c>
      <c r="H32" s="6">
        <f>IFERROR(IF(AND($W32="SI",VLOOKUP($C32,[4]APELACIÓN!$C:$AK,23,0)&gt;0),VLOOKUP($C32,[4]APELACIÓN!$C:$AK,23,0),VLOOKUP($C32,[4]CONSOLIDADO!$C:$BS,40,0)),"")</f>
        <v>25</v>
      </c>
      <c r="I32" s="4">
        <f>IFERROR(IF(AND($W32="SI",VLOOKUP($C32,[4]APELACIÓN!$C:$AK,24,0)&gt;0),VLOOKUP($C32,[4]APELACIÓN!$C:$AK,24,0),VLOOKUP($C32,[4]CONSOLIDADO!$C:$BS,41,0)),"")</f>
        <v>175</v>
      </c>
      <c r="J32" s="7">
        <f>IFERROR(IF(AND($W32="SI",VLOOKUP($C32,[4]APELACIÓN!$C:$AK,25,0)&gt;0),VLOOKUP($C32,[4]APELACIÓN!$C:$AK,25,0),VLOOKUP($C32,[4]CONSOLIDADO!$C:$BS,42,0)),"")</f>
        <v>100</v>
      </c>
      <c r="K32" s="6">
        <f>IFERROR(IF(AND($W32="SI",VLOOKUP($C32,[4]APELACIÓN!$C:$AK,26,0)&gt;0),VLOOKUP($C32,[4]APELACIÓN!$C:$AK,26,0),VLOOKUP($C32,[4]CONSOLIDADO!$C:$BS,43,0)),"")</f>
        <v>25</v>
      </c>
      <c r="L32" s="4">
        <f>IFERROR(IF(AND($W32="SI",VLOOKUP($C32,[4]APELACIÓN!$C:$AK,27,0)&gt;0),VLOOKUP($C32,[4]APELACIÓN!$C:$AK,27,0),VLOOKUP($C32,[4]CONSOLIDADO!$C:$BS,44,0)),"")</f>
        <v>68</v>
      </c>
      <c r="M32" s="4">
        <f>IFERROR(IF(AND($W32="SI",VLOOKUP($C32,[4]APELACIÓN!$C:$AK,28,0)&gt;0),VLOOKUP($C32,[4]APELACIÓN!$C:$AK,28,0),VLOOKUP($C32,[4]CONSOLIDADO!$C:$BS,45,0)),"")</f>
        <v>68</v>
      </c>
      <c r="N32" s="4">
        <f>IFERROR(IF(AND($W32="SI",VLOOKUP($C32,[4]APELACIÓN!$C:$AK,29,0)&gt;0),VLOOKUP($C32,[4]APELACIÓN!$C:$AK,29,0),VLOOKUP($C32,[4]CONSOLIDADO!$C:$BS,46,0)),"")</f>
        <v>70</v>
      </c>
      <c r="O32" s="4">
        <f>IFERROR(IF(AND($W32="SI",VLOOKUP($C32,[4]APELACIÓN!$C:$AK,30,0)&gt;0),VLOOKUP($C32,[4]APELACIÓN!$C:$AK,30,0),VLOOKUP($C32,[4]CONSOLIDADO!$C:$BS,47,0)),"")</f>
        <v>69</v>
      </c>
      <c r="P32" s="7">
        <f>IFERROR(IF(AND($W32="SI",VLOOKUP($C32,[4]APELACIÓN!$C:$AK,31,0)&gt;0),VLOOKUP($C32,[4]APELACIÓN!$C:$AK,31,0),VLOOKUP($C32,[4]CONSOLIDADO!$C:$BS,48,0)),"")</f>
        <v>96</v>
      </c>
      <c r="Q32" s="6">
        <f>IFERROR(IF(AND($W32="SI",VLOOKUP($C32,[4]APELACIÓN!$C:$AK,32,0)&gt;0),VLOOKUP($C32,[4]APELACIÓN!$C:$AK,32,0),VLOOKUP($C32,[4]CONSOLIDADO!$C:$BS,49,0)),"")</f>
        <v>24</v>
      </c>
      <c r="R32" s="4" t="str">
        <f>IFERROR(IF(AND($W32="SI",VLOOKUP($C32,[4]APELACIÓN!$C:$AK,33,0)&gt;0),VLOOKUP($C32,[4]APELACIÓN!$C:$AK,33,0),VLOOKUP($C32,[4]CONSOLIDADO!$C:$BS,50,0)),"")</f>
        <v>TNS</v>
      </c>
      <c r="S32" s="5">
        <f>IFERROR(IF(AND($W32="SI",VLOOKUP($C32,[4]APELACIÓN!$C:$AK,34,0)&gt;0),VLOOKUP($C32,[4]APELACIÓN!$C:$AK,34,0),VLOOKUP($C32,[4]CONSOLIDADO!$C:$BS,51,0)),"")</f>
        <v>100</v>
      </c>
      <c r="T32" s="6">
        <f>IFERROR(IF(AND($W32="SI",VLOOKUP($C32,[4]APELACIÓN!$C:$AK,35,0)&gt;0),VLOOKUP($C32,[4]APELACIÓN!$C:$AK,35,0),VLOOKUP($C32,[4]CONSOLIDADO!$C:$BS,52,0)),"")</f>
        <v>25</v>
      </c>
      <c r="U32" s="8">
        <f>IFERROR(ROUND(IF(((H32+K32+Q32+T32)=VLOOKUP($C32,[4]CONSOLIDADO!$C:$BJ,60,0)),VLOOKUP($C32,[4]CONSOLIDADO!$C:$BJ,60,0),"ERROR"),2),"")</f>
        <v>99</v>
      </c>
      <c r="V32" s="9" t="str">
        <f>IFERROR(IF(VLOOKUP($C32,[4]APELACIÓN!$C:$AK,5,0)&lt;&gt;0,VLOOKUP($C32,[4]APELACIÓN!$C:$AK,5,0),"NO"),"")</f>
        <v/>
      </c>
      <c r="W32" s="9" t="str">
        <f>IFERROR(IF($V32="SI",VLOOKUP($C32,[4]APELACIÓN!$C:$AK,7,0),""),0)</f>
        <v/>
      </c>
      <c r="X32" s="10" t="str">
        <f>IFERROR(VLOOKUP($C32,[4]CONSOLIDADO!$C:$BS,61,0),"")</f>
        <v>EMPATE</v>
      </c>
      <c r="Y32" s="11">
        <f>IFERROR(VLOOKUP($C32,[4]CONSOLIDADO!$C:$BS,62,0),"")</f>
        <v>68</v>
      </c>
      <c r="Z32" s="11">
        <f>IFERROR(VLOOKUP($C32,[4]CONSOLIDADO!$C:$BS,63,0),"")</f>
        <v>15</v>
      </c>
      <c r="AA32" s="11">
        <f>IFERROR(VLOOKUP($C32,[4]CONSOLIDADO!$C:$BS,64,0),"")</f>
        <v>9</v>
      </c>
      <c r="AB32" s="11">
        <f>IFERROR(VLOOKUP($C32,[4]CONSOLIDADO!$C:$BS,65,0),"")</f>
        <v>25</v>
      </c>
      <c r="AC32" s="9" t="str">
        <f>IFERROR(VLOOKUP($C32,[4]CONSOLIDADO!$C:$BS,66,0),"")</f>
        <v/>
      </c>
      <c r="AD32" s="9">
        <f>IFERROR(VLOOKUP($C32,[4]CONSOLIDADO!$C:$BS,67,0),"")</f>
        <v>0</v>
      </c>
      <c r="AE32" s="12">
        <f>IFERROR(VLOOKUP($C32,[4]CONSOLIDADO!$C:$BS,68,0),"")</f>
        <v>0</v>
      </c>
      <c r="AF32" s="13">
        <v>17</v>
      </c>
    </row>
    <row r="33" spans="1:32" x14ac:dyDescent="0.25">
      <c r="A33" s="1">
        <v>18</v>
      </c>
      <c r="B33" s="2">
        <v>103</v>
      </c>
      <c r="C33" s="3">
        <v>14481424</v>
      </c>
      <c r="D33" s="2" t="s">
        <v>35</v>
      </c>
      <c r="E33" s="2">
        <f>IFERROR(VLOOKUP($C33,[4]CONSOLIDADO!$C:$K,9,0),"")</f>
        <v>22</v>
      </c>
      <c r="F33" s="4">
        <f>IFERROR(IF(AND($W33="SI",VLOOKUP($C33,[4]APELACIÓN!$C:$AK,21,0)&gt;0),VLOOKUP($C33,[4]APELACIÓN!$C:$AK,21,0),VLOOKUP($C33,[4]CONSOLIDADO!$C:$BS,38,0)),"")</f>
        <v>15</v>
      </c>
      <c r="G33" s="5">
        <f>IFERROR(IF(AND($W33="SI",VLOOKUP($C33,[4]APELACIÓN!$C:$AK,22,0)&gt;0),VLOOKUP($C33,[4]APELACIÓN!$C:$AK,22,0),VLOOKUP($C33,[4]CONSOLIDADO!$C:$BS,39,0)),"")</f>
        <v>100</v>
      </c>
      <c r="H33" s="6">
        <f>IFERROR(IF(AND($W33="SI",VLOOKUP($C33,[4]APELACIÓN!$C:$AK,23,0)&gt;0),VLOOKUP($C33,[4]APELACIÓN!$C:$AK,23,0),VLOOKUP($C33,[4]CONSOLIDADO!$C:$BS,40,0)),"")</f>
        <v>25</v>
      </c>
      <c r="I33" s="4">
        <f>IFERROR(IF(AND($W33="SI",VLOOKUP($C33,[4]APELACIÓN!$C:$AK,24,0)&gt;0),VLOOKUP($C33,[4]APELACIÓN!$C:$AK,24,0),VLOOKUP($C33,[4]CONSOLIDADO!$C:$BS,41,0)),"")</f>
        <v>204</v>
      </c>
      <c r="J33" s="7">
        <f>IFERROR(IF(AND($W33="SI",VLOOKUP($C33,[4]APELACIÓN!$C:$AK,25,0)&gt;0),VLOOKUP($C33,[4]APELACIÓN!$C:$AK,25,0),VLOOKUP($C33,[4]CONSOLIDADO!$C:$BS,42,0)),"")</f>
        <v>100</v>
      </c>
      <c r="K33" s="6">
        <f>IFERROR(IF(AND($W33="SI",VLOOKUP($C33,[4]APELACIÓN!$C:$AK,26,0)&gt;0),VLOOKUP($C33,[4]APELACIÓN!$C:$AK,26,0),VLOOKUP($C33,[4]CONSOLIDADO!$C:$BS,43,0)),"")</f>
        <v>25</v>
      </c>
      <c r="L33" s="4">
        <f>IFERROR(IF(AND($W33="SI",VLOOKUP($C33,[4]APELACIÓN!$C:$AK,27,0)&gt;0),VLOOKUP($C33,[4]APELACIÓN!$C:$AK,27,0),VLOOKUP($C33,[4]CONSOLIDADO!$C:$BS,44,0)),"")</f>
        <v>68</v>
      </c>
      <c r="M33" s="4">
        <f>IFERROR(IF(AND($W33="SI",VLOOKUP($C33,[4]APELACIÓN!$C:$AK,28,0)&gt;0),VLOOKUP($C33,[4]APELACIÓN!$C:$AK,28,0),VLOOKUP($C33,[4]CONSOLIDADO!$C:$BS,45,0)),"")</f>
        <v>68</v>
      </c>
      <c r="N33" s="4">
        <f>IFERROR(IF(AND($W33="SI",VLOOKUP($C33,[4]APELACIÓN!$C:$AK,29,0)&gt;0),VLOOKUP($C33,[4]APELACIÓN!$C:$AK,29,0),VLOOKUP($C33,[4]CONSOLIDADO!$C:$BS,46,0)),"")</f>
        <v>68</v>
      </c>
      <c r="O33" s="4">
        <f>IFERROR(IF(AND($W33="SI",VLOOKUP($C33,[4]APELACIÓN!$C:$AK,30,0)&gt;0),VLOOKUP($C33,[4]APELACIÓN!$C:$AK,30,0),VLOOKUP($C33,[4]CONSOLIDADO!$C:$BS,47,0)),"")</f>
        <v>68</v>
      </c>
      <c r="P33" s="7">
        <f>IFERROR(IF(AND($W33="SI",VLOOKUP($C33,[4]APELACIÓN!$C:$AK,31,0)&gt;0),VLOOKUP($C33,[4]APELACIÓN!$C:$AK,31,0),VLOOKUP($C33,[4]CONSOLIDADO!$C:$BS,48,0)),"")</f>
        <v>96</v>
      </c>
      <c r="Q33" s="6">
        <f>IFERROR(IF(AND($W33="SI",VLOOKUP($C33,[4]APELACIÓN!$C:$AK,32,0)&gt;0),VLOOKUP($C33,[4]APELACIÓN!$C:$AK,32,0),VLOOKUP($C33,[4]CONSOLIDADO!$C:$BS,49,0)),"")</f>
        <v>24</v>
      </c>
      <c r="R33" s="4" t="str">
        <f>IFERROR(IF(AND($W33="SI",VLOOKUP($C33,[4]APELACIÓN!$C:$AK,33,0)&gt;0),VLOOKUP($C33,[4]APELACIÓN!$C:$AK,33,0),VLOOKUP($C33,[4]CONSOLIDADO!$C:$BS,50,0)),"")</f>
        <v>TNS</v>
      </c>
      <c r="S33" s="5">
        <f>IFERROR(IF(AND($W33="SI",VLOOKUP($C33,[4]APELACIÓN!$C:$AK,34,0)&gt;0),VLOOKUP($C33,[4]APELACIÓN!$C:$AK,34,0),VLOOKUP($C33,[4]CONSOLIDADO!$C:$BS,51,0)),"")</f>
        <v>100</v>
      </c>
      <c r="T33" s="6">
        <f>IFERROR(IF(AND($W33="SI",VLOOKUP($C33,[4]APELACIÓN!$C:$AK,35,0)&gt;0),VLOOKUP($C33,[4]APELACIÓN!$C:$AK,35,0),VLOOKUP($C33,[4]CONSOLIDADO!$C:$BS,52,0)),"")</f>
        <v>25</v>
      </c>
      <c r="U33" s="8">
        <f>IFERROR(ROUND(IF(((H33+K33+Q33+T33)=VLOOKUP($C33,[4]CONSOLIDADO!$C:$BJ,60,0)),VLOOKUP($C33,[4]CONSOLIDADO!$C:$BJ,60,0),"ERROR"),2),"")</f>
        <v>99</v>
      </c>
      <c r="V33" s="9" t="str">
        <f>IFERROR(IF(VLOOKUP($C33,[4]APELACIÓN!$C:$AK,5,0)&lt;&gt;0,VLOOKUP($C33,[4]APELACIÓN!$C:$AK,5,0),"NO"),"")</f>
        <v/>
      </c>
      <c r="W33" s="9" t="str">
        <f>IFERROR(IF($V33="SI",VLOOKUP($C33,[4]APELACIÓN!$C:$AK,7,0),""),0)</f>
        <v/>
      </c>
      <c r="X33" s="10" t="str">
        <f>IFERROR(VLOOKUP($C33,[4]CONSOLIDADO!$C:$BS,61,0),"")</f>
        <v>EMPATE</v>
      </c>
      <c r="Y33" s="11">
        <f>IFERROR(VLOOKUP($C33,[4]CONSOLIDADO!$C:$BS,62,0),"")</f>
        <v>68</v>
      </c>
      <c r="Z33" s="11">
        <f>IFERROR(VLOOKUP($C33,[4]CONSOLIDADO!$C:$BS,63,0),"")</f>
        <v>15</v>
      </c>
      <c r="AA33" s="11">
        <f>IFERROR(VLOOKUP($C33,[4]CONSOLIDADO!$C:$BS,64,0),"")</f>
        <v>0</v>
      </c>
      <c r="AB33" s="11">
        <f>IFERROR(VLOOKUP($C33,[4]CONSOLIDADO!$C:$BS,65,0),"")</f>
        <v>7</v>
      </c>
      <c r="AC33" s="9" t="str">
        <f>IFERROR(VLOOKUP($C33,[4]CONSOLIDADO!$C:$BS,66,0),"")</f>
        <v/>
      </c>
      <c r="AD33" s="9">
        <f>IFERROR(VLOOKUP($C33,[4]CONSOLIDADO!$C:$BS,67,0),"")</f>
        <v>0</v>
      </c>
      <c r="AE33" s="12">
        <f>IFERROR(VLOOKUP($C33,[4]CONSOLIDADO!$C:$BS,68,0),"")</f>
        <v>0</v>
      </c>
      <c r="AF33" s="13">
        <v>18</v>
      </c>
    </row>
    <row r="34" spans="1:32" x14ac:dyDescent="0.25">
      <c r="A34" s="1">
        <v>19</v>
      </c>
      <c r="B34" s="2">
        <v>103</v>
      </c>
      <c r="C34" s="3">
        <v>13639212</v>
      </c>
      <c r="D34" s="2">
        <v>3</v>
      </c>
      <c r="E34" s="2">
        <f>IFERROR(VLOOKUP($C34,[4]CONSOLIDADO!$C:$K,9,0),"")</f>
        <v>22</v>
      </c>
      <c r="F34" s="4">
        <f>IFERROR(IF(AND($W34="SI",VLOOKUP($C34,[4]APELACIÓN!$C:$AK,21,0)&gt;0),VLOOKUP($C34,[4]APELACIÓN!$C:$AK,21,0),VLOOKUP($C34,[4]CONSOLIDADO!$C:$BS,38,0)),"")</f>
        <v>14</v>
      </c>
      <c r="G34" s="5">
        <f>IFERROR(IF(AND($W34="SI",VLOOKUP($C34,[4]APELACIÓN!$C:$AK,22,0)&gt;0),VLOOKUP($C34,[4]APELACIÓN!$C:$AK,22,0),VLOOKUP($C34,[4]CONSOLIDADO!$C:$BS,39,0)),"")</f>
        <v>94</v>
      </c>
      <c r="H34" s="6">
        <f>IFERROR(IF(AND($W34="SI",VLOOKUP($C34,[4]APELACIÓN!$C:$AK,23,0)&gt;0),VLOOKUP($C34,[4]APELACIÓN!$C:$AK,23,0),VLOOKUP($C34,[4]CONSOLIDADO!$C:$BS,40,0)),"")</f>
        <v>23.5</v>
      </c>
      <c r="I34" s="4">
        <f>IFERROR(IF(AND($W34="SI",VLOOKUP($C34,[4]APELACIÓN!$C:$AK,24,0)&gt;0),VLOOKUP($C34,[4]APELACIÓN!$C:$AK,24,0),VLOOKUP($C34,[4]CONSOLIDADO!$C:$BS,41,0)),"")</f>
        <v>108</v>
      </c>
      <c r="J34" s="7">
        <f>IFERROR(IF(AND($W34="SI",VLOOKUP($C34,[4]APELACIÓN!$C:$AK,25,0)&gt;0),VLOOKUP($C34,[4]APELACIÓN!$C:$AK,25,0),VLOOKUP($C34,[4]CONSOLIDADO!$C:$BS,42,0)),"")</f>
        <v>100</v>
      </c>
      <c r="K34" s="6">
        <f>IFERROR(IF(AND($W34="SI",VLOOKUP($C34,[4]APELACIÓN!$C:$AK,26,0)&gt;0),VLOOKUP($C34,[4]APELACIÓN!$C:$AK,26,0),VLOOKUP($C34,[4]CONSOLIDADO!$C:$BS,43,0)),"")</f>
        <v>25</v>
      </c>
      <c r="L34" s="4">
        <f>IFERROR(IF(AND($W34="SI",VLOOKUP($C34,[4]APELACIÓN!$C:$AK,27,0)&gt;0),VLOOKUP($C34,[4]APELACIÓN!$C:$AK,27,0),VLOOKUP($C34,[4]CONSOLIDADO!$C:$BS,44,0)),"")</f>
        <v>70</v>
      </c>
      <c r="M34" s="4">
        <f>IFERROR(IF(AND($W34="SI",VLOOKUP($C34,[4]APELACIÓN!$C:$AK,28,0)&gt;0),VLOOKUP($C34,[4]APELACIÓN!$C:$AK,28,0),VLOOKUP($C34,[4]CONSOLIDADO!$C:$BS,45,0)),"")</f>
        <v>70</v>
      </c>
      <c r="N34" s="4">
        <f>IFERROR(IF(AND($W34="SI",VLOOKUP($C34,[4]APELACIÓN!$C:$AK,29,0)&gt;0),VLOOKUP($C34,[4]APELACIÓN!$C:$AK,29,0),VLOOKUP($C34,[4]CONSOLIDADO!$C:$BS,46,0)),"")</f>
        <v>70</v>
      </c>
      <c r="O34" s="4">
        <f>IFERROR(IF(AND($W34="SI",VLOOKUP($C34,[4]APELACIÓN!$C:$AK,30,0)&gt;0),VLOOKUP($C34,[4]APELACIÓN!$C:$AK,30,0),VLOOKUP($C34,[4]CONSOLIDADO!$C:$BS,47,0)),"")</f>
        <v>70</v>
      </c>
      <c r="P34" s="7">
        <f>IFERROR(IF(AND($W34="SI",VLOOKUP($C34,[4]APELACIÓN!$C:$AK,31,0)&gt;0),VLOOKUP($C34,[4]APELACIÓN!$C:$AK,31,0),VLOOKUP($C34,[4]CONSOLIDADO!$C:$BS,48,0)),"")</f>
        <v>100</v>
      </c>
      <c r="Q34" s="6">
        <f>IFERROR(IF(AND($W34="SI",VLOOKUP($C34,[4]APELACIÓN!$C:$AK,32,0)&gt;0),VLOOKUP($C34,[4]APELACIÓN!$C:$AK,32,0),VLOOKUP($C34,[4]CONSOLIDADO!$C:$BS,49,0)),"")</f>
        <v>25</v>
      </c>
      <c r="R34" s="4" t="str">
        <f>IFERROR(IF(AND($W34="SI",VLOOKUP($C34,[4]APELACIÓN!$C:$AK,33,0)&gt;0),VLOOKUP($C34,[4]APELACIÓN!$C:$AK,33,0),VLOOKUP($C34,[4]CONSOLIDADO!$C:$BS,50,0)),"")</f>
        <v>TNS</v>
      </c>
      <c r="S34" s="5">
        <f>IFERROR(IF(AND($W34="SI",VLOOKUP($C34,[4]APELACIÓN!$C:$AK,34,0)&gt;0),VLOOKUP($C34,[4]APELACIÓN!$C:$AK,34,0),VLOOKUP($C34,[4]CONSOLIDADO!$C:$BS,51,0)),"")</f>
        <v>100</v>
      </c>
      <c r="T34" s="6">
        <f>IFERROR(IF(AND($W34="SI",VLOOKUP($C34,[4]APELACIÓN!$C:$AK,35,0)&gt;0),VLOOKUP($C34,[4]APELACIÓN!$C:$AK,35,0),VLOOKUP($C34,[4]CONSOLIDADO!$C:$BS,52,0)),"")</f>
        <v>25</v>
      </c>
      <c r="U34" s="8">
        <f>IFERROR(ROUND(IF(((H34+K34+Q34+T34)=VLOOKUP($C34,[4]CONSOLIDADO!$C:$BJ,60,0)),VLOOKUP($C34,[4]CONSOLIDADO!$C:$BJ,60,0),"ERROR"),2),"")</f>
        <v>98.5</v>
      </c>
      <c r="V34" s="9" t="str">
        <f>IFERROR(IF(VLOOKUP($C34,[4]APELACIÓN!$C:$AK,5,0)&lt;&gt;0,VLOOKUP($C34,[4]APELACIÓN!$C:$AK,5,0),"NO"),"")</f>
        <v/>
      </c>
      <c r="W34" s="9" t="str">
        <f>IFERROR(IF($V34="SI",VLOOKUP($C34,[4]APELACIÓN!$C:$AK,7,0),""),0)</f>
        <v/>
      </c>
      <c r="X34" s="10" t="str">
        <f>IFERROR(VLOOKUP($C34,[4]CONSOLIDADO!$C:$BS,61,0),"")</f>
        <v>EMPATE</v>
      </c>
      <c r="Y34" s="11">
        <f>IFERROR(VLOOKUP($C34,[4]CONSOLIDADO!$C:$BS,62,0),"")</f>
        <v>70</v>
      </c>
      <c r="Z34" s="11">
        <f>IFERROR(VLOOKUP($C34,[4]CONSOLIDADO!$C:$BS,63,0),"")</f>
        <v>13</v>
      </c>
      <c r="AA34" s="11">
        <f>IFERROR(VLOOKUP($C34,[4]CONSOLIDADO!$C:$BS,64,0),"")</f>
        <v>10</v>
      </c>
      <c r="AB34" s="11">
        <f>IFERROR(VLOOKUP($C34,[4]CONSOLIDADO!$C:$BS,65,0),"")</f>
        <v>26</v>
      </c>
      <c r="AC34" s="9" t="str">
        <f>IFERROR(VLOOKUP($C34,[4]CONSOLIDADO!$C:$BS,66,0),"")</f>
        <v/>
      </c>
      <c r="AD34" s="9">
        <f>IFERROR(VLOOKUP($C34,[4]CONSOLIDADO!$C:$BS,67,0),"")</f>
        <v>0</v>
      </c>
      <c r="AE34" s="12">
        <f>IFERROR(VLOOKUP($C34,[4]CONSOLIDADO!$C:$BS,68,0),"")</f>
        <v>0</v>
      </c>
      <c r="AF34" s="13">
        <v>19</v>
      </c>
    </row>
    <row r="35" spans="1:32" x14ac:dyDescent="0.25">
      <c r="A35" s="1">
        <v>20</v>
      </c>
      <c r="B35" s="2">
        <v>103</v>
      </c>
      <c r="C35" s="3">
        <v>7731729</v>
      </c>
      <c r="D35" s="2">
        <v>5</v>
      </c>
      <c r="E35" s="2">
        <f>IFERROR(VLOOKUP($C35,[4]CONSOLIDADO!$C:$K,9,0),"")</f>
        <v>22</v>
      </c>
      <c r="F35" s="4">
        <f>IFERROR(IF(AND($W35="SI",VLOOKUP($C35,[4]APELACIÓN!$C:$AK,21,0)&gt;0),VLOOKUP($C35,[4]APELACIÓN!$C:$AK,21,0),VLOOKUP($C35,[4]CONSOLIDADO!$C:$BS,38,0)),"")</f>
        <v>14</v>
      </c>
      <c r="G35" s="5">
        <f>IFERROR(IF(AND($W35="SI",VLOOKUP($C35,[4]APELACIÓN!$C:$AK,22,0)&gt;0),VLOOKUP($C35,[4]APELACIÓN!$C:$AK,22,0),VLOOKUP($C35,[4]CONSOLIDADO!$C:$BS,39,0)),"")</f>
        <v>94</v>
      </c>
      <c r="H35" s="6">
        <f>IFERROR(IF(AND($W35="SI",VLOOKUP($C35,[4]APELACIÓN!$C:$AK,23,0)&gt;0),VLOOKUP($C35,[4]APELACIÓN!$C:$AK,23,0),VLOOKUP($C35,[4]CONSOLIDADO!$C:$BS,40,0)),"")</f>
        <v>23.5</v>
      </c>
      <c r="I35" s="4">
        <f>IFERROR(IF(AND($W35="SI",VLOOKUP($C35,[4]APELACIÓN!$C:$AK,24,0)&gt;0),VLOOKUP($C35,[4]APELACIÓN!$C:$AK,24,0),VLOOKUP($C35,[4]CONSOLIDADO!$C:$BS,41,0)),"")</f>
        <v>256</v>
      </c>
      <c r="J35" s="7">
        <f>IFERROR(IF(AND($W35="SI",VLOOKUP($C35,[4]APELACIÓN!$C:$AK,25,0)&gt;0),VLOOKUP($C35,[4]APELACIÓN!$C:$AK,25,0),VLOOKUP($C35,[4]CONSOLIDADO!$C:$BS,42,0)),"")</f>
        <v>100</v>
      </c>
      <c r="K35" s="6">
        <f>IFERROR(IF(AND($W35="SI",VLOOKUP($C35,[4]APELACIÓN!$C:$AK,26,0)&gt;0),VLOOKUP($C35,[4]APELACIÓN!$C:$AK,26,0),VLOOKUP($C35,[4]CONSOLIDADO!$C:$BS,43,0)),"")</f>
        <v>25</v>
      </c>
      <c r="L35" s="4">
        <f>IFERROR(IF(AND($W35="SI",VLOOKUP($C35,[4]APELACIÓN!$C:$AK,27,0)&gt;0),VLOOKUP($C35,[4]APELACIÓN!$C:$AK,27,0),VLOOKUP($C35,[4]CONSOLIDADO!$C:$BS,44,0)),"")</f>
        <v>70</v>
      </c>
      <c r="M35" s="4">
        <f>IFERROR(IF(AND($W35="SI",VLOOKUP($C35,[4]APELACIÓN!$C:$AK,28,0)&gt;0),VLOOKUP($C35,[4]APELACIÓN!$C:$AK,28,0),VLOOKUP($C35,[4]CONSOLIDADO!$C:$BS,45,0)),"")</f>
        <v>70</v>
      </c>
      <c r="N35" s="4">
        <f>IFERROR(IF(AND($W35="SI",VLOOKUP($C35,[4]APELACIÓN!$C:$AK,29,0)&gt;0),VLOOKUP($C35,[4]APELACIÓN!$C:$AK,29,0),VLOOKUP($C35,[4]CONSOLIDADO!$C:$BS,46,0)),"")</f>
        <v>70</v>
      </c>
      <c r="O35" s="4">
        <f>IFERROR(IF(AND($W35="SI",VLOOKUP($C35,[4]APELACIÓN!$C:$AK,30,0)&gt;0),VLOOKUP($C35,[4]APELACIÓN!$C:$AK,30,0),VLOOKUP($C35,[4]CONSOLIDADO!$C:$BS,47,0)),"")</f>
        <v>70</v>
      </c>
      <c r="P35" s="7">
        <f>IFERROR(IF(AND($W35="SI",VLOOKUP($C35,[4]APELACIÓN!$C:$AK,31,0)&gt;0),VLOOKUP($C35,[4]APELACIÓN!$C:$AK,31,0),VLOOKUP($C35,[4]CONSOLIDADO!$C:$BS,48,0)),"")</f>
        <v>100</v>
      </c>
      <c r="Q35" s="6">
        <f>IFERROR(IF(AND($W35="SI",VLOOKUP($C35,[4]APELACIÓN!$C:$AK,32,0)&gt;0),VLOOKUP($C35,[4]APELACIÓN!$C:$AK,32,0),VLOOKUP($C35,[4]CONSOLIDADO!$C:$BS,49,0)),"")</f>
        <v>25</v>
      </c>
      <c r="R35" s="4" t="str">
        <f>IFERROR(IF(AND($W35="SI",VLOOKUP($C35,[4]APELACIÓN!$C:$AK,33,0)&gt;0),VLOOKUP($C35,[4]APELACIÓN!$C:$AK,33,0),VLOOKUP($C35,[4]CONSOLIDADO!$C:$BS,50,0)),"")</f>
        <v>TNS</v>
      </c>
      <c r="S35" s="5">
        <f>IFERROR(IF(AND($W35="SI",VLOOKUP($C35,[4]APELACIÓN!$C:$AK,34,0)&gt;0),VLOOKUP($C35,[4]APELACIÓN!$C:$AK,34,0),VLOOKUP($C35,[4]CONSOLIDADO!$C:$BS,51,0)),"")</f>
        <v>100</v>
      </c>
      <c r="T35" s="6">
        <f>IFERROR(IF(AND($W35="SI",VLOOKUP($C35,[4]APELACIÓN!$C:$AK,35,0)&gt;0),VLOOKUP($C35,[4]APELACIÓN!$C:$AK,35,0),VLOOKUP($C35,[4]CONSOLIDADO!$C:$BS,52,0)),"")</f>
        <v>25</v>
      </c>
      <c r="U35" s="8">
        <f>IFERROR(ROUND(IF(((H35+K35+Q35+T35)=VLOOKUP($C35,[4]CONSOLIDADO!$C:$BJ,60,0)),VLOOKUP($C35,[4]CONSOLIDADO!$C:$BJ,60,0),"ERROR"),2),"")</f>
        <v>98.5</v>
      </c>
      <c r="V35" s="9" t="str">
        <f>IFERROR(IF(VLOOKUP($C35,[4]APELACIÓN!$C:$AK,5,0)&lt;&gt;0,VLOOKUP($C35,[4]APELACIÓN!$C:$AK,5,0),"NO"),"")</f>
        <v/>
      </c>
      <c r="W35" s="9" t="str">
        <f>IFERROR(IF($V35="SI",VLOOKUP($C35,[4]APELACIÓN!$C:$AK,7,0),""),0)</f>
        <v/>
      </c>
      <c r="X35" s="10" t="str">
        <f>IFERROR(VLOOKUP($C35,[4]CONSOLIDADO!$C:$BS,61,0),"")</f>
        <v>EMPATE</v>
      </c>
      <c r="Y35" s="11">
        <f>IFERROR(VLOOKUP($C35,[4]CONSOLIDADO!$C:$BS,62,0),"")</f>
        <v>70</v>
      </c>
      <c r="Z35" s="11">
        <f>IFERROR(VLOOKUP($C35,[4]CONSOLIDADO!$C:$BS,63,0),"")</f>
        <v>13</v>
      </c>
      <c r="AA35" s="11">
        <f>IFERROR(VLOOKUP($C35,[4]CONSOLIDADO!$C:$BS,64,0),"")</f>
        <v>9</v>
      </c>
      <c r="AB35" s="11">
        <f>IFERROR(VLOOKUP($C35,[4]CONSOLIDADO!$C:$BS,65,0),"")</f>
        <v>12</v>
      </c>
      <c r="AC35" s="9" t="str">
        <f>IFERROR(VLOOKUP($C35,[4]CONSOLIDADO!$C:$BS,66,0),"")</f>
        <v/>
      </c>
      <c r="AD35" s="9">
        <f>IFERROR(VLOOKUP($C35,[4]CONSOLIDADO!$C:$BS,67,0),"")</f>
        <v>0</v>
      </c>
      <c r="AE35" s="12">
        <f>IFERROR(VLOOKUP($C35,[4]CONSOLIDADO!$C:$BS,68,0),"")</f>
        <v>0</v>
      </c>
      <c r="AF35" s="13">
        <v>20</v>
      </c>
    </row>
    <row r="36" spans="1:32" x14ac:dyDescent="0.25">
      <c r="A36" s="1">
        <v>21</v>
      </c>
      <c r="B36" s="2">
        <v>103</v>
      </c>
      <c r="C36" s="3">
        <v>12562987</v>
      </c>
      <c r="D36" s="2">
        <v>3</v>
      </c>
      <c r="E36" s="2">
        <f>IFERROR(VLOOKUP($C36,[4]CONSOLIDADO!$C:$K,9,0),"")</f>
        <v>22</v>
      </c>
      <c r="F36" s="4">
        <f>IFERROR(IF(AND($W36="SI",VLOOKUP($C36,[4]APELACIÓN!$C:$AK,21,0)&gt;0),VLOOKUP($C36,[4]APELACIÓN!$C:$AK,21,0),VLOOKUP($C36,[4]CONSOLIDADO!$C:$BS,38,0)),"")</f>
        <v>15</v>
      </c>
      <c r="G36" s="5">
        <f>IFERROR(IF(AND($W36="SI",VLOOKUP($C36,[4]APELACIÓN!$C:$AK,22,0)&gt;0),VLOOKUP($C36,[4]APELACIÓN!$C:$AK,22,0),VLOOKUP($C36,[4]CONSOLIDADO!$C:$BS,39,0)),"")</f>
        <v>100</v>
      </c>
      <c r="H36" s="6">
        <f>IFERROR(IF(AND($W36="SI",VLOOKUP($C36,[4]APELACIÓN!$C:$AK,23,0)&gt;0),VLOOKUP($C36,[4]APELACIÓN!$C:$AK,23,0),VLOOKUP($C36,[4]CONSOLIDADO!$C:$BS,40,0)),"")</f>
        <v>25</v>
      </c>
      <c r="I36" s="4">
        <f>IFERROR(IF(AND($W36="SI",VLOOKUP($C36,[4]APELACIÓN!$C:$AK,24,0)&gt;0),VLOOKUP($C36,[4]APELACIÓN!$C:$AK,24,0),VLOOKUP($C36,[4]CONSOLIDADO!$C:$BS,41,0)),"")</f>
        <v>364</v>
      </c>
      <c r="J36" s="7">
        <f>IFERROR(IF(AND($W36="SI",VLOOKUP($C36,[4]APELACIÓN!$C:$AK,25,0)&gt;0),VLOOKUP($C36,[4]APELACIÓN!$C:$AK,25,0),VLOOKUP($C36,[4]CONSOLIDADO!$C:$BS,42,0)),"")</f>
        <v>100</v>
      </c>
      <c r="K36" s="6">
        <f>IFERROR(IF(AND($W36="SI",VLOOKUP($C36,[4]APELACIÓN!$C:$AK,26,0)&gt;0),VLOOKUP($C36,[4]APELACIÓN!$C:$AK,26,0),VLOOKUP($C36,[4]CONSOLIDADO!$C:$BS,43,0)),"")</f>
        <v>25</v>
      </c>
      <c r="L36" s="4">
        <f>IFERROR(IF(AND($W36="SI",VLOOKUP($C36,[4]APELACIÓN!$C:$AK,27,0)&gt;0),VLOOKUP($C36,[4]APELACIÓN!$C:$AK,27,0),VLOOKUP($C36,[4]CONSOLIDADO!$C:$BS,44,0)),"")</f>
        <v>61</v>
      </c>
      <c r="M36" s="4">
        <f>IFERROR(IF(AND($W36="SI",VLOOKUP($C36,[4]APELACIÓN!$C:$AK,28,0)&gt;0),VLOOKUP($C36,[4]APELACIÓN!$C:$AK,28,0),VLOOKUP($C36,[4]CONSOLIDADO!$C:$BS,45,0)),"")</f>
        <v>69</v>
      </c>
      <c r="N36" s="4">
        <f>IFERROR(IF(AND($W36="SI",VLOOKUP($C36,[4]APELACIÓN!$C:$AK,29,0)&gt;0),VLOOKUP($C36,[4]APELACIÓN!$C:$AK,29,0),VLOOKUP($C36,[4]CONSOLIDADO!$C:$BS,46,0)),"")</f>
        <v>69</v>
      </c>
      <c r="O36" s="4">
        <f>IFERROR(IF(AND($W36="SI",VLOOKUP($C36,[4]APELACIÓN!$C:$AK,30,0)&gt;0),VLOOKUP($C36,[4]APELACIÓN!$C:$AK,30,0),VLOOKUP($C36,[4]CONSOLIDADO!$C:$BS,47,0)),"")</f>
        <v>66</v>
      </c>
      <c r="P36" s="7">
        <f>IFERROR(IF(AND($W36="SI",VLOOKUP($C36,[4]APELACIÓN!$C:$AK,31,0)&gt;0),VLOOKUP($C36,[4]APELACIÓN!$C:$AK,31,0),VLOOKUP($C36,[4]CONSOLIDADO!$C:$BS,48,0)),"")</f>
        <v>92</v>
      </c>
      <c r="Q36" s="6">
        <f>IFERROR(IF(AND($W36="SI",VLOOKUP($C36,[4]APELACIÓN!$C:$AK,32,0)&gt;0),VLOOKUP($C36,[4]APELACIÓN!$C:$AK,32,0),VLOOKUP($C36,[4]CONSOLIDADO!$C:$BS,49,0)),"")</f>
        <v>23</v>
      </c>
      <c r="R36" s="4" t="str">
        <f>IFERROR(IF(AND($W36="SI",VLOOKUP($C36,[4]APELACIÓN!$C:$AK,33,0)&gt;0),VLOOKUP($C36,[4]APELACIÓN!$C:$AK,33,0),VLOOKUP($C36,[4]CONSOLIDADO!$C:$BS,50,0)),"")</f>
        <v>TNS</v>
      </c>
      <c r="S36" s="5">
        <f>IFERROR(IF(AND($W36="SI",VLOOKUP($C36,[4]APELACIÓN!$C:$AK,34,0)&gt;0),VLOOKUP($C36,[4]APELACIÓN!$C:$AK,34,0),VLOOKUP($C36,[4]CONSOLIDADO!$C:$BS,51,0)),"")</f>
        <v>100</v>
      </c>
      <c r="T36" s="6">
        <f>IFERROR(IF(AND($W36="SI",VLOOKUP($C36,[4]APELACIÓN!$C:$AK,35,0)&gt;0),VLOOKUP($C36,[4]APELACIÓN!$C:$AK,35,0),VLOOKUP($C36,[4]CONSOLIDADO!$C:$BS,52,0)),"")</f>
        <v>25</v>
      </c>
      <c r="U36" s="8">
        <f>IFERROR(ROUND(IF(((H36+K36+Q36+T36)=VLOOKUP($C36,[4]CONSOLIDADO!$C:$BJ,60,0)),VLOOKUP($C36,[4]CONSOLIDADO!$C:$BJ,60,0),"ERROR"),2),"")</f>
        <v>98</v>
      </c>
      <c r="V36" s="9" t="str">
        <f>IFERROR(IF(VLOOKUP($C36,[4]APELACIÓN!$C:$AK,5,0)&lt;&gt;0,VLOOKUP($C36,[4]APELACIÓN!$C:$AK,5,0),"NO"),"")</f>
        <v/>
      </c>
      <c r="W36" s="9" t="str">
        <f>IFERROR(IF($V36="SI",VLOOKUP($C36,[4]APELACIÓN!$C:$AK,7,0),""),0)</f>
        <v/>
      </c>
      <c r="X36" s="10" t="str">
        <f>IFERROR(VLOOKUP($C36,[4]CONSOLIDADO!$C:$BS,61,0),"")</f>
        <v/>
      </c>
      <c r="Y36" s="11">
        <f>IFERROR(VLOOKUP($C36,[4]CONSOLIDADO!$C:$BS,62,0),"")</f>
        <v>61</v>
      </c>
      <c r="Z36" s="11">
        <f>IFERROR(VLOOKUP($C36,[4]CONSOLIDADO!$C:$BS,63,0),"")</f>
        <v>14</v>
      </c>
      <c r="AA36" s="11">
        <f>IFERROR(VLOOKUP($C36,[4]CONSOLIDADO!$C:$BS,64,0),"")</f>
        <v>7</v>
      </c>
      <c r="AB36" s="11">
        <f>IFERROR(VLOOKUP($C36,[4]CONSOLIDADO!$C:$BS,65,0),"")</f>
        <v>15</v>
      </c>
      <c r="AC36" s="9" t="str">
        <f>IFERROR(VLOOKUP($C36,[4]CONSOLIDADO!$C:$BS,66,0),"")</f>
        <v/>
      </c>
      <c r="AD36" s="9">
        <f>IFERROR(VLOOKUP($C36,[4]CONSOLIDADO!$C:$BS,67,0),"")</f>
        <v>0</v>
      </c>
      <c r="AE36" s="12">
        <f>IFERROR(VLOOKUP($C36,[4]CONSOLIDADO!$C:$BS,68,0),"")</f>
        <v>0</v>
      </c>
      <c r="AF36" s="13">
        <v>21</v>
      </c>
    </row>
    <row r="37" spans="1:32" x14ac:dyDescent="0.25">
      <c r="A37" s="1">
        <v>22</v>
      </c>
      <c r="B37" s="2">
        <v>103</v>
      </c>
      <c r="C37" s="3">
        <v>13637455</v>
      </c>
      <c r="D37" s="2">
        <v>9</v>
      </c>
      <c r="E37" s="2">
        <f>IFERROR(VLOOKUP($C37,[4]CONSOLIDADO!$C:$K,9,0),"")</f>
        <v>22</v>
      </c>
      <c r="F37" s="4">
        <f>IFERROR(IF(AND($W37="SI",VLOOKUP($C37,[4]APELACIÓN!$C:$AK,21,0)&gt;0),VLOOKUP($C37,[4]APELACIÓN!$C:$AK,21,0),VLOOKUP($C37,[4]CONSOLIDADO!$C:$BS,38,0)),"")</f>
        <v>13</v>
      </c>
      <c r="G37" s="5">
        <f>IFERROR(IF(AND($W37="SI",VLOOKUP($C37,[4]APELACIÓN!$C:$AK,22,0)&gt;0),VLOOKUP($C37,[4]APELACIÓN!$C:$AK,22,0),VLOOKUP($C37,[4]CONSOLIDADO!$C:$BS,39,0)),"")</f>
        <v>88</v>
      </c>
      <c r="H37" s="6">
        <f>IFERROR(IF(AND($W37="SI",VLOOKUP($C37,[4]APELACIÓN!$C:$AK,23,0)&gt;0),VLOOKUP($C37,[4]APELACIÓN!$C:$AK,23,0),VLOOKUP($C37,[4]CONSOLIDADO!$C:$BS,40,0)),"")</f>
        <v>22</v>
      </c>
      <c r="I37" s="4">
        <f>IFERROR(IF(AND($W37="SI",VLOOKUP($C37,[4]APELACIÓN!$C:$AK,24,0)&gt;0),VLOOKUP($C37,[4]APELACIÓN!$C:$AK,24,0),VLOOKUP($C37,[4]CONSOLIDADO!$C:$BS,41,0)),"")</f>
        <v>420</v>
      </c>
      <c r="J37" s="7">
        <f>IFERROR(IF(AND($W37="SI",VLOOKUP($C37,[4]APELACIÓN!$C:$AK,25,0)&gt;0),VLOOKUP($C37,[4]APELACIÓN!$C:$AK,25,0),VLOOKUP($C37,[4]CONSOLIDADO!$C:$BS,42,0)),"")</f>
        <v>100</v>
      </c>
      <c r="K37" s="6">
        <f>IFERROR(IF(AND($W37="SI",VLOOKUP($C37,[4]APELACIÓN!$C:$AK,26,0)&gt;0),VLOOKUP($C37,[4]APELACIÓN!$C:$AK,26,0),VLOOKUP($C37,[4]CONSOLIDADO!$C:$BS,43,0)),"")</f>
        <v>25</v>
      </c>
      <c r="L37" s="4">
        <f>IFERROR(IF(AND($W37="SI",VLOOKUP($C37,[4]APELACIÓN!$C:$AK,27,0)&gt;0),VLOOKUP($C37,[4]APELACIÓN!$C:$AK,27,0),VLOOKUP($C37,[4]CONSOLIDADO!$C:$BS,44,0)),"")</f>
        <v>70</v>
      </c>
      <c r="M37" s="4">
        <f>IFERROR(IF(AND($W37="SI",VLOOKUP($C37,[4]APELACIÓN!$C:$AK,28,0)&gt;0),VLOOKUP($C37,[4]APELACIÓN!$C:$AK,28,0),VLOOKUP($C37,[4]CONSOLIDADO!$C:$BS,45,0)),"")</f>
        <v>70</v>
      </c>
      <c r="N37" s="4">
        <f>IFERROR(IF(AND($W37="SI",VLOOKUP($C37,[4]APELACIÓN!$C:$AK,29,0)&gt;0),VLOOKUP($C37,[4]APELACIÓN!$C:$AK,29,0),VLOOKUP($C37,[4]CONSOLIDADO!$C:$BS,46,0)),"")</f>
        <v>70</v>
      </c>
      <c r="O37" s="4">
        <f>IFERROR(IF(AND($W37="SI",VLOOKUP($C37,[4]APELACIÓN!$C:$AK,30,0)&gt;0),VLOOKUP($C37,[4]APELACIÓN!$C:$AK,30,0),VLOOKUP($C37,[4]CONSOLIDADO!$C:$BS,47,0)),"")</f>
        <v>70</v>
      </c>
      <c r="P37" s="7">
        <f>IFERROR(IF(AND($W37="SI",VLOOKUP($C37,[4]APELACIÓN!$C:$AK,31,0)&gt;0),VLOOKUP($C37,[4]APELACIÓN!$C:$AK,31,0),VLOOKUP($C37,[4]CONSOLIDADO!$C:$BS,48,0)),"")</f>
        <v>100</v>
      </c>
      <c r="Q37" s="6">
        <f>IFERROR(IF(AND($W37="SI",VLOOKUP($C37,[4]APELACIÓN!$C:$AK,32,0)&gt;0),VLOOKUP($C37,[4]APELACIÓN!$C:$AK,32,0),VLOOKUP($C37,[4]CONSOLIDADO!$C:$BS,49,0)),"")</f>
        <v>25</v>
      </c>
      <c r="R37" s="4" t="str">
        <f>IFERROR(IF(AND($W37="SI",VLOOKUP($C37,[4]APELACIÓN!$C:$AK,33,0)&gt;0),VLOOKUP($C37,[4]APELACIÓN!$C:$AK,33,0),VLOOKUP($C37,[4]CONSOLIDADO!$C:$BS,50,0)),"")</f>
        <v>TNS</v>
      </c>
      <c r="S37" s="5">
        <f>IFERROR(IF(AND($W37="SI",VLOOKUP($C37,[4]APELACIÓN!$C:$AK,34,0)&gt;0),VLOOKUP($C37,[4]APELACIÓN!$C:$AK,34,0),VLOOKUP($C37,[4]CONSOLIDADO!$C:$BS,51,0)),"")</f>
        <v>100</v>
      </c>
      <c r="T37" s="6">
        <f>IFERROR(IF(AND($W37="SI",VLOOKUP($C37,[4]APELACIÓN!$C:$AK,35,0)&gt;0),VLOOKUP($C37,[4]APELACIÓN!$C:$AK,35,0),VLOOKUP($C37,[4]CONSOLIDADO!$C:$BS,52,0)),"")</f>
        <v>25</v>
      </c>
      <c r="U37" s="8">
        <f>IFERROR(ROUND(IF(((H37+K37+Q37+T37)=VLOOKUP($C37,[4]CONSOLIDADO!$C:$BJ,60,0)),VLOOKUP($C37,[4]CONSOLIDADO!$C:$BJ,60,0),"ERROR"),2),"")</f>
        <v>97</v>
      </c>
      <c r="V37" s="9" t="str">
        <f>IFERROR(IF(VLOOKUP($C37,[4]APELACIÓN!$C:$AK,5,0)&lt;&gt;0,VLOOKUP($C37,[4]APELACIÓN!$C:$AK,5,0),"NO"),"")</f>
        <v/>
      </c>
      <c r="W37" s="9" t="str">
        <f>IFERROR(IF($V37="SI",VLOOKUP($C37,[4]APELACIÓN!$C:$AK,7,0),""),0)</f>
        <v/>
      </c>
      <c r="X37" s="10" t="str">
        <f>IFERROR(VLOOKUP($C37,[4]CONSOLIDADO!$C:$BS,61,0),"")</f>
        <v>EMPATE</v>
      </c>
      <c r="Y37" s="11">
        <f>IFERROR(VLOOKUP($C37,[4]CONSOLIDADO!$C:$BS,62,0),"")</f>
        <v>70</v>
      </c>
      <c r="Z37" s="11">
        <f>IFERROR(VLOOKUP($C37,[4]CONSOLIDADO!$C:$BS,63,0),"")</f>
        <v>13</v>
      </c>
      <c r="AA37" s="11">
        <f>IFERROR(VLOOKUP($C37,[4]CONSOLIDADO!$C:$BS,64,0),"")</f>
        <v>4</v>
      </c>
      <c r="AB37" s="11">
        <f>IFERROR(VLOOKUP($C37,[4]CONSOLIDADO!$C:$BS,65,0),"")</f>
        <v>9</v>
      </c>
      <c r="AC37" s="9" t="str">
        <f>IFERROR(VLOOKUP($C37,[4]CONSOLIDADO!$C:$BS,66,0),"")</f>
        <v/>
      </c>
      <c r="AD37" s="9">
        <f>IFERROR(VLOOKUP($C37,[4]CONSOLIDADO!$C:$BS,67,0),"")</f>
        <v>0</v>
      </c>
      <c r="AE37" s="12">
        <f>IFERROR(VLOOKUP($C37,[4]CONSOLIDADO!$C:$BS,68,0),"")</f>
        <v>0</v>
      </c>
      <c r="AF37" s="13">
        <v>22</v>
      </c>
    </row>
    <row r="38" spans="1:32" x14ac:dyDescent="0.25">
      <c r="A38" s="1">
        <v>23</v>
      </c>
      <c r="B38" s="2">
        <v>103</v>
      </c>
      <c r="C38" s="3">
        <v>14103273</v>
      </c>
      <c r="D38" s="2">
        <v>9</v>
      </c>
      <c r="E38" s="2">
        <f>IFERROR(VLOOKUP($C38,[4]CONSOLIDADO!$C:$K,9,0),"")</f>
        <v>22</v>
      </c>
      <c r="F38" s="4">
        <f>IFERROR(IF(AND($W38="SI",VLOOKUP($C38,[4]APELACIÓN!$C:$AK,21,0)&gt;0),VLOOKUP($C38,[4]APELACIÓN!$C:$AK,21,0),VLOOKUP($C38,[4]CONSOLIDADO!$C:$BS,38,0)),"")</f>
        <v>13</v>
      </c>
      <c r="G38" s="5">
        <f>IFERROR(IF(AND($W38="SI",VLOOKUP($C38,[4]APELACIÓN!$C:$AK,22,0)&gt;0),VLOOKUP($C38,[4]APELACIÓN!$C:$AK,22,0),VLOOKUP($C38,[4]CONSOLIDADO!$C:$BS,39,0)),"")</f>
        <v>88</v>
      </c>
      <c r="H38" s="6">
        <f>IFERROR(IF(AND($W38="SI",VLOOKUP($C38,[4]APELACIÓN!$C:$AK,23,0)&gt;0),VLOOKUP($C38,[4]APELACIÓN!$C:$AK,23,0),VLOOKUP($C38,[4]CONSOLIDADO!$C:$BS,40,0)),"")</f>
        <v>22</v>
      </c>
      <c r="I38" s="4">
        <f>IFERROR(IF(AND($W38="SI",VLOOKUP($C38,[4]APELACIÓN!$C:$AK,24,0)&gt;0),VLOOKUP($C38,[4]APELACIÓN!$C:$AK,24,0),VLOOKUP($C38,[4]CONSOLIDADO!$C:$BS,41,0)),"")</f>
        <v>62</v>
      </c>
      <c r="J38" s="7">
        <f>IFERROR(IF(AND($W38="SI",VLOOKUP($C38,[4]APELACIÓN!$C:$AK,25,0)&gt;0),VLOOKUP($C38,[4]APELACIÓN!$C:$AK,25,0),VLOOKUP($C38,[4]CONSOLIDADO!$C:$BS,42,0)),"")</f>
        <v>100</v>
      </c>
      <c r="K38" s="6">
        <f>IFERROR(IF(AND($W38="SI",VLOOKUP($C38,[4]APELACIÓN!$C:$AK,26,0)&gt;0),VLOOKUP($C38,[4]APELACIÓN!$C:$AK,26,0),VLOOKUP($C38,[4]CONSOLIDADO!$C:$BS,43,0)),"")</f>
        <v>25</v>
      </c>
      <c r="L38" s="4">
        <f>IFERROR(IF(AND($W38="SI",VLOOKUP($C38,[4]APELACIÓN!$C:$AK,27,0)&gt;0),VLOOKUP($C38,[4]APELACIÓN!$C:$AK,27,0),VLOOKUP($C38,[4]CONSOLIDADO!$C:$BS,44,0)),"")</f>
        <v>70</v>
      </c>
      <c r="M38" s="4">
        <f>IFERROR(IF(AND($W38="SI",VLOOKUP($C38,[4]APELACIÓN!$C:$AK,28,0)&gt;0),VLOOKUP($C38,[4]APELACIÓN!$C:$AK,28,0),VLOOKUP($C38,[4]CONSOLIDADO!$C:$BS,45,0)),"")</f>
        <v>70</v>
      </c>
      <c r="N38" s="4">
        <f>IFERROR(IF(AND($W38="SI",VLOOKUP($C38,[4]APELACIÓN!$C:$AK,29,0)&gt;0),VLOOKUP($C38,[4]APELACIÓN!$C:$AK,29,0),VLOOKUP($C38,[4]CONSOLIDADO!$C:$BS,46,0)),"")</f>
        <v>69</v>
      </c>
      <c r="O38" s="4">
        <f>IFERROR(IF(AND($W38="SI",VLOOKUP($C38,[4]APELACIÓN!$C:$AK,30,0)&gt;0),VLOOKUP($C38,[4]APELACIÓN!$C:$AK,30,0),VLOOKUP($C38,[4]CONSOLIDADO!$C:$BS,47,0)),"")</f>
        <v>70</v>
      </c>
      <c r="P38" s="7">
        <f>IFERROR(IF(AND($W38="SI",VLOOKUP($C38,[4]APELACIÓN!$C:$AK,31,0)&gt;0),VLOOKUP($C38,[4]APELACIÓN!$C:$AK,31,0),VLOOKUP($C38,[4]CONSOLIDADO!$C:$BS,48,0)),"")</f>
        <v>100</v>
      </c>
      <c r="Q38" s="6">
        <f>IFERROR(IF(AND($W38="SI",VLOOKUP($C38,[4]APELACIÓN!$C:$AK,32,0)&gt;0),VLOOKUP($C38,[4]APELACIÓN!$C:$AK,32,0),VLOOKUP($C38,[4]CONSOLIDADO!$C:$BS,49,0)),"")</f>
        <v>25</v>
      </c>
      <c r="R38" s="4" t="str">
        <f>IFERROR(IF(AND($W38="SI",VLOOKUP($C38,[4]APELACIÓN!$C:$AK,33,0)&gt;0),VLOOKUP($C38,[4]APELACIÓN!$C:$AK,33,0),VLOOKUP($C38,[4]CONSOLIDADO!$C:$BS,50,0)),"")</f>
        <v>TNS</v>
      </c>
      <c r="S38" s="5">
        <f>IFERROR(IF(AND($W38="SI",VLOOKUP($C38,[4]APELACIÓN!$C:$AK,34,0)&gt;0),VLOOKUP($C38,[4]APELACIÓN!$C:$AK,34,0),VLOOKUP($C38,[4]CONSOLIDADO!$C:$BS,51,0)),"")</f>
        <v>100</v>
      </c>
      <c r="T38" s="6">
        <f>IFERROR(IF(AND($W38="SI",VLOOKUP($C38,[4]APELACIÓN!$C:$AK,35,0)&gt;0),VLOOKUP($C38,[4]APELACIÓN!$C:$AK,35,0),VLOOKUP($C38,[4]CONSOLIDADO!$C:$BS,52,0)),"")</f>
        <v>25</v>
      </c>
      <c r="U38" s="8">
        <f>IFERROR(ROUND(IF(((H38+K38+Q38+T38)=VLOOKUP($C38,[4]CONSOLIDADO!$C:$BJ,60,0)),VLOOKUP($C38,[4]CONSOLIDADO!$C:$BJ,60,0),"ERROR"),2),"")</f>
        <v>97</v>
      </c>
      <c r="V38" s="9" t="str">
        <f>IFERROR(IF(VLOOKUP($C38,[4]APELACIÓN!$C:$AK,5,0)&lt;&gt;0,VLOOKUP($C38,[4]APELACIÓN!$C:$AK,5,0),"NO"),"")</f>
        <v/>
      </c>
      <c r="W38" s="9" t="str">
        <f>IFERROR(IF($V38="SI",VLOOKUP($C38,[4]APELACIÓN!$C:$AK,7,0),""),0)</f>
        <v/>
      </c>
      <c r="X38" s="10" t="str">
        <f>IFERROR(VLOOKUP($C38,[4]CONSOLIDADO!$C:$BS,61,0),"")</f>
        <v>EMPATE</v>
      </c>
      <c r="Y38" s="11">
        <f>IFERROR(VLOOKUP($C38,[4]CONSOLIDADO!$C:$BS,62,0),"")</f>
        <v>70</v>
      </c>
      <c r="Z38" s="11">
        <f>IFERROR(VLOOKUP($C38,[4]CONSOLIDADO!$C:$BS,63,0),"")</f>
        <v>12</v>
      </c>
      <c r="AA38" s="11">
        <f>IFERROR(VLOOKUP($C38,[4]CONSOLIDADO!$C:$BS,64,0),"")</f>
        <v>10</v>
      </c>
      <c r="AB38" s="11">
        <f>IFERROR(VLOOKUP($C38,[4]CONSOLIDADO!$C:$BS,65,0),"")</f>
        <v>19</v>
      </c>
      <c r="AC38" s="9" t="str">
        <f>IFERROR(VLOOKUP($C38,[4]CONSOLIDADO!$C:$BS,66,0),"")</f>
        <v/>
      </c>
      <c r="AD38" s="9">
        <f>IFERROR(VLOOKUP($C38,[4]CONSOLIDADO!$C:$BS,67,0),"")</f>
        <v>0</v>
      </c>
      <c r="AE38" s="12">
        <f>IFERROR(VLOOKUP($C38,[4]CONSOLIDADO!$C:$BS,68,0),"")</f>
        <v>0</v>
      </c>
      <c r="AF38" s="13">
        <v>23</v>
      </c>
    </row>
    <row r="39" spans="1:32" x14ac:dyDescent="0.25">
      <c r="A39" s="1">
        <v>24</v>
      </c>
      <c r="B39" s="2">
        <v>103</v>
      </c>
      <c r="C39" s="3">
        <v>8059783</v>
      </c>
      <c r="D39" s="2">
        <v>5</v>
      </c>
      <c r="E39" s="2">
        <f>IFERROR(VLOOKUP($C39,[4]CONSOLIDADO!$C:$K,9,0),"")</f>
        <v>22</v>
      </c>
      <c r="F39" s="4">
        <f>IFERROR(IF(AND($W39="SI",VLOOKUP($C39,[4]APELACIÓN!$C:$AK,21,0)&gt;0),VLOOKUP($C39,[4]APELACIÓN!$C:$AK,21,0),VLOOKUP($C39,[4]CONSOLIDADO!$C:$BS,38,0)),"")</f>
        <v>13</v>
      </c>
      <c r="G39" s="5">
        <f>IFERROR(IF(AND($W39="SI",VLOOKUP($C39,[4]APELACIÓN!$C:$AK,22,0)&gt;0),VLOOKUP($C39,[4]APELACIÓN!$C:$AK,22,0),VLOOKUP($C39,[4]CONSOLIDADO!$C:$BS,39,0)),"")</f>
        <v>88</v>
      </c>
      <c r="H39" s="6">
        <f>IFERROR(IF(AND($W39="SI",VLOOKUP($C39,[4]APELACIÓN!$C:$AK,23,0)&gt;0),VLOOKUP($C39,[4]APELACIÓN!$C:$AK,23,0),VLOOKUP($C39,[4]CONSOLIDADO!$C:$BS,40,0)),"")</f>
        <v>22</v>
      </c>
      <c r="I39" s="4">
        <f>IFERROR(IF(AND($W39="SI",VLOOKUP($C39,[4]APELACIÓN!$C:$AK,24,0)&gt;0),VLOOKUP($C39,[4]APELACIÓN!$C:$AK,24,0),VLOOKUP($C39,[4]CONSOLIDADO!$C:$BS,41,0)),"")</f>
        <v>333</v>
      </c>
      <c r="J39" s="7">
        <f>IFERROR(IF(AND($W39="SI",VLOOKUP($C39,[4]APELACIÓN!$C:$AK,25,0)&gt;0),VLOOKUP($C39,[4]APELACIÓN!$C:$AK,25,0),VLOOKUP($C39,[4]CONSOLIDADO!$C:$BS,42,0)),"")</f>
        <v>100</v>
      </c>
      <c r="K39" s="6">
        <f>IFERROR(IF(AND($W39="SI",VLOOKUP($C39,[4]APELACIÓN!$C:$AK,26,0)&gt;0),VLOOKUP($C39,[4]APELACIÓN!$C:$AK,26,0),VLOOKUP($C39,[4]CONSOLIDADO!$C:$BS,43,0)),"")</f>
        <v>25</v>
      </c>
      <c r="L39" s="4">
        <f>IFERROR(IF(AND($W39="SI",VLOOKUP($C39,[4]APELACIÓN!$C:$AK,27,0)&gt;0),VLOOKUP($C39,[4]APELACIÓN!$C:$AK,27,0),VLOOKUP($C39,[4]CONSOLIDADO!$C:$BS,44,0)),"")</f>
        <v>70</v>
      </c>
      <c r="M39" s="4">
        <f>IFERROR(IF(AND($W39="SI",VLOOKUP($C39,[4]APELACIÓN!$C:$AK,28,0)&gt;0),VLOOKUP($C39,[4]APELACIÓN!$C:$AK,28,0),VLOOKUP($C39,[4]CONSOLIDADO!$C:$BS,45,0)),"")</f>
        <v>70</v>
      </c>
      <c r="N39" s="4">
        <f>IFERROR(IF(AND($W39="SI",VLOOKUP($C39,[4]APELACIÓN!$C:$AK,29,0)&gt;0),VLOOKUP($C39,[4]APELACIÓN!$C:$AK,29,0),VLOOKUP($C39,[4]CONSOLIDADO!$C:$BS,46,0)),"")</f>
        <v>70</v>
      </c>
      <c r="O39" s="4">
        <f>IFERROR(IF(AND($W39="SI",VLOOKUP($C39,[4]APELACIÓN!$C:$AK,30,0)&gt;0),VLOOKUP($C39,[4]APELACIÓN!$C:$AK,30,0),VLOOKUP($C39,[4]CONSOLIDADO!$C:$BS,47,0)),"")</f>
        <v>70</v>
      </c>
      <c r="P39" s="7">
        <f>IFERROR(IF(AND($W39="SI",VLOOKUP($C39,[4]APELACIÓN!$C:$AK,31,0)&gt;0),VLOOKUP($C39,[4]APELACIÓN!$C:$AK,31,0),VLOOKUP($C39,[4]CONSOLIDADO!$C:$BS,48,0)),"")</f>
        <v>100</v>
      </c>
      <c r="Q39" s="6">
        <f>IFERROR(IF(AND($W39="SI",VLOOKUP($C39,[4]APELACIÓN!$C:$AK,32,0)&gt;0),VLOOKUP($C39,[4]APELACIÓN!$C:$AK,32,0),VLOOKUP($C39,[4]CONSOLIDADO!$C:$BS,49,0)),"")</f>
        <v>25</v>
      </c>
      <c r="R39" s="4" t="str">
        <f>IFERROR(IF(AND($W39="SI",VLOOKUP($C39,[4]APELACIÓN!$C:$AK,33,0)&gt;0),VLOOKUP($C39,[4]APELACIÓN!$C:$AK,33,0),VLOOKUP($C39,[4]CONSOLIDADO!$C:$BS,50,0)),"")</f>
        <v>TNS</v>
      </c>
      <c r="S39" s="5">
        <f>IFERROR(IF(AND($W39="SI",VLOOKUP($C39,[4]APELACIÓN!$C:$AK,34,0)&gt;0),VLOOKUP($C39,[4]APELACIÓN!$C:$AK,34,0),VLOOKUP($C39,[4]CONSOLIDADO!$C:$BS,51,0)),"")</f>
        <v>100</v>
      </c>
      <c r="T39" s="6">
        <f>IFERROR(IF(AND($W39="SI",VLOOKUP($C39,[4]APELACIÓN!$C:$AK,35,0)&gt;0),VLOOKUP($C39,[4]APELACIÓN!$C:$AK,35,0),VLOOKUP($C39,[4]CONSOLIDADO!$C:$BS,52,0)),"")</f>
        <v>25</v>
      </c>
      <c r="U39" s="8">
        <f>IFERROR(ROUND(IF(((H39+K39+Q39+T39)=VLOOKUP($C39,[4]CONSOLIDADO!$C:$BJ,60,0)),VLOOKUP($C39,[4]CONSOLIDADO!$C:$BJ,60,0),"ERROR"),2),"")</f>
        <v>97</v>
      </c>
      <c r="V39" s="9" t="str">
        <f>IFERROR(IF(VLOOKUP($C39,[4]APELACIÓN!$C:$AK,5,0)&lt;&gt;0,VLOOKUP($C39,[4]APELACIÓN!$C:$AK,5,0),"NO"),"")</f>
        <v/>
      </c>
      <c r="W39" s="9" t="str">
        <f>IFERROR(IF($V39="SI",VLOOKUP($C39,[4]APELACIÓN!$C:$AK,7,0),""),0)</f>
        <v/>
      </c>
      <c r="X39" s="10" t="str">
        <f>IFERROR(VLOOKUP($C39,[4]CONSOLIDADO!$C:$BS,61,0),"")</f>
        <v>EMPATE</v>
      </c>
      <c r="Y39" s="11">
        <f>IFERROR(VLOOKUP($C39,[4]CONSOLIDADO!$C:$BS,62,0),"")</f>
        <v>70</v>
      </c>
      <c r="Z39" s="11">
        <f>IFERROR(VLOOKUP($C39,[4]CONSOLIDADO!$C:$BS,63,0),"")</f>
        <v>11</v>
      </c>
      <c r="AA39" s="11">
        <f>IFERROR(VLOOKUP($C39,[4]CONSOLIDADO!$C:$BS,64,0),"")</f>
        <v>1</v>
      </c>
      <c r="AB39" s="11">
        <f>IFERROR(VLOOKUP($C39,[4]CONSOLIDADO!$C:$BS,65,0),"")</f>
        <v>8</v>
      </c>
      <c r="AC39" s="9" t="str">
        <f>IFERROR(VLOOKUP($C39,[4]CONSOLIDADO!$C:$BS,66,0),"")</f>
        <v/>
      </c>
      <c r="AD39" s="9">
        <f>IFERROR(VLOOKUP($C39,[4]CONSOLIDADO!$C:$BS,67,0),"")</f>
        <v>0</v>
      </c>
      <c r="AE39" s="12">
        <f>IFERROR(VLOOKUP($C39,[4]CONSOLIDADO!$C:$BS,68,0),"")</f>
        <v>0</v>
      </c>
      <c r="AF39" s="13">
        <v>24</v>
      </c>
    </row>
    <row r="40" spans="1:32" x14ac:dyDescent="0.25">
      <c r="A40" s="1">
        <v>25</v>
      </c>
      <c r="B40" s="2">
        <v>103</v>
      </c>
      <c r="C40" s="3">
        <v>15008367</v>
      </c>
      <c r="D40" s="2">
        <v>2</v>
      </c>
      <c r="E40" s="2">
        <f>IFERROR(VLOOKUP($C40,[4]CONSOLIDADO!$C:$K,9,0),"")</f>
        <v>22</v>
      </c>
      <c r="F40" s="4">
        <f>IFERROR(IF(AND($W40="SI",VLOOKUP($C40,[4]APELACIÓN!$C:$AK,21,0)&gt;0),VLOOKUP($C40,[4]APELACIÓN!$C:$AK,21,0),VLOOKUP($C40,[4]CONSOLIDADO!$C:$BS,38,0)),"")</f>
        <v>13</v>
      </c>
      <c r="G40" s="5">
        <f>IFERROR(IF(AND($W40="SI",VLOOKUP($C40,[4]APELACIÓN!$C:$AK,22,0)&gt;0),VLOOKUP($C40,[4]APELACIÓN!$C:$AK,22,0),VLOOKUP($C40,[4]CONSOLIDADO!$C:$BS,39,0)),"")</f>
        <v>88</v>
      </c>
      <c r="H40" s="6">
        <f>IFERROR(IF(AND($W40="SI",VLOOKUP($C40,[4]APELACIÓN!$C:$AK,23,0)&gt;0),VLOOKUP($C40,[4]APELACIÓN!$C:$AK,23,0),VLOOKUP($C40,[4]CONSOLIDADO!$C:$BS,40,0)),"")</f>
        <v>22</v>
      </c>
      <c r="I40" s="4">
        <f>IFERROR(IF(AND($W40="SI",VLOOKUP($C40,[4]APELACIÓN!$C:$AK,24,0)&gt;0),VLOOKUP($C40,[4]APELACIÓN!$C:$AK,24,0),VLOOKUP($C40,[4]CONSOLIDADO!$C:$BS,41,0)),"")</f>
        <v>282</v>
      </c>
      <c r="J40" s="7">
        <f>IFERROR(IF(AND($W40="SI",VLOOKUP($C40,[4]APELACIÓN!$C:$AK,25,0)&gt;0),VLOOKUP($C40,[4]APELACIÓN!$C:$AK,25,0),VLOOKUP($C40,[4]CONSOLIDADO!$C:$BS,42,0)),"")</f>
        <v>100</v>
      </c>
      <c r="K40" s="6">
        <f>IFERROR(IF(AND($W40="SI",VLOOKUP($C40,[4]APELACIÓN!$C:$AK,26,0)&gt;0),VLOOKUP($C40,[4]APELACIÓN!$C:$AK,26,0),VLOOKUP($C40,[4]CONSOLIDADO!$C:$BS,43,0)),"")</f>
        <v>25</v>
      </c>
      <c r="L40" s="4">
        <f>IFERROR(IF(AND($W40="SI",VLOOKUP($C40,[4]APELACIÓN!$C:$AK,27,0)&gt;0),VLOOKUP($C40,[4]APELACIÓN!$C:$AK,27,0),VLOOKUP($C40,[4]CONSOLIDADO!$C:$BS,44,0)),"")</f>
        <v>69</v>
      </c>
      <c r="M40" s="4">
        <f>IFERROR(IF(AND($W40="SI",VLOOKUP($C40,[4]APELACIÓN!$C:$AK,28,0)&gt;0),VLOOKUP($C40,[4]APELACIÓN!$C:$AK,28,0),VLOOKUP($C40,[4]CONSOLIDADO!$C:$BS,45,0)),"")</f>
        <v>70</v>
      </c>
      <c r="N40" s="4">
        <f>IFERROR(IF(AND($W40="SI",VLOOKUP($C40,[4]APELACIÓN!$C:$AK,29,0)&gt;0),VLOOKUP($C40,[4]APELACIÓN!$C:$AK,29,0),VLOOKUP($C40,[4]CONSOLIDADO!$C:$BS,46,0)),"")</f>
        <v>70</v>
      </c>
      <c r="O40" s="4">
        <f>IFERROR(IF(AND($W40="SI",VLOOKUP($C40,[4]APELACIÓN!$C:$AK,30,0)&gt;0),VLOOKUP($C40,[4]APELACIÓN!$C:$AK,30,0),VLOOKUP($C40,[4]CONSOLIDADO!$C:$BS,47,0)),"")</f>
        <v>70</v>
      </c>
      <c r="P40" s="7">
        <f>IFERROR(IF(AND($W40="SI",VLOOKUP($C40,[4]APELACIÓN!$C:$AK,31,0)&gt;0),VLOOKUP($C40,[4]APELACIÓN!$C:$AK,31,0),VLOOKUP($C40,[4]CONSOLIDADO!$C:$BS,48,0)),"")</f>
        <v>100</v>
      </c>
      <c r="Q40" s="6">
        <f>IFERROR(IF(AND($W40="SI",VLOOKUP($C40,[4]APELACIÓN!$C:$AK,32,0)&gt;0),VLOOKUP($C40,[4]APELACIÓN!$C:$AK,32,0),VLOOKUP($C40,[4]CONSOLIDADO!$C:$BS,49,0)),"")</f>
        <v>25</v>
      </c>
      <c r="R40" s="4" t="str">
        <f>IFERROR(IF(AND($W40="SI",VLOOKUP($C40,[4]APELACIÓN!$C:$AK,33,0)&gt;0),VLOOKUP($C40,[4]APELACIÓN!$C:$AK,33,0),VLOOKUP($C40,[4]CONSOLIDADO!$C:$BS,50,0)),"")</f>
        <v>TNS</v>
      </c>
      <c r="S40" s="5">
        <f>IFERROR(IF(AND($W40="SI",VLOOKUP($C40,[4]APELACIÓN!$C:$AK,34,0)&gt;0),VLOOKUP($C40,[4]APELACIÓN!$C:$AK,34,0),VLOOKUP($C40,[4]CONSOLIDADO!$C:$BS,51,0)),"")</f>
        <v>100</v>
      </c>
      <c r="T40" s="6">
        <f>IFERROR(IF(AND($W40="SI",VLOOKUP($C40,[4]APELACIÓN!$C:$AK,35,0)&gt;0),VLOOKUP($C40,[4]APELACIÓN!$C:$AK,35,0),VLOOKUP($C40,[4]CONSOLIDADO!$C:$BS,52,0)),"")</f>
        <v>25</v>
      </c>
      <c r="U40" s="8">
        <f>IFERROR(ROUND(IF(((H40+K40+Q40+T40)=VLOOKUP($C40,[4]CONSOLIDADO!$C:$BJ,60,0)),VLOOKUP($C40,[4]CONSOLIDADO!$C:$BJ,60,0),"ERROR"),2),"")</f>
        <v>97</v>
      </c>
      <c r="V40" s="9" t="str">
        <f>IFERROR(IF(VLOOKUP($C40,[4]APELACIÓN!$C:$AK,5,0)&lt;&gt;0,VLOOKUP($C40,[4]APELACIÓN!$C:$AK,5,0),"NO"),"")</f>
        <v/>
      </c>
      <c r="W40" s="9" t="str">
        <f>IFERROR(IF($V40="SI",VLOOKUP($C40,[4]APELACIÓN!$C:$AK,7,0),""),0)</f>
        <v/>
      </c>
      <c r="X40" s="10" t="str">
        <f>IFERROR(VLOOKUP($C40,[4]CONSOLIDADO!$C:$BS,61,0),"")</f>
        <v>EMPATE</v>
      </c>
      <c r="Y40" s="11">
        <f>IFERROR(VLOOKUP($C40,[4]CONSOLIDADO!$C:$BS,62,0),"")</f>
        <v>69</v>
      </c>
      <c r="Z40" s="11">
        <f>IFERROR(VLOOKUP($C40,[4]CONSOLIDADO!$C:$BS,63,0),"")</f>
        <v>12</v>
      </c>
      <c r="AA40" s="11">
        <f>IFERROR(VLOOKUP($C40,[4]CONSOLIDADO!$C:$BS,64,0),"")</f>
        <v>10</v>
      </c>
      <c r="AB40" s="11">
        <f>IFERROR(VLOOKUP($C40,[4]CONSOLIDADO!$C:$BS,65,0),"")</f>
        <v>7</v>
      </c>
      <c r="AC40" s="9" t="str">
        <f>IFERROR(VLOOKUP($C40,[4]CONSOLIDADO!$C:$BS,66,0),"")</f>
        <v/>
      </c>
      <c r="AD40" s="9">
        <f>IFERROR(VLOOKUP($C40,[4]CONSOLIDADO!$C:$BS,67,0),"")</f>
        <v>0</v>
      </c>
      <c r="AE40" s="12">
        <f>IFERROR(VLOOKUP($C40,[4]CONSOLIDADO!$C:$BS,68,0),"")</f>
        <v>0</v>
      </c>
      <c r="AF40" s="13">
        <v>25</v>
      </c>
    </row>
    <row r="41" spans="1:32" x14ac:dyDescent="0.25">
      <c r="A41" s="1">
        <v>26</v>
      </c>
      <c r="B41" s="2">
        <v>103</v>
      </c>
      <c r="C41" s="3">
        <v>11465932</v>
      </c>
      <c r="D41" s="2">
        <v>0</v>
      </c>
      <c r="E41" s="2">
        <f>IFERROR(VLOOKUP($C41,[4]CONSOLIDADO!$C:$K,9,0),"")</f>
        <v>22</v>
      </c>
      <c r="F41" s="4">
        <f>IFERROR(IF(AND($W41="SI",VLOOKUP($C41,[4]APELACIÓN!$C:$AK,21,0)&gt;0),VLOOKUP($C41,[4]APELACIÓN!$C:$AK,21,0),VLOOKUP($C41,[4]CONSOLIDADO!$C:$BS,38,0)),"")</f>
        <v>24</v>
      </c>
      <c r="G41" s="5">
        <f>IFERROR(IF(AND($W41="SI",VLOOKUP($C41,[4]APELACIÓN!$C:$AK,22,0)&gt;0),VLOOKUP($C41,[4]APELACIÓN!$C:$AK,22,0),VLOOKUP($C41,[4]CONSOLIDADO!$C:$BS,39,0)),"")</f>
        <v>100</v>
      </c>
      <c r="H41" s="6">
        <f>IFERROR(IF(AND($W41="SI",VLOOKUP($C41,[4]APELACIÓN!$C:$AK,23,0)&gt;0),VLOOKUP($C41,[4]APELACIÓN!$C:$AK,23,0),VLOOKUP($C41,[4]CONSOLIDADO!$C:$BS,40,0)),"")</f>
        <v>25</v>
      </c>
      <c r="I41" s="4">
        <f>IFERROR(IF(AND($W41="SI",VLOOKUP($C41,[4]APELACIÓN!$C:$AK,24,0)&gt;0),VLOOKUP($C41,[4]APELACIÓN!$C:$AK,24,0),VLOOKUP($C41,[4]CONSOLIDADO!$C:$BS,41,0)),"")</f>
        <v>94</v>
      </c>
      <c r="J41" s="7">
        <f>IFERROR(IF(AND($W41="SI",VLOOKUP($C41,[4]APELACIÓN!$C:$AK,25,0)&gt;0),VLOOKUP($C41,[4]APELACIÓN!$C:$AK,25,0),VLOOKUP($C41,[4]CONSOLIDADO!$C:$BS,42,0)),"")</f>
        <v>100</v>
      </c>
      <c r="K41" s="6">
        <f>IFERROR(IF(AND($W41="SI",VLOOKUP($C41,[4]APELACIÓN!$C:$AK,26,0)&gt;0),VLOOKUP($C41,[4]APELACIÓN!$C:$AK,26,0),VLOOKUP($C41,[4]CONSOLIDADO!$C:$BS,43,0)),"")</f>
        <v>25</v>
      </c>
      <c r="L41" s="4">
        <f>IFERROR(IF(AND($W41="SI",VLOOKUP($C41,[4]APELACIÓN!$C:$AK,27,0)&gt;0),VLOOKUP($C41,[4]APELACIÓN!$C:$AK,27,0),VLOOKUP($C41,[4]CONSOLIDADO!$C:$BS,44,0)),"")</f>
        <v>65</v>
      </c>
      <c r="M41" s="4">
        <f>IFERROR(IF(AND($W41="SI",VLOOKUP($C41,[4]APELACIÓN!$C:$AK,28,0)&gt;0),VLOOKUP($C41,[4]APELACIÓN!$C:$AK,28,0),VLOOKUP($C41,[4]CONSOLIDADO!$C:$BS,45,0)),"")</f>
        <v>64</v>
      </c>
      <c r="N41" s="4">
        <f>IFERROR(IF(AND($W41="SI",VLOOKUP($C41,[4]APELACIÓN!$C:$AK,29,0)&gt;0),VLOOKUP($C41,[4]APELACIÓN!$C:$AK,29,0),VLOOKUP($C41,[4]CONSOLIDADO!$C:$BS,46,0)),"")</f>
        <v>65</v>
      </c>
      <c r="O41" s="4">
        <f>IFERROR(IF(AND($W41="SI",VLOOKUP($C41,[4]APELACIÓN!$C:$AK,30,0)&gt;0),VLOOKUP($C41,[4]APELACIÓN!$C:$AK,30,0),VLOOKUP($C41,[4]CONSOLIDADO!$C:$BS,47,0)),"")</f>
        <v>65</v>
      </c>
      <c r="P41" s="7">
        <f>IFERROR(IF(AND($W41="SI",VLOOKUP($C41,[4]APELACIÓN!$C:$AK,31,0)&gt;0),VLOOKUP($C41,[4]APELACIÓN!$C:$AK,31,0),VLOOKUP($C41,[4]CONSOLIDADO!$C:$BS,48,0)),"")</f>
        <v>88</v>
      </c>
      <c r="Q41" s="6">
        <f>IFERROR(IF(AND($W41="SI",VLOOKUP($C41,[4]APELACIÓN!$C:$AK,32,0)&gt;0),VLOOKUP($C41,[4]APELACIÓN!$C:$AK,32,0),VLOOKUP($C41,[4]CONSOLIDADO!$C:$BS,49,0)),"")</f>
        <v>22</v>
      </c>
      <c r="R41" s="4" t="str">
        <f>IFERROR(IF(AND($W41="SI",VLOOKUP($C41,[4]APELACIÓN!$C:$AK,33,0)&gt;0),VLOOKUP($C41,[4]APELACIÓN!$C:$AK,33,0),VLOOKUP($C41,[4]CONSOLIDADO!$C:$BS,50,0)),"")</f>
        <v>TNS</v>
      </c>
      <c r="S41" s="5">
        <f>IFERROR(IF(AND($W41="SI",VLOOKUP($C41,[4]APELACIÓN!$C:$AK,34,0)&gt;0),VLOOKUP($C41,[4]APELACIÓN!$C:$AK,34,0),VLOOKUP($C41,[4]CONSOLIDADO!$C:$BS,51,0)),"")</f>
        <v>100</v>
      </c>
      <c r="T41" s="6">
        <f>IFERROR(IF(AND($W41="SI",VLOOKUP($C41,[4]APELACIÓN!$C:$AK,35,0)&gt;0),VLOOKUP($C41,[4]APELACIÓN!$C:$AK,35,0),VLOOKUP($C41,[4]CONSOLIDADO!$C:$BS,52,0)),"")</f>
        <v>25</v>
      </c>
      <c r="U41" s="8">
        <f>IFERROR(ROUND(IF(((H41+K41+Q41+T41)=VLOOKUP($C41,[4]CONSOLIDADO!$C:$BJ,60,0)),VLOOKUP($C41,[4]CONSOLIDADO!$C:$BJ,60,0),"ERROR"),2),"")</f>
        <v>97</v>
      </c>
      <c r="V41" s="9" t="str">
        <f>IFERROR(IF(VLOOKUP($C41,[4]APELACIÓN!$C:$AK,5,0)&lt;&gt;0,VLOOKUP($C41,[4]APELACIÓN!$C:$AK,5,0),"NO"),"")</f>
        <v/>
      </c>
      <c r="W41" s="9" t="str">
        <f>IFERROR(IF($V41="SI",VLOOKUP($C41,[4]APELACIÓN!$C:$AK,7,0),""),0)</f>
        <v/>
      </c>
      <c r="X41" s="10" t="str">
        <f>IFERROR(VLOOKUP($C41,[4]CONSOLIDADO!$C:$BS,61,0),"")</f>
        <v>EMPATE</v>
      </c>
      <c r="Y41" s="11">
        <f>IFERROR(VLOOKUP($C41,[4]CONSOLIDADO!$C:$BS,62,0),"")</f>
        <v>65</v>
      </c>
      <c r="Z41" s="11">
        <f>IFERROR(VLOOKUP($C41,[4]CONSOLIDADO!$C:$BS,63,0),"")</f>
        <v>24</v>
      </c>
      <c r="AA41" s="11">
        <f>IFERROR(VLOOKUP($C41,[4]CONSOLIDADO!$C:$BS,64,0),"")</f>
        <v>2</v>
      </c>
      <c r="AB41" s="11">
        <f>IFERROR(VLOOKUP($C41,[4]CONSOLIDADO!$C:$BS,65,0),"")</f>
        <v>20</v>
      </c>
      <c r="AC41" s="9" t="str">
        <f>IFERROR(VLOOKUP($C41,[4]CONSOLIDADO!$C:$BS,66,0),"")</f>
        <v/>
      </c>
      <c r="AD41" s="9">
        <f>IFERROR(VLOOKUP($C41,[4]CONSOLIDADO!$C:$BS,67,0),"")</f>
        <v>0</v>
      </c>
      <c r="AE41" s="12">
        <f>IFERROR(VLOOKUP($C41,[4]CONSOLIDADO!$C:$BS,68,0),"")</f>
        <v>0</v>
      </c>
      <c r="AF41" s="13">
        <v>26</v>
      </c>
    </row>
    <row r="42" spans="1:32" x14ac:dyDescent="0.25">
      <c r="A42" s="1">
        <v>27</v>
      </c>
      <c r="B42" s="2">
        <v>103</v>
      </c>
      <c r="C42" s="3">
        <v>14103712</v>
      </c>
      <c r="D42" s="2">
        <v>9</v>
      </c>
      <c r="E42" s="2">
        <f>IFERROR(VLOOKUP($C42,[4]CONSOLIDADO!$C:$K,9,0),"")</f>
        <v>22</v>
      </c>
      <c r="F42" s="4">
        <f>IFERROR(IF(AND($W42="SI",VLOOKUP($C42,[4]APELACIÓN!$C:$AK,21,0)&gt;0),VLOOKUP($C42,[4]APELACIÓN!$C:$AK,21,0),VLOOKUP($C42,[4]CONSOLIDADO!$C:$BS,38,0)),"")</f>
        <v>13</v>
      </c>
      <c r="G42" s="5">
        <f>IFERROR(IF(AND($W42="SI",VLOOKUP($C42,[4]APELACIÓN!$C:$AK,22,0)&gt;0),VLOOKUP($C42,[4]APELACIÓN!$C:$AK,22,0),VLOOKUP($C42,[4]CONSOLIDADO!$C:$BS,39,0)),"")</f>
        <v>88</v>
      </c>
      <c r="H42" s="6">
        <f>IFERROR(IF(AND($W42="SI",VLOOKUP($C42,[4]APELACIÓN!$C:$AK,23,0)&gt;0),VLOOKUP($C42,[4]APELACIÓN!$C:$AK,23,0),VLOOKUP($C42,[4]CONSOLIDADO!$C:$BS,40,0)),"")</f>
        <v>22</v>
      </c>
      <c r="I42" s="4">
        <f>IFERROR(IF(AND($W42="SI",VLOOKUP($C42,[4]APELACIÓN!$C:$AK,24,0)&gt;0),VLOOKUP($C42,[4]APELACIÓN!$C:$AK,24,0),VLOOKUP($C42,[4]CONSOLIDADO!$C:$BS,41,0)),"")</f>
        <v>252</v>
      </c>
      <c r="J42" s="7">
        <f>IFERROR(IF(AND($W42="SI",VLOOKUP($C42,[4]APELACIÓN!$C:$AK,25,0)&gt;0),VLOOKUP($C42,[4]APELACIÓN!$C:$AK,25,0),VLOOKUP($C42,[4]CONSOLIDADO!$C:$BS,42,0)),"")</f>
        <v>100</v>
      </c>
      <c r="K42" s="6">
        <f>IFERROR(IF(AND($W42="SI",VLOOKUP($C42,[4]APELACIÓN!$C:$AK,26,0)&gt;0),VLOOKUP($C42,[4]APELACIÓN!$C:$AK,26,0),VLOOKUP($C42,[4]CONSOLIDADO!$C:$BS,43,0)),"")</f>
        <v>25</v>
      </c>
      <c r="L42" s="4">
        <f>IFERROR(IF(AND($W42="SI",VLOOKUP($C42,[4]APELACIÓN!$C:$AK,27,0)&gt;0),VLOOKUP($C42,[4]APELACIÓN!$C:$AK,27,0),VLOOKUP($C42,[4]CONSOLIDADO!$C:$BS,44,0)),"")</f>
        <v>68</v>
      </c>
      <c r="M42" s="4">
        <f>IFERROR(IF(AND($W42="SI",VLOOKUP($C42,[4]APELACIÓN!$C:$AK,28,0)&gt;0),VLOOKUP($C42,[4]APELACIÓN!$C:$AK,28,0),VLOOKUP($C42,[4]CONSOLIDADO!$C:$BS,45,0)),"")</f>
        <v>70</v>
      </c>
      <c r="N42" s="4">
        <f>IFERROR(IF(AND($W42="SI",VLOOKUP($C42,[4]APELACIÓN!$C:$AK,29,0)&gt;0),VLOOKUP($C42,[4]APELACIÓN!$C:$AK,29,0),VLOOKUP($C42,[4]CONSOLIDADO!$C:$BS,46,0)),"")</f>
        <v>70</v>
      </c>
      <c r="O42" s="4">
        <f>IFERROR(IF(AND($W42="SI",VLOOKUP($C42,[4]APELACIÓN!$C:$AK,30,0)&gt;0),VLOOKUP($C42,[4]APELACIÓN!$C:$AK,30,0),VLOOKUP($C42,[4]CONSOLIDADO!$C:$BS,47,0)),"")</f>
        <v>69</v>
      </c>
      <c r="P42" s="7">
        <f>IFERROR(IF(AND($W42="SI",VLOOKUP($C42,[4]APELACIÓN!$C:$AK,31,0)&gt;0),VLOOKUP($C42,[4]APELACIÓN!$C:$AK,31,0),VLOOKUP($C42,[4]CONSOLIDADO!$C:$BS,48,0)),"")</f>
        <v>96</v>
      </c>
      <c r="Q42" s="6">
        <f>IFERROR(IF(AND($W42="SI",VLOOKUP($C42,[4]APELACIÓN!$C:$AK,32,0)&gt;0),VLOOKUP($C42,[4]APELACIÓN!$C:$AK,32,0),VLOOKUP($C42,[4]CONSOLIDADO!$C:$BS,49,0)),"")</f>
        <v>24</v>
      </c>
      <c r="R42" s="4" t="str">
        <f>IFERROR(IF(AND($W42="SI",VLOOKUP($C42,[4]APELACIÓN!$C:$AK,33,0)&gt;0),VLOOKUP($C42,[4]APELACIÓN!$C:$AK,33,0),VLOOKUP($C42,[4]CONSOLIDADO!$C:$BS,50,0)),"")</f>
        <v>TNS</v>
      </c>
      <c r="S42" s="5">
        <f>IFERROR(IF(AND($W42="SI",VLOOKUP($C42,[4]APELACIÓN!$C:$AK,34,0)&gt;0),VLOOKUP($C42,[4]APELACIÓN!$C:$AK,34,0),VLOOKUP($C42,[4]CONSOLIDADO!$C:$BS,51,0)),"")</f>
        <v>100</v>
      </c>
      <c r="T42" s="6">
        <f>IFERROR(IF(AND($W42="SI",VLOOKUP($C42,[4]APELACIÓN!$C:$AK,35,0)&gt;0),VLOOKUP($C42,[4]APELACIÓN!$C:$AK,35,0),VLOOKUP($C42,[4]CONSOLIDADO!$C:$BS,52,0)),"")</f>
        <v>25</v>
      </c>
      <c r="U42" s="8">
        <f>IFERROR(ROUND(IF(((H42+K42+Q42+T42)=VLOOKUP($C42,[4]CONSOLIDADO!$C:$BJ,60,0)),VLOOKUP($C42,[4]CONSOLIDADO!$C:$BJ,60,0),"ERROR"),2),"")</f>
        <v>96</v>
      </c>
      <c r="V42" s="9" t="str">
        <f>IFERROR(IF(VLOOKUP($C42,[4]APELACIÓN!$C:$AK,5,0)&lt;&gt;0,VLOOKUP($C42,[4]APELACIÓN!$C:$AK,5,0),"NO"),"")</f>
        <v/>
      </c>
      <c r="W42" s="9" t="str">
        <f>IFERROR(IF($V42="SI",VLOOKUP($C42,[4]APELACIÓN!$C:$AK,7,0),""),0)</f>
        <v/>
      </c>
      <c r="X42" s="10" t="str">
        <f>IFERROR(VLOOKUP($C42,[4]CONSOLIDADO!$C:$BS,61,0),"")</f>
        <v/>
      </c>
      <c r="Y42" s="11">
        <f>IFERROR(VLOOKUP($C42,[4]CONSOLIDADO!$C:$BS,62,0),"")</f>
        <v>68</v>
      </c>
      <c r="Z42" s="11">
        <f>IFERROR(VLOOKUP($C42,[4]CONSOLIDADO!$C:$BS,63,0),"")</f>
        <v>13</v>
      </c>
      <c r="AA42" s="11">
        <f>IFERROR(VLOOKUP($C42,[4]CONSOLIDADO!$C:$BS,64,0),"")</f>
        <v>0</v>
      </c>
      <c r="AB42" s="11">
        <f>IFERROR(VLOOKUP($C42,[4]CONSOLIDADO!$C:$BS,65,0),"")</f>
        <v>21</v>
      </c>
      <c r="AC42" s="9" t="str">
        <f>IFERROR(VLOOKUP($C42,[4]CONSOLIDADO!$C:$BS,66,0),"")</f>
        <v/>
      </c>
      <c r="AD42" s="9">
        <f>IFERROR(VLOOKUP($C42,[4]CONSOLIDADO!$C:$BS,67,0),"")</f>
        <v>0</v>
      </c>
      <c r="AE42" s="12">
        <f>IFERROR(VLOOKUP($C42,[4]CONSOLIDADO!$C:$BS,68,0),"")</f>
        <v>0</v>
      </c>
      <c r="AF42" s="13">
        <v>27</v>
      </c>
    </row>
    <row r="43" spans="1:32" x14ac:dyDescent="0.25">
      <c r="A43" s="1">
        <v>28</v>
      </c>
      <c r="B43" s="2">
        <v>103</v>
      </c>
      <c r="C43" s="3">
        <v>12608277</v>
      </c>
      <c r="D43" s="2">
        <v>0</v>
      </c>
      <c r="E43" s="2">
        <f>IFERROR(VLOOKUP($C43,[4]CONSOLIDADO!$C:$K,9,0),"")</f>
        <v>22</v>
      </c>
      <c r="F43" s="4">
        <f>IFERROR(IF(AND($W43="SI",VLOOKUP($C43,[4]APELACIÓN!$C:$AK,21,0)&gt;0),VLOOKUP($C43,[4]APELACIÓN!$C:$AK,21,0),VLOOKUP($C43,[4]CONSOLIDADO!$C:$BS,38,0)),"")</f>
        <v>12</v>
      </c>
      <c r="G43" s="5">
        <f>IFERROR(IF(AND($W43="SI",VLOOKUP($C43,[4]APELACIÓN!$C:$AK,22,0)&gt;0),VLOOKUP($C43,[4]APELACIÓN!$C:$AK,22,0),VLOOKUP($C43,[4]CONSOLIDADO!$C:$BS,39,0)),"")</f>
        <v>82</v>
      </c>
      <c r="H43" s="6">
        <f>IFERROR(IF(AND($W43="SI",VLOOKUP($C43,[4]APELACIÓN!$C:$AK,23,0)&gt;0),VLOOKUP($C43,[4]APELACIÓN!$C:$AK,23,0),VLOOKUP($C43,[4]CONSOLIDADO!$C:$BS,40,0)),"")</f>
        <v>20.5</v>
      </c>
      <c r="I43" s="4">
        <f>IFERROR(IF(AND($W43="SI",VLOOKUP($C43,[4]APELACIÓN!$C:$AK,24,0)&gt;0),VLOOKUP($C43,[4]APELACIÓN!$C:$AK,24,0),VLOOKUP($C43,[4]CONSOLIDADO!$C:$BS,41,0)),"")</f>
        <v>252</v>
      </c>
      <c r="J43" s="7">
        <f>IFERROR(IF(AND($W43="SI",VLOOKUP($C43,[4]APELACIÓN!$C:$AK,25,0)&gt;0),VLOOKUP($C43,[4]APELACIÓN!$C:$AK,25,0),VLOOKUP($C43,[4]CONSOLIDADO!$C:$BS,42,0)),"")</f>
        <v>100</v>
      </c>
      <c r="K43" s="6">
        <f>IFERROR(IF(AND($W43="SI",VLOOKUP($C43,[4]APELACIÓN!$C:$AK,26,0)&gt;0),VLOOKUP($C43,[4]APELACIÓN!$C:$AK,26,0),VLOOKUP($C43,[4]CONSOLIDADO!$C:$BS,43,0)),"")</f>
        <v>25</v>
      </c>
      <c r="L43" s="4">
        <f>IFERROR(IF(AND($W43="SI",VLOOKUP($C43,[4]APELACIÓN!$C:$AK,27,0)&gt;0),VLOOKUP($C43,[4]APELACIÓN!$C:$AK,27,0),VLOOKUP($C43,[4]CONSOLIDADO!$C:$BS,44,0)),"")</f>
        <v>70</v>
      </c>
      <c r="M43" s="4">
        <f>IFERROR(IF(AND($W43="SI",VLOOKUP($C43,[4]APELACIÓN!$C:$AK,28,0)&gt;0),VLOOKUP($C43,[4]APELACIÓN!$C:$AK,28,0),VLOOKUP($C43,[4]CONSOLIDADO!$C:$BS,45,0)),"")</f>
        <v>70</v>
      </c>
      <c r="N43" s="4">
        <f>IFERROR(IF(AND($W43="SI",VLOOKUP($C43,[4]APELACIÓN!$C:$AK,29,0)&gt;0),VLOOKUP($C43,[4]APELACIÓN!$C:$AK,29,0),VLOOKUP($C43,[4]CONSOLIDADO!$C:$BS,46,0)),"")</f>
        <v>70</v>
      </c>
      <c r="O43" s="4">
        <f>IFERROR(IF(AND($W43="SI",VLOOKUP($C43,[4]APELACIÓN!$C:$AK,30,0)&gt;0),VLOOKUP($C43,[4]APELACIÓN!$C:$AK,30,0),VLOOKUP($C43,[4]CONSOLIDADO!$C:$BS,47,0)),"")</f>
        <v>70</v>
      </c>
      <c r="P43" s="7">
        <f>IFERROR(IF(AND($W43="SI",VLOOKUP($C43,[4]APELACIÓN!$C:$AK,31,0)&gt;0),VLOOKUP($C43,[4]APELACIÓN!$C:$AK,31,0),VLOOKUP($C43,[4]CONSOLIDADO!$C:$BS,48,0)),"")</f>
        <v>100</v>
      </c>
      <c r="Q43" s="6">
        <f>IFERROR(IF(AND($W43="SI",VLOOKUP($C43,[4]APELACIÓN!$C:$AK,32,0)&gt;0),VLOOKUP($C43,[4]APELACIÓN!$C:$AK,32,0),VLOOKUP($C43,[4]CONSOLIDADO!$C:$BS,49,0)),"")</f>
        <v>25</v>
      </c>
      <c r="R43" s="4" t="str">
        <f>IFERROR(IF(AND($W43="SI",VLOOKUP($C43,[4]APELACIÓN!$C:$AK,33,0)&gt;0),VLOOKUP($C43,[4]APELACIÓN!$C:$AK,33,0),VLOOKUP($C43,[4]CONSOLIDADO!$C:$BS,50,0)),"")</f>
        <v>TNS</v>
      </c>
      <c r="S43" s="5">
        <f>IFERROR(IF(AND($W43="SI",VLOOKUP($C43,[4]APELACIÓN!$C:$AK,34,0)&gt;0),VLOOKUP($C43,[4]APELACIÓN!$C:$AK,34,0),VLOOKUP($C43,[4]CONSOLIDADO!$C:$BS,51,0)),"")</f>
        <v>100</v>
      </c>
      <c r="T43" s="6">
        <f>IFERROR(IF(AND($W43="SI",VLOOKUP($C43,[4]APELACIÓN!$C:$AK,35,0)&gt;0),VLOOKUP($C43,[4]APELACIÓN!$C:$AK,35,0),VLOOKUP($C43,[4]CONSOLIDADO!$C:$BS,52,0)),"")</f>
        <v>25</v>
      </c>
      <c r="U43" s="8">
        <f>IFERROR(ROUND(IF(((H43+K43+Q43+T43)=VLOOKUP($C43,[4]CONSOLIDADO!$C:$BJ,60,0)),VLOOKUP($C43,[4]CONSOLIDADO!$C:$BJ,60,0),"ERROR"),2),"")</f>
        <v>95.5</v>
      </c>
      <c r="V43" s="9" t="str">
        <f>IFERROR(IF(VLOOKUP($C43,[4]APELACIÓN!$C:$AK,5,0)&lt;&gt;0,VLOOKUP($C43,[4]APELACIÓN!$C:$AK,5,0),"NO"),"")</f>
        <v/>
      </c>
      <c r="W43" s="9" t="str">
        <f>IFERROR(IF($V43="SI",VLOOKUP($C43,[4]APELACIÓN!$C:$AK,7,0),""),0)</f>
        <v/>
      </c>
      <c r="X43" s="10" t="str">
        <f>IFERROR(VLOOKUP($C43,[4]CONSOLIDADO!$C:$BS,61,0),"")</f>
        <v>EMPATE</v>
      </c>
      <c r="Y43" s="11">
        <f>IFERROR(VLOOKUP($C43,[4]CONSOLIDADO!$C:$BS,62,0),"")</f>
        <v>70</v>
      </c>
      <c r="Z43" s="11">
        <f>IFERROR(VLOOKUP($C43,[4]CONSOLIDADO!$C:$BS,63,0),"")</f>
        <v>13</v>
      </c>
      <c r="AA43" s="11">
        <f>IFERROR(VLOOKUP($C43,[4]CONSOLIDADO!$C:$BS,64,0),"")</f>
        <v>1</v>
      </c>
      <c r="AB43" s="11">
        <f>IFERROR(VLOOKUP($C43,[4]CONSOLIDADO!$C:$BS,65,0),"")</f>
        <v>17</v>
      </c>
      <c r="AC43" s="9" t="str">
        <f>IFERROR(VLOOKUP($C43,[4]CONSOLIDADO!$C:$BS,66,0),"")</f>
        <v/>
      </c>
      <c r="AD43" s="9">
        <f>IFERROR(VLOOKUP($C43,[4]CONSOLIDADO!$C:$BS,67,0),"")</f>
        <v>0</v>
      </c>
      <c r="AE43" s="12">
        <f>IFERROR(VLOOKUP($C43,[4]CONSOLIDADO!$C:$BS,68,0),"")</f>
        <v>0</v>
      </c>
      <c r="AF43" s="13">
        <v>28</v>
      </c>
    </row>
    <row r="44" spans="1:32" x14ac:dyDescent="0.25">
      <c r="A44" s="1">
        <v>29</v>
      </c>
      <c r="B44" s="2">
        <v>103</v>
      </c>
      <c r="C44" s="3">
        <v>13211068</v>
      </c>
      <c r="D44" s="2">
        <v>9</v>
      </c>
      <c r="E44" s="2">
        <f>IFERROR(VLOOKUP($C44,[4]CONSOLIDADO!$C:$K,9,0),"")</f>
        <v>22</v>
      </c>
      <c r="F44" s="4">
        <f>IFERROR(IF(AND($W44="SI",VLOOKUP($C44,[4]APELACIÓN!$C:$AK,21,0)&gt;0),VLOOKUP($C44,[4]APELACIÓN!$C:$AK,21,0),VLOOKUP($C44,[4]CONSOLIDADO!$C:$BS,38,0)),"")</f>
        <v>12</v>
      </c>
      <c r="G44" s="5">
        <f>IFERROR(IF(AND($W44="SI",VLOOKUP($C44,[4]APELACIÓN!$C:$AK,22,0)&gt;0),VLOOKUP($C44,[4]APELACIÓN!$C:$AK,22,0),VLOOKUP($C44,[4]CONSOLIDADO!$C:$BS,39,0)),"")</f>
        <v>82</v>
      </c>
      <c r="H44" s="6">
        <f>IFERROR(IF(AND($W44="SI",VLOOKUP($C44,[4]APELACIÓN!$C:$AK,23,0)&gt;0),VLOOKUP($C44,[4]APELACIÓN!$C:$AK,23,0),VLOOKUP($C44,[4]CONSOLIDADO!$C:$BS,40,0)),"")</f>
        <v>20.5</v>
      </c>
      <c r="I44" s="4">
        <f>IFERROR(IF(AND($W44="SI",VLOOKUP($C44,[4]APELACIÓN!$C:$AK,24,0)&gt;0),VLOOKUP($C44,[4]APELACIÓN!$C:$AK,24,0),VLOOKUP($C44,[4]CONSOLIDADO!$C:$BS,41,0)),"")</f>
        <v>149</v>
      </c>
      <c r="J44" s="7">
        <f>IFERROR(IF(AND($W44="SI",VLOOKUP($C44,[4]APELACIÓN!$C:$AK,25,0)&gt;0),VLOOKUP($C44,[4]APELACIÓN!$C:$AK,25,0),VLOOKUP($C44,[4]CONSOLIDADO!$C:$BS,42,0)),"")</f>
        <v>100</v>
      </c>
      <c r="K44" s="6">
        <f>IFERROR(IF(AND($W44="SI",VLOOKUP($C44,[4]APELACIÓN!$C:$AK,26,0)&gt;0),VLOOKUP($C44,[4]APELACIÓN!$C:$AK,26,0),VLOOKUP($C44,[4]CONSOLIDADO!$C:$BS,43,0)),"")</f>
        <v>25</v>
      </c>
      <c r="L44" s="4">
        <f>IFERROR(IF(AND($W44="SI",VLOOKUP($C44,[4]APELACIÓN!$C:$AK,27,0)&gt;0),VLOOKUP($C44,[4]APELACIÓN!$C:$AK,27,0),VLOOKUP($C44,[4]CONSOLIDADO!$C:$BS,44,0)),"")</f>
        <v>70</v>
      </c>
      <c r="M44" s="4">
        <f>IFERROR(IF(AND($W44="SI",VLOOKUP($C44,[4]APELACIÓN!$C:$AK,28,0)&gt;0),VLOOKUP($C44,[4]APELACIÓN!$C:$AK,28,0),VLOOKUP($C44,[4]CONSOLIDADO!$C:$BS,45,0)),"")</f>
        <v>70</v>
      </c>
      <c r="N44" s="4">
        <f>IFERROR(IF(AND($W44="SI",VLOOKUP($C44,[4]APELACIÓN!$C:$AK,29,0)&gt;0),VLOOKUP($C44,[4]APELACIÓN!$C:$AK,29,0),VLOOKUP($C44,[4]CONSOLIDADO!$C:$BS,46,0)),"")</f>
        <v>70</v>
      </c>
      <c r="O44" s="4">
        <f>IFERROR(IF(AND($W44="SI",VLOOKUP($C44,[4]APELACIÓN!$C:$AK,30,0)&gt;0),VLOOKUP($C44,[4]APELACIÓN!$C:$AK,30,0),VLOOKUP($C44,[4]CONSOLIDADO!$C:$BS,47,0)),"")</f>
        <v>70</v>
      </c>
      <c r="P44" s="7">
        <f>IFERROR(IF(AND($W44="SI",VLOOKUP($C44,[4]APELACIÓN!$C:$AK,31,0)&gt;0),VLOOKUP($C44,[4]APELACIÓN!$C:$AK,31,0),VLOOKUP($C44,[4]CONSOLIDADO!$C:$BS,48,0)),"")</f>
        <v>100</v>
      </c>
      <c r="Q44" s="6">
        <f>IFERROR(IF(AND($W44="SI",VLOOKUP($C44,[4]APELACIÓN!$C:$AK,32,0)&gt;0),VLOOKUP($C44,[4]APELACIÓN!$C:$AK,32,0),VLOOKUP($C44,[4]CONSOLIDADO!$C:$BS,49,0)),"")</f>
        <v>25</v>
      </c>
      <c r="R44" s="4" t="str">
        <f>IFERROR(IF(AND($W44="SI",VLOOKUP($C44,[4]APELACIÓN!$C:$AK,33,0)&gt;0),VLOOKUP($C44,[4]APELACIÓN!$C:$AK,33,0),VLOOKUP($C44,[4]CONSOLIDADO!$C:$BS,50,0)),"")</f>
        <v>TNS</v>
      </c>
      <c r="S44" s="5">
        <f>IFERROR(IF(AND($W44="SI",VLOOKUP($C44,[4]APELACIÓN!$C:$AK,34,0)&gt;0),VLOOKUP($C44,[4]APELACIÓN!$C:$AK,34,0),VLOOKUP($C44,[4]CONSOLIDADO!$C:$BS,51,0)),"")</f>
        <v>100</v>
      </c>
      <c r="T44" s="6">
        <f>IFERROR(IF(AND($W44="SI",VLOOKUP($C44,[4]APELACIÓN!$C:$AK,35,0)&gt;0),VLOOKUP($C44,[4]APELACIÓN!$C:$AK,35,0),VLOOKUP($C44,[4]CONSOLIDADO!$C:$BS,52,0)),"")</f>
        <v>25</v>
      </c>
      <c r="U44" s="8">
        <f>IFERROR(ROUND(IF(((H44+K44+Q44+T44)=VLOOKUP($C44,[4]CONSOLIDADO!$C:$BJ,60,0)),VLOOKUP($C44,[4]CONSOLIDADO!$C:$BJ,60,0),"ERROR"),2),"")</f>
        <v>95.5</v>
      </c>
      <c r="V44" s="9" t="str">
        <f>IFERROR(IF(VLOOKUP($C44,[4]APELACIÓN!$C:$AK,5,0)&lt;&gt;0,VLOOKUP($C44,[4]APELACIÓN!$C:$AK,5,0),"NO"),"")</f>
        <v/>
      </c>
      <c r="W44" s="9" t="str">
        <f>IFERROR(IF($V44="SI",VLOOKUP($C44,[4]APELACIÓN!$C:$AK,7,0),""),0)</f>
        <v/>
      </c>
      <c r="X44" s="10" t="str">
        <f>IFERROR(VLOOKUP($C44,[4]CONSOLIDADO!$C:$BS,61,0),"")</f>
        <v>EMPATE</v>
      </c>
      <c r="Y44" s="11">
        <f>IFERROR(VLOOKUP($C44,[4]CONSOLIDADO!$C:$BS,62,0),"")</f>
        <v>70</v>
      </c>
      <c r="Z44" s="11">
        <f>IFERROR(VLOOKUP($C44,[4]CONSOLIDADO!$C:$BS,63,0),"")</f>
        <v>12</v>
      </c>
      <c r="AA44" s="11">
        <f>IFERROR(VLOOKUP($C44,[4]CONSOLIDADO!$C:$BS,64,0),"")</f>
        <v>5</v>
      </c>
      <c r="AB44" s="11">
        <f>IFERROR(VLOOKUP($C44,[4]CONSOLIDADO!$C:$BS,65,0),"")</f>
        <v>16</v>
      </c>
      <c r="AC44" s="9" t="str">
        <f>IFERROR(VLOOKUP($C44,[4]CONSOLIDADO!$C:$BS,66,0),"")</f>
        <v/>
      </c>
      <c r="AD44" s="9">
        <f>IFERROR(VLOOKUP($C44,[4]CONSOLIDADO!$C:$BS,67,0),"")</f>
        <v>0</v>
      </c>
      <c r="AE44" s="12">
        <f>IFERROR(VLOOKUP($C44,[4]CONSOLIDADO!$C:$BS,68,0),"")</f>
        <v>0</v>
      </c>
      <c r="AF44" s="13">
        <v>29</v>
      </c>
    </row>
    <row r="45" spans="1:32" x14ac:dyDescent="0.25">
      <c r="A45" s="1">
        <v>30</v>
      </c>
      <c r="B45" s="2">
        <v>103</v>
      </c>
      <c r="C45" s="3">
        <v>14104577</v>
      </c>
      <c r="D45" s="2">
        <v>6</v>
      </c>
      <c r="E45" s="2">
        <f>IFERROR(VLOOKUP($C45,[4]CONSOLIDADO!$C:$K,9,0),"")</f>
        <v>22</v>
      </c>
      <c r="F45" s="4">
        <f>IFERROR(IF(AND($W45="SI",VLOOKUP($C45,[4]APELACIÓN!$C:$AK,21,0)&gt;0),VLOOKUP($C45,[4]APELACIÓN!$C:$AK,21,0),VLOOKUP($C45,[4]CONSOLIDADO!$C:$BS,38,0)),"")</f>
        <v>12</v>
      </c>
      <c r="G45" s="5">
        <f>IFERROR(IF(AND($W45="SI",VLOOKUP($C45,[4]APELACIÓN!$C:$AK,22,0)&gt;0),VLOOKUP($C45,[4]APELACIÓN!$C:$AK,22,0),VLOOKUP($C45,[4]CONSOLIDADO!$C:$BS,39,0)),"")</f>
        <v>82</v>
      </c>
      <c r="H45" s="6">
        <f>IFERROR(IF(AND($W45="SI",VLOOKUP($C45,[4]APELACIÓN!$C:$AK,23,0)&gt;0),VLOOKUP($C45,[4]APELACIÓN!$C:$AK,23,0),VLOOKUP($C45,[4]CONSOLIDADO!$C:$BS,40,0)),"")</f>
        <v>20.5</v>
      </c>
      <c r="I45" s="4">
        <f>IFERROR(IF(AND($W45="SI",VLOOKUP($C45,[4]APELACIÓN!$C:$AK,24,0)&gt;0),VLOOKUP($C45,[4]APELACIÓN!$C:$AK,24,0),VLOOKUP($C45,[4]CONSOLIDADO!$C:$BS,41,0)),"")</f>
        <v>186</v>
      </c>
      <c r="J45" s="7">
        <f>IFERROR(IF(AND($W45="SI",VLOOKUP($C45,[4]APELACIÓN!$C:$AK,25,0)&gt;0),VLOOKUP($C45,[4]APELACIÓN!$C:$AK,25,0),VLOOKUP($C45,[4]CONSOLIDADO!$C:$BS,42,0)),"")</f>
        <v>100</v>
      </c>
      <c r="K45" s="6">
        <f>IFERROR(IF(AND($W45="SI",VLOOKUP($C45,[4]APELACIÓN!$C:$AK,26,0)&gt;0),VLOOKUP($C45,[4]APELACIÓN!$C:$AK,26,0),VLOOKUP($C45,[4]CONSOLIDADO!$C:$BS,43,0)),"")</f>
        <v>25</v>
      </c>
      <c r="L45" s="4">
        <f>IFERROR(IF(AND($W45="SI",VLOOKUP($C45,[4]APELACIÓN!$C:$AK,27,0)&gt;0),VLOOKUP($C45,[4]APELACIÓN!$C:$AK,27,0),VLOOKUP($C45,[4]CONSOLIDADO!$C:$BS,44,0)),"")</f>
        <v>70</v>
      </c>
      <c r="M45" s="4">
        <f>IFERROR(IF(AND($W45="SI",VLOOKUP($C45,[4]APELACIÓN!$C:$AK,28,0)&gt;0),VLOOKUP($C45,[4]APELACIÓN!$C:$AK,28,0),VLOOKUP($C45,[4]CONSOLIDADO!$C:$BS,45,0)),"")</f>
        <v>70</v>
      </c>
      <c r="N45" s="4">
        <f>IFERROR(IF(AND($W45="SI",VLOOKUP($C45,[4]APELACIÓN!$C:$AK,29,0)&gt;0),VLOOKUP($C45,[4]APELACIÓN!$C:$AK,29,0),VLOOKUP($C45,[4]CONSOLIDADO!$C:$BS,46,0)),"")</f>
        <v>70</v>
      </c>
      <c r="O45" s="4">
        <f>IFERROR(IF(AND($W45="SI",VLOOKUP($C45,[4]APELACIÓN!$C:$AK,30,0)&gt;0),VLOOKUP($C45,[4]APELACIÓN!$C:$AK,30,0),VLOOKUP($C45,[4]CONSOLIDADO!$C:$BS,47,0)),"")</f>
        <v>70</v>
      </c>
      <c r="P45" s="7">
        <f>IFERROR(IF(AND($W45="SI",VLOOKUP($C45,[4]APELACIÓN!$C:$AK,31,0)&gt;0),VLOOKUP($C45,[4]APELACIÓN!$C:$AK,31,0),VLOOKUP($C45,[4]CONSOLIDADO!$C:$BS,48,0)),"")</f>
        <v>100</v>
      </c>
      <c r="Q45" s="6">
        <f>IFERROR(IF(AND($W45="SI",VLOOKUP($C45,[4]APELACIÓN!$C:$AK,32,0)&gt;0),VLOOKUP($C45,[4]APELACIÓN!$C:$AK,32,0),VLOOKUP($C45,[4]CONSOLIDADO!$C:$BS,49,0)),"")</f>
        <v>25</v>
      </c>
      <c r="R45" s="4" t="str">
        <f>IFERROR(IF(AND($W45="SI",VLOOKUP($C45,[4]APELACIÓN!$C:$AK,33,0)&gt;0),VLOOKUP($C45,[4]APELACIÓN!$C:$AK,33,0),VLOOKUP($C45,[4]CONSOLIDADO!$C:$BS,50,0)),"")</f>
        <v>TNS</v>
      </c>
      <c r="S45" s="5">
        <f>IFERROR(IF(AND($W45="SI",VLOOKUP($C45,[4]APELACIÓN!$C:$AK,34,0)&gt;0),VLOOKUP($C45,[4]APELACIÓN!$C:$AK,34,0),VLOOKUP($C45,[4]CONSOLIDADO!$C:$BS,51,0)),"")</f>
        <v>100</v>
      </c>
      <c r="T45" s="6">
        <f>IFERROR(IF(AND($W45="SI",VLOOKUP($C45,[4]APELACIÓN!$C:$AK,35,0)&gt;0),VLOOKUP($C45,[4]APELACIÓN!$C:$AK,35,0),VLOOKUP($C45,[4]CONSOLIDADO!$C:$BS,52,0)),"")</f>
        <v>25</v>
      </c>
      <c r="U45" s="8">
        <f>IFERROR(ROUND(IF(((H45+K45+Q45+T45)=VLOOKUP($C45,[4]CONSOLIDADO!$C:$BJ,60,0)),VLOOKUP($C45,[4]CONSOLIDADO!$C:$BJ,60,0),"ERROR"),2),"")</f>
        <v>95.5</v>
      </c>
      <c r="V45" s="9" t="str">
        <f>IFERROR(IF(VLOOKUP($C45,[4]APELACIÓN!$C:$AK,5,0)&lt;&gt;0,VLOOKUP($C45,[4]APELACIÓN!$C:$AK,5,0),"NO"),"")</f>
        <v/>
      </c>
      <c r="W45" s="9" t="str">
        <f>IFERROR(IF($V45="SI",VLOOKUP($C45,[4]APELACIÓN!$C:$AK,7,0),""),0)</f>
        <v/>
      </c>
      <c r="X45" s="10" t="str">
        <f>IFERROR(VLOOKUP($C45,[4]CONSOLIDADO!$C:$BS,61,0),"")</f>
        <v>EMPATE</v>
      </c>
      <c r="Y45" s="11">
        <f>IFERROR(VLOOKUP($C45,[4]CONSOLIDADO!$C:$BS,62,0),"")</f>
        <v>70</v>
      </c>
      <c r="Z45" s="11">
        <f>IFERROR(VLOOKUP($C45,[4]CONSOLIDADO!$C:$BS,63,0),"")</f>
        <v>11</v>
      </c>
      <c r="AA45" s="11">
        <f>IFERROR(VLOOKUP($C45,[4]CONSOLIDADO!$C:$BS,64,0),"")</f>
        <v>8</v>
      </c>
      <c r="AB45" s="11">
        <f>IFERROR(VLOOKUP($C45,[4]CONSOLIDADO!$C:$BS,65,0),"")</f>
        <v>24</v>
      </c>
      <c r="AC45" s="9" t="str">
        <f>IFERROR(VLOOKUP($C45,[4]CONSOLIDADO!$C:$BS,66,0),"")</f>
        <v/>
      </c>
      <c r="AD45" s="9">
        <f>IFERROR(VLOOKUP($C45,[4]CONSOLIDADO!$C:$BS,67,0),"")</f>
        <v>0</v>
      </c>
      <c r="AE45" s="12">
        <f>IFERROR(VLOOKUP($C45,[4]CONSOLIDADO!$C:$BS,68,0),"")</f>
        <v>0</v>
      </c>
      <c r="AF45" s="13">
        <v>30</v>
      </c>
    </row>
    <row r="46" spans="1:32" x14ac:dyDescent="0.25">
      <c r="A46" s="1">
        <v>31</v>
      </c>
      <c r="B46" s="2">
        <v>103</v>
      </c>
      <c r="C46" s="3">
        <v>12610977</v>
      </c>
      <c r="D46" s="2">
        <v>6</v>
      </c>
      <c r="E46" s="2">
        <f>IFERROR(VLOOKUP($C46,[4]CONSOLIDADO!$C:$K,9,0),"")</f>
        <v>22</v>
      </c>
      <c r="F46" s="4">
        <f>IFERROR(IF(AND($W46="SI",VLOOKUP($C46,[4]APELACIÓN!$C:$AK,21,0)&gt;0),VLOOKUP($C46,[4]APELACIÓN!$C:$AK,21,0),VLOOKUP($C46,[4]CONSOLIDADO!$C:$BS,38,0)),"")</f>
        <v>12</v>
      </c>
      <c r="G46" s="5">
        <f>IFERROR(IF(AND($W46="SI",VLOOKUP($C46,[4]APELACIÓN!$C:$AK,22,0)&gt;0),VLOOKUP($C46,[4]APELACIÓN!$C:$AK,22,0),VLOOKUP($C46,[4]CONSOLIDADO!$C:$BS,39,0)),"")</f>
        <v>82</v>
      </c>
      <c r="H46" s="6">
        <f>IFERROR(IF(AND($W46="SI",VLOOKUP($C46,[4]APELACIÓN!$C:$AK,23,0)&gt;0),VLOOKUP($C46,[4]APELACIÓN!$C:$AK,23,0),VLOOKUP($C46,[4]CONSOLIDADO!$C:$BS,40,0)),"")</f>
        <v>20.5</v>
      </c>
      <c r="I46" s="4">
        <f>IFERROR(IF(AND($W46="SI",VLOOKUP($C46,[4]APELACIÓN!$C:$AK,24,0)&gt;0),VLOOKUP($C46,[4]APELACIÓN!$C:$AK,24,0),VLOOKUP($C46,[4]CONSOLIDADO!$C:$BS,41,0)),"")</f>
        <v>115</v>
      </c>
      <c r="J46" s="7">
        <f>IFERROR(IF(AND($W46="SI",VLOOKUP($C46,[4]APELACIÓN!$C:$AK,25,0)&gt;0),VLOOKUP($C46,[4]APELACIÓN!$C:$AK,25,0),VLOOKUP($C46,[4]CONSOLIDADO!$C:$BS,42,0)),"")</f>
        <v>100</v>
      </c>
      <c r="K46" s="6">
        <f>IFERROR(IF(AND($W46="SI",VLOOKUP($C46,[4]APELACIÓN!$C:$AK,26,0)&gt;0),VLOOKUP($C46,[4]APELACIÓN!$C:$AK,26,0),VLOOKUP($C46,[4]CONSOLIDADO!$C:$BS,43,0)),"")</f>
        <v>25</v>
      </c>
      <c r="L46" s="4">
        <f>IFERROR(IF(AND($W46="SI",VLOOKUP($C46,[4]APELACIÓN!$C:$AK,27,0)&gt;0),VLOOKUP($C46,[4]APELACIÓN!$C:$AK,27,0),VLOOKUP($C46,[4]CONSOLIDADO!$C:$BS,44,0)),"")</f>
        <v>69</v>
      </c>
      <c r="M46" s="4">
        <f>IFERROR(IF(AND($W46="SI",VLOOKUP($C46,[4]APELACIÓN!$C:$AK,28,0)&gt;0),VLOOKUP($C46,[4]APELACIÓN!$C:$AK,28,0),VLOOKUP($C46,[4]CONSOLIDADO!$C:$BS,45,0)),"")</f>
        <v>69</v>
      </c>
      <c r="N46" s="4">
        <f>IFERROR(IF(AND($W46="SI",VLOOKUP($C46,[4]APELACIÓN!$C:$AK,29,0)&gt;0),VLOOKUP($C46,[4]APELACIÓN!$C:$AK,29,0),VLOOKUP($C46,[4]CONSOLIDADO!$C:$BS,46,0)),"")</f>
        <v>68</v>
      </c>
      <c r="O46" s="4">
        <f>IFERROR(IF(AND($W46="SI",VLOOKUP($C46,[4]APELACIÓN!$C:$AK,30,0)&gt;0),VLOOKUP($C46,[4]APELACIÓN!$C:$AK,30,0),VLOOKUP($C46,[4]CONSOLIDADO!$C:$BS,47,0)),"")</f>
        <v>69</v>
      </c>
      <c r="P46" s="7">
        <f>IFERROR(IF(AND($W46="SI",VLOOKUP($C46,[4]APELACIÓN!$C:$AK,31,0)&gt;0),VLOOKUP($C46,[4]APELACIÓN!$C:$AK,31,0),VLOOKUP($C46,[4]CONSOLIDADO!$C:$BS,48,0)),"")</f>
        <v>96</v>
      </c>
      <c r="Q46" s="6">
        <f>IFERROR(IF(AND($W46="SI",VLOOKUP($C46,[4]APELACIÓN!$C:$AK,32,0)&gt;0),VLOOKUP($C46,[4]APELACIÓN!$C:$AK,32,0),VLOOKUP($C46,[4]CONSOLIDADO!$C:$BS,49,0)),"")</f>
        <v>24</v>
      </c>
      <c r="R46" s="4" t="str">
        <f>IFERROR(IF(AND($W46="SI",VLOOKUP($C46,[4]APELACIÓN!$C:$AK,33,0)&gt;0),VLOOKUP($C46,[4]APELACIÓN!$C:$AK,33,0),VLOOKUP($C46,[4]CONSOLIDADO!$C:$BS,50,0)),"")</f>
        <v>TNS</v>
      </c>
      <c r="S46" s="5">
        <f>IFERROR(IF(AND($W46="SI",VLOOKUP($C46,[4]APELACIÓN!$C:$AK,34,0)&gt;0),VLOOKUP($C46,[4]APELACIÓN!$C:$AK,34,0),VLOOKUP($C46,[4]CONSOLIDADO!$C:$BS,51,0)),"")</f>
        <v>100</v>
      </c>
      <c r="T46" s="6">
        <f>IFERROR(IF(AND($W46="SI",VLOOKUP($C46,[4]APELACIÓN!$C:$AK,35,0)&gt;0),VLOOKUP($C46,[4]APELACIÓN!$C:$AK,35,0),VLOOKUP($C46,[4]CONSOLIDADO!$C:$BS,52,0)),"")</f>
        <v>25</v>
      </c>
      <c r="U46" s="8">
        <f>IFERROR(ROUND(IF(((H46+K46+Q46+T46)=VLOOKUP($C46,[4]CONSOLIDADO!$C:$BJ,60,0)),VLOOKUP($C46,[4]CONSOLIDADO!$C:$BJ,60,0),"ERROR"),2),"")</f>
        <v>94.5</v>
      </c>
      <c r="V46" s="9" t="str">
        <f>IFERROR(IF(VLOOKUP($C46,[4]APELACIÓN!$C:$AK,5,0)&lt;&gt;0,VLOOKUP($C46,[4]APELACIÓN!$C:$AK,5,0),"NO"),"")</f>
        <v/>
      </c>
      <c r="W46" s="9" t="str">
        <f>IFERROR(IF($V46="SI",VLOOKUP($C46,[4]APELACIÓN!$C:$AK,7,0),""),0)</f>
        <v/>
      </c>
      <c r="X46" s="10" t="str">
        <f>IFERROR(VLOOKUP($C46,[4]CONSOLIDADO!$C:$BS,61,0),"")</f>
        <v/>
      </c>
      <c r="Y46" s="11">
        <f>IFERROR(VLOOKUP($C46,[4]CONSOLIDADO!$C:$BS,62,0),"")</f>
        <v>69</v>
      </c>
      <c r="Z46" s="11">
        <f>IFERROR(VLOOKUP($C46,[4]CONSOLIDADO!$C:$BS,63,0),"")</f>
        <v>12</v>
      </c>
      <c r="AA46" s="11">
        <f>IFERROR(VLOOKUP($C46,[4]CONSOLIDADO!$C:$BS,64,0),"")</f>
        <v>1</v>
      </c>
      <c r="AB46" s="11">
        <f>IFERROR(VLOOKUP($C46,[4]CONSOLIDADO!$C:$BS,65,0),"")</f>
        <v>24</v>
      </c>
      <c r="AC46" s="9" t="str">
        <f>IFERROR(VLOOKUP($C46,[4]CONSOLIDADO!$C:$BS,66,0),"")</f>
        <v/>
      </c>
      <c r="AD46" s="9">
        <f>IFERROR(VLOOKUP($C46,[4]CONSOLIDADO!$C:$BS,67,0),"")</f>
        <v>0</v>
      </c>
      <c r="AE46" s="12">
        <f>IFERROR(VLOOKUP($C46,[4]CONSOLIDADO!$C:$BS,68,0),"")</f>
        <v>0</v>
      </c>
      <c r="AF46" s="13">
        <v>31</v>
      </c>
    </row>
    <row r="47" spans="1:32" x14ac:dyDescent="0.25">
      <c r="A47" s="1">
        <v>32</v>
      </c>
      <c r="B47" s="2">
        <v>103</v>
      </c>
      <c r="C47" s="3">
        <v>12834997</v>
      </c>
      <c r="D47" s="2">
        <v>9</v>
      </c>
      <c r="E47" s="2">
        <f>IFERROR(VLOOKUP($C47,[4]CONSOLIDADO!$C:$K,9,0),"")</f>
        <v>22</v>
      </c>
      <c r="F47" s="4">
        <f>IFERROR(IF(AND($W47="SI",VLOOKUP($C47,[4]APELACIÓN!$C:$AK,21,0)&gt;0),VLOOKUP($C47,[4]APELACIÓN!$C:$AK,21,0),VLOOKUP($C47,[4]CONSOLIDADO!$C:$BS,38,0)),"")</f>
        <v>11</v>
      </c>
      <c r="G47" s="5">
        <f>IFERROR(IF(AND($W47="SI",VLOOKUP($C47,[4]APELACIÓN!$C:$AK,22,0)&gt;0),VLOOKUP($C47,[4]APELACIÓN!$C:$AK,22,0),VLOOKUP($C47,[4]CONSOLIDADO!$C:$BS,39,0)),"")</f>
        <v>76</v>
      </c>
      <c r="H47" s="6">
        <f>IFERROR(IF(AND($W47="SI",VLOOKUP($C47,[4]APELACIÓN!$C:$AK,23,0)&gt;0),VLOOKUP($C47,[4]APELACIÓN!$C:$AK,23,0),VLOOKUP($C47,[4]CONSOLIDADO!$C:$BS,40,0)),"")</f>
        <v>19</v>
      </c>
      <c r="I47" s="4">
        <f>IFERROR(IF(AND($W47="SI",VLOOKUP($C47,[4]APELACIÓN!$C:$AK,24,0)&gt;0),VLOOKUP($C47,[4]APELACIÓN!$C:$AK,24,0),VLOOKUP($C47,[4]CONSOLIDADO!$C:$BS,41,0)),"")</f>
        <v>492</v>
      </c>
      <c r="J47" s="7">
        <f>IFERROR(IF(AND($W47="SI",VLOOKUP($C47,[4]APELACIÓN!$C:$AK,25,0)&gt;0),VLOOKUP($C47,[4]APELACIÓN!$C:$AK,25,0),VLOOKUP($C47,[4]CONSOLIDADO!$C:$BS,42,0)),"")</f>
        <v>100</v>
      </c>
      <c r="K47" s="6">
        <f>IFERROR(IF(AND($W47="SI",VLOOKUP($C47,[4]APELACIÓN!$C:$AK,26,0)&gt;0),VLOOKUP($C47,[4]APELACIÓN!$C:$AK,26,0),VLOOKUP($C47,[4]CONSOLIDADO!$C:$BS,43,0)),"")</f>
        <v>25</v>
      </c>
      <c r="L47" s="4">
        <f>IFERROR(IF(AND($W47="SI",VLOOKUP($C47,[4]APELACIÓN!$C:$AK,27,0)&gt;0),VLOOKUP($C47,[4]APELACIÓN!$C:$AK,27,0),VLOOKUP($C47,[4]CONSOLIDADO!$C:$BS,44,0)),"")</f>
        <v>70</v>
      </c>
      <c r="M47" s="4">
        <f>IFERROR(IF(AND($W47="SI",VLOOKUP($C47,[4]APELACIÓN!$C:$AK,28,0)&gt;0),VLOOKUP($C47,[4]APELACIÓN!$C:$AK,28,0),VLOOKUP($C47,[4]CONSOLIDADO!$C:$BS,45,0)),"")</f>
        <v>70</v>
      </c>
      <c r="N47" s="4">
        <f>IFERROR(IF(AND($W47="SI",VLOOKUP($C47,[4]APELACIÓN!$C:$AK,29,0)&gt;0),VLOOKUP($C47,[4]APELACIÓN!$C:$AK,29,0),VLOOKUP($C47,[4]CONSOLIDADO!$C:$BS,46,0)),"")</f>
        <v>70</v>
      </c>
      <c r="O47" s="4">
        <f>IFERROR(IF(AND($W47="SI",VLOOKUP($C47,[4]APELACIÓN!$C:$AK,30,0)&gt;0),VLOOKUP($C47,[4]APELACIÓN!$C:$AK,30,0),VLOOKUP($C47,[4]CONSOLIDADO!$C:$BS,47,0)),"")</f>
        <v>70</v>
      </c>
      <c r="P47" s="7">
        <f>IFERROR(IF(AND($W47="SI",VLOOKUP($C47,[4]APELACIÓN!$C:$AK,31,0)&gt;0),VLOOKUP($C47,[4]APELACIÓN!$C:$AK,31,0),VLOOKUP($C47,[4]CONSOLIDADO!$C:$BS,48,0)),"")</f>
        <v>100</v>
      </c>
      <c r="Q47" s="6">
        <f>IFERROR(IF(AND($W47="SI",VLOOKUP($C47,[4]APELACIÓN!$C:$AK,32,0)&gt;0),VLOOKUP($C47,[4]APELACIÓN!$C:$AK,32,0),VLOOKUP($C47,[4]CONSOLIDADO!$C:$BS,49,0)),"")</f>
        <v>25</v>
      </c>
      <c r="R47" s="4" t="str">
        <f>IFERROR(IF(AND($W47="SI",VLOOKUP($C47,[4]APELACIÓN!$C:$AK,33,0)&gt;0),VLOOKUP($C47,[4]APELACIÓN!$C:$AK,33,0),VLOOKUP($C47,[4]CONSOLIDADO!$C:$BS,50,0)),"")</f>
        <v>TNS</v>
      </c>
      <c r="S47" s="5">
        <f>IFERROR(IF(AND($W47="SI",VLOOKUP($C47,[4]APELACIÓN!$C:$AK,34,0)&gt;0),VLOOKUP($C47,[4]APELACIÓN!$C:$AK,34,0),VLOOKUP($C47,[4]CONSOLIDADO!$C:$BS,51,0)),"")</f>
        <v>100</v>
      </c>
      <c r="T47" s="6">
        <f>IFERROR(IF(AND($W47="SI",VLOOKUP($C47,[4]APELACIÓN!$C:$AK,35,0)&gt;0),VLOOKUP($C47,[4]APELACIÓN!$C:$AK,35,0),VLOOKUP($C47,[4]CONSOLIDADO!$C:$BS,52,0)),"")</f>
        <v>25</v>
      </c>
      <c r="U47" s="8">
        <f>IFERROR(ROUND(IF(((H47+K47+Q47+T47)=VLOOKUP($C47,[4]CONSOLIDADO!$C:$BJ,60,0)),VLOOKUP($C47,[4]CONSOLIDADO!$C:$BJ,60,0),"ERROR"),2),"")</f>
        <v>94</v>
      </c>
      <c r="V47" s="9" t="str">
        <f>IFERROR(IF(VLOOKUP($C47,[4]APELACIÓN!$C:$AK,5,0)&lt;&gt;0,VLOOKUP($C47,[4]APELACIÓN!$C:$AK,5,0),"NO"),"")</f>
        <v/>
      </c>
      <c r="W47" s="9" t="str">
        <f>IFERROR(IF($V47="SI",VLOOKUP($C47,[4]APELACIÓN!$C:$AK,7,0),""),0)</f>
        <v/>
      </c>
      <c r="X47" s="10" t="str">
        <f>IFERROR(VLOOKUP($C47,[4]CONSOLIDADO!$C:$BS,61,0),"")</f>
        <v>EMPATE</v>
      </c>
      <c r="Y47" s="11">
        <f>IFERROR(VLOOKUP($C47,[4]CONSOLIDADO!$C:$BS,62,0),"")</f>
        <v>70</v>
      </c>
      <c r="Z47" s="11">
        <f>IFERROR(VLOOKUP($C47,[4]CONSOLIDADO!$C:$BS,63,0),"")</f>
        <v>11</v>
      </c>
      <c r="AA47" s="11">
        <f>IFERROR(VLOOKUP($C47,[4]CONSOLIDADO!$C:$BS,64,0),"")</f>
        <v>1</v>
      </c>
      <c r="AB47" s="11">
        <f>IFERROR(VLOOKUP($C47,[4]CONSOLIDADO!$C:$BS,65,0),"")</f>
        <v>29</v>
      </c>
      <c r="AC47" s="9" t="str">
        <f>IFERROR(VLOOKUP($C47,[4]CONSOLIDADO!$C:$BS,66,0),"")</f>
        <v/>
      </c>
      <c r="AD47" s="9">
        <f>IFERROR(VLOOKUP($C47,[4]CONSOLIDADO!$C:$BS,67,0),"")</f>
        <v>0</v>
      </c>
      <c r="AE47" s="12">
        <f>IFERROR(VLOOKUP($C47,[4]CONSOLIDADO!$C:$BS,68,0),"")</f>
        <v>0</v>
      </c>
      <c r="AF47" s="13">
        <v>32</v>
      </c>
    </row>
    <row r="48" spans="1:32" x14ac:dyDescent="0.25">
      <c r="A48" s="1">
        <v>33</v>
      </c>
      <c r="B48" s="2">
        <v>103</v>
      </c>
      <c r="C48" s="3">
        <v>13756347</v>
      </c>
      <c r="D48" s="2">
        <v>9</v>
      </c>
      <c r="E48" s="2">
        <f>IFERROR(VLOOKUP($C48,[4]CONSOLIDADO!$C:$K,9,0),"")</f>
        <v>22</v>
      </c>
      <c r="F48" s="4">
        <f>IFERROR(IF(AND($W48="SI",VLOOKUP($C48,[4]APELACIÓN!$C:$AK,21,0)&gt;0),VLOOKUP($C48,[4]APELACIÓN!$C:$AK,21,0),VLOOKUP($C48,[4]CONSOLIDADO!$C:$BS,38,0)),"")</f>
        <v>11</v>
      </c>
      <c r="G48" s="5">
        <f>IFERROR(IF(AND($W48="SI",VLOOKUP($C48,[4]APELACIÓN!$C:$AK,22,0)&gt;0),VLOOKUP($C48,[4]APELACIÓN!$C:$AK,22,0),VLOOKUP($C48,[4]CONSOLIDADO!$C:$BS,39,0)),"")</f>
        <v>76</v>
      </c>
      <c r="H48" s="6">
        <f>IFERROR(IF(AND($W48="SI",VLOOKUP($C48,[4]APELACIÓN!$C:$AK,23,0)&gt;0),VLOOKUP($C48,[4]APELACIÓN!$C:$AK,23,0),VLOOKUP($C48,[4]CONSOLIDADO!$C:$BS,40,0)),"")</f>
        <v>19</v>
      </c>
      <c r="I48" s="4">
        <f>IFERROR(IF(AND($W48="SI",VLOOKUP($C48,[4]APELACIÓN!$C:$AK,24,0)&gt;0),VLOOKUP($C48,[4]APELACIÓN!$C:$AK,24,0),VLOOKUP($C48,[4]CONSOLIDADO!$C:$BS,41,0)),"")</f>
        <v>222</v>
      </c>
      <c r="J48" s="7">
        <f>IFERROR(IF(AND($W48="SI",VLOOKUP($C48,[4]APELACIÓN!$C:$AK,25,0)&gt;0),VLOOKUP($C48,[4]APELACIÓN!$C:$AK,25,0),VLOOKUP($C48,[4]CONSOLIDADO!$C:$BS,42,0)),"")</f>
        <v>100</v>
      </c>
      <c r="K48" s="6">
        <f>IFERROR(IF(AND($W48="SI",VLOOKUP($C48,[4]APELACIÓN!$C:$AK,26,0)&gt;0),VLOOKUP($C48,[4]APELACIÓN!$C:$AK,26,0),VLOOKUP($C48,[4]CONSOLIDADO!$C:$BS,43,0)),"")</f>
        <v>25</v>
      </c>
      <c r="L48" s="4">
        <f>IFERROR(IF(AND($W48="SI",VLOOKUP($C48,[4]APELACIÓN!$C:$AK,27,0)&gt;0),VLOOKUP($C48,[4]APELACIÓN!$C:$AK,27,0),VLOOKUP($C48,[4]CONSOLIDADO!$C:$BS,44,0)),"")</f>
        <v>70</v>
      </c>
      <c r="M48" s="4">
        <f>IFERROR(IF(AND($W48="SI",VLOOKUP($C48,[4]APELACIÓN!$C:$AK,28,0)&gt;0),VLOOKUP($C48,[4]APELACIÓN!$C:$AK,28,0),VLOOKUP($C48,[4]CONSOLIDADO!$C:$BS,45,0)),"")</f>
        <v>70</v>
      </c>
      <c r="N48" s="4">
        <f>IFERROR(IF(AND($W48="SI",VLOOKUP($C48,[4]APELACIÓN!$C:$AK,29,0)&gt;0),VLOOKUP($C48,[4]APELACIÓN!$C:$AK,29,0),VLOOKUP($C48,[4]CONSOLIDADO!$C:$BS,46,0)),"")</f>
        <v>70</v>
      </c>
      <c r="O48" s="4">
        <f>IFERROR(IF(AND($W48="SI",VLOOKUP($C48,[4]APELACIÓN!$C:$AK,30,0)&gt;0),VLOOKUP($C48,[4]APELACIÓN!$C:$AK,30,0),VLOOKUP($C48,[4]CONSOLIDADO!$C:$BS,47,0)),"")</f>
        <v>70</v>
      </c>
      <c r="P48" s="7">
        <f>IFERROR(IF(AND($W48="SI",VLOOKUP($C48,[4]APELACIÓN!$C:$AK,31,0)&gt;0),VLOOKUP($C48,[4]APELACIÓN!$C:$AK,31,0),VLOOKUP($C48,[4]CONSOLIDADO!$C:$BS,48,0)),"")</f>
        <v>100</v>
      </c>
      <c r="Q48" s="6">
        <f>IFERROR(IF(AND($W48="SI",VLOOKUP($C48,[4]APELACIÓN!$C:$AK,32,0)&gt;0),VLOOKUP($C48,[4]APELACIÓN!$C:$AK,32,0),VLOOKUP($C48,[4]CONSOLIDADO!$C:$BS,49,0)),"")</f>
        <v>25</v>
      </c>
      <c r="R48" s="4" t="str">
        <f>IFERROR(IF(AND($W48="SI",VLOOKUP($C48,[4]APELACIÓN!$C:$AK,33,0)&gt;0),VLOOKUP($C48,[4]APELACIÓN!$C:$AK,33,0),VLOOKUP($C48,[4]CONSOLIDADO!$C:$BS,50,0)),"")</f>
        <v>TNS</v>
      </c>
      <c r="S48" s="5">
        <f>IFERROR(IF(AND($W48="SI",VLOOKUP($C48,[4]APELACIÓN!$C:$AK,34,0)&gt;0),VLOOKUP($C48,[4]APELACIÓN!$C:$AK,34,0),VLOOKUP($C48,[4]CONSOLIDADO!$C:$BS,51,0)),"")</f>
        <v>100</v>
      </c>
      <c r="T48" s="6">
        <f>IFERROR(IF(AND($W48="SI",VLOOKUP($C48,[4]APELACIÓN!$C:$AK,35,0)&gt;0),VLOOKUP($C48,[4]APELACIÓN!$C:$AK,35,0),VLOOKUP($C48,[4]CONSOLIDADO!$C:$BS,52,0)),"")</f>
        <v>25</v>
      </c>
      <c r="U48" s="8">
        <f>IFERROR(ROUND(IF(((H48+K48+Q48+T48)=VLOOKUP($C48,[4]CONSOLIDADO!$C:$BJ,60,0)),VLOOKUP($C48,[4]CONSOLIDADO!$C:$BJ,60,0),"ERROR"),2),"")</f>
        <v>94</v>
      </c>
      <c r="V48" s="9" t="str">
        <f>IFERROR(IF(VLOOKUP($C48,[4]APELACIÓN!$C:$AK,5,0)&lt;&gt;0,VLOOKUP($C48,[4]APELACIÓN!$C:$AK,5,0),"NO"),"")</f>
        <v/>
      </c>
      <c r="W48" s="9" t="str">
        <f>IFERROR(IF($V48="SI",VLOOKUP($C48,[4]APELACIÓN!$C:$AK,7,0),""),0)</f>
        <v/>
      </c>
      <c r="X48" s="10" t="str">
        <f>IFERROR(VLOOKUP($C48,[4]CONSOLIDADO!$C:$BS,61,0),"")</f>
        <v>EMPATE</v>
      </c>
      <c r="Y48" s="11">
        <f>IFERROR(VLOOKUP($C48,[4]CONSOLIDADO!$C:$BS,62,0),"")</f>
        <v>70</v>
      </c>
      <c r="Z48" s="11">
        <f>IFERROR(VLOOKUP($C48,[4]CONSOLIDADO!$C:$BS,63,0),"")</f>
        <v>11</v>
      </c>
      <c r="AA48" s="11">
        <f>IFERROR(VLOOKUP($C48,[4]CONSOLIDADO!$C:$BS,64,0),"")</f>
        <v>1</v>
      </c>
      <c r="AB48" s="11">
        <f>IFERROR(VLOOKUP($C48,[4]CONSOLIDADO!$C:$BS,65,0),"")</f>
        <v>4</v>
      </c>
      <c r="AC48" s="9" t="str">
        <f>IFERROR(VLOOKUP($C48,[4]CONSOLIDADO!$C:$BS,66,0),"")</f>
        <v/>
      </c>
      <c r="AD48" s="9">
        <f>IFERROR(VLOOKUP($C48,[4]CONSOLIDADO!$C:$BS,67,0),"")</f>
        <v>0</v>
      </c>
      <c r="AE48" s="12">
        <f>IFERROR(VLOOKUP($C48,[4]CONSOLIDADO!$C:$BS,68,0),"")</f>
        <v>0</v>
      </c>
      <c r="AF48" s="13">
        <v>33</v>
      </c>
    </row>
    <row r="49" spans="1:32" x14ac:dyDescent="0.25">
      <c r="A49" s="1">
        <v>34</v>
      </c>
      <c r="B49" s="2">
        <v>103</v>
      </c>
      <c r="C49" s="3">
        <v>12209802</v>
      </c>
      <c r="D49" s="2">
        <v>8</v>
      </c>
      <c r="E49" s="2">
        <f>IFERROR(VLOOKUP($C49,[4]CONSOLIDADO!$C:$K,9,0),"")</f>
        <v>22</v>
      </c>
      <c r="F49" s="4">
        <f>IFERROR(IF(AND($W49="SI",VLOOKUP($C49,[4]APELACIÓN!$C:$AK,21,0)&gt;0),VLOOKUP($C49,[4]APELACIÓN!$C:$AK,21,0),VLOOKUP($C49,[4]CONSOLIDADO!$C:$BS,38,0)),"")</f>
        <v>11</v>
      </c>
      <c r="G49" s="5">
        <f>IFERROR(IF(AND($W49="SI",VLOOKUP($C49,[4]APELACIÓN!$C:$AK,22,0)&gt;0),VLOOKUP($C49,[4]APELACIÓN!$C:$AK,22,0),VLOOKUP($C49,[4]CONSOLIDADO!$C:$BS,39,0)),"")</f>
        <v>76</v>
      </c>
      <c r="H49" s="6">
        <f>IFERROR(IF(AND($W49="SI",VLOOKUP($C49,[4]APELACIÓN!$C:$AK,23,0)&gt;0),VLOOKUP($C49,[4]APELACIÓN!$C:$AK,23,0),VLOOKUP($C49,[4]CONSOLIDADO!$C:$BS,40,0)),"")</f>
        <v>19</v>
      </c>
      <c r="I49" s="4">
        <f>IFERROR(IF(AND($W49="SI",VLOOKUP($C49,[4]APELACIÓN!$C:$AK,24,0)&gt;0),VLOOKUP($C49,[4]APELACIÓN!$C:$AK,24,0),VLOOKUP($C49,[4]CONSOLIDADO!$C:$BS,41,0)),"")</f>
        <v>237</v>
      </c>
      <c r="J49" s="7">
        <f>IFERROR(IF(AND($W49="SI",VLOOKUP($C49,[4]APELACIÓN!$C:$AK,25,0)&gt;0),VLOOKUP($C49,[4]APELACIÓN!$C:$AK,25,0),VLOOKUP($C49,[4]CONSOLIDADO!$C:$BS,42,0)),"")</f>
        <v>100</v>
      </c>
      <c r="K49" s="6">
        <f>IFERROR(IF(AND($W49="SI",VLOOKUP($C49,[4]APELACIÓN!$C:$AK,26,0)&gt;0),VLOOKUP($C49,[4]APELACIÓN!$C:$AK,26,0),VLOOKUP($C49,[4]CONSOLIDADO!$C:$BS,43,0)),"")</f>
        <v>25</v>
      </c>
      <c r="L49" s="4">
        <f>IFERROR(IF(AND($W49="SI",VLOOKUP($C49,[4]APELACIÓN!$C:$AK,27,0)&gt;0),VLOOKUP($C49,[4]APELACIÓN!$C:$AK,27,0),VLOOKUP($C49,[4]CONSOLIDADO!$C:$BS,44,0)),"")</f>
        <v>70</v>
      </c>
      <c r="M49" s="4">
        <f>IFERROR(IF(AND($W49="SI",VLOOKUP($C49,[4]APELACIÓN!$C:$AK,28,0)&gt;0),VLOOKUP($C49,[4]APELACIÓN!$C:$AK,28,0),VLOOKUP($C49,[4]CONSOLIDADO!$C:$BS,45,0)),"")</f>
        <v>70</v>
      </c>
      <c r="N49" s="4">
        <f>IFERROR(IF(AND($W49="SI",VLOOKUP($C49,[4]APELACIÓN!$C:$AK,29,0)&gt;0),VLOOKUP($C49,[4]APELACIÓN!$C:$AK,29,0),VLOOKUP($C49,[4]CONSOLIDADO!$C:$BS,46,0)),"")</f>
        <v>70</v>
      </c>
      <c r="O49" s="4">
        <f>IFERROR(IF(AND($W49="SI",VLOOKUP($C49,[4]APELACIÓN!$C:$AK,30,0)&gt;0),VLOOKUP($C49,[4]APELACIÓN!$C:$AK,30,0),VLOOKUP($C49,[4]CONSOLIDADO!$C:$BS,47,0)),"")</f>
        <v>70</v>
      </c>
      <c r="P49" s="7">
        <f>IFERROR(IF(AND($W49="SI",VLOOKUP($C49,[4]APELACIÓN!$C:$AK,31,0)&gt;0),VLOOKUP($C49,[4]APELACIÓN!$C:$AK,31,0),VLOOKUP($C49,[4]CONSOLIDADO!$C:$BS,48,0)),"")</f>
        <v>100</v>
      </c>
      <c r="Q49" s="6">
        <f>IFERROR(IF(AND($W49="SI",VLOOKUP($C49,[4]APELACIÓN!$C:$AK,32,0)&gt;0),VLOOKUP($C49,[4]APELACIÓN!$C:$AK,32,0),VLOOKUP($C49,[4]CONSOLIDADO!$C:$BS,49,0)),"")</f>
        <v>25</v>
      </c>
      <c r="R49" s="4" t="str">
        <f>IFERROR(IF(AND($W49="SI",VLOOKUP($C49,[4]APELACIÓN!$C:$AK,33,0)&gt;0),VLOOKUP($C49,[4]APELACIÓN!$C:$AK,33,0),VLOOKUP($C49,[4]CONSOLIDADO!$C:$BS,50,0)),"")</f>
        <v>TNS</v>
      </c>
      <c r="S49" s="5">
        <f>IFERROR(IF(AND($W49="SI",VLOOKUP($C49,[4]APELACIÓN!$C:$AK,34,0)&gt;0),VLOOKUP($C49,[4]APELACIÓN!$C:$AK,34,0),VLOOKUP($C49,[4]CONSOLIDADO!$C:$BS,51,0)),"")</f>
        <v>100</v>
      </c>
      <c r="T49" s="6">
        <f>IFERROR(IF(AND($W49="SI",VLOOKUP($C49,[4]APELACIÓN!$C:$AK,35,0)&gt;0),VLOOKUP($C49,[4]APELACIÓN!$C:$AK,35,0),VLOOKUP($C49,[4]CONSOLIDADO!$C:$BS,52,0)),"")</f>
        <v>25</v>
      </c>
      <c r="U49" s="8">
        <f>IFERROR(ROUND(IF(((H49+K49+Q49+T49)=VLOOKUP($C49,[4]CONSOLIDADO!$C:$BJ,60,0)),VLOOKUP($C49,[4]CONSOLIDADO!$C:$BJ,60,0),"ERROR"),2),"")</f>
        <v>94</v>
      </c>
      <c r="V49" s="9" t="str">
        <f>IFERROR(IF(VLOOKUP($C49,[4]APELACIÓN!$C:$AK,5,0)&lt;&gt;0,VLOOKUP($C49,[4]APELACIÓN!$C:$AK,5,0),"NO"),"")</f>
        <v/>
      </c>
      <c r="W49" s="9" t="str">
        <f>IFERROR(IF($V49="SI",VLOOKUP($C49,[4]APELACIÓN!$C:$AK,7,0),""),0)</f>
        <v/>
      </c>
      <c r="X49" s="10" t="str">
        <f>IFERROR(VLOOKUP($C49,[4]CONSOLIDADO!$C:$BS,61,0),"")</f>
        <v>EMPATE</v>
      </c>
      <c r="Y49" s="11">
        <f>IFERROR(VLOOKUP($C49,[4]CONSOLIDADO!$C:$BS,62,0),"")</f>
        <v>70</v>
      </c>
      <c r="Z49" s="11">
        <f>IFERROR(VLOOKUP($C49,[4]CONSOLIDADO!$C:$BS,63,0),"")</f>
        <v>11</v>
      </c>
      <c r="AA49" s="11">
        <f>IFERROR(VLOOKUP($C49,[4]CONSOLIDADO!$C:$BS,64,0),"")</f>
        <v>0</v>
      </c>
      <c r="AB49" s="11">
        <f>IFERROR(VLOOKUP($C49,[4]CONSOLIDADO!$C:$BS,65,0),"")</f>
        <v>12</v>
      </c>
      <c r="AC49" s="9" t="str">
        <f>IFERROR(VLOOKUP($C49,[4]CONSOLIDADO!$C:$BS,66,0),"")</f>
        <v/>
      </c>
      <c r="AD49" s="9">
        <f>IFERROR(VLOOKUP($C49,[4]CONSOLIDADO!$C:$BS,67,0),"")</f>
        <v>0</v>
      </c>
      <c r="AE49" s="12">
        <f>IFERROR(VLOOKUP($C49,[4]CONSOLIDADO!$C:$BS,68,0),"")</f>
        <v>0</v>
      </c>
      <c r="AF49" s="13">
        <v>34</v>
      </c>
    </row>
    <row r="50" spans="1:32" x14ac:dyDescent="0.25">
      <c r="A50" s="1">
        <v>35</v>
      </c>
      <c r="B50" s="2">
        <v>103</v>
      </c>
      <c r="C50" s="3">
        <v>15696179</v>
      </c>
      <c r="D50" s="2">
        <v>5</v>
      </c>
      <c r="E50" s="2">
        <f>IFERROR(VLOOKUP($C50,[4]CONSOLIDADO!$C:$K,9,0),"")</f>
        <v>22</v>
      </c>
      <c r="F50" s="4">
        <f>IFERROR(IF(AND($W50="SI",VLOOKUP($C50,[4]APELACIÓN!$C:$AK,21,0)&gt;0),VLOOKUP($C50,[4]APELACIÓN!$C:$AK,21,0),VLOOKUP($C50,[4]CONSOLIDADO!$C:$BS,38,0)),"")</f>
        <v>11</v>
      </c>
      <c r="G50" s="5">
        <f>IFERROR(IF(AND($W50="SI",VLOOKUP($C50,[4]APELACIÓN!$C:$AK,22,0)&gt;0),VLOOKUP($C50,[4]APELACIÓN!$C:$AK,22,0),VLOOKUP($C50,[4]CONSOLIDADO!$C:$BS,39,0)),"")</f>
        <v>76</v>
      </c>
      <c r="H50" s="6">
        <f>IFERROR(IF(AND($W50="SI",VLOOKUP($C50,[4]APELACIÓN!$C:$AK,23,0)&gt;0),VLOOKUP($C50,[4]APELACIÓN!$C:$AK,23,0),VLOOKUP($C50,[4]CONSOLIDADO!$C:$BS,40,0)),"")</f>
        <v>19</v>
      </c>
      <c r="I50" s="4">
        <f>IFERROR(IF(AND($W50="SI",VLOOKUP($C50,[4]APELACIÓN!$C:$AK,24,0)&gt;0),VLOOKUP($C50,[4]APELACIÓN!$C:$AK,24,0),VLOOKUP($C50,[4]CONSOLIDADO!$C:$BS,41,0)),"")</f>
        <v>476</v>
      </c>
      <c r="J50" s="7">
        <f>IFERROR(IF(AND($W50="SI",VLOOKUP($C50,[4]APELACIÓN!$C:$AK,25,0)&gt;0),VLOOKUP($C50,[4]APELACIÓN!$C:$AK,25,0),VLOOKUP($C50,[4]CONSOLIDADO!$C:$BS,42,0)),"")</f>
        <v>100</v>
      </c>
      <c r="K50" s="6">
        <f>IFERROR(IF(AND($W50="SI",VLOOKUP($C50,[4]APELACIÓN!$C:$AK,26,0)&gt;0),VLOOKUP($C50,[4]APELACIÓN!$C:$AK,26,0),VLOOKUP($C50,[4]CONSOLIDADO!$C:$BS,43,0)),"")</f>
        <v>25</v>
      </c>
      <c r="L50" s="4">
        <f>IFERROR(IF(AND($W50="SI",VLOOKUP($C50,[4]APELACIÓN!$C:$AK,27,0)&gt;0),VLOOKUP($C50,[4]APELACIÓN!$C:$AK,27,0),VLOOKUP($C50,[4]CONSOLIDADO!$C:$BS,44,0)),"")</f>
        <v>70</v>
      </c>
      <c r="M50" s="4">
        <f>IFERROR(IF(AND($W50="SI",VLOOKUP($C50,[4]APELACIÓN!$C:$AK,28,0)&gt;0),VLOOKUP($C50,[4]APELACIÓN!$C:$AK,28,0),VLOOKUP($C50,[4]CONSOLIDADO!$C:$BS,45,0)),"")</f>
        <v>70</v>
      </c>
      <c r="N50" s="4">
        <f>IFERROR(IF(AND($W50="SI",VLOOKUP($C50,[4]APELACIÓN!$C:$AK,29,0)&gt;0),VLOOKUP($C50,[4]APELACIÓN!$C:$AK,29,0),VLOOKUP($C50,[4]CONSOLIDADO!$C:$BS,46,0)),"")</f>
        <v>70</v>
      </c>
      <c r="O50" s="4">
        <f>IFERROR(IF(AND($W50="SI",VLOOKUP($C50,[4]APELACIÓN!$C:$AK,30,0)&gt;0),VLOOKUP($C50,[4]APELACIÓN!$C:$AK,30,0),VLOOKUP($C50,[4]CONSOLIDADO!$C:$BS,47,0)),"")</f>
        <v>70</v>
      </c>
      <c r="P50" s="7">
        <f>IFERROR(IF(AND($W50="SI",VLOOKUP($C50,[4]APELACIÓN!$C:$AK,31,0)&gt;0),VLOOKUP($C50,[4]APELACIÓN!$C:$AK,31,0),VLOOKUP($C50,[4]CONSOLIDADO!$C:$BS,48,0)),"")</f>
        <v>100</v>
      </c>
      <c r="Q50" s="6">
        <f>IFERROR(IF(AND($W50="SI",VLOOKUP($C50,[4]APELACIÓN!$C:$AK,32,0)&gt;0),VLOOKUP($C50,[4]APELACIÓN!$C:$AK,32,0),VLOOKUP($C50,[4]CONSOLIDADO!$C:$BS,49,0)),"")</f>
        <v>25</v>
      </c>
      <c r="R50" s="4" t="str">
        <f>IFERROR(IF(AND($W50="SI",VLOOKUP($C50,[4]APELACIÓN!$C:$AK,33,0)&gt;0),VLOOKUP($C50,[4]APELACIÓN!$C:$AK,33,0),VLOOKUP($C50,[4]CONSOLIDADO!$C:$BS,50,0)),"")</f>
        <v>TNS</v>
      </c>
      <c r="S50" s="5">
        <f>IFERROR(IF(AND($W50="SI",VLOOKUP($C50,[4]APELACIÓN!$C:$AK,34,0)&gt;0),VLOOKUP($C50,[4]APELACIÓN!$C:$AK,34,0),VLOOKUP($C50,[4]CONSOLIDADO!$C:$BS,51,0)),"")</f>
        <v>100</v>
      </c>
      <c r="T50" s="6">
        <f>IFERROR(IF(AND($W50="SI",VLOOKUP($C50,[4]APELACIÓN!$C:$AK,35,0)&gt;0),VLOOKUP($C50,[4]APELACIÓN!$C:$AK,35,0),VLOOKUP($C50,[4]CONSOLIDADO!$C:$BS,52,0)),"")</f>
        <v>25</v>
      </c>
      <c r="U50" s="8">
        <f>IFERROR(ROUND(IF(((H50+K50+Q50+T50)=VLOOKUP($C50,[4]CONSOLIDADO!$C:$BJ,60,0)),VLOOKUP($C50,[4]CONSOLIDADO!$C:$BJ,60,0),"ERROR"),2),"")</f>
        <v>94</v>
      </c>
      <c r="V50" s="9" t="str">
        <f>IFERROR(IF(VLOOKUP($C50,[4]APELACIÓN!$C:$AK,5,0)&lt;&gt;0,VLOOKUP($C50,[4]APELACIÓN!$C:$AK,5,0),"NO"),"")</f>
        <v/>
      </c>
      <c r="W50" s="9" t="str">
        <f>IFERROR(IF($V50="SI",VLOOKUP($C50,[4]APELACIÓN!$C:$AK,7,0),""),0)</f>
        <v/>
      </c>
      <c r="X50" s="10" t="str">
        <f>IFERROR(VLOOKUP($C50,[4]CONSOLIDADO!$C:$BS,61,0),"")</f>
        <v>EMPATE</v>
      </c>
      <c r="Y50" s="11">
        <f>IFERROR(VLOOKUP($C50,[4]CONSOLIDADO!$C:$BS,62,0),"")</f>
        <v>70</v>
      </c>
      <c r="Z50" s="11">
        <f>IFERROR(VLOOKUP($C50,[4]CONSOLIDADO!$C:$BS,63,0),"")</f>
        <v>10</v>
      </c>
      <c r="AA50" s="11">
        <f>IFERROR(VLOOKUP($C50,[4]CONSOLIDADO!$C:$BS,64,0),"")</f>
        <v>9</v>
      </c>
      <c r="AB50" s="11">
        <f>IFERROR(VLOOKUP($C50,[4]CONSOLIDADO!$C:$BS,65,0),"")</f>
        <v>20</v>
      </c>
      <c r="AC50" s="9" t="str">
        <f>IFERROR(VLOOKUP($C50,[4]CONSOLIDADO!$C:$BS,66,0),"")</f>
        <v/>
      </c>
      <c r="AD50" s="9">
        <f>IFERROR(VLOOKUP($C50,[4]CONSOLIDADO!$C:$BS,67,0),"")</f>
        <v>0</v>
      </c>
      <c r="AE50" s="12">
        <f>IFERROR(VLOOKUP($C50,[4]CONSOLIDADO!$C:$BS,68,0),"")</f>
        <v>0</v>
      </c>
      <c r="AF50" s="13">
        <v>35</v>
      </c>
    </row>
    <row r="51" spans="1:32" x14ac:dyDescent="0.25">
      <c r="A51" s="1">
        <v>36</v>
      </c>
      <c r="B51" s="2">
        <v>103</v>
      </c>
      <c r="C51" s="3">
        <v>10299926</v>
      </c>
      <c r="D51" s="2">
        <v>6</v>
      </c>
      <c r="E51" s="2">
        <f>IFERROR(VLOOKUP($C51,[4]CONSOLIDADO!$C:$K,9,0),"")</f>
        <v>22</v>
      </c>
      <c r="F51" s="4">
        <f>IFERROR(IF(AND($W51="SI",VLOOKUP($C51,[4]APELACIÓN!$C:$AK,21,0)&gt;0),VLOOKUP($C51,[4]APELACIÓN!$C:$AK,21,0),VLOOKUP($C51,[4]CONSOLIDADO!$C:$BS,38,0)),"")</f>
        <v>11</v>
      </c>
      <c r="G51" s="5">
        <f>IFERROR(IF(AND($W51="SI",VLOOKUP($C51,[4]APELACIÓN!$C:$AK,22,0)&gt;0),VLOOKUP($C51,[4]APELACIÓN!$C:$AK,22,0),VLOOKUP($C51,[4]CONSOLIDADO!$C:$BS,39,0)),"")</f>
        <v>76</v>
      </c>
      <c r="H51" s="6">
        <f>IFERROR(IF(AND($W51="SI",VLOOKUP($C51,[4]APELACIÓN!$C:$AK,23,0)&gt;0),VLOOKUP($C51,[4]APELACIÓN!$C:$AK,23,0),VLOOKUP($C51,[4]CONSOLIDADO!$C:$BS,40,0)),"")</f>
        <v>19</v>
      </c>
      <c r="I51" s="4">
        <f>IFERROR(IF(AND($W51="SI",VLOOKUP($C51,[4]APELACIÓN!$C:$AK,24,0)&gt;0),VLOOKUP($C51,[4]APELACIÓN!$C:$AK,24,0),VLOOKUP($C51,[4]CONSOLIDADO!$C:$BS,41,0)),"")</f>
        <v>155</v>
      </c>
      <c r="J51" s="7">
        <f>IFERROR(IF(AND($W51="SI",VLOOKUP($C51,[4]APELACIÓN!$C:$AK,25,0)&gt;0),VLOOKUP($C51,[4]APELACIÓN!$C:$AK,25,0),VLOOKUP($C51,[4]CONSOLIDADO!$C:$BS,42,0)),"")</f>
        <v>100</v>
      </c>
      <c r="K51" s="6">
        <f>IFERROR(IF(AND($W51="SI",VLOOKUP($C51,[4]APELACIÓN!$C:$AK,26,0)&gt;0),VLOOKUP($C51,[4]APELACIÓN!$C:$AK,26,0),VLOOKUP($C51,[4]CONSOLIDADO!$C:$BS,43,0)),"")</f>
        <v>25</v>
      </c>
      <c r="L51" s="4">
        <f>IFERROR(IF(AND($W51="SI",VLOOKUP($C51,[4]APELACIÓN!$C:$AK,27,0)&gt;0),VLOOKUP($C51,[4]APELACIÓN!$C:$AK,27,0),VLOOKUP($C51,[4]CONSOLIDADO!$C:$BS,44,0)),"")</f>
        <v>70</v>
      </c>
      <c r="M51" s="4">
        <f>IFERROR(IF(AND($W51="SI",VLOOKUP($C51,[4]APELACIÓN!$C:$AK,28,0)&gt;0),VLOOKUP($C51,[4]APELACIÓN!$C:$AK,28,0),VLOOKUP($C51,[4]CONSOLIDADO!$C:$BS,45,0)),"")</f>
        <v>70</v>
      </c>
      <c r="N51" s="4">
        <f>IFERROR(IF(AND($W51="SI",VLOOKUP($C51,[4]APELACIÓN!$C:$AK,29,0)&gt;0),VLOOKUP($C51,[4]APELACIÓN!$C:$AK,29,0),VLOOKUP($C51,[4]CONSOLIDADO!$C:$BS,46,0)),"")</f>
        <v>70</v>
      </c>
      <c r="O51" s="4">
        <f>IFERROR(IF(AND($W51="SI",VLOOKUP($C51,[4]APELACIÓN!$C:$AK,30,0)&gt;0),VLOOKUP($C51,[4]APELACIÓN!$C:$AK,30,0),VLOOKUP($C51,[4]CONSOLIDADO!$C:$BS,47,0)),"")</f>
        <v>70</v>
      </c>
      <c r="P51" s="7">
        <f>IFERROR(IF(AND($W51="SI",VLOOKUP($C51,[4]APELACIÓN!$C:$AK,31,0)&gt;0),VLOOKUP($C51,[4]APELACIÓN!$C:$AK,31,0),VLOOKUP($C51,[4]CONSOLIDADO!$C:$BS,48,0)),"")</f>
        <v>100</v>
      </c>
      <c r="Q51" s="6">
        <f>IFERROR(IF(AND($W51="SI",VLOOKUP($C51,[4]APELACIÓN!$C:$AK,32,0)&gt;0),VLOOKUP($C51,[4]APELACIÓN!$C:$AK,32,0),VLOOKUP($C51,[4]CONSOLIDADO!$C:$BS,49,0)),"")</f>
        <v>25</v>
      </c>
      <c r="R51" s="4" t="str">
        <f>IFERROR(IF(AND($W51="SI",VLOOKUP($C51,[4]APELACIÓN!$C:$AK,33,0)&gt;0),VLOOKUP($C51,[4]APELACIÓN!$C:$AK,33,0),VLOOKUP($C51,[4]CONSOLIDADO!$C:$BS,50,0)),"")</f>
        <v>TNS</v>
      </c>
      <c r="S51" s="5">
        <f>IFERROR(IF(AND($W51="SI",VLOOKUP($C51,[4]APELACIÓN!$C:$AK,34,0)&gt;0),VLOOKUP($C51,[4]APELACIÓN!$C:$AK,34,0),VLOOKUP($C51,[4]CONSOLIDADO!$C:$BS,51,0)),"")</f>
        <v>100</v>
      </c>
      <c r="T51" s="6">
        <f>IFERROR(IF(AND($W51="SI",VLOOKUP($C51,[4]APELACIÓN!$C:$AK,35,0)&gt;0),VLOOKUP($C51,[4]APELACIÓN!$C:$AK,35,0),VLOOKUP($C51,[4]CONSOLIDADO!$C:$BS,52,0)),"")</f>
        <v>25</v>
      </c>
      <c r="U51" s="8">
        <f>IFERROR(ROUND(IF(((H51+K51+Q51+T51)=VLOOKUP($C51,[4]CONSOLIDADO!$C:$BJ,60,0)),VLOOKUP($C51,[4]CONSOLIDADO!$C:$BJ,60,0),"ERROR"),2),"")</f>
        <v>94</v>
      </c>
      <c r="V51" s="9" t="str">
        <f>IFERROR(IF(VLOOKUP($C51,[4]APELACIÓN!$C:$AK,5,0)&lt;&gt;0,VLOOKUP($C51,[4]APELACIÓN!$C:$AK,5,0),"NO"),"")</f>
        <v/>
      </c>
      <c r="W51" s="9" t="str">
        <f>IFERROR(IF($V51="SI",VLOOKUP($C51,[4]APELACIÓN!$C:$AK,7,0),""),0)</f>
        <v/>
      </c>
      <c r="X51" s="10" t="str">
        <f>IFERROR(VLOOKUP($C51,[4]CONSOLIDADO!$C:$BS,61,0),"")</f>
        <v>EMPATE</v>
      </c>
      <c r="Y51" s="11">
        <f>IFERROR(VLOOKUP($C51,[4]CONSOLIDADO!$C:$BS,62,0),"")</f>
        <v>70</v>
      </c>
      <c r="Z51" s="11">
        <f>IFERROR(VLOOKUP($C51,[4]CONSOLIDADO!$C:$BS,63,0),"")</f>
        <v>9</v>
      </c>
      <c r="AA51" s="11">
        <f>IFERROR(VLOOKUP($C51,[4]CONSOLIDADO!$C:$BS,64,0),"")</f>
        <v>9</v>
      </c>
      <c r="AB51" s="11">
        <f>IFERROR(VLOOKUP($C51,[4]CONSOLIDADO!$C:$BS,65,0),"")</f>
        <v>0</v>
      </c>
      <c r="AC51" s="9" t="str">
        <f>IFERROR(VLOOKUP($C51,[4]CONSOLIDADO!$C:$BS,66,0),"")</f>
        <v/>
      </c>
      <c r="AD51" s="9">
        <f>IFERROR(VLOOKUP($C51,[4]CONSOLIDADO!$C:$BS,67,0),"")</f>
        <v>0</v>
      </c>
      <c r="AE51" s="12">
        <f>IFERROR(VLOOKUP($C51,[4]CONSOLIDADO!$C:$BS,68,0),"")</f>
        <v>0</v>
      </c>
      <c r="AF51" s="13">
        <v>36</v>
      </c>
    </row>
    <row r="52" spans="1:32" x14ac:dyDescent="0.25">
      <c r="A52" s="1">
        <v>37</v>
      </c>
      <c r="B52" s="2">
        <v>101</v>
      </c>
      <c r="C52" s="3">
        <v>13036896</v>
      </c>
      <c r="D52" s="2">
        <v>4</v>
      </c>
      <c r="E52" s="2">
        <f>IFERROR(VLOOKUP($C52,[4]CONSOLIDADO!$C:$K,9,0),"")</f>
        <v>22</v>
      </c>
      <c r="F52" s="4">
        <f>IFERROR(IF(AND($W52="SI",VLOOKUP($C52,[4]APELACIÓN!$C:$AK,21,0)&gt;0),VLOOKUP($C52,[4]APELACIÓN!$C:$AK,21,0),VLOOKUP($C52,[4]CONSOLIDADO!$C:$BS,38,0)),"")</f>
        <v>11</v>
      </c>
      <c r="G52" s="5">
        <f>IFERROR(IF(AND($W52="SI",VLOOKUP($C52,[4]APELACIÓN!$C:$AK,22,0)&gt;0),VLOOKUP($C52,[4]APELACIÓN!$C:$AK,22,0),VLOOKUP($C52,[4]CONSOLIDADO!$C:$BS,39,0)),"")</f>
        <v>76</v>
      </c>
      <c r="H52" s="6">
        <f>IFERROR(IF(AND($W52="SI",VLOOKUP($C52,[4]APELACIÓN!$C:$AK,23,0)&gt;0),VLOOKUP($C52,[4]APELACIÓN!$C:$AK,23,0),VLOOKUP($C52,[4]CONSOLIDADO!$C:$BS,40,0)),"")</f>
        <v>19</v>
      </c>
      <c r="I52" s="4">
        <f>IFERROR(IF(AND($W52="SI",VLOOKUP($C52,[4]APELACIÓN!$C:$AK,24,0)&gt;0),VLOOKUP($C52,[4]APELACIÓN!$C:$AK,24,0),VLOOKUP($C52,[4]CONSOLIDADO!$C:$BS,41,0)),"")</f>
        <v>108</v>
      </c>
      <c r="J52" s="7">
        <f>IFERROR(IF(AND($W52="SI",VLOOKUP($C52,[4]APELACIÓN!$C:$AK,25,0)&gt;0),VLOOKUP($C52,[4]APELACIÓN!$C:$AK,25,0),VLOOKUP($C52,[4]CONSOLIDADO!$C:$BS,42,0)),"")</f>
        <v>100</v>
      </c>
      <c r="K52" s="6">
        <f>IFERROR(IF(AND($W52="SI",VLOOKUP($C52,[4]APELACIÓN!$C:$AK,26,0)&gt;0),VLOOKUP($C52,[4]APELACIÓN!$C:$AK,26,0),VLOOKUP($C52,[4]CONSOLIDADO!$C:$BS,43,0)),"")</f>
        <v>25</v>
      </c>
      <c r="L52" s="4">
        <f>IFERROR(IF(AND($W52="SI",VLOOKUP($C52,[4]APELACIÓN!$C:$AK,27,0)&gt;0),VLOOKUP($C52,[4]APELACIÓN!$C:$AK,27,0),VLOOKUP($C52,[4]CONSOLIDADO!$C:$BS,44,0)),"")</f>
        <v>70</v>
      </c>
      <c r="M52" s="4">
        <f>IFERROR(IF(AND($W52="SI",VLOOKUP($C52,[4]APELACIÓN!$C:$AK,28,0)&gt;0),VLOOKUP($C52,[4]APELACIÓN!$C:$AK,28,0),VLOOKUP($C52,[4]CONSOLIDADO!$C:$BS,45,0)),"")</f>
        <v>70</v>
      </c>
      <c r="N52" s="4">
        <f>IFERROR(IF(AND($W52="SI",VLOOKUP($C52,[4]APELACIÓN!$C:$AK,29,0)&gt;0),VLOOKUP($C52,[4]APELACIÓN!$C:$AK,29,0),VLOOKUP($C52,[4]CONSOLIDADO!$C:$BS,46,0)),"")</f>
        <v>70</v>
      </c>
      <c r="O52" s="4">
        <f>IFERROR(IF(AND($W52="SI",VLOOKUP($C52,[4]APELACIÓN!$C:$AK,30,0)&gt;0),VLOOKUP($C52,[4]APELACIÓN!$C:$AK,30,0),VLOOKUP($C52,[4]CONSOLIDADO!$C:$BS,47,0)),"")</f>
        <v>70</v>
      </c>
      <c r="P52" s="7">
        <f>IFERROR(IF(AND($W52="SI",VLOOKUP($C52,[4]APELACIÓN!$C:$AK,31,0)&gt;0),VLOOKUP($C52,[4]APELACIÓN!$C:$AK,31,0),VLOOKUP($C52,[4]CONSOLIDADO!$C:$BS,48,0)),"")</f>
        <v>100</v>
      </c>
      <c r="Q52" s="6">
        <f>IFERROR(IF(AND($W52="SI",VLOOKUP($C52,[4]APELACIÓN!$C:$AK,32,0)&gt;0),VLOOKUP($C52,[4]APELACIÓN!$C:$AK,32,0),VLOOKUP($C52,[4]CONSOLIDADO!$C:$BS,49,0)),"")</f>
        <v>25</v>
      </c>
      <c r="R52" s="4" t="str">
        <f>IFERROR(IF(AND($W52="SI",VLOOKUP($C52,[4]APELACIÓN!$C:$AK,33,0)&gt;0),VLOOKUP($C52,[4]APELACIÓN!$C:$AK,33,0),VLOOKUP($C52,[4]CONSOLIDADO!$C:$BS,50,0)),"")</f>
        <v>TNS</v>
      </c>
      <c r="S52" s="5">
        <f>IFERROR(IF(AND($W52="SI",VLOOKUP($C52,[4]APELACIÓN!$C:$AK,34,0)&gt;0),VLOOKUP($C52,[4]APELACIÓN!$C:$AK,34,0),VLOOKUP($C52,[4]CONSOLIDADO!$C:$BS,51,0)),"")</f>
        <v>100</v>
      </c>
      <c r="T52" s="6">
        <f>IFERROR(IF(AND($W52="SI",VLOOKUP($C52,[4]APELACIÓN!$C:$AK,35,0)&gt;0),VLOOKUP($C52,[4]APELACIÓN!$C:$AK,35,0),VLOOKUP($C52,[4]CONSOLIDADO!$C:$BS,52,0)),"")</f>
        <v>25</v>
      </c>
      <c r="U52" s="8">
        <f>IFERROR(ROUND(IF(((H52+K52+Q52+T52)=VLOOKUP($C52,[4]CONSOLIDADO!$C:$BJ,60,0)),VLOOKUP($C52,[4]CONSOLIDADO!$C:$BJ,60,0),"ERROR"),2),"")</f>
        <v>94</v>
      </c>
      <c r="V52" s="9" t="str">
        <f>IFERROR(IF(VLOOKUP($C52,[4]APELACIÓN!$C:$AK,5,0)&lt;&gt;0,VLOOKUP($C52,[4]APELACIÓN!$C:$AK,5,0),"NO"),"")</f>
        <v/>
      </c>
      <c r="W52" s="9" t="str">
        <f>IFERROR(IF($V52="SI",VLOOKUP($C52,[4]APELACIÓN!$C:$AK,7,0),""),0)</f>
        <v/>
      </c>
      <c r="X52" s="10" t="str">
        <f>IFERROR(VLOOKUP($C52,[4]CONSOLIDADO!$C:$BS,61,0),"")</f>
        <v>EMPATE</v>
      </c>
      <c r="Y52" s="11">
        <f>IFERROR(VLOOKUP($C52,[4]CONSOLIDADO!$C:$BS,62,0),"")</f>
        <v>70</v>
      </c>
      <c r="Z52" s="11">
        <f>IFERROR(VLOOKUP($C52,[4]CONSOLIDADO!$C:$BS,63,0),"")</f>
        <v>6</v>
      </c>
      <c r="AA52" s="11">
        <f>IFERROR(VLOOKUP($C52,[4]CONSOLIDADO!$C:$BS,64,0),"")</f>
        <v>10</v>
      </c>
      <c r="AB52" s="11">
        <f>IFERROR(VLOOKUP($C52,[4]CONSOLIDADO!$C:$BS,65,0),"")</f>
        <v>27</v>
      </c>
      <c r="AC52" s="9" t="str">
        <f>IFERROR(VLOOKUP($C52,[4]CONSOLIDADO!$C:$BS,66,0),"")</f>
        <v/>
      </c>
      <c r="AD52" s="9">
        <f>IFERROR(VLOOKUP($C52,[4]CONSOLIDADO!$C:$BS,67,0),"")</f>
        <v>0</v>
      </c>
      <c r="AE52" s="12">
        <f>IFERROR(VLOOKUP($C52,[4]CONSOLIDADO!$C:$BS,68,0),"")</f>
        <v>0</v>
      </c>
      <c r="AF52" s="13">
        <v>37</v>
      </c>
    </row>
    <row r="53" spans="1:32" x14ac:dyDescent="0.25">
      <c r="A53" s="1">
        <v>38</v>
      </c>
      <c r="B53" s="2">
        <v>103</v>
      </c>
      <c r="C53" s="3">
        <v>10213675</v>
      </c>
      <c r="D53" s="2">
        <v>6</v>
      </c>
      <c r="E53" s="2">
        <f>IFERROR(VLOOKUP($C53,[4]CONSOLIDADO!$C:$K,9,0),"")</f>
        <v>22</v>
      </c>
      <c r="F53" s="4">
        <f>IFERROR(IF(AND($W53="SI",VLOOKUP($C53,[4]APELACIÓN!$C:$AK,21,0)&gt;0),VLOOKUP($C53,[4]APELACIÓN!$C:$AK,21,0),VLOOKUP($C53,[4]CONSOLIDADO!$C:$BS,38,0)),"")</f>
        <v>11</v>
      </c>
      <c r="G53" s="5">
        <f>IFERROR(IF(AND($W53="SI",VLOOKUP($C53,[4]APELACIÓN!$C:$AK,22,0)&gt;0),VLOOKUP($C53,[4]APELACIÓN!$C:$AK,22,0),VLOOKUP($C53,[4]CONSOLIDADO!$C:$BS,39,0)),"")</f>
        <v>76</v>
      </c>
      <c r="H53" s="6">
        <f>IFERROR(IF(AND($W53="SI",VLOOKUP($C53,[4]APELACIÓN!$C:$AK,23,0)&gt;0),VLOOKUP($C53,[4]APELACIÓN!$C:$AK,23,0),VLOOKUP($C53,[4]CONSOLIDADO!$C:$BS,40,0)),"")</f>
        <v>19</v>
      </c>
      <c r="I53" s="4">
        <f>IFERROR(IF(AND($W53="SI",VLOOKUP($C53,[4]APELACIÓN!$C:$AK,24,0)&gt;0),VLOOKUP($C53,[4]APELACIÓN!$C:$AK,24,0),VLOOKUP($C53,[4]CONSOLIDADO!$C:$BS,41,0)),"")</f>
        <v>285</v>
      </c>
      <c r="J53" s="7">
        <f>IFERROR(IF(AND($W53="SI",VLOOKUP($C53,[4]APELACIÓN!$C:$AK,25,0)&gt;0),VLOOKUP($C53,[4]APELACIÓN!$C:$AK,25,0),VLOOKUP($C53,[4]CONSOLIDADO!$C:$BS,42,0)),"")</f>
        <v>100</v>
      </c>
      <c r="K53" s="6">
        <f>IFERROR(IF(AND($W53="SI",VLOOKUP($C53,[4]APELACIÓN!$C:$AK,26,0)&gt;0),VLOOKUP($C53,[4]APELACIÓN!$C:$AK,26,0),VLOOKUP($C53,[4]CONSOLIDADO!$C:$BS,43,0)),"")</f>
        <v>25</v>
      </c>
      <c r="L53" s="4">
        <f>IFERROR(IF(AND($W53="SI",VLOOKUP($C53,[4]APELACIÓN!$C:$AK,27,0)&gt;0),VLOOKUP($C53,[4]APELACIÓN!$C:$AK,27,0),VLOOKUP($C53,[4]CONSOLIDADO!$C:$BS,44,0)),"")</f>
        <v>70</v>
      </c>
      <c r="M53" s="4">
        <f>IFERROR(IF(AND($W53="SI",VLOOKUP($C53,[4]APELACIÓN!$C:$AK,28,0)&gt;0),VLOOKUP($C53,[4]APELACIÓN!$C:$AK,28,0),VLOOKUP($C53,[4]CONSOLIDADO!$C:$BS,45,0)),"")</f>
        <v>70</v>
      </c>
      <c r="N53" s="4">
        <f>IFERROR(IF(AND($W53="SI",VLOOKUP($C53,[4]APELACIÓN!$C:$AK,29,0)&gt;0),VLOOKUP($C53,[4]APELACIÓN!$C:$AK,29,0),VLOOKUP($C53,[4]CONSOLIDADO!$C:$BS,46,0)),"")</f>
        <v>70</v>
      </c>
      <c r="O53" s="4">
        <f>IFERROR(IF(AND($W53="SI",VLOOKUP($C53,[4]APELACIÓN!$C:$AK,30,0)&gt;0),VLOOKUP($C53,[4]APELACIÓN!$C:$AK,30,0),VLOOKUP($C53,[4]CONSOLIDADO!$C:$BS,47,0)),"")</f>
        <v>70</v>
      </c>
      <c r="P53" s="7">
        <f>IFERROR(IF(AND($W53="SI",VLOOKUP($C53,[4]APELACIÓN!$C:$AK,31,0)&gt;0),VLOOKUP($C53,[4]APELACIÓN!$C:$AK,31,0),VLOOKUP($C53,[4]CONSOLIDADO!$C:$BS,48,0)),"")</f>
        <v>100</v>
      </c>
      <c r="Q53" s="6">
        <f>IFERROR(IF(AND($W53="SI",VLOOKUP($C53,[4]APELACIÓN!$C:$AK,32,0)&gt;0),VLOOKUP($C53,[4]APELACIÓN!$C:$AK,32,0),VLOOKUP($C53,[4]CONSOLIDADO!$C:$BS,49,0)),"")</f>
        <v>25</v>
      </c>
      <c r="R53" s="4" t="str">
        <f>IFERROR(IF(AND($W53="SI",VLOOKUP($C53,[4]APELACIÓN!$C:$AK,33,0)&gt;0),VLOOKUP($C53,[4]APELACIÓN!$C:$AK,33,0),VLOOKUP($C53,[4]CONSOLIDADO!$C:$BS,50,0)),"")</f>
        <v>TNS</v>
      </c>
      <c r="S53" s="5">
        <f>IFERROR(IF(AND($W53="SI",VLOOKUP($C53,[4]APELACIÓN!$C:$AK,34,0)&gt;0),VLOOKUP($C53,[4]APELACIÓN!$C:$AK,34,0),VLOOKUP($C53,[4]CONSOLIDADO!$C:$BS,51,0)),"")</f>
        <v>100</v>
      </c>
      <c r="T53" s="6">
        <f>IFERROR(IF(AND($W53="SI",VLOOKUP($C53,[4]APELACIÓN!$C:$AK,35,0)&gt;0),VLOOKUP($C53,[4]APELACIÓN!$C:$AK,35,0),VLOOKUP($C53,[4]CONSOLIDADO!$C:$BS,52,0)),"")</f>
        <v>25</v>
      </c>
      <c r="U53" s="8">
        <f>IFERROR(ROUND(IF(((H53+K53+Q53+T53)=VLOOKUP($C53,[4]CONSOLIDADO!$C:$BJ,60,0)),VLOOKUP($C53,[4]CONSOLIDADO!$C:$BJ,60,0),"ERROR"),2),"")</f>
        <v>94</v>
      </c>
      <c r="V53" s="9" t="str">
        <f>IFERROR(IF(VLOOKUP($C53,[4]APELACIÓN!$C:$AK,5,0)&lt;&gt;0,VLOOKUP($C53,[4]APELACIÓN!$C:$AK,5,0),"NO"),"")</f>
        <v/>
      </c>
      <c r="W53" s="9" t="str">
        <f>IFERROR(IF($V53="SI",VLOOKUP($C53,[4]APELACIÓN!$C:$AK,7,0),""),0)</f>
        <v/>
      </c>
      <c r="X53" s="10" t="str">
        <f>IFERROR(VLOOKUP($C53,[4]CONSOLIDADO!$C:$BS,61,0),"")</f>
        <v>EMPATE</v>
      </c>
      <c r="Y53" s="11">
        <f>IFERROR(VLOOKUP($C53,[4]CONSOLIDADO!$C:$BS,62,0),"")</f>
        <v>70</v>
      </c>
      <c r="Z53" s="11">
        <f>IFERROR(VLOOKUP($C53,[4]CONSOLIDADO!$C:$BS,63,0),"")</f>
        <v>5</v>
      </c>
      <c r="AA53" s="11">
        <f>IFERROR(VLOOKUP($C53,[4]CONSOLIDADO!$C:$BS,64,0),"")</f>
        <v>11</v>
      </c>
      <c r="AB53" s="11">
        <f>IFERROR(VLOOKUP($C53,[4]CONSOLIDADO!$C:$BS,65,0),"")</f>
        <v>4</v>
      </c>
      <c r="AC53" s="9" t="str">
        <f>IFERROR(VLOOKUP($C53,[4]CONSOLIDADO!$C:$BS,66,0),"")</f>
        <v/>
      </c>
      <c r="AD53" s="9">
        <f>IFERROR(VLOOKUP($C53,[4]CONSOLIDADO!$C:$BS,67,0),"")</f>
        <v>0</v>
      </c>
      <c r="AE53" s="12">
        <f>IFERROR(VLOOKUP($C53,[4]CONSOLIDADO!$C:$BS,68,0),"")</f>
        <v>0</v>
      </c>
      <c r="AF53" s="13">
        <v>38</v>
      </c>
    </row>
    <row r="54" spans="1:32" x14ac:dyDescent="0.25">
      <c r="A54" s="1">
        <v>39</v>
      </c>
      <c r="B54" s="2">
        <v>103</v>
      </c>
      <c r="C54" s="3">
        <v>15693775</v>
      </c>
      <c r="D54" s="2">
        <v>4</v>
      </c>
      <c r="E54" s="2">
        <f>IFERROR(VLOOKUP($C54,[4]CONSOLIDADO!$C:$K,9,0),"")</f>
        <v>22</v>
      </c>
      <c r="F54" s="4">
        <f>IFERROR(IF(AND($W54="SI",VLOOKUP($C54,[4]APELACIÓN!$C:$AK,21,0)&gt;0),VLOOKUP($C54,[4]APELACIÓN!$C:$AK,21,0),VLOOKUP($C54,[4]CONSOLIDADO!$C:$BS,38,0)),"")</f>
        <v>11</v>
      </c>
      <c r="G54" s="5">
        <f>IFERROR(IF(AND($W54="SI",VLOOKUP($C54,[4]APELACIÓN!$C:$AK,22,0)&gt;0),VLOOKUP($C54,[4]APELACIÓN!$C:$AK,22,0),VLOOKUP($C54,[4]CONSOLIDADO!$C:$BS,39,0)),"")</f>
        <v>76</v>
      </c>
      <c r="H54" s="6">
        <f>IFERROR(IF(AND($W54="SI",VLOOKUP($C54,[4]APELACIÓN!$C:$AK,23,0)&gt;0),VLOOKUP($C54,[4]APELACIÓN!$C:$AK,23,0),VLOOKUP($C54,[4]CONSOLIDADO!$C:$BS,40,0)),"")</f>
        <v>19</v>
      </c>
      <c r="I54" s="4">
        <f>IFERROR(IF(AND($W54="SI",VLOOKUP($C54,[4]APELACIÓN!$C:$AK,24,0)&gt;0),VLOOKUP($C54,[4]APELACIÓN!$C:$AK,24,0),VLOOKUP($C54,[4]CONSOLIDADO!$C:$BS,41,0)),"")</f>
        <v>433</v>
      </c>
      <c r="J54" s="7">
        <f>IFERROR(IF(AND($W54="SI",VLOOKUP($C54,[4]APELACIÓN!$C:$AK,25,0)&gt;0),VLOOKUP($C54,[4]APELACIÓN!$C:$AK,25,0),VLOOKUP($C54,[4]CONSOLIDADO!$C:$BS,42,0)),"")</f>
        <v>100</v>
      </c>
      <c r="K54" s="6">
        <f>IFERROR(IF(AND($W54="SI",VLOOKUP($C54,[4]APELACIÓN!$C:$AK,26,0)&gt;0),VLOOKUP($C54,[4]APELACIÓN!$C:$AK,26,0),VLOOKUP($C54,[4]CONSOLIDADO!$C:$BS,43,0)),"")</f>
        <v>25</v>
      </c>
      <c r="L54" s="4">
        <f>IFERROR(IF(AND($W54="SI",VLOOKUP($C54,[4]APELACIÓN!$C:$AK,27,0)&gt;0),VLOOKUP($C54,[4]APELACIÓN!$C:$AK,27,0),VLOOKUP($C54,[4]CONSOLIDADO!$C:$BS,44,0)),"")</f>
        <v>70</v>
      </c>
      <c r="M54" s="4">
        <f>IFERROR(IF(AND($W54="SI",VLOOKUP($C54,[4]APELACIÓN!$C:$AK,28,0)&gt;0),VLOOKUP($C54,[4]APELACIÓN!$C:$AK,28,0),VLOOKUP($C54,[4]CONSOLIDADO!$C:$BS,45,0)),"")</f>
        <v>69</v>
      </c>
      <c r="N54" s="4">
        <f>IFERROR(IF(AND($W54="SI",VLOOKUP($C54,[4]APELACIÓN!$C:$AK,29,0)&gt;0),VLOOKUP($C54,[4]APELACIÓN!$C:$AK,29,0),VLOOKUP($C54,[4]CONSOLIDADO!$C:$BS,46,0)),"")</f>
        <v>69</v>
      </c>
      <c r="O54" s="4">
        <f>IFERROR(IF(AND($W54="SI",VLOOKUP($C54,[4]APELACIÓN!$C:$AK,30,0)&gt;0),VLOOKUP($C54,[4]APELACIÓN!$C:$AK,30,0),VLOOKUP($C54,[4]CONSOLIDADO!$C:$BS,47,0)),"")</f>
        <v>69</v>
      </c>
      <c r="P54" s="7">
        <f>IFERROR(IF(AND($W54="SI",VLOOKUP($C54,[4]APELACIÓN!$C:$AK,31,0)&gt;0),VLOOKUP($C54,[4]APELACIÓN!$C:$AK,31,0),VLOOKUP($C54,[4]CONSOLIDADO!$C:$BS,48,0)),"")</f>
        <v>96</v>
      </c>
      <c r="Q54" s="6">
        <f>IFERROR(IF(AND($W54="SI",VLOOKUP($C54,[4]APELACIÓN!$C:$AK,32,0)&gt;0),VLOOKUP($C54,[4]APELACIÓN!$C:$AK,32,0),VLOOKUP($C54,[4]CONSOLIDADO!$C:$BS,49,0)),"")</f>
        <v>24</v>
      </c>
      <c r="R54" s="4" t="str">
        <f>IFERROR(IF(AND($W54="SI",VLOOKUP($C54,[4]APELACIÓN!$C:$AK,33,0)&gt;0),VLOOKUP($C54,[4]APELACIÓN!$C:$AK,33,0),VLOOKUP($C54,[4]CONSOLIDADO!$C:$BS,50,0)),"")</f>
        <v>TNS</v>
      </c>
      <c r="S54" s="5">
        <f>IFERROR(IF(AND($W54="SI",VLOOKUP($C54,[4]APELACIÓN!$C:$AK,34,0)&gt;0),VLOOKUP($C54,[4]APELACIÓN!$C:$AK,34,0),VLOOKUP($C54,[4]CONSOLIDADO!$C:$BS,51,0)),"")</f>
        <v>100</v>
      </c>
      <c r="T54" s="6">
        <f>IFERROR(IF(AND($W54="SI",VLOOKUP($C54,[4]APELACIÓN!$C:$AK,35,0)&gt;0),VLOOKUP($C54,[4]APELACIÓN!$C:$AK,35,0),VLOOKUP($C54,[4]CONSOLIDADO!$C:$BS,52,0)),"")</f>
        <v>25</v>
      </c>
      <c r="U54" s="8">
        <f>IFERROR(ROUND(IF(((H54+K54+Q54+T54)=VLOOKUP($C54,[4]CONSOLIDADO!$C:$BJ,60,0)),VLOOKUP($C54,[4]CONSOLIDADO!$C:$BJ,60,0),"ERROR"),2),"")</f>
        <v>93</v>
      </c>
      <c r="V54" s="9" t="str">
        <f>IFERROR(IF(VLOOKUP($C54,[4]APELACIÓN!$C:$AK,5,0)&lt;&gt;0,VLOOKUP($C54,[4]APELACIÓN!$C:$AK,5,0),"NO"),"")</f>
        <v/>
      </c>
      <c r="W54" s="9" t="str">
        <f>IFERROR(IF($V54="SI",VLOOKUP($C54,[4]APELACIÓN!$C:$AK,7,0),""),0)</f>
        <v/>
      </c>
      <c r="X54" s="10" t="str">
        <f>IFERROR(VLOOKUP($C54,[4]CONSOLIDADO!$C:$BS,61,0),"")</f>
        <v>EMPATE</v>
      </c>
      <c r="Y54" s="11">
        <f>IFERROR(VLOOKUP($C54,[4]CONSOLIDADO!$C:$BS,62,0),"")</f>
        <v>70</v>
      </c>
      <c r="Z54" s="11">
        <f>IFERROR(VLOOKUP($C54,[4]CONSOLIDADO!$C:$BS,63,0),"")</f>
        <v>10</v>
      </c>
      <c r="AA54" s="11">
        <f>IFERROR(VLOOKUP($C54,[4]CONSOLIDADO!$C:$BS,64,0),"")</f>
        <v>11</v>
      </c>
      <c r="AB54" s="11">
        <f>IFERROR(VLOOKUP($C54,[4]CONSOLIDADO!$C:$BS,65,0),"")</f>
        <v>11</v>
      </c>
      <c r="AC54" s="9" t="str">
        <f>IFERROR(VLOOKUP($C54,[4]CONSOLIDADO!$C:$BS,66,0),"")</f>
        <v/>
      </c>
      <c r="AD54" s="9">
        <f>IFERROR(VLOOKUP($C54,[4]CONSOLIDADO!$C:$BS,67,0),"")</f>
        <v>0</v>
      </c>
      <c r="AE54" s="12">
        <f>IFERROR(VLOOKUP($C54,[4]CONSOLIDADO!$C:$BS,68,0),"")</f>
        <v>0</v>
      </c>
      <c r="AF54" s="13">
        <v>39</v>
      </c>
    </row>
    <row r="55" spans="1:32" x14ac:dyDescent="0.25">
      <c r="A55" s="1">
        <v>40</v>
      </c>
      <c r="B55" s="2">
        <v>103</v>
      </c>
      <c r="C55" s="3">
        <v>13412991</v>
      </c>
      <c r="D55" s="2">
        <v>3</v>
      </c>
      <c r="E55" s="2">
        <f>IFERROR(VLOOKUP($C55,[4]CONSOLIDADO!$C:$K,9,0),"")</f>
        <v>22</v>
      </c>
      <c r="F55" s="4">
        <f>IFERROR(IF(AND($W55="SI",VLOOKUP($C55,[4]APELACIÓN!$C:$AK,21,0)&gt;0),VLOOKUP($C55,[4]APELACIÓN!$C:$AK,21,0),VLOOKUP($C55,[4]CONSOLIDADO!$C:$BS,38,0)),"")</f>
        <v>11</v>
      </c>
      <c r="G55" s="5">
        <f>IFERROR(IF(AND($W55="SI",VLOOKUP($C55,[4]APELACIÓN!$C:$AK,22,0)&gt;0),VLOOKUP($C55,[4]APELACIÓN!$C:$AK,22,0),VLOOKUP($C55,[4]CONSOLIDADO!$C:$BS,39,0)),"")</f>
        <v>76</v>
      </c>
      <c r="H55" s="6">
        <f>IFERROR(IF(AND($W55="SI",VLOOKUP($C55,[4]APELACIÓN!$C:$AK,23,0)&gt;0),VLOOKUP($C55,[4]APELACIÓN!$C:$AK,23,0),VLOOKUP($C55,[4]CONSOLIDADO!$C:$BS,40,0)),"")</f>
        <v>19</v>
      </c>
      <c r="I55" s="4">
        <f>IFERROR(IF(AND($W55="SI",VLOOKUP($C55,[4]APELACIÓN!$C:$AK,24,0)&gt;0),VLOOKUP($C55,[4]APELACIÓN!$C:$AK,24,0),VLOOKUP($C55,[4]CONSOLIDADO!$C:$BS,41,0)),"")</f>
        <v>264</v>
      </c>
      <c r="J55" s="7">
        <f>IFERROR(IF(AND($W55="SI",VLOOKUP($C55,[4]APELACIÓN!$C:$AK,25,0)&gt;0),VLOOKUP($C55,[4]APELACIÓN!$C:$AK,25,0),VLOOKUP($C55,[4]CONSOLIDADO!$C:$BS,42,0)),"")</f>
        <v>100</v>
      </c>
      <c r="K55" s="6">
        <f>IFERROR(IF(AND($W55="SI",VLOOKUP($C55,[4]APELACIÓN!$C:$AK,26,0)&gt;0),VLOOKUP($C55,[4]APELACIÓN!$C:$AK,26,0),VLOOKUP($C55,[4]CONSOLIDADO!$C:$BS,43,0)),"")</f>
        <v>25</v>
      </c>
      <c r="L55" s="4">
        <f>IFERROR(IF(AND($W55="SI",VLOOKUP($C55,[4]APELACIÓN!$C:$AK,27,0)&gt;0),VLOOKUP($C55,[4]APELACIÓN!$C:$AK,27,0),VLOOKUP($C55,[4]CONSOLIDADO!$C:$BS,44,0)),"")</f>
        <v>69</v>
      </c>
      <c r="M55" s="4">
        <f>IFERROR(IF(AND($W55="SI",VLOOKUP($C55,[4]APELACIÓN!$C:$AK,28,0)&gt;0),VLOOKUP($C55,[4]APELACIÓN!$C:$AK,28,0),VLOOKUP($C55,[4]CONSOLIDADO!$C:$BS,45,0)),"")</f>
        <v>68</v>
      </c>
      <c r="N55" s="4">
        <f>IFERROR(IF(AND($W55="SI",VLOOKUP($C55,[4]APELACIÓN!$C:$AK,29,0)&gt;0),VLOOKUP($C55,[4]APELACIÓN!$C:$AK,29,0),VLOOKUP($C55,[4]CONSOLIDADO!$C:$BS,46,0)),"")</f>
        <v>69</v>
      </c>
      <c r="O55" s="4">
        <f>IFERROR(IF(AND($W55="SI",VLOOKUP($C55,[4]APELACIÓN!$C:$AK,30,0)&gt;0),VLOOKUP($C55,[4]APELACIÓN!$C:$AK,30,0),VLOOKUP($C55,[4]CONSOLIDADO!$C:$BS,47,0)),"")</f>
        <v>69</v>
      </c>
      <c r="P55" s="7">
        <f>IFERROR(IF(AND($W55="SI",VLOOKUP($C55,[4]APELACIÓN!$C:$AK,31,0)&gt;0),VLOOKUP($C55,[4]APELACIÓN!$C:$AK,31,0),VLOOKUP($C55,[4]CONSOLIDADO!$C:$BS,48,0)),"")</f>
        <v>96</v>
      </c>
      <c r="Q55" s="6">
        <f>IFERROR(IF(AND($W55="SI",VLOOKUP($C55,[4]APELACIÓN!$C:$AK,32,0)&gt;0),VLOOKUP($C55,[4]APELACIÓN!$C:$AK,32,0),VLOOKUP($C55,[4]CONSOLIDADO!$C:$BS,49,0)),"")</f>
        <v>24</v>
      </c>
      <c r="R55" s="4" t="str">
        <f>IFERROR(IF(AND($W55="SI",VLOOKUP($C55,[4]APELACIÓN!$C:$AK,33,0)&gt;0),VLOOKUP($C55,[4]APELACIÓN!$C:$AK,33,0),VLOOKUP($C55,[4]CONSOLIDADO!$C:$BS,50,0)),"")</f>
        <v>TNS</v>
      </c>
      <c r="S55" s="5">
        <f>IFERROR(IF(AND($W55="SI",VLOOKUP($C55,[4]APELACIÓN!$C:$AK,34,0)&gt;0),VLOOKUP($C55,[4]APELACIÓN!$C:$AK,34,0),VLOOKUP($C55,[4]CONSOLIDADO!$C:$BS,51,0)),"")</f>
        <v>100</v>
      </c>
      <c r="T55" s="6">
        <f>IFERROR(IF(AND($W55="SI",VLOOKUP($C55,[4]APELACIÓN!$C:$AK,35,0)&gt;0),VLOOKUP($C55,[4]APELACIÓN!$C:$AK,35,0),VLOOKUP($C55,[4]CONSOLIDADO!$C:$BS,52,0)),"")</f>
        <v>25</v>
      </c>
      <c r="U55" s="8">
        <f>IFERROR(ROUND(IF(((H55+K55+Q55+T55)=VLOOKUP($C55,[4]CONSOLIDADO!$C:$BJ,60,0)),VLOOKUP($C55,[4]CONSOLIDADO!$C:$BJ,60,0),"ERROR"),2),"")</f>
        <v>93</v>
      </c>
      <c r="V55" s="9" t="str">
        <f>IFERROR(IF(VLOOKUP($C55,[4]APELACIÓN!$C:$AK,5,0)&lt;&gt;0,VLOOKUP($C55,[4]APELACIÓN!$C:$AK,5,0),"NO"),"")</f>
        <v/>
      </c>
      <c r="W55" s="9" t="str">
        <f>IFERROR(IF($V55="SI",VLOOKUP($C55,[4]APELACIÓN!$C:$AK,7,0),""),0)</f>
        <v/>
      </c>
      <c r="X55" s="10" t="str">
        <f>IFERROR(VLOOKUP($C55,[4]CONSOLIDADO!$C:$BS,61,0),"")</f>
        <v>EMPATE</v>
      </c>
      <c r="Y55" s="11">
        <f>IFERROR(VLOOKUP($C55,[4]CONSOLIDADO!$C:$BS,62,0),"")</f>
        <v>69</v>
      </c>
      <c r="Z55" s="11">
        <f>IFERROR(VLOOKUP($C55,[4]CONSOLIDADO!$C:$BS,63,0),"")</f>
        <v>11</v>
      </c>
      <c r="AA55" s="11">
        <f>IFERROR(VLOOKUP($C55,[4]CONSOLIDADO!$C:$BS,64,0),"")</f>
        <v>1</v>
      </c>
      <c r="AB55" s="11">
        <f>IFERROR(VLOOKUP($C55,[4]CONSOLIDADO!$C:$BS,65,0),"")</f>
        <v>11</v>
      </c>
      <c r="AC55" s="9" t="str">
        <f>IFERROR(VLOOKUP($C55,[4]CONSOLIDADO!$C:$BS,66,0),"")</f>
        <v/>
      </c>
      <c r="AD55" s="9">
        <f>IFERROR(VLOOKUP($C55,[4]CONSOLIDADO!$C:$BS,67,0),"")</f>
        <v>0</v>
      </c>
      <c r="AE55" s="12">
        <f>IFERROR(VLOOKUP($C55,[4]CONSOLIDADO!$C:$BS,68,0),"")</f>
        <v>0</v>
      </c>
      <c r="AF55" s="13">
        <v>40</v>
      </c>
    </row>
    <row r="56" spans="1:32" x14ac:dyDescent="0.25">
      <c r="A56" s="1">
        <v>41</v>
      </c>
      <c r="B56" s="2">
        <v>103</v>
      </c>
      <c r="C56" s="3">
        <v>15007050</v>
      </c>
      <c r="D56" s="2">
        <v>3</v>
      </c>
      <c r="E56" s="2">
        <f>IFERROR(VLOOKUP($C56,[4]CONSOLIDADO!$C:$K,9,0),"")</f>
        <v>22</v>
      </c>
      <c r="F56" s="4">
        <f>IFERROR(IF(AND($W56="SI",VLOOKUP($C56,[4]APELACIÓN!$C:$AK,21,0)&gt;0),VLOOKUP($C56,[4]APELACIÓN!$C:$AK,21,0),VLOOKUP($C56,[4]CONSOLIDADO!$C:$BS,38,0)),"")</f>
        <v>11</v>
      </c>
      <c r="G56" s="5">
        <f>IFERROR(IF(AND($W56="SI",VLOOKUP($C56,[4]APELACIÓN!$C:$AK,22,0)&gt;0),VLOOKUP($C56,[4]APELACIÓN!$C:$AK,22,0),VLOOKUP($C56,[4]CONSOLIDADO!$C:$BS,39,0)),"")</f>
        <v>76</v>
      </c>
      <c r="H56" s="6">
        <f>IFERROR(IF(AND($W56="SI",VLOOKUP($C56,[4]APELACIÓN!$C:$AK,23,0)&gt;0),VLOOKUP($C56,[4]APELACIÓN!$C:$AK,23,0),VLOOKUP($C56,[4]CONSOLIDADO!$C:$BS,40,0)),"")</f>
        <v>19</v>
      </c>
      <c r="I56" s="4">
        <f>IFERROR(IF(AND($W56="SI",VLOOKUP($C56,[4]APELACIÓN!$C:$AK,24,0)&gt;0),VLOOKUP($C56,[4]APELACIÓN!$C:$AK,24,0),VLOOKUP($C56,[4]CONSOLIDADO!$C:$BS,41,0)),"")</f>
        <v>195</v>
      </c>
      <c r="J56" s="7">
        <f>IFERROR(IF(AND($W56="SI",VLOOKUP($C56,[4]APELACIÓN!$C:$AK,25,0)&gt;0),VLOOKUP($C56,[4]APELACIÓN!$C:$AK,25,0),VLOOKUP($C56,[4]CONSOLIDADO!$C:$BS,42,0)),"")</f>
        <v>100</v>
      </c>
      <c r="K56" s="6">
        <f>IFERROR(IF(AND($W56="SI",VLOOKUP($C56,[4]APELACIÓN!$C:$AK,26,0)&gt;0),VLOOKUP($C56,[4]APELACIÓN!$C:$AK,26,0),VLOOKUP($C56,[4]CONSOLIDADO!$C:$BS,43,0)),"")</f>
        <v>25</v>
      </c>
      <c r="L56" s="4">
        <f>IFERROR(IF(AND($W56="SI",VLOOKUP($C56,[4]APELACIÓN!$C:$AK,27,0)&gt;0),VLOOKUP($C56,[4]APELACIÓN!$C:$AK,27,0),VLOOKUP($C56,[4]CONSOLIDADO!$C:$BS,44,0)),"")</f>
        <v>66</v>
      </c>
      <c r="M56" s="4">
        <f>IFERROR(IF(AND($W56="SI",VLOOKUP($C56,[4]APELACIÓN!$C:$AK,28,0)&gt;0),VLOOKUP($C56,[4]APELACIÓN!$C:$AK,28,0),VLOOKUP($C56,[4]CONSOLIDADO!$C:$BS,45,0)),"")</f>
        <v>68</v>
      </c>
      <c r="N56" s="4">
        <f>IFERROR(IF(AND($W56="SI",VLOOKUP($C56,[4]APELACIÓN!$C:$AK,29,0)&gt;0),VLOOKUP($C56,[4]APELACIÓN!$C:$AK,29,0),VLOOKUP($C56,[4]CONSOLIDADO!$C:$BS,46,0)),"")</f>
        <v>70</v>
      </c>
      <c r="O56" s="4">
        <f>IFERROR(IF(AND($W56="SI",VLOOKUP($C56,[4]APELACIÓN!$C:$AK,30,0)&gt;0),VLOOKUP($C56,[4]APELACIÓN!$C:$AK,30,0),VLOOKUP($C56,[4]CONSOLIDADO!$C:$BS,47,0)),"")</f>
        <v>68</v>
      </c>
      <c r="P56" s="7">
        <f>IFERROR(IF(AND($W56="SI",VLOOKUP($C56,[4]APELACIÓN!$C:$AK,31,0)&gt;0),VLOOKUP($C56,[4]APELACIÓN!$C:$AK,31,0),VLOOKUP($C56,[4]CONSOLIDADO!$C:$BS,48,0)),"")</f>
        <v>96</v>
      </c>
      <c r="Q56" s="6">
        <f>IFERROR(IF(AND($W56="SI",VLOOKUP($C56,[4]APELACIÓN!$C:$AK,32,0)&gt;0),VLOOKUP($C56,[4]APELACIÓN!$C:$AK,32,0),VLOOKUP($C56,[4]CONSOLIDADO!$C:$BS,49,0)),"")</f>
        <v>24</v>
      </c>
      <c r="R56" s="4" t="str">
        <f>IFERROR(IF(AND($W56="SI",VLOOKUP($C56,[4]APELACIÓN!$C:$AK,33,0)&gt;0),VLOOKUP($C56,[4]APELACIÓN!$C:$AK,33,0),VLOOKUP($C56,[4]CONSOLIDADO!$C:$BS,50,0)),"")</f>
        <v>TNS</v>
      </c>
      <c r="S56" s="5">
        <f>IFERROR(IF(AND($W56="SI",VLOOKUP($C56,[4]APELACIÓN!$C:$AK,34,0)&gt;0),VLOOKUP($C56,[4]APELACIÓN!$C:$AK,34,0),VLOOKUP($C56,[4]CONSOLIDADO!$C:$BS,51,0)),"")</f>
        <v>100</v>
      </c>
      <c r="T56" s="6">
        <f>IFERROR(IF(AND($W56="SI",VLOOKUP($C56,[4]APELACIÓN!$C:$AK,35,0)&gt;0),VLOOKUP($C56,[4]APELACIÓN!$C:$AK,35,0),VLOOKUP($C56,[4]CONSOLIDADO!$C:$BS,52,0)),"")</f>
        <v>25</v>
      </c>
      <c r="U56" s="8">
        <f>IFERROR(ROUND(IF(((H56+K56+Q56+T56)=VLOOKUP($C56,[4]CONSOLIDADO!$C:$BJ,60,0)),VLOOKUP($C56,[4]CONSOLIDADO!$C:$BJ,60,0),"ERROR"),2),"")</f>
        <v>93</v>
      </c>
      <c r="V56" s="9" t="str">
        <f>IFERROR(IF(VLOOKUP($C56,[4]APELACIÓN!$C:$AK,5,0)&lt;&gt;0,VLOOKUP($C56,[4]APELACIÓN!$C:$AK,5,0),"NO"),"")</f>
        <v/>
      </c>
      <c r="W56" s="9" t="str">
        <f>IFERROR(IF($V56="SI",VLOOKUP($C56,[4]APELACIÓN!$C:$AK,7,0),""),0)</f>
        <v/>
      </c>
      <c r="X56" s="10" t="str">
        <f>IFERROR(VLOOKUP($C56,[4]CONSOLIDADO!$C:$BS,61,0),"")</f>
        <v>EMPATE</v>
      </c>
      <c r="Y56" s="11">
        <f>IFERROR(VLOOKUP($C56,[4]CONSOLIDADO!$C:$BS,62,0),"")</f>
        <v>66</v>
      </c>
      <c r="Z56" s="11">
        <f>IFERROR(VLOOKUP($C56,[4]CONSOLIDADO!$C:$BS,63,0),"")</f>
        <v>9</v>
      </c>
      <c r="AA56" s="11">
        <f>IFERROR(VLOOKUP($C56,[4]CONSOLIDADO!$C:$BS,64,0),"")</f>
        <v>9</v>
      </c>
      <c r="AB56" s="11">
        <f>IFERROR(VLOOKUP($C56,[4]CONSOLIDADO!$C:$BS,65,0),"")</f>
        <v>19</v>
      </c>
      <c r="AC56" s="9" t="str">
        <f>IFERROR(VLOOKUP($C56,[4]CONSOLIDADO!$C:$BS,66,0),"")</f>
        <v/>
      </c>
      <c r="AD56" s="9">
        <f>IFERROR(VLOOKUP($C56,[4]CONSOLIDADO!$C:$BS,67,0),"")</f>
        <v>0</v>
      </c>
      <c r="AE56" s="12">
        <f>IFERROR(VLOOKUP($C56,[4]CONSOLIDADO!$C:$BS,68,0),"")</f>
        <v>0</v>
      </c>
      <c r="AF56" s="13">
        <v>41</v>
      </c>
    </row>
    <row r="57" spans="1:32" x14ac:dyDescent="0.25">
      <c r="A57" s="1">
        <v>42</v>
      </c>
      <c r="B57" s="2">
        <v>103</v>
      </c>
      <c r="C57" s="3">
        <v>10051340</v>
      </c>
      <c r="D57" s="2">
        <v>4</v>
      </c>
      <c r="E57" s="2">
        <f>IFERROR(VLOOKUP($C57,[4]CONSOLIDADO!$C:$K,9,0),"")</f>
        <v>22</v>
      </c>
      <c r="F57" s="4">
        <f>IFERROR(IF(AND($W57="SI",VLOOKUP($C57,[4]APELACIÓN!$C:$AK,21,0)&gt;0),VLOOKUP($C57,[4]APELACIÓN!$C:$AK,21,0),VLOOKUP($C57,[4]CONSOLIDADO!$C:$BS,38,0)),"")</f>
        <v>22</v>
      </c>
      <c r="G57" s="5">
        <f>IFERROR(IF(AND($W57="SI",VLOOKUP($C57,[4]APELACIÓN!$C:$AK,22,0)&gt;0),VLOOKUP($C57,[4]APELACIÓN!$C:$AK,22,0),VLOOKUP($C57,[4]CONSOLIDADO!$C:$BS,39,0)),"")</f>
        <v>100</v>
      </c>
      <c r="H57" s="6">
        <f>IFERROR(IF(AND($W57="SI",VLOOKUP($C57,[4]APELACIÓN!$C:$AK,23,0)&gt;0),VLOOKUP($C57,[4]APELACIÓN!$C:$AK,23,0),VLOOKUP($C57,[4]CONSOLIDADO!$C:$BS,40,0)),"")</f>
        <v>25</v>
      </c>
      <c r="I57" s="4">
        <f>IFERROR(IF(AND($W57="SI",VLOOKUP($C57,[4]APELACIÓN!$C:$AK,24,0)&gt;0),VLOOKUP($C57,[4]APELACIÓN!$C:$AK,24,0),VLOOKUP($C57,[4]CONSOLIDADO!$C:$BS,41,0)),"")</f>
        <v>125</v>
      </c>
      <c r="J57" s="7">
        <f>IFERROR(IF(AND($W57="SI",VLOOKUP($C57,[4]APELACIÓN!$C:$AK,25,0)&gt;0),VLOOKUP($C57,[4]APELACIÓN!$C:$AK,25,0),VLOOKUP($C57,[4]CONSOLIDADO!$C:$BS,42,0)),"")</f>
        <v>100</v>
      </c>
      <c r="K57" s="6">
        <f>IFERROR(IF(AND($W57="SI",VLOOKUP($C57,[4]APELACIÓN!$C:$AK,26,0)&gt;0),VLOOKUP($C57,[4]APELACIÓN!$C:$AK,26,0),VLOOKUP($C57,[4]CONSOLIDADO!$C:$BS,43,0)),"")</f>
        <v>25</v>
      </c>
      <c r="L57" s="4">
        <f>IFERROR(IF(AND($W57="SI",VLOOKUP($C57,[4]APELACIÓN!$C:$AK,27,0)&gt;0),VLOOKUP($C57,[4]APELACIÓN!$C:$AK,27,0),VLOOKUP($C57,[4]CONSOLIDADO!$C:$BS,44,0)),"")</f>
        <v>70</v>
      </c>
      <c r="M57" s="4">
        <f>IFERROR(IF(AND($W57="SI",VLOOKUP($C57,[4]APELACIÓN!$C:$AK,28,0)&gt;0),VLOOKUP($C57,[4]APELACIÓN!$C:$AK,28,0),VLOOKUP($C57,[4]CONSOLIDADO!$C:$BS,45,0)),"")</f>
        <v>70</v>
      </c>
      <c r="N57" s="4">
        <f>IFERROR(IF(AND($W57="SI",VLOOKUP($C57,[4]APELACIÓN!$C:$AK,29,0)&gt;0),VLOOKUP($C57,[4]APELACIÓN!$C:$AK,29,0),VLOOKUP($C57,[4]CONSOLIDADO!$C:$BS,46,0)),"")</f>
        <v>70</v>
      </c>
      <c r="O57" s="4">
        <f>IFERROR(IF(AND($W57="SI",VLOOKUP($C57,[4]APELACIÓN!$C:$AK,30,0)&gt;0),VLOOKUP($C57,[4]APELACIÓN!$C:$AK,30,0),VLOOKUP($C57,[4]CONSOLIDADO!$C:$BS,47,0)),"")</f>
        <v>70</v>
      </c>
      <c r="P57" s="7">
        <f>IFERROR(IF(AND($W57="SI",VLOOKUP($C57,[4]APELACIÓN!$C:$AK,31,0)&gt;0),VLOOKUP($C57,[4]APELACIÓN!$C:$AK,31,0),VLOOKUP($C57,[4]CONSOLIDADO!$C:$BS,48,0)),"")</f>
        <v>100</v>
      </c>
      <c r="Q57" s="6">
        <f>IFERROR(IF(AND($W57="SI",VLOOKUP($C57,[4]APELACIÓN!$C:$AK,32,0)&gt;0),VLOOKUP($C57,[4]APELACIÓN!$C:$AK,32,0),VLOOKUP($C57,[4]CONSOLIDADO!$C:$BS,49,0)),"")</f>
        <v>25</v>
      </c>
      <c r="R57" s="4" t="str">
        <f>IFERROR(IF(AND($W57="SI",VLOOKUP($C57,[4]APELACIÓN!$C:$AK,33,0)&gt;0),VLOOKUP($C57,[4]APELACIÓN!$C:$AK,33,0),VLOOKUP($C57,[4]CONSOLIDADO!$C:$BS,50,0)),"")</f>
        <v>TNM</v>
      </c>
      <c r="S57" s="5">
        <f>IFERROR(IF(AND($W57="SI",VLOOKUP($C57,[4]APELACIÓN!$C:$AK,34,0)&gt;0),VLOOKUP($C57,[4]APELACIÓN!$C:$AK,34,0),VLOOKUP($C57,[4]CONSOLIDADO!$C:$BS,51,0)),"")</f>
        <v>70</v>
      </c>
      <c r="T57" s="6">
        <f>IFERROR(IF(AND($W57="SI",VLOOKUP($C57,[4]APELACIÓN!$C:$AK,35,0)&gt;0),VLOOKUP($C57,[4]APELACIÓN!$C:$AK,35,0),VLOOKUP($C57,[4]CONSOLIDADO!$C:$BS,52,0)),"")</f>
        <v>17.5</v>
      </c>
      <c r="U57" s="8">
        <f>IFERROR(ROUND(IF(((H57+K57+Q57+T57)=VLOOKUP($C57,[4]CONSOLIDADO!$C:$BJ,60,0)),VLOOKUP($C57,[4]CONSOLIDADO!$C:$BJ,60,0),"ERROR"),2),"")</f>
        <v>92.5</v>
      </c>
      <c r="V57" s="9" t="str">
        <f>IFERROR(IF(VLOOKUP($C57,[4]APELACIÓN!$C:$AK,5,0)&lt;&gt;0,VLOOKUP($C57,[4]APELACIÓN!$C:$AK,5,0),"NO"),"")</f>
        <v/>
      </c>
      <c r="W57" s="9" t="str">
        <f>IFERROR(IF($V57="SI",VLOOKUP($C57,[4]APELACIÓN!$C:$AK,7,0),""),0)</f>
        <v/>
      </c>
      <c r="X57" s="10" t="str">
        <f>IFERROR(VLOOKUP($C57,[4]CONSOLIDADO!$C:$BS,61,0),"")</f>
        <v>EMPATE</v>
      </c>
      <c r="Y57" s="11">
        <f>IFERROR(VLOOKUP($C57,[4]CONSOLIDADO!$C:$BS,62,0),"")</f>
        <v>70</v>
      </c>
      <c r="Z57" s="11">
        <f>IFERROR(VLOOKUP($C57,[4]CONSOLIDADO!$C:$BS,63,0),"")</f>
        <v>21</v>
      </c>
      <c r="AA57" s="11">
        <f>IFERROR(VLOOKUP($C57,[4]CONSOLIDADO!$C:$BS,64,0),"")</f>
        <v>9</v>
      </c>
      <c r="AB57" s="11">
        <f>IFERROR(VLOOKUP($C57,[4]CONSOLIDADO!$C:$BS,65,0),"")</f>
        <v>0</v>
      </c>
      <c r="AC57" s="9" t="str">
        <f>IFERROR(VLOOKUP($C57,[4]CONSOLIDADO!$C:$BS,66,0),"")</f>
        <v/>
      </c>
      <c r="AD57" s="9">
        <f>IFERROR(VLOOKUP($C57,[4]CONSOLIDADO!$C:$BS,67,0),"")</f>
        <v>0</v>
      </c>
      <c r="AE57" s="12">
        <f>IFERROR(VLOOKUP($C57,[4]CONSOLIDADO!$C:$BS,68,0),"")</f>
        <v>0</v>
      </c>
      <c r="AF57" s="13">
        <v>42</v>
      </c>
    </row>
    <row r="58" spans="1:32" x14ac:dyDescent="0.25">
      <c r="A58" s="1">
        <v>43</v>
      </c>
      <c r="B58" s="2">
        <v>103</v>
      </c>
      <c r="C58" s="3">
        <v>8271109</v>
      </c>
      <c r="D58" s="2">
        <v>0</v>
      </c>
      <c r="E58" s="2">
        <f>IFERROR(VLOOKUP($C58,[4]CONSOLIDADO!$C:$K,9,0),"")</f>
        <v>22</v>
      </c>
      <c r="F58" s="4">
        <f>IFERROR(IF(AND($W58="SI",VLOOKUP($C58,[4]APELACIÓN!$C:$AK,21,0)&gt;0),VLOOKUP($C58,[4]APELACIÓN!$C:$AK,21,0),VLOOKUP($C58,[4]CONSOLIDADO!$C:$BS,38,0)),"")</f>
        <v>10</v>
      </c>
      <c r="G58" s="5">
        <f>IFERROR(IF(AND($W58="SI",VLOOKUP($C58,[4]APELACIÓN!$C:$AK,22,0)&gt;0),VLOOKUP($C58,[4]APELACIÓN!$C:$AK,22,0),VLOOKUP($C58,[4]CONSOLIDADO!$C:$BS,39,0)),"")</f>
        <v>70</v>
      </c>
      <c r="H58" s="6">
        <f>IFERROR(IF(AND($W58="SI",VLOOKUP($C58,[4]APELACIÓN!$C:$AK,23,0)&gt;0),VLOOKUP($C58,[4]APELACIÓN!$C:$AK,23,0),VLOOKUP($C58,[4]CONSOLIDADO!$C:$BS,40,0)),"")</f>
        <v>17.5</v>
      </c>
      <c r="I58" s="4">
        <f>IFERROR(IF(AND($W58="SI",VLOOKUP($C58,[4]APELACIÓN!$C:$AK,24,0)&gt;0),VLOOKUP($C58,[4]APELACIÓN!$C:$AK,24,0),VLOOKUP($C58,[4]CONSOLIDADO!$C:$BS,41,0)),"")</f>
        <v>215</v>
      </c>
      <c r="J58" s="7">
        <f>IFERROR(IF(AND($W58="SI",VLOOKUP($C58,[4]APELACIÓN!$C:$AK,25,0)&gt;0),VLOOKUP($C58,[4]APELACIÓN!$C:$AK,25,0),VLOOKUP($C58,[4]CONSOLIDADO!$C:$BS,42,0)),"")</f>
        <v>100</v>
      </c>
      <c r="K58" s="6">
        <f>IFERROR(IF(AND($W58="SI",VLOOKUP($C58,[4]APELACIÓN!$C:$AK,26,0)&gt;0),VLOOKUP($C58,[4]APELACIÓN!$C:$AK,26,0),VLOOKUP($C58,[4]CONSOLIDADO!$C:$BS,43,0)),"")</f>
        <v>25</v>
      </c>
      <c r="L58" s="4">
        <f>IFERROR(IF(AND($W58="SI",VLOOKUP($C58,[4]APELACIÓN!$C:$AK,27,0)&gt;0),VLOOKUP($C58,[4]APELACIÓN!$C:$AK,27,0),VLOOKUP($C58,[4]CONSOLIDADO!$C:$BS,44,0)),"")</f>
        <v>70</v>
      </c>
      <c r="M58" s="4">
        <f>IFERROR(IF(AND($W58="SI",VLOOKUP($C58,[4]APELACIÓN!$C:$AK,28,0)&gt;0),VLOOKUP($C58,[4]APELACIÓN!$C:$AK,28,0),VLOOKUP($C58,[4]CONSOLIDADO!$C:$BS,45,0)),"")</f>
        <v>70</v>
      </c>
      <c r="N58" s="4">
        <f>IFERROR(IF(AND($W58="SI",VLOOKUP($C58,[4]APELACIÓN!$C:$AK,29,0)&gt;0),VLOOKUP($C58,[4]APELACIÓN!$C:$AK,29,0),VLOOKUP($C58,[4]CONSOLIDADO!$C:$BS,46,0)),"")</f>
        <v>70</v>
      </c>
      <c r="O58" s="4">
        <f>IFERROR(IF(AND($W58="SI",VLOOKUP($C58,[4]APELACIÓN!$C:$AK,30,0)&gt;0),VLOOKUP($C58,[4]APELACIÓN!$C:$AK,30,0),VLOOKUP($C58,[4]CONSOLIDADO!$C:$BS,47,0)),"")</f>
        <v>70</v>
      </c>
      <c r="P58" s="7">
        <f>IFERROR(IF(AND($W58="SI",VLOOKUP($C58,[4]APELACIÓN!$C:$AK,31,0)&gt;0),VLOOKUP($C58,[4]APELACIÓN!$C:$AK,31,0),VLOOKUP($C58,[4]CONSOLIDADO!$C:$BS,48,0)),"")</f>
        <v>100</v>
      </c>
      <c r="Q58" s="6">
        <f>IFERROR(IF(AND($W58="SI",VLOOKUP($C58,[4]APELACIÓN!$C:$AK,32,0)&gt;0),VLOOKUP($C58,[4]APELACIÓN!$C:$AK,32,0),VLOOKUP($C58,[4]CONSOLIDADO!$C:$BS,49,0)),"")</f>
        <v>25</v>
      </c>
      <c r="R58" s="4" t="str">
        <f>IFERROR(IF(AND($W58="SI",VLOOKUP($C58,[4]APELACIÓN!$C:$AK,33,0)&gt;0),VLOOKUP($C58,[4]APELACIÓN!$C:$AK,33,0),VLOOKUP($C58,[4]CONSOLIDADO!$C:$BS,50,0)),"")</f>
        <v>TNS</v>
      </c>
      <c r="S58" s="5">
        <f>IFERROR(IF(AND($W58="SI",VLOOKUP($C58,[4]APELACIÓN!$C:$AK,34,0)&gt;0),VLOOKUP($C58,[4]APELACIÓN!$C:$AK,34,0),VLOOKUP($C58,[4]CONSOLIDADO!$C:$BS,51,0)),"")</f>
        <v>100</v>
      </c>
      <c r="T58" s="6">
        <f>IFERROR(IF(AND($W58="SI",VLOOKUP($C58,[4]APELACIÓN!$C:$AK,35,0)&gt;0),VLOOKUP($C58,[4]APELACIÓN!$C:$AK,35,0),VLOOKUP($C58,[4]CONSOLIDADO!$C:$BS,52,0)),"")</f>
        <v>25</v>
      </c>
      <c r="U58" s="8">
        <f>IFERROR(ROUND(IF(((H58+K58+Q58+T58)=VLOOKUP($C58,[4]CONSOLIDADO!$C:$BJ,60,0)),VLOOKUP($C58,[4]CONSOLIDADO!$C:$BJ,60,0),"ERROR"),2),"")</f>
        <v>92.5</v>
      </c>
      <c r="V58" s="9" t="str">
        <f>IFERROR(IF(VLOOKUP($C58,[4]APELACIÓN!$C:$AK,5,0)&lt;&gt;0,VLOOKUP($C58,[4]APELACIÓN!$C:$AK,5,0),"NO"),"")</f>
        <v/>
      </c>
      <c r="W58" s="9" t="str">
        <f>IFERROR(IF($V58="SI",VLOOKUP($C58,[4]APELACIÓN!$C:$AK,7,0),""),0)</f>
        <v/>
      </c>
      <c r="X58" s="10" t="str">
        <f>IFERROR(VLOOKUP($C58,[4]CONSOLIDADO!$C:$BS,61,0),"")</f>
        <v>EMPATE</v>
      </c>
      <c r="Y58" s="11">
        <f>IFERROR(VLOOKUP($C58,[4]CONSOLIDADO!$C:$BS,62,0),"")</f>
        <v>70</v>
      </c>
      <c r="Z58" s="11">
        <f>IFERROR(VLOOKUP($C58,[4]CONSOLIDADO!$C:$BS,63,0),"")</f>
        <v>21</v>
      </c>
      <c r="AA58" s="11">
        <f>IFERROR(VLOOKUP($C58,[4]CONSOLIDADO!$C:$BS,64,0),"")</f>
        <v>0</v>
      </c>
      <c r="AB58" s="11">
        <f>IFERROR(VLOOKUP($C58,[4]CONSOLIDADO!$C:$BS,65,0),"")</f>
        <v>10</v>
      </c>
      <c r="AC58" s="9" t="str">
        <f>IFERROR(VLOOKUP($C58,[4]CONSOLIDADO!$C:$BS,66,0),"")</f>
        <v/>
      </c>
      <c r="AD58" s="9">
        <f>IFERROR(VLOOKUP($C58,[4]CONSOLIDADO!$C:$BS,67,0),"")</f>
        <v>0</v>
      </c>
      <c r="AE58" s="12">
        <f>IFERROR(VLOOKUP($C58,[4]CONSOLIDADO!$C:$BS,68,0),"")</f>
        <v>0</v>
      </c>
      <c r="AF58" s="13">
        <v>43</v>
      </c>
    </row>
    <row r="59" spans="1:32" x14ac:dyDescent="0.25">
      <c r="A59" s="1">
        <v>44</v>
      </c>
      <c r="B59" s="2">
        <v>103</v>
      </c>
      <c r="C59" s="3">
        <v>12831793</v>
      </c>
      <c r="D59" s="2">
        <v>7</v>
      </c>
      <c r="E59" s="2">
        <f>IFERROR(VLOOKUP($C59,[4]CONSOLIDADO!$C:$K,9,0),"")</f>
        <v>22</v>
      </c>
      <c r="F59" s="4">
        <f>IFERROR(IF(AND($W59="SI",VLOOKUP($C59,[4]APELACIÓN!$C:$AK,21,0)&gt;0),VLOOKUP($C59,[4]APELACIÓN!$C:$AK,21,0),VLOOKUP($C59,[4]CONSOLIDADO!$C:$BS,38,0)),"")</f>
        <v>19</v>
      </c>
      <c r="G59" s="5">
        <f>IFERROR(IF(AND($W59="SI",VLOOKUP($C59,[4]APELACIÓN!$C:$AK,22,0)&gt;0),VLOOKUP($C59,[4]APELACIÓN!$C:$AK,22,0),VLOOKUP($C59,[4]CONSOLIDADO!$C:$BS,39,0)),"")</f>
        <v>100</v>
      </c>
      <c r="H59" s="6">
        <f>IFERROR(IF(AND($W59="SI",VLOOKUP($C59,[4]APELACIÓN!$C:$AK,23,0)&gt;0),VLOOKUP($C59,[4]APELACIÓN!$C:$AK,23,0),VLOOKUP($C59,[4]CONSOLIDADO!$C:$BS,40,0)),"")</f>
        <v>25</v>
      </c>
      <c r="I59" s="4">
        <f>IFERROR(IF(AND($W59="SI",VLOOKUP($C59,[4]APELACIÓN!$C:$AK,24,0)&gt;0),VLOOKUP($C59,[4]APELACIÓN!$C:$AK,24,0),VLOOKUP($C59,[4]CONSOLIDADO!$C:$BS,41,0)),"")</f>
        <v>138</v>
      </c>
      <c r="J59" s="7">
        <f>IFERROR(IF(AND($W59="SI",VLOOKUP($C59,[4]APELACIÓN!$C:$AK,25,0)&gt;0),VLOOKUP($C59,[4]APELACIÓN!$C:$AK,25,0),VLOOKUP($C59,[4]CONSOLIDADO!$C:$BS,42,0)),"")</f>
        <v>100</v>
      </c>
      <c r="K59" s="6">
        <f>IFERROR(IF(AND($W59="SI",VLOOKUP($C59,[4]APELACIÓN!$C:$AK,26,0)&gt;0),VLOOKUP($C59,[4]APELACIÓN!$C:$AK,26,0),VLOOKUP($C59,[4]CONSOLIDADO!$C:$BS,43,0)),"")</f>
        <v>25</v>
      </c>
      <c r="L59" s="4">
        <f>IFERROR(IF(AND($W59="SI",VLOOKUP($C59,[4]APELACIÓN!$C:$AK,27,0)&gt;0),VLOOKUP($C59,[4]APELACIÓN!$C:$AK,27,0),VLOOKUP($C59,[4]CONSOLIDADO!$C:$BS,44,0)),"")</f>
        <v>70</v>
      </c>
      <c r="M59" s="4">
        <f>IFERROR(IF(AND($W59="SI",VLOOKUP($C59,[4]APELACIÓN!$C:$AK,28,0)&gt;0),VLOOKUP($C59,[4]APELACIÓN!$C:$AK,28,0),VLOOKUP($C59,[4]CONSOLIDADO!$C:$BS,45,0)),"")</f>
        <v>70</v>
      </c>
      <c r="N59" s="4">
        <f>IFERROR(IF(AND($W59="SI",VLOOKUP($C59,[4]APELACIÓN!$C:$AK,29,0)&gt;0),VLOOKUP($C59,[4]APELACIÓN!$C:$AK,29,0),VLOOKUP($C59,[4]CONSOLIDADO!$C:$BS,46,0)),"")</f>
        <v>70</v>
      </c>
      <c r="O59" s="4">
        <f>IFERROR(IF(AND($W59="SI",VLOOKUP($C59,[4]APELACIÓN!$C:$AK,30,0)&gt;0),VLOOKUP($C59,[4]APELACIÓN!$C:$AK,30,0),VLOOKUP($C59,[4]CONSOLIDADO!$C:$BS,47,0)),"")</f>
        <v>70</v>
      </c>
      <c r="P59" s="7">
        <f>IFERROR(IF(AND($W59="SI",VLOOKUP($C59,[4]APELACIÓN!$C:$AK,31,0)&gt;0),VLOOKUP($C59,[4]APELACIÓN!$C:$AK,31,0),VLOOKUP($C59,[4]CONSOLIDADO!$C:$BS,48,0)),"")</f>
        <v>100</v>
      </c>
      <c r="Q59" s="6">
        <f>IFERROR(IF(AND($W59="SI",VLOOKUP($C59,[4]APELACIÓN!$C:$AK,32,0)&gt;0),VLOOKUP($C59,[4]APELACIÓN!$C:$AK,32,0),VLOOKUP($C59,[4]CONSOLIDADO!$C:$BS,49,0)),"")</f>
        <v>25</v>
      </c>
      <c r="R59" s="4" t="str">
        <f>IFERROR(IF(AND($W59="SI",VLOOKUP($C59,[4]APELACIÓN!$C:$AK,33,0)&gt;0),VLOOKUP($C59,[4]APELACIÓN!$C:$AK,33,0),VLOOKUP($C59,[4]CONSOLIDADO!$C:$BS,50,0)),"")</f>
        <v>TNM</v>
      </c>
      <c r="S59" s="5">
        <f>IFERROR(IF(AND($W59="SI",VLOOKUP($C59,[4]APELACIÓN!$C:$AK,34,0)&gt;0),VLOOKUP($C59,[4]APELACIÓN!$C:$AK,34,0),VLOOKUP($C59,[4]CONSOLIDADO!$C:$BS,51,0)),"")</f>
        <v>70</v>
      </c>
      <c r="T59" s="6">
        <f>IFERROR(IF(AND($W59="SI",VLOOKUP($C59,[4]APELACIÓN!$C:$AK,35,0)&gt;0),VLOOKUP($C59,[4]APELACIÓN!$C:$AK,35,0),VLOOKUP($C59,[4]CONSOLIDADO!$C:$BS,52,0)),"")</f>
        <v>17.5</v>
      </c>
      <c r="U59" s="8">
        <f>IFERROR(ROUND(IF(((H59+K59+Q59+T59)=VLOOKUP($C59,[4]CONSOLIDADO!$C:$BJ,60,0)),VLOOKUP($C59,[4]CONSOLIDADO!$C:$BJ,60,0),"ERROR"),2),"")</f>
        <v>92.5</v>
      </c>
      <c r="V59" s="9" t="str">
        <f>IFERROR(IF(VLOOKUP($C59,[4]APELACIÓN!$C:$AK,5,0)&lt;&gt;0,VLOOKUP($C59,[4]APELACIÓN!$C:$AK,5,0),"NO"),"")</f>
        <v/>
      </c>
      <c r="W59" s="9" t="str">
        <f>IFERROR(IF($V59="SI",VLOOKUP($C59,[4]APELACIÓN!$C:$AK,7,0),""),0)</f>
        <v/>
      </c>
      <c r="X59" s="10" t="str">
        <f>IFERROR(VLOOKUP($C59,[4]CONSOLIDADO!$C:$BS,61,0),"")</f>
        <v>EMPATE</v>
      </c>
      <c r="Y59" s="11">
        <f>IFERROR(VLOOKUP($C59,[4]CONSOLIDADO!$C:$BS,62,0),"")</f>
        <v>70</v>
      </c>
      <c r="Z59" s="11">
        <f>IFERROR(VLOOKUP($C59,[4]CONSOLIDADO!$C:$BS,63,0),"")</f>
        <v>19</v>
      </c>
      <c r="AA59" s="11">
        <f>IFERROR(VLOOKUP($C59,[4]CONSOLIDADO!$C:$BS,64,0),"")</f>
        <v>4</v>
      </c>
      <c r="AB59" s="11">
        <f>IFERROR(VLOOKUP($C59,[4]CONSOLIDADO!$C:$BS,65,0),"")</f>
        <v>25</v>
      </c>
      <c r="AC59" s="9" t="str">
        <f>IFERROR(VLOOKUP($C59,[4]CONSOLIDADO!$C:$BS,66,0),"")</f>
        <v/>
      </c>
      <c r="AD59" s="9">
        <f>IFERROR(VLOOKUP($C59,[4]CONSOLIDADO!$C:$BS,67,0),"")</f>
        <v>0</v>
      </c>
      <c r="AE59" s="12">
        <f>IFERROR(VLOOKUP($C59,[4]CONSOLIDADO!$C:$BS,68,0),"")</f>
        <v>0</v>
      </c>
      <c r="AF59" s="13">
        <v>44</v>
      </c>
    </row>
    <row r="60" spans="1:32" x14ac:dyDescent="0.25">
      <c r="A60" s="1">
        <v>45</v>
      </c>
      <c r="B60" s="2">
        <v>103</v>
      </c>
      <c r="C60" s="3">
        <v>15696193</v>
      </c>
      <c r="D60" s="2">
        <v>0</v>
      </c>
      <c r="E60" s="2">
        <f>IFERROR(VLOOKUP($C60,[4]CONSOLIDADO!$C:$K,9,0),"")</f>
        <v>22</v>
      </c>
      <c r="F60" s="4">
        <f>IFERROR(IF(AND($W60="SI",VLOOKUP($C60,[4]APELACIÓN!$C:$AK,21,0)&gt;0),VLOOKUP($C60,[4]APELACIÓN!$C:$AK,21,0),VLOOKUP($C60,[4]CONSOLIDADO!$C:$BS,38,0)),"")</f>
        <v>10</v>
      </c>
      <c r="G60" s="5">
        <f>IFERROR(IF(AND($W60="SI",VLOOKUP($C60,[4]APELACIÓN!$C:$AK,22,0)&gt;0),VLOOKUP($C60,[4]APELACIÓN!$C:$AK,22,0),VLOOKUP($C60,[4]CONSOLIDADO!$C:$BS,39,0)),"")</f>
        <v>70</v>
      </c>
      <c r="H60" s="6">
        <f>IFERROR(IF(AND($W60="SI",VLOOKUP($C60,[4]APELACIÓN!$C:$AK,23,0)&gt;0),VLOOKUP($C60,[4]APELACIÓN!$C:$AK,23,0),VLOOKUP($C60,[4]CONSOLIDADO!$C:$BS,40,0)),"")</f>
        <v>17.5</v>
      </c>
      <c r="I60" s="4">
        <f>IFERROR(IF(AND($W60="SI",VLOOKUP($C60,[4]APELACIÓN!$C:$AK,24,0)&gt;0),VLOOKUP($C60,[4]APELACIÓN!$C:$AK,24,0),VLOOKUP($C60,[4]CONSOLIDADO!$C:$BS,41,0)),"")</f>
        <v>555</v>
      </c>
      <c r="J60" s="7">
        <f>IFERROR(IF(AND($W60="SI",VLOOKUP($C60,[4]APELACIÓN!$C:$AK,25,0)&gt;0),VLOOKUP($C60,[4]APELACIÓN!$C:$AK,25,0),VLOOKUP($C60,[4]CONSOLIDADO!$C:$BS,42,0)),"")</f>
        <v>100</v>
      </c>
      <c r="K60" s="6">
        <f>IFERROR(IF(AND($W60="SI",VLOOKUP($C60,[4]APELACIÓN!$C:$AK,26,0)&gt;0),VLOOKUP($C60,[4]APELACIÓN!$C:$AK,26,0),VLOOKUP($C60,[4]CONSOLIDADO!$C:$BS,43,0)),"")</f>
        <v>25</v>
      </c>
      <c r="L60" s="4">
        <f>IFERROR(IF(AND($W60="SI",VLOOKUP($C60,[4]APELACIÓN!$C:$AK,27,0)&gt;0),VLOOKUP($C60,[4]APELACIÓN!$C:$AK,27,0),VLOOKUP($C60,[4]CONSOLIDADO!$C:$BS,44,0)),"")</f>
        <v>70</v>
      </c>
      <c r="M60" s="4">
        <f>IFERROR(IF(AND($W60="SI",VLOOKUP($C60,[4]APELACIÓN!$C:$AK,28,0)&gt;0),VLOOKUP($C60,[4]APELACIÓN!$C:$AK,28,0),VLOOKUP($C60,[4]CONSOLIDADO!$C:$BS,45,0)),"")</f>
        <v>70</v>
      </c>
      <c r="N60" s="4">
        <f>IFERROR(IF(AND($W60="SI",VLOOKUP($C60,[4]APELACIÓN!$C:$AK,29,0)&gt;0),VLOOKUP($C60,[4]APELACIÓN!$C:$AK,29,0),VLOOKUP($C60,[4]CONSOLIDADO!$C:$BS,46,0)),"")</f>
        <v>70</v>
      </c>
      <c r="O60" s="4">
        <f>IFERROR(IF(AND($W60="SI",VLOOKUP($C60,[4]APELACIÓN!$C:$AK,30,0)&gt;0),VLOOKUP($C60,[4]APELACIÓN!$C:$AK,30,0),VLOOKUP($C60,[4]CONSOLIDADO!$C:$BS,47,0)),"")</f>
        <v>70</v>
      </c>
      <c r="P60" s="7">
        <f>IFERROR(IF(AND($W60="SI",VLOOKUP($C60,[4]APELACIÓN!$C:$AK,31,0)&gt;0),VLOOKUP($C60,[4]APELACIÓN!$C:$AK,31,0),VLOOKUP($C60,[4]CONSOLIDADO!$C:$BS,48,0)),"")</f>
        <v>100</v>
      </c>
      <c r="Q60" s="6">
        <f>IFERROR(IF(AND($W60="SI",VLOOKUP($C60,[4]APELACIÓN!$C:$AK,32,0)&gt;0),VLOOKUP($C60,[4]APELACIÓN!$C:$AK,32,0),VLOOKUP($C60,[4]CONSOLIDADO!$C:$BS,49,0)),"")</f>
        <v>25</v>
      </c>
      <c r="R60" s="4" t="str">
        <f>IFERROR(IF(AND($W60="SI",VLOOKUP($C60,[4]APELACIÓN!$C:$AK,33,0)&gt;0),VLOOKUP($C60,[4]APELACIÓN!$C:$AK,33,0),VLOOKUP($C60,[4]CONSOLIDADO!$C:$BS,50,0)),"")</f>
        <v>TNS</v>
      </c>
      <c r="S60" s="5">
        <f>IFERROR(IF(AND($W60="SI",VLOOKUP($C60,[4]APELACIÓN!$C:$AK,34,0)&gt;0),VLOOKUP($C60,[4]APELACIÓN!$C:$AK,34,0),VLOOKUP($C60,[4]CONSOLIDADO!$C:$BS,51,0)),"")</f>
        <v>100</v>
      </c>
      <c r="T60" s="6">
        <f>IFERROR(IF(AND($W60="SI",VLOOKUP($C60,[4]APELACIÓN!$C:$AK,35,0)&gt;0),VLOOKUP($C60,[4]APELACIÓN!$C:$AK,35,0),VLOOKUP($C60,[4]CONSOLIDADO!$C:$BS,52,0)),"")</f>
        <v>25</v>
      </c>
      <c r="U60" s="8">
        <f>IFERROR(ROUND(IF(((H60+K60+Q60+T60)=VLOOKUP($C60,[4]CONSOLIDADO!$C:$BJ,60,0)),VLOOKUP($C60,[4]CONSOLIDADO!$C:$BJ,60,0),"ERROR"),2),"")</f>
        <v>92.5</v>
      </c>
      <c r="V60" s="9" t="str">
        <f>IFERROR(IF(VLOOKUP($C60,[4]APELACIÓN!$C:$AK,5,0)&lt;&gt;0,VLOOKUP($C60,[4]APELACIÓN!$C:$AK,5,0),"NO"),"")</f>
        <v/>
      </c>
      <c r="W60" s="9" t="str">
        <f>IFERROR(IF($V60="SI",VLOOKUP($C60,[4]APELACIÓN!$C:$AK,7,0),""),0)</f>
        <v/>
      </c>
      <c r="X60" s="10" t="str">
        <f>IFERROR(VLOOKUP($C60,[4]CONSOLIDADO!$C:$BS,61,0),"")</f>
        <v>EMPATE</v>
      </c>
      <c r="Y60" s="11">
        <f>IFERROR(VLOOKUP($C60,[4]CONSOLIDADO!$C:$BS,62,0),"")</f>
        <v>70</v>
      </c>
      <c r="Z60" s="11">
        <f>IFERROR(VLOOKUP($C60,[4]CONSOLIDADO!$C:$BS,63,0),"")</f>
        <v>10</v>
      </c>
      <c r="AA60" s="11">
        <f>IFERROR(VLOOKUP($C60,[4]CONSOLIDADO!$C:$BS,64,0),"")</f>
        <v>4</v>
      </c>
      <c r="AB60" s="11">
        <f>IFERROR(VLOOKUP($C60,[4]CONSOLIDADO!$C:$BS,65,0),"")</f>
        <v>23</v>
      </c>
      <c r="AC60" s="9" t="str">
        <f>IFERROR(VLOOKUP($C60,[4]CONSOLIDADO!$C:$BS,66,0),"")</f>
        <v/>
      </c>
      <c r="AD60" s="9">
        <f>IFERROR(VLOOKUP($C60,[4]CONSOLIDADO!$C:$BS,67,0),"")</f>
        <v>0</v>
      </c>
      <c r="AE60" s="12">
        <f>IFERROR(VLOOKUP($C60,[4]CONSOLIDADO!$C:$BS,68,0),"")</f>
        <v>0</v>
      </c>
      <c r="AF60" s="13">
        <v>45</v>
      </c>
    </row>
    <row r="61" spans="1:32" x14ac:dyDescent="0.25">
      <c r="A61" s="1">
        <v>46</v>
      </c>
      <c r="B61" s="2">
        <v>103</v>
      </c>
      <c r="C61" s="3">
        <v>15266862</v>
      </c>
      <c r="D61" s="2">
        <v>7</v>
      </c>
      <c r="E61" s="2">
        <f>IFERROR(VLOOKUP($C61,[4]CONSOLIDADO!$C:$K,9,0),"")</f>
        <v>22</v>
      </c>
      <c r="F61" s="4">
        <f>IFERROR(IF(AND($W61="SI",VLOOKUP($C61,[4]APELACIÓN!$C:$AK,21,0)&gt;0),VLOOKUP($C61,[4]APELACIÓN!$C:$AK,21,0),VLOOKUP($C61,[4]CONSOLIDADO!$C:$BS,38,0)),"")</f>
        <v>10</v>
      </c>
      <c r="G61" s="5">
        <f>IFERROR(IF(AND($W61="SI",VLOOKUP($C61,[4]APELACIÓN!$C:$AK,22,0)&gt;0),VLOOKUP($C61,[4]APELACIÓN!$C:$AK,22,0),VLOOKUP($C61,[4]CONSOLIDADO!$C:$BS,39,0)),"")</f>
        <v>70</v>
      </c>
      <c r="H61" s="6">
        <f>IFERROR(IF(AND($W61="SI",VLOOKUP($C61,[4]APELACIÓN!$C:$AK,23,0)&gt;0),VLOOKUP($C61,[4]APELACIÓN!$C:$AK,23,0),VLOOKUP($C61,[4]CONSOLIDADO!$C:$BS,40,0)),"")</f>
        <v>17.5</v>
      </c>
      <c r="I61" s="4">
        <f>IFERROR(IF(AND($W61="SI",VLOOKUP($C61,[4]APELACIÓN!$C:$AK,24,0)&gt;0),VLOOKUP($C61,[4]APELACIÓN!$C:$AK,24,0),VLOOKUP($C61,[4]CONSOLIDADO!$C:$BS,41,0)),"")</f>
        <v>202</v>
      </c>
      <c r="J61" s="7">
        <f>IFERROR(IF(AND($W61="SI",VLOOKUP($C61,[4]APELACIÓN!$C:$AK,25,0)&gt;0),VLOOKUP($C61,[4]APELACIÓN!$C:$AK,25,0),VLOOKUP($C61,[4]CONSOLIDADO!$C:$BS,42,0)),"")</f>
        <v>100</v>
      </c>
      <c r="K61" s="6">
        <f>IFERROR(IF(AND($W61="SI",VLOOKUP($C61,[4]APELACIÓN!$C:$AK,26,0)&gt;0),VLOOKUP($C61,[4]APELACIÓN!$C:$AK,26,0),VLOOKUP($C61,[4]CONSOLIDADO!$C:$BS,43,0)),"")</f>
        <v>25</v>
      </c>
      <c r="L61" s="4">
        <f>IFERROR(IF(AND($W61="SI",VLOOKUP($C61,[4]APELACIÓN!$C:$AK,27,0)&gt;0),VLOOKUP($C61,[4]APELACIÓN!$C:$AK,27,0),VLOOKUP($C61,[4]CONSOLIDADO!$C:$BS,44,0)),"")</f>
        <v>70</v>
      </c>
      <c r="M61" s="4">
        <f>IFERROR(IF(AND($W61="SI",VLOOKUP($C61,[4]APELACIÓN!$C:$AK,28,0)&gt;0),VLOOKUP($C61,[4]APELACIÓN!$C:$AK,28,0),VLOOKUP($C61,[4]CONSOLIDADO!$C:$BS,45,0)),"")</f>
        <v>70</v>
      </c>
      <c r="N61" s="4">
        <f>IFERROR(IF(AND($W61="SI",VLOOKUP($C61,[4]APELACIÓN!$C:$AK,29,0)&gt;0),VLOOKUP($C61,[4]APELACIÓN!$C:$AK,29,0),VLOOKUP($C61,[4]CONSOLIDADO!$C:$BS,46,0)),"")</f>
        <v>70</v>
      </c>
      <c r="O61" s="4">
        <f>IFERROR(IF(AND($W61="SI",VLOOKUP($C61,[4]APELACIÓN!$C:$AK,30,0)&gt;0),VLOOKUP($C61,[4]APELACIÓN!$C:$AK,30,0),VLOOKUP($C61,[4]CONSOLIDADO!$C:$BS,47,0)),"")</f>
        <v>70</v>
      </c>
      <c r="P61" s="7">
        <f>IFERROR(IF(AND($W61="SI",VLOOKUP($C61,[4]APELACIÓN!$C:$AK,31,0)&gt;0),VLOOKUP($C61,[4]APELACIÓN!$C:$AK,31,0),VLOOKUP($C61,[4]CONSOLIDADO!$C:$BS,48,0)),"")</f>
        <v>100</v>
      </c>
      <c r="Q61" s="6">
        <f>IFERROR(IF(AND($W61="SI",VLOOKUP($C61,[4]APELACIÓN!$C:$AK,32,0)&gt;0),VLOOKUP($C61,[4]APELACIÓN!$C:$AK,32,0),VLOOKUP($C61,[4]CONSOLIDADO!$C:$BS,49,0)),"")</f>
        <v>25</v>
      </c>
      <c r="R61" s="4" t="str">
        <f>IFERROR(IF(AND($W61="SI",VLOOKUP($C61,[4]APELACIÓN!$C:$AK,33,0)&gt;0),VLOOKUP($C61,[4]APELACIÓN!$C:$AK,33,0),VLOOKUP($C61,[4]CONSOLIDADO!$C:$BS,50,0)),"")</f>
        <v>TNS</v>
      </c>
      <c r="S61" s="5">
        <f>IFERROR(IF(AND($W61="SI",VLOOKUP($C61,[4]APELACIÓN!$C:$AK,34,0)&gt;0),VLOOKUP($C61,[4]APELACIÓN!$C:$AK,34,0),VLOOKUP($C61,[4]CONSOLIDADO!$C:$BS,51,0)),"")</f>
        <v>100</v>
      </c>
      <c r="T61" s="6">
        <f>IFERROR(IF(AND($W61="SI",VLOOKUP($C61,[4]APELACIÓN!$C:$AK,35,0)&gt;0),VLOOKUP($C61,[4]APELACIÓN!$C:$AK,35,0),VLOOKUP($C61,[4]CONSOLIDADO!$C:$BS,52,0)),"")</f>
        <v>25</v>
      </c>
      <c r="U61" s="8">
        <f>IFERROR(ROUND(IF(((H61+K61+Q61+T61)=VLOOKUP($C61,[4]CONSOLIDADO!$C:$BJ,60,0)),VLOOKUP($C61,[4]CONSOLIDADO!$C:$BJ,60,0),"ERROR"),2),"")</f>
        <v>92.5</v>
      </c>
      <c r="V61" s="9" t="str">
        <f>IFERROR(IF(VLOOKUP($C61,[4]APELACIÓN!$C:$AK,5,0)&lt;&gt;0,VLOOKUP($C61,[4]APELACIÓN!$C:$AK,5,0),"NO"),"")</f>
        <v/>
      </c>
      <c r="W61" s="9" t="str">
        <f>IFERROR(IF($V61="SI",VLOOKUP($C61,[4]APELACIÓN!$C:$AK,7,0),""),0)</f>
        <v/>
      </c>
      <c r="X61" s="10" t="str">
        <f>IFERROR(VLOOKUP($C61,[4]CONSOLIDADO!$C:$BS,61,0),"")</f>
        <v>EMPATE</v>
      </c>
      <c r="Y61" s="11">
        <f>IFERROR(VLOOKUP($C61,[4]CONSOLIDADO!$C:$BS,62,0),"")</f>
        <v>70</v>
      </c>
      <c r="Z61" s="11">
        <f>IFERROR(VLOOKUP($C61,[4]CONSOLIDADO!$C:$BS,63,0),"")</f>
        <v>10</v>
      </c>
      <c r="AA61" s="11">
        <f>IFERROR(VLOOKUP($C61,[4]CONSOLIDADO!$C:$BS,64,0),"")</f>
        <v>4</v>
      </c>
      <c r="AB61" s="11">
        <f>IFERROR(VLOOKUP($C61,[4]CONSOLIDADO!$C:$BS,65,0),"")</f>
        <v>8</v>
      </c>
      <c r="AC61" s="9" t="str">
        <f>IFERROR(VLOOKUP($C61,[4]CONSOLIDADO!$C:$BS,66,0),"")</f>
        <v/>
      </c>
      <c r="AD61" s="9">
        <f>IFERROR(VLOOKUP($C61,[4]CONSOLIDADO!$C:$BS,67,0),"")</f>
        <v>0</v>
      </c>
      <c r="AE61" s="12">
        <f>IFERROR(VLOOKUP($C61,[4]CONSOLIDADO!$C:$BS,68,0),"")</f>
        <v>0</v>
      </c>
      <c r="AF61" s="13">
        <v>46</v>
      </c>
    </row>
    <row r="62" spans="1:32" x14ac:dyDescent="0.25">
      <c r="A62" s="1">
        <v>47</v>
      </c>
      <c r="B62" s="2">
        <v>103</v>
      </c>
      <c r="C62" s="3">
        <v>13007917</v>
      </c>
      <c r="D62" s="2">
        <v>2</v>
      </c>
      <c r="E62" s="2">
        <f>IFERROR(VLOOKUP($C62,[4]CONSOLIDADO!$C:$K,9,0),"")</f>
        <v>22</v>
      </c>
      <c r="F62" s="4">
        <f>IFERROR(IF(AND($W62="SI",VLOOKUP($C62,[4]APELACIÓN!$C:$AK,21,0)&gt;0),VLOOKUP($C62,[4]APELACIÓN!$C:$AK,21,0),VLOOKUP($C62,[4]CONSOLIDADO!$C:$BS,38,0)),"")</f>
        <v>10</v>
      </c>
      <c r="G62" s="5">
        <f>IFERROR(IF(AND($W62="SI",VLOOKUP($C62,[4]APELACIÓN!$C:$AK,22,0)&gt;0),VLOOKUP($C62,[4]APELACIÓN!$C:$AK,22,0),VLOOKUP($C62,[4]CONSOLIDADO!$C:$BS,39,0)),"")</f>
        <v>70</v>
      </c>
      <c r="H62" s="6">
        <f>IFERROR(IF(AND($W62="SI",VLOOKUP($C62,[4]APELACIÓN!$C:$AK,23,0)&gt;0),VLOOKUP($C62,[4]APELACIÓN!$C:$AK,23,0),VLOOKUP($C62,[4]CONSOLIDADO!$C:$BS,40,0)),"")</f>
        <v>17.5</v>
      </c>
      <c r="I62" s="4">
        <f>IFERROR(IF(AND($W62="SI",VLOOKUP($C62,[4]APELACIÓN!$C:$AK,24,0)&gt;0),VLOOKUP($C62,[4]APELACIÓN!$C:$AK,24,0),VLOOKUP($C62,[4]CONSOLIDADO!$C:$BS,41,0)),"")</f>
        <v>102</v>
      </c>
      <c r="J62" s="7">
        <f>IFERROR(IF(AND($W62="SI",VLOOKUP($C62,[4]APELACIÓN!$C:$AK,25,0)&gt;0),VLOOKUP($C62,[4]APELACIÓN!$C:$AK,25,0),VLOOKUP($C62,[4]CONSOLIDADO!$C:$BS,42,0)),"")</f>
        <v>100</v>
      </c>
      <c r="K62" s="6">
        <f>IFERROR(IF(AND($W62="SI",VLOOKUP($C62,[4]APELACIÓN!$C:$AK,26,0)&gt;0),VLOOKUP($C62,[4]APELACIÓN!$C:$AK,26,0),VLOOKUP($C62,[4]CONSOLIDADO!$C:$BS,43,0)),"")</f>
        <v>25</v>
      </c>
      <c r="L62" s="4">
        <f>IFERROR(IF(AND($W62="SI",VLOOKUP($C62,[4]APELACIÓN!$C:$AK,27,0)&gt;0),VLOOKUP($C62,[4]APELACIÓN!$C:$AK,27,0),VLOOKUP($C62,[4]CONSOLIDADO!$C:$BS,44,0)),"")</f>
        <v>70</v>
      </c>
      <c r="M62" s="4">
        <f>IFERROR(IF(AND($W62="SI",VLOOKUP($C62,[4]APELACIÓN!$C:$AK,28,0)&gt;0),VLOOKUP($C62,[4]APELACIÓN!$C:$AK,28,0),VLOOKUP($C62,[4]CONSOLIDADO!$C:$BS,45,0)),"")</f>
        <v>70</v>
      </c>
      <c r="N62" s="4">
        <f>IFERROR(IF(AND($W62="SI",VLOOKUP($C62,[4]APELACIÓN!$C:$AK,29,0)&gt;0),VLOOKUP($C62,[4]APELACIÓN!$C:$AK,29,0),VLOOKUP($C62,[4]CONSOLIDADO!$C:$BS,46,0)),"")</f>
        <v>69</v>
      </c>
      <c r="O62" s="4">
        <f>IFERROR(IF(AND($W62="SI",VLOOKUP($C62,[4]APELACIÓN!$C:$AK,30,0)&gt;0),VLOOKUP($C62,[4]APELACIÓN!$C:$AK,30,0),VLOOKUP($C62,[4]CONSOLIDADO!$C:$BS,47,0)),"")</f>
        <v>70</v>
      </c>
      <c r="P62" s="7">
        <f>IFERROR(IF(AND($W62="SI",VLOOKUP($C62,[4]APELACIÓN!$C:$AK,31,0)&gt;0),VLOOKUP($C62,[4]APELACIÓN!$C:$AK,31,0),VLOOKUP($C62,[4]CONSOLIDADO!$C:$BS,48,0)),"")</f>
        <v>100</v>
      </c>
      <c r="Q62" s="6">
        <f>IFERROR(IF(AND($W62="SI",VLOOKUP($C62,[4]APELACIÓN!$C:$AK,32,0)&gt;0),VLOOKUP($C62,[4]APELACIÓN!$C:$AK,32,0),VLOOKUP($C62,[4]CONSOLIDADO!$C:$BS,49,0)),"")</f>
        <v>25</v>
      </c>
      <c r="R62" s="4" t="str">
        <f>IFERROR(IF(AND($W62="SI",VLOOKUP($C62,[4]APELACIÓN!$C:$AK,33,0)&gt;0),VLOOKUP($C62,[4]APELACIÓN!$C:$AK,33,0),VLOOKUP($C62,[4]CONSOLIDADO!$C:$BS,50,0)),"")</f>
        <v>TNS</v>
      </c>
      <c r="S62" s="5">
        <f>IFERROR(IF(AND($W62="SI",VLOOKUP($C62,[4]APELACIÓN!$C:$AK,34,0)&gt;0),VLOOKUP($C62,[4]APELACIÓN!$C:$AK,34,0),VLOOKUP($C62,[4]CONSOLIDADO!$C:$BS,51,0)),"")</f>
        <v>100</v>
      </c>
      <c r="T62" s="6">
        <f>IFERROR(IF(AND($W62="SI",VLOOKUP($C62,[4]APELACIÓN!$C:$AK,35,0)&gt;0),VLOOKUP($C62,[4]APELACIÓN!$C:$AK,35,0),VLOOKUP($C62,[4]CONSOLIDADO!$C:$BS,52,0)),"")</f>
        <v>25</v>
      </c>
      <c r="U62" s="8">
        <f>IFERROR(ROUND(IF(((H62+K62+Q62+T62)=VLOOKUP($C62,[4]CONSOLIDADO!$C:$BJ,60,0)),VLOOKUP($C62,[4]CONSOLIDADO!$C:$BJ,60,0),"ERROR"),2),"")</f>
        <v>92.5</v>
      </c>
      <c r="V62" s="9" t="str">
        <f>IFERROR(IF(VLOOKUP($C62,[4]APELACIÓN!$C:$AK,5,0)&lt;&gt;0,VLOOKUP($C62,[4]APELACIÓN!$C:$AK,5,0),"NO"),"")</f>
        <v/>
      </c>
      <c r="W62" s="9" t="str">
        <f>IFERROR(IF($V62="SI",VLOOKUP($C62,[4]APELACIÓN!$C:$AK,7,0),""),0)</f>
        <v/>
      </c>
      <c r="X62" s="10" t="str">
        <f>IFERROR(VLOOKUP($C62,[4]CONSOLIDADO!$C:$BS,61,0),"")</f>
        <v>EMPATE</v>
      </c>
      <c r="Y62" s="11">
        <f>IFERROR(VLOOKUP($C62,[4]CONSOLIDADO!$C:$BS,62,0),"")</f>
        <v>70</v>
      </c>
      <c r="Z62" s="11">
        <f>IFERROR(VLOOKUP($C62,[4]CONSOLIDADO!$C:$BS,63,0),"")</f>
        <v>10</v>
      </c>
      <c r="AA62" s="11">
        <f>IFERROR(VLOOKUP($C62,[4]CONSOLIDADO!$C:$BS,64,0),"")</f>
        <v>3</v>
      </c>
      <c r="AB62" s="11">
        <f>IFERROR(VLOOKUP($C62,[4]CONSOLIDADO!$C:$BS,65,0),"")</f>
        <v>11</v>
      </c>
      <c r="AC62" s="9" t="str">
        <f>IFERROR(VLOOKUP($C62,[4]CONSOLIDADO!$C:$BS,66,0),"")</f>
        <v/>
      </c>
      <c r="AD62" s="9">
        <f>IFERROR(VLOOKUP($C62,[4]CONSOLIDADO!$C:$BS,67,0),"")</f>
        <v>0</v>
      </c>
      <c r="AE62" s="12">
        <f>IFERROR(VLOOKUP($C62,[4]CONSOLIDADO!$C:$BS,68,0),"")</f>
        <v>0</v>
      </c>
      <c r="AF62" s="13">
        <v>47</v>
      </c>
    </row>
    <row r="63" spans="1:32" x14ac:dyDescent="0.25">
      <c r="A63" s="1">
        <v>48</v>
      </c>
      <c r="B63" s="2">
        <v>103</v>
      </c>
      <c r="C63" s="3">
        <v>13213468</v>
      </c>
      <c r="D63" s="2">
        <v>5</v>
      </c>
      <c r="E63" s="2">
        <f>IFERROR(VLOOKUP($C63,[4]CONSOLIDADO!$C:$K,9,0),"")</f>
        <v>22</v>
      </c>
      <c r="F63" s="4">
        <f>IFERROR(IF(AND($W63="SI",VLOOKUP($C63,[4]APELACIÓN!$C:$AK,21,0)&gt;0),VLOOKUP($C63,[4]APELACIÓN!$C:$AK,21,0),VLOOKUP($C63,[4]CONSOLIDADO!$C:$BS,38,0)),"")</f>
        <v>10</v>
      </c>
      <c r="G63" s="5">
        <f>IFERROR(IF(AND($W63="SI",VLOOKUP($C63,[4]APELACIÓN!$C:$AK,22,0)&gt;0),VLOOKUP($C63,[4]APELACIÓN!$C:$AK,22,0),VLOOKUP($C63,[4]CONSOLIDADO!$C:$BS,39,0)),"")</f>
        <v>70</v>
      </c>
      <c r="H63" s="6">
        <f>IFERROR(IF(AND($W63="SI",VLOOKUP($C63,[4]APELACIÓN!$C:$AK,23,0)&gt;0),VLOOKUP($C63,[4]APELACIÓN!$C:$AK,23,0),VLOOKUP($C63,[4]CONSOLIDADO!$C:$BS,40,0)),"")</f>
        <v>17.5</v>
      </c>
      <c r="I63" s="4">
        <f>IFERROR(IF(AND($W63="SI",VLOOKUP($C63,[4]APELACIÓN!$C:$AK,24,0)&gt;0),VLOOKUP($C63,[4]APELACIÓN!$C:$AK,24,0),VLOOKUP($C63,[4]CONSOLIDADO!$C:$BS,41,0)),"")</f>
        <v>148</v>
      </c>
      <c r="J63" s="7">
        <f>IFERROR(IF(AND($W63="SI",VLOOKUP($C63,[4]APELACIÓN!$C:$AK,25,0)&gt;0),VLOOKUP($C63,[4]APELACIÓN!$C:$AK,25,0),VLOOKUP($C63,[4]CONSOLIDADO!$C:$BS,42,0)),"")</f>
        <v>100</v>
      </c>
      <c r="K63" s="6">
        <f>IFERROR(IF(AND($W63="SI",VLOOKUP($C63,[4]APELACIÓN!$C:$AK,26,0)&gt;0),VLOOKUP($C63,[4]APELACIÓN!$C:$AK,26,0),VLOOKUP($C63,[4]CONSOLIDADO!$C:$BS,43,0)),"")</f>
        <v>25</v>
      </c>
      <c r="L63" s="4">
        <f>IFERROR(IF(AND($W63="SI",VLOOKUP($C63,[4]APELACIÓN!$C:$AK,27,0)&gt;0),VLOOKUP($C63,[4]APELACIÓN!$C:$AK,27,0),VLOOKUP($C63,[4]CONSOLIDADO!$C:$BS,44,0)),"")</f>
        <v>70</v>
      </c>
      <c r="M63" s="4">
        <f>IFERROR(IF(AND($W63="SI",VLOOKUP($C63,[4]APELACIÓN!$C:$AK,28,0)&gt;0),VLOOKUP($C63,[4]APELACIÓN!$C:$AK,28,0),VLOOKUP($C63,[4]CONSOLIDADO!$C:$BS,45,0)),"")</f>
        <v>69</v>
      </c>
      <c r="N63" s="4">
        <f>IFERROR(IF(AND($W63="SI",VLOOKUP($C63,[4]APELACIÓN!$C:$AK,29,0)&gt;0),VLOOKUP($C63,[4]APELACIÓN!$C:$AK,29,0),VLOOKUP($C63,[4]CONSOLIDADO!$C:$BS,46,0)),"")</f>
        <v>70</v>
      </c>
      <c r="O63" s="4">
        <f>IFERROR(IF(AND($W63="SI",VLOOKUP($C63,[4]APELACIÓN!$C:$AK,30,0)&gt;0),VLOOKUP($C63,[4]APELACIÓN!$C:$AK,30,0),VLOOKUP($C63,[4]CONSOLIDADO!$C:$BS,47,0)),"")</f>
        <v>70</v>
      </c>
      <c r="P63" s="7">
        <f>IFERROR(IF(AND($W63="SI",VLOOKUP($C63,[4]APELACIÓN!$C:$AK,31,0)&gt;0),VLOOKUP($C63,[4]APELACIÓN!$C:$AK,31,0),VLOOKUP($C63,[4]CONSOLIDADO!$C:$BS,48,0)),"")</f>
        <v>100</v>
      </c>
      <c r="Q63" s="6">
        <f>IFERROR(IF(AND($W63="SI",VLOOKUP($C63,[4]APELACIÓN!$C:$AK,32,0)&gt;0),VLOOKUP($C63,[4]APELACIÓN!$C:$AK,32,0),VLOOKUP($C63,[4]CONSOLIDADO!$C:$BS,49,0)),"")</f>
        <v>25</v>
      </c>
      <c r="R63" s="4" t="str">
        <f>IFERROR(IF(AND($W63="SI",VLOOKUP($C63,[4]APELACIÓN!$C:$AK,33,0)&gt;0),VLOOKUP($C63,[4]APELACIÓN!$C:$AK,33,0),VLOOKUP($C63,[4]CONSOLIDADO!$C:$BS,50,0)),"")</f>
        <v>TNS</v>
      </c>
      <c r="S63" s="5">
        <f>IFERROR(IF(AND($W63="SI",VLOOKUP($C63,[4]APELACIÓN!$C:$AK,34,0)&gt;0),VLOOKUP($C63,[4]APELACIÓN!$C:$AK,34,0),VLOOKUP($C63,[4]CONSOLIDADO!$C:$BS,51,0)),"")</f>
        <v>100</v>
      </c>
      <c r="T63" s="6">
        <f>IFERROR(IF(AND($W63="SI",VLOOKUP($C63,[4]APELACIÓN!$C:$AK,35,0)&gt;0),VLOOKUP($C63,[4]APELACIÓN!$C:$AK,35,0),VLOOKUP($C63,[4]CONSOLIDADO!$C:$BS,52,0)),"")</f>
        <v>25</v>
      </c>
      <c r="U63" s="8">
        <f>IFERROR(ROUND(IF(((H63+K63+Q63+T63)=VLOOKUP($C63,[4]CONSOLIDADO!$C:$BJ,60,0)),VLOOKUP($C63,[4]CONSOLIDADO!$C:$BJ,60,0),"ERROR"),2),"")</f>
        <v>92.5</v>
      </c>
      <c r="V63" s="9" t="str">
        <f>IFERROR(IF(VLOOKUP($C63,[4]APELACIÓN!$C:$AK,5,0)&lt;&gt;0,VLOOKUP($C63,[4]APELACIÓN!$C:$AK,5,0),"NO"),"")</f>
        <v/>
      </c>
      <c r="W63" s="9" t="str">
        <f>IFERROR(IF($V63="SI",VLOOKUP($C63,[4]APELACIÓN!$C:$AK,7,0),""),0)</f>
        <v/>
      </c>
      <c r="X63" s="10" t="str">
        <f>IFERROR(VLOOKUP($C63,[4]CONSOLIDADO!$C:$BS,61,0),"")</f>
        <v>EMPATE</v>
      </c>
      <c r="Y63" s="11">
        <f>IFERROR(VLOOKUP($C63,[4]CONSOLIDADO!$C:$BS,62,0),"")</f>
        <v>70</v>
      </c>
      <c r="Z63" s="11">
        <f>IFERROR(VLOOKUP($C63,[4]CONSOLIDADO!$C:$BS,63,0),"")</f>
        <v>10</v>
      </c>
      <c r="AA63" s="11">
        <f>IFERROR(VLOOKUP($C63,[4]CONSOLIDADO!$C:$BS,64,0),"")</f>
        <v>2</v>
      </c>
      <c r="AB63" s="11">
        <f>IFERROR(VLOOKUP($C63,[4]CONSOLIDADO!$C:$BS,65,0),"")</f>
        <v>17</v>
      </c>
      <c r="AC63" s="9" t="str">
        <f>IFERROR(VLOOKUP($C63,[4]CONSOLIDADO!$C:$BS,66,0),"")</f>
        <v>SI</v>
      </c>
      <c r="AD63" s="9" t="str">
        <f>IFERROR(VLOOKUP($C63,[4]CONSOLIDADO!$C:$BS,67,0),"")</f>
        <v>Horas de Capacitacion</v>
      </c>
      <c r="AE63" s="12">
        <f>IFERROR(VLOOKUP($C63,[4]CONSOLIDADO!$C:$BS,68,0),"")</f>
        <v>1</v>
      </c>
      <c r="AF63" s="13">
        <v>48</v>
      </c>
    </row>
    <row r="64" spans="1:32" x14ac:dyDescent="0.25">
      <c r="A64" s="1">
        <v>49</v>
      </c>
      <c r="B64" s="2">
        <v>103</v>
      </c>
      <c r="C64" s="3">
        <v>15005769</v>
      </c>
      <c r="D64" s="2">
        <v>8</v>
      </c>
      <c r="E64" s="2">
        <f>IFERROR(VLOOKUP($C64,[4]CONSOLIDADO!$C:$K,9,0),"")</f>
        <v>22</v>
      </c>
      <c r="F64" s="4">
        <f>IFERROR(IF(AND($W64="SI",VLOOKUP($C64,[4]APELACIÓN!$C:$AK,21,0)&gt;0),VLOOKUP($C64,[4]APELACIÓN!$C:$AK,21,0),VLOOKUP($C64,[4]CONSOLIDADO!$C:$BS,38,0)),"")</f>
        <v>10</v>
      </c>
      <c r="G64" s="5">
        <f>IFERROR(IF(AND($W64="SI",VLOOKUP($C64,[4]APELACIÓN!$C:$AK,22,0)&gt;0),VLOOKUP($C64,[4]APELACIÓN!$C:$AK,22,0),VLOOKUP($C64,[4]CONSOLIDADO!$C:$BS,39,0)),"")</f>
        <v>70</v>
      </c>
      <c r="H64" s="6">
        <f>IFERROR(IF(AND($W64="SI",VLOOKUP($C64,[4]APELACIÓN!$C:$AK,23,0)&gt;0),VLOOKUP($C64,[4]APELACIÓN!$C:$AK,23,0),VLOOKUP($C64,[4]CONSOLIDADO!$C:$BS,40,0)),"")</f>
        <v>17.5</v>
      </c>
      <c r="I64" s="4">
        <f>IFERROR(IF(AND($W64="SI",VLOOKUP($C64,[4]APELACIÓN!$C:$AK,24,0)&gt;0),VLOOKUP($C64,[4]APELACIÓN!$C:$AK,24,0),VLOOKUP($C64,[4]CONSOLIDADO!$C:$BS,41,0)),"")</f>
        <v>81</v>
      </c>
      <c r="J64" s="7">
        <f>IFERROR(IF(AND($W64="SI",VLOOKUP($C64,[4]APELACIÓN!$C:$AK,25,0)&gt;0),VLOOKUP($C64,[4]APELACIÓN!$C:$AK,25,0),VLOOKUP($C64,[4]CONSOLIDADO!$C:$BS,42,0)),"")</f>
        <v>100</v>
      </c>
      <c r="K64" s="6">
        <f>IFERROR(IF(AND($W64="SI",VLOOKUP($C64,[4]APELACIÓN!$C:$AK,26,0)&gt;0),VLOOKUP($C64,[4]APELACIÓN!$C:$AK,26,0),VLOOKUP($C64,[4]CONSOLIDADO!$C:$BS,43,0)),"")</f>
        <v>25</v>
      </c>
      <c r="L64" s="4">
        <f>IFERROR(IF(AND($W64="SI",VLOOKUP($C64,[4]APELACIÓN!$C:$AK,27,0)&gt;0),VLOOKUP($C64,[4]APELACIÓN!$C:$AK,27,0),VLOOKUP($C64,[4]CONSOLIDADO!$C:$BS,44,0)),"")</f>
        <v>70</v>
      </c>
      <c r="M64" s="4">
        <f>IFERROR(IF(AND($W64="SI",VLOOKUP($C64,[4]APELACIÓN!$C:$AK,28,0)&gt;0),VLOOKUP($C64,[4]APELACIÓN!$C:$AK,28,0),VLOOKUP($C64,[4]CONSOLIDADO!$C:$BS,45,0)),"")</f>
        <v>70</v>
      </c>
      <c r="N64" s="4">
        <f>IFERROR(IF(AND($W64="SI",VLOOKUP($C64,[4]APELACIÓN!$C:$AK,29,0)&gt;0),VLOOKUP($C64,[4]APELACIÓN!$C:$AK,29,0),VLOOKUP($C64,[4]CONSOLIDADO!$C:$BS,46,0)),"")</f>
        <v>70</v>
      </c>
      <c r="O64" s="4">
        <f>IFERROR(IF(AND($W64="SI",VLOOKUP($C64,[4]APELACIÓN!$C:$AK,30,0)&gt;0),VLOOKUP($C64,[4]APELACIÓN!$C:$AK,30,0),VLOOKUP($C64,[4]CONSOLIDADO!$C:$BS,47,0)),"")</f>
        <v>70</v>
      </c>
      <c r="P64" s="7">
        <f>IFERROR(IF(AND($W64="SI",VLOOKUP($C64,[4]APELACIÓN!$C:$AK,31,0)&gt;0),VLOOKUP($C64,[4]APELACIÓN!$C:$AK,31,0),VLOOKUP($C64,[4]CONSOLIDADO!$C:$BS,48,0)),"")</f>
        <v>100</v>
      </c>
      <c r="Q64" s="6">
        <f>IFERROR(IF(AND($W64="SI",VLOOKUP($C64,[4]APELACIÓN!$C:$AK,32,0)&gt;0),VLOOKUP($C64,[4]APELACIÓN!$C:$AK,32,0),VLOOKUP($C64,[4]CONSOLIDADO!$C:$BS,49,0)),"")</f>
        <v>25</v>
      </c>
      <c r="R64" s="4" t="str">
        <f>IFERROR(IF(AND($W64="SI",VLOOKUP($C64,[4]APELACIÓN!$C:$AK,33,0)&gt;0),VLOOKUP($C64,[4]APELACIÓN!$C:$AK,33,0),VLOOKUP($C64,[4]CONSOLIDADO!$C:$BS,50,0)),"")</f>
        <v>TNS</v>
      </c>
      <c r="S64" s="5">
        <f>IFERROR(IF(AND($W64="SI",VLOOKUP($C64,[4]APELACIÓN!$C:$AK,34,0)&gt;0),VLOOKUP($C64,[4]APELACIÓN!$C:$AK,34,0),VLOOKUP($C64,[4]CONSOLIDADO!$C:$BS,51,0)),"")</f>
        <v>100</v>
      </c>
      <c r="T64" s="6">
        <f>IFERROR(IF(AND($W64="SI",VLOOKUP($C64,[4]APELACIÓN!$C:$AK,35,0)&gt;0),VLOOKUP($C64,[4]APELACIÓN!$C:$AK,35,0),VLOOKUP($C64,[4]CONSOLIDADO!$C:$BS,52,0)),"")</f>
        <v>25</v>
      </c>
      <c r="U64" s="8">
        <f>IFERROR(ROUND(IF(((H64+K64+Q64+T64)=VLOOKUP($C64,[4]CONSOLIDADO!$C:$BJ,60,0)),VLOOKUP($C64,[4]CONSOLIDADO!$C:$BJ,60,0),"ERROR"),2),"")</f>
        <v>92.5</v>
      </c>
      <c r="V64" s="9" t="str">
        <f>IFERROR(IF(VLOOKUP($C64,[4]APELACIÓN!$C:$AK,5,0)&lt;&gt;0,VLOOKUP($C64,[4]APELACIÓN!$C:$AK,5,0),"NO"),"")</f>
        <v/>
      </c>
      <c r="W64" s="9" t="str">
        <f>IFERROR(IF($V64="SI",VLOOKUP($C64,[4]APELACIÓN!$C:$AK,7,0),""),0)</f>
        <v/>
      </c>
      <c r="X64" s="10" t="str">
        <f>IFERROR(VLOOKUP($C64,[4]CONSOLIDADO!$C:$BS,61,0),"")</f>
        <v>EMPATE</v>
      </c>
      <c r="Y64" s="11">
        <f>IFERROR(VLOOKUP($C64,[4]CONSOLIDADO!$C:$BS,62,0),"")</f>
        <v>70</v>
      </c>
      <c r="Z64" s="11">
        <f>IFERROR(VLOOKUP($C64,[4]CONSOLIDADO!$C:$BS,63,0),"")</f>
        <v>10</v>
      </c>
      <c r="AA64" s="11">
        <f>IFERROR(VLOOKUP($C64,[4]CONSOLIDADO!$C:$BS,64,0),"")</f>
        <v>2</v>
      </c>
      <c r="AB64" s="11">
        <f>IFERROR(VLOOKUP($C64,[4]CONSOLIDADO!$C:$BS,65,0),"")</f>
        <v>17</v>
      </c>
      <c r="AC64" s="9" t="str">
        <f>IFERROR(VLOOKUP($C64,[4]CONSOLIDADO!$C:$BS,66,0),"")</f>
        <v>SI</v>
      </c>
      <c r="AD64" s="9" t="str">
        <f>IFERROR(VLOOKUP($C64,[4]CONSOLIDADO!$C:$BS,67,0),"")</f>
        <v>Horas de Capacitacion</v>
      </c>
      <c r="AE64" s="12">
        <f>IFERROR(VLOOKUP($C64,[4]CONSOLIDADO!$C:$BS,68,0),"")</f>
        <v>2</v>
      </c>
      <c r="AF64" s="13">
        <v>49</v>
      </c>
    </row>
    <row r="65" spans="1:32" x14ac:dyDescent="0.25">
      <c r="A65" s="1">
        <v>50</v>
      </c>
      <c r="B65" s="2">
        <v>103</v>
      </c>
      <c r="C65" s="3">
        <v>16469315</v>
      </c>
      <c r="D65" s="2">
        <v>5</v>
      </c>
      <c r="E65" s="2">
        <f>IFERROR(VLOOKUP($C65,[4]CONSOLIDADO!$C:$K,9,0),"")</f>
        <v>22</v>
      </c>
      <c r="F65" s="4">
        <f>IFERROR(IF(AND($W65="SI",VLOOKUP($C65,[4]APELACIÓN!$C:$AK,21,0)&gt;0),VLOOKUP($C65,[4]APELACIÓN!$C:$AK,21,0),VLOOKUP($C65,[4]CONSOLIDADO!$C:$BS,38,0)),"")</f>
        <v>10</v>
      </c>
      <c r="G65" s="5">
        <f>IFERROR(IF(AND($W65="SI",VLOOKUP($C65,[4]APELACIÓN!$C:$AK,22,0)&gt;0),VLOOKUP($C65,[4]APELACIÓN!$C:$AK,22,0),VLOOKUP($C65,[4]CONSOLIDADO!$C:$BS,39,0)),"")</f>
        <v>70</v>
      </c>
      <c r="H65" s="6">
        <f>IFERROR(IF(AND($W65="SI",VLOOKUP($C65,[4]APELACIÓN!$C:$AK,23,0)&gt;0),VLOOKUP($C65,[4]APELACIÓN!$C:$AK,23,0),VLOOKUP($C65,[4]CONSOLIDADO!$C:$BS,40,0)),"")</f>
        <v>17.5</v>
      </c>
      <c r="I65" s="4">
        <f>IFERROR(IF(AND($W65="SI",VLOOKUP($C65,[4]APELACIÓN!$C:$AK,24,0)&gt;0),VLOOKUP($C65,[4]APELACIÓN!$C:$AK,24,0),VLOOKUP($C65,[4]CONSOLIDADO!$C:$BS,41,0)),"")</f>
        <v>148</v>
      </c>
      <c r="J65" s="7">
        <f>IFERROR(IF(AND($W65="SI",VLOOKUP($C65,[4]APELACIÓN!$C:$AK,25,0)&gt;0),VLOOKUP($C65,[4]APELACIÓN!$C:$AK,25,0),VLOOKUP($C65,[4]CONSOLIDADO!$C:$BS,42,0)),"")</f>
        <v>100</v>
      </c>
      <c r="K65" s="6">
        <f>IFERROR(IF(AND($W65="SI",VLOOKUP($C65,[4]APELACIÓN!$C:$AK,26,0)&gt;0),VLOOKUP($C65,[4]APELACIÓN!$C:$AK,26,0),VLOOKUP($C65,[4]CONSOLIDADO!$C:$BS,43,0)),"")</f>
        <v>25</v>
      </c>
      <c r="L65" s="4">
        <f>IFERROR(IF(AND($W65="SI",VLOOKUP($C65,[4]APELACIÓN!$C:$AK,27,0)&gt;0),VLOOKUP($C65,[4]APELACIÓN!$C:$AK,27,0),VLOOKUP($C65,[4]CONSOLIDADO!$C:$BS,44,0)),"")</f>
        <v>70</v>
      </c>
      <c r="M65" s="4">
        <f>IFERROR(IF(AND($W65="SI",VLOOKUP($C65,[4]APELACIÓN!$C:$AK,28,0)&gt;0),VLOOKUP($C65,[4]APELACIÓN!$C:$AK,28,0),VLOOKUP($C65,[4]CONSOLIDADO!$C:$BS,45,0)),"")</f>
        <v>70</v>
      </c>
      <c r="N65" s="4">
        <f>IFERROR(IF(AND($W65="SI",VLOOKUP($C65,[4]APELACIÓN!$C:$AK,29,0)&gt;0),VLOOKUP($C65,[4]APELACIÓN!$C:$AK,29,0),VLOOKUP($C65,[4]CONSOLIDADO!$C:$BS,46,0)),"")</f>
        <v>70</v>
      </c>
      <c r="O65" s="4">
        <f>IFERROR(IF(AND($W65="SI",VLOOKUP($C65,[4]APELACIÓN!$C:$AK,30,0)&gt;0),VLOOKUP($C65,[4]APELACIÓN!$C:$AK,30,0),VLOOKUP($C65,[4]CONSOLIDADO!$C:$BS,47,0)),"")</f>
        <v>70</v>
      </c>
      <c r="P65" s="7">
        <f>IFERROR(IF(AND($W65="SI",VLOOKUP($C65,[4]APELACIÓN!$C:$AK,31,0)&gt;0),VLOOKUP($C65,[4]APELACIÓN!$C:$AK,31,0),VLOOKUP($C65,[4]CONSOLIDADO!$C:$BS,48,0)),"")</f>
        <v>100</v>
      </c>
      <c r="Q65" s="6">
        <f>IFERROR(IF(AND($W65="SI",VLOOKUP($C65,[4]APELACIÓN!$C:$AK,32,0)&gt;0),VLOOKUP($C65,[4]APELACIÓN!$C:$AK,32,0),VLOOKUP($C65,[4]CONSOLIDADO!$C:$BS,49,0)),"")</f>
        <v>25</v>
      </c>
      <c r="R65" s="4" t="str">
        <f>IFERROR(IF(AND($W65="SI",VLOOKUP($C65,[4]APELACIÓN!$C:$AK,33,0)&gt;0),VLOOKUP($C65,[4]APELACIÓN!$C:$AK,33,0),VLOOKUP($C65,[4]CONSOLIDADO!$C:$BS,50,0)),"")</f>
        <v>TNS</v>
      </c>
      <c r="S65" s="5">
        <f>IFERROR(IF(AND($W65="SI",VLOOKUP($C65,[4]APELACIÓN!$C:$AK,34,0)&gt;0),VLOOKUP($C65,[4]APELACIÓN!$C:$AK,34,0),VLOOKUP($C65,[4]CONSOLIDADO!$C:$BS,51,0)),"")</f>
        <v>100</v>
      </c>
      <c r="T65" s="6">
        <f>IFERROR(IF(AND($W65="SI",VLOOKUP($C65,[4]APELACIÓN!$C:$AK,35,0)&gt;0),VLOOKUP($C65,[4]APELACIÓN!$C:$AK,35,0),VLOOKUP($C65,[4]CONSOLIDADO!$C:$BS,52,0)),"")</f>
        <v>25</v>
      </c>
      <c r="U65" s="8">
        <f>IFERROR(ROUND(IF(((H65+K65+Q65+T65)=VLOOKUP($C65,[4]CONSOLIDADO!$C:$BJ,60,0)),VLOOKUP($C65,[4]CONSOLIDADO!$C:$BJ,60,0),"ERROR"),2),"")</f>
        <v>92.5</v>
      </c>
      <c r="V65" s="9" t="str">
        <f>IFERROR(IF(VLOOKUP($C65,[4]APELACIÓN!$C:$AK,5,0)&lt;&gt;0,VLOOKUP($C65,[4]APELACIÓN!$C:$AK,5,0),"NO"),"")</f>
        <v/>
      </c>
      <c r="W65" s="9" t="str">
        <f>IFERROR(IF($V65="SI",VLOOKUP($C65,[4]APELACIÓN!$C:$AK,7,0),""),0)</f>
        <v/>
      </c>
      <c r="X65" s="10" t="str">
        <f>IFERROR(VLOOKUP($C65,[4]CONSOLIDADO!$C:$BS,61,0),"")</f>
        <v>EMPATE</v>
      </c>
      <c r="Y65" s="11">
        <f>IFERROR(VLOOKUP($C65,[4]CONSOLIDADO!$C:$BS,62,0),"")</f>
        <v>70</v>
      </c>
      <c r="Z65" s="11">
        <f>IFERROR(VLOOKUP($C65,[4]CONSOLIDADO!$C:$BS,63,0),"")</f>
        <v>10</v>
      </c>
      <c r="AA65" s="11">
        <f>IFERROR(VLOOKUP($C65,[4]CONSOLIDADO!$C:$BS,64,0),"")</f>
        <v>2</v>
      </c>
      <c r="AB65" s="11">
        <f>IFERROR(VLOOKUP($C65,[4]CONSOLIDADO!$C:$BS,65,0),"")</f>
        <v>0</v>
      </c>
      <c r="AC65" s="9" t="str">
        <f>IFERROR(VLOOKUP($C65,[4]CONSOLIDADO!$C:$BS,66,0),"")</f>
        <v/>
      </c>
      <c r="AD65" s="9">
        <f>IFERROR(VLOOKUP($C65,[4]CONSOLIDADO!$C:$BS,67,0),"")</f>
        <v>0</v>
      </c>
      <c r="AE65" s="12">
        <f>IFERROR(VLOOKUP($C65,[4]CONSOLIDADO!$C:$BS,68,0),"")</f>
        <v>0</v>
      </c>
      <c r="AF65" s="13">
        <v>50</v>
      </c>
    </row>
    <row r="66" spans="1:32" x14ac:dyDescent="0.25">
      <c r="A66" s="1">
        <v>51</v>
      </c>
      <c r="B66" s="2">
        <v>103</v>
      </c>
      <c r="C66" s="3">
        <v>12419247</v>
      </c>
      <c r="D66" s="2">
        <v>1</v>
      </c>
      <c r="E66" s="2">
        <f>IFERROR(VLOOKUP($C66,[4]CONSOLIDADO!$C:$K,9,0),"")</f>
        <v>22</v>
      </c>
      <c r="F66" s="4">
        <f>IFERROR(IF(AND($W66="SI",VLOOKUP($C66,[4]APELACIÓN!$C:$AK,21,0)&gt;0),VLOOKUP($C66,[4]APELACIÓN!$C:$AK,21,0),VLOOKUP($C66,[4]CONSOLIDADO!$C:$BS,38,0)),"")</f>
        <v>10</v>
      </c>
      <c r="G66" s="5">
        <f>IFERROR(IF(AND($W66="SI",VLOOKUP($C66,[4]APELACIÓN!$C:$AK,22,0)&gt;0),VLOOKUP($C66,[4]APELACIÓN!$C:$AK,22,0),VLOOKUP($C66,[4]CONSOLIDADO!$C:$BS,39,0)),"")</f>
        <v>70</v>
      </c>
      <c r="H66" s="6">
        <f>IFERROR(IF(AND($W66="SI",VLOOKUP($C66,[4]APELACIÓN!$C:$AK,23,0)&gt;0),VLOOKUP($C66,[4]APELACIÓN!$C:$AK,23,0),VLOOKUP($C66,[4]CONSOLIDADO!$C:$BS,40,0)),"")</f>
        <v>17.5</v>
      </c>
      <c r="I66" s="4">
        <f>IFERROR(IF(AND($W66="SI",VLOOKUP($C66,[4]APELACIÓN!$C:$AK,24,0)&gt;0),VLOOKUP($C66,[4]APELACIÓN!$C:$AK,24,0),VLOOKUP($C66,[4]CONSOLIDADO!$C:$BS,41,0)),"")</f>
        <v>230</v>
      </c>
      <c r="J66" s="7">
        <f>IFERROR(IF(AND($W66="SI",VLOOKUP($C66,[4]APELACIÓN!$C:$AK,25,0)&gt;0),VLOOKUP($C66,[4]APELACIÓN!$C:$AK,25,0),VLOOKUP($C66,[4]CONSOLIDADO!$C:$BS,42,0)),"")</f>
        <v>100</v>
      </c>
      <c r="K66" s="6">
        <f>IFERROR(IF(AND($W66="SI",VLOOKUP($C66,[4]APELACIÓN!$C:$AK,26,0)&gt;0),VLOOKUP($C66,[4]APELACIÓN!$C:$AK,26,0),VLOOKUP($C66,[4]CONSOLIDADO!$C:$BS,43,0)),"")</f>
        <v>25</v>
      </c>
      <c r="L66" s="4">
        <f>IFERROR(IF(AND($W66="SI",VLOOKUP($C66,[4]APELACIÓN!$C:$AK,27,0)&gt;0),VLOOKUP($C66,[4]APELACIÓN!$C:$AK,27,0),VLOOKUP($C66,[4]CONSOLIDADO!$C:$BS,44,0)),"")</f>
        <v>70</v>
      </c>
      <c r="M66" s="4">
        <f>IFERROR(IF(AND($W66="SI",VLOOKUP($C66,[4]APELACIÓN!$C:$AK,28,0)&gt;0),VLOOKUP($C66,[4]APELACIÓN!$C:$AK,28,0),VLOOKUP($C66,[4]CONSOLIDADO!$C:$BS,45,0)),"")</f>
        <v>70</v>
      </c>
      <c r="N66" s="4">
        <f>IFERROR(IF(AND($W66="SI",VLOOKUP($C66,[4]APELACIÓN!$C:$AK,29,0)&gt;0),VLOOKUP($C66,[4]APELACIÓN!$C:$AK,29,0),VLOOKUP($C66,[4]CONSOLIDADO!$C:$BS,46,0)),"")</f>
        <v>70</v>
      </c>
      <c r="O66" s="4">
        <f>IFERROR(IF(AND($W66="SI",VLOOKUP($C66,[4]APELACIÓN!$C:$AK,30,0)&gt;0),VLOOKUP($C66,[4]APELACIÓN!$C:$AK,30,0),VLOOKUP($C66,[4]CONSOLIDADO!$C:$BS,47,0)),"")</f>
        <v>70</v>
      </c>
      <c r="P66" s="7">
        <f>IFERROR(IF(AND($W66="SI",VLOOKUP($C66,[4]APELACIÓN!$C:$AK,31,0)&gt;0),VLOOKUP($C66,[4]APELACIÓN!$C:$AK,31,0),VLOOKUP($C66,[4]CONSOLIDADO!$C:$BS,48,0)),"")</f>
        <v>100</v>
      </c>
      <c r="Q66" s="6">
        <f>IFERROR(IF(AND($W66="SI",VLOOKUP($C66,[4]APELACIÓN!$C:$AK,32,0)&gt;0),VLOOKUP($C66,[4]APELACIÓN!$C:$AK,32,0),VLOOKUP($C66,[4]CONSOLIDADO!$C:$BS,49,0)),"")</f>
        <v>25</v>
      </c>
      <c r="R66" s="4" t="str">
        <f>IFERROR(IF(AND($W66="SI",VLOOKUP($C66,[4]APELACIÓN!$C:$AK,33,0)&gt;0),VLOOKUP($C66,[4]APELACIÓN!$C:$AK,33,0),VLOOKUP($C66,[4]CONSOLIDADO!$C:$BS,50,0)),"")</f>
        <v>TNS</v>
      </c>
      <c r="S66" s="5">
        <f>IFERROR(IF(AND($W66="SI",VLOOKUP($C66,[4]APELACIÓN!$C:$AK,34,0)&gt;0),VLOOKUP($C66,[4]APELACIÓN!$C:$AK,34,0),VLOOKUP($C66,[4]CONSOLIDADO!$C:$BS,51,0)),"")</f>
        <v>100</v>
      </c>
      <c r="T66" s="6">
        <f>IFERROR(IF(AND($W66="SI",VLOOKUP($C66,[4]APELACIÓN!$C:$AK,35,0)&gt;0),VLOOKUP($C66,[4]APELACIÓN!$C:$AK,35,0),VLOOKUP($C66,[4]CONSOLIDADO!$C:$BS,52,0)),"")</f>
        <v>25</v>
      </c>
      <c r="U66" s="8">
        <f>IFERROR(ROUND(IF(((H66+K66+Q66+T66)=VLOOKUP($C66,[4]CONSOLIDADO!$C:$BJ,60,0)),VLOOKUP($C66,[4]CONSOLIDADO!$C:$BJ,60,0),"ERROR"),2),"")</f>
        <v>92.5</v>
      </c>
      <c r="V66" s="9" t="str">
        <f>IFERROR(IF(VLOOKUP($C66,[4]APELACIÓN!$C:$AK,5,0)&lt;&gt;0,VLOOKUP($C66,[4]APELACIÓN!$C:$AK,5,0),"NO"),"")</f>
        <v/>
      </c>
      <c r="W66" s="9" t="str">
        <f>IFERROR(IF($V66="SI",VLOOKUP($C66,[4]APELACIÓN!$C:$AK,7,0),""),0)</f>
        <v/>
      </c>
      <c r="X66" s="10" t="str">
        <f>IFERROR(VLOOKUP($C66,[4]CONSOLIDADO!$C:$BS,61,0),"")</f>
        <v>EMPATE</v>
      </c>
      <c r="Y66" s="11">
        <f>IFERROR(VLOOKUP($C66,[4]CONSOLIDADO!$C:$BS,62,0),"")</f>
        <v>70</v>
      </c>
      <c r="Z66" s="11">
        <f>IFERROR(VLOOKUP($C66,[4]CONSOLIDADO!$C:$BS,63,0),"")</f>
        <v>10</v>
      </c>
      <c r="AA66" s="11">
        <f>IFERROR(VLOOKUP($C66,[4]CONSOLIDADO!$C:$BS,64,0),"")</f>
        <v>1</v>
      </c>
      <c r="AB66" s="11">
        <f>IFERROR(VLOOKUP($C66,[4]CONSOLIDADO!$C:$BS,65,0),"")</f>
        <v>15</v>
      </c>
      <c r="AC66" s="9" t="str">
        <f>IFERROR(VLOOKUP($C66,[4]CONSOLIDADO!$C:$BS,66,0),"")</f>
        <v/>
      </c>
      <c r="AD66" s="9">
        <f>IFERROR(VLOOKUP($C66,[4]CONSOLIDADO!$C:$BS,67,0),"")</f>
        <v>0</v>
      </c>
      <c r="AE66" s="12">
        <f>IFERROR(VLOOKUP($C66,[4]CONSOLIDADO!$C:$BS,68,0),"")</f>
        <v>0</v>
      </c>
      <c r="AF66" s="13">
        <v>51</v>
      </c>
    </row>
    <row r="67" spans="1:32" x14ac:dyDescent="0.25">
      <c r="A67" s="1">
        <v>52</v>
      </c>
      <c r="B67" s="2">
        <v>103</v>
      </c>
      <c r="C67" s="3">
        <v>14103317</v>
      </c>
      <c r="D67" s="2">
        <v>4</v>
      </c>
      <c r="E67" s="2">
        <f>IFERROR(VLOOKUP($C67,[4]CONSOLIDADO!$C:$K,9,0),"")</f>
        <v>22</v>
      </c>
      <c r="F67" s="4">
        <f>IFERROR(IF(AND($W67="SI",VLOOKUP($C67,[4]APELACIÓN!$C:$AK,21,0)&gt;0),VLOOKUP($C67,[4]APELACIÓN!$C:$AK,21,0),VLOOKUP($C67,[4]CONSOLIDADO!$C:$BS,38,0)),"")</f>
        <v>10</v>
      </c>
      <c r="G67" s="5">
        <f>IFERROR(IF(AND($W67="SI",VLOOKUP($C67,[4]APELACIÓN!$C:$AK,22,0)&gt;0),VLOOKUP($C67,[4]APELACIÓN!$C:$AK,22,0),VLOOKUP($C67,[4]CONSOLIDADO!$C:$BS,39,0)),"")</f>
        <v>70</v>
      </c>
      <c r="H67" s="6">
        <f>IFERROR(IF(AND($W67="SI",VLOOKUP($C67,[4]APELACIÓN!$C:$AK,23,0)&gt;0),VLOOKUP($C67,[4]APELACIÓN!$C:$AK,23,0),VLOOKUP($C67,[4]CONSOLIDADO!$C:$BS,40,0)),"")</f>
        <v>17.5</v>
      </c>
      <c r="I67" s="4">
        <f>IFERROR(IF(AND($W67="SI",VLOOKUP($C67,[4]APELACIÓN!$C:$AK,24,0)&gt;0),VLOOKUP($C67,[4]APELACIÓN!$C:$AK,24,0),VLOOKUP($C67,[4]CONSOLIDADO!$C:$BS,41,0)),"")</f>
        <v>392</v>
      </c>
      <c r="J67" s="7">
        <f>IFERROR(IF(AND($W67="SI",VLOOKUP($C67,[4]APELACIÓN!$C:$AK,25,0)&gt;0),VLOOKUP($C67,[4]APELACIÓN!$C:$AK,25,0),VLOOKUP($C67,[4]CONSOLIDADO!$C:$BS,42,0)),"")</f>
        <v>100</v>
      </c>
      <c r="K67" s="6">
        <f>IFERROR(IF(AND($W67="SI",VLOOKUP($C67,[4]APELACIÓN!$C:$AK,26,0)&gt;0),VLOOKUP($C67,[4]APELACIÓN!$C:$AK,26,0),VLOOKUP($C67,[4]CONSOLIDADO!$C:$BS,43,0)),"")</f>
        <v>25</v>
      </c>
      <c r="L67" s="4">
        <f>IFERROR(IF(AND($W67="SI",VLOOKUP($C67,[4]APELACIÓN!$C:$AK,27,0)&gt;0),VLOOKUP($C67,[4]APELACIÓN!$C:$AK,27,0),VLOOKUP($C67,[4]CONSOLIDADO!$C:$BS,44,0)),"")</f>
        <v>70</v>
      </c>
      <c r="M67" s="4">
        <f>IFERROR(IF(AND($W67="SI",VLOOKUP($C67,[4]APELACIÓN!$C:$AK,28,0)&gt;0),VLOOKUP($C67,[4]APELACIÓN!$C:$AK,28,0),VLOOKUP($C67,[4]CONSOLIDADO!$C:$BS,45,0)),"")</f>
        <v>70</v>
      </c>
      <c r="N67" s="4">
        <f>IFERROR(IF(AND($W67="SI",VLOOKUP($C67,[4]APELACIÓN!$C:$AK,29,0)&gt;0),VLOOKUP($C67,[4]APELACIÓN!$C:$AK,29,0),VLOOKUP($C67,[4]CONSOLIDADO!$C:$BS,46,0)),"")</f>
        <v>70</v>
      </c>
      <c r="O67" s="4">
        <f>IFERROR(IF(AND($W67="SI",VLOOKUP($C67,[4]APELACIÓN!$C:$AK,30,0)&gt;0),VLOOKUP($C67,[4]APELACIÓN!$C:$AK,30,0),VLOOKUP($C67,[4]CONSOLIDADO!$C:$BS,47,0)),"")</f>
        <v>70</v>
      </c>
      <c r="P67" s="7">
        <f>IFERROR(IF(AND($W67="SI",VLOOKUP($C67,[4]APELACIÓN!$C:$AK,31,0)&gt;0),VLOOKUP($C67,[4]APELACIÓN!$C:$AK,31,0),VLOOKUP($C67,[4]CONSOLIDADO!$C:$BS,48,0)),"")</f>
        <v>100</v>
      </c>
      <c r="Q67" s="6">
        <f>IFERROR(IF(AND($W67="SI",VLOOKUP($C67,[4]APELACIÓN!$C:$AK,32,0)&gt;0),VLOOKUP($C67,[4]APELACIÓN!$C:$AK,32,0),VLOOKUP($C67,[4]CONSOLIDADO!$C:$BS,49,0)),"")</f>
        <v>25</v>
      </c>
      <c r="R67" s="4" t="str">
        <f>IFERROR(IF(AND($W67="SI",VLOOKUP($C67,[4]APELACIÓN!$C:$AK,33,0)&gt;0),VLOOKUP($C67,[4]APELACIÓN!$C:$AK,33,0),VLOOKUP($C67,[4]CONSOLIDADO!$C:$BS,50,0)),"")</f>
        <v>TNS</v>
      </c>
      <c r="S67" s="5">
        <f>IFERROR(IF(AND($W67="SI",VLOOKUP($C67,[4]APELACIÓN!$C:$AK,34,0)&gt;0),VLOOKUP($C67,[4]APELACIÓN!$C:$AK,34,0),VLOOKUP($C67,[4]CONSOLIDADO!$C:$BS,51,0)),"")</f>
        <v>100</v>
      </c>
      <c r="T67" s="6">
        <f>IFERROR(IF(AND($W67="SI",VLOOKUP($C67,[4]APELACIÓN!$C:$AK,35,0)&gt;0),VLOOKUP($C67,[4]APELACIÓN!$C:$AK,35,0),VLOOKUP($C67,[4]CONSOLIDADO!$C:$BS,52,0)),"")</f>
        <v>25</v>
      </c>
      <c r="U67" s="8">
        <f>IFERROR(ROUND(IF(((H67+K67+Q67+T67)=VLOOKUP($C67,[4]CONSOLIDADO!$C:$BJ,60,0)),VLOOKUP($C67,[4]CONSOLIDADO!$C:$BJ,60,0),"ERROR"),2),"")</f>
        <v>92.5</v>
      </c>
      <c r="V67" s="9" t="str">
        <f>IFERROR(IF(VLOOKUP($C67,[4]APELACIÓN!$C:$AK,5,0)&lt;&gt;0,VLOOKUP($C67,[4]APELACIÓN!$C:$AK,5,0),"NO"),"")</f>
        <v/>
      </c>
      <c r="W67" s="9" t="str">
        <f>IFERROR(IF($V67="SI",VLOOKUP($C67,[4]APELACIÓN!$C:$AK,7,0),""),0)</f>
        <v/>
      </c>
      <c r="X67" s="10" t="str">
        <f>IFERROR(VLOOKUP($C67,[4]CONSOLIDADO!$C:$BS,61,0),"")</f>
        <v>EMPATE</v>
      </c>
      <c r="Y67" s="11">
        <f>IFERROR(VLOOKUP($C67,[4]CONSOLIDADO!$C:$BS,62,0),"")</f>
        <v>70</v>
      </c>
      <c r="Z67" s="11">
        <f>IFERROR(VLOOKUP($C67,[4]CONSOLIDADO!$C:$BS,63,0),"")</f>
        <v>10</v>
      </c>
      <c r="AA67" s="11">
        <f>IFERROR(VLOOKUP($C67,[4]CONSOLIDADO!$C:$BS,64,0),"")</f>
        <v>1</v>
      </c>
      <c r="AB67" s="11">
        <f>IFERROR(VLOOKUP($C67,[4]CONSOLIDADO!$C:$BS,65,0),"")</f>
        <v>3</v>
      </c>
      <c r="AC67" s="9" t="str">
        <f>IFERROR(VLOOKUP($C67,[4]CONSOLIDADO!$C:$BS,66,0),"")</f>
        <v/>
      </c>
      <c r="AD67" s="9">
        <f>IFERROR(VLOOKUP($C67,[4]CONSOLIDADO!$C:$BS,67,0),"")</f>
        <v>0</v>
      </c>
      <c r="AE67" s="12">
        <f>IFERROR(VLOOKUP($C67,[4]CONSOLIDADO!$C:$BS,68,0),"")</f>
        <v>0</v>
      </c>
      <c r="AF67" s="13">
        <v>52</v>
      </c>
    </row>
    <row r="68" spans="1:32" x14ac:dyDescent="0.25">
      <c r="A68" s="1">
        <v>53</v>
      </c>
      <c r="B68" s="2">
        <v>103</v>
      </c>
      <c r="C68" s="3">
        <v>15980076</v>
      </c>
      <c r="D68" s="2">
        <v>8</v>
      </c>
      <c r="E68" s="2">
        <f>IFERROR(VLOOKUP($C68,[4]CONSOLIDADO!$C:$K,9,0),"")</f>
        <v>22</v>
      </c>
      <c r="F68" s="4">
        <f>IFERROR(IF(AND($W68="SI",VLOOKUP($C68,[4]APELACIÓN!$C:$AK,21,0)&gt;0),VLOOKUP($C68,[4]APELACIÓN!$C:$AK,21,0),VLOOKUP($C68,[4]CONSOLIDADO!$C:$BS,38,0)),"")</f>
        <v>10</v>
      </c>
      <c r="G68" s="5">
        <f>IFERROR(IF(AND($W68="SI",VLOOKUP($C68,[4]APELACIÓN!$C:$AK,22,0)&gt;0),VLOOKUP($C68,[4]APELACIÓN!$C:$AK,22,0),VLOOKUP($C68,[4]CONSOLIDADO!$C:$BS,39,0)),"")</f>
        <v>70</v>
      </c>
      <c r="H68" s="6">
        <f>IFERROR(IF(AND($W68="SI",VLOOKUP($C68,[4]APELACIÓN!$C:$AK,23,0)&gt;0),VLOOKUP($C68,[4]APELACIÓN!$C:$AK,23,0),VLOOKUP($C68,[4]CONSOLIDADO!$C:$BS,40,0)),"")</f>
        <v>17.5</v>
      </c>
      <c r="I68" s="4">
        <f>IFERROR(IF(AND($W68="SI",VLOOKUP($C68,[4]APELACIÓN!$C:$AK,24,0)&gt;0),VLOOKUP($C68,[4]APELACIÓN!$C:$AK,24,0),VLOOKUP($C68,[4]CONSOLIDADO!$C:$BS,41,0)),"")</f>
        <v>176</v>
      </c>
      <c r="J68" s="7">
        <f>IFERROR(IF(AND($W68="SI",VLOOKUP($C68,[4]APELACIÓN!$C:$AK,25,0)&gt;0),VLOOKUP($C68,[4]APELACIÓN!$C:$AK,25,0),VLOOKUP($C68,[4]CONSOLIDADO!$C:$BS,42,0)),"")</f>
        <v>100</v>
      </c>
      <c r="K68" s="6">
        <f>IFERROR(IF(AND($W68="SI",VLOOKUP($C68,[4]APELACIÓN!$C:$AK,26,0)&gt;0),VLOOKUP($C68,[4]APELACIÓN!$C:$AK,26,0),VLOOKUP($C68,[4]CONSOLIDADO!$C:$BS,43,0)),"")</f>
        <v>25</v>
      </c>
      <c r="L68" s="4">
        <f>IFERROR(IF(AND($W68="SI",VLOOKUP($C68,[4]APELACIÓN!$C:$AK,27,0)&gt;0),VLOOKUP($C68,[4]APELACIÓN!$C:$AK,27,0),VLOOKUP($C68,[4]CONSOLIDADO!$C:$BS,44,0)),"")</f>
        <v>70</v>
      </c>
      <c r="M68" s="4">
        <f>IFERROR(IF(AND($W68="SI",VLOOKUP($C68,[4]APELACIÓN!$C:$AK,28,0)&gt;0),VLOOKUP($C68,[4]APELACIÓN!$C:$AK,28,0),VLOOKUP($C68,[4]CONSOLIDADO!$C:$BS,45,0)),"")</f>
        <v>70</v>
      </c>
      <c r="N68" s="4">
        <f>IFERROR(IF(AND($W68="SI",VLOOKUP($C68,[4]APELACIÓN!$C:$AK,29,0)&gt;0),VLOOKUP($C68,[4]APELACIÓN!$C:$AK,29,0),VLOOKUP($C68,[4]CONSOLIDADO!$C:$BS,46,0)),"")</f>
        <v>70</v>
      </c>
      <c r="O68" s="4">
        <f>IFERROR(IF(AND($W68="SI",VLOOKUP($C68,[4]APELACIÓN!$C:$AK,30,0)&gt;0),VLOOKUP($C68,[4]APELACIÓN!$C:$AK,30,0),VLOOKUP($C68,[4]CONSOLIDADO!$C:$BS,47,0)),"")</f>
        <v>70</v>
      </c>
      <c r="P68" s="7">
        <f>IFERROR(IF(AND($W68="SI",VLOOKUP($C68,[4]APELACIÓN!$C:$AK,31,0)&gt;0),VLOOKUP($C68,[4]APELACIÓN!$C:$AK,31,0),VLOOKUP($C68,[4]CONSOLIDADO!$C:$BS,48,0)),"")</f>
        <v>100</v>
      </c>
      <c r="Q68" s="6">
        <f>IFERROR(IF(AND($W68="SI",VLOOKUP($C68,[4]APELACIÓN!$C:$AK,32,0)&gt;0),VLOOKUP($C68,[4]APELACIÓN!$C:$AK,32,0),VLOOKUP($C68,[4]CONSOLIDADO!$C:$BS,49,0)),"")</f>
        <v>25</v>
      </c>
      <c r="R68" s="4" t="str">
        <f>IFERROR(IF(AND($W68="SI",VLOOKUP($C68,[4]APELACIÓN!$C:$AK,33,0)&gt;0),VLOOKUP($C68,[4]APELACIÓN!$C:$AK,33,0),VLOOKUP($C68,[4]CONSOLIDADO!$C:$BS,50,0)),"")</f>
        <v>TNS</v>
      </c>
      <c r="S68" s="5">
        <f>IFERROR(IF(AND($W68="SI",VLOOKUP($C68,[4]APELACIÓN!$C:$AK,34,0)&gt;0),VLOOKUP($C68,[4]APELACIÓN!$C:$AK,34,0),VLOOKUP($C68,[4]CONSOLIDADO!$C:$BS,51,0)),"")</f>
        <v>100</v>
      </c>
      <c r="T68" s="6">
        <f>IFERROR(IF(AND($W68="SI",VLOOKUP($C68,[4]APELACIÓN!$C:$AK,35,0)&gt;0),VLOOKUP($C68,[4]APELACIÓN!$C:$AK,35,0),VLOOKUP($C68,[4]CONSOLIDADO!$C:$BS,52,0)),"")</f>
        <v>25</v>
      </c>
      <c r="U68" s="8">
        <f>IFERROR(ROUND(IF(((H68+K68+Q68+T68)=VLOOKUP($C68,[4]CONSOLIDADO!$C:$BJ,60,0)),VLOOKUP($C68,[4]CONSOLIDADO!$C:$BJ,60,0),"ERROR"),2),"")</f>
        <v>92.5</v>
      </c>
      <c r="V68" s="9" t="str">
        <f>IFERROR(IF(VLOOKUP($C68,[4]APELACIÓN!$C:$AK,5,0)&lt;&gt;0,VLOOKUP($C68,[4]APELACIÓN!$C:$AK,5,0),"NO"),"")</f>
        <v/>
      </c>
      <c r="W68" s="9" t="str">
        <f>IFERROR(IF($V68="SI",VLOOKUP($C68,[4]APELACIÓN!$C:$AK,7,0),""),0)</f>
        <v/>
      </c>
      <c r="X68" s="10" t="str">
        <f>IFERROR(VLOOKUP($C68,[4]CONSOLIDADO!$C:$BS,61,0),"")</f>
        <v>EMPATE</v>
      </c>
      <c r="Y68" s="11">
        <f>IFERROR(VLOOKUP($C68,[4]CONSOLIDADO!$C:$BS,62,0),"")</f>
        <v>70</v>
      </c>
      <c r="Z68" s="11">
        <f>IFERROR(VLOOKUP($C68,[4]CONSOLIDADO!$C:$BS,63,0),"")</f>
        <v>10</v>
      </c>
      <c r="AA68" s="11">
        <f>IFERROR(VLOOKUP($C68,[4]CONSOLIDADO!$C:$BS,64,0),"")</f>
        <v>0</v>
      </c>
      <c r="AB68" s="11">
        <f>IFERROR(VLOOKUP($C68,[4]CONSOLIDADO!$C:$BS,65,0),"")</f>
        <v>11</v>
      </c>
      <c r="AC68" s="9" t="str">
        <f>IFERROR(VLOOKUP($C68,[4]CONSOLIDADO!$C:$BS,66,0),"")</f>
        <v/>
      </c>
      <c r="AD68" s="9">
        <f>IFERROR(VLOOKUP($C68,[4]CONSOLIDADO!$C:$BS,67,0),"")</f>
        <v>0</v>
      </c>
      <c r="AE68" s="12">
        <f>IFERROR(VLOOKUP($C68,[4]CONSOLIDADO!$C:$BS,68,0),"")</f>
        <v>0</v>
      </c>
      <c r="AF68" s="13">
        <v>53</v>
      </c>
    </row>
    <row r="69" spans="1:32" x14ac:dyDescent="0.25">
      <c r="A69" s="1">
        <v>54</v>
      </c>
      <c r="B69" s="2">
        <v>103</v>
      </c>
      <c r="C69" s="3">
        <v>15001281</v>
      </c>
      <c r="D69" s="2">
        <v>3</v>
      </c>
      <c r="E69" s="2">
        <f>IFERROR(VLOOKUP($C69,[4]CONSOLIDADO!$C:$K,9,0),"")</f>
        <v>22</v>
      </c>
      <c r="F69" s="4">
        <f>IFERROR(IF(AND($W69="SI",VLOOKUP($C69,[4]APELACIÓN!$C:$AK,21,0)&gt;0),VLOOKUP($C69,[4]APELACIÓN!$C:$AK,21,0),VLOOKUP($C69,[4]CONSOLIDADO!$C:$BS,38,0)),"")</f>
        <v>10</v>
      </c>
      <c r="G69" s="5">
        <f>IFERROR(IF(AND($W69="SI",VLOOKUP($C69,[4]APELACIÓN!$C:$AK,22,0)&gt;0),VLOOKUP($C69,[4]APELACIÓN!$C:$AK,22,0),VLOOKUP($C69,[4]CONSOLIDADO!$C:$BS,39,0)),"")</f>
        <v>70</v>
      </c>
      <c r="H69" s="6">
        <f>IFERROR(IF(AND($W69="SI",VLOOKUP($C69,[4]APELACIÓN!$C:$AK,23,0)&gt;0),VLOOKUP($C69,[4]APELACIÓN!$C:$AK,23,0),VLOOKUP($C69,[4]CONSOLIDADO!$C:$BS,40,0)),"")</f>
        <v>17.5</v>
      </c>
      <c r="I69" s="4">
        <f>IFERROR(IF(AND($W69="SI",VLOOKUP($C69,[4]APELACIÓN!$C:$AK,24,0)&gt;0),VLOOKUP($C69,[4]APELACIÓN!$C:$AK,24,0),VLOOKUP($C69,[4]CONSOLIDADO!$C:$BS,41,0)),"")</f>
        <v>352</v>
      </c>
      <c r="J69" s="7">
        <f>IFERROR(IF(AND($W69="SI",VLOOKUP($C69,[4]APELACIÓN!$C:$AK,25,0)&gt;0),VLOOKUP($C69,[4]APELACIÓN!$C:$AK,25,0),VLOOKUP($C69,[4]CONSOLIDADO!$C:$BS,42,0)),"")</f>
        <v>100</v>
      </c>
      <c r="K69" s="6">
        <f>IFERROR(IF(AND($W69="SI",VLOOKUP($C69,[4]APELACIÓN!$C:$AK,26,0)&gt;0),VLOOKUP($C69,[4]APELACIÓN!$C:$AK,26,0),VLOOKUP($C69,[4]CONSOLIDADO!$C:$BS,43,0)),"")</f>
        <v>25</v>
      </c>
      <c r="L69" s="4">
        <f>IFERROR(IF(AND($W69="SI",VLOOKUP($C69,[4]APELACIÓN!$C:$AK,27,0)&gt;0),VLOOKUP($C69,[4]APELACIÓN!$C:$AK,27,0),VLOOKUP($C69,[4]CONSOLIDADO!$C:$BS,44,0)),"")</f>
        <v>70</v>
      </c>
      <c r="M69" s="4">
        <f>IFERROR(IF(AND($W69="SI",VLOOKUP($C69,[4]APELACIÓN!$C:$AK,28,0)&gt;0),VLOOKUP($C69,[4]APELACIÓN!$C:$AK,28,0),VLOOKUP($C69,[4]CONSOLIDADO!$C:$BS,45,0)),"")</f>
        <v>70</v>
      </c>
      <c r="N69" s="4">
        <f>IFERROR(IF(AND($W69="SI",VLOOKUP($C69,[4]APELACIÓN!$C:$AK,29,0)&gt;0),VLOOKUP($C69,[4]APELACIÓN!$C:$AK,29,0),VLOOKUP($C69,[4]CONSOLIDADO!$C:$BS,46,0)),"")</f>
        <v>70</v>
      </c>
      <c r="O69" s="4">
        <f>IFERROR(IF(AND($W69="SI",VLOOKUP($C69,[4]APELACIÓN!$C:$AK,30,0)&gt;0),VLOOKUP($C69,[4]APELACIÓN!$C:$AK,30,0),VLOOKUP($C69,[4]CONSOLIDADO!$C:$BS,47,0)),"")</f>
        <v>70</v>
      </c>
      <c r="P69" s="7">
        <f>IFERROR(IF(AND($W69="SI",VLOOKUP($C69,[4]APELACIÓN!$C:$AK,31,0)&gt;0),VLOOKUP($C69,[4]APELACIÓN!$C:$AK,31,0),VLOOKUP($C69,[4]CONSOLIDADO!$C:$BS,48,0)),"")</f>
        <v>100</v>
      </c>
      <c r="Q69" s="6">
        <f>IFERROR(IF(AND($W69="SI",VLOOKUP($C69,[4]APELACIÓN!$C:$AK,32,0)&gt;0),VLOOKUP($C69,[4]APELACIÓN!$C:$AK,32,0),VLOOKUP($C69,[4]CONSOLIDADO!$C:$BS,49,0)),"")</f>
        <v>25</v>
      </c>
      <c r="R69" s="4" t="str">
        <f>IFERROR(IF(AND($W69="SI",VLOOKUP($C69,[4]APELACIÓN!$C:$AK,33,0)&gt;0),VLOOKUP($C69,[4]APELACIÓN!$C:$AK,33,0),VLOOKUP($C69,[4]CONSOLIDADO!$C:$BS,50,0)),"")</f>
        <v>TNS</v>
      </c>
      <c r="S69" s="5">
        <f>IFERROR(IF(AND($W69="SI",VLOOKUP($C69,[4]APELACIÓN!$C:$AK,34,0)&gt;0),VLOOKUP($C69,[4]APELACIÓN!$C:$AK,34,0),VLOOKUP($C69,[4]CONSOLIDADO!$C:$BS,51,0)),"")</f>
        <v>100</v>
      </c>
      <c r="T69" s="6">
        <f>IFERROR(IF(AND($W69="SI",VLOOKUP($C69,[4]APELACIÓN!$C:$AK,35,0)&gt;0),VLOOKUP($C69,[4]APELACIÓN!$C:$AK,35,0),VLOOKUP($C69,[4]CONSOLIDADO!$C:$BS,52,0)),"")</f>
        <v>25</v>
      </c>
      <c r="U69" s="8">
        <f>IFERROR(ROUND(IF(((H69+K69+Q69+T69)=VLOOKUP($C69,[4]CONSOLIDADO!$C:$BJ,60,0)),VLOOKUP($C69,[4]CONSOLIDADO!$C:$BJ,60,0),"ERROR"),2),"")</f>
        <v>92.5</v>
      </c>
      <c r="V69" s="9" t="str">
        <f>IFERROR(IF(VLOOKUP($C69,[4]APELACIÓN!$C:$AK,5,0)&lt;&gt;0,VLOOKUP($C69,[4]APELACIÓN!$C:$AK,5,0),"NO"),"")</f>
        <v/>
      </c>
      <c r="W69" s="9" t="str">
        <f>IFERROR(IF($V69="SI",VLOOKUP($C69,[4]APELACIÓN!$C:$AK,7,0),""),0)</f>
        <v/>
      </c>
      <c r="X69" s="10" t="str">
        <f>IFERROR(VLOOKUP($C69,[4]CONSOLIDADO!$C:$BS,61,0),"")</f>
        <v>EMPATE</v>
      </c>
      <c r="Y69" s="11">
        <f>IFERROR(VLOOKUP($C69,[4]CONSOLIDADO!$C:$BS,62,0),"")</f>
        <v>70</v>
      </c>
      <c r="Z69" s="11">
        <f>IFERROR(VLOOKUP($C69,[4]CONSOLIDADO!$C:$BS,63,0),"")</f>
        <v>10</v>
      </c>
      <c r="AA69" s="11">
        <f>IFERROR(VLOOKUP($C69,[4]CONSOLIDADO!$C:$BS,64,0),"")</f>
        <v>0</v>
      </c>
      <c r="AB69" s="11">
        <f>IFERROR(VLOOKUP($C69,[4]CONSOLIDADO!$C:$BS,65,0),"")</f>
        <v>0</v>
      </c>
      <c r="AC69" s="9" t="str">
        <f>IFERROR(VLOOKUP($C69,[4]CONSOLIDADO!$C:$BS,66,0),"")</f>
        <v/>
      </c>
      <c r="AD69" s="9">
        <f>IFERROR(VLOOKUP($C69,[4]CONSOLIDADO!$C:$BS,67,0),"")</f>
        <v>0</v>
      </c>
      <c r="AE69" s="12">
        <f>IFERROR(VLOOKUP($C69,[4]CONSOLIDADO!$C:$BS,68,0),"")</f>
        <v>0</v>
      </c>
      <c r="AF69" s="13">
        <v>54</v>
      </c>
    </row>
    <row r="70" spans="1:32" x14ac:dyDescent="0.25">
      <c r="A70" s="1">
        <v>55</v>
      </c>
      <c r="B70" s="2">
        <v>103</v>
      </c>
      <c r="C70" s="3">
        <v>15947756</v>
      </c>
      <c r="D70" s="2">
        <v>8</v>
      </c>
      <c r="E70" s="2">
        <f>IFERROR(VLOOKUP($C70,[4]CONSOLIDADO!$C:$K,9,0),"")</f>
        <v>22</v>
      </c>
      <c r="F70" s="4">
        <f>IFERROR(IF(AND($W70="SI",VLOOKUP($C70,[4]APELACIÓN!$C:$AK,21,0)&gt;0),VLOOKUP($C70,[4]APELACIÓN!$C:$AK,21,0),VLOOKUP($C70,[4]CONSOLIDADO!$C:$BS,38,0)),"")</f>
        <v>10</v>
      </c>
      <c r="G70" s="5">
        <f>IFERROR(IF(AND($W70="SI",VLOOKUP($C70,[4]APELACIÓN!$C:$AK,22,0)&gt;0),VLOOKUP($C70,[4]APELACIÓN!$C:$AK,22,0),VLOOKUP($C70,[4]CONSOLIDADO!$C:$BS,39,0)),"")</f>
        <v>70</v>
      </c>
      <c r="H70" s="6">
        <f>IFERROR(IF(AND($W70="SI",VLOOKUP($C70,[4]APELACIÓN!$C:$AK,23,0)&gt;0),VLOOKUP($C70,[4]APELACIÓN!$C:$AK,23,0),VLOOKUP($C70,[4]CONSOLIDADO!$C:$BS,40,0)),"")</f>
        <v>17.5</v>
      </c>
      <c r="I70" s="4">
        <f>IFERROR(IF(AND($W70="SI",VLOOKUP($C70,[4]APELACIÓN!$C:$AK,24,0)&gt;0),VLOOKUP($C70,[4]APELACIÓN!$C:$AK,24,0),VLOOKUP($C70,[4]CONSOLIDADO!$C:$BS,41,0)),"")</f>
        <v>122</v>
      </c>
      <c r="J70" s="7">
        <f>IFERROR(IF(AND($W70="SI",VLOOKUP($C70,[4]APELACIÓN!$C:$AK,25,0)&gt;0),VLOOKUP($C70,[4]APELACIÓN!$C:$AK,25,0),VLOOKUP($C70,[4]CONSOLIDADO!$C:$BS,42,0)),"")</f>
        <v>100</v>
      </c>
      <c r="K70" s="6">
        <f>IFERROR(IF(AND($W70="SI",VLOOKUP($C70,[4]APELACIÓN!$C:$AK,26,0)&gt;0),VLOOKUP($C70,[4]APELACIÓN!$C:$AK,26,0),VLOOKUP($C70,[4]CONSOLIDADO!$C:$BS,43,0)),"")</f>
        <v>25</v>
      </c>
      <c r="L70" s="4">
        <f>IFERROR(IF(AND($W70="SI",VLOOKUP($C70,[4]APELACIÓN!$C:$AK,27,0)&gt;0),VLOOKUP($C70,[4]APELACIÓN!$C:$AK,27,0),VLOOKUP($C70,[4]CONSOLIDADO!$C:$BS,44,0)),"")</f>
        <v>70</v>
      </c>
      <c r="M70" s="4">
        <f>IFERROR(IF(AND($W70="SI",VLOOKUP($C70,[4]APELACIÓN!$C:$AK,28,0)&gt;0),VLOOKUP($C70,[4]APELACIÓN!$C:$AK,28,0),VLOOKUP($C70,[4]CONSOLIDADO!$C:$BS,45,0)),"")</f>
        <v>70</v>
      </c>
      <c r="N70" s="4">
        <f>IFERROR(IF(AND($W70="SI",VLOOKUP($C70,[4]APELACIÓN!$C:$AK,29,0)&gt;0),VLOOKUP($C70,[4]APELACIÓN!$C:$AK,29,0),VLOOKUP($C70,[4]CONSOLIDADO!$C:$BS,46,0)),"")</f>
        <v>70</v>
      </c>
      <c r="O70" s="4">
        <f>IFERROR(IF(AND($W70="SI",VLOOKUP($C70,[4]APELACIÓN!$C:$AK,30,0)&gt;0),VLOOKUP($C70,[4]APELACIÓN!$C:$AK,30,0),VLOOKUP($C70,[4]CONSOLIDADO!$C:$BS,47,0)),"")</f>
        <v>70</v>
      </c>
      <c r="P70" s="7">
        <f>IFERROR(IF(AND($W70="SI",VLOOKUP($C70,[4]APELACIÓN!$C:$AK,31,0)&gt;0),VLOOKUP($C70,[4]APELACIÓN!$C:$AK,31,0),VLOOKUP($C70,[4]CONSOLIDADO!$C:$BS,48,0)),"")</f>
        <v>100</v>
      </c>
      <c r="Q70" s="6">
        <f>IFERROR(IF(AND($W70="SI",VLOOKUP($C70,[4]APELACIÓN!$C:$AK,32,0)&gt;0),VLOOKUP($C70,[4]APELACIÓN!$C:$AK,32,0),VLOOKUP($C70,[4]CONSOLIDADO!$C:$BS,49,0)),"")</f>
        <v>25</v>
      </c>
      <c r="R70" s="4" t="str">
        <f>IFERROR(IF(AND($W70="SI",VLOOKUP($C70,[4]APELACIÓN!$C:$AK,33,0)&gt;0),VLOOKUP($C70,[4]APELACIÓN!$C:$AK,33,0),VLOOKUP($C70,[4]CONSOLIDADO!$C:$BS,50,0)),"")</f>
        <v>TNS</v>
      </c>
      <c r="S70" s="5">
        <f>IFERROR(IF(AND($W70="SI",VLOOKUP($C70,[4]APELACIÓN!$C:$AK,34,0)&gt;0),VLOOKUP($C70,[4]APELACIÓN!$C:$AK,34,0),VLOOKUP($C70,[4]CONSOLIDADO!$C:$BS,51,0)),"")</f>
        <v>100</v>
      </c>
      <c r="T70" s="6">
        <f>IFERROR(IF(AND($W70="SI",VLOOKUP($C70,[4]APELACIÓN!$C:$AK,35,0)&gt;0),VLOOKUP($C70,[4]APELACIÓN!$C:$AK,35,0),VLOOKUP($C70,[4]CONSOLIDADO!$C:$BS,52,0)),"")</f>
        <v>25</v>
      </c>
      <c r="U70" s="8">
        <f>IFERROR(ROUND(IF(((H70+K70+Q70+T70)=VLOOKUP($C70,[4]CONSOLIDADO!$C:$BJ,60,0)),VLOOKUP($C70,[4]CONSOLIDADO!$C:$BJ,60,0),"ERROR"),2),"")</f>
        <v>92.5</v>
      </c>
      <c r="V70" s="9" t="str">
        <f>IFERROR(IF(VLOOKUP($C70,[4]APELACIÓN!$C:$AK,5,0)&lt;&gt;0,VLOOKUP($C70,[4]APELACIÓN!$C:$AK,5,0),"NO"),"")</f>
        <v/>
      </c>
      <c r="W70" s="9" t="str">
        <f>IFERROR(IF($V70="SI",VLOOKUP($C70,[4]APELACIÓN!$C:$AK,7,0),""),0)</f>
        <v/>
      </c>
      <c r="X70" s="10" t="str">
        <f>IFERROR(VLOOKUP($C70,[4]CONSOLIDADO!$C:$BS,61,0),"")</f>
        <v>EMPATE</v>
      </c>
      <c r="Y70" s="11">
        <f>IFERROR(VLOOKUP($C70,[4]CONSOLIDADO!$C:$BS,62,0),"")</f>
        <v>70</v>
      </c>
      <c r="Z70" s="11">
        <f>IFERROR(VLOOKUP($C70,[4]CONSOLIDADO!$C:$BS,63,0),"")</f>
        <v>9</v>
      </c>
      <c r="AA70" s="11">
        <f>IFERROR(VLOOKUP($C70,[4]CONSOLIDADO!$C:$BS,64,0),"")</f>
        <v>11</v>
      </c>
      <c r="AB70" s="11">
        <f>IFERROR(VLOOKUP($C70,[4]CONSOLIDADO!$C:$BS,65,0),"")</f>
        <v>29</v>
      </c>
      <c r="AC70" s="9" t="str">
        <f>IFERROR(VLOOKUP($C70,[4]CONSOLIDADO!$C:$BS,66,0),"")</f>
        <v/>
      </c>
      <c r="AD70" s="9">
        <f>IFERROR(VLOOKUP($C70,[4]CONSOLIDADO!$C:$BS,67,0),"")</f>
        <v>0</v>
      </c>
      <c r="AE70" s="12">
        <f>IFERROR(VLOOKUP($C70,[4]CONSOLIDADO!$C:$BS,68,0),"")</f>
        <v>0</v>
      </c>
      <c r="AF70" s="13">
        <v>55</v>
      </c>
    </row>
    <row r="71" spans="1:32" x14ac:dyDescent="0.25">
      <c r="A71" s="1">
        <v>56</v>
      </c>
      <c r="B71" s="2">
        <v>103</v>
      </c>
      <c r="C71" s="3">
        <v>16466221</v>
      </c>
      <c r="D71" s="2">
        <v>7</v>
      </c>
      <c r="E71" s="2">
        <f>IFERROR(VLOOKUP($C71,[4]CONSOLIDADO!$C:$K,9,0),"")</f>
        <v>22</v>
      </c>
      <c r="F71" s="4">
        <f>IFERROR(IF(AND($W71="SI",VLOOKUP($C71,[4]APELACIÓN!$C:$AK,21,0)&gt;0),VLOOKUP($C71,[4]APELACIÓN!$C:$AK,21,0),VLOOKUP($C71,[4]CONSOLIDADO!$C:$BS,38,0)),"")</f>
        <v>10</v>
      </c>
      <c r="G71" s="5">
        <f>IFERROR(IF(AND($W71="SI",VLOOKUP($C71,[4]APELACIÓN!$C:$AK,22,0)&gt;0),VLOOKUP($C71,[4]APELACIÓN!$C:$AK,22,0),VLOOKUP($C71,[4]CONSOLIDADO!$C:$BS,39,0)),"")</f>
        <v>70</v>
      </c>
      <c r="H71" s="6">
        <f>IFERROR(IF(AND($W71="SI",VLOOKUP($C71,[4]APELACIÓN!$C:$AK,23,0)&gt;0),VLOOKUP($C71,[4]APELACIÓN!$C:$AK,23,0),VLOOKUP($C71,[4]CONSOLIDADO!$C:$BS,40,0)),"")</f>
        <v>17.5</v>
      </c>
      <c r="I71" s="4">
        <f>IFERROR(IF(AND($W71="SI",VLOOKUP($C71,[4]APELACIÓN!$C:$AK,24,0)&gt;0),VLOOKUP($C71,[4]APELACIÓN!$C:$AK,24,0),VLOOKUP($C71,[4]CONSOLIDADO!$C:$BS,41,0)),"")</f>
        <v>168</v>
      </c>
      <c r="J71" s="7">
        <f>IFERROR(IF(AND($W71="SI",VLOOKUP($C71,[4]APELACIÓN!$C:$AK,25,0)&gt;0),VLOOKUP($C71,[4]APELACIÓN!$C:$AK,25,0),VLOOKUP($C71,[4]CONSOLIDADO!$C:$BS,42,0)),"")</f>
        <v>100</v>
      </c>
      <c r="K71" s="6">
        <f>IFERROR(IF(AND($W71="SI",VLOOKUP($C71,[4]APELACIÓN!$C:$AK,26,0)&gt;0),VLOOKUP($C71,[4]APELACIÓN!$C:$AK,26,0),VLOOKUP($C71,[4]CONSOLIDADO!$C:$BS,43,0)),"")</f>
        <v>25</v>
      </c>
      <c r="L71" s="4">
        <f>IFERROR(IF(AND($W71="SI",VLOOKUP($C71,[4]APELACIÓN!$C:$AK,27,0)&gt;0),VLOOKUP($C71,[4]APELACIÓN!$C:$AK,27,0),VLOOKUP($C71,[4]CONSOLIDADO!$C:$BS,44,0)),"")</f>
        <v>70</v>
      </c>
      <c r="M71" s="4">
        <f>IFERROR(IF(AND($W71="SI",VLOOKUP($C71,[4]APELACIÓN!$C:$AK,28,0)&gt;0),VLOOKUP($C71,[4]APELACIÓN!$C:$AK,28,0),VLOOKUP($C71,[4]CONSOLIDADO!$C:$BS,45,0)),"")</f>
        <v>70</v>
      </c>
      <c r="N71" s="4">
        <f>IFERROR(IF(AND($W71="SI",VLOOKUP($C71,[4]APELACIÓN!$C:$AK,29,0)&gt;0),VLOOKUP($C71,[4]APELACIÓN!$C:$AK,29,0),VLOOKUP($C71,[4]CONSOLIDADO!$C:$BS,46,0)),"")</f>
        <v>70</v>
      </c>
      <c r="O71" s="4">
        <f>IFERROR(IF(AND($W71="SI",VLOOKUP($C71,[4]APELACIÓN!$C:$AK,30,0)&gt;0),VLOOKUP($C71,[4]APELACIÓN!$C:$AK,30,0),VLOOKUP($C71,[4]CONSOLIDADO!$C:$BS,47,0)),"")</f>
        <v>70</v>
      </c>
      <c r="P71" s="7">
        <f>IFERROR(IF(AND($W71="SI",VLOOKUP($C71,[4]APELACIÓN!$C:$AK,31,0)&gt;0),VLOOKUP($C71,[4]APELACIÓN!$C:$AK,31,0),VLOOKUP($C71,[4]CONSOLIDADO!$C:$BS,48,0)),"")</f>
        <v>100</v>
      </c>
      <c r="Q71" s="6">
        <f>IFERROR(IF(AND($W71="SI",VLOOKUP($C71,[4]APELACIÓN!$C:$AK,32,0)&gt;0),VLOOKUP($C71,[4]APELACIÓN!$C:$AK,32,0),VLOOKUP($C71,[4]CONSOLIDADO!$C:$BS,49,0)),"")</f>
        <v>25</v>
      </c>
      <c r="R71" s="4" t="str">
        <f>IFERROR(IF(AND($W71="SI",VLOOKUP($C71,[4]APELACIÓN!$C:$AK,33,0)&gt;0),VLOOKUP($C71,[4]APELACIÓN!$C:$AK,33,0),VLOOKUP($C71,[4]CONSOLIDADO!$C:$BS,50,0)),"")</f>
        <v>TNS</v>
      </c>
      <c r="S71" s="5">
        <f>IFERROR(IF(AND($W71="SI",VLOOKUP($C71,[4]APELACIÓN!$C:$AK,34,0)&gt;0),VLOOKUP($C71,[4]APELACIÓN!$C:$AK,34,0),VLOOKUP($C71,[4]CONSOLIDADO!$C:$BS,51,0)),"")</f>
        <v>100</v>
      </c>
      <c r="T71" s="6">
        <f>IFERROR(IF(AND($W71="SI",VLOOKUP($C71,[4]APELACIÓN!$C:$AK,35,0)&gt;0),VLOOKUP($C71,[4]APELACIÓN!$C:$AK,35,0),VLOOKUP($C71,[4]CONSOLIDADO!$C:$BS,52,0)),"")</f>
        <v>25</v>
      </c>
      <c r="U71" s="8">
        <f>IFERROR(ROUND(IF(((H71+K71+Q71+T71)=VLOOKUP($C71,[4]CONSOLIDADO!$C:$BJ,60,0)),VLOOKUP($C71,[4]CONSOLIDADO!$C:$BJ,60,0),"ERROR"),2),"")</f>
        <v>92.5</v>
      </c>
      <c r="V71" s="9" t="str">
        <f>IFERROR(IF(VLOOKUP($C71,[4]APELACIÓN!$C:$AK,5,0)&lt;&gt;0,VLOOKUP($C71,[4]APELACIÓN!$C:$AK,5,0),"NO"),"")</f>
        <v/>
      </c>
      <c r="W71" s="9" t="str">
        <f>IFERROR(IF($V71="SI",VLOOKUP($C71,[4]APELACIÓN!$C:$AK,7,0),""),0)</f>
        <v/>
      </c>
      <c r="X71" s="10" t="str">
        <f>IFERROR(VLOOKUP($C71,[4]CONSOLIDADO!$C:$BS,61,0),"")</f>
        <v>EMPATE</v>
      </c>
      <c r="Y71" s="11">
        <f>IFERROR(VLOOKUP($C71,[4]CONSOLIDADO!$C:$BS,62,0),"")</f>
        <v>70</v>
      </c>
      <c r="Z71" s="11">
        <f>IFERROR(VLOOKUP($C71,[4]CONSOLIDADO!$C:$BS,63,0),"")</f>
        <v>9</v>
      </c>
      <c r="AA71" s="11">
        <f>IFERROR(VLOOKUP($C71,[4]CONSOLIDADO!$C:$BS,64,0),"")</f>
        <v>11</v>
      </c>
      <c r="AB71" s="11">
        <f>IFERROR(VLOOKUP($C71,[4]CONSOLIDADO!$C:$BS,65,0),"")</f>
        <v>11</v>
      </c>
      <c r="AC71" s="9" t="str">
        <f>IFERROR(VLOOKUP($C71,[4]CONSOLIDADO!$C:$BS,66,0),"")</f>
        <v/>
      </c>
      <c r="AD71" s="9">
        <f>IFERROR(VLOOKUP($C71,[4]CONSOLIDADO!$C:$BS,67,0),"")</f>
        <v>0</v>
      </c>
      <c r="AE71" s="12">
        <f>IFERROR(VLOOKUP($C71,[4]CONSOLIDADO!$C:$BS,68,0),"")</f>
        <v>0</v>
      </c>
      <c r="AF71" s="13">
        <v>56</v>
      </c>
    </row>
    <row r="72" spans="1:32" x14ac:dyDescent="0.25">
      <c r="A72" s="1">
        <v>57</v>
      </c>
      <c r="B72" s="2">
        <v>103</v>
      </c>
      <c r="C72" s="3">
        <v>15693253</v>
      </c>
      <c r="D72" s="2">
        <v>1</v>
      </c>
      <c r="E72" s="2">
        <f>IFERROR(VLOOKUP($C72,[4]CONSOLIDADO!$C:$K,9,0),"")</f>
        <v>22</v>
      </c>
      <c r="F72" s="4">
        <f>IFERROR(IF(AND($W72="SI",VLOOKUP($C72,[4]APELACIÓN!$C:$AK,21,0)&gt;0),VLOOKUP($C72,[4]APELACIÓN!$C:$AK,21,0),VLOOKUP($C72,[4]CONSOLIDADO!$C:$BS,38,0)),"")</f>
        <v>10</v>
      </c>
      <c r="G72" s="5">
        <f>IFERROR(IF(AND($W72="SI",VLOOKUP($C72,[4]APELACIÓN!$C:$AK,22,0)&gt;0),VLOOKUP($C72,[4]APELACIÓN!$C:$AK,22,0),VLOOKUP($C72,[4]CONSOLIDADO!$C:$BS,39,0)),"")</f>
        <v>70</v>
      </c>
      <c r="H72" s="6">
        <f>IFERROR(IF(AND($W72="SI",VLOOKUP($C72,[4]APELACIÓN!$C:$AK,23,0)&gt;0),VLOOKUP($C72,[4]APELACIÓN!$C:$AK,23,0),VLOOKUP($C72,[4]CONSOLIDADO!$C:$BS,40,0)),"")</f>
        <v>17.5</v>
      </c>
      <c r="I72" s="4">
        <f>IFERROR(IF(AND($W72="SI",VLOOKUP($C72,[4]APELACIÓN!$C:$AK,24,0)&gt;0),VLOOKUP($C72,[4]APELACIÓN!$C:$AK,24,0),VLOOKUP($C72,[4]CONSOLIDADO!$C:$BS,41,0)),"")</f>
        <v>99</v>
      </c>
      <c r="J72" s="7">
        <f>IFERROR(IF(AND($W72="SI",VLOOKUP($C72,[4]APELACIÓN!$C:$AK,25,0)&gt;0),VLOOKUP($C72,[4]APELACIÓN!$C:$AK,25,0),VLOOKUP($C72,[4]CONSOLIDADO!$C:$BS,42,0)),"")</f>
        <v>100</v>
      </c>
      <c r="K72" s="6">
        <f>IFERROR(IF(AND($W72="SI",VLOOKUP($C72,[4]APELACIÓN!$C:$AK,26,0)&gt;0),VLOOKUP($C72,[4]APELACIÓN!$C:$AK,26,0),VLOOKUP($C72,[4]CONSOLIDADO!$C:$BS,43,0)),"")</f>
        <v>25</v>
      </c>
      <c r="L72" s="4">
        <f>IFERROR(IF(AND($W72="SI",VLOOKUP($C72,[4]APELACIÓN!$C:$AK,27,0)&gt;0),VLOOKUP($C72,[4]APELACIÓN!$C:$AK,27,0),VLOOKUP($C72,[4]CONSOLIDADO!$C:$BS,44,0)),"")</f>
        <v>70</v>
      </c>
      <c r="M72" s="4">
        <f>IFERROR(IF(AND($W72="SI",VLOOKUP($C72,[4]APELACIÓN!$C:$AK,28,0)&gt;0),VLOOKUP($C72,[4]APELACIÓN!$C:$AK,28,0),VLOOKUP($C72,[4]CONSOLIDADO!$C:$BS,45,0)),"")</f>
        <v>70</v>
      </c>
      <c r="N72" s="4">
        <f>IFERROR(IF(AND($W72="SI",VLOOKUP($C72,[4]APELACIÓN!$C:$AK,29,0)&gt;0),VLOOKUP($C72,[4]APELACIÓN!$C:$AK,29,0),VLOOKUP($C72,[4]CONSOLIDADO!$C:$BS,46,0)),"")</f>
        <v>70</v>
      </c>
      <c r="O72" s="4">
        <f>IFERROR(IF(AND($W72="SI",VLOOKUP($C72,[4]APELACIÓN!$C:$AK,30,0)&gt;0),VLOOKUP($C72,[4]APELACIÓN!$C:$AK,30,0),VLOOKUP($C72,[4]CONSOLIDADO!$C:$BS,47,0)),"")</f>
        <v>70</v>
      </c>
      <c r="P72" s="7">
        <f>IFERROR(IF(AND($W72="SI",VLOOKUP($C72,[4]APELACIÓN!$C:$AK,31,0)&gt;0),VLOOKUP($C72,[4]APELACIÓN!$C:$AK,31,0),VLOOKUP($C72,[4]CONSOLIDADO!$C:$BS,48,0)),"")</f>
        <v>100</v>
      </c>
      <c r="Q72" s="6">
        <f>IFERROR(IF(AND($W72="SI",VLOOKUP($C72,[4]APELACIÓN!$C:$AK,32,0)&gt;0),VLOOKUP($C72,[4]APELACIÓN!$C:$AK,32,0),VLOOKUP($C72,[4]CONSOLIDADO!$C:$BS,49,0)),"")</f>
        <v>25</v>
      </c>
      <c r="R72" s="4" t="str">
        <f>IFERROR(IF(AND($W72="SI",VLOOKUP($C72,[4]APELACIÓN!$C:$AK,33,0)&gt;0),VLOOKUP($C72,[4]APELACIÓN!$C:$AK,33,0),VLOOKUP($C72,[4]CONSOLIDADO!$C:$BS,50,0)),"")</f>
        <v>TNS</v>
      </c>
      <c r="S72" s="5">
        <f>IFERROR(IF(AND($W72="SI",VLOOKUP($C72,[4]APELACIÓN!$C:$AK,34,0)&gt;0),VLOOKUP($C72,[4]APELACIÓN!$C:$AK,34,0),VLOOKUP($C72,[4]CONSOLIDADO!$C:$BS,51,0)),"")</f>
        <v>100</v>
      </c>
      <c r="T72" s="6">
        <f>IFERROR(IF(AND($W72="SI",VLOOKUP($C72,[4]APELACIÓN!$C:$AK,35,0)&gt;0),VLOOKUP($C72,[4]APELACIÓN!$C:$AK,35,0),VLOOKUP($C72,[4]CONSOLIDADO!$C:$BS,52,0)),"")</f>
        <v>25</v>
      </c>
      <c r="U72" s="8">
        <f>IFERROR(ROUND(IF(((H72+K72+Q72+T72)=VLOOKUP($C72,[4]CONSOLIDADO!$C:$BJ,60,0)),VLOOKUP($C72,[4]CONSOLIDADO!$C:$BJ,60,0),"ERROR"),2),"")</f>
        <v>92.5</v>
      </c>
      <c r="V72" s="9" t="str">
        <f>IFERROR(IF(VLOOKUP($C72,[4]APELACIÓN!$C:$AK,5,0)&lt;&gt;0,VLOOKUP($C72,[4]APELACIÓN!$C:$AK,5,0),"NO"),"")</f>
        <v/>
      </c>
      <c r="W72" s="9" t="str">
        <f>IFERROR(IF($V72="SI",VLOOKUP($C72,[4]APELACIÓN!$C:$AK,7,0),""),0)</f>
        <v/>
      </c>
      <c r="X72" s="10" t="str">
        <f>IFERROR(VLOOKUP($C72,[4]CONSOLIDADO!$C:$BS,61,0),"")</f>
        <v>EMPATE</v>
      </c>
      <c r="Y72" s="11">
        <f>IFERROR(VLOOKUP($C72,[4]CONSOLIDADO!$C:$BS,62,0),"")</f>
        <v>70</v>
      </c>
      <c r="Z72" s="11">
        <f>IFERROR(VLOOKUP($C72,[4]CONSOLIDADO!$C:$BS,63,0),"")</f>
        <v>9</v>
      </c>
      <c r="AA72" s="11">
        <f>IFERROR(VLOOKUP($C72,[4]CONSOLIDADO!$C:$BS,64,0),"")</f>
        <v>8</v>
      </c>
      <c r="AB72" s="11">
        <f>IFERROR(VLOOKUP($C72,[4]CONSOLIDADO!$C:$BS,65,0),"")</f>
        <v>20</v>
      </c>
      <c r="AC72" s="9" t="str">
        <f>IFERROR(VLOOKUP($C72,[4]CONSOLIDADO!$C:$BS,66,0),"")</f>
        <v/>
      </c>
      <c r="AD72" s="9">
        <f>IFERROR(VLOOKUP($C72,[4]CONSOLIDADO!$C:$BS,67,0),"")</f>
        <v>0</v>
      </c>
      <c r="AE72" s="12">
        <f>IFERROR(VLOOKUP($C72,[4]CONSOLIDADO!$C:$BS,68,0),"")</f>
        <v>0</v>
      </c>
      <c r="AF72" s="13">
        <v>57</v>
      </c>
    </row>
    <row r="73" spans="1:32" x14ac:dyDescent="0.25">
      <c r="A73" s="1">
        <v>58</v>
      </c>
      <c r="B73" s="2">
        <v>103</v>
      </c>
      <c r="C73" s="3">
        <v>16017246</v>
      </c>
      <c r="D73" s="2">
        <v>0</v>
      </c>
      <c r="E73" s="2">
        <f>IFERROR(VLOOKUP($C73,[4]CONSOLIDADO!$C:$K,9,0),"")</f>
        <v>22</v>
      </c>
      <c r="F73" s="4">
        <f>IFERROR(IF(AND($W73="SI",VLOOKUP($C73,[4]APELACIÓN!$C:$AK,21,0)&gt;0),VLOOKUP($C73,[4]APELACIÓN!$C:$AK,21,0),VLOOKUP($C73,[4]CONSOLIDADO!$C:$BS,38,0)),"")</f>
        <v>10</v>
      </c>
      <c r="G73" s="5">
        <f>IFERROR(IF(AND($W73="SI",VLOOKUP($C73,[4]APELACIÓN!$C:$AK,22,0)&gt;0),VLOOKUP($C73,[4]APELACIÓN!$C:$AK,22,0),VLOOKUP($C73,[4]CONSOLIDADO!$C:$BS,39,0)),"")</f>
        <v>70</v>
      </c>
      <c r="H73" s="6">
        <f>IFERROR(IF(AND($W73="SI",VLOOKUP($C73,[4]APELACIÓN!$C:$AK,23,0)&gt;0),VLOOKUP($C73,[4]APELACIÓN!$C:$AK,23,0),VLOOKUP($C73,[4]CONSOLIDADO!$C:$BS,40,0)),"")</f>
        <v>17.5</v>
      </c>
      <c r="I73" s="4">
        <f>IFERROR(IF(AND($W73="SI",VLOOKUP($C73,[4]APELACIÓN!$C:$AK,24,0)&gt;0),VLOOKUP($C73,[4]APELACIÓN!$C:$AK,24,0),VLOOKUP($C73,[4]CONSOLIDADO!$C:$BS,41,0)),"")</f>
        <v>174</v>
      </c>
      <c r="J73" s="7">
        <f>IFERROR(IF(AND($W73="SI",VLOOKUP($C73,[4]APELACIÓN!$C:$AK,25,0)&gt;0),VLOOKUP($C73,[4]APELACIÓN!$C:$AK,25,0),VLOOKUP($C73,[4]CONSOLIDADO!$C:$BS,42,0)),"")</f>
        <v>100</v>
      </c>
      <c r="K73" s="6">
        <f>IFERROR(IF(AND($W73="SI",VLOOKUP($C73,[4]APELACIÓN!$C:$AK,26,0)&gt;0),VLOOKUP($C73,[4]APELACIÓN!$C:$AK,26,0),VLOOKUP($C73,[4]CONSOLIDADO!$C:$BS,43,0)),"")</f>
        <v>25</v>
      </c>
      <c r="L73" s="4">
        <f>IFERROR(IF(AND($W73="SI",VLOOKUP($C73,[4]APELACIÓN!$C:$AK,27,0)&gt;0),VLOOKUP($C73,[4]APELACIÓN!$C:$AK,27,0),VLOOKUP($C73,[4]CONSOLIDADO!$C:$BS,44,0)),"")</f>
        <v>70</v>
      </c>
      <c r="M73" s="4">
        <f>IFERROR(IF(AND($W73="SI",VLOOKUP($C73,[4]APELACIÓN!$C:$AK,28,0)&gt;0),VLOOKUP($C73,[4]APELACIÓN!$C:$AK,28,0),VLOOKUP($C73,[4]CONSOLIDADO!$C:$BS,45,0)),"")</f>
        <v>70</v>
      </c>
      <c r="N73" s="4">
        <f>IFERROR(IF(AND($W73="SI",VLOOKUP($C73,[4]APELACIÓN!$C:$AK,29,0)&gt;0),VLOOKUP($C73,[4]APELACIÓN!$C:$AK,29,0),VLOOKUP($C73,[4]CONSOLIDADO!$C:$BS,46,0)),"")</f>
        <v>70</v>
      </c>
      <c r="O73" s="4">
        <f>IFERROR(IF(AND($W73="SI",VLOOKUP($C73,[4]APELACIÓN!$C:$AK,30,0)&gt;0),VLOOKUP($C73,[4]APELACIÓN!$C:$AK,30,0),VLOOKUP($C73,[4]CONSOLIDADO!$C:$BS,47,0)),"")</f>
        <v>70</v>
      </c>
      <c r="P73" s="7">
        <f>IFERROR(IF(AND($W73="SI",VLOOKUP($C73,[4]APELACIÓN!$C:$AK,31,0)&gt;0),VLOOKUP($C73,[4]APELACIÓN!$C:$AK,31,0),VLOOKUP($C73,[4]CONSOLIDADO!$C:$BS,48,0)),"")</f>
        <v>100</v>
      </c>
      <c r="Q73" s="6">
        <f>IFERROR(IF(AND($W73="SI",VLOOKUP($C73,[4]APELACIÓN!$C:$AK,32,0)&gt;0),VLOOKUP($C73,[4]APELACIÓN!$C:$AK,32,0),VLOOKUP($C73,[4]CONSOLIDADO!$C:$BS,49,0)),"")</f>
        <v>25</v>
      </c>
      <c r="R73" s="4" t="str">
        <f>IFERROR(IF(AND($W73="SI",VLOOKUP($C73,[4]APELACIÓN!$C:$AK,33,0)&gt;0),VLOOKUP($C73,[4]APELACIÓN!$C:$AK,33,0),VLOOKUP($C73,[4]CONSOLIDADO!$C:$BS,50,0)),"")</f>
        <v>TNS</v>
      </c>
      <c r="S73" s="5">
        <f>IFERROR(IF(AND($W73="SI",VLOOKUP($C73,[4]APELACIÓN!$C:$AK,34,0)&gt;0),VLOOKUP($C73,[4]APELACIÓN!$C:$AK,34,0),VLOOKUP($C73,[4]CONSOLIDADO!$C:$BS,51,0)),"")</f>
        <v>100</v>
      </c>
      <c r="T73" s="6">
        <f>IFERROR(IF(AND($W73="SI",VLOOKUP($C73,[4]APELACIÓN!$C:$AK,35,0)&gt;0),VLOOKUP($C73,[4]APELACIÓN!$C:$AK,35,0),VLOOKUP($C73,[4]CONSOLIDADO!$C:$BS,52,0)),"")</f>
        <v>25</v>
      </c>
      <c r="U73" s="8">
        <f>IFERROR(ROUND(IF(((H73+K73+Q73+T73)=VLOOKUP($C73,[4]CONSOLIDADO!$C:$BJ,60,0)),VLOOKUP($C73,[4]CONSOLIDADO!$C:$BJ,60,0),"ERROR"),2),"")</f>
        <v>92.5</v>
      </c>
      <c r="V73" s="9" t="str">
        <f>IFERROR(IF(VLOOKUP($C73,[4]APELACIÓN!$C:$AK,5,0)&lt;&gt;0,VLOOKUP($C73,[4]APELACIÓN!$C:$AK,5,0),"NO"),"")</f>
        <v/>
      </c>
      <c r="W73" s="9" t="str">
        <f>IFERROR(IF($V73="SI",VLOOKUP($C73,[4]APELACIÓN!$C:$AK,7,0),""),0)</f>
        <v/>
      </c>
      <c r="X73" s="10" t="str">
        <f>IFERROR(VLOOKUP($C73,[4]CONSOLIDADO!$C:$BS,61,0),"")</f>
        <v>EMPATE</v>
      </c>
      <c r="Y73" s="11">
        <f>IFERROR(VLOOKUP($C73,[4]CONSOLIDADO!$C:$BS,62,0),"")</f>
        <v>70</v>
      </c>
      <c r="Z73" s="11">
        <f>IFERROR(VLOOKUP($C73,[4]CONSOLIDADO!$C:$BS,63,0),"")</f>
        <v>9</v>
      </c>
      <c r="AA73" s="11">
        <f>IFERROR(VLOOKUP($C73,[4]CONSOLIDADO!$C:$BS,64,0),"")</f>
        <v>6</v>
      </c>
      <c r="AB73" s="11">
        <f>IFERROR(VLOOKUP($C73,[4]CONSOLIDADO!$C:$BS,65,0),"")</f>
        <v>29</v>
      </c>
      <c r="AC73" s="9" t="str">
        <f>IFERROR(VLOOKUP($C73,[4]CONSOLIDADO!$C:$BS,66,0),"")</f>
        <v/>
      </c>
      <c r="AD73" s="9">
        <f>IFERROR(VLOOKUP($C73,[4]CONSOLIDADO!$C:$BS,67,0),"")</f>
        <v>0</v>
      </c>
      <c r="AE73" s="12">
        <f>IFERROR(VLOOKUP($C73,[4]CONSOLIDADO!$C:$BS,68,0),"")</f>
        <v>0</v>
      </c>
      <c r="AF73" s="13">
        <v>58</v>
      </c>
    </row>
    <row r="74" spans="1:32" x14ac:dyDescent="0.25">
      <c r="A74" s="1">
        <v>59</v>
      </c>
      <c r="B74" s="2">
        <v>103</v>
      </c>
      <c r="C74" s="3">
        <v>15980214</v>
      </c>
      <c r="D74" s="2">
        <v>0</v>
      </c>
      <c r="E74" s="2">
        <f>IFERROR(VLOOKUP($C74,[4]CONSOLIDADO!$C:$K,9,0),"")</f>
        <v>22</v>
      </c>
      <c r="F74" s="4">
        <f>IFERROR(IF(AND($W74="SI",VLOOKUP($C74,[4]APELACIÓN!$C:$AK,21,0)&gt;0),VLOOKUP($C74,[4]APELACIÓN!$C:$AK,21,0),VLOOKUP($C74,[4]CONSOLIDADO!$C:$BS,38,0)),"")</f>
        <v>10</v>
      </c>
      <c r="G74" s="5">
        <f>IFERROR(IF(AND($W74="SI",VLOOKUP($C74,[4]APELACIÓN!$C:$AK,22,0)&gt;0),VLOOKUP($C74,[4]APELACIÓN!$C:$AK,22,0),VLOOKUP($C74,[4]CONSOLIDADO!$C:$BS,39,0)),"")</f>
        <v>70</v>
      </c>
      <c r="H74" s="6">
        <f>IFERROR(IF(AND($W74="SI",VLOOKUP($C74,[4]APELACIÓN!$C:$AK,23,0)&gt;0),VLOOKUP($C74,[4]APELACIÓN!$C:$AK,23,0),VLOOKUP($C74,[4]CONSOLIDADO!$C:$BS,40,0)),"")</f>
        <v>17.5</v>
      </c>
      <c r="I74" s="4">
        <f>IFERROR(IF(AND($W74="SI",VLOOKUP($C74,[4]APELACIÓN!$C:$AK,24,0)&gt;0),VLOOKUP($C74,[4]APELACIÓN!$C:$AK,24,0),VLOOKUP($C74,[4]CONSOLIDADO!$C:$BS,41,0)),"")</f>
        <v>290</v>
      </c>
      <c r="J74" s="7">
        <f>IFERROR(IF(AND($W74="SI",VLOOKUP($C74,[4]APELACIÓN!$C:$AK,25,0)&gt;0),VLOOKUP($C74,[4]APELACIÓN!$C:$AK,25,0),VLOOKUP($C74,[4]CONSOLIDADO!$C:$BS,42,0)),"")</f>
        <v>100</v>
      </c>
      <c r="K74" s="6">
        <f>IFERROR(IF(AND($W74="SI",VLOOKUP($C74,[4]APELACIÓN!$C:$AK,26,0)&gt;0),VLOOKUP($C74,[4]APELACIÓN!$C:$AK,26,0),VLOOKUP($C74,[4]CONSOLIDADO!$C:$BS,43,0)),"")</f>
        <v>25</v>
      </c>
      <c r="L74" s="4">
        <f>IFERROR(IF(AND($W74="SI",VLOOKUP($C74,[4]APELACIÓN!$C:$AK,27,0)&gt;0),VLOOKUP($C74,[4]APELACIÓN!$C:$AK,27,0),VLOOKUP($C74,[4]CONSOLIDADO!$C:$BS,44,0)),"")</f>
        <v>70</v>
      </c>
      <c r="M74" s="4">
        <f>IFERROR(IF(AND($W74="SI",VLOOKUP($C74,[4]APELACIÓN!$C:$AK,28,0)&gt;0),VLOOKUP($C74,[4]APELACIÓN!$C:$AK,28,0),VLOOKUP($C74,[4]CONSOLIDADO!$C:$BS,45,0)),"")</f>
        <v>70</v>
      </c>
      <c r="N74" s="4">
        <f>IFERROR(IF(AND($W74="SI",VLOOKUP($C74,[4]APELACIÓN!$C:$AK,29,0)&gt;0),VLOOKUP($C74,[4]APELACIÓN!$C:$AK,29,0),VLOOKUP($C74,[4]CONSOLIDADO!$C:$BS,46,0)),"")</f>
        <v>70</v>
      </c>
      <c r="O74" s="4">
        <f>IFERROR(IF(AND($W74="SI",VLOOKUP($C74,[4]APELACIÓN!$C:$AK,30,0)&gt;0),VLOOKUP($C74,[4]APELACIÓN!$C:$AK,30,0),VLOOKUP($C74,[4]CONSOLIDADO!$C:$BS,47,0)),"")</f>
        <v>70</v>
      </c>
      <c r="P74" s="7">
        <f>IFERROR(IF(AND($W74="SI",VLOOKUP($C74,[4]APELACIÓN!$C:$AK,31,0)&gt;0),VLOOKUP($C74,[4]APELACIÓN!$C:$AK,31,0),VLOOKUP($C74,[4]CONSOLIDADO!$C:$BS,48,0)),"")</f>
        <v>100</v>
      </c>
      <c r="Q74" s="6">
        <f>IFERROR(IF(AND($W74="SI",VLOOKUP($C74,[4]APELACIÓN!$C:$AK,32,0)&gt;0),VLOOKUP($C74,[4]APELACIÓN!$C:$AK,32,0),VLOOKUP($C74,[4]CONSOLIDADO!$C:$BS,49,0)),"")</f>
        <v>25</v>
      </c>
      <c r="R74" s="4" t="str">
        <f>IFERROR(IF(AND($W74="SI",VLOOKUP($C74,[4]APELACIÓN!$C:$AK,33,0)&gt;0),VLOOKUP($C74,[4]APELACIÓN!$C:$AK,33,0),VLOOKUP($C74,[4]CONSOLIDADO!$C:$BS,50,0)),"")</f>
        <v>TNS</v>
      </c>
      <c r="S74" s="5">
        <f>IFERROR(IF(AND($W74="SI",VLOOKUP($C74,[4]APELACIÓN!$C:$AK,34,0)&gt;0),VLOOKUP($C74,[4]APELACIÓN!$C:$AK,34,0),VLOOKUP($C74,[4]CONSOLIDADO!$C:$BS,51,0)),"")</f>
        <v>100</v>
      </c>
      <c r="T74" s="6">
        <f>IFERROR(IF(AND($W74="SI",VLOOKUP($C74,[4]APELACIÓN!$C:$AK,35,0)&gt;0),VLOOKUP($C74,[4]APELACIÓN!$C:$AK,35,0),VLOOKUP($C74,[4]CONSOLIDADO!$C:$BS,52,0)),"")</f>
        <v>25</v>
      </c>
      <c r="U74" s="8">
        <f>IFERROR(ROUND(IF(((H74+K74+Q74+T74)=VLOOKUP($C74,[4]CONSOLIDADO!$C:$BJ,60,0)),VLOOKUP($C74,[4]CONSOLIDADO!$C:$BJ,60,0),"ERROR"),2),"")</f>
        <v>92.5</v>
      </c>
      <c r="V74" s="9" t="str">
        <f>IFERROR(IF(VLOOKUP($C74,[4]APELACIÓN!$C:$AK,5,0)&lt;&gt;0,VLOOKUP($C74,[4]APELACIÓN!$C:$AK,5,0),"NO"),"")</f>
        <v/>
      </c>
      <c r="W74" s="9" t="str">
        <f>IFERROR(IF($V74="SI",VLOOKUP($C74,[4]APELACIÓN!$C:$AK,7,0),""),0)</f>
        <v/>
      </c>
      <c r="X74" s="10" t="str">
        <f>IFERROR(VLOOKUP($C74,[4]CONSOLIDADO!$C:$BS,61,0),"")</f>
        <v>EMPATE</v>
      </c>
      <c r="Y74" s="11">
        <f>IFERROR(VLOOKUP($C74,[4]CONSOLIDADO!$C:$BS,62,0),"")</f>
        <v>70</v>
      </c>
      <c r="Z74" s="11">
        <f>IFERROR(VLOOKUP($C74,[4]CONSOLIDADO!$C:$BS,63,0),"")</f>
        <v>9</v>
      </c>
      <c r="AA74" s="11">
        <f>IFERROR(VLOOKUP($C74,[4]CONSOLIDADO!$C:$BS,64,0),"")</f>
        <v>6</v>
      </c>
      <c r="AB74" s="11">
        <f>IFERROR(VLOOKUP($C74,[4]CONSOLIDADO!$C:$BS,65,0),"")</f>
        <v>27</v>
      </c>
      <c r="AC74" s="9" t="str">
        <f>IFERROR(VLOOKUP($C74,[4]CONSOLIDADO!$C:$BS,66,0),"")</f>
        <v/>
      </c>
      <c r="AD74" s="9">
        <f>IFERROR(VLOOKUP($C74,[4]CONSOLIDADO!$C:$BS,67,0),"")</f>
        <v>0</v>
      </c>
      <c r="AE74" s="12">
        <f>IFERROR(VLOOKUP($C74,[4]CONSOLIDADO!$C:$BS,68,0),"")</f>
        <v>0</v>
      </c>
      <c r="AF74" s="13">
        <v>59</v>
      </c>
    </row>
    <row r="75" spans="1:32" x14ac:dyDescent="0.25">
      <c r="A75" s="1">
        <v>60</v>
      </c>
      <c r="B75" s="2">
        <v>103</v>
      </c>
      <c r="C75" s="3">
        <v>15009425</v>
      </c>
      <c r="D75" s="2">
        <v>9</v>
      </c>
      <c r="E75" s="2">
        <f>IFERROR(VLOOKUP($C75,[4]CONSOLIDADO!$C:$K,9,0),"")</f>
        <v>22</v>
      </c>
      <c r="F75" s="4">
        <f>IFERROR(IF(AND($W75="SI",VLOOKUP($C75,[4]APELACIÓN!$C:$AK,21,0)&gt;0),VLOOKUP($C75,[4]APELACIÓN!$C:$AK,21,0),VLOOKUP($C75,[4]CONSOLIDADO!$C:$BS,38,0)),"")</f>
        <v>10</v>
      </c>
      <c r="G75" s="5">
        <f>IFERROR(IF(AND($W75="SI",VLOOKUP($C75,[4]APELACIÓN!$C:$AK,22,0)&gt;0),VLOOKUP($C75,[4]APELACIÓN!$C:$AK,22,0),VLOOKUP($C75,[4]CONSOLIDADO!$C:$BS,39,0)),"")</f>
        <v>70</v>
      </c>
      <c r="H75" s="6">
        <f>IFERROR(IF(AND($W75="SI",VLOOKUP($C75,[4]APELACIÓN!$C:$AK,23,0)&gt;0),VLOOKUP($C75,[4]APELACIÓN!$C:$AK,23,0),VLOOKUP($C75,[4]CONSOLIDADO!$C:$BS,40,0)),"")</f>
        <v>17.5</v>
      </c>
      <c r="I75" s="4">
        <f>IFERROR(IF(AND($W75="SI",VLOOKUP($C75,[4]APELACIÓN!$C:$AK,24,0)&gt;0),VLOOKUP($C75,[4]APELACIÓN!$C:$AK,24,0),VLOOKUP($C75,[4]CONSOLIDADO!$C:$BS,41,0)),"")</f>
        <v>156</v>
      </c>
      <c r="J75" s="7">
        <f>IFERROR(IF(AND($W75="SI",VLOOKUP($C75,[4]APELACIÓN!$C:$AK,25,0)&gt;0),VLOOKUP($C75,[4]APELACIÓN!$C:$AK,25,0),VLOOKUP($C75,[4]CONSOLIDADO!$C:$BS,42,0)),"")</f>
        <v>100</v>
      </c>
      <c r="K75" s="6">
        <f>IFERROR(IF(AND($W75="SI",VLOOKUP($C75,[4]APELACIÓN!$C:$AK,26,0)&gt;0),VLOOKUP($C75,[4]APELACIÓN!$C:$AK,26,0),VLOOKUP($C75,[4]CONSOLIDADO!$C:$BS,43,0)),"")</f>
        <v>25</v>
      </c>
      <c r="L75" s="4">
        <f>IFERROR(IF(AND($W75="SI",VLOOKUP($C75,[4]APELACIÓN!$C:$AK,27,0)&gt;0),VLOOKUP($C75,[4]APELACIÓN!$C:$AK,27,0),VLOOKUP($C75,[4]CONSOLIDADO!$C:$BS,44,0)),"")</f>
        <v>70</v>
      </c>
      <c r="M75" s="4">
        <f>IFERROR(IF(AND($W75="SI",VLOOKUP($C75,[4]APELACIÓN!$C:$AK,28,0)&gt;0),VLOOKUP($C75,[4]APELACIÓN!$C:$AK,28,0),VLOOKUP($C75,[4]CONSOLIDADO!$C:$BS,45,0)),"")</f>
        <v>70</v>
      </c>
      <c r="N75" s="4">
        <f>IFERROR(IF(AND($W75="SI",VLOOKUP($C75,[4]APELACIÓN!$C:$AK,29,0)&gt;0),VLOOKUP($C75,[4]APELACIÓN!$C:$AK,29,0),VLOOKUP($C75,[4]CONSOLIDADO!$C:$BS,46,0)),"")</f>
        <v>70</v>
      </c>
      <c r="O75" s="4">
        <f>IFERROR(IF(AND($W75="SI",VLOOKUP($C75,[4]APELACIÓN!$C:$AK,30,0)&gt;0),VLOOKUP($C75,[4]APELACIÓN!$C:$AK,30,0),VLOOKUP($C75,[4]CONSOLIDADO!$C:$BS,47,0)),"")</f>
        <v>70</v>
      </c>
      <c r="P75" s="7">
        <f>IFERROR(IF(AND($W75="SI",VLOOKUP($C75,[4]APELACIÓN!$C:$AK,31,0)&gt;0),VLOOKUP($C75,[4]APELACIÓN!$C:$AK,31,0),VLOOKUP($C75,[4]CONSOLIDADO!$C:$BS,48,0)),"")</f>
        <v>100</v>
      </c>
      <c r="Q75" s="6">
        <f>IFERROR(IF(AND($W75="SI",VLOOKUP($C75,[4]APELACIÓN!$C:$AK,32,0)&gt;0),VLOOKUP($C75,[4]APELACIÓN!$C:$AK,32,0),VLOOKUP($C75,[4]CONSOLIDADO!$C:$BS,49,0)),"")</f>
        <v>25</v>
      </c>
      <c r="R75" s="4" t="str">
        <f>IFERROR(IF(AND($W75="SI",VLOOKUP($C75,[4]APELACIÓN!$C:$AK,33,0)&gt;0),VLOOKUP($C75,[4]APELACIÓN!$C:$AK,33,0),VLOOKUP($C75,[4]CONSOLIDADO!$C:$BS,50,0)),"")</f>
        <v>TNS</v>
      </c>
      <c r="S75" s="5">
        <f>IFERROR(IF(AND($W75="SI",VLOOKUP($C75,[4]APELACIÓN!$C:$AK,34,0)&gt;0),VLOOKUP($C75,[4]APELACIÓN!$C:$AK,34,0),VLOOKUP($C75,[4]CONSOLIDADO!$C:$BS,51,0)),"")</f>
        <v>100</v>
      </c>
      <c r="T75" s="6">
        <f>IFERROR(IF(AND($W75="SI",VLOOKUP($C75,[4]APELACIÓN!$C:$AK,35,0)&gt;0),VLOOKUP($C75,[4]APELACIÓN!$C:$AK,35,0),VLOOKUP($C75,[4]CONSOLIDADO!$C:$BS,52,0)),"")</f>
        <v>25</v>
      </c>
      <c r="U75" s="8">
        <f>IFERROR(ROUND(IF(((H75+K75+Q75+T75)=VLOOKUP($C75,[4]CONSOLIDADO!$C:$BJ,60,0)),VLOOKUP($C75,[4]CONSOLIDADO!$C:$BJ,60,0),"ERROR"),2),"")</f>
        <v>92.5</v>
      </c>
      <c r="V75" s="9" t="str">
        <f>IFERROR(IF(VLOOKUP($C75,[4]APELACIÓN!$C:$AK,5,0)&lt;&gt;0,VLOOKUP($C75,[4]APELACIÓN!$C:$AK,5,0),"NO"),"")</f>
        <v/>
      </c>
      <c r="W75" s="9" t="str">
        <f>IFERROR(IF($V75="SI",VLOOKUP($C75,[4]APELACIÓN!$C:$AK,7,0),""),0)</f>
        <v/>
      </c>
      <c r="X75" s="10" t="str">
        <f>IFERROR(VLOOKUP($C75,[4]CONSOLIDADO!$C:$BS,61,0),"")</f>
        <v>EMPATE</v>
      </c>
      <c r="Y75" s="11">
        <f>IFERROR(VLOOKUP($C75,[4]CONSOLIDADO!$C:$BS,62,0),"")</f>
        <v>70</v>
      </c>
      <c r="Z75" s="11">
        <f>IFERROR(VLOOKUP($C75,[4]CONSOLIDADO!$C:$BS,63,0),"")</f>
        <v>8</v>
      </c>
      <c r="AA75" s="11">
        <f>IFERROR(VLOOKUP($C75,[4]CONSOLIDADO!$C:$BS,64,0),"")</f>
        <v>8</v>
      </c>
      <c r="AB75" s="11">
        <f>IFERROR(VLOOKUP($C75,[4]CONSOLIDADO!$C:$BS,65,0),"")</f>
        <v>24</v>
      </c>
      <c r="AC75" s="9" t="str">
        <f>IFERROR(VLOOKUP($C75,[4]CONSOLIDADO!$C:$BS,66,0),"")</f>
        <v/>
      </c>
      <c r="AD75" s="9">
        <f>IFERROR(VLOOKUP($C75,[4]CONSOLIDADO!$C:$BS,67,0),"")</f>
        <v>0</v>
      </c>
      <c r="AE75" s="12">
        <f>IFERROR(VLOOKUP($C75,[4]CONSOLIDADO!$C:$BS,68,0),"")</f>
        <v>0</v>
      </c>
      <c r="AF75" s="13">
        <v>60</v>
      </c>
    </row>
    <row r="76" spans="1:32" x14ac:dyDescent="0.25">
      <c r="A76" s="1">
        <v>61</v>
      </c>
      <c r="B76" s="2">
        <v>103</v>
      </c>
      <c r="C76" s="3">
        <v>13528929</v>
      </c>
      <c r="D76" s="2">
        <v>9</v>
      </c>
      <c r="E76" s="2">
        <f>IFERROR(VLOOKUP($C76,[4]CONSOLIDADO!$C:$K,9,0),"")</f>
        <v>22</v>
      </c>
      <c r="F76" s="4">
        <f>IFERROR(IF(AND($W76="SI",VLOOKUP($C76,[4]APELACIÓN!$C:$AK,21,0)&gt;0),VLOOKUP($C76,[4]APELACIÓN!$C:$AK,21,0),VLOOKUP($C76,[4]CONSOLIDADO!$C:$BS,38,0)),"")</f>
        <v>10</v>
      </c>
      <c r="G76" s="5">
        <f>IFERROR(IF(AND($W76="SI",VLOOKUP($C76,[4]APELACIÓN!$C:$AK,22,0)&gt;0),VLOOKUP($C76,[4]APELACIÓN!$C:$AK,22,0),VLOOKUP($C76,[4]CONSOLIDADO!$C:$BS,39,0)),"")</f>
        <v>70</v>
      </c>
      <c r="H76" s="6">
        <f>IFERROR(IF(AND($W76="SI",VLOOKUP($C76,[4]APELACIÓN!$C:$AK,23,0)&gt;0),VLOOKUP($C76,[4]APELACIÓN!$C:$AK,23,0),VLOOKUP($C76,[4]CONSOLIDADO!$C:$BS,40,0)),"")</f>
        <v>17.5</v>
      </c>
      <c r="I76" s="4">
        <f>IFERROR(IF(AND($W76="SI",VLOOKUP($C76,[4]APELACIÓN!$C:$AK,24,0)&gt;0),VLOOKUP($C76,[4]APELACIÓN!$C:$AK,24,0),VLOOKUP($C76,[4]CONSOLIDADO!$C:$BS,41,0)),"")</f>
        <v>129</v>
      </c>
      <c r="J76" s="7">
        <f>IFERROR(IF(AND($W76="SI",VLOOKUP($C76,[4]APELACIÓN!$C:$AK,25,0)&gt;0),VLOOKUP($C76,[4]APELACIÓN!$C:$AK,25,0),VLOOKUP($C76,[4]CONSOLIDADO!$C:$BS,42,0)),"")</f>
        <v>100</v>
      </c>
      <c r="K76" s="6">
        <f>IFERROR(IF(AND($W76="SI",VLOOKUP($C76,[4]APELACIÓN!$C:$AK,26,0)&gt;0),VLOOKUP($C76,[4]APELACIÓN!$C:$AK,26,0),VLOOKUP($C76,[4]CONSOLIDADO!$C:$BS,43,0)),"")</f>
        <v>25</v>
      </c>
      <c r="L76" s="4">
        <f>IFERROR(IF(AND($W76="SI",VLOOKUP($C76,[4]APELACIÓN!$C:$AK,27,0)&gt;0),VLOOKUP($C76,[4]APELACIÓN!$C:$AK,27,0),VLOOKUP($C76,[4]CONSOLIDADO!$C:$BS,44,0)),"")</f>
        <v>69</v>
      </c>
      <c r="M76" s="4">
        <f>IFERROR(IF(AND($W76="SI",VLOOKUP($C76,[4]APELACIÓN!$C:$AK,28,0)&gt;0),VLOOKUP($C76,[4]APELACIÓN!$C:$AK,28,0),VLOOKUP($C76,[4]CONSOLIDADO!$C:$BS,45,0)),"")</f>
        <v>70</v>
      </c>
      <c r="N76" s="4">
        <f>IFERROR(IF(AND($W76="SI",VLOOKUP($C76,[4]APELACIÓN!$C:$AK,29,0)&gt;0),VLOOKUP($C76,[4]APELACIÓN!$C:$AK,29,0),VLOOKUP($C76,[4]CONSOLIDADO!$C:$BS,46,0)),"")</f>
        <v>70</v>
      </c>
      <c r="O76" s="4">
        <f>IFERROR(IF(AND($W76="SI",VLOOKUP($C76,[4]APELACIÓN!$C:$AK,30,0)&gt;0),VLOOKUP($C76,[4]APELACIÓN!$C:$AK,30,0),VLOOKUP($C76,[4]CONSOLIDADO!$C:$BS,47,0)),"")</f>
        <v>70</v>
      </c>
      <c r="P76" s="7">
        <f>IFERROR(IF(AND($W76="SI",VLOOKUP($C76,[4]APELACIÓN!$C:$AK,31,0)&gt;0),VLOOKUP($C76,[4]APELACIÓN!$C:$AK,31,0),VLOOKUP($C76,[4]CONSOLIDADO!$C:$BS,48,0)),"")</f>
        <v>100</v>
      </c>
      <c r="Q76" s="6">
        <f>IFERROR(IF(AND($W76="SI",VLOOKUP($C76,[4]APELACIÓN!$C:$AK,32,0)&gt;0),VLOOKUP($C76,[4]APELACIÓN!$C:$AK,32,0),VLOOKUP($C76,[4]CONSOLIDADO!$C:$BS,49,0)),"")</f>
        <v>25</v>
      </c>
      <c r="R76" s="4" t="str">
        <f>IFERROR(IF(AND($W76="SI",VLOOKUP($C76,[4]APELACIÓN!$C:$AK,33,0)&gt;0),VLOOKUP($C76,[4]APELACIÓN!$C:$AK,33,0),VLOOKUP($C76,[4]CONSOLIDADO!$C:$BS,50,0)),"")</f>
        <v>TNS</v>
      </c>
      <c r="S76" s="5">
        <f>IFERROR(IF(AND($W76="SI",VLOOKUP($C76,[4]APELACIÓN!$C:$AK,34,0)&gt;0),VLOOKUP($C76,[4]APELACIÓN!$C:$AK,34,0),VLOOKUP($C76,[4]CONSOLIDADO!$C:$BS,51,0)),"")</f>
        <v>100</v>
      </c>
      <c r="T76" s="6">
        <f>IFERROR(IF(AND($W76="SI",VLOOKUP($C76,[4]APELACIÓN!$C:$AK,35,0)&gt;0),VLOOKUP($C76,[4]APELACIÓN!$C:$AK,35,0),VLOOKUP($C76,[4]CONSOLIDADO!$C:$BS,52,0)),"")</f>
        <v>25</v>
      </c>
      <c r="U76" s="8">
        <f>IFERROR(ROUND(IF(((H76+K76+Q76+T76)=VLOOKUP($C76,[4]CONSOLIDADO!$C:$BJ,60,0)),VLOOKUP($C76,[4]CONSOLIDADO!$C:$BJ,60,0),"ERROR"),2),"")</f>
        <v>92.5</v>
      </c>
      <c r="V76" s="9" t="str">
        <f>IFERROR(IF(VLOOKUP($C76,[4]APELACIÓN!$C:$AK,5,0)&lt;&gt;0,VLOOKUP($C76,[4]APELACIÓN!$C:$AK,5,0),"NO"),"")</f>
        <v/>
      </c>
      <c r="W76" s="9" t="str">
        <f>IFERROR(IF($V76="SI",VLOOKUP($C76,[4]APELACIÓN!$C:$AK,7,0),""),0)</f>
        <v/>
      </c>
      <c r="X76" s="10" t="str">
        <f>IFERROR(VLOOKUP($C76,[4]CONSOLIDADO!$C:$BS,61,0),"")</f>
        <v>EMPATE</v>
      </c>
      <c r="Y76" s="11">
        <f>IFERROR(VLOOKUP($C76,[4]CONSOLIDADO!$C:$BS,62,0),"")</f>
        <v>69</v>
      </c>
      <c r="Z76" s="11">
        <f>IFERROR(VLOOKUP($C76,[4]CONSOLIDADO!$C:$BS,63,0),"")</f>
        <v>8</v>
      </c>
      <c r="AA76" s="11">
        <f>IFERROR(VLOOKUP($C76,[4]CONSOLIDADO!$C:$BS,64,0),"")</f>
        <v>4</v>
      </c>
      <c r="AB76" s="11">
        <f>IFERROR(VLOOKUP($C76,[4]CONSOLIDADO!$C:$BS,65,0),"")</f>
        <v>10</v>
      </c>
      <c r="AC76" s="9" t="str">
        <f>IFERROR(VLOOKUP($C76,[4]CONSOLIDADO!$C:$BS,66,0),"")</f>
        <v/>
      </c>
      <c r="AD76" s="9">
        <f>IFERROR(VLOOKUP($C76,[4]CONSOLIDADO!$C:$BS,67,0),"")</f>
        <v>0</v>
      </c>
      <c r="AE76" s="12">
        <f>IFERROR(VLOOKUP($C76,[4]CONSOLIDADO!$C:$BS,68,0),"")</f>
        <v>0</v>
      </c>
      <c r="AF76" s="13">
        <v>61</v>
      </c>
    </row>
    <row r="77" spans="1:32" x14ac:dyDescent="0.25">
      <c r="A77" s="1">
        <v>62</v>
      </c>
      <c r="B77" s="2">
        <v>103</v>
      </c>
      <c r="C77" s="3">
        <v>12211799</v>
      </c>
      <c r="D77" s="2">
        <v>5</v>
      </c>
      <c r="E77" s="2">
        <f>IFERROR(VLOOKUP($C77,[4]CONSOLIDADO!$C:$K,9,0),"")</f>
        <v>22</v>
      </c>
      <c r="F77" s="4">
        <f>IFERROR(IF(AND($W77="SI",VLOOKUP($C77,[4]APELACIÓN!$C:$AK,21,0)&gt;0),VLOOKUP($C77,[4]APELACIÓN!$C:$AK,21,0),VLOOKUP($C77,[4]CONSOLIDADO!$C:$BS,38,0)),"")</f>
        <v>20</v>
      </c>
      <c r="G77" s="5">
        <f>IFERROR(IF(AND($W77="SI",VLOOKUP($C77,[4]APELACIÓN!$C:$AK,22,0)&gt;0),VLOOKUP($C77,[4]APELACIÓN!$C:$AK,22,0),VLOOKUP($C77,[4]CONSOLIDADO!$C:$BS,39,0)),"")</f>
        <v>100</v>
      </c>
      <c r="H77" s="6">
        <f>IFERROR(IF(AND($W77="SI",VLOOKUP($C77,[4]APELACIÓN!$C:$AK,23,0)&gt;0),VLOOKUP($C77,[4]APELACIÓN!$C:$AK,23,0),VLOOKUP($C77,[4]CONSOLIDADO!$C:$BS,40,0)),"")</f>
        <v>25</v>
      </c>
      <c r="I77" s="4">
        <f>IFERROR(IF(AND($W77="SI",VLOOKUP($C77,[4]APELACIÓN!$C:$AK,24,0)&gt;0),VLOOKUP($C77,[4]APELACIÓN!$C:$AK,24,0),VLOOKUP($C77,[4]CONSOLIDADO!$C:$BS,41,0)),"")</f>
        <v>81</v>
      </c>
      <c r="J77" s="7">
        <f>IFERROR(IF(AND($W77="SI",VLOOKUP($C77,[4]APELACIÓN!$C:$AK,25,0)&gt;0),VLOOKUP($C77,[4]APELACIÓN!$C:$AK,25,0),VLOOKUP($C77,[4]CONSOLIDADO!$C:$BS,42,0)),"")</f>
        <v>100</v>
      </c>
      <c r="K77" s="6">
        <f>IFERROR(IF(AND($W77="SI",VLOOKUP($C77,[4]APELACIÓN!$C:$AK,26,0)&gt;0),VLOOKUP($C77,[4]APELACIÓN!$C:$AK,26,0),VLOOKUP($C77,[4]CONSOLIDADO!$C:$BS,43,0)),"")</f>
        <v>25</v>
      </c>
      <c r="L77" s="4">
        <f>IFERROR(IF(AND($W77="SI",VLOOKUP($C77,[4]APELACIÓN!$C:$AK,27,0)&gt;0),VLOOKUP($C77,[4]APELACIÓN!$C:$AK,27,0),VLOOKUP($C77,[4]CONSOLIDADO!$C:$BS,44,0)),"")</f>
        <v>70</v>
      </c>
      <c r="M77" s="4">
        <f>IFERROR(IF(AND($W77="SI",VLOOKUP($C77,[4]APELACIÓN!$C:$AK,28,0)&gt;0),VLOOKUP($C77,[4]APELACIÓN!$C:$AK,28,0),VLOOKUP($C77,[4]CONSOLIDADO!$C:$BS,45,0)),"")</f>
        <v>70</v>
      </c>
      <c r="N77" s="4">
        <f>IFERROR(IF(AND($W77="SI",VLOOKUP($C77,[4]APELACIÓN!$C:$AK,29,0)&gt;0),VLOOKUP($C77,[4]APELACIÓN!$C:$AK,29,0),VLOOKUP($C77,[4]CONSOLIDADO!$C:$BS,46,0)),"")</f>
        <v>68</v>
      </c>
      <c r="O77" s="4">
        <f>IFERROR(IF(AND($W77="SI",VLOOKUP($C77,[4]APELACIÓN!$C:$AK,30,0)&gt;0),VLOOKUP($C77,[4]APELACIÓN!$C:$AK,30,0),VLOOKUP($C77,[4]CONSOLIDADO!$C:$BS,47,0)),"")</f>
        <v>69</v>
      </c>
      <c r="P77" s="7">
        <f>IFERROR(IF(AND($W77="SI",VLOOKUP($C77,[4]APELACIÓN!$C:$AK,31,0)&gt;0),VLOOKUP($C77,[4]APELACIÓN!$C:$AK,31,0),VLOOKUP($C77,[4]CONSOLIDADO!$C:$BS,48,0)),"")</f>
        <v>96</v>
      </c>
      <c r="Q77" s="6">
        <f>IFERROR(IF(AND($W77="SI",VLOOKUP($C77,[4]APELACIÓN!$C:$AK,32,0)&gt;0),VLOOKUP($C77,[4]APELACIÓN!$C:$AK,32,0),VLOOKUP($C77,[4]CONSOLIDADO!$C:$BS,49,0)),"")</f>
        <v>24</v>
      </c>
      <c r="R77" s="4" t="str">
        <f>IFERROR(IF(AND($W77="SI",VLOOKUP($C77,[4]APELACIÓN!$C:$AK,33,0)&gt;0),VLOOKUP($C77,[4]APELACIÓN!$C:$AK,33,0),VLOOKUP($C77,[4]CONSOLIDADO!$C:$BS,50,0)),"")</f>
        <v>TNM</v>
      </c>
      <c r="S77" s="5">
        <f>IFERROR(IF(AND($W77="SI",VLOOKUP($C77,[4]APELACIÓN!$C:$AK,34,0)&gt;0),VLOOKUP($C77,[4]APELACIÓN!$C:$AK,34,0),VLOOKUP($C77,[4]CONSOLIDADO!$C:$BS,51,0)),"")</f>
        <v>70</v>
      </c>
      <c r="T77" s="6">
        <f>IFERROR(IF(AND($W77="SI",VLOOKUP($C77,[4]APELACIÓN!$C:$AK,35,0)&gt;0),VLOOKUP($C77,[4]APELACIÓN!$C:$AK,35,0),VLOOKUP($C77,[4]CONSOLIDADO!$C:$BS,52,0)),"")</f>
        <v>17.5</v>
      </c>
      <c r="U77" s="8">
        <f>IFERROR(ROUND(IF(((H77+K77+Q77+T77)=VLOOKUP($C77,[4]CONSOLIDADO!$C:$BJ,60,0)),VLOOKUP($C77,[4]CONSOLIDADO!$C:$BJ,60,0),"ERROR"),2),"")</f>
        <v>91.5</v>
      </c>
      <c r="V77" s="9" t="str">
        <f>IFERROR(IF(VLOOKUP($C77,[4]APELACIÓN!$C:$AK,5,0)&lt;&gt;0,VLOOKUP($C77,[4]APELACIÓN!$C:$AK,5,0),"NO"),"")</f>
        <v/>
      </c>
      <c r="W77" s="9" t="str">
        <f>IFERROR(IF($V77="SI",VLOOKUP($C77,[4]APELACIÓN!$C:$AK,7,0),""),0)</f>
        <v/>
      </c>
      <c r="X77" s="10" t="str">
        <f>IFERROR(VLOOKUP($C77,[4]CONSOLIDADO!$C:$BS,61,0),"")</f>
        <v>EMPATE</v>
      </c>
      <c r="Y77" s="11">
        <f>IFERROR(VLOOKUP($C77,[4]CONSOLIDADO!$C:$BS,62,0),"")</f>
        <v>70</v>
      </c>
      <c r="Z77" s="11">
        <f>IFERROR(VLOOKUP($C77,[4]CONSOLIDADO!$C:$BS,63,0),"")</f>
        <v>24</v>
      </c>
      <c r="AA77" s="11">
        <f>IFERROR(VLOOKUP($C77,[4]CONSOLIDADO!$C:$BS,64,0),"")</f>
        <v>9</v>
      </c>
      <c r="AB77" s="11">
        <f>IFERROR(VLOOKUP($C77,[4]CONSOLIDADO!$C:$BS,65,0),"")</f>
        <v>29</v>
      </c>
      <c r="AC77" s="9" t="str">
        <f>IFERROR(VLOOKUP($C77,[4]CONSOLIDADO!$C:$BS,66,0),"")</f>
        <v/>
      </c>
      <c r="AD77" s="9">
        <f>IFERROR(VLOOKUP($C77,[4]CONSOLIDADO!$C:$BS,67,0),"")</f>
        <v>0</v>
      </c>
      <c r="AE77" s="12">
        <f>IFERROR(VLOOKUP($C77,[4]CONSOLIDADO!$C:$BS,68,0),"")</f>
        <v>0</v>
      </c>
      <c r="AF77" s="13">
        <v>62</v>
      </c>
    </row>
    <row r="78" spans="1:32" x14ac:dyDescent="0.25">
      <c r="A78" s="1">
        <v>63</v>
      </c>
      <c r="B78" s="2">
        <v>103</v>
      </c>
      <c r="C78" s="3">
        <v>13862502</v>
      </c>
      <c r="D78" s="2">
        <v>8</v>
      </c>
      <c r="E78" s="2">
        <f>IFERROR(VLOOKUP($C78,[4]CONSOLIDADO!$C:$K,9,0),"")</f>
        <v>22</v>
      </c>
      <c r="F78" s="4">
        <f>IFERROR(IF(AND($W78="SI",VLOOKUP($C78,[4]APELACIÓN!$C:$AK,21,0)&gt;0),VLOOKUP($C78,[4]APELACIÓN!$C:$AK,21,0),VLOOKUP($C78,[4]CONSOLIDADO!$C:$BS,38,0)),"")</f>
        <v>14</v>
      </c>
      <c r="G78" s="5">
        <f>IFERROR(IF(AND($W78="SI",VLOOKUP($C78,[4]APELACIÓN!$C:$AK,22,0)&gt;0),VLOOKUP($C78,[4]APELACIÓN!$C:$AK,22,0),VLOOKUP($C78,[4]CONSOLIDADO!$C:$BS,39,0)),"")</f>
        <v>94</v>
      </c>
      <c r="H78" s="6">
        <f>IFERROR(IF(AND($W78="SI",VLOOKUP($C78,[4]APELACIÓN!$C:$AK,23,0)&gt;0),VLOOKUP($C78,[4]APELACIÓN!$C:$AK,23,0),VLOOKUP($C78,[4]CONSOLIDADO!$C:$BS,40,0)),"")</f>
        <v>23.5</v>
      </c>
      <c r="I78" s="4">
        <f>IFERROR(IF(AND($W78="SI",VLOOKUP($C78,[4]APELACIÓN!$C:$AK,24,0)&gt;0),VLOOKUP($C78,[4]APELACIÓN!$C:$AK,24,0),VLOOKUP($C78,[4]CONSOLIDADO!$C:$BS,41,0)),"")</f>
        <v>42</v>
      </c>
      <c r="J78" s="7">
        <f>IFERROR(IF(AND($W78="SI",VLOOKUP($C78,[4]APELACIÓN!$C:$AK,25,0)&gt;0),VLOOKUP($C78,[4]APELACIÓN!$C:$AK,25,0),VLOOKUP($C78,[4]CONSOLIDADO!$C:$BS,42,0)),"")</f>
        <v>76</v>
      </c>
      <c r="K78" s="6">
        <f>IFERROR(IF(AND($W78="SI",VLOOKUP($C78,[4]APELACIÓN!$C:$AK,26,0)&gt;0),VLOOKUP($C78,[4]APELACIÓN!$C:$AK,26,0),VLOOKUP($C78,[4]CONSOLIDADO!$C:$BS,43,0)),"")</f>
        <v>19</v>
      </c>
      <c r="L78" s="4">
        <f>IFERROR(IF(AND($W78="SI",VLOOKUP($C78,[4]APELACIÓN!$C:$AK,27,0)&gt;0),VLOOKUP($C78,[4]APELACIÓN!$C:$AK,27,0),VLOOKUP($C78,[4]CONSOLIDADO!$C:$BS,44,0)),"")</f>
        <v>70</v>
      </c>
      <c r="M78" s="4">
        <f>IFERROR(IF(AND($W78="SI",VLOOKUP($C78,[4]APELACIÓN!$C:$AK,28,0)&gt;0),VLOOKUP($C78,[4]APELACIÓN!$C:$AK,28,0),VLOOKUP($C78,[4]CONSOLIDADO!$C:$BS,45,0)),"")</f>
        <v>70</v>
      </c>
      <c r="N78" s="4">
        <f>IFERROR(IF(AND($W78="SI",VLOOKUP($C78,[4]APELACIÓN!$C:$AK,29,0)&gt;0),VLOOKUP($C78,[4]APELACIÓN!$C:$AK,29,0),VLOOKUP($C78,[4]CONSOLIDADO!$C:$BS,46,0)),"")</f>
        <v>66</v>
      </c>
      <c r="O78" s="4">
        <f>IFERROR(IF(AND($W78="SI",VLOOKUP($C78,[4]APELACIÓN!$C:$AK,30,0)&gt;0),VLOOKUP($C78,[4]APELACIÓN!$C:$AK,30,0),VLOOKUP($C78,[4]CONSOLIDADO!$C:$BS,47,0)),"")</f>
        <v>69</v>
      </c>
      <c r="P78" s="7">
        <f>IFERROR(IF(AND($W78="SI",VLOOKUP($C78,[4]APELACIÓN!$C:$AK,31,0)&gt;0),VLOOKUP($C78,[4]APELACIÓN!$C:$AK,31,0),VLOOKUP($C78,[4]CONSOLIDADO!$C:$BS,48,0)),"")</f>
        <v>96</v>
      </c>
      <c r="Q78" s="6">
        <f>IFERROR(IF(AND($W78="SI",VLOOKUP($C78,[4]APELACIÓN!$C:$AK,32,0)&gt;0),VLOOKUP($C78,[4]APELACIÓN!$C:$AK,32,0),VLOOKUP($C78,[4]CONSOLIDADO!$C:$BS,49,0)),"")</f>
        <v>24</v>
      </c>
      <c r="R78" s="4" t="str">
        <f>IFERROR(IF(AND($W78="SI",VLOOKUP($C78,[4]APELACIÓN!$C:$AK,33,0)&gt;0),VLOOKUP($C78,[4]APELACIÓN!$C:$AK,33,0),VLOOKUP($C78,[4]CONSOLIDADO!$C:$BS,50,0)),"")</f>
        <v>TNS</v>
      </c>
      <c r="S78" s="5">
        <f>IFERROR(IF(AND($W78="SI",VLOOKUP($C78,[4]APELACIÓN!$C:$AK,34,0)&gt;0),VLOOKUP($C78,[4]APELACIÓN!$C:$AK,34,0),VLOOKUP($C78,[4]CONSOLIDADO!$C:$BS,51,0)),"")</f>
        <v>100</v>
      </c>
      <c r="T78" s="6">
        <f>IFERROR(IF(AND($W78="SI",VLOOKUP($C78,[4]APELACIÓN!$C:$AK,35,0)&gt;0),VLOOKUP($C78,[4]APELACIÓN!$C:$AK,35,0),VLOOKUP($C78,[4]CONSOLIDADO!$C:$BS,52,0)),"")</f>
        <v>25</v>
      </c>
      <c r="U78" s="8">
        <f>IFERROR(ROUND(IF(((H78+K78+Q78+T78)=VLOOKUP($C78,[4]CONSOLIDADO!$C:$BJ,60,0)),VLOOKUP($C78,[4]CONSOLIDADO!$C:$BJ,60,0),"ERROR"),2),"")</f>
        <v>91.5</v>
      </c>
      <c r="V78" s="9" t="str">
        <f>IFERROR(IF(VLOOKUP($C78,[4]APELACIÓN!$C:$AK,5,0)&lt;&gt;0,VLOOKUP($C78,[4]APELACIÓN!$C:$AK,5,0),"NO"),"")</f>
        <v/>
      </c>
      <c r="W78" s="9" t="str">
        <f>IFERROR(IF($V78="SI",VLOOKUP($C78,[4]APELACIÓN!$C:$AK,7,0),""),0)</f>
        <v/>
      </c>
      <c r="X78" s="10" t="str">
        <f>IFERROR(VLOOKUP($C78,[4]CONSOLIDADO!$C:$BS,61,0),"")</f>
        <v>EMPATE</v>
      </c>
      <c r="Y78" s="11">
        <f>IFERROR(VLOOKUP($C78,[4]CONSOLIDADO!$C:$BS,62,0),"")</f>
        <v>70</v>
      </c>
      <c r="Z78" s="11">
        <f>IFERROR(VLOOKUP($C78,[4]CONSOLIDADO!$C:$BS,63,0),"")</f>
        <v>13</v>
      </c>
      <c r="AA78" s="11">
        <f>IFERROR(VLOOKUP($C78,[4]CONSOLIDADO!$C:$BS,64,0),"")</f>
        <v>10</v>
      </c>
      <c r="AB78" s="11">
        <f>IFERROR(VLOOKUP($C78,[4]CONSOLIDADO!$C:$BS,65,0),"")</f>
        <v>15</v>
      </c>
      <c r="AC78" s="9" t="str">
        <f>IFERROR(VLOOKUP($C78,[4]CONSOLIDADO!$C:$BS,66,0),"")</f>
        <v/>
      </c>
      <c r="AD78" s="9">
        <f>IFERROR(VLOOKUP($C78,[4]CONSOLIDADO!$C:$BS,67,0),"")</f>
        <v>0</v>
      </c>
      <c r="AE78" s="12">
        <f>IFERROR(VLOOKUP($C78,[4]CONSOLIDADO!$C:$BS,68,0),"")</f>
        <v>0</v>
      </c>
      <c r="AF78" s="13">
        <v>63</v>
      </c>
    </row>
    <row r="79" spans="1:32" x14ac:dyDescent="0.25">
      <c r="A79" s="1">
        <v>64</v>
      </c>
      <c r="B79" s="2">
        <v>103</v>
      </c>
      <c r="C79" s="3">
        <v>15000055</v>
      </c>
      <c r="D79" s="2">
        <v>6</v>
      </c>
      <c r="E79" s="2">
        <f>IFERROR(VLOOKUP($C79,[4]CONSOLIDADO!$C:$K,9,0),"")</f>
        <v>22</v>
      </c>
      <c r="F79" s="4">
        <f>IFERROR(IF(AND($W79="SI",VLOOKUP($C79,[4]APELACIÓN!$C:$AK,21,0)&gt;0),VLOOKUP($C79,[4]APELACIÓN!$C:$AK,21,0),VLOOKUP($C79,[4]CONSOLIDADO!$C:$BS,38,0)),"")</f>
        <v>10</v>
      </c>
      <c r="G79" s="5">
        <f>IFERROR(IF(AND($W79="SI",VLOOKUP($C79,[4]APELACIÓN!$C:$AK,22,0)&gt;0),VLOOKUP($C79,[4]APELACIÓN!$C:$AK,22,0),VLOOKUP($C79,[4]CONSOLIDADO!$C:$BS,39,0)),"")</f>
        <v>70</v>
      </c>
      <c r="H79" s="6">
        <f>IFERROR(IF(AND($W79="SI",VLOOKUP($C79,[4]APELACIÓN!$C:$AK,23,0)&gt;0),VLOOKUP($C79,[4]APELACIÓN!$C:$AK,23,0),VLOOKUP($C79,[4]CONSOLIDADO!$C:$BS,40,0)),"")</f>
        <v>17.5</v>
      </c>
      <c r="I79" s="4">
        <f>IFERROR(IF(AND($W79="SI",VLOOKUP($C79,[4]APELACIÓN!$C:$AK,24,0)&gt;0),VLOOKUP($C79,[4]APELACIÓN!$C:$AK,24,0),VLOOKUP($C79,[4]CONSOLIDADO!$C:$BS,41,0)),"")</f>
        <v>184</v>
      </c>
      <c r="J79" s="7">
        <f>IFERROR(IF(AND($W79="SI",VLOOKUP($C79,[4]APELACIÓN!$C:$AK,25,0)&gt;0),VLOOKUP($C79,[4]APELACIÓN!$C:$AK,25,0),VLOOKUP($C79,[4]CONSOLIDADO!$C:$BS,42,0)),"")</f>
        <v>100</v>
      </c>
      <c r="K79" s="6">
        <f>IFERROR(IF(AND($W79="SI",VLOOKUP($C79,[4]APELACIÓN!$C:$AK,26,0)&gt;0),VLOOKUP($C79,[4]APELACIÓN!$C:$AK,26,0),VLOOKUP($C79,[4]CONSOLIDADO!$C:$BS,43,0)),"")</f>
        <v>25</v>
      </c>
      <c r="L79" s="4">
        <f>IFERROR(IF(AND($W79="SI",VLOOKUP($C79,[4]APELACIÓN!$C:$AK,27,0)&gt;0),VLOOKUP($C79,[4]APELACIÓN!$C:$AK,27,0),VLOOKUP($C79,[4]CONSOLIDADO!$C:$BS,44,0)),"")</f>
        <v>70</v>
      </c>
      <c r="M79" s="4">
        <f>IFERROR(IF(AND($W79="SI",VLOOKUP($C79,[4]APELACIÓN!$C:$AK,28,0)&gt;0),VLOOKUP($C79,[4]APELACIÓN!$C:$AK,28,0),VLOOKUP($C79,[4]CONSOLIDADO!$C:$BS,45,0)),"")</f>
        <v>69</v>
      </c>
      <c r="N79" s="4">
        <f>IFERROR(IF(AND($W79="SI",VLOOKUP($C79,[4]APELACIÓN!$C:$AK,29,0)&gt;0),VLOOKUP($C79,[4]APELACIÓN!$C:$AK,29,0),VLOOKUP($C79,[4]CONSOLIDADO!$C:$BS,46,0)),"")</f>
        <v>65</v>
      </c>
      <c r="O79" s="4">
        <f>IFERROR(IF(AND($W79="SI",VLOOKUP($C79,[4]APELACIÓN!$C:$AK,30,0)&gt;0),VLOOKUP($C79,[4]APELACIÓN!$C:$AK,30,0),VLOOKUP($C79,[4]CONSOLIDADO!$C:$BS,47,0)),"")</f>
        <v>68</v>
      </c>
      <c r="P79" s="7">
        <f>IFERROR(IF(AND($W79="SI",VLOOKUP($C79,[4]APELACIÓN!$C:$AK,31,0)&gt;0),VLOOKUP($C79,[4]APELACIÓN!$C:$AK,31,0),VLOOKUP($C79,[4]CONSOLIDADO!$C:$BS,48,0)),"")</f>
        <v>96</v>
      </c>
      <c r="Q79" s="6">
        <f>IFERROR(IF(AND($W79="SI",VLOOKUP($C79,[4]APELACIÓN!$C:$AK,32,0)&gt;0),VLOOKUP($C79,[4]APELACIÓN!$C:$AK,32,0),VLOOKUP($C79,[4]CONSOLIDADO!$C:$BS,49,0)),"")</f>
        <v>24</v>
      </c>
      <c r="R79" s="4" t="str">
        <f>IFERROR(IF(AND($W79="SI",VLOOKUP($C79,[4]APELACIÓN!$C:$AK,33,0)&gt;0),VLOOKUP($C79,[4]APELACIÓN!$C:$AK,33,0),VLOOKUP($C79,[4]CONSOLIDADO!$C:$BS,50,0)),"")</f>
        <v>TNS</v>
      </c>
      <c r="S79" s="5">
        <f>IFERROR(IF(AND($W79="SI",VLOOKUP($C79,[4]APELACIÓN!$C:$AK,34,0)&gt;0),VLOOKUP($C79,[4]APELACIÓN!$C:$AK,34,0),VLOOKUP($C79,[4]CONSOLIDADO!$C:$BS,51,0)),"")</f>
        <v>100</v>
      </c>
      <c r="T79" s="6">
        <f>IFERROR(IF(AND($W79="SI",VLOOKUP($C79,[4]APELACIÓN!$C:$AK,35,0)&gt;0),VLOOKUP($C79,[4]APELACIÓN!$C:$AK,35,0),VLOOKUP($C79,[4]CONSOLIDADO!$C:$BS,52,0)),"")</f>
        <v>25</v>
      </c>
      <c r="U79" s="8">
        <f>IFERROR(ROUND(IF(((H79+K79+Q79+T79)=VLOOKUP($C79,[4]CONSOLIDADO!$C:$BJ,60,0)),VLOOKUP($C79,[4]CONSOLIDADO!$C:$BJ,60,0),"ERROR"),2),"")</f>
        <v>91.5</v>
      </c>
      <c r="V79" s="9" t="str">
        <f>IFERROR(IF(VLOOKUP($C79,[4]APELACIÓN!$C:$AK,5,0)&lt;&gt;0,VLOOKUP($C79,[4]APELACIÓN!$C:$AK,5,0),"NO"),"")</f>
        <v/>
      </c>
      <c r="W79" s="9" t="str">
        <f>IFERROR(IF($V79="SI",VLOOKUP($C79,[4]APELACIÓN!$C:$AK,7,0),""),0)</f>
        <v/>
      </c>
      <c r="X79" s="10" t="str">
        <f>IFERROR(VLOOKUP($C79,[4]CONSOLIDADO!$C:$BS,61,0),"")</f>
        <v>EMPATE</v>
      </c>
      <c r="Y79" s="11">
        <f>IFERROR(VLOOKUP($C79,[4]CONSOLIDADO!$C:$BS,62,0),"")</f>
        <v>70</v>
      </c>
      <c r="Z79" s="11">
        <f>IFERROR(VLOOKUP($C79,[4]CONSOLIDADO!$C:$BS,63,0),"")</f>
        <v>9</v>
      </c>
      <c r="AA79" s="11">
        <f>IFERROR(VLOOKUP($C79,[4]CONSOLIDADO!$C:$BS,64,0),"")</f>
        <v>9</v>
      </c>
      <c r="AB79" s="11">
        <f>IFERROR(VLOOKUP($C79,[4]CONSOLIDADO!$C:$BS,65,0),"")</f>
        <v>4</v>
      </c>
      <c r="AC79" s="9" t="str">
        <f>IFERROR(VLOOKUP($C79,[4]CONSOLIDADO!$C:$BS,66,0),"")</f>
        <v/>
      </c>
      <c r="AD79" s="9">
        <f>IFERROR(VLOOKUP($C79,[4]CONSOLIDADO!$C:$BS,67,0),"")</f>
        <v>0</v>
      </c>
      <c r="AE79" s="12">
        <f>IFERROR(VLOOKUP($C79,[4]CONSOLIDADO!$C:$BS,68,0),"")</f>
        <v>0</v>
      </c>
      <c r="AF79" s="13">
        <v>64</v>
      </c>
    </row>
    <row r="80" spans="1:32" x14ac:dyDescent="0.25">
      <c r="A80" s="1">
        <v>65</v>
      </c>
      <c r="B80" s="2">
        <v>103</v>
      </c>
      <c r="C80" s="3">
        <v>12610191</v>
      </c>
      <c r="D80" s="2">
        <v>0</v>
      </c>
      <c r="E80" s="2">
        <f>IFERROR(VLOOKUP($C80,[4]CONSOLIDADO!$C:$K,9,0),"")</f>
        <v>22</v>
      </c>
      <c r="F80" s="4">
        <f>IFERROR(IF(AND($W80="SI",VLOOKUP($C80,[4]APELACIÓN!$C:$AK,21,0)&gt;0),VLOOKUP($C80,[4]APELACIÓN!$C:$AK,21,0),VLOOKUP($C80,[4]CONSOLIDADO!$C:$BS,38,0)),"")</f>
        <v>10</v>
      </c>
      <c r="G80" s="5">
        <f>IFERROR(IF(AND($W80="SI",VLOOKUP($C80,[4]APELACIÓN!$C:$AK,22,0)&gt;0),VLOOKUP($C80,[4]APELACIÓN!$C:$AK,22,0),VLOOKUP($C80,[4]CONSOLIDADO!$C:$BS,39,0)),"")</f>
        <v>70</v>
      </c>
      <c r="H80" s="6">
        <f>IFERROR(IF(AND($W80="SI",VLOOKUP($C80,[4]APELACIÓN!$C:$AK,23,0)&gt;0),VLOOKUP($C80,[4]APELACIÓN!$C:$AK,23,0),VLOOKUP($C80,[4]CONSOLIDADO!$C:$BS,40,0)),"")</f>
        <v>17.5</v>
      </c>
      <c r="I80" s="4">
        <f>IFERROR(IF(AND($W80="SI",VLOOKUP($C80,[4]APELACIÓN!$C:$AK,24,0)&gt;0),VLOOKUP($C80,[4]APELACIÓN!$C:$AK,24,0),VLOOKUP($C80,[4]CONSOLIDADO!$C:$BS,41,0)),"")</f>
        <v>82</v>
      </c>
      <c r="J80" s="7">
        <f>IFERROR(IF(AND($W80="SI",VLOOKUP($C80,[4]APELACIÓN!$C:$AK,25,0)&gt;0),VLOOKUP($C80,[4]APELACIÓN!$C:$AK,25,0),VLOOKUP($C80,[4]CONSOLIDADO!$C:$BS,42,0)),"")</f>
        <v>100</v>
      </c>
      <c r="K80" s="6">
        <f>IFERROR(IF(AND($W80="SI",VLOOKUP($C80,[4]APELACIÓN!$C:$AK,26,0)&gt;0),VLOOKUP($C80,[4]APELACIÓN!$C:$AK,26,0),VLOOKUP($C80,[4]CONSOLIDADO!$C:$BS,43,0)),"")</f>
        <v>25</v>
      </c>
      <c r="L80" s="4">
        <f>IFERROR(IF(AND($W80="SI",VLOOKUP($C80,[4]APELACIÓN!$C:$AK,27,0)&gt;0),VLOOKUP($C80,[4]APELACIÓN!$C:$AK,27,0),VLOOKUP($C80,[4]CONSOLIDADO!$C:$BS,44,0)),"")</f>
        <v>69</v>
      </c>
      <c r="M80" s="4">
        <f>IFERROR(IF(AND($W80="SI",VLOOKUP($C80,[4]APELACIÓN!$C:$AK,28,0)&gt;0),VLOOKUP($C80,[4]APELACIÓN!$C:$AK,28,0),VLOOKUP($C80,[4]CONSOLIDADO!$C:$BS,45,0)),"")</f>
        <v>69</v>
      </c>
      <c r="N80" s="4">
        <f>IFERROR(IF(AND($W80="SI",VLOOKUP($C80,[4]APELACIÓN!$C:$AK,29,0)&gt;0),VLOOKUP($C80,[4]APELACIÓN!$C:$AK,29,0),VLOOKUP($C80,[4]CONSOLIDADO!$C:$BS,46,0)),"")</f>
        <v>70</v>
      </c>
      <c r="O80" s="4">
        <f>IFERROR(IF(AND($W80="SI",VLOOKUP($C80,[4]APELACIÓN!$C:$AK,30,0)&gt;0),VLOOKUP($C80,[4]APELACIÓN!$C:$AK,30,0),VLOOKUP($C80,[4]CONSOLIDADO!$C:$BS,47,0)),"")</f>
        <v>69</v>
      </c>
      <c r="P80" s="7">
        <f>IFERROR(IF(AND($W80="SI",VLOOKUP($C80,[4]APELACIÓN!$C:$AK,31,0)&gt;0),VLOOKUP($C80,[4]APELACIÓN!$C:$AK,31,0),VLOOKUP($C80,[4]CONSOLIDADO!$C:$BS,48,0)),"")</f>
        <v>96</v>
      </c>
      <c r="Q80" s="6">
        <f>IFERROR(IF(AND($W80="SI",VLOOKUP($C80,[4]APELACIÓN!$C:$AK,32,0)&gt;0),VLOOKUP($C80,[4]APELACIÓN!$C:$AK,32,0),VLOOKUP($C80,[4]CONSOLIDADO!$C:$BS,49,0)),"")</f>
        <v>24</v>
      </c>
      <c r="R80" s="4" t="str">
        <f>IFERROR(IF(AND($W80="SI",VLOOKUP($C80,[4]APELACIÓN!$C:$AK,33,0)&gt;0),VLOOKUP($C80,[4]APELACIÓN!$C:$AK,33,0),VLOOKUP($C80,[4]CONSOLIDADO!$C:$BS,50,0)),"")</f>
        <v>TNS</v>
      </c>
      <c r="S80" s="5">
        <f>IFERROR(IF(AND($W80="SI",VLOOKUP($C80,[4]APELACIÓN!$C:$AK,34,0)&gt;0),VLOOKUP($C80,[4]APELACIÓN!$C:$AK,34,0),VLOOKUP($C80,[4]CONSOLIDADO!$C:$BS,51,0)),"")</f>
        <v>100</v>
      </c>
      <c r="T80" s="6">
        <f>IFERROR(IF(AND($W80="SI",VLOOKUP($C80,[4]APELACIÓN!$C:$AK,35,0)&gt;0),VLOOKUP($C80,[4]APELACIÓN!$C:$AK,35,0),VLOOKUP($C80,[4]CONSOLIDADO!$C:$BS,52,0)),"")</f>
        <v>25</v>
      </c>
      <c r="U80" s="8">
        <f>IFERROR(ROUND(IF(((H80+K80+Q80+T80)=VLOOKUP($C80,[4]CONSOLIDADO!$C:$BJ,60,0)),VLOOKUP($C80,[4]CONSOLIDADO!$C:$BJ,60,0),"ERROR"),2),"")</f>
        <v>91.5</v>
      </c>
      <c r="V80" s="9" t="str">
        <f>IFERROR(IF(VLOOKUP($C80,[4]APELACIÓN!$C:$AK,5,0)&lt;&gt;0,VLOOKUP($C80,[4]APELACIÓN!$C:$AK,5,0),"NO"),"")</f>
        <v/>
      </c>
      <c r="W80" s="9" t="str">
        <f>IFERROR(IF($V80="SI",VLOOKUP($C80,[4]APELACIÓN!$C:$AK,7,0),""),0)</f>
        <v/>
      </c>
      <c r="X80" s="10" t="str">
        <f>IFERROR(VLOOKUP($C80,[4]CONSOLIDADO!$C:$BS,61,0),"")</f>
        <v>EMPATE</v>
      </c>
      <c r="Y80" s="11">
        <f>IFERROR(VLOOKUP($C80,[4]CONSOLIDADO!$C:$BS,62,0),"")</f>
        <v>69</v>
      </c>
      <c r="Z80" s="11">
        <f>IFERROR(VLOOKUP($C80,[4]CONSOLIDADO!$C:$BS,63,0),"")</f>
        <v>10</v>
      </c>
      <c r="AA80" s="11">
        <f>IFERROR(VLOOKUP($C80,[4]CONSOLIDADO!$C:$BS,64,0),"")</f>
        <v>3</v>
      </c>
      <c r="AB80" s="11">
        <f>IFERROR(VLOOKUP($C80,[4]CONSOLIDADO!$C:$BS,65,0),"")</f>
        <v>27</v>
      </c>
      <c r="AC80" s="9" t="str">
        <f>IFERROR(VLOOKUP($C80,[4]CONSOLIDADO!$C:$BS,66,0),"")</f>
        <v/>
      </c>
      <c r="AD80" s="9">
        <f>IFERROR(VLOOKUP($C80,[4]CONSOLIDADO!$C:$BS,67,0),"")</f>
        <v>0</v>
      </c>
      <c r="AE80" s="12">
        <f>IFERROR(VLOOKUP($C80,[4]CONSOLIDADO!$C:$BS,68,0),"")</f>
        <v>0</v>
      </c>
      <c r="AF80" s="13">
        <v>65</v>
      </c>
    </row>
    <row r="81" spans="1:32" x14ac:dyDescent="0.25">
      <c r="A81" s="1">
        <v>66</v>
      </c>
      <c r="B81" s="2">
        <v>103</v>
      </c>
      <c r="C81" s="3">
        <v>15979305</v>
      </c>
      <c r="D81" s="2">
        <v>2</v>
      </c>
      <c r="E81" s="2">
        <f>IFERROR(VLOOKUP($C81,[4]CONSOLIDADO!$C:$K,9,0),"")</f>
        <v>22</v>
      </c>
      <c r="F81" s="4">
        <f>IFERROR(IF(AND($W81="SI",VLOOKUP($C81,[4]APELACIÓN!$C:$AK,21,0)&gt;0),VLOOKUP($C81,[4]APELACIÓN!$C:$AK,21,0),VLOOKUP($C81,[4]CONSOLIDADO!$C:$BS,38,0)),"")</f>
        <v>9</v>
      </c>
      <c r="G81" s="5">
        <f>IFERROR(IF(AND($W81="SI",VLOOKUP($C81,[4]APELACIÓN!$C:$AK,22,0)&gt;0),VLOOKUP($C81,[4]APELACIÓN!$C:$AK,22,0),VLOOKUP($C81,[4]CONSOLIDADO!$C:$BS,39,0)),"")</f>
        <v>64</v>
      </c>
      <c r="H81" s="6">
        <f>IFERROR(IF(AND($W81="SI",VLOOKUP($C81,[4]APELACIÓN!$C:$AK,23,0)&gt;0),VLOOKUP($C81,[4]APELACIÓN!$C:$AK,23,0),VLOOKUP($C81,[4]CONSOLIDADO!$C:$BS,40,0)),"")</f>
        <v>16</v>
      </c>
      <c r="I81" s="4">
        <f>IFERROR(IF(AND($W81="SI",VLOOKUP($C81,[4]APELACIÓN!$C:$AK,24,0)&gt;0),VLOOKUP($C81,[4]APELACIÓN!$C:$AK,24,0),VLOOKUP($C81,[4]CONSOLIDADO!$C:$BS,41,0)),"")</f>
        <v>176</v>
      </c>
      <c r="J81" s="7">
        <f>IFERROR(IF(AND($W81="SI",VLOOKUP($C81,[4]APELACIÓN!$C:$AK,25,0)&gt;0),VLOOKUP($C81,[4]APELACIÓN!$C:$AK,25,0),VLOOKUP($C81,[4]CONSOLIDADO!$C:$BS,42,0)),"")</f>
        <v>100</v>
      </c>
      <c r="K81" s="6">
        <f>IFERROR(IF(AND($W81="SI",VLOOKUP($C81,[4]APELACIÓN!$C:$AK,26,0)&gt;0),VLOOKUP($C81,[4]APELACIÓN!$C:$AK,26,0),VLOOKUP($C81,[4]CONSOLIDADO!$C:$BS,43,0)),"")</f>
        <v>25</v>
      </c>
      <c r="L81" s="4">
        <f>IFERROR(IF(AND($W81="SI",VLOOKUP($C81,[4]APELACIÓN!$C:$AK,27,0)&gt;0),VLOOKUP($C81,[4]APELACIÓN!$C:$AK,27,0),VLOOKUP($C81,[4]CONSOLIDADO!$C:$BS,44,0)),"")</f>
        <v>70</v>
      </c>
      <c r="M81" s="4">
        <f>IFERROR(IF(AND($W81="SI",VLOOKUP($C81,[4]APELACIÓN!$C:$AK,28,0)&gt;0),VLOOKUP($C81,[4]APELACIÓN!$C:$AK,28,0),VLOOKUP($C81,[4]CONSOLIDADO!$C:$BS,45,0)),"")</f>
        <v>70</v>
      </c>
      <c r="N81" s="4">
        <f>IFERROR(IF(AND($W81="SI",VLOOKUP($C81,[4]APELACIÓN!$C:$AK,29,0)&gt;0),VLOOKUP($C81,[4]APELACIÓN!$C:$AK,29,0),VLOOKUP($C81,[4]CONSOLIDADO!$C:$BS,46,0)),"")</f>
        <v>70</v>
      </c>
      <c r="O81" s="4">
        <f>IFERROR(IF(AND($W81="SI",VLOOKUP($C81,[4]APELACIÓN!$C:$AK,30,0)&gt;0),VLOOKUP($C81,[4]APELACIÓN!$C:$AK,30,0),VLOOKUP($C81,[4]CONSOLIDADO!$C:$BS,47,0)),"")</f>
        <v>70</v>
      </c>
      <c r="P81" s="7">
        <f>IFERROR(IF(AND($W81="SI",VLOOKUP($C81,[4]APELACIÓN!$C:$AK,31,0)&gt;0),VLOOKUP($C81,[4]APELACIÓN!$C:$AK,31,0),VLOOKUP($C81,[4]CONSOLIDADO!$C:$BS,48,0)),"")</f>
        <v>100</v>
      </c>
      <c r="Q81" s="6">
        <f>IFERROR(IF(AND($W81="SI",VLOOKUP($C81,[4]APELACIÓN!$C:$AK,32,0)&gt;0),VLOOKUP($C81,[4]APELACIÓN!$C:$AK,32,0),VLOOKUP($C81,[4]CONSOLIDADO!$C:$BS,49,0)),"")</f>
        <v>25</v>
      </c>
      <c r="R81" s="4" t="str">
        <f>IFERROR(IF(AND($W81="SI",VLOOKUP($C81,[4]APELACIÓN!$C:$AK,33,0)&gt;0),VLOOKUP($C81,[4]APELACIÓN!$C:$AK,33,0),VLOOKUP($C81,[4]CONSOLIDADO!$C:$BS,50,0)),"")</f>
        <v>TNS</v>
      </c>
      <c r="S81" s="5">
        <f>IFERROR(IF(AND($W81="SI",VLOOKUP($C81,[4]APELACIÓN!$C:$AK,34,0)&gt;0),VLOOKUP($C81,[4]APELACIÓN!$C:$AK,34,0),VLOOKUP($C81,[4]CONSOLIDADO!$C:$BS,51,0)),"")</f>
        <v>100</v>
      </c>
      <c r="T81" s="6">
        <f>IFERROR(IF(AND($W81="SI",VLOOKUP($C81,[4]APELACIÓN!$C:$AK,35,0)&gt;0),VLOOKUP($C81,[4]APELACIÓN!$C:$AK,35,0),VLOOKUP($C81,[4]CONSOLIDADO!$C:$BS,52,0)),"")</f>
        <v>25</v>
      </c>
      <c r="U81" s="8">
        <f>IFERROR(ROUND(IF(((H81+K81+Q81+T81)=VLOOKUP($C81,[4]CONSOLIDADO!$C:$BJ,60,0)),VLOOKUP($C81,[4]CONSOLIDADO!$C:$BJ,60,0),"ERROR"),2),"")</f>
        <v>91</v>
      </c>
      <c r="V81" s="9" t="str">
        <f>IFERROR(IF(VLOOKUP($C81,[4]APELACIÓN!$C:$AK,5,0)&lt;&gt;0,VLOOKUP($C81,[4]APELACIÓN!$C:$AK,5,0),"NO"),"")</f>
        <v/>
      </c>
      <c r="W81" s="9" t="str">
        <f>IFERROR(IF($V81="SI",VLOOKUP($C81,[4]APELACIÓN!$C:$AK,7,0),""),0)</f>
        <v/>
      </c>
      <c r="X81" s="10" t="str">
        <f>IFERROR(VLOOKUP($C81,[4]CONSOLIDADO!$C:$BS,61,0),"")</f>
        <v>EMPATE</v>
      </c>
      <c r="Y81" s="11">
        <f>IFERROR(VLOOKUP($C81,[4]CONSOLIDADO!$C:$BS,62,0),"")</f>
        <v>70</v>
      </c>
      <c r="Z81" s="11">
        <f>IFERROR(VLOOKUP($C81,[4]CONSOLIDADO!$C:$BS,63,0),"")</f>
        <v>9</v>
      </c>
      <c r="AA81" s="11">
        <f>IFERROR(VLOOKUP($C81,[4]CONSOLIDADO!$C:$BS,64,0),"")</f>
        <v>4</v>
      </c>
      <c r="AB81" s="11">
        <f>IFERROR(VLOOKUP($C81,[4]CONSOLIDADO!$C:$BS,65,0),"")</f>
        <v>29</v>
      </c>
      <c r="AC81" s="9" t="str">
        <f>IFERROR(VLOOKUP($C81,[4]CONSOLIDADO!$C:$BS,66,0),"")</f>
        <v/>
      </c>
      <c r="AD81" s="9">
        <f>IFERROR(VLOOKUP($C81,[4]CONSOLIDADO!$C:$BS,67,0),"")</f>
        <v>0</v>
      </c>
      <c r="AE81" s="12">
        <f>IFERROR(VLOOKUP($C81,[4]CONSOLIDADO!$C:$BS,68,0),"")</f>
        <v>0</v>
      </c>
      <c r="AF81" s="13">
        <v>66</v>
      </c>
    </row>
    <row r="82" spans="1:32" x14ac:dyDescent="0.25">
      <c r="A82" s="1">
        <v>67</v>
      </c>
      <c r="B82" s="2">
        <v>103</v>
      </c>
      <c r="C82" s="3">
        <v>15694303</v>
      </c>
      <c r="D82" s="2">
        <v>7</v>
      </c>
      <c r="E82" s="2">
        <f>IFERROR(VLOOKUP($C82,[4]CONSOLIDADO!$C:$K,9,0),"")</f>
        <v>22</v>
      </c>
      <c r="F82" s="4">
        <f>IFERROR(IF(AND($W82="SI",VLOOKUP($C82,[4]APELACIÓN!$C:$AK,21,0)&gt;0),VLOOKUP($C82,[4]APELACIÓN!$C:$AK,21,0),VLOOKUP($C82,[4]CONSOLIDADO!$C:$BS,38,0)),"")</f>
        <v>9</v>
      </c>
      <c r="G82" s="5">
        <f>IFERROR(IF(AND($W82="SI",VLOOKUP($C82,[4]APELACIÓN!$C:$AK,22,0)&gt;0),VLOOKUP($C82,[4]APELACIÓN!$C:$AK,22,0),VLOOKUP($C82,[4]CONSOLIDADO!$C:$BS,39,0)),"")</f>
        <v>64</v>
      </c>
      <c r="H82" s="6">
        <f>IFERROR(IF(AND($W82="SI",VLOOKUP($C82,[4]APELACIÓN!$C:$AK,23,0)&gt;0),VLOOKUP($C82,[4]APELACIÓN!$C:$AK,23,0),VLOOKUP($C82,[4]CONSOLIDADO!$C:$BS,40,0)),"")</f>
        <v>16</v>
      </c>
      <c r="I82" s="4">
        <f>IFERROR(IF(AND($W82="SI",VLOOKUP($C82,[4]APELACIÓN!$C:$AK,24,0)&gt;0),VLOOKUP($C82,[4]APELACIÓN!$C:$AK,24,0),VLOOKUP($C82,[4]CONSOLIDADO!$C:$BS,41,0)),"")</f>
        <v>254</v>
      </c>
      <c r="J82" s="7">
        <f>IFERROR(IF(AND($W82="SI",VLOOKUP($C82,[4]APELACIÓN!$C:$AK,25,0)&gt;0),VLOOKUP($C82,[4]APELACIÓN!$C:$AK,25,0),VLOOKUP($C82,[4]CONSOLIDADO!$C:$BS,42,0)),"")</f>
        <v>100</v>
      </c>
      <c r="K82" s="6">
        <f>IFERROR(IF(AND($W82="SI",VLOOKUP($C82,[4]APELACIÓN!$C:$AK,26,0)&gt;0),VLOOKUP($C82,[4]APELACIÓN!$C:$AK,26,0),VLOOKUP($C82,[4]CONSOLIDADO!$C:$BS,43,0)),"")</f>
        <v>25</v>
      </c>
      <c r="L82" s="4">
        <f>IFERROR(IF(AND($W82="SI",VLOOKUP($C82,[4]APELACIÓN!$C:$AK,27,0)&gt;0),VLOOKUP($C82,[4]APELACIÓN!$C:$AK,27,0),VLOOKUP($C82,[4]CONSOLIDADO!$C:$BS,44,0)),"")</f>
        <v>70</v>
      </c>
      <c r="M82" s="4">
        <f>IFERROR(IF(AND($W82="SI",VLOOKUP($C82,[4]APELACIÓN!$C:$AK,28,0)&gt;0),VLOOKUP($C82,[4]APELACIÓN!$C:$AK,28,0),VLOOKUP($C82,[4]CONSOLIDADO!$C:$BS,45,0)),"")</f>
        <v>70</v>
      </c>
      <c r="N82" s="4">
        <f>IFERROR(IF(AND($W82="SI",VLOOKUP($C82,[4]APELACIÓN!$C:$AK,29,0)&gt;0),VLOOKUP($C82,[4]APELACIÓN!$C:$AK,29,0),VLOOKUP($C82,[4]CONSOLIDADO!$C:$BS,46,0)),"")</f>
        <v>70</v>
      </c>
      <c r="O82" s="4">
        <f>IFERROR(IF(AND($W82="SI",VLOOKUP($C82,[4]APELACIÓN!$C:$AK,30,0)&gt;0),VLOOKUP($C82,[4]APELACIÓN!$C:$AK,30,0),VLOOKUP($C82,[4]CONSOLIDADO!$C:$BS,47,0)),"")</f>
        <v>70</v>
      </c>
      <c r="P82" s="7">
        <f>IFERROR(IF(AND($W82="SI",VLOOKUP($C82,[4]APELACIÓN!$C:$AK,31,0)&gt;0),VLOOKUP($C82,[4]APELACIÓN!$C:$AK,31,0),VLOOKUP($C82,[4]CONSOLIDADO!$C:$BS,48,0)),"")</f>
        <v>100</v>
      </c>
      <c r="Q82" s="6">
        <f>IFERROR(IF(AND($W82="SI",VLOOKUP($C82,[4]APELACIÓN!$C:$AK,32,0)&gt;0),VLOOKUP($C82,[4]APELACIÓN!$C:$AK,32,0),VLOOKUP($C82,[4]CONSOLIDADO!$C:$BS,49,0)),"")</f>
        <v>25</v>
      </c>
      <c r="R82" s="4" t="str">
        <f>IFERROR(IF(AND($W82="SI",VLOOKUP($C82,[4]APELACIÓN!$C:$AK,33,0)&gt;0),VLOOKUP($C82,[4]APELACIÓN!$C:$AK,33,0),VLOOKUP($C82,[4]CONSOLIDADO!$C:$BS,50,0)),"")</f>
        <v>TNS</v>
      </c>
      <c r="S82" s="5">
        <f>IFERROR(IF(AND($W82="SI",VLOOKUP($C82,[4]APELACIÓN!$C:$AK,34,0)&gt;0),VLOOKUP($C82,[4]APELACIÓN!$C:$AK,34,0),VLOOKUP($C82,[4]CONSOLIDADO!$C:$BS,51,0)),"")</f>
        <v>100</v>
      </c>
      <c r="T82" s="6">
        <f>IFERROR(IF(AND($W82="SI",VLOOKUP($C82,[4]APELACIÓN!$C:$AK,35,0)&gt;0),VLOOKUP($C82,[4]APELACIÓN!$C:$AK,35,0),VLOOKUP($C82,[4]CONSOLIDADO!$C:$BS,52,0)),"")</f>
        <v>25</v>
      </c>
      <c r="U82" s="8">
        <f>IFERROR(ROUND(IF(((H82+K82+Q82+T82)=VLOOKUP($C82,[4]CONSOLIDADO!$C:$BJ,60,0)),VLOOKUP($C82,[4]CONSOLIDADO!$C:$BJ,60,0),"ERROR"),2),"")</f>
        <v>91</v>
      </c>
      <c r="V82" s="9" t="str">
        <f>IFERROR(IF(VLOOKUP($C82,[4]APELACIÓN!$C:$AK,5,0)&lt;&gt;0,VLOOKUP($C82,[4]APELACIÓN!$C:$AK,5,0),"NO"),"")</f>
        <v/>
      </c>
      <c r="W82" s="9" t="str">
        <f>IFERROR(IF($V82="SI",VLOOKUP($C82,[4]APELACIÓN!$C:$AK,7,0),""),0)</f>
        <v/>
      </c>
      <c r="X82" s="10" t="str">
        <f>IFERROR(VLOOKUP($C82,[4]CONSOLIDADO!$C:$BS,61,0),"")</f>
        <v>EMPATE</v>
      </c>
      <c r="Y82" s="11">
        <f>IFERROR(VLOOKUP($C82,[4]CONSOLIDADO!$C:$BS,62,0),"")</f>
        <v>70</v>
      </c>
      <c r="Z82" s="11">
        <f>IFERROR(VLOOKUP($C82,[4]CONSOLIDADO!$C:$BS,63,0),"")</f>
        <v>9</v>
      </c>
      <c r="AA82" s="11">
        <f>IFERROR(VLOOKUP($C82,[4]CONSOLIDADO!$C:$BS,64,0),"")</f>
        <v>4</v>
      </c>
      <c r="AB82" s="11">
        <f>IFERROR(VLOOKUP($C82,[4]CONSOLIDADO!$C:$BS,65,0),"")</f>
        <v>20</v>
      </c>
      <c r="AC82" s="9" t="str">
        <f>IFERROR(VLOOKUP($C82,[4]CONSOLIDADO!$C:$BS,66,0),"")</f>
        <v/>
      </c>
      <c r="AD82" s="9">
        <f>IFERROR(VLOOKUP($C82,[4]CONSOLIDADO!$C:$BS,67,0),"")</f>
        <v>0</v>
      </c>
      <c r="AE82" s="12">
        <f>IFERROR(VLOOKUP($C82,[4]CONSOLIDADO!$C:$BS,68,0),"")</f>
        <v>0</v>
      </c>
      <c r="AF82" s="13">
        <v>67</v>
      </c>
    </row>
    <row r="83" spans="1:32" x14ac:dyDescent="0.25">
      <c r="A83" s="1">
        <v>68</v>
      </c>
      <c r="B83" s="2">
        <v>103</v>
      </c>
      <c r="C83" s="3">
        <v>12210693</v>
      </c>
      <c r="D83" s="2">
        <v>4</v>
      </c>
      <c r="E83" s="2">
        <f>IFERROR(VLOOKUP($C83,[4]CONSOLIDADO!$C:$K,9,0),"")</f>
        <v>22</v>
      </c>
      <c r="F83" s="4">
        <f>IFERROR(IF(AND($W83="SI",VLOOKUP($C83,[4]APELACIÓN!$C:$AK,21,0)&gt;0),VLOOKUP($C83,[4]APELACIÓN!$C:$AK,21,0),VLOOKUP($C83,[4]CONSOLIDADO!$C:$BS,38,0)),"")</f>
        <v>9</v>
      </c>
      <c r="G83" s="5">
        <f>IFERROR(IF(AND($W83="SI",VLOOKUP($C83,[4]APELACIÓN!$C:$AK,22,0)&gt;0),VLOOKUP($C83,[4]APELACIÓN!$C:$AK,22,0),VLOOKUP($C83,[4]CONSOLIDADO!$C:$BS,39,0)),"")</f>
        <v>64</v>
      </c>
      <c r="H83" s="6">
        <f>IFERROR(IF(AND($W83="SI",VLOOKUP($C83,[4]APELACIÓN!$C:$AK,23,0)&gt;0),VLOOKUP($C83,[4]APELACIÓN!$C:$AK,23,0),VLOOKUP($C83,[4]CONSOLIDADO!$C:$BS,40,0)),"")</f>
        <v>16</v>
      </c>
      <c r="I83" s="4">
        <f>IFERROR(IF(AND($W83="SI",VLOOKUP($C83,[4]APELACIÓN!$C:$AK,24,0)&gt;0),VLOOKUP($C83,[4]APELACIÓN!$C:$AK,24,0),VLOOKUP($C83,[4]CONSOLIDADO!$C:$BS,41,0)),"")</f>
        <v>129</v>
      </c>
      <c r="J83" s="7">
        <f>IFERROR(IF(AND($W83="SI",VLOOKUP($C83,[4]APELACIÓN!$C:$AK,25,0)&gt;0),VLOOKUP($C83,[4]APELACIÓN!$C:$AK,25,0),VLOOKUP($C83,[4]CONSOLIDADO!$C:$BS,42,0)),"")</f>
        <v>100</v>
      </c>
      <c r="K83" s="6">
        <f>IFERROR(IF(AND($W83="SI",VLOOKUP($C83,[4]APELACIÓN!$C:$AK,26,0)&gt;0),VLOOKUP($C83,[4]APELACIÓN!$C:$AK,26,0),VLOOKUP($C83,[4]CONSOLIDADO!$C:$BS,43,0)),"")</f>
        <v>25</v>
      </c>
      <c r="L83" s="4">
        <f>IFERROR(IF(AND($W83="SI",VLOOKUP($C83,[4]APELACIÓN!$C:$AK,27,0)&gt;0),VLOOKUP($C83,[4]APELACIÓN!$C:$AK,27,0),VLOOKUP($C83,[4]CONSOLIDADO!$C:$BS,44,0)),"")</f>
        <v>70</v>
      </c>
      <c r="M83" s="4">
        <f>IFERROR(IF(AND($W83="SI",VLOOKUP($C83,[4]APELACIÓN!$C:$AK,28,0)&gt;0),VLOOKUP($C83,[4]APELACIÓN!$C:$AK,28,0),VLOOKUP($C83,[4]CONSOLIDADO!$C:$BS,45,0)),"")</f>
        <v>70</v>
      </c>
      <c r="N83" s="4">
        <f>IFERROR(IF(AND($W83="SI",VLOOKUP($C83,[4]APELACIÓN!$C:$AK,29,0)&gt;0),VLOOKUP($C83,[4]APELACIÓN!$C:$AK,29,0),VLOOKUP($C83,[4]CONSOLIDADO!$C:$BS,46,0)),"")</f>
        <v>70</v>
      </c>
      <c r="O83" s="4">
        <f>IFERROR(IF(AND($W83="SI",VLOOKUP($C83,[4]APELACIÓN!$C:$AK,30,0)&gt;0),VLOOKUP($C83,[4]APELACIÓN!$C:$AK,30,0),VLOOKUP($C83,[4]CONSOLIDADO!$C:$BS,47,0)),"")</f>
        <v>70</v>
      </c>
      <c r="P83" s="7">
        <f>IFERROR(IF(AND($W83="SI",VLOOKUP($C83,[4]APELACIÓN!$C:$AK,31,0)&gt;0),VLOOKUP($C83,[4]APELACIÓN!$C:$AK,31,0),VLOOKUP($C83,[4]CONSOLIDADO!$C:$BS,48,0)),"")</f>
        <v>100</v>
      </c>
      <c r="Q83" s="6">
        <f>IFERROR(IF(AND($W83="SI",VLOOKUP($C83,[4]APELACIÓN!$C:$AK,32,0)&gt;0),VLOOKUP($C83,[4]APELACIÓN!$C:$AK,32,0),VLOOKUP($C83,[4]CONSOLIDADO!$C:$BS,49,0)),"")</f>
        <v>25</v>
      </c>
      <c r="R83" s="4" t="str">
        <f>IFERROR(IF(AND($W83="SI",VLOOKUP($C83,[4]APELACIÓN!$C:$AK,33,0)&gt;0),VLOOKUP($C83,[4]APELACIÓN!$C:$AK,33,0),VLOOKUP($C83,[4]CONSOLIDADO!$C:$BS,50,0)),"")</f>
        <v>TNS</v>
      </c>
      <c r="S83" s="5">
        <f>IFERROR(IF(AND($W83="SI",VLOOKUP($C83,[4]APELACIÓN!$C:$AK,34,0)&gt;0),VLOOKUP($C83,[4]APELACIÓN!$C:$AK,34,0),VLOOKUP($C83,[4]CONSOLIDADO!$C:$BS,51,0)),"")</f>
        <v>100</v>
      </c>
      <c r="T83" s="6">
        <f>IFERROR(IF(AND($W83="SI",VLOOKUP($C83,[4]APELACIÓN!$C:$AK,35,0)&gt;0),VLOOKUP($C83,[4]APELACIÓN!$C:$AK,35,0),VLOOKUP($C83,[4]CONSOLIDADO!$C:$BS,52,0)),"")</f>
        <v>25</v>
      </c>
      <c r="U83" s="8">
        <f>IFERROR(ROUND(IF(((H83+K83+Q83+T83)=VLOOKUP($C83,[4]CONSOLIDADO!$C:$BJ,60,0)),VLOOKUP($C83,[4]CONSOLIDADO!$C:$BJ,60,0),"ERROR"),2),"")</f>
        <v>91</v>
      </c>
      <c r="V83" s="9" t="str">
        <f>IFERROR(IF(VLOOKUP($C83,[4]APELACIÓN!$C:$AK,5,0)&lt;&gt;0,VLOOKUP($C83,[4]APELACIÓN!$C:$AK,5,0),"NO"),"")</f>
        <v/>
      </c>
      <c r="W83" s="9" t="str">
        <f>IFERROR(IF($V83="SI",VLOOKUP($C83,[4]APELACIÓN!$C:$AK,7,0),""),0)</f>
        <v/>
      </c>
      <c r="X83" s="10" t="str">
        <f>IFERROR(VLOOKUP($C83,[4]CONSOLIDADO!$C:$BS,61,0),"")</f>
        <v>EMPATE</v>
      </c>
      <c r="Y83" s="11">
        <f>IFERROR(VLOOKUP($C83,[4]CONSOLIDADO!$C:$BS,62,0),"")</f>
        <v>70</v>
      </c>
      <c r="Z83" s="11">
        <f>IFERROR(VLOOKUP($C83,[4]CONSOLIDADO!$C:$BS,63,0),"")</f>
        <v>9</v>
      </c>
      <c r="AA83" s="11">
        <f>IFERROR(VLOOKUP($C83,[4]CONSOLIDADO!$C:$BS,64,0),"")</f>
        <v>1</v>
      </c>
      <c r="AB83" s="11">
        <f>IFERROR(VLOOKUP($C83,[4]CONSOLIDADO!$C:$BS,65,0),"")</f>
        <v>14</v>
      </c>
      <c r="AC83" s="9" t="str">
        <f>IFERROR(VLOOKUP($C83,[4]CONSOLIDADO!$C:$BS,66,0),"")</f>
        <v/>
      </c>
      <c r="AD83" s="9">
        <f>IFERROR(VLOOKUP($C83,[4]CONSOLIDADO!$C:$BS,67,0),"")</f>
        <v>0</v>
      </c>
      <c r="AE83" s="12">
        <f>IFERROR(VLOOKUP($C83,[4]CONSOLIDADO!$C:$BS,68,0),"")</f>
        <v>0</v>
      </c>
      <c r="AF83" s="13">
        <v>68</v>
      </c>
    </row>
    <row r="84" spans="1:32" x14ac:dyDescent="0.25">
      <c r="A84" s="1">
        <v>69</v>
      </c>
      <c r="B84" s="2">
        <v>103</v>
      </c>
      <c r="C84" s="3">
        <v>15692806</v>
      </c>
      <c r="D84" s="2">
        <v>2</v>
      </c>
      <c r="E84" s="2">
        <f>IFERROR(VLOOKUP($C84,[4]CONSOLIDADO!$C:$K,9,0),"")</f>
        <v>22</v>
      </c>
      <c r="F84" s="4">
        <f>IFERROR(IF(AND($W84="SI",VLOOKUP($C84,[4]APELACIÓN!$C:$AK,21,0)&gt;0),VLOOKUP($C84,[4]APELACIÓN!$C:$AK,21,0),VLOOKUP($C84,[4]CONSOLIDADO!$C:$BS,38,0)),"")</f>
        <v>9</v>
      </c>
      <c r="G84" s="5">
        <f>IFERROR(IF(AND($W84="SI",VLOOKUP($C84,[4]APELACIÓN!$C:$AK,22,0)&gt;0),VLOOKUP($C84,[4]APELACIÓN!$C:$AK,22,0),VLOOKUP($C84,[4]CONSOLIDADO!$C:$BS,39,0)),"")</f>
        <v>64</v>
      </c>
      <c r="H84" s="6">
        <f>IFERROR(IF(AND($W84="SI",VLOOKUP($C84,[4]APELACIÓN!$C:$AK,23,0)&gt;0),VLOOKUP($C84,[4]APELACIÓN!$C:$AK,23,0),VLOOKUP($C84,[4]CONSOLIDADO!$C:$BS,40,0)),"")</f>
        <v>16</v>
      </c>
      <c r="I84" s="4">
        <f>IFERROR(IF(AND($W84="SI",VLOOKUP($C84,[4]APELACIÓN!$C:$AK,24,0)&gt;0),VLOOKUP($C84,[4]APELACIÓN!$C:$AK,24,0),VLOOKUP($C84,[4]CONSOLIDADO!$C:$BS,41,0)),"")</f>
        <v>367</v>
      </c>
      <c r="J84" s="7">
        <f>IFERROR(IF(AND($W84="SI",VLOOKUP($C84,[4]APELACIÓN!$C:$AK,25,0)&gt;0),VLOOKUP($C84,[4]APELACIÓN!$C:$AK,25,0),VLOOKUP($C84,[4]CONSOLIDADO!$C:$BS,42,0)),"")</f>
        <v>100</v>
      </c>
      <c r="K84" s="6">
        <f>IFERROR(IF(AND($W84="SI",VLOOKUP($C84,[4]APELACIÓN!$C:$AK,26,0)&gt;0),VLOOKUP($C84,[4]APELACIÓN!$C:$AK,26,0),VLOOKUP($C84,[4]CONSOLIDADO!$C:$BS,43,0)),"")</f>
        <v>25</v>
      </c>
      <c r="L84" s="4">
        <f>IFERROR(IF(AND($W84="SI",VLOOKUP($C84,[4]APELACIÓN!$C:$AK,27,0)&gt;0),VLOOKUP($C84,[4]APELACIÓN!$C:$AK,27,0),VLOOKUP($C84,[4]CONSOLIDADO!$C:$BS,44,0)),"")</f>
        <v>70</v>
      </c>
      <c r="M84" s="4">
        <f>IFERROR(IF(AND($W84="SI",VLOOKUP($C84,[4]APELACIÓN!$C:$AK,28,0)&gt;0),VLOOKUP($C84,[4]APELACIÓN!$C:$AK,28,0),VLOOKUP($C84,[4]CONSOLIDADO!$C:$BS,45,0)),"")</f>
        <v>70</v>
      </c>
      <c r="N84" s="4">
        <f>IFERROR(IF(AND($W84="SI",VLOOKUP($C84,[4]APELACIÓN!$C:$AK,29,0)&gt;0),VLOOKUP($C84,[4]APELACIÓN!$C:$AK,29,0),VLOOKUP($C84,[4]CONSOLIDADO!$C:$BS,46,0)),"")</f>
        <v>70</v>
      </c>
      <c r="O84" s="4">
        <f>IFERROR(IF(AND($W84="SI",VLOOKUP($C84,[4]APELACIÓN!$C:$AK,30,0)&gt;0),VLOOKUP($C84,[4]APELACIÓN!$C:$AK,30,0),VLOOKUP($C84,[4]CONSOLIDADO!$C:$BS,47,0)),"")</f>
        <v>70</v>
      </c>
      <c r="P84" s="7">
        <f>IFERROR(IF(AND($W84="SI",VLOOKUP($C84,[4]APELACIÓN!$C:$AK,31,0)&gt;0),VLOOKUP($C84,[4]APELACIÓN!$C:$AK,31,0),VLOOKUP($C84,[4]CONSOLIDADO!$C:$BS,48,0)),"")</f>
        <v>100</v>
      </c>
      <c r="Q84" s="6">
        <f>IFERROR(IF(AND($W84="SI",VLOOKUP($C84,[4]APELACIÓN!$C:$AK,32,0)&gt;0),VLOOKUP($C84,[4]APELACIÓN!$C:$AK,32,0),VLOOKUP($C84,[4]CONSOLIDADO!$C:$BS,49,0)),"")</f>
        <v>25</v>
      </c>
      <c r="R84" s="4" t="str">
        <f>IFERROR(IF(AND($W84="SI",VLOOKUP($C84,[4]APELACIÓN!$C:$AK,33,0)&gt;0),VLOOKUP($C84,[4]APELACIÓN!$C:$AK,33,0),VLOOKUP($C84,[4]CONSOLIDADO!$C:$BS,50,0)),"")</f>
        <v>TNS</v>
      </c>
      <c r="S84" s="5">
        <f>IFERROR(IF(AND($W84="SI",VLOOKUP($C84,[4]APELACIÓN!$C:$AK,34,0)&gt;0),VLOOKUP($C84,[4]APELACIÓN!$C:$AK,34,0),VLOOKUP($C84,[4]CONSOLIDADO!$C:$BS,51,0)),"")</f>
        <v>100</v>
      </c>
      <c r="T84" s="6">
        <f>IFERROR(IF(AND($W84="SI",VLOOKUP($C84,[4]APELACIÓN!$C:$AK,35,0)&gt;0),VLOOKUP($C84,[4]APELACIÓN!$C:$AK,35,0),VLOOKUP($C84,[4]CONSOLIDADO!$C:$BS,52,0)),"")</f>
        <v>25</v>
      </c>
      <c r="U84" s="8">
        <f>IFERROR(ROUND(IF(((H84+K84+Q84+T84)=VLOOKUP($C84,[4]CONSOLIDADO!$C:$BJ,60,0)),VLOOKUP($C84,[4]CONSOLIDADO!$C:$BJ,60,0),"ERROR"),2),"")</f>
        <v>91</v>
      </c>
      <c r="V84" s="9" t="str">
        <f>IFERROR(IF(VLOOKUP($C84,[4]APELACIÓN!$C:$AK,5,0)&lt;&gt;0,VLOOKUP($C84,[4]APELACIÓN!$C:$AK,5,0),"NO"),"")</f>
        <v/>
      </c>
      <c r="W84" s="9" t="str">
        <f>IFERROR(IF($V84="SI",VLOOKUP($C84,[4]APELACIÓN!$C:$AK,7,0),""),0)</f>
        <v/>
      </c>
      <c r="X84" s="10" t="str">
        <f>IFERROR(VLOOKUP($C84,[4]CONSOLIDADO!$C:$BS,61,0),"")</f>
        <v>EMPATE</v>
      </c>
      <c r="Y84" s="11">
        <f>IFERROR(VLOOKUP($C84,[4]CONSOLIDADO!$C:$BS,62,0),"")</f>
        <v>70</v>
      </c>
      <c r="Z84" s="11">
        <f>IFERROR(VLOOKUP($C84,[4]CONSOLIDADO!$C:$BS,63,0),"")</f>
        <v>9</v>
      </c>
      <c r="AA84" s="11">
        <f>IFERROR(VLOOKUP($C84,[4]CONSOLIDADO!$C:$BS,64,0),"")</f>
        <v>1</v>
      </c>
      <c r="AB84" s="11">
        <f>IFERROR(VLOOKUP($C84,[4]CONSOLIDADO!$C:$BS,65,0),"")</f>
        <v>4</v>
      </c>
      <c r="AC84" s="9" t="str">
        <f>IFERROR(VLOOKUP($C84,[4]CONSOLIDADO!$C:$BS,66,0),"")</f>
        <v/>
      </c>
      <c r="AD84" s="9">
        <f>IFERROR(VLOOKUP($C84,[4]CONSOLIDADO!$C:$BS,67,0),"")</f>
        <v>0</v>
      </c>
      <c r="AE84" s="12">
        <f>IFERROR(VLOOKUP($C84,[4]CONSOLIDADO!$C:$BS,68,0),"")</f>
        <v>0</v>
      </c>
      <c r="AF84" s="13">
        <v>69</v>
      </c>
    </row>
    <row r="85" spans="1:32" x14ac:dyDescent="0.25">
      <c r="A85" s="1">
        <v>70</v>
      </c>
      <c r="B85" s="2">
        <v>101</v>
      </c>
      <c r="C85" s="3">
        <v>13639182</v>
      </c>
      <c r="D85" s="2">
        <v>8</v>
      </c>
      <c r="E85" s="2">
        <f>IFERROR(VLOOKUP($C85,[4]CONSOLIDADO!$C:$K,9,0),"")</f>
        <v>21</v>
      </c>
      <c r="F85" s="4">
        <f>IFERROR(IF(AND($W85="SI",VLOOKUP($C85,[4]APELACIÓN!$C:$AK,21,0)&gt;0),VLOOKUP($C85,[4]APELACIÓN!$C:$AK,21,0),VLOOKUP($C85,[4]CONSOLIDADO!$C:$BS,38,0)),"")</f>
        <v>9</v>
      </c>
      <c r="G85" s="5">
        <f>IFERROR(IF(AND($W85="SI",VLOOKUP($C85,[4]APELACIÓN!$C:$AK,22,0)&gt;0),VLOOKUP($C85,[4]APELACIÓN!$C:$AK,22,0),VLOOKUP($C85,[4]CONSOLIDADO!$C:$BS,39,0)),"")</f>
        <v>64</v>
      </c>
      <c r="H85" s="6">
        <f>IFERROR(IF(AND($W85="SI",VLOOKUP($C85,[4]APELACIÓN!$C:$AK,23,0)&gt;0),VLOOKUP($C85,[4]APELACIÓN!$C:$AK,23,0),VLOOKUP($C85,[4]CONSOLIDADO!$C:$BS,40,0)),"")</f>
        <v>16</v>
      </c>
      <c r="I85" s="4">
        <f>IFERROR(IF(AND($W85="SI",VLOOKUP($C85,[4]APELACIÓN!$C:$AK,24,0)&gt;0),VLOOKUP($C85,[4]APELACIÓN!$C:$AK,24,0),VLOOKUP($C85,[4]CONSOLIDADO!$C:$BS,41,0)),"")</f>
        <v>60</v>
      </c>
      <c r="J85" s="7">
        <f>IFERROR(IF(AND($W85="SI",VLOOKUP($C85,[4]APELACIÓN!$C:$AK,25,0)&gt;0),VLOOKUP($C85,[4]APELACIÓN!$C:$AK,25,0),VLOOKUP($C85,[4]CONSOLIDADO!$C:$BS,42,0)),"")</f>
        <v>100</v>
      </c>
      <c r="K85" s="6">
        <f>IFERROR(IF(AND($W85="SI",VLOOKUP($C85,[4]APELACIÓN!$C:$AK,26,0)&gt;0),VLOOKUP($C85,[4]APELACIÓN!$C:$AK,26,0),VLOOKUP($C85,[4]CONSOLIDADO!$C:$BS,43,0)),"")</f>
        <v>25</v>
      </c>
      <c r="L85" s="4">
        <f>IFERROR(IF(AND($W85="SI",VLOOKUP($C85,[4]APELACIÓN!$C:$AK,27,0)&gt;0),VLOOKUP($C85,[4]APELACIÓN!$C:$AK,27,0),VLOOKUP($C85,[4]CONSOLIDADO!$C:$BS,44,0)),"")</f>
        <v>70</v>
      </c>
      <c r="M85" s="4">
        <f>IFERROR(IF(AND($W85="SI",VLOOKUP($C85,[4]APELACIÓN!$C:$AK,28,0)&gt;0),VLOOKUP($C85,[4]APELACIÓN!$C:$AK,28,0),VLOOKUP($C85,[4]CONSOLIDADO!$C:$BS,45,0)),"")</f>
        <v>69</v>
      </c>
      <c r="N85" s="4">
        <f>IFERROR(IF(AND($W85="SI",VLOOKUP($C85,[4]APELACIÓN!$C:$AK,29,0)&gt;0),VLOOKUP($C85,[4]APELACIÓN!$C:$AK,29,0),VLOOKUP($C85,[4]CONSOLIDADO!$C:$BS,46,0)),"")</f>
        <v>70</v>
      </c>
      <c r="O85" s="4">
        <f>IFERROR(IF(AND($W85="SI",VLOOKUP($C85,[4]APELACIÓN!$C:$AK,30,0)&gt;0),VLOOKUP($C85,[4]APELACIÓN!$C:$AK,30,0),VLOOKUP($C85,[4]CONSOLIDADO!$C:$BS,47,0)),"")</f>
        <v>70</v>
      </c>
      <c r="P85" s="7">
        <f>IFERROR(IF(AND($W85="SI",VLOOKUP($C85,[4]APELACIÓN!$C:$AK,31,0)&gt;0),VLOOKUP($C85,[4]APELACIÓN!$C:$AK,31,0),VLOOKUP($C85,[4]CONSOLIDADO!$C:$BS,48,0)),"")</f>
        <v>100</v>
      </c>
      <c r="Q85" s="6">
        <f>IFERROR(IF(AND($W85="SI",VLOOKUP($C85,[4]APELACIÓN!$C:$AK,32,0)&gt;0),VLOOKUP($C85,[4]APELACIÓN!$C:$AK,32,0),VLOOKUP($C85,[4]CONSOLIDADO!$C:$BS,49,0)),"")</f>
        <v>25</v>
      </c>
      <c r="R85" s="4" t="str">
        <f>IFERROR(IF(AND($W85="SI",VLOOKUP($C85,[4]APELACIÓN!$C:$AK,33,0)&gt;0),VLOOKUP($C85,[4]APELACIÓN!$C:$AK,33,0),VLOOKUP($C85,[4]CONSOLIDADO!$C:$BS,50,0)),"")</f>
        <v>TNS</v>
      </c>
      <c r="S85" s="5">
        <f>IFERROR(IF(AND($W85="SI",VLOOKUP($C85,[4]APELACIÓN!$C:$AK,34,0)&gt;0),VLOOKUP($C85,[4]APELACIÓN!$C:$AK,34,0),VLOOKUP($C85,[4]CONSOLIDADO!$C:$BS,51,0)),"")</f>
        <v>100</v>
      </c>
      <c r="T85" s="6">
        <f>IFERROR(IF(AND($W85="SI",VLOOKUP($C85,[4]APELACIÓN!$C:$AK,35,0)&gt;0),VLOOKUP($C85,[4]APELACIÓN!$C:$AK,35,0),VLOOKUP($C85,[4]CONSOLIDADO!$C:$BS,52,0)),"")</f>
        <v>25</v>
      </c>
      <c r="U85" s="8">
        <f>IFERROR(ROUND(IF(((H85+K85+Q85+T85)=VLOOKUP($C85,[4]CONSOLIDADO!$C:$BJ,60,0)),VLOOKUP($C85,[4]CONSOLIDADO!$C:$BJ,60,0),"ERROR"),2),"")</f>
        <v>91</v>
      </c>
      <c r="V85" s="9" t="str">
        <f>IFERROR(IF(VLOOKUP($C85,[4]APELACIÓN!$C:$AK,5,0)&lt;&gt;0,VLOOKUP($C85,[4]APELACIÓN!$C:$AK,5,0),"NO"),"")</f>
        <v/>
      </c>
      <c r="W85" s="9" t="str">
        <f>IFERROR(IF($V85="SI",VLOOKUP($C85,[4]APELACIÓN!$C:$AK,7,0),""),0)</f>
        <v/>
      </c>
      <c r="X85" s="10" t="str">
        <f>IFERROR(VLOOKUP($C85,[4]CONSOLIDADO!$C:$BS,61,0),"")</f>
        <v>EMPATE</v>
      </c>
      <c r="Y85" s="11">
        <f>IFERROR(VLOOKUP($C85,[4]CONSOLIDADO!$C:$BS,62,0),"")</f>
        <v>70</v>
      </c>
      <c r="Z85" s="11">
        <f>IFERROR(VLOOKUP($C85,[4]CONSOLIDADO!$C:$BS,63,0),"")</f>
        <v>9</v>
      </c>
      <c r="AA85" s="11">
        <f>IFERROR(VLOOKUP($C85,[4]CONSOLIDADO!$C:$BS,64,0),"")</f>
        <v>0</v>
      </c>
      <c r="AB85" s="11">
        <f>IFERROR(VLOOKUP($C85,[4]CONSOLIDADO!$C:$BS,65,0),"")</f>
        <v>14</v>
      </c>
      <c r="AC85" s="9" t="str">
        <f>IFERROR(VLOOKUP($C85,[4]CONSOLIDADO!$C:$BS,66,0),"")</f>
        <v/>
      </c>
      <c r="AD85" s="9">
        <f>IFERROR(VLOOKUP($C85,[4]CONSOLIDADO!$C:$BS,67,0),"")</f>
        <v>0</v>
      </c>
      <c r="AE85" s="12">
        <f>IFERROR(VLOOKUP($C85,[4]CONSOLIDADO!$C:$BS,68,0),"")</f>
        <v>0</v>
      </c>
      <c r="AF85" s="13">
        <v>70</v>
      </c>
    </row>
    <row r="86" spans="1:32" x14ac:dyDescent="0.25">
      <c r="A86" s="1">
        <v>71</v>
      </c>
      <c r="B86" s="2">
        <v>103</v>
      </c>
      <c r="C86" s="3">
        <v>16467595</v>
      </c>
      <c r="D86" s="2">
        <v>5</v>
      </c>
      <c r="E86" s="2">
        <f>IFERROR(VLOOKUP($C86,[4]CONSOLIDADO!$C:$K,9,0),"")</f>
        <v>22</v>
      </c>
      <c r="F86" s="4">
        <f>IFERROR(IF(AND($W86="SI",VLOOKUP($C86,[4]APELACIÓN!$C:$AK,21,0)&gt;0),VLOOKUP($C86,[4]APELACIÓN!$C:$AK,21,0),VLOOKUP($C86,[4]CONSOLIDADO!$C:$BS,38,0)),"")</f>
        <v>9</v>
      </c>
      <c r="G86" s="5">
        <f>IFERROR(IF(AND($W86="SI",VLOOKUP($C86,[4]APELACIÓN!$C:$AK,22,0)&gt;0),VLOOKUP($C86,[4]APELACIÓN!$C:$AK,22,0),VLOOKUP($C86,[4]CONSOLIDADO!$C:$BS,39,0)),"")</f>
        <v>64</v>
      </c>
      <c r="H86" s="6">
        <f>IFERROR(IF(AND($W86="SI",VLOOKUP($C86,[4]APELACIÓN!$C:$AK,23,0)&gt;0),VLOOKUP($C86,[4]APELACIÓN!$C:$AK,23,0),VLOOKUP($C86,[4]CONSOLIDADO!$C:$BS,40,0)),"")</f>
        <v>16</v>
      </c>
      <c r="I86" s="4">
        <f>IFERROR(IF(AND($W86="SI",VLOOKUP($C86,[4]APELACIÓN!$C:$AK,24,0)&gt;0),VLOOKUP($C86,[4]APELACIÓN!$C:$AK,24,0),VLOOKUP($C86,[4]CONSOLIDADO!$C:$BS,41,0)),"")</f>
        <v>129</v>
      </c>
      <c r="J86" s="7">
        <f>IFERROR(IF(AND($W86="SI",VLOOKUP($C86,[4]APELACIÓN!$C:$AK,25,0)&gt;0),VLOOKUP($C86,[4]APELACIÓN!$C:$AK,25,0),VLOOKUP($C86,[4]CONSOLIDADO!$C:$BS,42,0)),"")</f>
        <v>100</v>
      </c>
      <c r="K86" s="6">
        <f>IFERROR(IF(AND($W86="SI",VLOOKUP($C86,[4]APELACIÓN!$C:$AK,26,0)&gt;0),VLOOKUP($C86,[4]APELACIÓN!$C:$AK,26,0),VLOOKUP($C86,[4]CONSOLIDADO!$C:$BS,43,0)),"")</f>
        <v>25</v>
      </c>
      <c r="L86" s="4">
        <f>IFERROR(IF(AND($W86="SI",VLOOKUP($C86,[4]APELACIÓN!$C:$AK,27,0)&gt;0),VLOOKUP($C86,[4]APELACIÓN!$C:$AK,27,0),VLOOKUP($C86,[4]CONSOLIDADO!$C:$BS,44,0)),"")</f>
        <v>70</v>
      </c>
      <c r="M86" s="4">
        <f>IFERROR(IF(AND($W86="SI",VLOOKUP($C86,[4]APELACIÓN!$C:$AK,28,0)&gt;0),VLOOKUP($C86,[4]APELACIÓN!$C:$AK,28,0),VLOOKUP($C86,[4]CONSOLIDADO!$C:$BS,45,0)),"")</f>
        <v>70</v>
      </c>
      <c r="N86" s="4">
        <f>IFERROR(IF(AND($W86="SI",VLOOKUP($C86,[4]APELACIÓN!$C:$AK,29,0)&gt;0),VLOOKUP($C86,[4]APELACIÓN!$C:$AK,29,0),VLOOKUP($C86,[4]CONSOLIDADO!$C:$BS,46,0)),"")</f>
        <v>70</v>
      </c>
      <c r="O86" s="4">
        <f>IFERROR(IF(AND($W86="SI",VLOOKUP($C86,[4]APELACIÓN!$C:$AK,30,0)&gt;0),VLOOKUP($C86,[4]APELACIÓN!$C:$AK,30,0),VLOOKUP($C86,[4]CONSOLIDADO!$C:$BS,47,0)),"")</f>
        <v>70</v>
      </c>
      <c r="P86" s="7">
        <f>IFERROR(IF(AND($W86="SI",VLOOKUP($C86,[4]APELACIÓN!$C:$AK,31,0)&gt;0),VLOOKUP($C86,[4]APELACIÓN!$C:$AK,31,0),VLOOKUP($C86,[4]CONSOLIDADO!$C:$BS,48,0)),"")</f>
        <v>100</v>
      </c>
      <c r="Q86" s="6">
        <f>IFERROR(IF(AND($W86="SI",VLOOKUP($C86,[4]APELACIÓN!$C:$AK,32,0)&gt;0),VLOOKUP($C86,[4]APELACIÓN!$C:$AK,32,0),VLOOKUP($C86,[4]CONSOLIDADO!$C:$BS,49,0)),"")</f>
        <v>25</v>
      </c>
      <c r="R86" s="4" t="str">
        <f>IFERROR(IF(AND($W86="SI",VLOOKUP($C86,[4]APELACIÓN!$C:$AK,33,0)&gt;0),VLOOKUP($C86,[4]APELACIÓN!$C:$AK,33,0),VLOOKUP($C86,[4]CONSOLIDADO!$C:$BS,50,0)),"")</f>
        <v>TNS</v>
      </c>
      <c r="S86" s="5">
        <f>IFERROR(IF(AND($W86="SI",VLOOKUP($C86,[4]APELACIÓN!$C:$AK,34,0)&gt;0),VLOOKUP($C86,[4]APELACIÓN!$C:$AK,34,0),VLOOKUP($C86,[4]CONSOLIDADO!$C:$BS,51,0)),"")</f>
        <v>100</v>
      </c>
      <c r="T86" s="6">
        <f>IFERROR(IF(AND($W86="SI",VLOOKUP($C86,[4]APELACIÓN!$C:$AK,35,0)&gt;0),VLOOKUP($C86,[4]APELACIÓN!$C:$AK,35,0),VLOOKUP($C86,[4]CONSOLIDADO!$C:$BS,52,0)),"")</f>
        <v>25</v>
      </c>
      <c r="U86" s="8">
        <f>IFERROR(ROUND(IF(((H86+K86+Q86+T86)=VLOOKUP($C86,[4]CONSOLIDADO!$C:$BJ,60,0)),VLOOKUP($C86,[4]CONSOLIDADO!$C:$BJ,60,0),"ERROR"),2),"")</f>
        <v>91</v>
      </c>
      <c r="V86" s="9" t="str">
        <f>IFERROR(IF(VLOOKUP($C86,[4]APELACIÓN!$C:$AK,5,0)&lt;&gt;0,VLOOKUP($C86,[4]APELACIÓN!$C:$AK,5,0),"NO"),"")</f>
        <v/>
      </c>
      <c r="W86" s="9" t="str">
        <f>IFERROR(IF($V86="SI",VLOOKUP($C86,[4]APELACIÓN!$C:$AK,7,0),""),0)</f>
        <v/>
      </c>
      <c r="X86" s="10" t="str">
        <f>IFERROR(VLOOKUP($C86,[4]CONSOLIDADO!$C:$BS,61,0),"")</f>
        <v>EMPATE</v>
      </c>
      <c r="Y86" s="11">
        <f>IFERROR(VLOOKUP($C86,[4]CONSOLIDADO!$C:$BS,62,0),"")</f>
        <v>70</v>
      </c>
      <c r="Z86" s="11">
        <f>IFERROR(VLOOKUP($C86,[4]CONSOLIDADO!$C:$BS,63,0),"")</f>
        <v>9</v>
      </c>
      <c r="AA86" s="11">
        <f>IFERROR(VLOOKUP($C86,[4]CONSOLIDADO!$C:$BS,64,0),"")</f>
        <v>0</v>
      </c>
      <c r="AB86" s="11">
        <f>IFERROR(VLOOKUP($C86,[4]CONSOLIDADO!$C:$BS,65,0),"")</f>
        <v>4</v>
      </c>
      <c r="AC86" s="9" t="str">
        <f>IFERROR(VLOOKUP($C86,[4]CONSOLIDADO!$C:$BS,66,0),"")</f>
        <v/>
      </c>
      <c r="AD86" s="9">
        <f>IFERROR(VLOOKUP($C86,[4]CONSOLIDADO!$C:$BS,67,0),"")</f>
        <v>0</v>
      </c>
      <c r="AE86" s="12">
        <f>IFERROR(VLOOKUP($C86,[4]CONSOLIDADO!$C:$BS,68,0),"")</f>
        <v>0</v>
      </c>
      <c r="AF86" s="13">
        <v>71</v>
      </c>
    </row>
    <row r="87" spans="1:32" x14ac:dyDescent="0.25">
      <c r="A87" s="1">
        <v>72</v>
      </c>
      <c r="B87" s="2">
        <v>103</v>
      </c>
      <c r="C87" s="3">
        <v>9450162</v>
      </c>
      <c r="D87" s="2">
        <v>8</v>
      </c>
      <c r="E87" s="2">
        <f>IFERROR(VLOOKUP($C87,[4]CONSOLIDADO!$C:$K,9,0),"")</f>
        <v>22</v>
      </c>
      <c r="F87" s="4">
        <f>IFERROR(IF(AND($W87="SI",VLOOKUP($C87,[4]APELACIÓN!$C:$AK,21,0)&gt;0),VLOOKUP($C87,[4]APELACIÓN!$C:$AK,21,0),VLOOKUP($C87,[4]CONSOLIDADO!$C:$BS,38,0)),"")</f>
        <v>9</v>
      </c>
      <c r="G87" s="5">
        <f>IFERROR(IF(AND($W87="SI",VLOOKUP($C87,[4]APELACIÓN!$C:$AK,22,0)&gt;0),VLOOKUP($C87,[4]APELACIÓN!$C:$AK,22,0),VLOOKUP($C87,[4]CONSOLIDADO!$C:$BS,39,0)),"")</f>
        <v>64</v>
      </c>
      <c r="H87" s="6">
        <f>IFERROR(IF(AND($W87="SI",VLOOKUP($C87,[4]APELACIÓN!$C:$AK,23,0)&gt;0),VLOOKUP($C87,[4]APELACIÓN!$C:$AK,23,0),VLOOKUP($C87,[4]CONSOLIDADO!$C:$BS,40,0)),"")</f>
        <v>16</v>
      </c>
      <c r="I87" s="4">
        <f>IFERROR(IF(AND($W87="SI",VLOOKUP($C87,[4]APELACIÓN!$C:$AK,24,0)&gt;0),VLOOKUP($C87,[4]APELACIÓN!$C:$AK,24,0),VLOOKUP($C87,[4]CONSOLIDADO!$C:$BS,41,0)),"")</f>
        <v>387</v>
      </c>
      <c r="J87" s="7">
        <f>IFERROR(IF(AND($W87="SI",VLOOKUP($C87,[4]APELACIÓN!$C:$AK,25,0)&gt;0),VLOOKUP($C87,[4]APELACIÓN!$C:$AK,25,0),VLOOKUP($C87,[4]CONSOLIDADO!$C:$BS,42,0)),"")</f>
        <v>100</v>
      </c>
      <c r="K87" s="6">
        <f>IFERROR(IF(AND($W87="SI",VLOOKUP($C87,[4]APELACIÓN!$C:$AK,26,0)&gt;0),VLOOKUP($C87,[4]APELACIÓN!$C:$AK,26,0),VLOOKUP($C87,[4]CONSOLIDADO!$C:$BS,43,0)),"")</f>
        <v>25</v>
      </c>
      <c r="L87" s="4">
        <f>IFERROR(IF(AND($W87="SI",VLOOKUP($C87,[4]APELACIÓN!$C:$AK,27,0)&gt;0),VLOOKUP($C87,[4]APELACIÓN!$C:$AK,27,0),VLOOKUP($C87,[4]CONSOLIDADO!$C:$BS,44,0)),"")</f>
        <v>70</v>
      </c>
      <c r="M87" s="4">
        <f>IFERROR(IF(AND($W87="SI",VLOOKUP($C87,[4]APELACIÓN!$C:$AK,28,0)&gt;0),VLOOKUP($C87,[4]APELACIÓN!$C:$AK,28,0),VLOOKUP($C87,[4]CONSOLIDADO!$C:$BS,45,0)),"")</f>
        <v>70</v>
      </c>
      <c r="N87" s="4">
        <f>IFERROR(IF(AND($W87="SI",VLOOKUP($C87,[4]APELACIÓN!$C:$AK,29,0)&gt;0),VLOOKUP($C87,[4]APELACIÓN!$C:$AK,29,0),VLOOKUP($C87,[4]CONSOLIDADO!$C:$BS,46,0)),"")</f>
        <v>70</v>
      </c>
      <c r="O87" s="4">
        <f>IFERROR(IF(AND($W87="SI",VLOOKUP($C87,[4]APELACIÓN!$C:$AK,30,0)&gt;0),VLOOKUP($C87,[4]APELACIÓN!$C:$AK,30,0),VLOOKUP($C87,[4]CONSOLIDADO!$C:$BS,47,0)),"")</f>
        <v>70</v>
      </c>
      <c r="P87" s="7">
        <f>IFERROR(IF(AND($W87="SI",VLOOKUP($C87,[4]APELACIÓN!$C:$AK,31,0)&gt;0),VLOOKUP($C87,[4]APELACIÓN!$C:$AK,31,0),VLOOKUP($C87,[4]CONSOLIDADO!$C:$BS,48,0)),"")</f>
        <v>100</v>
      </c>
      <c r="Q87" s="6">
        <f>IFERROR(IF(AND($W87="SI",VLOOKUP($C87,[4]APELACIÓN!$C:$AK,32,0)&gt;0),VLOOKUP($C87,[4]APELACIÓN!$C:$AK,32,0),VLOOKUP($C87,[4]CONSOLIDADO!$C:$BS,49,0)),"")</f>
        <v>25</v>
      </c>
      <c r="R87" s="4" t="str">
        <f>IFERROR(IF(AND($W87="SI",VLOOKUP($C87,[4]APELACIÓN!$C:$AK,33,0)&gt;0),VLOOKUP($C87,[4]APELACIÓN!$C:$AK,33,0),VLOOKUP($C87,[4]CONSOLIDADO!$C:$BS,50,0)),"")</f>
        <v>TNS</v>
      </c>
      <c r="S87" s="5">
        <f>IFERROR(IF(AND($W87="SI",VLOOKUP($C87,[4]APELACIÓN!$C:$AK,34,0)&gt;0),VLOOKUP($C87,[4]APELACIÓN!$C:$AK,34,0),VLOOKUP($C87,[4]CONSOLIDADO!$C:$BS,51,0)),"")</f>
        <v>100</v>
      </c>
      <c r="T87" s="6">
        <f>IFERROR(IF(AND($W87="SI",VLOOKUP($C87,[4]APELACIÓN!$C:$AK,35,0)&gt;0),VLOOKUP($C87,[4]APELACIÓN!$C:$AK,35,0),VLOOKUP($C87,[4]CONSOLIDADO!$C:$BS,52,0)),"")</f>
        <v>25</v>
      </c>
      <c r="U87" s="8">
        <f>IFERROR(ROUND(IF(((H87+K87+Q87+T87)=VLOOKUP($C87,[4]CONSOLIDADO!$C:$BJ,60,0)),VLOOKUP($C87,[4]CONSOLIDADO!$C:$BJ,60,0),"ERROR"),2),"")</f>
        <v>91</v>
      </c>
      <c r="V87" s="9" t="str">
        <f>IFERROR(IF(VLOOKUP($C87,[4]APELACIÓN!$C:$AK,5,0)&lt;&gt;0,VLOOKUP($C87,[4]APELACIÓN!$C:$AK,5,0),"NO"),"")</f>
        <v/>
      </c>
      <c r="W87" s="9" t="str">
        <f>IFERROR(IF($V87="SI",VLOOKUP($C87,[4]APELACIÓN!$C:$AK,7,0),""),0)</f>
        <v/>
      </c>
      <c r="X87" s="10" t="str">
        <f>IFERROR(VLOOKUP($C87,[4]CONSOLIDADO!$C:$BS,61,0),"")</f>
        <v>EMPATE</v>
      </c>
      <c r="Y87" s="11">
        <f>IFERROR(VLOOKUP($C87,[4]CONSOLIDADO!$C:$BS,62,0),"")</f>
        <v>70</v>
      </c>
      <c r="Z87" s="11">
        <f>IFERROR(VLOOKUP($C87,[4]CONSOLIDADO!$C:$BS,63,0),"")</f>
        <v>8</v>
      </c>
      <c r="AA87" s="11">
        <f>IFERROR(VLOOKUP($C87,[4]CONSOLIDADO!$C:$BS,64,0),"")</f>
        <v>11</v>
      </c>
      <c r="AB87" s="11">
        <f>IFERROR(VLOOKUP($C87,[4]CONSOLIDADO!$C:$BS,65,0),"")</f>
        <v>23</v>
      </c>
      <c r="AC87" s="9" t="str">
        <f>IFERROR(VLOOKUP($C87,[4]CONSOLIDADO!$C:$BS,66,0),"")</f>
        <v/>
      </c>
      <c r="AD87" s="9">
        <f>IFERROR(VLOOKUP($C87,[4]CONSOLIDADO!$C:$BS,67,0),"")</f>
        <v>0</v>
      </c>
      <c r="AE87" s="12">
        <f>IFERROR(VLOOKUP($C87,[4]CONSOLIDADO!$C:$BS,68,0),"")</f>
        <v>0</v>
      </c>
      <c r="AF87" s="13">
        <v>72</v>
      </c>
    </row>
    <row r="88" spans="1:32" x14ac:dyDescent="0.25">
      <c r="A88" s="1">
        <v>73</v>
      </c>
      <c r="B88" s="2">
        <v>103</v>
      </c>
      <c r="C88" s="3">
        <v>13863909</v>
      </c>
      <c r="D88" s="2">
        <v>6</v>
      </c>
      <c r="E88" s="2">
        <f>IFERROR(VLOOKUP($C88,[4]CONSOLIDADO!$C:$K,9,0),"")</f>
        <v>22</v>
      </c>
      <c r="F88" s="4">
        <f>IFERROR(IF(AND($W88="SI",VLOOKUP($C88,[4]APELACIÓN!$C:$AK,21,0)&gt;0),VLOOKUP($C88,[4]APELACIÓN!$C:$AK,21,0),VLOOKUP($C88,[4]CONSOLIDADO!$C:$BS,38,0)),"")</f>
        <v>9</v>
      </c>
      <c r="G88" s="5">
        <f>IFERROR(IF(AND($W88="SI",VLOOKUP($C88,[4]APELACIÓN!$C:$AK,22,0)&gt;0),VLOOKUP($C88,[4]APELACIÓN!$C:$AK,22,0),VLOOKUP($C88,[4]CONSOLIDADO!$C:$BS,39,0)),"")</f>
        <v>64</v>
      </c>
      <c r="H88" s="6">
        <f>IFERROR(IF(AND($W88="SI",VLOOKUP($C88,[4]APELACIÓN!$C:$AK,23,0)&gt;0),VLOOKUP($C88,[4]APELACIÓN!$C:$AK,23,0),VLOOKUP($C88,[4]CONSOLIDADO!$C:$BS,40,0)),"")</f>
        <v>16</v>
      </c>
      <c r="I88" s="4">
        <f>IFERROR(IF(AND($W88="SI",VLOOKUP($C88,[4]APELACIÓN!$C:$AK,24,0)&gt;0),VLOOKUP($C88,[4]APELACIÓN!$C:$AK,24,0),VLOOKUP($C88,[4]CONSOLIDADO!$C:$BS,41,0)),"")</f>
        <v>236</v>
      </c>
      <c r="J88" s="7">
        <f>IFERROR(IF(AND($W88="SI",VLOOKUP($C88,[4]APELACIÓN!$C:$AK,25,0)&gt;0),VLOOKUP($C88,[4]APELACIÓN!$C:$AK,25,0),VLOOKUP($C88,[4]CONSOLIDADO!$C:$BS,42,0)),"")</f>
        <v>100</v>
      </c>
      <c r="K88" s="6">
        <f>IFERROR(IF(AND($W88="SI",VLOOKUP($C88,[4]APELACIÓN!$C:$AK,26,0)&gt;0),VLOOKUP($C88,[4]APELACIÓN!$C:$AK,26,0),VLOOKUP($C88,[4]CONSOLIDADO!$C:$BS,43,0)),"")</f>
        <v>25</v>
      </c>
      <c r="L88" s="4">
        <f>IFERROR(IF(AND($W88="SI",VLOOKUP($C88,[4]APELACIÓN!$C:$AK,27,0)&gt;0),VLOOKUP($C88,[4]APELACIÓN!$C:$AK,27,0),VLOOKUP($C88,[4]CONSOLIDADO!$C:$BS,44,0)),"")</f>
        <v>70</v>
      </c>
      <c r="M88" s="4">
        <f>IFERROR(IF(AND($W88="SI",VLOOKUP($C88,[4]APELACIÓN!$C:$AK,28,0)&gt;0),VLOOKUP($C88,[4]APELACIÓN!$C:$AK,28,0),VLOOKUP($C88,[4]CONSOLIDADO!$C:$BS,45,0)),"")</f>
        <v>70</v>
      </c>
      <c r="N88" s="4">
        <f>IFERROR(IF(AND($W88="SI",VLOOKUP($C88,[4]APELACIÓN!$C:$AK,29,0)&gt;0),VLOOKUP($C88,[4]APELACIÓN!$C:$AK,29,0),VLOOKUP($C88,[4]CONSOLIDADO!$C:$BS,46,0)),"")</f>
        <v>70</v>
      </c>
      <c r="O88" s="4">
        <f>IFERROR(IF(AND($W88="SI",VLOOKUP($C88,[4]APELACIÓN!$C:$AK,30,0)&gt;0),VLOOKUP($C88,[4]APELACIÓN!$C:$AK,30,0),VLOOKUP($C88,[4]CONSOLIDADO!$C:$BS,47,0)),"")</f>
        <v>70</v>
      </c>
      <c r="P88" s="7">
        <f>IFERROR(IF(AND($W88="SI",VLOOKUP($C88,[4]APELACIÓN!$C:$AK,31,0)&gt;0),VLOOKUP($C88,[4]APELACIÓN!$C:$AK,31,0),VLOOKUP($C88,[4]CONSOLIDADO!$C:$BS,48,0)),"")</f>
        <v>100</v>
      </c>
      <c r="Q88" s="6">
        <f>IFERROR(IF(AND($W88="SI",VLOOKUP($C88,[4]APELACIÓN!$C:$AK,32,0)&gt;0),VLOOKUP($C88,[4]APELACIÓN!$C:$AK,32,0),VLOOKUP($C88,[4]CONSOLIDADO!$C:$BS,49,0)),"")</f>
        <v>25</v>
      </c>
      <c r="R88" s="4" t="str">
        <f>IFERROR(IF(AND($W88="SI",VLOOKUP($C88,[4]APELACIÓN!$C:$AK,33,0)&gt;0),VLOOKUP($C88,[4]APELACIÓN!$C:$AK,33,0),VLOOKUP($C88,[4]CONSOLIDADO!$C:$BS,50,0)),"")</f>
        <v>TNS</v>
      </c>
      <c r="S88" s="5">
        <f>IFERROR(IF(AND($W88="SI",VLOOKUP($C88,[4]APELACIÓN!$C:$AK,34,0)&gt;0),VLOOKUP($C88,[4]APELACIÓN!$C:$AK,34,0),VLOOKUP($C88,[4]CONSOLIDADO!$C:$BS,51,0)),"")</f>
        <v>100</v>
      </c>
      <c r="T88" s="6">
        <f>IFERROR(IF(AND($W88="SI",VLOOKUP($C88,[4]APELACIÓN!$C:$AK,35,0)&gt;0),VLOOKUP($C88,[4]APELACIÓN!$C:$AK,35,0),VLOOKUP($C88,[4]CONSOLIDADO!$C:$BS,52,0)),"")</f>
        <v>25</v>
      </c>
      <c r="U88" s="8">
        <f>IFERROR(ROUND(IF(((H88+K88+Q88+T88)=VLOOKUP($C88,[4]CONSOLIDADO!$C:$BJ,60,0)),VLOOKUP($C88,[4]CONSOLIDADO!$C:$BJ,60,0),"ERROR"),2),"")</f>
        <v>91</v>
      </c>
      <c r="V88" s="9" t="str">
        <f>IFERROR(IF(VLOOKUP($C88,[4]APELACIÓN!$C:$AK,5,0)&lt;&gt;0,VLOOKUP($C88,[4]APELACIÓN!$C:$AK,5,0),"NO"),"")</f>
        <v/>
      </c>
      <c r="W88" s="9" t="str">
        <f>IFERROR(IF($V88="SI",VLOOKUP($C88,[4]APELACIÓN!$C:$AK,7,0),""),0)</f>
        <v/>
      </c>
      <c r="X88" s="10" t="str">
        <f>IFERROR(VLOOKUP($C88,[4]CONSOLIDADO!$C:$BS,61,0),"")</f>
        <v>EMPATE</v>
      </c>
      <c r="Y88" s="11">
        <f>IFERROR(VLOOKUP($C88,[4]CONSOLIDADO!$C:$BS,62,0),"")</f>
        <v>70</v>
      </c>
      <c r="Z88" s="11">
        <f>IFERROR(VLOOKUP($C88,[4]CONSOLIDADO!$C:$BS,63,0),"")</f>
        <v>8</v>
      </c>
      <c r="AA88" s="11">
        <f>IFERROR(VLOOKUP($C88,[4]CONSOLIDADO!$C:$BS,64,0),"")</f>
        <v>11</v>
      </c>
      <c r="AB88" s="11">
        <f>IFERROR(VLOOKUP($C88,[4]CONSOLIDADO!$C:$BS,65,0),"")</f>
        <v>17</v>
      </c>
      <c r="AC88" s="9" t="str">
        <f>IFERROR(VLOOKUP($C88,[4]CONSOLIDADO!$C:$BS,66,0),"")</f>
        <v/>
      </c>
      <c r="AD88" s="9">
        <f>IFERROR(VLOOKUP($C88,[4]CONSOLIDADO!$C:$BS,67,0),"")</f>
        <v>0</v>
      </c>
      <c r="AE88" s="12">
        <f>IFERROR(VLOOKUP($C88,[4]CONSOLIDADO!$C:$BS,68,0),"")</f>
        <v>0</v>
      </c>
      <c r="AF88" s="13">
        <v>73</v>
      </c>
    </row>
    <row r="89" spans="1:32" x14ac:dyDescent="0.25">
      <c r="A89" s="1">
        <v>74</v>
      </c>
      <c r="B89" s="2">
        <v>103</v>
      </c>
      <c r="C89" s="3">
        <v>16770328</v>
      </c>
      <c r="D89" s="2">
        <v>3</v>
      </c>
      <c r="E89" s="2">
        <f>IFERROR(VLOOKUP($C89,[4]CONSOLIDADO!$C:$K,9,0),"")</f>
        <v>22</v>
      </c>
      <c r="F89" s="4">
        <f>IFERROR(IF(AND($W89="SI",VLOOKUP($C89,[4]APELACIÓN!$C:$AK,21,0)&gt;0),VLOOKUP($C89,[4]APELACIÓN!$C:$AK,21,0),VLOOKUP($C89,[4]CONSOLIDADO!$C:$BS,38,0)),"")</f>
        <v>9</v>
      </c>
      <c r="G89" s="5">
        <f>IFERROR(IF(AND($W89="SI",VLOOKUP($C89,[4]APELACIÓN!$C:$AK,22,0)&gt;0),VLOOKUP($C89,[4]APELACIÓN!$C:$AK,22,0),VLOOKUP($C89,[4]CONSOLIDADO!$C:$BS,39,0)),"")</f>
        <v>64</v>
      </c>
      <c r="H89" s="6">
        <f>IFERROR(IF(AND($W89="SI",VLOOKUP($C89,[4]APELACIÓN!$C:$AK,23,0)&gt;0),VLOOKUP($C89,[4]APELACIÓN!$C:$AK,23,0),VLOOKUP($C89,[4]CONSOLIDADO!$C:$BS,40,0)),"")</f>
        <v>16</v>
      </c>
      <c r="I89" s="4">
        <f>IFERROR(IF(AND($W89="SI",VLOOKUP($C89,[4]APELACIÓN!$C:$AK,24,0)&gt;0),VLOOKUP($C89,[4]APELACIÓN!$C:$AK,24,0),VLOOKUP($C89,[4]CONSOLIDADO!$C:$BS,41,0)),"")</f>
        <v>108</v>
      </c>
      <c r="J89" s="7">
        <f>IFERROR(IF(AND($W89="SI",VLOOKUP($C89,[4]APELACIÓN!$C:$AK,25,0)&gt;0),VLOOKUP($C89,[4]APELACIÓN!$C:$AK,25,0),VLOOKUP($C89,[4]CONSOLIDADO!$C:$BS,42,0)),"")</f>
        <v>100</v>
      </c>
      <c r="K89" s="6">
        <f>IFERROR(IF(AND($W89="SI",VLOOKUP($C89,[4]APELACIÓN!$C:$AK,26,0)&gt;0),VLOOKUP($C89,[4]APELACIÓN!$C:$AK,26,0),VLOOKUP($C89,[4]CONSOLIDADO!$C:$BS,43,0)),"")</f>
        <v>25</v>
      </c>
      <c r="L89" s="4">
        <f>IFERROR(IF(AND($W89="SI",VLOOKUP($C89,[4]APELACIÓN!$C:$AK,27,0)&gt;0),VLOOKUP($C89,[4]APELACIÓN!$C:$AK,27,0),VLOOKUP($C89,[4]CONSOLIDADO!$C:$BS,44,0)),"")</f>
        <v>70</v>
      </c>
      <c r="M89" s="4">
        <f>IFERROR(IF(AND($W89="SI",VLOOKUP($C89,[4]APELACIÓN!$C:$AK,28,0)&gt;0),VLOOKUP($C89,[4]APELACIÓN!$C:$AK,28,0),VLOOKUP($C89,[4]CONSOLIDADO!$C:$BS,45,0)),"")</f>
        <v>70</v>
      </c>
      <c r="N89" s="4">
        <f>IFERROR(IF(AND($W89="SI",VLOOKUP($C89,[4]APELACIÓN!$C:$AK,29,0)&gt;0),VLOOKUP($C89,[4]APELACIÓN!$C:$AK,29,0),VLOOKUP($C89,[4]CONSOLIDADO!$C:$BS,46,0)),"")</f>
        <v>70</v>
      </c>
      <c r="O89" s="4">
        <f>IFERROR(IF(AND($W89="SI",VLOOKUP($C89,[4]APELACIÓN!$C:$AK,30,0)&gt;0),VLOOKUP($C89,[4]APELACIÓN!$C:$AK,30,0),VLOOKUP($C89,[4]CONSOLIDADO!$C:$BS,47,0)),"")</f>
        <v>70</v>
      </c>
      <c r="P89" s="7">
        <f>IFERROR(IF(AND($W89="SI",VLOOKUP($C89,[4]APELACIÓN!$C:$AK,31,0)&gt;0),VLOOKUP($C89,[4]APELACIÓN!$C:$AK,31,0),VLOOKUP($C89,[4]CONSOLIDADO!$C:$BS,48,0)),"")</f>
        <v>100</v>
      </c>
      <c r="Q89" s="6">
        <f>IFERROR(IF(AND($W89="SI",VLOOKUP($C89,[4]APELACIÓN!$C:$AK,32,0)&gt;0),VLOOKUP($C89,[4]APELACIÓN!$C:$AK,32,0),VLOOKUP($C89,[4]CONSOLIDADO!$C:$BS,49,0)),"")</f>
        <v>25</v>
      </c>
      <c r="R89" s="4" t="str">
        <f>IFERROR(IF(AND($W89="SI",VLOOKUP($C89,[4]APELACIÓN!$C:$AK,33,0)&gt;0),VLOOKUP($C89,[4]APELACIÓN!$C:$AK,33,0),VLOOKUP($C89,[4]CONSOLIDADO!$C:$BS,50,0)),"")</f>
        <v>TNS</v>
      </c>
      <c r="S89" s="5">
        <f>IFERROR(IF(AND($W89="SI",VLOOKUP($C89,[4]APELACIÓN!$C:$AK,34,0)&gt;0),VLOOKUP($C89,[4]APELACIÓN!$C:$AK,34,0),VLOOKUP($C89,[4]CONSOLIDADO!$C:$BS,51,0)),"")</f>
        <v>100</v>
      </c>
      <c r="T89" s="6">
        <f>IFERROR(IF(AND($W89="SI",VLOOKUP($C89,[4]APELACIÓN!$C:$AK,35,0)&gt;0),VLOOKUP($C89,[4]APELACIÓN!$C:$AK,35,0),VLOOKUP($C89,[4]CONSOLIDADO!$C:$BS,52,0)),"")</f>
        <v>25</v>
      </c>
      <c r="U89" s="8">
        <f>IFERROR(ROUND(IF(((H89+K89+Q89+T89)=VLOOKUP($C89,[4]CONSOLIDADO!$C:$BJ,60,0)),VLOOKUP($C89,[4]CONSOLIDADO!$C:$BJ,60,0),"ERROR"),2),"")</f>
        <v>91</v>
      </c>
      <c r="V89" s="9" t="str">
        <f>IFERROR(IF(VLOOKUP($C89,[4]APELACIÓN!$C:$AK,5,0)&lt;&gt;0,VLOOKUP($C89,[4]APELACIÓN!$C:$AK,5,0),"NO"),"")</f>
        <v/>
      </c>
      <c r="W89" s="9" t="str">
        <f>IFERROR(IF($V89="SI",VLOOKUP($C89,[4]APELACIÓN!$C:$AK,7,0),""),0)</f>
        <v/>
      </c>
      <c r="X89" s="10" t="str">
        <f>IFERROR(VLOOKUP($C89,[4]CONSOLIDADO!$C:$BS,61,0),"")</f>
        <v>EMPATE</v>
      </c>
      <c r="Y89" s="11">
        <f>IFERROR(VLOOKUP($C89,[4]CONSOLIDADO!$C:$BS,62,0),"")</f>
        <v>70</v>
      </c>
      <c r="Z89" s="11">
        <f>IFERROR(VLOOKUP($C89,[4]CONSOLIDADO!$C:$BS,63,0),"")</f>
        <v>8</v>
      </c>
      <c r="AA89" s="11">
        <f>IFERROR(VLOOKUP($C89,[4]CONSOLIDADO!$C:$BS,64,0),"")</f>
        <v>10</v>
      </c>
      <c r="AB89" s="11">
        <f>IFERROR(VLOOKUP($C89,[4]CONSOLIDADO!$C:$BS,65,0),"")</f>
        <v>23</v>
      </c>
      <c r="AC89" s="9" t="str">
        <f>IFERROR(VLOOKUP($C89,[4]CONSOLIDADO!$C:$BS,66,0),"")</f>
        <v/>
      </c>
      <c r="AD89" s="9">
        <f>IFERROR(VLOOKUP($C89,[4]CONSOLIDADO!$C:$BS,67,0),"")</f>
        <v>0</v>
      </c>
      <c r="AE89" s="12">
        <f>IFERROR(VLOOKUP($C89,[4]CONSOLIDADO!$C:$BS,68,0),"")</f>
        <v>0</v>
      </c>
      <c r="AF89" s="13">
        <v>74</v>
      </c>
    </row>
    <row r="90" spans="1:32" x14ac:dyDescent="0.25">
      <c r="A90" s="1">
        <v>75</v>
      </c>
      <c r="B90" s="2">
        <v>103</v>
      </c>
      <c r="C90" s="3">
        <v>15693029</v>
      </c>
      <c r="D90" s="2">
        <v>6</v>
      </c>
      <c r="E90" s="2">
        <f>IFERROR(VLOOKUP($C90,[4]CONSOLIDADO!$C:$K,9,0),"")</f>
        <v>22</v>
      </c>
      <c r="F90" s="4">
        <f>IFERROR(IF(AND($W90="SI",VLOOKUP($C90,[4]APELACIÓN!$C:$AK,21,0)&gt;0),VLOOKUP($C90,[4]APELACIÓN!$C:$AK,21,0),VLOOKUP($C90,[4]CONSOLIDADO!$C:$BS,38,0)),"")</f>
        <v>9</v>
      </c>
      <c r="G90" s="5">
        <f>IFERROR(IF(AND($W90="SI",VLOOKUP($C90,[4]APELACIÓN!$C:$AK,22,0)&gt;0),VLOOKUP($C90,[4]APELACIÓN!$C:$AK,22,0),VLOOKUP($C90,[4]CONSOLIDADO!$C:$BS,39,0)),"")</f>
        <v>64</v>
      </c>
      <c r="H90" s="6">
        <f>IFERROR(IF(AND($W90="SI",VLOOKUP($C90,[4]APELACIÓN!$C:$AK,23,0)&gt;0),VLOOKUP($C90,[4]APELACIÓN!$C:$AK,23,0),VLOOKUP($C90,[4]CONSOLIDADO!$C:$BS,40,0)),"")</f>
        <v>16</v>
      </c>
      <c r="I90" s="4">
        <f>IFERROR(IF(AND($W90="SI",VLOOKUP($C90,[4]APELACIÓN!$C:$AK,24,0)&gt;0),VLOOKUP($C90,[4]APELACIÓN!$C:$AK,24,0),VLOOKUP($C90,[4]CONSOLIDADO!$C:$BS,41,0)),"")</f>
        <v>666</v>
      </c>
      <c r="J90" s="7">
        <f>IFERROR(IF(AND($W90="SI",VLOOKUP($C90,[4]APELACIÓN!$C:$AK,25,0)&gt;0),VLOOKUP($C90,[4]APELACIÓN!$C:$AK,25,0),VLOOKUP($C90,[4]CONSOLIDADO!$C:$BS,42,0)),"")</f>
        <v>100</v>
      </c>
      <c r="K90" s="6">
        <f>IFERROR(IF(AND($W90="SI",VLOOKUP($C90,[4]APELACIÓN!$C:$AK,26,0)&gt;0),VLOOKUP($C90,[4]APELACIÓN!$C:$AK,26,0),VLOOKUP($C90,[4]CONSOLIDADO!$C:$BS,43,0)),"")</f>
        <v>25</v>
      </c>
      <c r="L90" s="4">
        <f>IFERROR(IF(AND($W90="SI",VLOOKUP($C90,[4]APELACIÓN!$C:$AK,27,0)&gt;0),VLOOKUP($C90,[4]APELACIÓN!$C:$AK,27,0),VLOOKUP($C90,[4]CONSOLIDADO!$C:$BS,44,0)),"")</f>
        <v>70</v>
      </c>
      <c r="M90" s="4">
        <f>IFERROR(IF(AND($W90="SI",VLOOKUP($C90,[4]APELACIÓN!$C:$AK,28,0)&gt;0),VLOOKUP($C90,[4]APELACIÓN!$C:$AK,28,0),VLOOKUP($C90,[4]CONSOLIDADO!$C:$BS,45,0)),"")</f>
        <v>70</v>
      </c>
      <c r="N90" s="4">
        <f>IFERROR(IF(AND($W90="SI",VLOOKUP($C90,[4]APELACIÓN!$C:$AK,29,0)&gt;0),VLOOKUP($C90,[4]APELACIÓN!$C:$AK,29,0),VLOOKUP($C90,[4]CONSOLIDADO!$C:$BS,46,0)),"")</f>
        <v>70</v>
      </c>
      <c r="O90" s="4">
        <f>IFERROR(IF(AND($W90="SI",VLOOKUP($C90,[4]APELACIÓN!$C:$AK,30,0)&gt;0),VLOOKUP($C90,[4]APELACIÓN!$C:$AK,30,0),VLOOKUP($C90,[4]CONSOLIDADO!$C:$BS,47,0)),"")</f>
        <v>70</v>
      </c>
      <c r="P90" s="7">
        <f>IFERROR(IF(AND($W90="SI",VLOOKUP($C90,[4]APELACIÓN!$C:$AK,31,0)&gt;0),VLOOKUP($C90,[4]APELACIÓN!$C:$AK,31,0),VLOOKUP($C90,[4]CONSOLIDADO!$C:$BS,48,0)),"")</f>
        <v>100</v>
      </c>
      <c r="Q90" s="6">
        <f>IFERROR(IF(AND($W90="SI",VLOOKUP($C90,[4]APELACIÓN!$C:$AK,32,0)&gt;0),VLOOKUP($C90,[4]APELACIÓN!$C:$AK,32,0),VLOOKUP($C90,[4]CONSOLIDADO!$C:$BS,49,0)),"")</f>
        <v>25</v>
      </c>
      <c r="R90" s="4" t="str">
        <f>IFERROR(IF(AND($W90="SI",VLOOKUP($C90,[4]APELACIÓN!$C:$AK,33,0)&gt;0),VLOOKUP($C90,[4]APELACIÓN!$C:$AK,33,0),VLOOKUP($C90,[4]CONSOLIDADO!$C:$BS,50,0)),"")</f>
        <v>TNS</v>
      </c>
      <c r="S90" s="5">
        <f>IFERROR(IF(AND($W90="SI",VLOOKUP($C90,[4]APELACIÓN!$C:$AK,34,0)&gt;0),VLOOKUP($C90,[4]APELACIÓN!$C:$AK,34,0),VLOOKUP($C90,[4]CONSOLIDADO!$C:$BS,51,0)),"")</f>
        <v>100</v>
      </c>
      <c r="T90" s="6">
        <f>IFERROR(IF(AND($W90="SI",VLOOKUP($C90,[4]APELACIÓN!$C:$AK,35,0)&gt;0),VLOOKUP($C90,[4]APELACIÓN!$C:$AK,35,0),VLOOKUP($C90,[4]CONSOLIDADO!$C:$BS,52,0)),"")</f>
        <v>25</v>
      </c>
      <c r="U90" s="8">
        <f>IFERROR(ROUND(IF(((H90+K90+Q90+T90)=VLOOKUP($C90,[4]CONSOLIDADO!$C:$BJ,60,0)),VLOOKUP($C90,[4]CONSOLIDADO!$C:$BJ,60,0),"ERROR"),2),"")</f>
        <v>91</v>
      </c>
      <c r="V90" s="9" t="str">
        <f>IFERROR(IF(VLOOKUP($C90,[4]APELACIÓN!$C:$AK,5,0)&lt;&gt;0,VLOOKUP($C90,[4]APELACIÓN!$C:$AK,5,0),"NO"),"")</f>
        <v/>
      </c>
      <c r="W90" s="9" t="str">
        <f>IFERROR(IF($V90="SI",VLOOKUP($C90,[4]APELACIÓN!$C:$AK,7,0),""),0)</f>
        <v/>
      </c>
      <c r="X90" s="10" t="str">
        <f>IFERROR(VLOOKUP($C90,[4]CONSOLIDADO!$C:$BS,61,0),"")</f>
        <v>EMPATE</v>
      </c>
      <c r="Y90" s="11">
        <f>IFERROR(VLOOKUP($C90,[4]CONSOLIDADO!$C:$BS,62,0),"")</f>
        <v>70</v>
      </c>
      <c r="Z90" s="11">
        <f>IFERROR(VLOOKUP($C90,[4]CONSOLIDADO!$C:$BS,63,0),"")</f>
        <v>8</v>
      </c>
      <c r="AA90" s="11">
        <f>IFERROR(VLOOKUP($C90,[4]CONSOLIDADO!$C:$BS,64,0),"")</f>
        <v>7</v>
      </c>
      <c r="AB90" s="11">
        <f>IFERROR(VLOOKUP($C90,[4]CONSOLIDADO!$C:$BS,65,0),"")</f>
        <v>15</v>
      </c>
      <c r="AC90" s="9" t="str">
        <f>IFERROR(VLOOKUP($C90,[4]CONSOLIDADO!$C:$BS,66,0),"")</f>
        <v/>
      </c>
      <c r="AD90" s="9">
        <f>IFERROR(VLOOKUP($C90,[4]CONSOLIDADO!$C:$BS,67,0),"")</f>
        <v>0</v>
      </c>
      <c r="AE90" s="12">
        <f>IFERROR(VLOOKUP($C90,[4]CONSOLIDADO!$C:$BS,68,0),"")</f>
        <v>0</v>
      </c>
      <c r="AF90" s="13">
        <v>75</v>
      </c>
    </row>
    <row r="91" spans="1:32" x14ac:dyDescent="0.25">
      <c r="A91" s="1">
        <v>76</v>
      </c>
      <c r="B91" s="2">
        <v>103</v>
      </c>
      <c r="C91" s="3">
        <v>9001055</v>
      </c>
      <c r="D91" s="2">
        <v>7</v>
      </c>
      <c r="E91" s="2">
        <f>IFERROR(VLOOKUP($C91,[4]CONSOLIDADO!$C:$K,9,0),"")</f>
        <v>22</v>
      </c>
      <c r="F91" s="4">
        <f>IFERROR(IF(AND($W91="SI",VLOOKUP($C91,[4]APELACIÓN!$C:$AK,21,0)&gt;0),VLOOKUP($C91,[4]APELACIÓN!$C:$AK,21,0),VLOOKUP($C91,[4]CONSOLIDADO!$C:$BS,38,0)),"")</f>
        <v>9</v>
      </c>
      <c r="G91" s="5">
        <f>IFERROR(IF(AND($W91="SI",VLOOKUP($C91,[4]APELACIÓN!$C:$AK,22,0)&gt;0),VLOOKUP($C91,[4]APELACIÓN!$C:$AK,22,0),VLOOKUP($C91,[4]CONSOLIDADO!$C:$BS,39,0)),"")</f>
        <v>64</v>
      </c>
      <c r="H91" s="6">
        <f>IFERROR(IF(AND($W91="SI",VLOOKUP($C91,[4]APELACIÓN!$C:$AK,23,0)&gt;0),VLOOKUP($C91,[4]APELACIÓN!$C:$AK,23,0),VLOOKUP($C91,[4]CONSOLIDADO!$C:$BS,40,0)),"")</f>
        <v>16</v>
      </c>
      <c r="I91" s="4">
        <f>IFERROR(IF(AND($W91="SI",VLOOKUP($C91,[4]APELACIÓN!$C:$AK,24,0)&gt;0),VLOOKUP($C91,[4]APELACIÓN!$C:$AK,24,0),VLOOKUP($C91,[4]CONSOLIDADO!$C:$BS,41,0)),"")</f>
        <v>95</v>
      </c>
      <c r="J91" s="7">
        <f>IFERROR(IF(AND($W91="SI",VLOOKUP($C91,[4]APELACIÓN!$C:$AK,25,0)&gt;0),VLOOKUP($C91,[4]APELACIÓN!$C:$AK,25,0),VLOOKUP($C91,[4]CONSOLIDADO!$C:$BS,42,0)),"")</f>
        <v>100</v>
      </c>
      <c r="K91" s="6">
        <f>IFERROR(IF(AND($W91="SI",VLOOKUP($C91,[4]APELACIÓN!$C:$AK,26,0)&gt;0),VLOOKUP($C91,[4]APELACIÓN!$C:$AK,26,0),VLOOKUP($C91,[4]CONSOLIDADO!$C:$BS,43,0)),"")</f>
        <v>25</v>
      </c>
      <c r="L91" s="4">
        <f>IFERROR(IF(AND($W91="SI",VLOOKUP($C91,[4]APELACIÓN!$C:$AK,27,0)&gt;0),VLOOKUP($C91,[4]APELACIÓN!$C:$AK,27,0),VLOOKUP($C91,[4]CONSOLIDADO!$C:$BS,44,0)),"")</f>
        <v>70</v>
      </c>
      <c r="M91" s="4">
        <f>IFERROR(IF(AND($W91="SI",VLOOKUP($C91,[4]APELACIÓN!$C:$AK,28,0)&gt;0),VLOOKUP($C91,[4]APELACIÓN!$C:$AK,28,0),VLOOKUP($C91,[4]CONSOLIDADO!$C:$BS,45,0)),"")</f>
        <v>70</v>
      </c>
      <c r="N91" s="4">
        <f>IFERROR(IF(AND($W91="SI",VLOOKUP($C91,[4]APELACIÓN!$C:$AK,29,0)&gt;0),VLOOKUP($C91,[4]APELACIÓN!$C:$AK,29,0),VLOOKUP($C91,[4]CONSOLIDADO!$C:$BS,46,0)),"")</f>
        <v>70</v>
      </c>
      <c r="O91" s="4">
        <f>IFERROR(IF(AND($W91="SI",VLOOKUP($C91,[4]APELACIÓN!$C:$AK,30,0)&gt;0),VLOOKUP($C91,[4]APELACIÓN!$C:$AK,30,0),VLOOKUP($C91,[4]CONSOLIDADO!$C:$BS,47,0)),"")</f>
        <v>70</v>
      </c>
      <c r="P91" s="7">
        <f>IFERROR(IF(AND($W91="SI",VLOOKUP($C91,[4]APELACIÓN!$C:$AK,31,0)&gt;0),VLOOKUP($C91,[4]APELACIÓN!$C:$AK,31,0),VLOOKUP($C91,[4]CONSOLIDADO!$C:$BS,48,0)),"")</f>
        <v>100</v>
      </c>
      <c r="Q91" s="6">
        <f>IFERROR(IF(AND($W91="SI",VLOOKUP($C91,[4]APELACIÓN!$C:$AK,32,0)&gt;0),VLOOKUP($C91,[4]APELACIÓN!$C:$AK,32,0),VLOOKUP($C91,[4]CONSOLIDADO!$C:$BS,49,0)),"")</f>
        <v>25</v>
      </c>
      <c r="R91" s="4" t="str">
        <f>IFERROR(IF(AND($W91="SI",VLOOKUP($C91,[4]APELACIÓN!$C:$AK,33,0)&gt;0),VLOOKUP($C91,[4]APELACIÓN!$C:$AK,33,0),VLOOKUP($C91,[4]CONSOLIDADO!$C:$BS,50,0)),"")</f>
        <v>TNS</v>
      </c>
      <c r="S91" s="5">
        <f>IFERROR(IF(AND($W91="SI",VLOOKUP($C91,[4]APELACIÓN!$C:$AK,34,0)&gt;0),VLOOKUP($C91,[4]APELACIÓN!$C:$AK,34,0),VLOOKUP($C91,[4]CONSOLIDADO!$C:$BS,51,0)),"")</f>
        <v>100</v>
      </c>
      <c r="T91" s="6">
        <f>IFERROR(IF(AND($W91="SI",VLOOKUP($C91,[4]APELACIÓN!$C:$AK,35,0)&gt;0),VLOOKUP($C91,[4]APELACIÓN!$C:$AK,35,0),VLOOKUP($C91,[4]CONSOLIDADO!$C:$BS,52,0)),"")</f>
        <v>25</v>
      </c>
      <c r="U91" s="8">
        <f>IFERROR(ROUND(IF(((H91+K91+Q91+T91)=VLOOKUP($C91,[4]CONSOLIDADO!$C:$BJ,60,0)),VLOOKUP($C91,[4]CONSOLIDADO!$C:$BJ,60,0),"ERROR"),2),"")</f>
        <v>91</v>
      </c>
      <c r="V91" s="9" t="str">
        <f>IFERROR(IF(VLOOKUP($C91,[4]APELACIÓN!$C:$AK,5,0)&lt;&gt;0,VLOOKUP($C91,[4]APELACIÓN!$C:$AK,5,0),"NO"),"")</f>
        <v/>
      </c>
      <c r="W91" s="9" t="str">
        <f>IFERROR(IF($V91="SI",VLOOKUP($C91,[4]APELACIÓN!$C:$AK,7,0),""),0)</f>
        <v/>
      </c>
      <c r="X91" s="10" t="str">
        <f>IFERROR(VLOOKUP($C91,[4]CONSOLIDADO!$C:$BS,61,0),"")</f>
        <v>EMPATE</v>
      </c>
      <c r="Y91" s="11">
        <f>IFERROR(VLOOKUP($C91,[4]CONSOLIDADO!$C:$BS,62,0),"")</f>
        <v>70</v>
      </c>
      <c r="Z91" s="11">
        <f>IFERROR(VLOOKUP($C91,[4]CONSOLIDADO!$C:$BS,63,0),"")</f>
        <v>8</v>
      </c>
      <c r="AA91" s="11">
        <f>IFERROR(VLOOKUP($C91,[4]CONSOLIDADO!$C:$BS,64,0),"")</f>
        <v>6</v>
      </c>
      <c r="AB91" s="11">
        <f>IFERROR(VLOOKUP($C91,[4]CONSOLIDADO!$C:$BS,65,0),"")</f>
        <v>8</v>
      </c>
      <c r="AC91" s="9" t="str">
        <f>IFERROR(VLOOKUP($C91,[4]CONSOLIDADO!$C:$BS,66,0),"")</f>
        <v/>
      </c>
      <c r="AD91" s="9">
        <f>IFERROR(VLOOKUP($C91,[4]CONSOLIDADO!$C:$BS,67,0),"")</f>
        <v>0</v>
      </c>
      <c r="AE91" s="12">
        <f>IFERROR(VLOOKUP($C91,[4]CONSOLIDADO!$C:$BS,68,0),"")</f>
        <v>0</v>
      </c>
      <c r="AF91" s="13">
        <v>76</v>
      </c>
    </row>
    <row r="92" spans="1:32" x14ac:dyDescent="0.25">
      <c r="A92" s="1">
        <v>77</v>
      </c>
      <c r="B92" s="2">
        <v>103</v>
      </c>
      <c r="C92" s="3">
        <v>13211342</v>
      </c>
      <c r="D92" s="2">
        <v>4</v>
      </c>
      <c r="E92" s="2">
        <f>IFERROR(VLOOKUP($C92,[4]CONSOLIDADO!$C:$K,9,0),"")</f>
        <v>22</v>
      </c>
      <c r="F92" s="4">
        <f>IFERROR(IF(AND($W92="SI",VLOOKUP($C92,[4]APELACIÓN!$C:$AK,21,0)&gt;0),VLOOKUP($C92,[4]APELACIÓN!$C:$AK,21,0),VLOOKUP($C92,[4]CONSOLIDADO!$C:$BS,38,0)),"")</f>
        <v>9</v>
      </c>
      <c r="G92" s="5">
        <f>IFERROR(IF(AND($W92="SI",VLOOKUP($C92,[4]APELACIÓN!$C:$AK,22,0)&gt;0),VLOOKUP($C92,[4]APELACIÓN!$C:$AK,22,0),VLOOKUP($C92,[4]CONSOLIDADO!$C:$BS,39,0)),"")</f>
        <v>64</v>
      </c>
      <c r="H92" s="6">
        <f>IFERROR(IF(AND($W92="SI",VLOOKUP($C92,[4]APELACIÓN!$C:$AK,23,0)&gt;0),VLOOKUP($C92,[4]APELACIÓN!$C:$AK,23,0),VLOOKUP($C92,[4]CONSOLIDADO!$C:$BS,40,0)),"")</f>
        <v>16</v>
      </c>
      <c r="I92" s="4">
        <f>IFERROR(IF(AND($W92="SI",VLOOKUP($C92,[4]APELACIÓN!$C:$AK,24,0)&gt;0),VLOOKUP($C92,[4]APELACIÓN!$C:$AK,24,0),VLOOKUP($C92,[4]CONSOLIDADO!$C:$BS,41,0)),"")</f>
        <v>102</v>
      </c>
      <c r="J92" s="7">
        <f>IFERROR(IF(AND($W92="SI",VLOOKUP($C92,[4]APELACIÓN!$C:$AK,25,0)&gt;0),VLOOKUP($C92,[4]APELACIÓN!$C:$AK,25,0),VLOOKUP($C92,[4]CONSOLIDADO!$C:$BS,42,0)),"")</f>
        <v>100</v>
      </c>
      <c r="K92" s="6">
        <f>IFERROR(IF(AND($W92="SI",VLOOKUP($C92,[4]APELACIÓN!$C:$AK,26,0)&gt;0),VLOOKUP($C92,[4]APELACIÓN!$C:$AK,26,0),VLOOKUP($C92,[4]CONSOLIDADO!$C:$BS,43,0)),"")</f>
        <v>25</v>
      </c>
      <c r="L92" s="4">
        <f>IFERROR(IF(AND($W92="SI",VLOOKUP($C92,[4]APELACIÓN!$C:$AK,27,0)&gt;0),VLOOKUP($C92,[4]APELACIÓN!$C:$AK,27,0),VLOOKUP($C92,[4]CONSOLIDADO!$C:$BS,44,0)),"")</f>
        <v>69</v>
      </c>
      <c r="M92" s="4">
        <f>IFERROR(IF(AND($W92="SI",VLOOKUP($C92,[4]APELACIÓN!$C:$AK,28,0)&gt;0),VLOOKUP($C92,[4]APELACIÓN!$C:$AK,28,0),VLOOKUP($C92,[4]CONSOLIDADO!$C:$BS,45,0)),"")</f>
        <v>70</v>
      </c>
      <c r="N92" s="4">
        <f>IFERROR(IF(AND($W92="SI",VLOOKUP($C92,[4]APELACIÓN!$C:$AK,29,0)&gt;0),VLOOKUP($C92,[4]APELACIÓN!$C:$AK,29,0),VLOOKUP($C92,[4]CONSOLIDADO!$C:$BS,46,0)),"")</f>
        <v>70</v>
      </c>
      <c r="O92" s="4">
        <f>IFERROR(IF(AND($W92="SI",VLOOKUP($C92,[4]APELACIÓN!$C:$AK,30,0)&gt;0),VLOOKUP($C92,[4]APELACIÓN!$C:$AK,30,0),VLOOKUP($C92,[4]CONSOLIDADO!$C:$BS,47,0)),"")</f>
        <v>70</v>
      </c>
      <c r="P92" s="7">
        <f>IFERROR(IF(AND($W92="SI",VLOOKUP($C92,[4]APELACIÓN!$C:$AK,31,0)&gt;0),VLOOKUP($C92,[4]APELACIÓN!$C:$AK,31,0),VLOOKUP($C92,[4]CONSOLIDADO!$C:$BS,48,0)),"")</f>
        <v>100</v>
      </c>
      <c r="Q92" s="6">
        <f>IFERROR(IF(AND($W92="SI",VLOOKUP($C92,[4]APELACIÓN!$C:$AK,32,0)&gt;0),VLOOKUP($C92,[4]APELACIÓN!$C:$AK,32,0),VLOOKUP($C92,[4]CONSOLIDADO!$C:$BS,49,0)),"")</f>
        <v>25</v>
      </c>
      <c r="R92" s="4" t="str">
        <f>IFERROR(IF(AND($W92="SI",VLOOKUP($C92,[4]APELACIÓN!$C:$AK,33,0)&gt;0),VLOOKUP($C92,[4]APELACIÓN!$C:$AK,33,0),VLOOKUP($C92,[4]CONSOLIDADO!$C:$BS,50,0)),"")</f>
        <v>TNS</v>
      </c>
      <c r="S92" s="5">
        <f>IFERROR(IF(AND($W92="SI",VLOOKUP($C92,[4]APELACIÓN!$C:$AK,34,0)&gt;0),VLOOKUP($C92,[4]APELACIÓN!$C:$AK,34,0),VLOOKUP($C92,[4]CONSOLIDADO!$C:$BS,51,0)),"")</f>
        <v>100</v>
      </c>
      <c r="T92" s="6">
        <f>IFERROR(IF(AND($W92="SI",VLOOKUP($C92,[4]APELACIÓN!$C:$AK,35,0)&gt;0),VLOOKUP($C92,[4]APELACIÓN!$C:$AK,35,0),VLOOKUP($C92,[4]CONSOLIDADO!$C:$BS,52,0)),"")</f>
        <v>25</v>
      </c>
      <c r="U92" s="8">
        <f>IFERROR(ROUND(IF(((H92+K92+Q92+T92)=VLOOKUP($C92,[4]CONSOLIDADO!$C:$BJ,60,0)),VLOOKUP($C92,[4]CONSOLIDADO!$C:$BJ,60,0),"ERROR"),2),"")</f>
        <v>91</v>
      </c>
      <c r="V92" s="9" t="str">
        <f>IFERROR(IF(VLOOKUP($C92,[4]APELACIÓN!$C:$AK,5,0)&lt;&gt;0,VLOOKUP($C92,[4]APELACIÓN!$C:$AK,5,0),"NO"),"")</f>
        <v/>
      </c>
      <c r="W92" s="9" t="str">
        <f>IFERROR(IF($V92="SI",VLOOKUP($C92,[4]APELACIÓN!$C:$AK,7,0),""),0)</f>
        <v/>
      </c>
      <c r="X92" s="10" t="str">
        <f>IFERROR(VLOOKUP($C92,[4]CONSOLIDADO!$C:$BS,61,0),"")</f>
        <v>EMPATE</v>
      </c>
      <c r="Y92" s="11">
        <f>IFERROR(VLOOKUP($C92,[4]CONSOLIDADO!$C:$BS,62,0),"")</f>
        <v>69</v>
      </c>
      <c r="Z92" s="11">
        <f>IFERROR(VLOOKUP($C92,[4]CONSOLIDADO!$C:$BS,63,0),"")</f>
        <v>9</v>
      </c>
      <c r="AA92" s="11">
        <f>IFERROR(VLOOKUP($C92,[4]CONSOLIDADO!$C:$BS,64,0),"")</f>
        <v>4</v>
      </c>
      <c r="AB92" s="11">
        <f>IFERROR(VLOOKUP($C92,[4]CONSOLIDADO!$C:$BS,65,0),"")</f>
        <v>17</v>
      </c>
      <c r="AC92" s="9" t="str">
        <f>IFERROR(VLOOKUP($C92,[4]CONSOLIDADO!$C:$BS,66,0),"")</f>
        <v/>
      </c>
      <c r="AD92" s="9">
        <f>IFERROR(VLOOKUP($C92,[4]CONSOLIDADO!$C:$BS,67,0),"")</f>
        <v>0</v>
      </c>
      <c r="AE92" s="12">
        <f>IFERROR(VLOOKUP($C92,[4]CONSOLIDADO!$C:$BS,68,0),"")</f>
        <v>0</v>
      </c>
      <c r="AF92" s="13">
        <v>77</v>
      </c>
    </row>
    <row r="93" spans="1:32" x14ac:dyDescent="0.25">
      <c r="A93" s="1">
        <v>78</v>
      </c>
      <c r="B93" s="2">
        <v>103</v>
      </c>
      <c r="C93" s="3">
        <v>10050595</v>
      </c>
      <c r="D93" s="2">
        <v>9</v>
      </c>
      <c r="E93" s="2">
        <f>IFERROR(VLOOKUP($C93,[4]CONSOLIDADO!$C:$K,9,0),"")</f>
        <v>22</v>
      </c>
      <c r="F93" s="4">
        <f>IFERROR(IF(AND($W93="SI",VLOOKUP($C93,[4]APELACIÓN!$C:$AK,21,0)&gt;0),VLOOKUP($C93,[4]APELACIÓN!$C:$AK,21,0),VLOOKUP($C93,[4]CONSOLIDADO!$C:$BS,38,0)),"")</f>
        <v>26</v>
      </c>
      <c r="G93" s="5">
        <f>IFERROR(IF(AND($W93="SI",VLOOKUP($C93,[4]APELACIÓN!$C:$AK,22,0)&gt;0),VLOOKUP($C93,[4]APELACIÓN!$C:$AK,22,0),VLOOKUP($C93,[4]CONSOLIDADO!$C:$BS,39,0)),"")</f>
        <v>100</v>
      </c>
      <c r="H93" s="6">
        <f>IFERROR(IF(AND($W93="SI",VLOOKUP($C93,[4]APELACIÓN!$C:$AK,23,0)&gt;0),VLOOKUP($C93,[4]APELACIÓN!$C:$AK,23,0),VLOOKUP($C93,[4]CONSOLIDADO!$C:$BS,40,0)),"")</f>
        <v>25</v>
      </c>
      <c r="I93" s="4">
        <f>IFERROR(IF(AND($W93="SI",VLOOKUP($C93,[4]APELACIÓN!$C:$AK,24,0)&gt;0),VLOOKUP($C93,[4]APELACIÓN!$C:$AK,24,0),VLOOKUP($C93,[4]CONSOLIDADO!$C:$BS,41,0)),"")</f>
        <v>135</v>
      </c>
      <c r="J93" s="7">
        <f>IFERROR(IF(AND($W93="SI",VLOOKUP($C93,[4]APELACIÓN!$C:$AK,25,0)&gt;0),VLOOKUP($C93,[4]APELACIÓN!$C:$AK,25,0),VLOOKUP($C93,[4]CONSOLIDADO!$C:$BS,42,0)),"")</f>
        <v>100</v>
      </c>
      <c r="K93" s="6">
        <f>IFERROR(IF(AND($W93="SI",VLOOKUP($C93,[4]APELACIÓN!$C:$AK,26,0)&gt;0),VLOOKUP($C93,[4]APELACIÓN!$C:$AK,26,0),VLOOKUP($C93,[4]CONSOLIDADO!$C:$BS,43,0)),"")</f>
        <v>25</v>
      </c>
      <c r="L93" s="4">
        <f>IFERROR(IF(AND($W93="SI",VLOOKUP($C93,[4]APELACIÓN!$C:$AK,27,0)&gt;0),VLOOKUP($C93,[4]APELACIÓN!$C:$AK,27,0),VLOOKUP($C93,[4]CONSOLIDADO!$C:$BS,44,0)),"")</f>
        <v>70</v>
      </c>
      <c r="M93" s="4">
        <f>IFERROR(IF(AND($W93="SI",VLOOKUP($C93,[4]APELACIÓN!$C:$AK,28,0)&gt;0),VLOOKUP($C93,[4]APELACIÓN!$C:$AK,28,0),VLOOKUP($C93,[4]CONSOLIDADO!$C:$BS,45,0)),"")</f>
        <v>70</v>
      </c>
      <c r="N93" s="4">
        <f>IFERROR(IF(AND($W93="SI",VLOOKUP($C93,[4]APELACIÓN!$C:$AK,29,0)&gt;0),VLOOKUP($C93,[4]APELACIÓN!$C:$AK,29,0),VLOOKUP($C93,[4]CONSOLIDADO!$C:$BS,46,0)),"")</f>
        <v>70</v>
      </c>
      <c r="O93" s="4">
        <f>IFERROR(IF(AND($W93="SI",VLOOKUP($C93,[4]APELACIÓN!$C:$AK,30,0)&gt;0),VLOOKUP($C93,[4]APELACIÓN!$C:$AK,30,0),VLOOKUP($C93,[4]CONSOLIDADO!$C:$BS,47,0)),"")</f>
        <v>70</v>
      </c>
      <c r="P93" s="7">
        <f>IFERROR(IF(AND($W93="SI",VLOOKUP($C93,[4]APELACIÓN!$C:$AK,31,0)&gt;0),VLOOKUP($C93,[4]APELACIÓN!$C:$AK,31,0),VLOOKUP($C93,[4]CONSOLIDADO!$C:$BS,48,0)),"")</f>
        <v>100</v>
      </c>
      <c r="Q93" s="6">
        <f>IFERROR(IF(AND($W93="SI",VLOOKUP($C93,[4]APELACIÓN!$C:$AK,32,0)&gt;0),VLOOKUP($C93,[4]APELACIÓN!$C:$AK,32,0),VLOOKUP($C93,[4]CONSOLIDADO!$C:$BS,49,0)),"")</f>
        <v>25</v>
      </c>
      <c r="R93" s="4" t="str">
        <f>IFERROR(IF(AND($W93="SI",VLOOKUP($C93,[4]APELACIÓN!$C:$AK,33,0)&gt;0),VLOOKUP($C93,[4]APELACIÓN!$C:$AK,33,0),VLOOKUP($C93,[4]CONSOLIDADO!$C:$BS,50,0)),"")</f>
        <v>AP</v>
      </c>
      <c r="S93" s="5">
        <f>IFERROR(IF(AND($W93="SI",VLOOKUP($C93,[4]APELACIÓN!$C:$AK,34,0)&gt;0),VLOOKUP($C93,[4]APELACIÓN!$C:$AK,34,0),VLOOKUP($C93,[4]CONSOLIDADO!$C:$BS,51,0)),"")</f>
        <v>60</v>
      </c>
      <c r="T93" s="6">
        <f>IFERROR(IF(AND($W93="SI",VLOOKUP($C93,[4]APELACIÓN!$C:$AK,35,0)&gt;0),VLOOKUP($C93,[4]APELACIÓN!$C:$AK,35,0),VLOOKUP($C93,[4]CONSOLIDADO!$C:$BS,52,0)),"")</f>
        <v>15</v>
      </c>
      <c r="U93" s="8">
        <f>IFERROR(ROUND(IF(((H93+K93+Q93+T93)=VLOOKUP($C93,[4]CONSOLIDADO!$C:$BJ,60,0)),VLOOKUP($C93,[4]CONSOLIDADO!$C:$BJ,60,0),"ERROR"),2),"")</f>
        <v>90</v>
      </c>
      <c r="V93" s="9"/>
      <c r="W93" s="9" t="str">
        <f>IFERROR(IF($V93="SI",VLOOKUP($C93,[4]APELACIÓN!$C:$AK,7,0),""),0)</f>
        <v/>
      </c>
      <c r="X93" s="10" t="str">
        <f>IFERROR(VLOOKUP($C93,[4]CONSOLIDADO!$C:$BS,61,0),"")</f>
        <v>EMPATE</v>
      </c>
      <c r="Y93" s="11">
        <f>IFERROR(VLOOKUP($C93,[4]CONSOLIDADO!$C:$BS,62,0),"")</f>
        <v>70</v>
      </c>
      <c r="Z93" s="11">
        <f>IFERROR(VLOOKUP($C93,[4]CONSOLIDADO!$C:$BS,63,0),"")</f>
        <v>25</v>
      </c>
      <c r="AA93" s="11">
        <f>IFERROR(VLOOKUP($C93,[4]CONSOLIDADO!$C:$BS,64,0),"")</f>
        <v>11</v>
      </c>
      <c r="AB93" s="11">
        <f>IFERROR(VLOOKUP($C93,[4]CONSOLIDADO!$C:$BS,65,0),"")</f>
        <v>3</v>
      </c>
      <c r="AC93" s="9" t="str">
        <f>IFERROR(VLOOKUP($C93,[4]CONSOLIDADO!$C:$BS,66,0),"")</f>
        <v/>
      </c>
      <c r="AD93" s="9">
        <f>IFERROR(VLOOKUP($C93,[4]CONSOLIDADO!$C:$BS,67,0),"")</f>
        <v>0</v>
      </c>
      <c r="AE93" s="12">
        <f>IFERROR(VLOOKUP($C93,[4]CONSOLIDADO!$C:$BS,68,0),"")</f>
        <v>0</v>
      </c>
      <c r="AF93" s="13">
        <v>78</v>
      </c>
    </row>
    <row r="94" spans="1:32" x14ac:dyDescent="0.25">
      <c r="A94" s="1">
        <v>79</v>
      </c>
      <c r="B94" s="2">
        <v>103</v>
      </c>
      <c r="C94" s="3">
        <v>11201624</v>
      </c>
      <c r="D94" s="2">
        <v>4</v>
      </c>
      <c r="E94" s="2">
        <f>IFERROR(VLOOKUP($C94,[4]CONSOLIDADO!$C:$K,9,0),"")</f>
        <v>22</v>
      </c>
      <c r="F94" s="4">
        <f>IFERROR(IF(AND($W94="SI",VLOOKUP($C94,[4]APELACIÓN!$C:$AK,21,0)&gt;0),VLOOKUP($C94,[4]APELACIÓN!$C:$AK,21,0),VLOOKUP($C94,[4]CONSOLIDADO!$C:$BS,38,0)),"")</f>
        <v>18</v>
      </c>
      <c r="G94" s="5">
        <f>IFERROR(IF(AND($W94="SI",VLOOKUP($C94,[4]APELACIÓN!$C:$AK,22,0)&gt;0),VLOOKUP($C94,[4]APELACIÓN!$C:$AK,22,0),VLOOKUP($C94,[4]CONSOLIDADO!$C:$BS,39,0)),"")</f>
        <v>100</v>
      </c>
      <c r="H94" s="6">
        <f>IFERROR(IF(AND($W94="SI",VLOOKUP($C94,[4]APELACIÓN!$C:$AK,23,0)&gt;0),VLOOKUP($C94,[4]APELACIÓN!$C:$AK,23,0),VLOOKUP($C94,[4]CONSOLIDADO!$C:$BS,40,0)),"")</f>
        <v>25</v>
      </c>
      <c r="I94" s="4">
        <f>IFERROR(IF(AND($W94="SI",VLOOKUP($C94,[4]APELACIÓN!$C:$AK,24,0)&gt;0),VLOOKUP($C94,[4]APELACIÓN!$C:$AK,24,0),VLOOKUP($C94,[4]CONSOLIDADO!$C:$BS,41,0)),"")</f>
        <v>101</v>
      </c>
      <c r="J94" s="7">
        <f>IFERROR(IF(AND($W94="SI",VLOOKUP($C94,[4]APELACIÓN!$C:$AK,25,0)&gt;0),VLOOKUP($C94,[4]APELACIÓN!$C:$AK,25,0),VLOOKUP($C94,[4]CONSOLIDADO!$C:$BS,42,0)),"")</f>
        <v>100</v>
      </c>
      <c r="K94" s="6">
        <f>IFERROR(IF(AND($W94="SI",VLOOKUP($C94,[4]APELACIÓN!$C:$AK,26,0)&gt;0),VLOOKUP($C94,[4]APELACIÓN!$C:$AK,26,0),VLOOKUP($C94,[4]CONSOLIDADO!$C:$BS,43,0)),"")</f>
        <v>25</v>
      </c>
      <c r="L94" s="4">
        <f>IFERROR(IF(AND($W94="SI",VLOOKUP($C94,[4]APELACIÓN!$C:$AK,27,0)&gt;0),VLOOKUP($C94,[4]APELACIÓN!$C:$AK,27,0),VLOOKUP($C94,[4]CONSOLIDADO!$C:$BS,44,0)),"")</f>
        <v>70</v>
      </c>
      <c r="M94" s="4">
        <f>IFERROR(IF(AND($W94="SI",VLOOKUP($C94,[4]APELACIÓN!$C:$AK,28,0)&gt;0),VLOOKUP($C94,[4]APELACIÓN!$C:$AK,28,0),VLOOKUP($C94,[4]CONSOLIDADO!$C:$BS,45,0)),"")</f>
        <v>70</v>
      </c>
      <c r="N94" s="4">
        <f>IFERROR(IF(AND($W94="SI",VLOOKUP($C94,[4]APELACIÓN!$C:$AK,29,0)&gt;0),VLOOKUP($C94,[4]APELACIÓN!$C:$AK,29,0),VLOOKUP($C94,[4]CONSOLIDADO!$C:$BS,46,0)),"")</f>
        <v>70</v>
      </c>
      <c r="O94" s="4">
        <f>IFERROR(IF(AND($W94="SI",VLOOKUP($C94,[4]APELACIÓN!$C:$AK,30,0)&gt;0),VLOOKUP($C94,[4]APELACIÓN!$C:$AK,30,0),VLOOKUP($C94,[4]CONSOLIDADO!$C:$BS,47,0)),"")</f>
        <v>70</v>
      </c>
      <c r="P94" s="7">
        <f>IFERROR(IF(AND($W94="SI",VLOOKUP($C94,[4]APELACIÓN!$C:$AK,31,0)&gt;0),VLOOKUP($C94,[4]APELACIÓN!$C:$AK,31,0),VLOOKUP($C94,[4]CONSOLIDADO!$C:$BS,48,0)),"")</f>
        <v>100</v>
      </c>
      <c r="Q94" s="6">
        <f>IFERROR(IF(AND($W94="SI",VLOOKUP($C94,[4]APELACIÓN!$C:$AK,32,0)&gt;0),VLOOKUP($C94,[4]APELACIÓN!$C:$AK,32,0),VLOOKUP($C94,[4]CONSOLIDADO!$C:$BS,49,0)),"")</f>
        <v>25</v>
      </c>
      <c r="R94" s="4" t="str">
        <f>IFERROR(IF(AND($W94="SI",VLOOKUP($C94,[4]APELACIÓN!$C:$AK,33,0)&gt;0),VLOOKUP($C94,[4]APELACIÓN!$C:$AK,33,0),VLOOKUP($C94,[4]CONSOLIDADO!$C:$BS,50,0)),"")</f>
        <v>AP</v>
      </c>
      <c r="S94" s="5">
        <f>IFERROR(IF(AND($W94="SI",VLOOKUP($C94,[4]APELACIÓN!$C:$AK,34,0)&gt;0),VLOOKUP($C94,[4]APELACIÓN!$C:$AK,34,0),VLOOKUP($C94,[4]CONSOLIDADO!$C:$BS,51,0)),"")</f>
        <v>60</v>
      </c>
      <c r="T94" s="6">
        <f>IFERROR(IF(AND($W94="SI",VLOOKUP($C94,[4]APELACIÓN!$C:$AK,35,0)&gt;0),VLOOKUP($C94,[4]APELACIÓN!$C:$AK,35,0),VLOOKUP($C94,[4]CONSOLIDADO!$C:$BS,52,0)),"")</f>
        <v>15</v>
      </c>
      <c r="U94" s="8">
        <f>IFERROR(ROUND(IF(((H94+K94+Q94+T94)=VLOOKUP($C94,[4]CONSOLIDADO!$C:$BJ,60,0)),VLOOKUP($C94,[4]CONSOLIDADO!$C:$BJ,60,0),"ERROR"),2),"")</f>
        <v>90</v>
      </c>
      <c r="V94" s="9" t="str">
        <f>IFERROR(IF(VLOOKUP($C94,[4]APELACIÓN!$C:$AK,5,0)&lt;&gt;0,VLOOKUP($C94,[4]APELACIÓN!$C:$AK,5,0),"NO"),"")</f>
        <v/>
      </c>
      <c r="W94" s="9" t="str">
        <f>IFERROR(IF($V94="SI",VLOOKUP($C94,[4]APELACIÓN!$C:$AK,7,0),""),0)</f>
        <v/>
      </c>
      <c r="X94" s="10" t="str">
        <f>IFERROR(VLOOKUP($C94,[4]CONSOLIDADO!$C:$BS,61,0),"")</f>
        <v>EMPATE</v>
      </c>
      <c r="Y94" s="11">
        <f>IFERROR(VLOOKUP($C94,[4]CONSOLIDADO!$C:$BS,62,0),"")</f>
        <v>70</v>
      </c>
      <c r="Z94" s="11">
        <f>IFERROR(VLOOKUP($C94,[4]CONSOLIDADO!$C:$BS,63,0),"")</f>
        <v>18</v>
      </c>
      <c r="AA94" s="11">
        <f>IFERROR(VLOOKUP($C94,[4]CONSOLIDADO!$C:$BS,64,0),"")</f>
        <v>5</v>
      </c>
      <c r="AB94" s="11">
        <f>IFERROR(VLOOKUP($C94,[4]CONSOLIDADO!$C:$BS,65,0),"")</f>
        <v>19</v>
      </c>
      <c r="AC94" s="9" t="str">
        <f>IFERROR(VLOOKUP($C94,[4]CONSOLIDADO!$C:$BS,66,0),"")</f>
        <v/>
      </c>
      <c r="AD94" s="9">
        <f>IFERROR(VLOOKUP($C94,[4]CONSOLIDADO!$C:$BS,67,0),"")</f>
        <v>0</v>
      </c>
      <c r="AE94" s="12">
        <f>IFERROR(VLOOKUP($C94,[4]CONSOLIDADO!$C:$BS,68,0),"")</f>
        <v>0</v>
      </c>
      <c r="AF94" s="13">
        <v>79</v>
      </c>
    </row>
    <row r="95" spans="1:32" x14ac:dyDescent="0.25">
      <c r="A95" s="1">
        <v>80</v>
      </c>
      <c r="B95" s="2">
        <v>103</v>
      </c>
      <c r="C95" s="3">
        <v>7260213</v>
      </c>
      <c r="D95" s="2">
        <v>7</v>
      </c>
      <c r="E95" s="2">
        <f>IFERROR(VLOOKUP($C95,[4]CONSOLIDADO!$C:$K,9,0),"")</f>
        <v>22</v>
      </c>
      <c r="F95" s="4">
        <f>IFERROR(IF(AND($W95="SI",VLOOKUP($C95,[4]APELACIÓN!$C:$AK,21,0)&gt;0),VLOOKUP($C95,[4]APELACIÓN!$C:$AK,21,0),VLOOKUP($C95,[4]CONSOLIDADO!$C:$BS,38,0)),"")</f>
        <v>18</v>
      </c>
      <c r="G95" s="5">
        <f>IFERROR(IF(AND($W95="SI",VLOOKUP($C95,[4]APELACIÓN!$C:$AK,22,0)&gt;0),VLOOKUP($C95,[4]APELACIÓN!$C:$AK,22,0),VLOOKUP($C95,[4]CONSOLIDADO!$C:$BS,39,0)),"")</f>
        <v>100</v>
      </c>
      <c r="H95" s="6">
        <f>IFERROR(IF(AND($W95="SI",VLOOKUP($C95,[4]APELACIÓN!$C:$AK,23,0)&gt;0),VLOOKUP($C95,[4]APELACIÓN!$C:$AK,23,0),VLOOKUP($C95,[4]CONSOLIDADO!$C:$BS,40,0)),"")</f>
        <v>25</v>
      </c>
      <c r="I95" s="4">
        <f>IFERROR(IF(AND($W95="SI",VLOOKUP($C95,[4]APELACIÓN!$C:$AK,24,0)&gt;0),VLOOKUP($C95,[4]APELACIÓN!$C:$AK,24,0),VLOOKUP($C95,[4]CONSOLIDADO!$C:$BS,41,0)),"")</f>
        <v>168</v>
      </c>
      <c r="J95" s="7">
        <f>IFERROR(IF(AND($W95="SI",VLOOKUP($C95,[4]APELACIÓN!$C:$AK,25,0)&gt;0),VLOOKUP($C95,[4]APELACIÓN!$C:$AK,25,0),VLOOKUP($C95,[4]CONSOLIDADO!$C:$BS,42,0)),"")</f>
        <v>100</v>
      </c>
      <c r="K95" s="6">
        <f>IFERROR(IF(AND($W95="SI",VLOOKUP($C95,[4]APELACIÓN!$C:$AK,26,0)&gt;0),VLOOKUP($C95,[4]APELACIÓN!$C:$AK,26,0),VLOOKUP($C95,[4]CONSOLIDADO!$C:$BS,43,0)),"")</f>
        <v>25</v>
      </c>
      <c r="L95" s="4">
        <f>IFERROR(IF(AND($W95="SI",VLOOKUP($C95,[4]APELACIÓN!$C:$AK,27,0)&gt;0),VLOOKUP($C95,[4]APELACIÓN!$C:$AK,27,0),VLOOKUP($C95,[4]CONSOLIDADO!$C:$BS,44,0)),"")</f>
        <v>70</v>
      </c>
      <c r="M95" s="4">
        <f>IFERROR(IF(AND($W95="SI",VLOOKUP($C95,[4]APELACIÓN!$C:$AK,28,0)&gt;0),VLOOKUP($C95,[4]APELACIÓN!$C:$AK,28,0),VLOOKUP($C95,[4]CONSOLIDADO!$C:$BS,45,0)),"")</f>
        <v>70</v>
      </c>
      <c r="N95" s="4">
        <f>IFERROR(IF(AND($W95="SI",VLOOKUP($C95,[4]APELACIÓN!$C:$AK,29,0)&gt;0),VLOOKUP($C95,[4]APELACIÓN!$C:$AK,29,0),VLOOKUP($C95,[4]CONSOLIDADO!$C:$BS,46,0)),"")</f>
        <v>70</v>
      </c>
      <c r="O95" s="4">
        <f>IFERROR(IF(AND($W95="SI",VLOOKUP($C95,[4]APELACIÓN!$C:$AK,30,0)&gt;0),VLOOKUP($C95,[4]APELACIÓN!$C:$AK,30,0),VLOOKUP($C95,[4]CONSOLIDADO!$C:$BS,47,0)),"")</f>
        <v>70</v>
      </c>
      <c r="P95" s="7">
        <f>IFERROR(IF(AND($W95="SI",VLOOKUP($C95,[4]APELACIÓN!$C:$AK,31,0)&gt;0),VLOOKUP($C95,[4]APELACIÓN!$C:$AK,31,0),VLOOKUP($C95,[4]CONSOLIDADO!$C:$BS,48,0)),"")</f>
        <v>100</v>
      </c>
      <c r="Q95" s="6">
        <f>IFERROR(IF(AND($W95="SI",VLOOKUP($C95,[4]APELACIÓN!$C:$AK,32,0)&gt;0),VLOOKUP($C95,[4]APELACIÓN!$C:$AK,32,0),VLOOKUP($C95,[4]CONSOLIDADO!$C:$BS,49,0)),"")</f>
        <v>25</v>
      </c>
      <c r="R95" s="4" t="str">
        <f>IFERROR(IF(AND($W95="SI",VLOOKUP($C95,[4]APELACIÓN!$C:$AK,33,0)&gt;0),VLOOKUP($C95,[4]APELACIÓN!$C:$AK,33,0),VLOOKUP($C95,[4]CONSOLIDADO!$C:$BS,50,0)),"")</f>
        <v>AP</v>
      </c>
      <c r="S95" s="5">
        <f>IFERROR(IF(AND($W95="SI",VLOOKUP($C95,[4]APELACIÓN!$C:$AK,34,0)&gt;0),VLOOKUP($C95,[4]APELACIÓN!$C:$AK,34,0),VLOOKUP($C95,[4]CONSOLIDADO!$C:$BS,51,0)),"")</f>
        <v>60</v>
      </c>
      <c r="T95" s="6">
        <f>IFERROR(IF(AND($W95="SI",VLOOKUP($C95,[4]APELACIÓN!$C:$AK,35,0)&gt;0),VLOOKUP($C95,[4]APELACIÓN!$C:$AK,35,0),VLOOKUP($C95,[4]CONSOLIDADO!$C:$BS,52,0)),"")</f>
        <v>15</v>
      </c>
      <c r="U95" s="8">
        <f>IFERROR(ROUND(IF(((H95+K95+Q95+T95)=VLOOKUP($C95,[4]CONSOLIDADO!$C:$BJ,60,0)),VLOOKUP($C95,[4]CONSOLIDADO!$C:$BJ,60,0),"ERROR"),2),"")</f>
        <v>90</v>
      </c>
      <c r="V95" s="9" t="str">
        <f>IFERROR(IF(VLOOKUP($C95,[4]APELACIÓN!$C:$AK,5,0)&lt;&gt;0,VLOOKUP($C95,[4]APELACIÓN!$C:$AK,5,0),"NO"),"")</f>
        <v/>
      </c>
      <c r="W95" s="9" t="str">
        <f>IFERROR(IF($V95="SI",VLOOKUP($C95,[4]APELACIÓN!$C:$AK,7,0),""),0)</f>
        <v/>
      </c>
      <c r="X95" s="10" t="str">
        <f>IFERROR(VLOOKUP($C95,[4]CONSOLIDADO!$C:$BS,61,0),"")</f>
        <v>EMPATE</v>
      </c>
      <c r="Y95" s="11">
        <f>IFERROR(VLOOKUP($C95,[4]CONSOLIDADO!$C:$BS,62,0),"")</f>
        <v>70</v>
      </c>
      <c r="Z95" s="11">
        <f>IFERROR(VLOOKUP($C95,[4]CONSOLIDADO!$C:$BS,63,0),"")</f>
        <v>14</v>
      </c>
      <c r="AA95" s="11">
        <f>IFERROR(VLOOKUP($C95,[4]CONSOLIDADO!$C:$BS,64,0),"")</f>
        <v>11</v>
      </c>
      <c r="AB95" s="11">
        <f>IFERROR(VLOOKUP($C95,[4]CONSOLIDADO!$C:$BS,65,0),"")</f>
        <v>0</v>
      </c>
      <c r="AC95" s="9" t="str">
        <f>IFERROR(VLOOKUP($C95,[4]CONSOLIDADO!$C:$BS,66,0),"")</f>
        <v/>
      </c>
      <c r="AD95" s="9">
        <f>IFERROR(VLOOKUP($C95,[4]CONSOLIDADO!$C:$BS,67,0),"")</f>
        <v>0</v>
      </c>
      <c r="AE95" s="12">
        <f>IFERROR(VLOOKUP($C95,[4]CONSOLIDADO!$C:$BS,68,0),"")</f>
        <v>0</v>
      </c>
      <c r="AF95" s="13">
        <v>80</v>
      </c>
    </row>
    <row r="96" spans="1:32" x14ac:dyDescent="0.25">
      <c r="A96" s="1">
        <v>81</v>
      </c>
      <c r="B96" s="2">
        <v>103</v>
      </c>
      <c r="C96" s="3">
        <v>16772859</v>
      </c>
      <c r="D96" s="2">
        <v>6</v>
      </c>
      <c r="E96" s="2">
        <f>IFERROR(VLOOKUP($C96,[4]CONSOLIDADO!$C:$K,9,0),"")</f>
        <v>22</v>
      </c>
      <c r="F96" s="4">
        <f>IFERROR(IF(AND($W96="SI",VLOOKUP($C96,[4]APELACIÓN!$C:$AK,21,0)&gt;0),VLOOKUP($C96,[4]APELACIÓN!$C:$AK,21,0),VLOOKUP($C96,[4]CONSOLIDADO!$C:$BS,38,0)),"")</f>
        <v>9</v>
      </c>
      <c r="G96" s="5">
        <f>IFERROR(IF(AND($W96="SI",VLOOKUP($C96,[4]APELACIÓN!$C:$AK,22,0)&gt;0),VLOOKUP($C96,[4]APELACIÓN!$C:$AK,22,0),VLOOKUP($C96,[4]CONSOLIDADO!$C:$BS,39,0)),"")</f>
        <v>64</v>
      </c>
      <c r="H96" s="6">
        <f>IFERROR(IF(AND($W96="SI",VLOOKUP($C96,[4]APELACIÓN!$C:$AK,23,0)&gt;0),VLOOKUP($C96,[4]APELACIÓN!$C:$AK,23,0),VLOOKUP($C96,[4]CONSOLIDADO!$C:$BS,40,0)),"")</f>
        <v>16</v>
      </c>
      <c r="I96" s="4">
        <f>IFERROR(IF(AND($W96="SI",VLOOKUP($C96,[4]APELACIÓN!$C:$AK,24,0)&gt;0),VLOOKUP($C96,[4]APELACIÓN!$C:$AK,24,0),VLOOKUP($C96,[4]CONSOLIDADO!$C:$BS,41,0)),"")</f>
        <v>68</v>
      </c>
      <c r="J96" s="7">
        <f>IFERROR(IF(AND($W96="SI",VLOOKUP($C96,[4]APELACIÓN!$C:$AK,25,0)&gt;0),VLOOKUP($C96,[4]APELACIÓN!$C:$AK,25,0),VLOOKUP($C96,[4]CONSOLIDADO!$C:$BS,42,0)),"")</f>
        <v>100</v>
      </c>
      <c r="K96" s="6">
        <f>IFERROR(IF(AND($W96="SI",VLOOKUP($C96,[4]APELACIÓN!$C:$AK,26,0)&gt;0),VLOOKUP($C96,[4]APELACIÓN!$C:$AK,26,0),VLOOKUP($C96,[4]CONSOLIDADO!$C:$BS,43,0)),"")</f>
        <v>25</v>
      </c>
      <c r="L96" s="4">
        <f>IFERROR(IF(AND($W96="SI",VLOOKUP($C96,[4]APELACIÓN!$C:$AK,27,0)&gt;0),VLOOKUP($C96,[4]APELACIÓN!$C:$AK,27,0),VLOOKUP($C96,[4]CONSOLIDADO!$C:$BS,44,0)),"")</f>
        <v>70</v>
      </c>
      <c r="M96" s="4">
        <f>IFERROR(IF(AND($W96="SI",VLOOKUP($C96,[4]APELACIÓN!$C:$AK,28,0)&gt;0),VLOOKUP($C96,[4]APELACIÓN!$C:$AK,28,0),VLOOKUP($C96,[4]CONSOLIDADO!$C:$BS,45,0)),"")</f>
        <v>69</v>
      </c>
      <c r="N96" s="4">
        <f>IFERROR(IF(AND($W96="SI",VLOOKUP($C96,[4]APELACIÓN!$C:$AK,29,0)&gt;0),VLOOKUP($C96,[4]APELACIÓN!$C:$AK,29,0),VLOOKUP($C96,[4]CONSOLIDADO!$C:$BS,46,0)),"")</f>
        <v>69</v>
      </c>
      <c r="O96" s="4">
        <f>IFERROR(IF(AND($W96="SI",VLOOKUP($C96,[4]APELACIÓN!$C:$AK,30,0)&gt;0),VLOOKUP($C96,[4]APELACIÓN!$C:$AK,30,0),VLOOKUP($C96,[4]CONSOLIDADO!$C:$BS,47,0)),"")</f>
        <v>69</v>
      </c>
      <c r="P96" s="7">
        <f>IFERROR(IF(AND($W96="SI",VLOOKUP($C96,[4]APELACIÓN!$C:$AK,31,0)&gt;0),VLOOKUP($C96,[4]APELACIÓN!$C:$AK,31,0),VLOOKUP($C96,[4]CONSOLIDADO!$C:$BS,48,0)),"")</f>
        <v>96</v>
      </c>
      <c r="Q96" s="6">
        <f>IFERROR(IF(AND($W96="SI",VLOOKUP($C96,[4]APELACIÓN!$C:$AK,32,0)&gt;0),VLOOKUP($C96,[4]APELACIÓN!$C:$AK,32,0),VLOOKUP($C96,[4]CONSOLIDADO!$C:$BS,49,0)),"")</f>
        <v>24</v>
      </c>
      <c r="R96" s="4" t="str">
        <f>IFERROR(IF(AND($W96="SI",VLOOKUP($C96,[4]APELACIÓN!$C:$AK,33,0)&gt;0),VLOOKUP($C96,[4]APELACIÓN!$C:$AK,33,0),VLOOKUP($C96,[4]CONSOLIDADO!$C:$BS,50,0)),"")</f>
        <v>TNS</v>
      </c>
      <c r="S96" s="5">
        <f>IFERROR(IF(AND($W96="SI",VLOOKUP($C96,[4]APELACIÓN!$C:$AK,34,0)&gt;0),VLOOKUP($C96,[4]APELACIÓN!$C:$AK,34,0),VLOOKUP($C96,[4]CONSOLIDADO!$C:$BS,51,0)),"")</f>
        <v>100</v>
      </c>
      <c r="T96" s="6">
        <f>IFERROR(IF(AND($W96="SI",VLOOKUP($C96,[4]APELACIÓN!$C:$AK,35,0)&gt;0),VLOOKUP($C96,[4]APELACIÓN!$C:$AK,35,0),VLOOKUP($C96,[4]CONSOLIDADO!$C:$BS,52,0)),"")</f>
        <v>25</v>
      </c>
      <c r="U96" s="8">
        <f>IFERROR(ROUND(IF(((H96+K96+Q96+T96)=VLOOKUP($C96,[4]CONSOLIDADO!$C:$BJ,60,0)),VLOOKUP($C96,[4]CONSOLIDADO!$C:$BJ,60,0),"ERROR"),2),"")</f>
        <v>90</v>
      </c>
      <c r="V96" s="9" t="str">
        <f>IFERROR(IF(VLOOKUP($C96,[4]APELACIÓN!$C:$AK,5,0)&lt;&gt;0,VLOOKUP($C96,[4]APELACIÓN!$C:$AK,5,0),"NO"),"")</f>
        <v/>
      </c>
      <c r="W96" s="9" t="str">
        <f>IFERROR(IF($V96="SI",VLOOKUP($C96,[4]APELACIÓN!$C:$AK,7,0),""),0)</f>
        <v/>
      </c>
      <c r="X96" s="10" t="str">
        <f>IFERROR(VLOOKUP($C96,[4]CONSOLIDADO!$C:$BS,61,0),"")</f>
        <v>EMPATE</v>
      </c>
      <c r="Y96" s="11">
        <f>IFERROR(VLOOKUP($C96,[4]CONSOLIDADO!$C:$BS,62,0),"")</f>
        <v>70</v>
      </c>
      <c r="Z96" s="11">
        <f>IFERROR(VLOOKUP($C96,[4]CONSOLIDADO!$C:$BS,63,0),"")</f>
        <v>8</v>
      </c>
      <c r="AA96" s="11">
        <f>IFERROR(VLOOKUP($C96,[4]CONSOLIDADO!$C:$BS,64,0),"")</f>
        <v>8</v>
      </c>
      <c r="AB96" s="11">
        <f>IFERROR(VLOOKUP($C96,[4]CONSOLIDADO!$C:$BS,65,0),"")</f>
        <v>12</v>
      </c>
      <c r="AC96" s="9" t="str">
        <f>IFERROR(VLOOKUP($C96,[4]CONSOLIDADO!$C:$BS,66,0),"")</f>
        <v/>
      </c>
      <c r="AD96" s="9">
        <f>IFERROR(VLOOKUP($C96,[4]CONSOLIDADO!$C:$BS,67,0),"")</f>
        <v>0</v>
      </c>
      <c r="AE96" s="12">
        <f>IFERROR(VLOOKUP($C96,[4]CONSOLIDADO!$C:$BS,68,0),"")</f>
        <v>0</v>
      </c>
      <c r="AF96" s="13">
        <v>81</v>
      </c>
    </row>
    <row r="97" spans="1:32" x14ac:dyDescent="0.25">
      <c r="A97" s="1">
        <v>82</v>
      </c>
      <c r="B97" s="2">
        <v>103</v>
      </c>
      <c r="C97" s="3">
        <v>14103913</v>
      </c>
      <c r="D97" s="2" t="s">
        <v>35</v>
      </c>
      <c r="E97" s="2">
        <f>IFERROR(VLOOKUP($C97,[4]CONSOLIDADO!$C:$K,9,0),"")</f>
        <v>22</v>
      </c>
      <c r="F97" s="4">
        <f>IFERROR(IF(AND($W97="SI",VLOOKUP($C97,[4]APELACIÓN!$C:$AK,21,0)&gt;0),VLOOKUP($C97,[4]APELACIÓN!$C:$AK,21,0),VLOOKUP($C97,[4]CONSOLIDADO!$C:$BS,38,0)),"")</f>
        <v>8</v>
      </c>
      <c r="G97" s="5">
        <f>IFERROR(IF(AND($W97="SI",VLOOKUP($C97,[4]APELACIÓN!$C:$AK,22,0)&gt;0),VLOOKUP($C97,[4]APELACIÓN!$C:$AK,22,0),VLOOKUP($C97,[4]CONSOLIDADO!$C:$BS,39,0)),"")</f>
        <v>58</v>
      </c>
      <c r="H97" s="6">
        <f>IFERROR(IF(AND($W97="SI",VLOOKUP($C97,[4]APELACIÓN!$C:$AK,23,0)&gt;0),VLOOKUP($C97,[4]APELACIÓN!$C:$AK,23,0),VLOOKUP($C97,[4]CONSOLIDADO!$C:$BS,40,0)),"")</f>
        <v>14.5</v>
      </c>
      <c r="I97" s="4">
        <f>IFERROR(IF(AND($W97="SI",VLOOKUP($C97,[4]APELACIÓN!$C:$AK,24,0)&gt;0),VLOOKUP($C97,[4]APELACIÓN!$C:$AK,24,0),VLOOKUP($C97,[4]CONSOLIDADO!$C:$BS,41,0)),"")</f>
        <v>163</v>
      </c>
      <c r="J97" s="7">
        <f>IFERROR(IF(AND($W97="SI",VLOOKUP($C97,[4]APELACIÓN!$C:$AK,25,0)&gt;0),VLOOKUP($C97,[4]APELACIÓN!$C:$AK,25,0),VLOOKUP($C97,[4]CONSOLIDADO!$C:$BS,42,0)),"")</f>
        <v>100</v>
      </c>
      <c r="K97" s="6">
        <f>IFERROR(IF(AND($W97="SI",VLOOKUP($C97,[4]APELACIÓN!$C:$AK,26,0)&gt;0),VLOOKUP($C97,[4]APELACIÓN!$C:$AK,26,0),VLOOKUP($C97,[4]CONSOLIDADO!$C:$BS,43,0)),"")</f>
        <v>25</v>
      </c>
      <c r="L97" s="4">
        <f>IFERROR(IF(AND($W97="SI",VLOOKUP($C97,[4]APELACIÓN!$C:$AK,27,0)&gt;0),VLOOKUP($C97,[4]APELACIÓN!$C:$AK,27,0),VLOOKUP($C97,[4]CONSOLIDADO!$C:$BS,44,0)),"")</f>
        <v>70</v>
      </c>
      <c r="M97" s="4">
        <f>IFERROR(IF(AND($W97="SI",VLOOKUP($C97,[4]APELACIÓN!$C:$AK,28,0)&gt;0),VLOOKUP($C97,[4]APELACIÓN!$C:$AK,28,0),VLOOKUP($C97,[4]CONSOLIDADO!$C:$BS,45,0)),"")</f>
        <v>70</v>
      </c>
      <c r="N97" s="4">
        <f>IFERROR(IF(AND($W97="SI",VLOOKUP($C97,[4]APELACIÓN!$C:$AK,29,0)&gt;0),VLOOKUP($C97,[4]APELACIÓN!$C:$AK,29,0),VLOOKUP($C97,[4]CONSOLIDADO!$C:$BS,46,0)),"")</f>
        <v>70</v>
      </c>
      <c r="O97" s="4">
        <f>IFERROR(IF(AND($W97="SI",VLOOKUP($C97,[4]APELACIÓN!$C:$AK,30,0)&gt;0),VLOOKUP($C97,[4]APELACIÓN!$C:$AK,30,0),VLOOKUP($C97,[4]CONSOLIDADO!$C:$BS,47,0)),"")</f>
        <v>70</v>
      </c>
      <c r="P97" s="7">
        <f>IFERROR(IF(AND($W97="SI",VLOOKUP($C97,[4]APELACIÓN!$C:$AK,31,0)&gt;0),VLOOKUP($C97,[4]APELACIÓN!$C:$AK,31,0),VLOOKUP($C97,[4]CONSOLIDADO!$C:$BS,48,0)),"")</f>
        <v>100</v>
      </c>
      <c r="Q97" s="6">
        <f>IFERROR(IF(AND($W97="SI",VLOOKUP($C97,[4]APELACIÓN!$C:$AK,32,0)&gt;0),VLOOKUP($C97,[4]APELACIÓN!$C:$AK,32,0),VLOOKUP($C97,[4]CONSOLIDADO!$C:$BS,49,0)),"")</f>
        <v>25</v>
      </c>
      <c r="R97" s="4" t="str">
        <f>IFERROR(IF(AND($W97="SI",VLOOKUP($C97,[4]APELACIÓN!$C:$AK,33,0)&gt;0),VLOOKUP($C97,[4]APELACIÓN!$C:$AK,33,0),VLOOKUP($C97,[4]CONSOLIDADO!$C:$BS,50,0)),"")</f>
        <v>TNS</v>
      </c>
      <c r="S97" s="5">
        <f>IFERROR(IF(AND($W97="SI",VLOOKUP($C97,[4]APELACIÓN!$C:$AK,34,0)&gt;0),VLOOKUP($C97,[4]APELACIÓN!$C:$AK,34,0),VLOOKUP($C97,[4]CONSOLIDADO!$C:$BS,51,0)),"")</f>
        <v>100</v>
      </c>
      <c r="T97" s="6">
        <f>IFERROR(IF(AND($W97="SI",VLOOKUP($C97,[4]APELACIÓN!$C:$AK,35,0)&gt;0),VLOOKUP($C97,[4]APELACIÓN!$C:$AK,35,0),VLOOKUP($C97,[4]CONSOLIDADO!$C:$BS,52,0)),"")</f>
        <v>25</v>
      </c>
      <c r="U97" s="8">
        <f>IFERROR(ROUND(IF(((H97+K97+Q97+T97)=VLOOKUP($C97,[4]CONSOLIDADO!$C:$BJ,60,0)),VLOOKUP($C97,[4]CONSOLIDADO!$C:$BJ,60,0),"ERROR"),2),"")</f>
        <v>89.5</v>
      </c>
      <c r="V97" s="9" t="str">
        <f>IFERROR(IF(VLOOKUP($C97,[4]APELACIÓN!$C:$AK,5,0)&lt;&gt;0,VLOOKUP($C97,[4]APELACIÓN!$C:$AK,5,0),"NO"),"")</f>
        <v/>
      </c>
      <c r="W97" s="9" t="str">
        <f>IFERROR(IF($V97="SI",VLOOKUP($C97,[4]APELACIÓN!$C:$AK,7,0),""),0)</f>
        <v/>
      </c>
      <c r="X97" s="10" t="str">
        <f>IFERROR(VLOOKUP($C97,[4]CONSOLIDADO!$C:$BS,61,0),"")</f>
        <v>EMPATE</v>
      </c>
      <c r="Y97" s="11">
        <f>IFERROR(VLOOKUP($C97,[4]CONSOLIDADO!$C:$BS,62,0),"")</f>
        <v>70</v>
      </c>
      <c r="Z97" s="11">
        <f>IFERROR(VLOOKUP($C97,[4]CONSOLIDADO!$C:$BS,63,0),"")</f>
        <v>8</v>
      </c>
      <c r="AA97" s="11">
        <f>IFERROR(VLOOKUP($C97,[4]CONSOLIDADO!$C:$BS,64,0),"")</f>
        <v>4</v>
      </c>
      <c r="AB97" s="11">
        <f>IFERROR(VLOOKUP($C97,[4]CONSOLIDADO!$C:$BS,65,0),"")</f>
        <v>26</v>
      </c>
      <c r="AC97" s="9" t="str">
        <f>IFERROR(VLOOKUP($C97,[4]CONSOLIDADO!$C:$BS,66,0),"")</f>
        <v/>
      </c>
      <c r="AD97" s="9">
        <f>IFERROR(VLOOKUP($C97,[4]CONSOLIDADO!$C:$BS,67,0),"")</f>
        <v>0</v>
      </c>
      <c r="AE97" s="12">
        <f>IFERROR(VLOOKUP($C97,[4]CONSOLIDADO!$C:$BS,68,0),"")</f>
        <v>0</v>
      </c>
      <c r="AF97" s="13">
        <v>82</v>
      </c>
    </row>
    <row r="98" spans="1:32" x14ac:dyDescent="0.25">
      <c r="A98" s="1">
        <v>83</v>
      </c>
      <c r="B98" s="2">
        <v>103</v>
      </c>
      <c r="C98" s="3">
        <v>15000942</v>
      </c>
      <c r="D98" s="2">
        <v>1</v>
      </c>
      <c r="E98" s="2">
        <f>IFERROR(VLOOKUP($C98,[4]CONSOLIDADO!$C:$K,9,0),"")</f>
        <v>22</v>
      </c>
      <c r="F98" s="4">
        <f>IFERROR(IF(AND($W98="SI",VLOOKUP($C98,[4]APELACIÓN!$C:$AK,21,0)&gt;0),VLOOKUP($C98,[4]APELACIÓN!$C:$AK,21,0),VLOOKUP($C98,[4]CONSOLIDADO!$C:$BS,38,0)),"")</f>
        <v>8</v>
      </c>
      <c r="G98" s="5">
        <f>IFERROR(IF(AND($W98="SI",VLOOKUP($C98,[4]APELACIÓN!$C:$AK,22,0)&gt;0),VLOOKUP($C98,[4]APELACIÓN!$C:$AK,22,0),VLOOKUP($C98,[4]CONSOLIDADO!$C:$BS,39,0)),"")</f>
        <v>58</v>
      </c>
      <c r="H98" s="6">
        <f>IFERROR(IF(AND($W98="SI",VLOOKUP($C98,[4]APELACIÓN!$C:$AK,23,0)&gt;0),VLOOKUP($C98,[4]APELACIÓN!$C:$AK,23,0),VLOOKUP($C98,[4]CONSOLIDADO!$C:$BS,40,0)),"")</f>
        <v>14.5</v>
      </c>
      <c r="I98" s="4">
        <f>IFERROR(IF(AND($W98="SI",VLOOKUP($C98,[4]APELACIÓN!$C:$AK,24,0)&gt;0),VLOOKUP($C98,[4]APELACIÓN!$C:$AK,24,0),VLOOKUP($C98,[4]CONSOLIDADO!$C:$BS,41,0)),"")</f>
        <v>250</v>
      </c>
      <c r="J98" s="7">
        <f>IFERROR(IF(AND($W98="SI",VLOOKUP($C98,[4]APELACIÓN!$C:$AK,25,0)&gt;0),VLOOKUP($C98,[4]APELACIÓN!$C:$AK,25,0),VLOOKUP($C98,[4]CONSOLIDADO!$C:$BS,42,0)),"")</f>
        <v>100</v>
      </c>
      <c r="K98" s="6">
        <f>IFERROR(IF(AND($W98="SI",VLOOKUP($C98,[4]APELACIÓN!$C:$AK,26,0)&gt;0),VLOOKUP($C98,[4]APELACIÓN!$C:$AK,26,0),VLOOKUP($C98,[4]CONSOLIDADO!$C:$BS,43,0)),"")</f>
        <v>25</v>
      </c>
      <c r="L98" s="4">
        <f>IFERROR(IF(AND($W98="SI",VLOOKUP($C98,[4]APELACIÓN!$C:$AK,27,0)&gt;0),VLOOKUP($C98,[4]APELACIÓN!$C:$AK,27,0),VLOOKUP($C98,[4]CONSOLIDADO!$C:$BS,44,0)),"")</f>
        <v>70</v>
      </c>
      <c r="M98" s="4">
        <f>IFERROR(IF(AND($W98="SI",VLOOKUP($C98,[4]APELACIÓN!$C:$AK,28,0)&gt;0),VLOOKUP($C98,[4]APELACIÓN!$C:$AK,28,0),VLOOKUP($C98,[4]CONSOLIDADO!$C:$BS,45,0)),"")</f>
        <v>70</v>
      </c>
      <c r="N98" s="4">
        <f>IFERROR(IF(AND($W98="SI",VLOOKUP($C98,[4]APELACIÓN!$C:$AK,29,0)&gt;0),VLOOKUP($C98,[4]APELACIÓN!$C:$AK,29,0),VLOOKUP($C98,[4]CONSOLIDADO!$C:$BS,46,0)),"")</f>
        <v>70</v>
      </c>
      <c r="O98" s="4">
        <f>IFERROR(IF(AND($W98="SI",VLOOKUP($C98,[4]APELACIÓN!$C:$AK,30,0)&gt;0),VLOOKUP($C98,[4]APELACIÓN!$C:$AK,30,0),VLOOKUP($C98,[4]CONSOLIDADO!$C:$BS,47,0)),"")</f>
        <v>70</v>
      </c>
      <c r="P98" s="7">
        <f>IFERROR(IF(AND($W98="SI",VLOOKUP($C98,[4]APELACIÓN!$C:$AK,31,0)&gt;0),VLOOKUP($C98,[4]APELACIÓN!$C:$AK,31,0),VLOOKUP($C98,[4]CONSOLIDADO!$C:$BS,48,0)),"")</f>
        <v>100</v>
      </c>
      <c r="Q98" s="6">
        <f>IFERROR(IF(AND($W98="SI",VLOOKUP($C98,[4]APELACIÓN!$C:$AK,32,0)&gt;0),VLOOKUP($C98,[4]APELACIÓN!$C:$AK,32,0),VLOOKUP($C98,[4]CONSOLIDADO!$C:$BS,49,0)),"")</f>
        <v>25</v>
      </c>
      <c r="R98" s="4" t="str">
        <f>IFERROR(IF(AND($W98="SI",VLOOKUP($C98,[4]APELACIÓN!$C:$AK,33,0)&gt;0),VLOOKUP($C98,[4]APELACIÓN!$C:$AK,33,0),VLOOKUP($C98,[4]CONSOLIDADO!$C:$BS,50,0)),"")</f>
        <v>TNS</v>
      </c>
      <c r="S98" s="5">
        <f>IFERROR(IF(AND($W98="SI",VLOOKUP($C98,[4]APELACIÓN!$C:$AK,34,0)&gt;0),VLOOKUP($C98,[4]APELACIÓN!$C:$AK,34,0),VLOOKUP($C98,[4]CONSOLIDADO!$C:$BS,51,0)),"")</f>
        <v>100</v>
      </c>
      <c r="T98" s="6">
        <f>IFERROR(IF(AND($W98="SI",VLOOKUP($C98,[4]APELACIÓN!$C:$AK,35,0)&gt;0),VLOOKUP($C98,[4]APELACIÓN!$C:$AK,35,0),VLOOKUP($C98,[4]CONSOLIDADO!$C:$BS,52,0)),"")</f>
        <v>25</v>
      </c>
      <c r="U98" s="8">
        <f>IFERROR(ROUND(IF(((H98+K98+Q98+T98)=VLOOKUP($C98,[4]CONSOLIDADO!$C:$BJ,60,0)),VLOOKUP($C98,[4]CONSOLIDADO!$C:$BJ,60,0),"ERROR"),2),"")</f>
        <v>89.5</v>
      </c>
      <c r="V98" s="9" t="str">
        <f>IFERROR(IF(VLOOKUP($C98,[4]APELACIÓN!$C:$AK,5,0)&lt;&gt;0,VLOOKUP($C98,[4]APELACIÓN!$C:$AK,5,0),"NO"),"")</f>
        <v/>
      </c>
      <c r="W98" s="9" t="str">
        <f>IFERROR(IF($V98="SI",VLOOKUP($C98,[4]APELACIÓN!$C:$AK,7,0),""),0)</f>
        <v/>
      </c>
      <c r="X98" s="10" t="str">
        <f>IFERROR(VLOOKUP($C98,[4]CONSOLIDADO!$C:$BS,61,0),"")</f>
        <v>EMPATE</v>
      </c>
      <c r="Y98" s="11">
        <f>IFERROR(VLOOKUP($C98,[4]CONSOLIDADO!$C:$BS,62,0),"")</f>
        <v>70</v>
      </c>
      <c r="Z98" s="11">
        <f>IFERROR(VLOOKUP($C98,[4]CONSOLIDADO!$C:$BS,63,0),"")</f>
        <v>8</v>
      </c>
      <c r="AA98" s="11">
        <f>IFERROR(VLOOKUP($C98,[4]CONSOLIDADO!$C:$BS,64,0),"")</f>
        <v>4</v>
      </c>
      <c r="AB98" s="11">
        <f>IFERROR(VLOOKUP($C98,[4]CONSOLIDADO!$C:$BS,65,0),"")</f>
        <v>21</v>
      </c>
      <c r="AC98" s="9" t="str">
        <f>IFERROR(VLOOKUP($C98,[4]CONSOLIDADO!$C:$BS,66,0),"")</f>
        <v/>
      </c>
      <c r="AD98" s="9">
        <f>IFERROR(VLOOKUP($C98,[4]CONSOLIDADO!$C:$BS,67,0),"")</f>
        <v>0</v>
      </c>
      <c r="AE98" s="12">
        <f>IFERROR(VLOOKUP($C98,[4]CONSOLIDADO!$C:$BS,68,0),"")</f>
        <v>0</v>
      </c>
      <c r="AF98" s="13">
        <v>83</v>
      </c>
    </row>
    <row r="99" spans="1:32" x14ac:dyDescent="0.25">
      <c r="A99" s="1">
        <v>84</v>
      </c>
      <c r="B99" s="2">
        <v>103</v>
      </c>
      <c r="C99" s="3">
        <v>13213076</v>
      </c>
      <c r="D99" s="2">
        <v>0</v>
      </c>
      <c r="E99" s="2">
        <f>IFERROR(VLOOKUP($C99,[4]CONSOLIDADO!$C:$K,9,0),"")</f>
        <v>22</v>
      </c>
      <c r="F99" s="4">
        <f>IFERROR(IF(AND($W99="SI",VLOOKUP($C99,[4]APELACIÓN!$C:$AK,21,0)&gt;0),VLOOKUP($C99,[4]APELACIÓN!$C:$AK,21,0),VLOOKUP($C99,[4]CONSOLIDADO!$C:$BS,38,0)),"")</f>
        <v>8</v>
      </c>
      <c r="G99" s="5">
        <f>IFERROR(IF(AND($W99="SI",VLOOKUP($C99,[4]APELACIÓN!$C:$AK,22,0)&gt;0),VLOOKUP($C99,[4]APELACIÓN!$C:$AK,22,0),VLOOKUP($C99,[4]CONSOLIDADO!$C:$BS,39,0)),"")</f>
        <v>58</v>
      </c>
      <c r="H99" s="6">
        <f>IFERROR(IF(AND($W99="SI",VLOOKUP($C99,[4]APELACIÓN!$C:$AK,23,0)&gt;0),VLOOKUP($C99,[4]APELACIÓN!$C:$AK,23,0),VLOOKUP($C99,[4]CONSOLIDADO!$C:$BS,40,0)),"")</f>
        <v>14.5</v>
      </c>
      <c r="I99" s="4">
        <f>IFERROR(IF(AND($W99="SI",VLOOKUP($C99,[4]APELACIÓN!$C:$AK,24,0)&gt;0),VLOOKUP($C99,[4]APELACIÓN!$C:$AK,24,0),VLOOKUP($C99,[4]CONSOLIDADO!$C:$BS,41,0)),"")</f>
        <v>217</v>
      </c>
      <c r="J99" s="7">
        <f>IFERROR(IF(AND($W99="SI",VLOOKUP($C99,[4]APELACIÓN!$C:$AK,25,0)&gt;0),VLOOKUP($C99,[4]APELACIÓN!$C:$AK,25,0),VLOOKUP($C99,[4]CONSOLIDADO!$C:$BS,42,0)),"")</f>
        <v>100</v>
      </c>
      <c r="K99" s="6">
        <f>IFERROR(IF(AND($W99="SI",VLOOKUP($C99,[4]APELACIÓN!$C:$AK,26,0)&gt;0),VLOOKUP($C99,[4]APELACIÓN!$C:$AK,26,0),VLOOKUP($C99,[4]CONSOLIDADO!$C:$BS,43,0)),"")</f>
        <v>25</v>
      </c>
      <c r="L99" s="4">
        <f>IFERROR(IF(AND($W99="SI",VLOOKUP($C99,[4]APELACIÓN!$C:$AK,27,0)&gt;0),VLOOKUP($C99,[4]APELACIÓN!$C:$AK,27,0),VLOOKUP($C99,[4]CONSOLIDADO!$C:$BS,44,0)),"")</f>
        <v>70</v>
      </c>
      <c r="M99" s="4">
        <f>IFERROR(IF(AND($W99="SI",VLOOKUP($C99,[4]APELACIÓN!$C:$AK,28,0)&gt;0),VLOOKUP($C99,[4]APELACIÓN!$C:$AK,28,0),VLOOKUP($C99,[4]CONSOLIDADO!$C:$BS,45,0)),"")</f>
        <v>70</v>
      </c>
      <c r="N99" s="4">
        <f>IFERROR(IF(AND($W99="SI",VLOOKUP($C99,[4]APELACIÓN!$C:$AK,29,0)&gt;0),VLOOKUP($C99,[4]APELACIÓN!$C:$AK,29,0),VLOOKUP($C99,[4]CONSOLIDADO!$C:$BS,46,0)),"")</f>
        <v>70</v>
      </c>
      <c r="O99" s="4">
        <f>IFERROR(IF(AND($W99="SI",VLOOKUP($C99,[4]APELACIÓN!$C:$AK,30,0)&gt;0),VLOOKUP($C99,[4]APELACIÓN!$C:$AK,30,0),VLOOKUP($C99,[4]CONSOLIDADO!$C:$BS,47,0)),"")</f>
        <v>70</v>
      </c>
      <c r="P99" s="7">
        <f>IFERROR(IF(AND($W99="SI",VLOOKUP($C99,[4]APELACIÓN!$C:$AK,31,0)&gt;0),VLOOKUP($C99,[4]APELACIÓN!$C:$AK,31,0),VLOOKUP($C99,[4]CONSOLIDADO!$C:$BS,48,0)),"")</f>
        <v>100</v>
      </c>
      <c r="Q99" s="6">
        <f>IFERROR(IF(AND($W99="SI",VLOOKUP($C99,[4]APELACIÓN!$C:$AK,32,0)&gt;0),VLOOKUP($C99,[4]APELACIÓN!$C:$AK,32,0),VLOOKUP($C99,[4]CONSOLIDADO!$C:$BS,49,0)),"")</f>
        <v>25</v>
      </c>
      <c r="R99" s="4" t="str">
        <f>IFERROR(IF(AND($W99="SI",VLOOKUP($C99,[4]APELACIÓN!$C:$AK,33,0)&gt;0),VLOOKUP($C99,[4]APELACIÓN!$C:$AK,33,0),VLOOKUP($C99,[4]CONSOLIDADO!$C:$BS,50,0)),"")</f>
        <v>TNS</v>
      </c>
      <c r="S99" s="5">
        <f>IFERROR(IF(AND($W99="SI",VLOOKUP($C99,[4]APELACIÓN!$C:$AK,34,0)&gt;0),VLOOKUP($C99,[4]APELACIÓN!$C:$AK,34,0),VLOOKUP($C99,[4]CONSOLIDADO!$C:$BS,51,0)),"")</f>
        <v>100</v>
      </c>
      <c r="T99" s="6">
        <f>IFERROR(IF(AND($W99="SI",VLOOKUP($C99,[4]APELACIÓN!$C:$AK,35,0)&gt;0),VLOOKUP($C99,[4]APELACIÓN!$C:$AK,35,0),VLOOKUP($C99,[4]CONSOLIDADO!$C:$BS,52,0)),"")</f>
        <v>25</v>
      </c>
      <c r="U99" s="8">
        <f>IFERROR(ROUND(IF(((H99+K99+Q99+T99)=VLOOKUP($C99,[4]CONSOLIDADO!$C:$BJ,60,0)),VLOOKUP($C99,[4]CONSOLIDADO!$C:$BJ,60,0),"ERROR"),2),"")</f>
        <v>89.5</v>
      </c>
      <c r="V99" s="9" t="str">
        <f>IFERROR(IF(VLOOKUP($C99,[4]APELACIÓN!$C:$AK,5,0)&lt;&gt;0,VLOOKUP($C99,[4]APELACIÓN!$C:$AK,5,0),"NO"),"")</f>
        <v/>
      </c>
      <c r="W99" s="9" t="str">
        <f>IFERROR(IF($V99="SI",VLOOKUP($C99,[4]APELACIÓN!$C:$AK,7,0),""),0)</f>
        <v/>
      </c>
      <c r="X99" s="10" t="str">
        <f>IFERROR(VLOOKUP($C99,[4]CONSOLIDADO!$C:$BS,61,0),"")</f>
        <v>EMPATE</v>
      </c>
      <c r="Y99" s="11">
        <f>IFERROR(VLOOKUP($C99,[4]CONSOLIDADO!$C:$BS,62,0),"")</f>
        <v>70</v>
      </c>
      <c r="Z99" s="11">
        <f>IFERROR(VLOOKUP($C99,[4]CONSOLIDADO!$C:$BS,63,0),"")</f>
        <v>8</v>
      </c>
      <c r="AA99" s="11">
        <f>IFERROR(VLOOKUP($C99,[4]CONSOLIDADO!$C:$BS,64,0),"")</f>
        <v>3</v>
      </c>
      <c r="AB99" s="11">
        <f>IFERROR(VLOOKUP($C99,[4]CONSOLIDADO!$C:$BS,65,0),"")</f>
        <v>19</v>
      </c>
      <c r="AC99" s="9" t="str">
        <f>IFERROR(VLOOKUP($C99,[4]CONSOLIDADO!$C:$BS,66,0),"")</f>
        <v/>
      </c>
      <c r="AD99" s="9">
        <f>IFERROR(VLOOKUP($C99,[4]CONSOLIDADO!$C:$BS,67,0),"")</f>
        <v>0</v>
      </c>
      <c r="AE99" s="12">
        <f>IFERROR(VLOOKUP($C99,[4]CONSOLIDADO!$C:$BS,68,0),"")</f>
        <v>0</v>
      </c>
      <c r="AF99" s="13">
        <v>84</v>
      </c>
    </row>
    <row r="100" spans="1:32" x14ac:dyDescent="0.25">
      <c r="A100" s="1">
        <v>85</v>
      </c>
      <c r="B100" s="2">
        <v>103</v>
      </c>
      <c r="C100" s="3">
        <v>15559670</v>
      </c>
      <c r="D100" s="2">
        <v>8</v>
      </c>
      <c r="E100" s="2">
        <f>IFERROR(VLOOKUP($C100,[4]CONSOLIDADO!$C:$K,9,0),"")</f>
        <v>22</v>
      </c>
      <c r="F100" s="4">
        <f>IFERROR(IF(AND($W100="SI",VLOOKUP($C100,[4]APELACIÓN!$C:$AK,21,0)&gt;0),VLOOKUP($C100,[4]APELACIÓN!$C:$AK,21,0),VLOOKUP($C100,[4]CONSOLIDADO!$C:$BS,38,0)),"")</f>
        <v>8</v>
      </c>
      <c r="G100" s="5">
        <f>IFERROR(IF(AND($W100="SI",VLOOKUP($C100,[4]APELACIÓN!$C:$AK,22,0)&gt;0),VLOOKUP($C100,[4]APELACIÓN!$C:$AK,22,0),VLOOKUP($C100,[4]CONSOLIDADO!$C:$BS,39,0)),"")</f>
        <v>58</v>
      </c>
      <c r="H100" s="6">
        <f>IFERROR(IF(AND($W100="SI",VLOOKUP($C100,[4]APELACIÓN!$C:$AK,23,0)&gt;0),VLOOKUP($C100,[4]APELACIÓN!$C:$AK,23,0),VLOOKUP($C100,[4]CONSOLIDADO!$C:$BS,40,0)),"")</f>
        <v>14.5</v>
      </c>
      <c r="I100" s="4">
        <f>IFERROR(IF(AND($W100="SI",VLOOKUP($C100,[4]APELACIÓN!$C:$AK,24,0)&gt;0),VLOOKUP($C100,[4]APELACIÓN!$C:$AK,24,0),VLOOKUP($C100,[4]CONSOLIDADO!$C:$BS,41,0)),"")</f>
        <v>202</v>
      </c>
      <c r="J100" s="7">
        <f>IFERROR(IF(AND($W100="SI",VLOOKUP($C100,[4]APELACIÓN!$C:$AK,25,0)&gt;0),VLOOKUP($C100,[4]APELACIÓN!$C:$AK,25,0),VLOOKUP($C100,[4]CONSOLIDADO!$C:$BS,42,0)),"")</f>
        <v>100</v>
      </c>
      <c r="K100" s="6">
        <f>IFERROR(IF(AND($W100="SI",VLOOKUP($C100,[4]APELACIÓN!$C:$AK,26,0)&gt;0),VLOOKUP($C100,[4]APELACIÓN!$C:$AK,26,0),VLOOKUP($C100,[4]CONSOLIDADO!$C:$BS,43,0)),"")</f>
        <v>25</v>
      </c>
      <c r="L100" s="4">
        <f>IFERROR(IF(AND($W100="SI",VLOOKUP($C100,[4]APELACIÓN!$C:$AK,27,0)&gt;0),VLOOKUP($C100,[4]APELACIÓN!$C:$AK,27,0),VLOOKUP($C100,[4]CONSOLIDADO!$C:$BS,44,0)),"")</f>
        <v>70</v>
      </c>
      <c r="M100" s="4">
        <f>IFERROR(IF(AND($W100="SI",VLOOKUP($C100,[4]APELACIÓN!$C:$AK,28,0)&gt;0),VLOOKUP($C100,[4]APELACIÓN!$C:$AK,28,0),VLOOKUP($C100,[4]CONSOLIDADO!$C:$BS,45,0)),"")</f>
        <v>70</v>
      </c>
      <c r="N100" s="4">
        <f>IFERROR(IF(AND($W100="SI",VLOOKUP($C100,[4]APELACIÓN!$C:$AK,29,0)&gt;0),VLOOKUP($C100,[4]APELACIÓN!$C:$AK,29,0),VLOOKUP($C100,[4]CONSOLIDADO!$C:$BS,46,0)),"")</f>
        <v>70</v>
      </c>
      <c r="O100" s="4">
        <f>IFERROR(IF(AND($W100="SI",VLOOKUP($C100,[4]APELACIÓN!$C:$AK,30,0)&gt;0),VLOOKUP($C100,[4]APELACIÓN!$C:$AK,30,0),VLOOKUP($C100,[4]CONSOLIDADO!$C:$BS,47,0)),"")</f>
        <v>70</v>
      </c>
      <c r="P100" s="7">
        <f>IFERROR(IF(AND($W100="SI",VLOOKUP($C100,[4]APELACIÓN!$C:$AK,31,0)&gt;0),VLOOKUP($C100,[4]APELACIÓN!$C:$AK,31,0),VLOOKUP($C100,[4]CONSOLIDADO!$C:$BS,48,0)),"")</f>
        <v>100</v>
      </c>
      <c r="Q100" s="6">
        <f>IFERROR(IF(AND($W100="SI",VLOOKUP($C100,[4]APELACIÓN!$C:$AK,32,0)&gt;0),VLOOKUP($C100,[4]APELACIÓN!$C:$AK,32,0),VLOOKUP($C100,[4]CONSOLIDADO!$C:$BS,49,0)),"")</f>
        <v>25</v>
      </c>
      <c r="R100" s="4" t="str">
        <f>IFERROR(IF(AND($W100="SI",VLOOKUP($C100,[4]APELACIÓN!$C:$AK,33,0)&gt;0),VLOOKUP($C100,[4]APELACIÓN!$C:$AK,33,0),VLOOKUP($C100,[4]CONSOLIDADO!$C:$BS,50,0)),"")</f>
        <v>TNS</v>
      </c>
      <c r="S100" s="5">
        <f>IFERROR(IF(AND($W100="SI",VLOOKUP($C100,[4]APELACIÓN!$C:$AK,34,0)&gt;0),VLOOKUP($C100,[4]APELACIÓN!$C:$AK,34,0),VLOOKUP($C100,[4]CONSOLIDADO!$C:$BS,51,0)),"")</f>
        <v>100</v>
      </c>
      <c r="T100" s="6">
        <f>IFERROR(IF(AND($W100="SI",VLOOKUP($C100,[4]APELACIÓN!$C:$AK,35,0)&gt;0),VLOOKUP($C100,[4]APELACIÓN!$C:$AK,35,0),VLOOKUP($C100,[4]CONSOLIDADO!$C:$BS,52,0)),"")</f>
        <v>25</v>
      </c>
      <c r="U100" s="8">
        <f>IFERROR(ROUND(IF(((H100+K100+Q100+T100)=VLOOKUP($C100,[4]CONSOLIDADO!$C:$BJ,60,0)),VLOOKUP($C100,[4]CONSOLIDADO!$C:$BJ,60,0),"ERROR"),2),"")</f>
        <v>89.5</v>
      </c>
      <c r="V100" s="9" t="str">
        <f>IFERROR(IF(VLOOKUP($C100,[4]APELACIÓN!$C:$AK,5,0)&lt;&gt;0,VLOOKUP($C100,[4]APELACIÓN!$C:$AK,5,0),"NO"),"")</f>
        <v/>
      </c>
      <c r="W100" s="9" t="str">
        <f>IFERROR(IF($V100="SI",VLOOKUP($C100,[4]APELACIÓN!$C:$AK,7,0),""),0)</f>
        <v/>
      </c>
      <c r="X100" s="10" t="str">
        <f>IFERROR(VLOOKUP($C100,[4]CONSOLIDADO!$C:$BS,61,0),"")</f>
        <v>EMPATE</v>
      </c>
      <c r="Y100" s="11">
        <f>IFERROR(VLOOKUP($C100,[4]CONSOLIDADO!$C:$BS,62,0),"")</f>
        <v>70</v>
      </c>
      <c r="Z100" s="11">
        <f>IFERROR(VLOOKUP($C100,[4]CONSOLIDADO!$C:$BS,63,0),"")</f>
        <v>8</v>
      </c>
      <c r="AA100" s="11">
        <f>IFERROR(VLOOKUP($C100,[4]CONSOLIDADO!$C:$BS,64,0),"")</f>
        <v>3</v>
      </c>
      <c r="AB100" s="11">
        <f>IFERROR(VLOOKUP($C100,[4]CONSOLIDADO!$C:$BS,65,0),"")</f>
        <v>8</v>
      </c>
      <c r="AC100" s="9" t="str">
        <f>IFERROR(VLOOKUP($C100,[4]CONSOLIDADO!$C:$BS,66,0),"")</f>
        <v/>
      </c>
      <c r="AD100" s="9">
        <f>IFERROR(VLOOKUP($C100,[4]CONSOLIDADO!$C:$BS,67,0),"")</f>
        <v>0</v>
      </c>
      <c r="AE100" s="12">
        <f>IFERROR(VLOOKUP($C100,[4]CONSOLIDADO!$C:$BS,68,0),"")</f>
        <v>0</v>
      </c>
      <c r="AF100" s="13">
        <v>85</v>
      </c>
    </row>
    <row r="101" spans="1:32" x14ac:dyDescent="0.25">
      <c r="A101" s="1">
        <v>86</v>
      </c>
      <c r="B101" s="2">
        <v>103</v>
      </c>
      <c r="C101" s="3">
        <v>13006164</v>
      </c>
      <c r="D101" s="2">
        <v>8</v>
      </c>
      <c r="E101" s="2">
        <f>IFERROR(VLOOKUP($C101,[4]CONSOLIDADO!$C:$K,9,0),"")</f>
        <v>22</v>
      </c>
      <c r="F101" s="4">
        <f>IFERROR(IF(AND($W101="SI",VLOOKUP($C101,[4]APELACIÓN!$C:$AK,21,0)&gt;0),VLOOKUP($C101,[4]APELACIÓN!$C:$AK,21,0),VLOOKUP($C101,[4]CONSOLIDADO!$C:$BS,38,0)),"")</f>
        <v>8</v>
      </c>
      <c r="G101" s="5">
        <f>IFERROR(IF(AND($W101="SI",VLOOKUP($C101,[4]APELACIÓN!$C:$AK,22,0)&gt;0),VLOOKUP($C101,[4]APELACIÓN!$C:$AK,22,0),VLOOKUP($C101,[4]CONSOLIDADO!$C:$BS,39,0)),"")</f>
        <v>58</v>
      </c>
      <c r="H101" s="6">
        <f>IFERROR(IF(AND($W101="SI",VLOOKUP($C101,[4]APELACIÓN!$C:$AK,23,0)&gt;0),VLOOKUP($C101,[4]APELACIÓN!$C:$AK,23,0),VLOOKUP($C101,[4]CONSOLIDADO!$C:$BS,40,0)),"")</f>
        <v>14.5</v>
      </c>
      <c r="I101" s="4">
        <f>IFERROR(IF(AND($W101="SI",VLOOKUP($C101,[4]APELACIÓN!$C:$AK,24,0)&gt;0),VLOOKUP($C101,[4]APELACIÓN!$C:$AK,24,0),VLOOKUP($C101,[4]CONSOLIDADO!$C:$BS,41,0)),"")</f>
        <v>271</v>
      </c>
      <c r="J101" s="7">
        <f>IFERROR(IF(AND($W101="SI",VLOOKUP($C101,[4]APELACIÓN!$C:$AK,25,0)&gt;0),VLOOKUP($C101,[4]APELACIÓN!$C:$AK,25,0),VLOOKUP($C101,[4]CONSOLIDADO!$C:$BS,42,0)),"")</f>
        <v>100</v>
      </c>
      <c r="K101" s="6">
        <f>IFERROR(IF(AND($W101="SI",VLOOKUP($C101,[4]APELACIÓN!$C:$AK,26,0)&gt;0),VLOOKUP($C101,[4]APELACIÓN!$C:$AK,26,0),VLOOKUP($C101,[4]CONSOLIDADO!$C:$BS,43,0)),"")</f>
        <v>25</v>
      </c>
      <c r="L101" s="4">
        <f>IFERROR(IF(AND($W101="SI",VLOOKUP($C101,[4]APELACIÓN!$C:$AK,27,0)&gt;0),VLOOKUP($C101,[4]APELACIÓN!$C:$AK,27,0),VLOOKUP($C101,[4]CONSOLIDADO!$C:$BS,44,0)),"")</f>
        <v>70</v>
      </c>
      <c r="M101" s="4">
        <f>IFERROR(IF(AND($W101="SI",VLOOKUP($C101,[4]APELACIÓN!$C:$AK,28,0)&gt;0),VLOOKUP($C101,[4]APELACIÓN!$C:$AK,28,0),VLOOKUP($C101,[4]CONSOLIDADO!$C:$BS,45,0)),"")</f>
        <v>69</v>
      </c>
      <c r="N101" s="4">
        <f>IFERROR(IF(AND($W101="SI",VLOOKUP($C101,[4]APELACIÓN!$C:$AK,29,0)&gt;0),VLOOKUP($C101,[4]APELACIÓN!$C:$AK,29,0),VLOOKUP($C101,[4]CONSOLIDADO!$C:$BS,46,0)),"")</f>
        <v>70</v>
      </c>
      <c r="O101" s="4">
        <f>IFERROR(IF(AND($W101="SI",VLOOKUP($C101,[4]APELACIÓN!$C:$AK,30,0)&gt;0),VLOOKUP($C101,[4]APELACIÓN!$C:$AK,30,0),VLOOKUP($C101,[4]CONSOLIDADO!$C:$BS,47,0)),"")</f>
        <v>70</v>
      </c>
      <c r="P101" s="7">
        <f>IFERROR(IF(AND($W101="SI",VLOOKUP($C101,[4]APELACIÓN!$C:$AK,31,0)&gt;0),VLOOKUP($C101,[4]APELACIÓN!$C:$AK,31,0),VLOOKUP($C101,[4]CONSOLIDADO!$C:$BS,48,0)),"")</f>
        <v>100</v>
      </c>
      <c r="Q101" s="6">
        <f>IFERROR(IF(AND($W101="SI",VLOOKUP($C101,[4]APELACIÓN!$C:$AK,32,0)&gt;0),VLOOKUP($C101,[4]APELACIÓN!$C:$AK,32,0),VLOOKUP($C101,[4]CONSOLIDADO!$C:$BS,49,0)),"")</f>
        <v>25</v>
      </c>
      <c r="R101" s="4" t="str">
        <f>IFERROR(IF(AND($W101="SI",VLOOKUP($C101,[4]APELACIÓN!$C:$AK,33,0)&gt;0),VLOOKUP($C101,[4]APELACIÓN!$C:$AK,33,0),VLOOKUP($C101,[4]CONSOLIDADO!$C:$BS,50,0)),"")</f>
        <v>TNS</v>
      </c>
      <c r="S101" s="5">
        <f>IFERROR(IF(AND($W101="SI",VLOOKUP($C101,[4]APELACIÓN!$C:$AK,34,0)&gt;0),VLOOKUP($C101,[4]APELACIÓN!$C:$AK,34,0),VLOOKUP($C101,[4]CONSOLIDADO!$C:$BS,51,0)),"")</f>
        <v>100</v>
      </c>
      <c r="T101" s="6">
        <f>IFERROR(IF(AND($W101="SI",VLOOKUP($C101,[4]APELACIÓN!$C:$AK,35,0)&gt;0),VLOOKUP($C101,[4]APELACIÓN!$C:$AK,35,0),VLOOKUP($C101,[4]CONSOLIDADO!$C:$BS,52,0)),"")</f>
        <v>25</v>
      </c>
      <c r="U101" s="8">
        <f>IFERROR(ROUND(IF(((H101+K101+Q101+T101)=VLOOKUP($C101,[4]CONSOLIDADO!$C:$BJ,60,0)),VLOOKUP($C101,[4]CONSOLIDADO!$C:$BJ,60,0),"ERROR"),2),"")</f>
        <v>89.5</v>
      </c>
      <c r="V101" s="9" t="str">
        <f>IFERROR(IF(VLOOKUP($C101,[4]APELACIÓN!$C:$AK,5,0)&lt;&gt;0,VLOOKUP($C101,[4]APELACIÓN!$C:$AK,5,0),"NO"),"")</f>
        <v/>
      </c>
      <c r="W101" s="9" t="str">
        <f>IFERROR(IF($V101="SI",VLOOKUP($C101,[4]APELACIÓN!$C:$AK,7,0),""),0)</f>
        <v/>
      </c>
      <c r="X101" s="10" t="str">
        <f>IFERROR(VLOOKUP($C101,[4]CONSOLIDADO!$C:$BS,61,0),"")</f>
        <v>EMPATE</v>
      </c>
      <c r="Y101" s="11">
        <f>IFERROR(VLOOKUP($C101,[4]CONSOLIDADO!$C:$BS,62,0),"")</f>
        <v>70</v>
      </c>
      <c r="Z101" s="11">
        <f>IFERROR(VLOOKUP($C101,[4]CONSOLIDADO!$C:$BS,63,0),"")</f>
        <v>8</v>
      </c>
      <c r="AA101" s="11">
        <f>IFERROR(VLOOKUP($C101,[4]CONSOLIDADO!$C:$BS,64,0),"")</f>
        <v>2</v>
      </c>
      <c r="AB101" s="11">
        <f>IFERROR(VLOOKUP($C101,[4]CONSOLIDADO!$C:$BS,65,0),"")</f>
        <v>14</v>
      </c>
      <c r="AC101" s="9" t="str">
        <f>IFERROR(VLOOKUP($C101,[4]CONSOLIDADO!$C:$BS,66,0),"")</f>
        <v/>
      </c>
      <c r="AD101" s="9">
        <f>IFERROR(VLOOKUP($C101,[4]CONSOLIDADO!$C:$BS,67,0),"")</f>
        <v>0</v>
      </c>
      <c r="AE101" s="12">
        <f>IFERROR(VLOOKUP($C101,[4]CONSOLIDADO!$C:$BS,68,0),"")</f>
        <v>0</v>
      </c>
      <c r="AF101" s="13">
        <v>86</v>
      </c>
    </row>
    <row r="102" spans="1:32" x14ac:dyDescent="0.25">
      <c r="A102" s="1">
        <v>87</v>
      </c>
      <c r="B102" s="2">
        <v>103</v>
      </c>
      <c r="C102" s="3">
        <v>14103695</v>
      </c>
      <c r="D102" s="2">
        <v>5</v>
      </c>
      <c r="E102" s="2">
        <f>IFERROR(VLOOKUP($C102,[4]CONSOLIDADO!$C:$K,9,0),"")</f>
        <v>22</v>
      </c>
      <c r="F102" s="4">
        <f>IFERROR(IF(AND($W102="SI",VLOOKUP($C102,[4]APELACIÓN!$C:$AK,21,0)&gt;0),VLOOKUP($C102,[4]APELACIÓN!$C:$AK,21,0),VLOOKUP($C102,[4]CONSOLIDADO!$C:$BS,38,0)),"")</f>
        <v>8</v>
      </c>
      <c r="G102" s="5">
        <f>IFERROR(IF(AND($W102="SI",VLOOKUP($C102,[4]APELACIÓN!$C:$AK,22,0)&gt;0),VLOOKUP($C102,[4]APELACIÓN!$C:$AK,22,0),VLOOKUP($C102,[4]CONSOLIDADO!$C:$BS,39,0)),"")</f>
        <v>58</v>
      </c>
      <c r="H102" s="6">
        <f>IFERROR(IF(AND($W102="SI",VLOOKUP($C102,[4]APELACIÓN!$C:$AK,23,0)&gt;0),VLOOKUP($C102,[4]APELACIÓN!$C:$AK,23,0),VLOOKUP($C102,[4]CONSOLIDADO!$C:$BS,40,0)),"")</f>
        <v>14.5</v>
      </c>
      <c r="I102" s="4">
        <f>IFERROR(IF(AND($W102="SI",VLOOKUP($C102,[4]APELACIÓN!$C:$AK,24,0)&gt;0),VLOOKUP($C102,[4]APELACIÓN!$C:$AK,24,0),VLOOKUP($C102,[4]CONSOLIDADO!$C:$BS,41,0)),"")</f>
        <v>222</v>
      </c>
      <c r="J102" s="7">
        <f>IFERROR(IF(AND($W102="SI",VLOOKUP($C102,[4]APELACIÓN!$C:$AK,25,0)&gt;0),VLOOKUP($C102,[4]APELACIÓN!$C:$AK,25,0),VLOOKUP($C102,[4]CONSOLIDADO!$C:$BS,42,0)),"")</f>
        <v>100</v>
      </c>
      <c r="K102" s="6">
        <f>IFERROR(IF(AND($W102="SI",VLOOKUP($C102,[4]APELACIÓN!$C:$AK,26,0)&gt;0),VLOOKUP($C102,[4]APELACIÓN!$C:$AK,26,0),VLOOKUP($C102,[4]CONSOLIDADO!$C:$BS,43,0)),"")</f>
        <v>25</v>
      </c>
      <c r="L102" s="4">
        <f>IFERROR(IF(AND($W102="SI",VLOOKUP($C102,[4]APELACIÓN!$C:$AK,27,0)&gt;0),VLOOKUP($C102,[4]APELACIÓN!$C:$AK,27,0),VLOOKUP($C102,[4]CONSOLIDADO!$C:$BS,44,0)),"")</f>
        <v>70</v>
      </c>
      <c r="M102" s="4">
        <f>IFERROR(IF(AND($W102="SI",VLOOKUP($C102,[4]APELACIÓN!$C:$AK,28,0)&gt;0),VLOOKUP($C102,[4]APELACIÓN!$C:$AK,28,0),VLOOKUP($C102,[4]CONSOLIDADO!$C:$BS,45,0)),"")</f>
        <v>70</v>
      </c>
      <c r="N102" s="4">
        <f>IFERROR(IF(AND($W102="SI",VLOOKUP($C102,[4]APELACIÓN!$C:$AK,29,0)&gt;0),VLOOKUP($C102,[4]APELACIÓN!$C:$AK,29,0),VLOOKUP($C102,[4]CONSOLIDADO!$C:$BS,46,0)),"")</f>
        <v>70</v>
      </c>
      <c r="O102" s="4">
        <f>IFERROR(IF(AND($W102="SI",VLOOKUP($C102,[4]APELACIÓN!$C:$AK,30,0)&gt;0),VLOOKUP($C102,[4]APELACIÓN!$C:$AK,30,0),VLOOKUP($C102,[4]CONSOLIDADO!$C:$BS,47,0)),"")</f>
        <v>70</v>
      </c>
      <c r="P102" s="7">
        <f>IFERROR(IF(AND($W102="SI",VLOOKUP($C102,[4]APELACIÓN!$C:$AK,31,0)&gt;0),VLOOKUP($C102,[4]APELACIÓN!$C:$AK,31,0),VLOOKUP($C102,[4]CONSOLIDADO!$C:$BS,48,0)),"")</f>
        <v>100</v>
      </c>
      <c r="Q102" s="6">
        <f>IFERROR(IF(AND($W102="SI",VLOOKUP($C102,[4]APELACIÓN!$C:$AK,32,0)&gt;0),VLOOKUP($C102,[4]APELACIÓN!$C:$AK,32,0),VLOOKUP($C102,[4]CONSOLIDADO!$C:$BS,49,0)),"")</f>
        <v>25</v>
      </c>
      <c r="R102" s="4" t="str">
        <f>IFERROR(IF(AND($W102="SI",VLOOKUP($C102,[4]APELACIÓN!$C:$AK,33,0)&gt;0),VLOOKUP($C102,[4]APELACIÓN!$C:$AK,33,0),VLOOKUP($C102,[4]CONSOLIDADO!$C:$BS,50,0)),"")</f>
        <v>TNS</v>
      </c>
      <c r="S102" s="5">
        <f>IFERROR(IF(AND($W102="SI",VLOOKUP($C102,[4]APELACIÓN!$C:$AK,34,0)&gt;0),VLOOKUP($C102,[4]APELACIÓN!$C:$AK,34,0),VLOOKUP($C102,[4]CONSOLIDADO!$C:$BS,51,0)),"")</f>
        <v>100</v>
      </c>
      <c r="T102" s="6">
        <f>IFERROR(IF(AND($W102="SI",VLOOKUP($C102,[4]APELACIÓN!$C:$AK,35,0)&gt;0),VLOOKUP($C102,[4]APELACIÓN!$C:$AK,35,0),VLOOKUP($C102,[4]CONSOLIDADO!$C:$BS,52,0)),"")</f>
        <v>25</v>
      </c>
      <c r="U102" s="8">
        <f>IFERROR(ROUND(IF(((H102+K102+Q102+T102)=VLOOKUP($C102,[4]CONSOLIDADO!$C:$BJ,60,0)),VLOOKUP($C102,[4]CONSOLIDADO!$C:$BJ,60,0),"ERROR"),2),"")</f>
        <v>89.5</v>
      </c>
      <c r="V102" s="9" t="str">
        <f>IFERROR(IF(VLOOKUP($C102,[4]APELACIÓN!$C:$AK,5,0)&lt;&gt;0,VLOOKUP($C102,[4]APELACIÓN!$C:$AK,5,0),"NO"),"")</f>
        <v/>
      </c>
      <c r="W102" s="9" t="str">
        <f>IFERROR(IF($V102="SI",VLOOKUP($C102,[4]APELACIÓN!$C:$AK,7,0),""),0)</f>
        <v/>
      </c>
      <c r="X102" s="10" t="str">
        <f>IFERROR(VLOOKUP($C102,[4]CONSOLIDADO!$C:$BS,61,0),"")</f>
        <v>EMPATE</v>
      </c>
      <c r="Y102" s="11">
        <f>IFERROR(VLOOKUP($C102,[4]CONSOLIDADO!$C:$BS,62,0),"")</f>
        <v>70</v>
      </c>
      <c r="Z102" s="11">
        <f>IFERROR(VLOOKUP($C102,[4]CONSOLIDADO!$C:$BS,63,0),"")</f>
        <v>8</v>
      </c>
      <c r="AA102" s="11">
        <f>IFERROR(VLOOKUP($C102,[4]CONSOLIDADO!$C:$BS,64,0),"")</f>
        <v>2</v>
      </c>
      <c r="AB102" s="11">
        <f>IFERROR(VLOOKUP($C102,[4]CONSOLIDADO!$C:$BS,65,0),"")</f>
        <v>13</v>
      </c>
      <c r="AC102" s="9" t="str">
        <f>IFERROR(VLOOKUP($C102,[4]CONSOLIDADO!$C:$BS,66,0),"")</f>
        <v/>
      </c>
      <c r="AD102" s="9">
        <f>IFERROR(VLOOKUP($C102,[4]CONSOLIDADO!$C:$BS,67,0),"")</f>
        <v>0</v>
      </c>
      <c r="AE102" s="12">
        <f>IFERROR(VLOOKUP($C102,[4]CONSOLIDADO!$C:$BS,68,0),"")</f>
        <v>0</v>
      </c>
      <c r="AF102" s="13">
        <v>87</v>
      </c>
    </row>
    <row r="103" spans="1:32" x14ac:dyDescent="0.25">
      <c r="A103" s="1">
        <v>88</v>
      </c>
      <c r="B103" s="2">
        <v>103</v>
      </c>
      <c r="C103" s="3">
        <v>17012180</v>
      </c>
      <c r="D103" s="2">
        <v>5</v>
      </c>
      <c r="E103" s="2">
        <f>IFERROR(VLOOKUP($C103,[4]CONSOLIDADO!$C:$K,9,0),"")</f>
        <v>22</v>
      </c>
      <c r="F103" s="4">
        <f>IFERROR(IF(AND($W103="SI",VLOOKUP($C103,[4]APELACIÓN!$C:$AK,21,0)&gt;0),VLOOKUP($C103,[4]APELACIÓN!$C:$AK,21,0),VLOOKUP($C103,[4]CONSOLIDADO!$C:$BS,38,0)),"")</f>
        <v>8</v>
      </c>
      <c r="G103" s="5">
        <f>IFERROR(IF(AND($W103="SI",VLOOKUP($C103,[4]APELACIÓN!$C:$AK,22,0)&gt;0),VLOOKUP($C103,[4]APELACIÓN!$C:$AK,22,0),VLOOKUP($C103,[4]CONSOLIDADO!$C:$BS,39,0)),"")</f>
        <v>58</v>
      </c>
      <c r="H103" s="6">
        <f>IFERROR(IF(AND($W103="SI",VLOOKUP($C103,[4]APELACIÓN!$C:$AK,23,0)&gt;0),VLOOKUP($C103,[4]APELACIÓN!$C:$AK,23,0),VLOOKUP($C103,[4]CONSOLIDADO!$C:$BS,40,0)),"")</f>
        <v>14.5</v>
      </c>
      <c r="I103" s="4">
        <f>IFERROR(IF(AND($W103="SI",VLOOKUP($C103,[4]APELACIÓN!$C:$AK,24,0)&gt;0),VLOOKUP($C103,[4]APELACIÓN!$C:$AK,24,0),VLOOKUP($C103,[4]CONSOLIDADO!$C:$BS,41,0)),"")</f>
        <v>121</v>
      </c>
      <c r="J103" s="7">
        <f>IFERROR(IF(AND($W103="SI",VLOOKUP($C103,[4]APELACIÓN!$C:$AK,25,0)&gt;0),VLOOKUP($C103,[4]APELACIÓN!$C:$AK,25,0),VLOOKUP($C103,[4]CONSOLIDADO!$C:$BS,42,0)),"")</f>
        <v>100</v>
      </c>
      <c r="K103" s="6">
        <f>IFERROR(IF(AND($W103="SI",VLOOKUP($C103,[4]APELACIÓN!$C:$AK,26,0)&gt;0),VLOOKUP($C103,[4]APELACIÓN!$C:$AK,26,0),VLOOKUP($C103,[4]CONSOLIDADO!$C:$BS,43,0)),"")</f>
        <v>25</v>
      </c>
      <c r="L103" s="4">
        <f>IFERROR(IF(AND($W103="SI",VLOOKUP($C103,[4]APELACIÓN!$C:$AK,27,0)&gt;0),VLOOKUP($C103,[4]APELACIÓN!$C:$AK,27,0),VLOOKUP($C103,[4]CONSOLIDADO!$C:$BS,44,0)),"")</f>
        <v>70</v>
      </c>
      <c r="M103" s="4">
        <f>IFERROR(IF(AND($W103="SI",VLOOKUP($C103,[4]APELACIÓN!$C:$AK,28,0)&gt;0),VLOOKUP($C103,[4]APELACIÓN!$C:$AK,28,0),VLOOKUP($C103,[4]CONSOLIDADO!$C:$BS,45,0)),"")</f>
        <v>70</v>
      </c>
      <c r="N103" s="4">
        <f>IFERROR(IF(AND($W103="SI",VLOOKUP($C103,[4]APELACIÓN!$C:$AK,29,0)&gt;0),VLOOKUP($C103,[4]APELACIÓN!$C:$AK,29,0),VLOOKUP($C103,[4]CONSOLIDADO!$C:$BS,46,0)),"")</f>
        <v>70</v>
      </c>
      <c r="O103" s="4">
        <f>IFERROR(IF(AND($W103="SI",VLOOKUP($C103,[4]APELACIÓN!$C:$AK,30,0)&gt;0),VLOOKUP($C103,[4]APELACIÓN!$C:$AK,30,0),VLOOKUP($C103,[4]CONSOLIDADO!$C:$BS,47,0)),"")</f>
        <v>70</v>
      </c>
      <c r="P103" s="7">
        <f>IFERROR(IF(AND($W103="SI",VLOOKUP($C103,[4]APELACIÓN!$C:$AK,31,0)&gt;0),VLOOKUP($C103,[4]APELACIÓN!$C:$AK,31,0),VLOOKUP($C103,[4]CONSOLIDADO!$C:$BS,48,0)),"")</f>
        <v>100</v>
      </c>
      <c r="Q103" s="6">
        <f>IFERROR(IF(AND($W103="SI",VLOOKUP($C103,[4]APELACIÓN!$C:$AK,32,0)&gt;0),VLOOKUP($C103,[4]APELACIÓN!$C:$AK,32,0),VLOOKUP($C103,[4]CONSOLIDADO!$C:$BS,49,0)),"")</f>
        <v>25</v>
      </c>
      <c r="R103" s="4" t="str">
        <f>IFERROR(IF(AND($W103="SI",VLOOKUP($C103,[4]APELACIÓN!$C:$AK,33,0)&gt;0),VLOOKUP($C103,[4]APELACIÓN!$C:$AK,33,0),VLOOKUP($C103,[4]CONSOLIDADO!$C:$BS,50,0)),"")</f>
        <v>TNS</v>
      </c>
      <c r="S103" s="5">
        <f>IFERROR(IF(AND($W103="SI",VLOOKUP($C103,[4]APELACIÓN!$C:$AK,34,0)&gt;0),VLOOKUP($C103,[4]APELACIÓN!$C:$AK,34,0),VLOOKUP($C103,[4]CONSOLIDADO!$C:$BS,51,0)),"")</f>
        <v>100</v>
      </c>
      <c r="T103" s="6">
        <f>IFERROR(IF(AND($W103="SI",VLOOKUP($C103,[4]APELACIÓN!$C:$AK,35,0)&gt;0),VLOOKUP($C103,[4]APELACIÓN!$C:$AK,35,0),VLOOKUP($C103,[4]CONSOLIDADO!$C:$BS,52,0)),"")</f>
        <v>25</v>
      </c>
      <c r="U103" s="8">
        <f>IFERROR(ROUND(IF(((H103+K103+Q103+T103)=VLOOKUP($C103,[4]CONSOLIDADO!$C:$BJ,60,0)),VLOOKUP($C103,[4]CONSOLIDADO!$C:$BJ,60,0),"ERROR"),2),"")</f>
        <v>89.5</v>
      </c>
      <c r="V103" s="9" t="str">
        <f>IFERROR(IF(VLOOKUP($C103,[4]APELACIÓN!$C:$AK,5,0)&lt;&gt;0,VLOOKUP($C103,[4]APELACIÓN!$C:$AK,5,0),"NO"),"")</f>
        <v/>
      </c>
      <c r="W103" s="9" t="str">
        <f>IFERROR(IF($V103="SI",VLOOKUP($C103,[4]APELACIÓN!$C:$AK,7,0),""),0)</f>
        <v/>
      </c>
      <c r="X103" s="10" t="str">
        <f>IFERROR(VLOOKUP($C103,[4]CONSOLIDADO!$C:$BS,61,0),"")</f>
        <v>EMPATE</v>
      </c>
      <c r="Y103" s="11">
        <f>IFERROR(VLOOKUP($C103,[4]CONSOLIDADO!$C:$BS,62,0),"")</f>
        <v>70</v>
      </c>
      <c r="Z103" s="11">
        <f>IFERROR(VLOOKUP($C103,[4]CONSOLIDADO!$C:$BS,63,0),"")</f>
        <v>8</v>
      </c>
      <c r="AA103" s="11">
        <f>IFERROR(VLOOKUP($C103,[4]CONSOLIDADO!$C:$BS,64,0),"")</f>
        <v>0</v>
      </c>
      <c r="AB103" s="11">
        <f>IFERROR(VLOOKUP($C103,[4]CONSOLIDADO!$C:$BS,65,0),"")</f>
        <v>2</v>
      </c>
      <c r="AC103" s="9" t="str">
        <f>IFERROR(VLOOKUP($C103,[4]CONSOLIDADO!$C:$BS,66,0),"")</f>
        <v/>
      </c>
      <c r="AD103" s="9">
        <f>IFERROR(VLOOKUP($C103,[4]CONSOLIDADO!$C:$BS,67,0),"")</f>
        <v>0</v>
      </c>
      <c r="AE103" s="12">
        <f>IFERROR(VLOOKUP($C103,[4]CONSOLIDADO!$C:$BS,68,0),"")</f>
        <v>0</v>
      </c>
      <c r="AF103" s="13">
        <v>88</v>
      </c>
    </row>
    <row r="104" spans="1:32" x14ac:dyDescent="0.25">
      <c r="A104" s="1">
        <v>89</v>
      </c>
      <c r="B104" s="2">
        <v>103</v>
      </c>
      <c r="C104" s="3">
        <v>11815539</v>
      </c>
      <c r="D104" s="2">
        <v>4</v>
      </c>
      <c r="E104" s="2">
        <f>IFERROR(VLOOKUP($C104,[4]CONSOLIDADO!$C:$K,9,0),"")</f>
        <v>22</v>
      </c>
      <c r="F104" s="4">
        <f>IFERROR(IF(AND($W104="SI",VLOOKUP($C104,[4]APELACIÓN!$C:$AK,21,0)&gt;0),VLOOKUP($C104,[4]APELACIÓN!$C:$AK,21,0),VLOOKUP($C104,[4]CONSOLIDADO!$C:$BS,38,0)),"")</f>
        <v>8</v>
      </c>
      <c r="G104" s="5">
        <f>IFERROR(IF(AND($W104="SI",VLOOKUP($C104,[4]APELACIÓN!$C:$AK,22,0)&gt;0),VLOOKUP($C104,[4]APELACIÓN!$C:$AK,22,0),VLOOKUP($C104,[4]CONSOLIDADO!$C:$BS,39,0)),"")</f>
        <v>58</v>
      </c>
      <c r="H104" s="6">
        <f>IFERROR(IF(AND($W104="SI",VLOOKUP($C104,[4]APELACIÓN!$C:$AK,23,0)&gt;0),VLOOKUP($C104,[4]APELACIÓN!$C:$AK,23,0),VLOOKUP($C104,[4]CONSOLIDADO!$C:$BS,40,0)),"")</f>
        <v>14.5</v>
      </c>
      <c r="I104" s="4">
        <f>IFERROR(IF(AND($W104="SI",VLOOKUP($C104,[4]APELACIÓN!$C:$AK,24,0)&gt;0),VLOOKUP($C104,[4]APELACIÓN!$C:$AK,24,0),VLOOKUP($C104,[4]CONSOLIDADO!$C:$BS,41,0)),"")</f>
        <v>101</v>
      </c>
      <c r="J104" s="7">
        <f>IFERROR(IF(AND($W104="SI",VLOOKUP($C104,[4]APELACIÓN!$C:$AK,25,0)&gt;0),VLOOKUP($C104,[4]APELACIÓN!$C:$AK,25,0),VLOOKUP($C104,[4]CONSOLIDADO!$C:$BS,42,0)),"")</f>
        <v>100</v>
      </c>
      <c r="K104" s="6">
        <f>IFERROR(IF(AND($W104="SI",VLOOKUP($C104,[4]APELACIÓN!$C:$AK,26,0)&gt;0),VLOOKUP($C104,[4]APELACIÓN!$C:$AK,26,0),VLOOKUP($C104,[4]CONSOLIDADO!$C:$BS,43,0)),"")</f>
        <v>25</v>
      </c>
      <c r="L104" s="4">
        <f>IFERROR(IF(AND($W104="SI",VLOOKUP($C104,[4]APELACIÓN!$C:$AK,27,0)&gt;0),VLOOKUP($C104,[4]APELACIÓN!$C:$AK,27,0),VLOOKUP($C104,[4]CONSOLIDADO!$C:$BS,44,0)),"")</f>
        <v>70</v>
      </c>
      <c r="M104" s="4">
        <f>IFERROR(IF(AND($W104="SI",VLOOKUP($C104,[4]APELACIÓN!$C:$AK,28,0)&gt;0),VLOOKUP($C104,[4]APELACIÓN!$C:$AK,28,0),VLOOKUP($C104,[4]CONSOLIDADO!$C:$BS,45,0)),"")</f>
        <v>70</v>
      </c>
      <c r="N104" s="4">
        <f>IFERROR(IF(AND($W104="SI",VLOOKUP($C104,[4]APELACIÓN!$C:$AK,29,0)&gt;0),VLOOKUP($C104,[4]APELACIÓN!$C:$AK,29,0),VLOOKUP($C104,[4]CONSOLIDADO!$C:$BS,46,0)),"")</f>
        <v>70</v>
      </c>
      <c r="O104" s="4">
        <f>IFERROR(IF(AND($W104="SI",VLOOKUP($C104,[4]APELACIÓN!$C:$AK,30,0)&gt;0),VLOOKUP($C104,[4]APELACIÓN!$C:$AK,30,0),VLOOKUP($C104,[4]CONSOLIDADO!$C:$BS,47,0)),"")</f>
        <v>70</v>
      </c>
      <c r="P104" s="7">
        <f>IFERROR(IF(AND($W104="SI",VLOOKUP($C104,[4]APELACIÓN!$C:$AK,31,0)&gt;0),VLOOKUP($C104,[4]APELACIÓN!$C:$AK,31,0),VLOOKUP($C104,[4]CONSOLIDADO!$C:$BS,48,0)),"")</f>
        <v>100</v>
      </c>
      <c r="Q104" s="6">
        <f>IFERROR(IF(AND($W104="SI",VLOOKUP($C104,[4]APELACIÓN!$C:$AK,32,0)&gt;0),VLOOKUP($C104,[4]APELACIÓN!$C:$AK,32,0),VLOOKUP($C104,[4]CONSOLIDADO!$C:$BS,49,0)),"")</f>
        <v>25</v>
      </c>
      <c r="R104" s="4" t="str">
        <f>IFERROR(IF(AND($W104="SI",VLOOKUP($C104,[4]APELACIÓN!$C:$AK,33,0)&gt;0),VLOOKUP($C104,[4]APELACIÓN!$C:$AK,33,0),VLOOKUP($C104,[4]CONSOLIDADO!$C:$BS,50,0)),"")</f>
        <v>TNS</v>
      </c>
      <c r="S104" s="5">
        <f>IFERROR(IF(AND($W104="SI",VLOOKUP($C104,[4]APELACIÓN!$C:$AK,34,0)&gt;0),VLOOKUP($C104,[4]APELACIÓN!$C:$AK,34,0),VLOOKUP($C104,[4]CONSOLIDADO!$C:$BS,51,0)),"")</f>
        <v>100</v>
      </c>
      <c r="T104" s="6">
        <f>IFERROR(IF(AND($W104="SI",VLOOKUP($C104,[4]APELACIÓN!$C:$AK,35,0)&gt;0),VLOOKUP($C104,[4]APELACIÓN!$C:$AK,35,0),VLOOKUP($C104,[4]CONSOLIDADO!$C:$BS,52,0)),"")</f>
        <v>25</v>
      </c>
      <c r="U104" s="8">
        <f>IFERROR(ROUND(IF(((H104+K104+Q104+T104)=VLOOKUP($C104,[4]CONSOLIDADO!$C:$BJ,60,0)),VLOOKUP($C104,[4]CONSOLIDADO!$C:$BJ,60,0),"ERROR"),2),"")</f>
        <v>89.5</v>
      </c>
      <c r="V104" s="9" t="str">
        <f>IFERROR(IF(VLOOKUP($C104,[4]APELACIÓN!$C:$AK,5,0)&lt;&gt;0,VLOOKUP($C104,[4]APELACIÓN!$C:$AK,5,0),"NO"),"")</f>
        <v/>
      </c>
      <c r="W104" s="9" t="str">
        <f>IFERROR(IF($V104="SI",VLOOKUP($C104,[4]APELACIÓN!$C:$AK,7,0),""),0)</f>
        <v/>
      </c>
      <c r="X104" s="10" t="str">
        <f>IFERROR(VLOOKUP($C104,[4]CONSOLIDADO!$C:$BS,61,0),"")</f>
        <v>EMPATE</v>
      </c>
      <c r="Y104" s="11">
        <f>IFERROR(VLOOKUP($C104,[4]CONSOLIDADO!$C:$BS,62,0),"")</f>
        <v>70</v>
      </c>
      <c r="Z104" s="11">
        <f>IFERROR(VLOOKUP($C104,[4]CONSOLIDADO!$C:$BS,63,0),"")</f>
        <v>7</v>
      </c>
      <c r="AA104" s="11">
        <f>IFERROR(VLOOKUP($C104,[4]CONSOLIDADO!$C:$BS,64,0),"")</f>
        <v>10</v>
      </c>
      <c r="AB104" s="11">
        <f>IFERROR(VLOOKUP($C104,[4]CONSOLIDADO!$C:$BS,65,0),"")</f>
        <v>29</v>
      </c>
      <c r="AC104" s="9" t="str">
        <f>IFERROR(VLOOKUP($C104,[4]CONSOLIDADO!$C:$BS,66,0),"")</f>
        <v/>
      </c>
      <c r="AD104" s="9">
        <f>IFERROR(VLOOKUP($C104,[4]CONSOLIDADO!$C:$BS,67,0),"")</f>
        <v>0</v>
      </c>
      <c r="AE104" s="12">
        <f>IFERROR(VLOOKUP($C104,[4]CONSOLIDADO!$C:$BS,68,0),"")</f>
        <v>0</v>
      </c>
      <c r="AF104" s="13">
        <v>89</v>
      </c>
    </row>
    <row r="105" spans="1:32" x14ac:dyDescent="0.25">
      <c r="A105" s="1">
        <v>90</v>
      </c>
      <c r="B105" s="2">
        <v>103</v>
      </c>
      <c r="C105" s="3">
        <v>15695273</v>
      </c>
      <c r="D105" s="2">
        <v>7</v>
      </c>
      <c r="E105" s="2">
        <f>IFERROR(VLOOKUP($C105,[4]CONSOLIDADO!$C:$K,9,0),"")</f>
        <v>22</v>
      </c>
      <c r="F105" s="4">
        <f>IFERROR(IF(AND($W105="SI",VLOOKUP($C105,[4]APELACIÓN!$C:$AK,21,0)&gt;0),VLOOKUP($C105,[4]APELACIÓN!$C:$AK,21,0),VLOOKUP($C105,[4]CONSOLIDADO!$C:$BS,38,0)),"")</f>
        <v>8</v>
      </c>
      <c r="G105" s="5">
        <f>IFERROR(IF(AND($W105="SI",VLOOKUP($C105,[4]APELACIÓN!$C:$AK,22,0)&gt;0),VLOOKUP($C105,[4]APELACIÓN!$C:$AK,22,0),VLOOKUP($C105,[4]CONSOLIDADO!$C:$BS,39,0)),"")</f>
        <v>58</v>
      </c>
      <c r="H105" s="6">
        <f>IFERROR(IF(AND($W105="SI",VLOOKUP($C105,[4]APELACIÓN!$C:$AK,23,0)&gt;0),VLOOKUP($C105,[4]APELACIÓN!$C:$AK,23,0),VLOOKUP($C105,[4]CONSOLIDADO!$C:$BS,40,0)),"")</f>
        <v>14.5</v>
      </c>
      <c r="I105" s="4">
        <f>IFERROR(IF(AND($W105="SI",VLOOKUP($C105,[4]APELACIÓN!$C:$AK,24,0)&gt;0),VLOOKUP($C105,[4]APELACIÓN!$C:$AK,24,0),VLOOKUP($C105,[4]CONSOLIDADO!$C:$BS,41,0)),"")</f>
        <v>75</v>
      </c>
      <c r="J105" s="7">
        <f>IFERROR(IF(AND($W105="SI",VLOOKUP($C105,[4]APELACIÓN!$C:$AK,25,0)&gt;0),VLOOKUP($C105,[4]APELACIÓN!$C:$AK,25,0),VLOOKUP($C105,[4]CONSOLIDADO!$C:$BS,42,0)),"")</f>
        <v>100</v>
      </c>
      <c r="K105" s="6">
        <f>IFERROR(IF(AND($W105="SI",VLOOKUP($C105,[4]APELACIÓN!$C:$AK,26,0)&gt;0),VLOOKUP($C105,[4]APELACIÓN!$C:$AK,26,0),VLOOKUP($C105,[4]CONSOLIDADO!$C:$BS,43,0)),"")</f>
        <v>25</v>
      </c>
      <c r="L105" s="4">
        <f>IFERROR(IF(AND($W105="SI",VLOOKUP($C105,[4]APELACIÓN!$C:$AK,27,0)&gt;0),VLOOKUP($C105,[4]APELACIÓN!$C:$AK,27,0),VLOOKUP($C105,[4]CONSOLIDADO!$C:$BS,44,0)),"")</f>
        <v>69</v>
      </c>
      <c r="M105" s="4">
        <f>IFERROR(IF(AND($W105="SI",VLOOKUP($C105,[4]APELACIÓN!$C:$AK,28,0)&gt;0),VLOOKUP($C105,[4]APELACIÓN!$C:$AK,28,0),VLOOKUP($C105,[4]CONSOLIDADO!$C:$BS,45,0)),"")</f>
        <v>70</v>
      </c>
      <c r="N105" s="4">
        <f>IFERROR(IF(AND($W105="SI",VLOOKUP($C105,[4]APELACIÓN!$C:$AK,29,0)&gt;0),VLOOKUP($C105,[4]APELACIÓN!$C:$AK,29,0),VLOOKUP($C105,[4]CONSOLIDADO!$C:$BS,46,0)),"")</f>
        <v>70</v>
      </c>
      <c r="O105" s="4">
        <f>IFERROR(IF(AND($W105="SI",VLOOKUP($C105,[4]APELACIÓN!$C:$AK,30,0)&gt;0),VLOOKUP($C105,[4]APELACIÓN!$C:$AK,30,0),VLOOKUP($C105,[4]CONSOLIDADO!$C:$BS,47,0)),"")</f>
        <v>70</v>
      </c>
      <c r="P105" s="7">
        <f>IFERROR(IF(AND($W105="SI",VLOOKUP($C105,[4]APELACIÓN!$C:$AK,31,0)&gt;0),VLOOKUP($C105,[4]APELACIÓN!$C:$AK,31,0),VLOOKUP($C105,[4]CONSOLIDADO!$C:$BS,48,0)),"")</f>
        <v>100</v>
      </c>
      <c r="Q105" s="6">
        <f>IFERROR(IF(AND($W105="SI",VLOOKUP($C105,[4]APELACIÓN!$C:$AK,32,0)&gt;0),VLOOKUP($C105,[4]APELACIÓN!$C:$AK,32,0),VLOOKUP($C105,[4]CONSOLIDADO!$C:$BS,49,0)),"")</f>
        <v>25</v>
      </c>
      <c r="R105" s="4" t="str">
        <f>IFERROR(IF(AND($W105="SI",VLOOKUP($C105,[4]APELACIÓN!$C:$AK,33,0)&gt;0),VLOOKUP($C105,[4]APELACIÓN!$C:$AK,33,0),VLOOKUP($C105,[4]CONSOLIDADO!$C:$BS,50,0)),"")</f>
        <v>TNS</v>
      </c>
      <c r="S105" s="5">
        <f>IFERROR(IF(AND($W105="SI",VLOOKUP($C105,[4]APELACIÓN!$C:$AK,34,0)&gt;0),VLOOKUP($C105,[4]APELACIÓN!$C:$AK,34,0),VLOOKUP($C105,[4]CONSOLIDADO!$C:$BS,51,0)),"")</f>
        <v>100</v>
      </c>
      <c r="T105" s="6">
        <f>IFERROR(IF(AND($W105="SI",VLOOKUP($C105,[4]APELACIÓN!$C:$AK,35,0)&gt;0),VLOOKUP($C105,[4]APELACIÓN!$C:$AK,35,0),VLOOKUP($C105,[4]CONSOLIDADO!$C:$BS,52,0)),"")</f>
        <v>25</v>
      </c>
      <c r="U105" s="8">
        <f>IFERROR(ROUND(IF(((H105+K105+Q105+T105)=VLOOKUP($C105,[4]CONSOLIDADO!$C:$BJ,60,0)),VLOOKUP($C105,[4]CONSOLIDADO!$C:$BJ,60,0),"ERROR"),2),"")</f>
        <v>89.5</v>
      </c>
      <c r="V105" s="9" t="str">
        <f>IFERROR(IF(VLOOKUP($C105,[4]APELACIÓN!$C:$AK,5,0)&lt;&gt;0,VLOOKUP($C105,[4]APELACIÓN!$C:$AK,5,0),"NO"),"")</f>
        <v/>
      </c>
      <c r="W105" s="9" t="str">
        <f>IFERROR(IF($V105="SI",VLOOKUP($C105,[4]APELACIÓN!$C:$AK,7,0),""),0)</f>
        <v/>
      </c>
      <c r="X105" s="10" t="str">
        <f>IFERROR(VLOOKUP($C105,[4]CONSOLIDADO!$C:$BS,61,0),"")</f>
        <v>EMPATE</v>
      </c>
      <c r="Y105" s="11">
        <f>IFERROR(VLOOKUP($C105,[4]CONSOLIDADO!$C:$BS,62,0),"")</f>
        <v>69</v>
      </c>
      <c r="Z105" s="11">
        <f>IFERROR(VLOOKUP($C105,[4]CONSOLIDADO!$C:$BS,63,0),"")</f>
        <v>8</v>
      </c>
      <c r="AA105" s="11">
        <f>IFERROR(VLOOKUP($C105,[4]CONSOLIDADO!$C:$BS,64,0),"")</f>
        <v>1</v>
      </c>
      <c r="AB105" s="11">
        <f>IFERROR(VLOOKUP($C105,[4]CONSOLIDADO!$C:$BS,65,0),"")</f>
        <v>14</v>
      </c>
      <c r="AC105" s="9" t="str">
        <f>IFERROR(VLOOKUP($C105,[4]CONSOLIDADO!$C:$BS,66,0),"")</f>
        <v/>
      </c>
      <c r="AD105" s="9">
        <f>IFERROR(VLOOKUP($C105,[4]CONSOLIDADO!$C:$BS,67,0),"")</f>
        <v>0</v>
      </c>
      <c r="AE105" s="12">
        <f>IFERROR(VLOOKUP($C105,[4]CONSOLIDADO!$C:$BS,68,0),"")</f>
        <v>0</v>
      </c>
      <c r="AF105" s="13">
        <v>90</v>
      </c>
    </row>
    <row r="106" spans="1:32" x14ac:dyDescent="0.25">
      <c r="A106" s="1">
        <v>91</v>
      </c>
      <c r="B106" s="2">
        <v>103</v>
      </c>
      <c r="C106" s="3">
        <v>13089887</v>
      </c>
      <c r="D106" s="2">
        <v>4</v>
      </c>
      <c r="E106" s="2">
        <f>IFERROR(VLOOKUP($C106,[4]CONSOLIDADO!$C:$K,9,0),"")</f>
        <v>22</v>
      </c>
      <c r="F106" s="4">
        <f>IFERROR(IF(AND($W106="SI",VLOOKUP($C106,[4]APELACIÓN!$C:$AK,21,0)&gt;0),VLOOKUP($C106,[4]APELACIÓN!$C:$AK,21,0),VLOOKUP($C106,[4]CONSOLIDADO!$C:$BS,38,0)),"")</f>
        <v>8</v>
      </c>
      <c r="G106" s="5">
        <f>IFERROR(IF(AND($W106="SI",VLOOKUP($C106,[4]APELACIÓN!$C:$AK,22,0)&gt;0),VLOOKUP($C106,[4]APELACIÓN!$C:$AK,22,0),VLOOKUP($C106,[4]CONSOLIDADO!$C:$BS,39,0)),"")</f>
        <v>58</v>
      </c>
      <c r="H106" s="6">
        <f>IFERROR(IF(AND($W106="SI",VLOOKUP($C106,[4]APELACIÓN!$C:$AK,23,0)&gt;0),VLOOKUP($C106,[4]APELACIÓN!$C:$AK,23,0),VLOOKUP($C106,[4]CONSOLIDADO!$C:$BS,40,0)),"")</f>
        <v>14.5</v>
      </c>
      <c r="I106" s="4">
        <f>IFERROR(IF(AND($W106="SI",VLOOKUP($C106,[4]APELACIÓN!$C:$AK,24,0)&gt;0),VLOOKUP($C106,[4]APELACIÓN!$C:$AK,24,0),VLOOKUP($C106,[4]CONSOLIDADO!$C:$BS,41,0)),"")</f>
        <v>168</v>
      </c>
      <c r="J106" s="7">
        <f>IFERROR(IF(AND($W106="SI",VLOOKUP($C106,[4]APELACIÓN!$C:$AK,25,0)&gt;0),VLOOKUP($C106,[4]APELACIÓN!$C:$AK,25,0),VLOOKUP($C106,[4]CONSOLIDADO!$C:$BS,42,0)),"")</f>
        <v>100</v>
      </c>
      <c r="K106" s="6">
        <f>IFERROR(IF(AND($W106="SI",VLOOKUP($C106,[4]APELACIÓN!$C:$AK,26,0)&gt;0),VLOOKUP($C106,[4]APELACIÓN!$C:$AK,26,0),VLOOKUP($C106,[4]CONSOLIDADO!$C:$BS,43,0)),"")</f>
        <v>25</v>
      </c>
      <c r="L106" s="4">
        <f>IFERROR(IF(AND($W106="SI",VLOOKUP($C106,[4]APELACIÓN!$C:$AK,27,0)&gt;0),VLOOKUP($C106,[4]APELACIÓN!$C:$AK,27,0),VLOOKUP($C106,[4]CONSOLIDADO!$C:$BS,44,0)),"")</f>
        <v>69</v>
      </c>
      <c r="M106" s="4">
        <f>IFERROR(IF(AND($W106="SI",VLOOKUP($C106,[4]APELACIÓN!$C:$AK,28,0)&gt;0),VLOOKUP($C106,[4]APELACIÓN!$C:$AK,28,0),VLOOKUP($C106,[4]CONSOLIDADO!$C:$BS,45,0)),"")</f>
        <v>70</v>
      </c>
      <c r="N106" s="4">
        <f>IFERROR(IF(AND($W106="SI",VLOOKUP($C106,[4]APELACIÓN!$C:$AK,29,0)&gt;0),VLOOKUP($C106,[4]APELACIÓN!$C:$AK,29,0),VLOOKUP($C106,[4]CONSOLIDADO!$C:$BS,46,0)),"")</f>
        <v>70</v>
      </c>
      <c r="O106" s="4">
        <f>IFERROR(IF(AND($W106="SI",VLOOKUP($C106,[4]APELACIÓN!$C:$AK,30,0)&gt;0),VLOOKUP($C106,[4]APELACIÓN!$C:$AK,30,0),VLOOKUP($C106,[4]CONSOLIDADO!$C:$BS,47,0)),"")</f>
        <v>70</v>
      </c>
      <c r="P106" s="7">
        <f>IFERROR(IF(AND($W106="SI",VLOOKUP($C106,[4]APELACIÓN!$C:$AK,31,0)&gt;0),VLOOKUP($C106,[4]APELACIÓN!$C:$AK,31,0),VLOOKUP($C106,[4]CONSOLIDADO!$C:$BS,48,0)),"")</f>
        <v>100</v>
      </c>
      <c r="Q106" s="6">
        <f>IFERROR(IF(AND($W106="SI",VLOOKUP($C106,[4]APELACIÓN!$C:$AK,32,0)&gt;0),VLOOKUP($C106,[4]APELACIÓN!$C:$AK,32,0),VLOOKUP($C106,[4]CONSOLIDADO!$C:$BS,49,0)),"")</f>
        <v>25</v>
      </c>
      <c r="R106" s="4" t="str">
        <f>IFERROR(IF(AND($W106="SI",VLOOKUP($C106,[4]APELACIÓN!$C:$AK,33,0)&gt;0),VLOOKUP($C106,[4]APELACIÓN!$C:$AK,33,0),VLOOKUP($C106,[4]CONSOLIDADO!$C:$BS,50,0)),"")</f>
        <v>TNS</v>
      </c>
      <c r="S106" s="5">
        <f>IFERROR(IF(AND($W106="SI",VLOOKUP($C106,[4]APELACIÓN!$C:$AK,34,0)&gt;0),VLOOKUP($C106,[4]APELACIÓN!$C:$AK,34,0),VLOOKUP($C106,[4]CONSOLIDADO!$C:$BS,51,0)),"")</f>
        <v>100</v>
      </c>
      <c r="T106" s="6">
        <f>IFERROR(IF(AND($W106="SI",VLOOKUP($C106,[4]APELACIÓN!$C:$AK,35,0)&gt;0),VLOOKUP($C106,[4]APELACIÓN!$C:$AK,35,0),VLOOKUP($C106,[4]CONSOLIDADO!$C:$BS,52,0)),"")</f>
        <v>25</v>
      </c>
      <c r="U106" s="8">
        <f>IFERROR(ROUND(IF(((H106+K106+Q106+T106)=VLOOKUP($C106,[4]CONSOLIDADO!$C:$BJ,60,0)),VLOOKUP($C106,[4]CONSOLIDADO!$C:$BJ,60,0),"ERROR"),2),"")</f>
        <v>89.5</v>
      </c>
      <c r="V106" s="9" t="str">
        <f>IFERROR(IF(VLOOKUP($C106,[4]APELACIÓN!$C:$AK,5,0)&lt;&gt;0,VLOOKUP($C106,[4]APELACIÓN!$C:$AK,5,0),"NO"),"")</f>
        <v/>
      </c>
      <c r="W106" s="9" t="str">
        <f>IFERROR(IF($V106="SI",VLOOKUP($C106,[4]APELACIÓN!$C:$AK,7,0),""),0)</f>
        <v/>
      </c>
      <c r="X106" s="10" t="str">
        <f>IFERROR(VLOOKUP($C106,[4]CONSOLIDADO!$C:$BS,61,0),"")</f>
        <v>EMPATE</v>
      </c>
      <c r="Y106" s="11">
        <f>IFERROR(VLOOKUP($C106,[4]CONSOLIDADO!$C:$BS,62,0),"")</f>
        <v>69</v>
      </c>
      <c r="Z106" s="11">
        <f>IFERROR(VLOOKUP($C106,[4]CONSOLIDADO!$C:$BS,63,0),"")</f>
        <v>8</v>
      </c>
      <c r="AA106" s="11">
        <f>IFERROR(VLOOKUP($C106,[4]CONSOLIDADO!$C:$BS,64,0),"")</f>
        <v>0</v>
      </c>
      <c r="AB106" s="11">
        <f>IFERROR(VLOOKUP($C106,[4]CONSOLIDADO!$C:$BS,65,0),"")</f>
        <v>27</v>
      </c>
      <c r="AC106" s="9" t="str">
        <f>IFERROR(VLOOKUP($C106,[4]CONSOLIDADO!$C:$BS,66,0),"")</f>
        <v/>
      </c>
      <c r="AD106" s="9">
        <f>IFERROR(VLOOKUP($C106,[4]CONSOLIDADO!$C:$BS,67,0),"")</f>
        <v>0</v>
      </c>
      <c r="AE106" s="12">
        <f>IFERROR(VLOOKUP($C106,[4]CONSOLIDADO!$C:$BS,68,0),"")</f>
        <v>0</v>
      </c>
      <c r="AF106" s="13">
        <v>91</v>
      </c>
    </row>
    <row r="107" spans="1:32" x14ac:dyDescent="0.25">
      <c r="A107" s="1">
        <v>92</v>
      </c>
      <c r="B107" s="2">
        <v>103</v>
      </c>
      <c r="C107" s="3">
        <v>15000767</v>
      </c>
      <c r="D107" s="2">
        <v>4</v>
      </c>
      <c r="E107" s="2">
        <f>IFERROR(VLOOKUP($C107,[4]CONSOLIDADO!$C:$K,9,0),"")</f>
        <v>22</v>
      </c>
      <c r="F107" s="4">
        <f>IFERROR(IF(AND($W107="SI",VLOOKUP($C107,[4]APELACIÓN!$C:$AK,21,0)&gt;0),VLOOKUP($C107,[4]APELACIÓN!$C:$AK,21,0),VLOOKUP($C107,[4]CONSOLIDADO!$C:$BS,38,0)),"")</f>
        <v>8</v>
      </c>
      <c r="G107" s="5">
        <f>IFERROR(IF(AND($W107="SI",VLOOKUP($C107,[4]APELACIÓN!$C:$AK,22,0)&gt;0),VLOOKUP($C107,[4]APELACIÓN!$C:$AK,22,0),VLOOKUP($C107,[4]CONSOLIDADO!$C:$BS,39,0)),"")</f>
        <v>58</v>
      </c>
      <c r="H107" s="6">
        <f>IFERROR(IF(AND($W107="SI",VLOOKUP($C107,[4]APELACIÓN!$C:$AK,23,0)&gt;0),VLOOKUP($C107,[4]APELACIÓN!$C:$AK,23,0),VLOOKUP($C107,[4]CONSOLIDADO!$C:$BS,40,0)),"")</f>
        <v>14.5</v>
      </c>
      <c r="I107" s="4">
        <f>IFERROR(IF(AND($W107="SI",VLOOKUP($C107,[4]APELACIÓN!$C:$AK,24,0)&gt;0),VLOOKUP($C107,[4]APELACIÓN!$C:$AK,24,0),VLOOKUP($C107,[4]CONSOLIDADO!$C:$BS,41,0)),"")</f>
        <v>176</v>
      </c>
      <c r="J107" s="7">
        <f>IFERROR(IF(AND($W107="SI",VLOOKUP($C107,[4]APELACIÓN!$C:$AK,25,0)&gt;0),VLOOKUP($C107,[4]APELACIÓN!$C:$AK,25,0),VLOOKUP($C107,[4]CONSOLIDADO!$C:$BS,42,0)),"")</f>
        <v>100</v>
      </c>
      <c r="K107" s="6">
        <f>IFERROR(IF(AND($W107="SI",VLOOKUP($C107,[4]APELACIÓN!$C:$AK,26,0)&gt;0),VLOOKUP($C107,[4]APELACIÓN!$C:$AK,26,0),VLOOKUP($C107,[4]CONSOLIDADO!$C:$BS,43,0)),"")</f>
        <v>25</v>
      </c>
      <c r="L107" s="4">
        <f>IFERROR(IF(AND($W107="SI",VLOOKUP($C107,[4]APELACIÓN!$C:$AK,27,0)&gt;0),VLOOKUP($C107,[4]APELACIÓN!$C:$AK,27,0),VLOOKUP($C107,[4]CONSOLIDADO!$C:$BS,44,0)),"")</f>
        <v>69</v>
      </c>
      <c r="M107" s="4">
        <f>IFERROR(IF(AND($W107="SI",VLOOKUP($C107,[4]APELACIÓN!$C:$AK,28,0)&gt;0),VLOOKUP($C107,[4]APELACIÓN!$C:$AK,28,0),VLOOKUP($C107,[4]CONSOLIDADO!$C:$BS,45,0)),"")</f>
        <v>70</v>
      </c>
      <c r="N107" s="4">
        <f>IFERROR(IF(AND($W107="SI",VLOOKUP($C107,[4]APELACIÓN!$C:$AK,29,0)&gt;0),VLOOKUP($C107,[4]APELACIÓN!$C:$AK,29,0),VLOOKUP($C107,[4]CONSOLIDADO!$C:$BS,46,0)),"")</f>
        <v>70</v>
      </c>
      <c r="O107" s="4">
        <f>IFERROR(IF(AND($W107="SI",VLOOKUP($C107,[4]APELACIÓN!$C:$AK,30,0)&gt;0),VLOOKUP($C107,[4]APELACIÓN!$C:$AK,30,0),VLOOKUP($C107,[4]CONSOLIDADO!$C:$BS,47,0)),"")</f>
        <v>70</v>
      </c>
      <c r="P107" s="7">
        <f>IFERROR(IF(AND($W107="SI",VLOOKUP($C107,[4]APELACIÓN!$C:$AK,31,0)&gt;0),VLOOKUP($C107,[4]APELACIÓN!$C:$AK,31,0),VLOOKUP($C107,[4]CONSOLIDADO!$C:$BS,48,0)),"")</f>
        <v>100</v>
      </c>
      <c r="Q107" s="6">
        <f>IFERROR(IF(AND($W107="SI",VLOOKUP($C107,[4]APELACIÓN!$C:$AK,32,0)&gt;0),VLOOKUP($C107,[4]APELACIÓN!$C:$AK,32,0),VLOOKUP($C107,[4]CONSOLIDADO!$C:$BS,49,0)),"")</f>
        <v>25</v>
      </c>
      <c r="R107" s="4" t="str">
        <f>IFERROR(IF(AND($W107="SI",VLOOKUP($C107,[4]APELACIÓN!$C:$AK,33,0)&gt;0),VLOOKUP($C107,[4]APELACIÓN!$C:$AK,33,0),VLOOKUP($C107,[4]CONSOLIDADO!$C:$BS,50,0)),"")</f>
        <v>TNS</v>
      </c>
      <c r="S107" s="5">
        <f>IFERROR(IF(AND($W107="SI",VLOOKUP($C107,[4]APELACIÓN!$C:$AK,34,0)&gt;0),VLOOKUP($C107,[4]APELACIÓN!$C:$AK,34,0),VLOOKUP($C107,[4]CONSOLIDADO!$C:$BS,51,0)),"")</f>
        <v>100</v>
      </c>
      <c r="T107" s="6">
        <f>IFERROR(IF(AND($W107="SI",VLOOKUP($C107,[4]APELACIÓN!$C:$AK,35,0)&gt;0),VLOOKUP($C107,[4]APELACIÓN!$C:$AK,35,0),VLOOKUP($C107,[4]CONSOLIDADO!$C:$BS,52,0)),"")</f>
        <v>25</v>
      </c>
      <c r="U107" s="8">
        <f>IFERROR(ROUND(IF(((H107+K107+Q107+T107)=VLOOKUP($C107,[4]CONSOLIDADO!$C:$BJ,60,0)),VLOOKUP($C107,[4]CONSOLIDADO!$C:$BJ,60,0),"ERROR"),2),"")</f>
        <v>89.5</v>
      </c>
      <c r="V107" s="9" t="str">
        <f>IFERROR(IF(VLOOKUP($C107,[4]APELACIÓN!$C:$AK,5,0)&lt;&gt;0,VLOOKUP($C107,[4]APELACIÓN!$C:$AK,5,0),"NO"),"")</f>
        <v/>
      </c>
      <c r="W107" s="9" t="str">
        <f>IFERROR(IF($V107="SI",VLOOKUP($C107,[4]APELACIÓN!$C:$AK,7,0),""),0)</f>
        <v/>
      </c>
      <c r="X107" s="10" t="str">
        <f>IFERROR(VLOOKUP($C107,[4]CONSOLIDADO!$C:$BS,61,0),"")</f>
        <v>EMPATE</v>
      </c>
      <c r="Y107" s="11">
        <f>IFERROR(VLOOKUP($C107,[4]CONSOLIDADO!$C:$BS,62,0),"")</f>
        <v>69</v>
      </c>
      <c r="Z107" s="11">
        <f>IFERROR(VLOOKUP($C107,[4]CONSOLIDADO!$C:$BS,63,0),"")</f>
        <v>7</v>
      </c>
      <c r="AA107" s="11">
        <f>IFERROR(VLOOKUP($C107,[4]CONSOLIDADO!$C:$BS,64,0),"")</f>
        <v>9</v>
      </c>
      <c r="AB107" s="11">
        <f>IFERROR(VLOOKUP($C107,[4]CONSOLIDADO!$C:$BS,65,0),"")</f>
        <v>7</v>
      </c>
      <c r="AC107" s="9" t="str">
        <f>IFERROR(VLOOKUP($C107,[4]CONSOLIDADO!$C:$BS,66,0),"")</f>
        <v/>
      </c>
      <c r="AD107" s="9">
        <f>IFERROR(VLOOKUP($C107,[4]CONSOLIDADO!$C:$BS,67,0),"")</f>
        <v>0</v>
      </c>
      <c r="AE107" s="12">
        <f>IFERROR(VLOOKUP($C107,[4]CONSOLIDADO!$C:$BS,68,0),"")</f>
        <v>0</v>
      </c>
      <c r="AF107" s="13">
        <v>92</v>
      </c>
    </row>
    <row r="108" spans="1:32" x14ac:dyDescent="0.25">
      <c r="A108" s="1">
        <v>93</v>
      </c>
      <c r="B108" s="2">
        <v>103</v>
      </c>
      <c r="C108" s="3">
        <v>10431582</v>
      </c>
      <c r="D108" s="2">
        <v>8</v>
      </c>
      <c r="E108" s="2">
        <f>IFERROR(VLOOKUP($C108,[4]CONSOLIDADO!$C:$K,9,0),"")</f>
        <v>16</v>
      </c>
      <c r="F108" s="4">
        <f>IFERROR(IF(AND($W108="SI",VLOOKUP($C108,[4]APELACIÓN!$C:$AK,21,0)&gt;0),VLOOKUP($C108,[4]APELACIÓN!$C:$AK,21,0),VLOOKUP($C108,[4]CONSOLIDADO!$C:$BS,38,0)),"")</f>
        <v>26</v>
      </c>
      <c r="G108" s="5">
        <f>IFERROR(IF(AND($W108="SI",VLOOKUP($C108,[4]APELACIÓN!$C:$AK,22,0)&gt;0),VLOOKUP($C108,[4]APELACIÓN!$C:$AK,22,0),VLOOKUP($C108,[4]CONSOLIDADO!$C:$BS,39,0)),"")</f>
        <v>100</v>
      </c>
      <c r="H108" s="6">
        <f>IFERROR(IF(AND($W108="SI",VLOOKUP($C108,[4]APELACIÓN!$C:$AK,23,0)&gt;0),VLOOKUP($C108,[4]APELACIÓN!$C:$AK,23,0),VLOOKUP($C108,[4]CONSOLIDADO!$C:$BS,40,0)),"")</f>
        <v>25</v>
      </c>
      <c r="I108" s="4">
        <f>IFERROR(IF(AND($W108="SI",VLOOKUP($C108,[4]APELACIÓN!$C:$AK,24,0)&gt;0),VLOOKUP($C108,[4]APELACIÓN!$C:$AK,24,0),VLOOKUP($C108,[4]CONSOLIDADO!$C:$BS,41,0)),"")</f>
        <v>335</v>
      </c>
      <c r="J108" s="7">
        <f>IFERROR(IF(AND($W108="SI",VLOOKUP($C108,[4]APELACIÓN!$C:$AK,25,0)&gt;0),VLOOKUP($C108,[4]APELACIÓN!$C:$AK,25,0),VLOOKUP($C108,[4]CONSOLIDADO!$C:$BS,42,0)),"")</f>
        <v>100</v>
      </c>
      <c r="K108" s="6">
        <f>IFERROR(IF(AND($W108="SI",VLOOKUP($C108,[4]APELACIÓN!$C:$AK,26,0)&gt;0),VLOOKUP($C108,[4]APELACIÓN!$C:$AK,26,0),VLOOKUP($C108,[4]CONSOLIDADO!$C:$BS,43,0)),"")</f>
        <v>25</v>
      </c>
      <c r="L108" s="4">
        <f>IFERROR(IF(AND($W108="SI",VLOOKUP($C108,[4]APELACIÓN!$C:$AK,27,0)&gt;0),VLOOKUP($C108,[4]APELACIÓN!$C:$AK,27,0),VLOOKUP($C108,[4]CONSOLIDADO!$C:$BS,44,0)),"")</f>
        <v>70</v>
      </c>
      <c r="M108" s="4">
        <f>IFERROR(IF(AND($W108="SI",VLOOKUP($C108,[4]APELACIÓN!$C:$AK,28,0)&gt;0),VLOOKUP($C108,[4]APELACIÓN!$C:$AK,28,0),VLOOKUP($C108,[4]CONSOLIDADO!$C:$BS,45,0)),"")</f>
        <v>69</v>
      </c>
      <c r="N108" s="4">
        <f>IFERROR(IF(AND($W108="SI",VLOOKUP($C108,[4]APELACIÓN!$C:$AK,29,0)&gt;0),VLOOKUP($C108,[4]APELACIÓN!$C:$AK,29,0),VLOOKUP($C108,[4]CONSOLIDADO!$C:$BS,46,0)),"")</f>
        <v>69</v>
      </c>
      <c r="O108" s="4">
        <f>IFERROR(IF(AND($W108="SI",VLOOKUP($C108,[4]APELACIÓN!$C:$AK,30,0)&gt;0),VLOOKUP($C108,[4]APELACIÓN!$C:$AK,30,0),VLOOKUP($C108,[4]CONSOLIDADO!$C:$BS,47,0)),"")</f>
        <v>69</v>
      </c>
      <c r="P108" s="7">
        <f>IFERROR(IF(AND($W108="SI",VLOOKUP($C108,[4]APELACIÓN!$C:$AK,31,0)&gt;0),VLOOKUP($C108,[4]APELACIÓN!$C:$AK,31,0),VLOOKUP($C108,[4]CONSOLIDADO!$C:$BS,48,0)),"")</f>
        <v>96</v>
      </c>
      <c r="Q108" s="6">
        <f>IFERROR(IF(AND($W108="SI",VLOOKUP($C108,[4]APELACIÓN!$C:$AK,32,0)&gt;0),VLOOKUP($C108,[4]APELACIÓN!$C:$AK,32,0),VLOOKUP($C108,[4]CONSOLIDADO!$C:$BS,49,0)),"")</f>
        <v>24</v>
      </c>
      <c r="R108" s="4" t="str">
        <f>IFERROR(IF(AND($W108="SI",VLOOKUP($C108,[4]APELACIÓN!$C:$AK,33,0)&gt;0),VLOOKUP($C108,[4]APELACIÓN!$C:$AK,33,0),VLOOKUP($C108,[4]CONSOLIDADO!$C:$BS,50,0)),"")</f>
        <v>AP</v>
      </c>
      <c r="S108" s="5">
        <f>IFERROR(IF(AND($W108="SI",VLOOKUP($C108,[4]APELACIÓN!$C:$AK,34,0)&gt;0),VLOOKUP($C108,[4]APELACIÓN!$C:$AK,34,0),VLOOKUP($C108,[4]CONSOLIDADO!$C:$BS,51,0)),"")</f>
        <v>60</v>
      </c>
      <c r="T108" s="6">
        <f>IFERROR(IF(AND($W108="SI",VLOOKUP($C108,[4]APELACIÓN!$C:$AK,35,0)&gt;0),VLOOKUP($C108,[4]APELACIÓN!$C:$AK,35,0),VLOOKUP($C108,[4]CONSOLIDADO!$C:$BS,52,0)),"")</f>
        <v>15</v>
      </c>
      <c r="U108" s="8">
        <f>IFERROR(ROUND(IF(((H108+K108+Q108+T108)=VLOOKUP($C108,[4]CONSOLIDADO!$C:$BJ,60,0)),VLOOKUP($C108,[4]CONSOLIDADO!$C:$BJ,60,0),"ERROR"),2),"")</f>
        <v>89</v>
      </c>
      <c r="V108" s="9" t="str">
        <f>IFERROR(IF(VLOOKUP($C108,[4]APELACIÓN!$C:$AK,5,0)&lt;&gt;0,VLOOKUP($C108,[4]APELACIÓN!$C:$AK,5,0),"NO"),"")</f>
        <v/>
      </c>
      <c r="W108" s="9" t="str">
        <f>IFERROR(IF($V108="SI",VLOOKUP($C108,[4]APELACIÓN!$C:$AK,7,0),""),0)</f>
        <v/>
      </c>
      <c r="X108" s="10" t="str">
        <f>IFERROR(VLOOKUP($C108,[4]CONSOLIDADO!$C:$BS,61,0),"")</f>
        <v/>
      </c>
      <c r="Y108" s="11">
        <f>IFERROR(VLOOKUP($C108,[4]CONSOLIDADO!$C:$BS,62,0),"")</f>
        <v>70</v>
      </c>
      <c r="Z108" s="11">
        <f>IFERROR(VLOOKUP($C108,[4]CONSOLIDADO!$C:$BS,63,0),"")</f>
        <v>26</v>
      </c>
      <c r="AA108" s="11">
        <f>IFERROR(VLOOKUP($C108,[4]CONSOLIDADO!$C:$BS,64,0),"")</f>
        <v>1</v>
      </c>
      <c r="AB108" s="11">
        <f>IFERROR(VLOOKUP($C108,[4]CONSOLIDADO!$C:$BS,65,0),"")</f>
        <v>6</v>
      </c>
      <c r="AC108" s="9" t="str">
        <f>IFERROR(VLOOKUP($C108,[4]CONSOLIDADO!$C:$BS,66,0),"")</f>
        <v/>
      </c>
      <c r="AD108" s="9">
        <f>IFERROR(VLOOKUP($C108,[4]CONSOLIDADO!$C:$BS,67,0),"")</f>
        <v>0</v>
      </c>
      <c r="AE108" s="12">
        <f>IFERROR(VLOOKUP($C108,[4]CONSOLIDADO!$C:$BS,68,0),"")</f>
        <v>0</v>
      </c>
      <c r="AF108" s="13">
        <v>93</v>
      </c>
    </row>
    <row r="109" spans="1:32" x14ac:dyDescent="0.25">
      <c r="A109" s="1">
        <v>94</v>
      </c>
      <c r="B109" s="2">
        <v>103</v>
      </c>
      <c r="C109" s="3">
        <v>10751196</v>
      </c>
      <c r="D109" s="2">
        <v>2</v>
      </c>
      <c r="E109" s="2">
        <f>IFERROR(VLOOKUP($C109,[4]CONSOLIDADO!$C:$K,9,0),"")</f>
        <v>22</v>
      </c>
      <c r="F109" s="4">
        <f>IFERROR(IF(AND($W109="SI",VLOOKUP($C109,[4]APELACIÓN!$C:$AK,21,0)&gt;0),VLOOKUP($C109,[4]APELACIÓN!$C:$AK,21,0),VLOOKUP($C109,[4]CONSOLIDADO!$C:$BS,38,0)),"")</f>
        <v>8</v>
      </c>
      <c r="G109" s="5">
        <f>IFERROR(IF(AND($W109="SI",VLOOKUP($C109,[4]APELACIÓN!$C:$AK,22,0)&gt;0),VLOOKUP($C109,[4]APELACIÓN!$C:$AK,22,0),VLOOKUP($C109,[4]CONSOLIDADO!$C:$BS,39,0)),"")</f>
        <v>58</v>
      </c>
      <c r="H109" s="6">
        <f>IFERROR(IF(AND($W109="SI",VLOOKUP($C109,[4]APELACIÓN!$C:$AK,23,0)&gt;0),VLOOKUP($C109,[4]APELACIÓN!$C:$AK,23,0),VLOOKUP($C109,[4]CONSOLIDADO!$C:$BS,40,0)),"")</f>
        <v>14.5</v>
      </c>
      <c r="I109" s="4">
        <f>IFERROR(IF(AND($W109="SI",VLOOKUP($C109,[4]APELACIÓN!$C:$AK,24,0)&gt;0),VLOOKUP($C109,[4]APELACIÓN!$C:$AK,24,0),VLOOKUP($C109,[4]CONSOLIDADO!$C:$BS,41,0)),"")</f>
        <v>453</v>
      </c>
      <c r="J109" s="7">
        <f>IFERROR(IF(AND($W109="SI",VLOOKUP($C109,[4]APELACIÓN!$C:$AK,25,0)&gt;0),VLOOKUP($C109,[4]APELACIÓN!$C:$AK,25,0),VLOOKUP($C109,[4]CONSOLIDADO!$C:$BS,42,0)),"")</f>
        <v>100</v>
      </c>
      <c r="K109" s="6">
        <f>IFERROR(IF(AND($W109="SI",VLOOKUP($C109,[4]APELACIÓN!$C:$AK,26,0)&gt;0),VLOOKUP($C109,[4]APELACIÓN!$C:$AK,26,0),VLOOKUP($C109,[4]CONSOLIDADO!$C:$BS,43,0)),"")</f>
        <v>25</v>
      </c>
      <c r="L109" s="4">
        <f>IFERROR(IF(AND($W109="SI",VLOOKUP($C109,[4]APELACIÓN!$C:$AK,27,0)&gt;0),VLOOKUP($C109,[4]APELACIÓN!$C:$AK,27,0),VLOOKUP($C109,[4]CONSOLIDADO!$C:$BS,44,0)),"")</f>
        <v>70</v>
      </c>
      <c r="M109" s="4">
        <f>IFERROR(IF(AND($W109="SI",VLOOKUP($C109,[4]APELACIÓN!$C:$AK,28,0)&gt;0),VLOOKUP($C109,[4]APELACIÓN!$C:$AK,28,0),VLOOKUP($C109,[4]CONSOLIDADO!$C:$BS,45,0)),"")</f>
        <v>69</v>
      </c>
      <c r="N109" s="4">
        <f>IFERROR(IF(AND($W109="SI",VLOOKUP($C109,[4]APELACIÓN!$C:$AK,29,0)&gt;0),VLOOKUP($C109,[4]APELACIÓN!$C:$AK,29,0),VLOOKUP($C109,[4]CONSOLIDADO!$C:$BS,46,0)),"")</f>
        <v>69</v>
      </c>
      <c r="O109" s="4">
        <f>IFERROR(IF(AND($W109="SI",VLOOKUP($C109,[4]APELACIÓN!$C:$AK,30,0)&gt;0),VLOOKUP($C109,[4]APELACIÓN!$C:$AK,30,0),VLOOKUP($C109,[4]CONSOLIDADO!$C:$BS,47,0)),"")</f>
        <v>69</v>
      </c>
      <c r="P109" s="7">
        <f>IFERROR(IF(AND($W109="SI",VLOOKUP($C109,[4]APELACIÓN!$C:$AK,31,0)&gt;0),VLOOKUP($C109,[4]APELACIÓN!$C:$AK,31,0),VLOOKUP($C109,[4]CONSOLIDADO!$C:$BS,48,0)),"")</f>
        <v>96</v>
      </c>
      <c r="Q109" s="6">
        <f>IFERROR(IF(AND($W109="SI",VLOOKUP($C109,[4]APELACIÓN!$C:$AK,32,0)&gt;0),VLOOKUP($C109,[4]APELACIÓN!$C:$AK,32,0),VLOOKUP($C109,[4]CONSOLIDADO!$C:$BS,49,0)),"")</f>
        <v>24</v>
      </c>
      <c r="R109" s="4" t="str">
        <f>IFERROR(IF(AND($W109="SI",VLOOKUP($C109,[4]APELACIÓN!$C:$AK,33,0)&gt;0),VLOOKUP($C109,[4]APELACIÓN!$C:$AK,33,0),VLOOKUP($C109,[4]CONSOLIDADO!$C:$BS,50,0)),"")</f>
        <v>TNS</v>
      </c>
      <c r="S109" s="5">
        <f>IFERROR(IF(AND($W109="SI",VLOOKUP($C109,[4]APELACIÓN!$C:$AK,34,0)&gt;0),VLOOKUP($C109,[4]APELACIÓN!$C:$AK,34,0),VLOOKUP($C109,[4]CONSOLIDADO!$C:$BS,51,0)),"")</f>
        <v>100</v>
      </c>
      <c r="T109" s="6">
        <f>IFERROR(IF(AND($W109="SI",VLOOKUP($C109,[4]APELACIÓN!$C:$AK,35,0)&gt;0),VLOOKUP($C109,[4]APELACIÓN!$C:$AK,35,0),VLOOKUP($C109,[4]CONSOLIDADO!$C:$BS,52,0)),"")</f>
        <v>25</v>
      </c>
      <c r="U109" s="8">
        <f>IFERROR(ROUND(IF(((H109+K109+Q109+T109)=VLOOKUP($C109,[4]CONSOLIDADO!$C:$BJ,60,0)),VLOOKUP($C109,[4]CONSOLIDADO!$C:$BJ,60,0),"ERROR"),2),"")</f>
        <v>88.5</v>
      </c>
      <c r="V109" s="9" t="str">
        <f>IFERROR(IF(VLOOKUP($C109,[4]APELACIÓN!$C:$AK,5,0)&lt;&gt;0,VLOOKUP($C109,[4]APELACIÓN!$C:$AK,5,0),"NO"),"")</f>
        <v/>
      </c>
      <c r="W109" s="9" t="str">
        <f>IFERROR(IF($V109="SI",VLOOKUP($C109,[4]APELACIÓN!$C:$AK,7,0),""),0)</f>
        <v/>
      </c>
      <c r="X109" s="10" t="str">
        <f>IFERROR(VLOOKUP($C109,[4]CONSOLIDADO!$C:$BS,61,0),"")</f>
        <v>EMPATE</v>
      </c>
      <c r="Y109" s="11">
        <f>IFERROR(VLOOKUP($C109,[4]CONSOLIDADO!$C:$BS,62,0),"")</f>
        <v>70</v>
      </c>
      <c r="Z109" s="11">
        <f>IFERROR(VLOOKUP($C109,[4]CONSOLIDADO!$C:$BS,63,0),"")</f>
        <v>8</v>
      </c>
      <c r="AA109" s="11">
        <f>IFERROR(VLOOKUP($C109,[4]CONSOLIDADO!$C:$BS,64,0),"")</f>
        <v>3</v>
      </c>
      <c r="AB109" s="11">
        <f>IFERROR(VLOOKUP($C109,[4]CONSOLIDADO!$C:$BS,65,0),"")</f>
        <v>16</v>
      </c>
      <c r="AC109" s="9" t="str">
        <f>IFERROR(VLOOKUP($C109,[4]CONSOLIDADO!$C:$BS,66,0),"")</f>
        <v/>
      </c>
      <c r="AD109" s="9">
        <f>IFERROR(VLOOKUP($C109,[4]CONSOLIDADO!$C:$BS,67,0),"")</f>
        <v>0</v>
      </c>
      <c r="AE109" s="12">
        <f>IFERROR(VLOOKUP($C109,[4]CONSOLIDADO!$C:$BS,68,0),"")</f>
        <v>0</v>
      </c>
      <c r="AF109" s="13">
        <v>94</v>
      </c>
    </row>
    <row r="110" spans="1:32" x14ac:dyDescent="0.25">
      <c r="A110" s="1">
        <v>95</v>
      </c>
      <c r="B110" s="2">
        <v>103</v>
      </c>
      <c r="C110" s="3">
        <v>16469108</v>
      </c>
      <c r="D110" s="2" t="s">
        <v>35</v>
      </c>
      <c r="E110" s="2">
        <f>IFERROR(VLOOKUP($C110,[4]CONSOLIDADO!$C:$K,9,0),"")</f>
        <v>22</v>
      </c>
      <c r="F110" s="4">
        <f>IFERROR(IF(AND($W110="SI",VLOOKUP($C110,[4]APELACIÓN!$C:$AK,21,0)&gt;0),VLOOKUP($C110,[4]APELACIÓN!$C:$AK,21,0),VLOOKUP($C110,[4]CONSOLIDADO!$C:$BS,38,0)),"")</f>
        <v>8</v>
      </c>
      <c r="G110" s="5">
        <f>IFERROR(IF(AND($W110="SI",VLOOKUP($C110,[4]APELACIÓN!$C:$AK,22,0)&gt;0),VLOOKUP($C110,[4]APELACIÓN!$C:$AK,22,0),VLOOKUP($C110,[4]CONSOLIDADO!$C:$BS,39,0)),"")</f>
        <v>58</v>
      </c>
      <c r="H110" s="6">
        <f>IFERROR(IF(AND($W110="SI",VLOOKUP($C110,[4]APELACIÓN!$C:$AK,23,0)&gt;0),VLOOKUP($C110,[4]APELACIÓN!$C:$AK,23,0),VLOOKUP($C110,[4]CONSOLIDADO!$C:$BS,40,0)),"")</f>
        <v>14.5</v>
      </c>
      <c r="I110" s="4">
        <f>IFERROR(IF(AND($W110="SI",VLOOKUP($C110,[4]APELACIÓN!$C:$AK,24,0)&gt;0),VLOOKUP($C110,[4]APELACIÓN!$C:$AK,24,0),VLOOKUP($C110,[4]CONSOLIDADO!$C:$BS,41,0)),"")</f>
        <v>54</v>
      </c>
      <c r="J110" s="7">
        <f>IFERROR(IF(AND($W110="SI",VLOOKUP($C110,[4]APELACIÓN!$C:$AK,25,0)&gt;0),VLOOKUP($C110,[4]APELACIÓN!$C:$AK,25,0),VLOOKUP($C110,[4]CONSOLIDADO!$C:$BS,42,0)),"")</f>
        <v>100</v>
      </c>
      <c r="K110" s="6">
        <f>IFERROR(IF(AND($W110="SI",VLOOKUP($C110,[4]APELACIÓN!$C:$AK,26,0)&gt;0),VLOOKUP($C110,[4]APELACIÓN!$C:$AK,26,0),VLOOKUP($C110,[4]CONSOLIDADO!$C:$BS,43,0)),"")</f>
        <v>25</v>
      </c>
      <c r="L110" s="4">
        <f>IFERROR(IF(AND($W110="SI",VLOOKUP($C110,[4]APELACIÓN!$C:$AK,27,0)&gt;0),VLOOKUP($C110,[4]APELACIÓN!$C:$AK,27,0),VLOOKUP($C110,[4]CONSOLIDADO!$C:$BS,44,0)),"")</f>
        <v>70</v>
      </c>
      <c r="M110" s="4">
        <f>IFERROR(IF(AND($W110="SI",VLOOKUP($C110,[4]APELACIÓN!$C:$AK,28,0)&gt;0),VLOOKUP($C110,[4]APELACIÓN!$C:$AK,28,0),VLOOKUP($C110,[4]CONSOLIDADO!$C:$BS,45,0)),"")</f>
        <v>68</v>
      </c>
      <c r="N110" s="4">
        <f>IFERROR(IF(AND($W110="SI",VLOOKUP($C110,[4]APELACIÓN!$C:$AK,29,0)&gt;0),VLOOKUP($C110,[4]APELACIÓN!$C:$AK,29,0),VLOOKUP($C110,[4]CONSOLIDADO!$C:$BS,46,0)),"")</f>
        <v>68</v>
      </c>
      <c r="O110" s="4">
        <f>IFERROR(IF(AND($W110="SI",VLOOKUP($C110,[4]APELACIÓN!$C:$AK,30,0)&gt;0),VLOOKUP($C110,[4]APELACIÓN!$C:$AK,30,0),VLOOKUP($C110,[4]CONSOLIDADO!$C:$BS,47,0)),"")</f>
        <v>69</v>
      </c>
      <c r="P110" s="7">
        <f>IFERROR(IF(AND($W110="SI",VLOOKUP($C110,[4]APELACIÓN!$C:$AK,31,0)&gt;0),VLOOKUP($C110,[4]APELACIÓN!$C:$AK,31,0),VLOOKUP($C110,[4]CONSOLIDADO!$C:$BS,48,0)),"")</f>
        <v>96</v>
      </c>
      <c r="Q110" s="6">
        <f>IFERROR(IF(AND($W110="SI",VLOOKUP($C110,[4]APELACIÓN!$C:$AK,32,0)&gt;0),VLOOKUP($C110,[4]APELACIÓN!$C:$AK,32,0),VLOOKUP($C110,[4]CONSOLIDADO!$C:$BS,49,0)),"")</f>
        <v>24</v>
      </c>
      <c r="R110" s="4" t="str">
        <f>IFERROR(IF(AND($W110="SI",VLOOKUP($C110,[4]APELACIÓN!$C:$AK,33,0)&gt;0),VLOOKUP($C110,[4]APELACIÓN!$C:$AK,33,0),VLOOKUP($C110,[4]CONSOLIDADO!$C:$BS,50,0)),"")</f>
        <v>TNS</v>
      </c>
      <c r="S110" s="5">
        <f>IFERROR(IF(AND($W110="SI",VLOOKUP($C110,[4]APELACIÓN!$C:$AK,34,0)&gt;0),VLOOKUP($C110,[4]APELACIÓN!$C:$AK,34,0),VLOOKUP($C110,[4]CONSOLIDADO!$C:$BS,51,0)),"")</f>
        <v>100</v>
      </c>
      <c r="T110" s="6">
        <f>IFERROR(IF(AND($W110="SI",VLOOKUP($C110,[4]APELACIÓN!$C:$AK,35,0)&gt;0),VLOOKUP($C110,[4]APELACIÓN!$C:$AK,35,0),VLOOKUP($C110,[4]CONSOLIDADO!$C:$BS,52,0)),"")</f>
        <v>25</v>
      </c>
      <c r="U110" s="8">
        <f>IFERROR(ROUND(IF(((H110+K110+Q110+T110)=VLOOKUP($C110,[4]CONSOLIDADO!$C:$BJ,60,0)),VLOOKUP($C110,[4]CONSOLIDADO!$C:$BJ,60,0),"ERROR"),2),"")</f>
        <v>88.5</v>
      </c>
      <c r="V110" s="9" t="str">
        <f>IFERROR(IF(VLOOKUP($C110,[4]APELACIÓN!$C:$AK,5,0)&lt;&gt;0,VLOOKUP($C110,[4]APELACIÓN!$C:$AK,5,0),"NO"),"")</f>
        <v/>
      </c>
      <c r="W110" s="9" t="str">
        <f>IFERROR(IF($V110="SI",VLOOKUP($C110,[4]APELACIÓN!$C:$AK,7,0),""),0)</f>
        <v/>
      </c>
      <c r="X110" s="10" t="str">
        <f>IFERROR(VLOOKUP($C110,[4]CONSOLIDADO!$C:$BS,61,0),"")</f>
        <v>EMPATE</v>
      </c>
      <c r="Y110" s="11">
        <f>IFERROR(VLOOKUP($C110,[4]CONSOLIDADO!$C:$BS,62,0),"")</f>
        <v>70</v>
      </c>
      <c r="Z110" s="11">
        <f>IFERROR(VLOOKUP($C110,[4]CONSOLIDADO!$C:$BS,63,0),"")</f>
        <v>7</v>
      </c>
      <c r="AA110" s="11">
        <f>IFERROR(VLOOKUP($C110,[4]CONSOLIDADO!$C:$BS,64,0),"")</f>
        <v>6</v>
      </c>
      <c r="AB110" s="11">
        <f>IFERROR(VLOOKUP($C110,[4]CONSOLIDADO!$C:$BS,65,0),"")</f>
        <v>9</v>
      </c>
      <c r="AC110" s="9" t="str">
        <f>IFERROR(VLOOKUP($C110,[4]CONSOLIDADO!$C:$BS,66,0),"")</f>
        <v/>
      </c>
      <c r="AD110" s="9">
        <f>IFERROR(VLOOKUP($C110,[4]CONSOLIDADO!$C:$BS,67,0),"")</f>
        <v>0</v>
      </c>
      <c r="AE110" s="12">
        <f>IFERROR(VLOOKUP($C110,[4]CONSOLIDADO!$C:$BS,68,0),"")</f>
        <v>0</v>
      </c>
      <c r="AF110" s="13">
        <v>95</v>
      </c>
    </row>
    <row r="111" spans="1:32" x14ac:dyDescent="0.25">
      <c r="A111" s="1">
        <v>96</v>
      </c>
      <c r="B111" s="2">
        <v>103</v>
      </c>
      <c r="C111" s="3">
        <v>15006426</v>
      </c>
      <c r="D111" s="2">
        <v>0</v>
      </c>
      <c r="E111" s="2">
        <f>IFERROR(VLOOKUP($C111,[4]CONSOLIDADO!$C:$K,9,0),"")</f>
        <v>22</v>
      </c>
      <c r="F111" s="4">
        <f>IFERROR(IF(AND($W111="SI",VLOOKUP($C111,[4]APELACIÓN!$C:$AK,21,0)&gt;0),VLOOKUP($C111,[4]APELACIÓN!$C:$AK,21,0),VLOOKUP($C111,[4]CONSOLIDADO!$C:$BS,38,0)),"")</f>
        <v>8</v>
      </c>
      <c r="G111" s="5">
        <f>IFERROR(IF(AND($W111="SI",VLOOKUP($C111,[4]APELACIÓN!$C:$AK,22,0)&gt;0),VLOOKUP($C111,[4]APELACIÓN!$C:$AK,22,0),VLOOKUP($C111,[4]CONSOLIDADO!$C:$BS,39,0)),"")</f>
        <v>58</v>
      </c>
      <c r="H111" s="6">
        <f>IFERROR(IF(AND($W111="SI",VLOOKUP($C111,[4]APELACIÓN!$C:$AK,23,0)&gt;0),VLOOKUP($C111,[4]APELACIÓN!$C:$AK,23,0),VLOOKUP($C111,[4]CONSOLIDADO!$C:$BS,40,0)),"")</f>
        <v>14.5</v>
      </c>
      <c r="I111" s="4">
        <f>IFERROR(IF(AND($W111="SI",VLOOKUP($C111,[4]APELACIÓN!$C:$AK,24,0)&gt;0),VLOOKUP($C111,[4]APELACIÓN!$C:$AK,24,0),VLOOKUP($C111,[4]CONSOLIDADO!$C:$BS,41,0)),"")</f>
        <v>135</v>
      </c>
      <c r="J111" s="7">
        <f>IFERROR(IF(AND($W111="SI",VLOOKUP($C111,[4]APELACIÓN!$C:$AK,25,0)&gt;0),VLOOKUP($C111,[4]APELACIÓN!$C:$AK,25,0),VLOOKUP($C111,[4]CONSOLIDADO!$C:$BS,42,0)),"")</f>
        <v>100</v>
      </c>
      <c r="K111" s="6">
        <f>IFERROR(IF(AND($W111="SI",VLOOKUP($C111,[4]APELACIÓN!$C:$AK,26,0)&gt;0),VLOOKUP($C111,[4]APELACIÓN!$C:$AK,26,0),VLOOKUP($C111,[4]CONSOLIDADO!$C:$BS,43,0)),"")</f>
        <v>25</v>
      </c>
      <c r="L111" s="4">
        <f>IFERROR(IF(AND($W111="SI",VLOOKUP($C111,[4]APELACIÓN!$C:$AK,27,0)&gt;0),VLOOKUP($C111,[4]APELACIÓN!$C:$AK,27,0),VLOOKUP($C111,[4]CONSOLIDADO!$C:$BS,44,0)),"")</f>
        <v>69</v>
      </c>
      <c r="M111" s="4">
        <f>IFERROR(IF(AND($W111="SI",VLOOKUP($C111,[4]APELACIÓN!$C:$AK,28,0)&gt;0),VLOOKUP($C111,[4]APELACIÓN!$C:$AK,28,0),VLOOKUP($C111,[4]CONSOLIDADO!$C:$BS,45,0)),"")</f>
        <v>69</v>
      </c>
      <c r="N111" s="4">
        <f>IFERROR(IF(AND($W111="SI",VLOOKUP($C111,[4]APELACIÓN!$C:$AK,29,0)&gt;0),VLOOKUP($C111,[4]APELACIÓN!$C:$AK,29,0),VLOOKUP($C111,[4]CONSOLIDADO!$C:$BS,46,0)),"")</f>
        <v>69</v>
      </c>
      <c r="O111" s="4">
        <f>IFERROR(IF(AND($W111="SI",VLOOKUP($C111,[4]APELACIÓN!$C:$AK,30,0)&gt;0),VLOOKUP($C111,[4]APELACIÓN!$C:$AK,30,0),VLOOKUP($C111,[4]CONSOLIDADO!$C:$BS,47,0)),"")</f>
        <v>69</v>
      </c>
      <c r="P111" s="7">
        <f>IFERROR(IF(AND($W111="SI",VLOOKUP($C111,[4]APELACIÓN!$C:$AK,31,0)&gt;0),VLOOKUP($C111,[4]APELACIÓN!$C:$AK,31,0),VLOOKUP($C111,[4]CONSOLIDADO!$C:$BS,48,0)),"")</f>
        <v>96</v>
      </c>
      <c r="Q111" s="6">
        <f>IFERROR(IF(AND($W111="SI",VLOOKUP($C111,[4]APELACIÓN!$C:$AK,32,0)&gt;0),VLOOKUP($C111,[4]APELACIÓN!$C:$AK,32,0),VLOOKUP($C111,[4]CONSOLIDADO!$C:$BS,49,0)),"")</f>
        <v>24</v>
      </c>
      <c r="R111" s="4" t="str">
        <f>IFERROR(IF(AND($W111="SI",VLOOKUP($C111,[4]APELACIÓN!$C:$AK,33,0)&gt;0),VLOOKUP($C111,[4]APELACIÓN!$C:$AK,33,0),VLOOKUP($C111,[4]CONSOLIDADO!$C:$BS,50,0)),"")</f>
        <v>TNS</v>
      </c>
      <c r="S111" s="5">
        <f>IFERROR(IF(AND($W111="SI",VLOOKUP($C111,[4]APELACIÓN!$C:$AK,34,0)&gt;0),VLOOKUP($C111,[4]APELACIÓN!$C:$AK,34,0),VLOOKUP($C111,[4]CONSOLIDADO!$C:$BS,51,0)),"")</f>
        <v>100</v>
      </c>
      <c r="T111" s="6">
        <f>IFERROR(IF(AND($W111="SI",VLOOKUP($C111,[4]APELACIÓN!$C:$AK,35,0)&gt;0),VLOOKUP($C111,[4]APELACIÓN!$C:$AK,35,0),VLOOKUP($C111,[4]CONSOLIDADO!$C:$BS,52,0)),"")</f>
        <v>25</v>
      </c>
      <c r="U111" s="8">
        <f>IFERROR(ROUND(IF(((H111+K111+Q111+T111)=VLOOKUP($C111,[4]CONSOLIDADO!$C:$BJ,60,0)),VLOOKUP($C111,[4]CONSOLIDADO!$C:$BJ,60,0),"ERROR"),2),"")</f>
        <v>88.5</v>
      </c>
      <c r="V111" s="9" t="str">
        <f>IFERROR(IF(VLOOKUP($C111,[4]APELACIÓN!$C:$AK,5,0)&lt;&gt;0,VLOOKUP($C111,[4]APELACIÓN!$C:$AK,5,0),"NO"),"")</f>
        <v/>
      </c>
      <c r="W111" s="9" t="str">
        <f>IFERROR(IF($V111="SI",VLOOKUP($C111,[4]APELACIÓN!$C:$AK,7,0),""),0)</f>
        <v/>
      </c>
      <c r="X111" s="10" t="str">
        <f>IFERROR(VLOOKUP($C111,[4]CONSOLIDADO!$C:$BS,61,0),"")</f>
        <v>EMPATE</v>
      </c>
      <c r="Y111" s="11">
        <f>IFERROR(VLOOKUP($C111,[4]CONSOLIDADO!$C:$BS,62,0),"")</f>
        <v>69</v>
      </c>
      <c r="Z111" s="11">
        <f>IFERROR(VLOOKUP($C111,[4]CONSOLIDADO!$C:$BS,63,0),"")</f>
        <v>8</v>
      </c>
      <c r="AA111" s="11">
        <f>IFERROR(VLOOKUP($C111,[4]CONSOLIDADO!$C:$BS,64,0),"")</f>
        <v>1</v>
      </c>
      <c r="AB111" s="11">
        <f>IFERROR(VLOOKUP($C111,[4]CONSOLIDADO!$C:$BS,65,0),"")</f>
        <v>8</v>
      </c>
      <c r="AC111" s="9" t="str">
        <f>IFERROR(VLOOKUP($C111,[4]CONSOLIDADO!$C:$BS,66,0),"")</f>
        <v/>
      </c>
      <c r="AD111" s="9">
        <f>IFERROR(VLOOKUP($C111,[4]CONSOLIDADO!$C:$BS,67,0),"")</f>
        <v>0</v>
      </c>
      <c r="AE111" s="12">
        <f>IFERROR(VLOOKUP($C111,[4]CONSOLIDADO!$C:$BS,68,0),"")</f>
        <v>0</v>
      </c>
      <c r="AF111" s="13">
        <v>96</v>
      </c>
    </row>
    <row r="112" spans="1:32" x14ac:dyDescent="0.25">
      <c r="A112" s="1">
        <v>97</v>
      </c>
      <c r="B112" s="2">
        <v>103</v>
      </c>
      <c r="C112" s="3">
        <v>16032639</v>
      </c>
      <c r="D112" s="2">
        <v>5</v>
      </c>
      <c r="E112" s="2">
        <f>IFERROR(VLOOKUP($C112,[4]CONSOLIDADO!$C:$K,9,0),"")</f>
        <v>22</v>
      </c>
      <c r="F112" s="4">
        <f>IFERROR(IF(AND($W112="SI",VLOOKUP($C112,[4]APELACIÓN!$C:$AK,21,0)&gt;0),VLOOKUP($C112,[4]APELACIÓN!$C:$AK,21,0),VLOOKUP($C112,[4]CONSOLIDADO!$C:$BS,38,0)),"")</f>
        <v>8</v>
      </c>
      <c r="G112" s="5">
        <f>IFERROR(IF(AND($W112="SI",VLOOKUP($C112,[4]APELACIÓN!$C:$AK,22,0)&gt;0),VLOOKUP($C112,[4]APELACIÓN!$C:$AK,22,0),VLOOKUP($C112,[4]CONSOLIDADO!$C:$BS,39,0)),"")</f>
        <v>58</v>
      </c>
      <c r="H112" s="6">
        <f>IFERROR(IF(AND($W112="SI",VLOOKUP($C112,[4]APELACIÓN!$C:$AK,23,0)&gt;0),VLOOKUP($C112,[4]APELACIÓN!$C:$AK,23,0),VLOOKUP($C112,[4]CONSOLIDADO!$C:$BS,40,0)),"")</f>
        <v>14.5</v>
      </c>
      <c r="I112" s="4">
        <f>IFERROR(IF(AND($W112="SI",VLOOKUP($C112,[4]APELACIÓN!$C:$AK,24,0)&gt;0),VLOOKUP($C112,[4]APELACIÓN!$C:$AK,24,0),VLOOKUP($C112,[4]CONSOLIDADO!$C:$BS,41,0)),"")</f>
        <v>164</v>
      </c>
      <c r="J112" s="7">
        <f>IFERROR(IF(AND($W112="SI",VLOOKUP($C112,[4]APELACIÓN!$C:$AK,25,0)&gt;0),VLOOKUP($C112,[4]APELACIÓN!$C:$AK,25,0),VLOOKUP($C112,[4]CONSOLIDADO!$C:$BS,42,0)),"")</f>
        <v>100</v>
      </c>
      <c r="K112" s="6">
        <f>IFERROR(IF(AND($W112="SI",VLOOKUP($C112,[4]APELACIÓN!$C:$AK,26,0)&gt;0),VLOOKUP($C112,[4]APELACIÓN!$C:$AK,26,0),VLOOKUP($C112,[4]CONSOLIDADO!$C:$BS,43,0)),"")</f>
        <v>25</v>
      </c>
      <c r="L112" s="4">
        <f>IFERROR(IF(AND($W112="SI",VLOOKUP($C112,[4]APELACIÓN!$C:$AK,27,0)&gt;0),VLOOKUP($C112,[4]APELACIÓN!$C:$AK,27,0),VLOOKUP($C112,[4]CONSOLIDADO!$C:$BS,44,0)),"")</f>
        <v>69</v>
      </c>
      <c r="M112" s="4">
        <f>IFERROR(IF(AND($W112="SI",VLOOKUP($C112,[4]APELACIÓN!$C:$AK,28,0)&gt;0),VLOOKUP($C112,[4]APELACIÓN!$C:$AK,28,0),VLOOKUP($C112,[4]CONSOLIDADO!$C:$BS,45,0)),"")</f>
        <v>70</v>
      </c>
      <c r="N112" s="4">
        <f>IFERROR(IF(AND($W112="SI",VLOOKUP($C112,[4]APELACIÓN!$C:$AK,29,0)&gt;0),VLOOKUP($C112,[4]APELACIÓN!$C:$AK,29,0),VLOOKUP($C112,[4]CONSOLIDADO!$C:$BS,46,0)),"")</f>
        <v>69</v>
      </c>
      <c r="O112" s="4">
        <f>IFERROR(IF(AND($W112="SI",VLOOKUP($C112,[4]APELACIÓN!$C:$AK,30,0)&gt;0),VLOOKUP($C112,[4]APELACIÓN!$C:$AK,30,0),VLOOKUP($C112,[4]CONSOLIDADO!$C:$BS,47,0)),"")</f>
        <v>69</v>
      </c>
      <c r="P112" s="7">
        <f>IFERROR(IF(AND($W112="SI",VLOOKUP($C112,[4]APELACIÓN!$C:$AK,31,0)&gt;0),VLOOKUP($C112,[4]APELACIÓN!$C:$AK,31,0),VLOOKUP($C112,[4]CONSOLIDADO!$C:$BS,48,0)),"")</f>
        <v>96</v>
      </c>
      <c r="Q112" s="6">
        <f>IFERROR(IF(AND($W112="SI",VLOOKUP($C112,[4]APELACIÓN!$C:$AK,32,0)&gt;0),VLOOKUP($C112,[4]APELACIÓN!$C:$AK,32,0),VLOOKUP($C112,[4]CONSOLIDADO!$C:$BS,49,0)),"")</f>
        <v>24</v>
      </c>
      <c r="R112" s="4" t="str">
        <f>IFERROR(IF(AND($W112="SI",VLOOKUP($C112,[4]APELACIÓN!$C:$AK,33,0)&gt;0),VLOOKUP($C112,[4]APELACIÓN!$C:$AK,33,0),VLOOKUP($C112,[4]CONSOLIDADO!$C:$BS,50,0)),"")</f>
        <v>TNS</v>
      </c>
      <c r="S112" s="5">
        <f>IFERROR(IF(AND($W112="SI",VLOOKUP($C112,[4]APELACIÓN!$C:$AK,34,0)&gt;0),VLOOKUP($C112,[4]APELACIÓN!$C:$AK,34,0),VLOOKUP($C112,[4]CONSOLIDADO!$C:$BS,51,0)),"")</f>
        <v>100</v>
      </c>
      <c r="T112" s="6">
        <f>IFERROR(IF(AND($W112="SI",VLOOKUP($C112,[4]APELACIÓN!$C:$AK,35,0)&gt;0),VLOOKUP($C112,[4]APELACIÓN!$C:$AK,35,0),VLOOKUP($C112,[4]CONSOLIDADO!$C:$BS,52,0)),"")</f>
        <v>25</v>
      </c>
      <c r="U112" s="8">
        <f>IFERROR(ROUND(IF(((H112+K112+Q112+T112)=VLOOKUP($C112,[4]CONSOLIDADO!$C:$BJ,60,0)),VLOOKUP($C112,[4]CONSOLIDADO!$C:$BJ,60,0),"ERROR"),2),"")</f>
        <v>88.5</v>
      </c>
      <c r="V112" s="9" t="str">
        <f>IFERROR(IF(VLOOKUP($C112,[4]APELACIÓN!$C:$AK,5,0)&lt;&gt;0,VLOOKUP($C112,[4]APELACIÓN!$C:$AK,5,0),"NO"),"")</f>
        <v/>
      </c>
      <c r="W112" s="9" t="str">
        <f>IFERROR(IF($V112="SI",VLOOKUP($C112,[4]APELACIÓN!$C:$AK,7,0),""),0)</f>
        <v/>
      </c>
      <c r="X112" s="10" t="str">
        <f>IFERROR(VLOOKUP($C112,[4]CONSOLIDADO!$C:$BS,61,0),"")</f>
        <v>EMPATE</v>
      </c>
      <c r="Y112" s="11">
        <f>IFERROR(VLOOKUP($C112,[4]CONSOLIDADO!$C:$BS,62,0),"")</f>
        <v>69</v>
      </c>
      <c r="Z112" s="11">
        <f>IFERROR(VLOOKUP($C112,[4]CONSOLIDADO!$C:$BS,63,0),"")</f>
        <v>7</v>
      </c>
      <c r="AA112" s="11">
        <f>IFERROR(VLOOKUP($C112,[4]CONSOLIDADO!$C:$BS,64,0),"")</f>
        <v>8</v>
      </c>
      <c r="AB112" s="11">
        <f>IFERROR(VLOOKUP($C112,[4]CONSOLIDADO!$C:$BS,65,0),"")</f>
        <v>14</v>
      </c>
      <c r="AC112" s="9" t="str">
        <f>IFERROR(VLOOKUP($C112,[4]CONSOLIDADO!$C:$BS,66,0),"")</f>
        <v/>
      </c>
      <c r="AD112" s="9">
        <f>IFERROR(VLOOKUP($C112,[4]CONSOLIDADO!$C:$BS,67,0),"")</f>
        <v>0</v>
      </c>
      <c r="AE112" s="12">
        <f>IFERROR(VLOOKUP($C112,[4]CONSOLIDADO!$C:$BS,68,0),"")</f>
        <v>0</v>
      </c>
      <c r="AF112" s="13">
        <v>97</v>
      </c>
    </row>
    <row r="113" spans="1:32" x14ac:dyDescent="0.25">
      <c r="A113" s="1">
        <v>98</v>
      </c>
      <c r="B113" s="2">
        <v>103</v>
      </c>
      <c r="C113" s="3">
        <v>15007735</v>
      </c>
      <c r="D113" s="2">
        <v>4</v>
      </c>
      <c r="E113" s="2">
        <f>IFERROR(VLOOKUP($C113,[4]CONSOLIDADO!$C:$K,9,0),"")</f>
        <v>22</v>
      </c>
      <c r="F113" s="4">
        <f>IFERROR(IF(AND($W113="SI",VLOOKUP($C113,[4]APELACIÓN!$C:$AK,21,0)&gt;0),VLOOKUP($C113,[4]APELACIÓN!$C:$AK,21,0),VLOOKUP($C113,[4]CONSOLIDADO!$C:$BS,38,0)),"")</f>
        <v>8</v>
      </c>
      <c r="G113" s="5">
        <f>IFERROR(IF(AND($W113="SI",VLOOKUP($C113,[4]APELACIÓN!$C:$AK,22,0)&gt;0),VLOOKUP($C113,[4]APELACIÓN!$C:$AK,22,0),VLOOKUP($C113,[4]CONSOLIDADO!$C:$BS,39,0)),"")</f>
        <v>58</v>
      </c>
      <c r="H113" s="6">
        <f>IFERROR(IF(AND($W113="SI",VLOOKUP($C113,[4]APELACIÓN!$C:$AK,23,0)&gt;0),VLOOKUP($C113,[4]APELACIÓN!$C:$AK,23,0),VLOOKUP($C113,[4]CONSOLIDADO!$C:$BS,40,0)),"")</f>
        <v>14.5</v>
      </c>
      <c r="I113" s="4">
        <f>IFERROR(IF(AND($W113="SI",VLOOKUP($C113,[4]APELACIÓN!$C:$AK,24,0)&gt;0),VLOOKUP($C113,[4]APELACIÓN!$C:$AK,24,0),VLOOKUP($C113,[4]CONSOLIDADO!$C:$BS,41,0)),"")</f>
        <v>75</v>
      </c>
      <c r="J113" s="7">
        <f>IFERROR(IF(AND($W113="SI",VLOOKUP($C113,[4]APELACIÓN!$C:$AK,25,0)&gt;0),VLOOKUP($C113,[4]APELACIÓN!$C:$AK,25,0),VLOOKUP($C113,[4]CONSOLIDADO!$C:$BS,42,0)),"")</f>
        <v>100</v>
      </c>
      <c r="K113" s="6">
        <f>IFERROR(IF(AND($W113="SI",VLOOKUP($C113,[4]APELACIÓN!$C:$AK,26,0)&gt;0),VLOOKUP($C113,[4]APELACIÓN!$C:$AK,26,0),VLOOKUP($C113,[4]CONSOLIDADO!$C:$BS,43,0)),"")</f>
        <v>25</v>
      </c>
      <c r="L113" s="4">
        <f>IFERROR(IF(AND($W113="SI",VLOOKUP($C113,[4]APELACIÓN!$C:$AK,27,0)&gt;0),VLOOKUP($C113,[4]APELACIÓN!$C:$AK,27,0),VLOOKUP($C113,[4]CONSOLIDADO!$C:$BS,44,0)),"")</f>
        <v>67</v>
      </c>
      <c r="M113" s="4">
        <f>IFERROR(IF(AND($W113="SI",VLOOKUP($C113,[4]APELACIÓN!$C:$AK,28,0)&gt;0),VLOOKUP($C113,[4]APELACIÓN!$C:$AK,28,0),VLOOKUP($C113,[4]CONSOLIDADO!$C:$BS,45,0)),"")</f>
        <v>68</v>
      </c>
      <c r="N113" s="4">
        <f>IFERROR(IF(AND($W113="SI",VLOOKUP($C113,[4]APELACIÓN!$C:$AK,29,0)&gt;0),VLOOKUP($C113,[4]APELACIÓN!$C:$AK,29,0),VLOOKUP($C113,[4]CONSOLIDADO!$C:$BS,46,0)),"")</f>
        <v>69</v>
      </c>
      <c r="O113" s="4">
        <f>IFERROR(IF(AND($W113="SI",VLOOKUP($C113,[4]APELACIÓN!$C:$AK,30,0)&gt;0),VLOOKUP($C113,[4]APELACIÓN!$C:$AK,30,0),VLOOKUP($C113,[4]CONSOLIDADO!$C:$BS,47,0)),"")</f>
        <v>68</v>
      </c>
      <c r="P113" s="7">
        <f>IFERROR(IF(AND($W113="SI",VLOOKUP($C113,[4]APELACIÓN!$C:$AK,31,0)&gt;0),VLOOKUP($C113,[4]APELACIÓN!$C:$AK,31,0),VLOOKUP($C113,[4]CONSOLIDADO!$C:$BS,48,0)),"")</f>
        <v>96</v>
      </c>
      <c r="Q113" s="6">
        <f>IFERROR(IF(AND($W113="SI",VLOOKUP($C113,[4]APELACIÓN!$C:$AK,32,0)&gt;0),VLOOKUP($C113,[4]APELACIÓN!$C:$AK,32,0),VLOOKUP($C113,[4]CONSOLIDADO!$C:$BS,49,0)),"")</f>
        <v>24</v>
      </c>
      <c r="R113" s="4" t="str">
        <f>IFERROR(IF(AND($W113="SI",VLOOKUP($C113,[4]APELACIÓN!$C:$AK,33,0)&gt;0),VLOOKUP($C113,[4]APELACIÓN!$C:$AK,33,0),VLOOKUP($C113,[4]CONSOLIDADO!$C:$BS,50,0)),"")</f>
        <v>TNS</v>
      </c>
      <c r="S113" s="5">
        <f>IFERROR(IF(AND($W113="SI",VLOOKUP($C113,[4]APELACIÓN!$C:$AK,34,0)&gt;0),VLOOKUP($C113,[4]APELACIÓN!$C:$AK,34,0),VLOOKUP($C113,[4]CONSOLIDADO!$C:$BS,51,0)),"")</f>
        <v>100</v>
      </c>
      <c r="T113" s="6">
        <f>IFERROR(IF(AND($W113="SI",VLOOKUP($C113,[4]APELACIÓN!$C:$AK,35,0)&gt;0),VLOOKUP($C113,[4]APELACIÓN!$C:$AK,35,0),VLOOKUP($C113,[4]CONSOLIDADO!$C:$BS,52,0)),"")</f>
        <v>25</v>
      </c>
      <c r="U113" s="8">
        <f>IFERROR(ROUND(IF(((H113+K113+Q113+T113)=VLOOKUP($C113,[4]CONSOLIDADO!$C:$BJ,60,0)),VLOOKUP($C113,[4]CONSOLIDADO!$C:$BJ,60,0),"ERROR"),2),"")</f>
        <v>88.5</v>
      </c>
      <c r="V113" s="9" t="str">
        <f>IFERROR(IF(VLOOKUP($C113,[4]APELACIÓN!$C:$AK,5,0)&lt;&gt;0,VLOOKUP($C113,[4]APELACIÓN!$C:$AK,5,0),"NO"),"")</f>
        <v/>
      </c>
      <c r="W113" s="9" t="str">
        <f>IFERROR(IF($V113="SI",VLOOKUP($C113,[4]APELACIÓN!$C:$AK,7,0),""),0)</f>
        <v/>
      </c>
      <c r="X113" s="10" t="str">
        <f>IFERROR(VLOOKUP($C113,[4]CONSOLIDADO!$C:$BS,61,0),"")</f>
        <v>EMPATE</v>
      </c>
      <c r="Y113" s="11">
        <f>IFERROR(VLOOKUP($C113,[4]CONSOLIDADO!$C:$BS,62,0),"")</f>
        <v>67</v>
      </c>
      <c r="Z113" s="11">
        <f>IFERROR(VLOOKUP($C113,[4]CONSOLIDADO!$C:$BS,63,0),"")</f>
        <v>8</v>
      </c>
      <c r="AA113" s="11">
        <f>IFERROR(VLOOKUP($C113,[4]CONSOLIDADO!$C:$BS,64,0),"")</f>
        <v>3</v>
      </c>
      <c r="AB113" s="11">
        <f>IFERROR(VLOOKUP($C113,[4]CONSOLIDADO!$C:$BS,65,0),"")</f>
        <v>26</v>
      </c>
      <c r="AC113" s="9" t="str">
        <f>IFERROR(VLOOKUP($C113,[4]CONSOLIDADO!$C:$BS,66,0),"")</f>
        <v/>
      </c>
      <c r="AD113" s="9">
        <f>IFERROR(VLOOKUP($C113,[4]CONSOLIDADO!$C:$BS,67,0),"")</f>
        <v>0</v>
      </c>
      <c r="AE113" s="12">
        <f>IFERROR(VLOOKUP($C113,[4]CONSOLIDADO!$C:$BS,68,0),"")</f>
        <v>0</v>
      </c>
      <c r="AF113" s="13">
        <v>98</v>
      </c>
    </row>
    <row r="114" spans="1:32" x14ac:dyDescent="0.25">
      <c r="A114" s="1">
        <v>99</v>
      </c>
      <c r="B114" s="2">
        <v>103</v>
      </c>
      <c r="C114" s="3">
        <v>17010934</v>
      </c>
      <c r="D114" s="2">
        <v>1</v>
      </c>
      <c r="E114" s="2">
        <f>IFERROR(VLOOKUP($C114,[4]CONSOLIDADO!$C:$K,9,0),"")</f>
        <v>22</v>
      </c>
      <c r="F114" s="4">
        <f>IFERROR(IF(AND($W114="SI",VLOOKUP($C114,[4]APELACIÓN!$C:$AK,21,0)&gt;0),VLOOKUP($C114,[4]APELACIÓN!$C:$AK,21,0),VLOOKUP($C114,[4]CONSOLIDADO!$C:$BS,38,0)),"")</f>
        <v>7</v>
      </c>
      <c r="G114" s="5">
        <f>IFERROR(IF(AND($W114="SI",VLOOKUP($C114,[4]APELACIÓN!$C:$AK,22,0)&gt;0),VLOOKUP($C114,[4]APELACIÓN!$C:$AK,22,0),VLOOKUP($C114,[4]CONSOLIDADO!$C:$BS,39,0)),"")</f>
        <v>52</v>
      </c>
      <c r="H114" s="6">
        <f>IFERROR(IF(AND($W114="SI",VLOOKUP($C114,[4]APELACIÓN!$C:$AK,23,0)&gt;0),VLOOKUP($C114,[4]APELACIÓN!$C:$AK,23,0),VLOOKUP($C114,[4]CONSOLIDADO!$C:$BS,40,0)),"")</f>
        <v>13</v>
      </c>
      <c r="I114" s="4">
        <f>IFERROR(IF(AND($W114="SI",VLOOKUP($C114,[4]APELACIÓN!$C:$AK,24,0)&gt;0),VLOOKUP($C114,[4]APELACIÓN!$C:$AK,24,0),VLOOKUP($C114,[4]CONSOLIDADO!$C:$BS,41,0)),"")</f>
        <v>432</v>
      </c>
      <c r="J114" s="7">
        <f>IFERROR(IF(AND($W114="SI",VLOOKUP($C114,[4]APELACIÓN!$C:$AK,25,0)&gt;0),VLOOKUP($C114,[4]APELACIÓN!$C:$AK,25,0),VLOOKUP($C114,[4]CONSOLIDADO!$C:$BS,42,0)),"")</f>
        <v>100</v>
      </c>
      <c r="K114" s="6">
        <f>IFERROR(IF(AND($W114="SI",VLOOKUP($C114,[4]APELACIÓN!$C:$AK,26,0)&gt;0),VLOOKUP($C114,[4]APELACIÓN!$C:$AK,26,0),VLOOKUP($C114,[4]CONSOLIDADO!$C:$BS,43,0)),"")</f>
        <v>25</v>
      </c>
      <c r="L114" s="4">
        <f>IFERROR(IF(AND($W114="SI",VLOOKUP($C114,[4]APELACIÓN!$C:$AK,27,0)&gt;0),VLOOKUP($C114,[4]APELACIÓN!$C:$AK,27,0),VLOOKUP($C114,[4]CONSOLIDADO!$C:$BS,44,0)),"")</f>
        <v>70</v>
      </c>
      <c r="M114" s="4">
        <f>IFERROR(IF(AND($W114="SI",VLOOKUP($C114,[4]APELACIÓN!$C:$AK,28,0)&gt;0),VLOOKUP($C114,[4]APELACIÓN!$C:$AK,28,0),VLOOKUP($C114,[4]CONSOLIDADO!$C:$BS,45,0)),"")</f>
        <v>70</v>
      </c>
      <c r="N114" s="4">
        <f>IFERROR(IF(AND($W114="SI",VLOOKUP($C114,[4]APELACIÓN!$C:$AK,29,0)&gt;0),VLOOKUP($C114,[4]APELACIÓN!$C:$AK,29,0),VLOOKUP($C114,[4]CONSOLIDADO!$C:$BS,46,0)),"")</f>
        <v>70</v>
      </c>
      <c r="O114" s="4">
        <f>IFERROR(IF(AND($W114="SI",VLOOKUP($C114,[4]APELACIÓN!$C:$AK,30,0)&gt;0),VLOOKUP($C114,[4]APELACIÓN!$C:$AK,30,0),VLOOKUP($C114,[4]CONSOLIDADO!$C:$BS,47,0)),"")</f>
        <v>70</v>
      </c>
      <c r="P114" s="7">
        <f>IFERROR(IF(AND($W114="SI",VLOOKUP($C114,[4]APELACIÓN!$C:$AK,31,0)&gt;0),VLOOKUP($C114,[4]APELACIÓN!$C:$AK,31,0),VLOOKUP($C114,[4]CONSOLIDADO!$C:$BS,48,0)),"")</f>
        <v>100</v>
      </c>
      <c r="Q114" s="6">
        <f>IFERROR(IF(AND($W114="SI",VLOOKUP($C114,[4]APELACIÓN!$C:$AK,32,0)&gt;0),VLOOKUP($C114,[4]APELACIÓN!$C:$AK,32,0),VLOOKUP($C114,[4]CONSOLIDADO!$C:$BS,49,0)),"")</f>
        <v>25</v>
      </c>
      <c r="R114" s="4" t="str">
        <f>IFERROR(IF(AND($W114="SI",VLOOKUP($C114,[4]APELACIÓN!$C:$AK,33,0)&gt;0),VLOOKUP($C114,[4]APELACIÓN!$C:$AK,33,0),VLOOKUP($C114,[4]CONSOLIDADO!$C:$BS,50,0)),"")</f>
        <v>TNS</v>
      </c>
      <c r="S114" s="5">
        <f>IFERROR(IF(AND($W114="SI",VLOOKUP($C114,[4]APELACIÓN!$C:$AK,34,0)&gt;0),VLOOKUP($C114,[4]APELACIÓN!$C:$AK,34,0),VLOOKUP($C114,[4]CONSOLIDADO!$C:$BS,51,0)),"")</f>
        <v>100</v>
      </c>
      <c r="T114" s="6">
        <f>IFERROR(IF(AND($W114="SI",VLOOKUP($C114,[4]APELACIÓN!$C:$AK,35,0)&gt;0),VLOOKUP($C114,[4]APELACIÓN!$C:$AK,35,0),VLOOKUP($C114,[4]CONSOLIDADO!$C:$BS,52,0)),"")</f>
        <v>25</v>
      </c>
      <c r="U114" s="8">
        <f>IFERROR(ROUND(IF(((H114+K114+Q114+T114)=VLOOKUP($C114,[4]CONSOLIDADO!$C:$BJ,60,0)),VLOOKUP($C114,[4]CONSOLIDADO!$C:$BJ,60,0),"ERROR"),2),"")</f>
        <v>88</v>
      </c>
      <c r="V114" s="9" t="str">
        <f>IFERROR(IF(VLOOKUP($C114,[4]APELACIÓN!$C:$AK,5,0)&lt;&gt;0,VLOOKUP($C114,[4]APELACIÓN!$C:$AK,5,0),"NO"),"")</f>
        <v/>
      </c>
      <c r="W114" s="9" t="str">
        <f>IFERROR(IF($V114="SI",VLOOKUP($C114,[4]APELACIÓN!$C:$AK,7,0),""),0)</f>
        <v/>
      </c>
      <c r="X114" s="10" t="str">
        <f>IFERROR(VLOOKUP($C114,[4]CONSOLIDADO!$C:$BS,61,0),"")</f>
        <v>EMPATE</v>
      </c>
      <c r="Y114" s="11">
        <f>IFERROR(VLOOKUP($C114,[4]CONSOLIDADO!$C:$BS,62,0),"")</f>
        <v>70</v>
      </c>
      <c r="Z114" s="11">
        <f>IFERROR(VLOOKUP($C114,[4]CONSOLIDADO!$C:$BS,63,0),"")</f>
        <v>7</v>
      </c>
      <c r="AA114" s="11">
        <f>IFERROR(VLOOKUP($C114,[4]CONSOLIDADO!$C:$BS,64,0),"")</f>
        <v>4</v>
      </c>
      <c r="AB114" s="11">
        <f>IFERROR(VLOOKUP($C114,[4]CONSOLIDADO!$C:$BS,65,0),"")</f>
        <v>4</v>
      </c>
      <c r="AC114" s="9" t="str">
        <f>IFERROR(VLOOKUP($C114,[4]CONSOLIDADO!$C:$BS,66,0),"")</f>
        <v/>
      </c>
      <c r="AD114" s="9">
        <f>IFERROR(VLOOKUP($C114,[4]CONSOLIDADO!$C:$BS,67,0),"")</f>
        <v>0</v>
      </c>
      <c r="AE114" s="12">
        <f>IFERROR(VLOOKUP($C114,[4]CONSOLIDADO!$C:$BS,68,0),"")</f>
        <v>0</v>
      </c>
      <c r="AF114" s="13">
        <v>99</v>
      </c>
    </row>
    <row r="115" spans="1:32" x14ac:dyDescent="0.25">
      <c r="A115" s="1">
        <v>100</v>
      </c>
      <c r="B115" s="2">
        <v>103</v>
      </c>
      <c r="C115" s="3">
        <v>15947631</v>
      </c>
      <c r="D115" s="2">
        <v>6</v>
      </c>
      <c r="E115" s="2">
        <f>IFERROR(VLOOKUP($C115,[4]CONSOLIDADO!$C:$K,9,0),"")</f>
        <v>22</v>
      </c>
      <c r="F115" s="4">
        <f>IFERROR(IF(AND($W115="SI",VLOOKUP($C115,[4]APELACIÓN!$C:$AK,21,0)&gt;0),VLOOKUP($C115,[4]APELACIÓN!$C:$AK,21,0),VLOOKUP($C115,[4]CONSOLIDADO!$C:$BS,38,0)),"")</f>
        <v>7</v>
      </c>
      <c r="G115" s="5">
        <f>IFERROR(IF(AND($W115="SI",VLOOKUP($C115,[4]APELACIÓN!$C:$AK,22,0)&gt;0),VLOOKUP($C115,[4]APELACIÓN!$C:$AK,22,0),VLOOKUP($C115,[4]CONSOLIDADO!$C:$BS,39,0)),"")</f>
        <v>52</v>
      </c>
      <c r="H115" s="6">
        <f>IFERROR(IF(AND($W115="SI",VLOOKUP($C115,[4]APELACIÓN!$C:$AK,23,0)&gt;0),VLOOKUP($C115,[4]APELACIÓN!$C:$AK,23,0),VLOOKUP($C115,[4]CONSOLIDADO!$C:$BS,40,0)),"")</f>
        <v>13</v>
      </c>
      <c r="I115" s="4">
        <f>IFERROR(IF(AND($W115="SI",VLOOKUP($C115,[4]APELACIÓN!$C:$AK,24,0)&gt;0),VLOOKUP($C115,[4]APELACIÓN!$C:$AK,24,0),VLOOKUP($C115,[4]CONSOLIDADO!$C:$BS,41,0)),"")</f>
        <v>209</v>
      </c>
      <c r="J115" s="7">
        <f>IFERROR(IF(AND($W115="SI",VLOOKUP($C115,[4]APELACIÓN!$C:$AK,25,0)&gt;0),VLOOKUP($C115,[4]APELACIÓN!$C:$AK,25,0),VLOOKUP($C115,[4]CONSOLIDADO!$C:$BS,42,0)),"")</f>
        <v>100</v>
      </c>
      <c r="K115" s="6">
        <f>IFERROR(IF(AND($W115="SI",VLOOKUP($C115,[4]APELACIÓN!$C:$AK,26,0)&gt;0),VLOOKUP($C115,[4]APELACIÓN!$C:$AK,26,0),VLOOKUP($C115,[4]CONSOLIDADO!$C:$BS,43,0)),"")</f>
        <v>25</v>
      </c>
      <c r="L115" s="4">
        <f>IFERROR(IF(AND($W115="SI",VLOOKUP($C115,[4]APELACIÓN!$C:$AK,27,0)&gt;0),VLOOKUP($C115,[4]APELACIÓN!$C:$AK,27,0),VLOOKUP($C115,[4]CONSOLIDADO!$C:$BS,44,0)),"")</f>
        <v>70</v>
      </c>
      <c r="M115" s="4">
        <f>IFERROR(IF(AND($W115="SI",VLOOKUP($C115,[4]APELACIÓN!$C:$AK,28,0)&gt;0),VLOOKUP($C115,[4]APELACIÓN!$C:$AK,28,0),VLOOKUP($C115,[4]CONSOLIDADO!$C:$BS,45,0)),"")</f>
        <v>70</v>
      </c>
      <c r="N115" s="4">
        <f>IFERROR(IF(AND($W115="SI",VLOOKUP($C115,[4]APELACIÓN!$C:$AK,29,0)&gt;0),VLOOKUP($C115,[4]APELACIÓN!$C:$AK,29,0),VLOOKUP($C115,[4]CONSOLIDADO!$C:$BS,46,0)),"")</f>
        <v>70</v>
      </c>
      <c r="O115" s="4">
        <f>IFERROR(IF(AND($W115="SI",VLOOKUP($C115,[4]APELACIÓN!$C:$AK,30,0)&gt;0),VLOOKUP($C115,[4]APELACIÓN!$C:$AK,30,0),VLOOKUP($C115,[4]CONSOLIDADO!$C:$BS,47,0)),"")</f>
        <v>70</v>
      </c>
      <c r="P115" s="7">
        <f>IFERROR(IF(AND($W115="SI",VLOOKUP($C115,[4]APELACIÓN!$C:$AK,31,0)&gt;0),VLOOKUP($C115,[4]APELACIÓN!$C:$AK,31,0),VLOOKUP($C115,[4]CONSOLIDADO!$C:$BS,48,0)),"")</f>
        <v>100</v>
      </c>
      <c r="Q115" s="6">
        <f>IFERROR(IF(AND($W115="SI",VLOOKUP($C115,[4]APELACIÓN!$C:$AK,32,0)&gt;0),VLOOKUP($C115,[4]APELACIÓN!$C:$AK,32,0),VLOOKUP($C115,[4]CONSOLIDADO!$C:$BS,49,0)),"")</f>
        <v>25</v>
      </c>
      <c r="R115" s="4" t="str">
        <f>IFERROR(IF(AND($W115="SI",VLOOKUP($C115,[4]APELACIÓN!$C:$AK,33,0)&gt;0),VLOOKUP($C115,[4]APELACIÓN!$C:$AK,33,0),VLOOKUP($C115,[4]CONSOLIDADO!$C:$BS,50,0)),"")</f>
        <v>TNS</v>
      </c>
      <c r="S115" s="5">
        <f>IFERROR(IF(AND($W115="SI",VLOOKUP($C115,[4]APELACIÓN!$C:$AK,34,0)&gt;0),VLOOKUP($C115,[4]APELACIÓN!$C:$AK,34,0),VLOOKUP($C115,[4]CONSOLIDADO!$C:$BS,51,0)),"")</f>
        <v>100</v>
      </c>
      <c r="T115" s="6">
        <f>IFERROR(IF(AND($W115="SI",VLOOKUP($C115,[4]APELACIÓN!$C:$AK,35,0)&gt;0),VLOOKUP($C115,[4]APELACIÓN!$C:$AK,35,0),VLOOKUP($C115,[4]CONSOLIDADO!$C:$BS,52,0)),"")</f>
        <v>25</v>
      </c>
      <c r="U115" s="8">
        <f>IFERROR(ROUND(IF(((H115+K115+Q115+T115)=VLOOKUP($C115,[4]CONSOLIDADO!$C:$BJ,60,0)),VLOOKUP($C115,[4]CONSOLIDADO!$C:$BJ,60,0),"ERROR"),2),"")</f>
        <v>88</v>
      </c>
      <c r="V115" s="9" t="str">
        <f>IFERROR(IF(VLOOKUP($C115,[4]APELACIÓN!$C:$AK,5,0)&lt;&gt;0,VLOOKUP($C115,[4]APELACIÓN!$C:$AK,5,0),"NO"),"")</f>
        <v/>
      </c>
      <c r="W115" s="9" t="str">
        <f>IFERROR(IF($V115="SI",VLOOKUP($C115,[4]APELACIÓN!$C:$AK,7,0),""),0)</f>
        <v/>
      </c>
      <c r="X115" s="10" t="str">
        <f>IFERROR(VLOOKUP($C115,[4]CONSOLIDADO!$C:$BS,61,0),"")</f>
        <v>EMPATE</v>
      </c>
      <c r="Y115" s="11">
        <f>IFERROR(VLOOKUP($C115,[4]CONSOLIDADO!$C:$BS,62,0),"")</f>
        <v>70</v>
      </c>
      <c r="Z115" s="11">
        <f>IFERROR(VLOOKUP($C115,[4]CONSOLIDADO!$C:$BS,63,0),"")</f>
        <v>7</v>
      </c>
      <c r="AA115" s="11">
        <f>IFERROR(VLOOKUP($C115,[4]CONSOLIDADO!$C:$BS,64,0),"")</f>
        <v>3</v>
      </c>
      <c r="AB115" s="11">
        <f>IFERROR(VLOOKUP($C115,[4]CONSOLIDADO!$C:$BS,65,0),"")</f>
        <v>29</v>
      </c>
      <c r="AC115" s="9" t="str">
        <f>IFERROR(VLOOKUP($C115,[4]CONSOLIDADO!$C:$BS,66,0),"")</f>
        <v/>
      </c>
      <c r="AD115" s="9">
        <f>IFERROR(VLOOKUP($C115,[4]CONSOLIDADO!$C:$BS,67,0),"")</f>
        <v>0</v>
      </c>
      <c r="AE115" s="12">
        <f>IFERROR(VLOOKUP($C115,[4]CONSOLIDADO!$C:$BS,68,0),"")</f>
        <v>0</v>
      </c>
      <c r="AF115" s="13">
        <v>100</v>
      </c>
    </row>
    <row r="116" spans="1:32" x14ac:dyDescent="0.25">
      <c r="A116" s="1">
        <v>101</v>
      </c>
      <c r="B116" s="2">
        <v>103</v>
      </c>
      <c r="C116" s="3">
        <v>13007153</v>
      </c>
      <c r="D116" s="2">
        <v>8</v>
      </c>
      <c r="E116" s="2">
        <f>IFERROR(VLOOKUP($C116,[4]CONSOLIDADO!$C:$K,9,0),"")</f>
        <v>22</v>
      </c>
      <c r="F116" s="4">
        <f>IFERROR(IF(AND($W116="SI",VLOOKUP($C116,[4]APELACIÓN!$C:$AK,21,0)&gt;0),VLOOKUP($C116,[4]APELACIÓN!$C:$AK,21,0),VLOOKUP($C116,[4]CONSOLIDADO!$C:$BS,38,0)),"")</f>
        <v>7</v>
      </c>
      <c r="G116" s="5">
        <f>IFERROR(IF(AND($W116="SI",VLOOKUP($C116,[4]APELACIÓN!$C:$AK,22,0)&gt;0),VLOOKUP($C116,[4]APELACIÓN!$C:$AK,22,0),VLOOKUP($C116,[4]CONSOLIDADO!$C:$BS,39,0)),"")</f>
        <v>52</v>
      </c>
      <c r="H116" s="6">
        <f>IFERROR(IF(AND($W116="SI",VLOOKUP($C116,[4]APELACIÓN!$C:$AK,23,0)&gt;0),VLOOKUP($C116,[4]APELACIÓN!$C:$AK,23,0),VLOOKUP($C116,[4]CONSOLIDADO!$C:$BS,40,0)),"")</f>
        <v>13</v>
      </c>
      <c r="I116" s="4">
        <f>IFERROR(IF(AND($W116="SI",VLOOKUP($C116,[4]APELACIÓN!$C:$AK,24,0)&gt;0),VLOOKUP($C116,[4]APELACIÓN!$C:$AK,24,0),VLOOKUP($C116,[4]CONSOLIDADO!$C:$BS,41,0)),"")</f>
        <v>240</v>
      </c>
      <c r="J116" s="7">
        <f>IFERROR(IF(AND($W116="SI",VLOOKUP($C116,[4]APELACIÓN!$C:$AK,25,0)&gt;0),VLOOKUP($C116,[4]APELACIÓN!$C:$AK,25,0),VLOOKUP($C116,[4]CONSOLIDADO!$C:$BS,42,0)),"")</f>
        <v>100</v>
      </c>
      <c r="K116" s="6">
        <f>IFERROR(IF(AND($W116="SI",VLOOKUP($C116,[4]APELACIÓN!$C:$AK,26,0)&gt;0),VLOOKUP($C116,[4]APELACIÓN!$C:$AK,26,0),VLOOKUP($C116,[4]CONSOLIDADO!$C:$BS,43,0)),"")</f>
        <v>25</v>
      </c>
      <c r="L116" s="4">
        <f>IFERROR(IF(AND($W116="SI",VLOOKUP($C116,[4]APELACIÓN!$C:$AK,27,0)&gt;0),VLOOKUP($C116,[4]APELACIÓN!$C:$AK,27,0),VLOOKUP($C116,[4]CONSOLIDADO!$C:$BS,44,0)),"")</f>
        <v>70</v>
      </c>
      <c r="M116" s="4">
        <f>IFERROR(IF(AND($W116="SI",VLOOKUP($C116,[4]APELACIÓN!$C:$AK,28,0)&gt;0),VLOOKUP($C116,[4]APELACIÓN!$C:$AK,28,0),VLOOKUP($C116,[4]CONSOLIDADO!$C:$BS,45,0)),"")</f>
        <v>70</v>
      </c>
      <c r="N116" s="4">
        <f>IFERROR(IF(AND($W116="SI",VLOOKUP($C116,[4]APELACIÓN!$C:$AK,29,0)&gt;0),VLOOKUP($C116,[4]APELACIÓN!$C:$AK,29,0),VLOOKUP($C116,[4]CONSOLIDADO!$C:$BS,46,0)),"")</f>
        <v>70</v>
      </c>
      <c r="O116" s="4">
        <f>IFERROR(IF(AND($W116="SI",VLOOKUP($C116,[4]APELACIÓN!$C:$AK,30,0)&gt;0),VLOOKUP($C116,[4]APELACIÓN!$C:$AK,30,0),VLOOKUP($C116,[4]CONSOLIDADO!$C:$BS,47,0)),"")</f>
        <v>70</v>
      </c>
      <c r="P116" s="7">
        <f>IFERROR(IF(AND($W116="SI",VLOOKUP($C116,[4]APELACIÓN!$C:$AK,31,0)&gt;0),VLOOKUP($C116,[4]APELACIÓN!$C:$AK,31,0),VLOOKUP($C116,[4]CONSOLIDADO!$C:$BS,48,0)),"")</f>
        <v>100</v>
      </c>
      <c r="Q116" s="6">
        <f>IFERROR(IF(AND($W116="SI",VLOOKUP($C116,[4]APELACIÓN!$C:$AK,32,0)&gt;0),VLOOKUP($C116,[4]APELACIÓN!$C:$AK,32,0),VLOOKUP($C116,[4]CONSOLIDADO!$C:$BS,49,0)),"")</f>
        <v>25</v>
      </c>
      <c r="R116" s="4" t="str">
        <f>IFERROR(IF(AND($W116="SI",VLOOKUP($C116,[4]APELACIÓN!$C:$AK,33,0)&gt;0),VLOOKUP($C116,[4]APELACIÓN!$C:$AK,33,0),VLOOKUP($C116,[4]CONSOLIDADO!$C:$BS,50,0)),"")</f>
        <v>TNS</v>
      </c>
      <c r="S116" s="5">
        <f>IFERROR(IF(AND($W116="SI",VLOOKUP($C116,[4]APELACIÓN!$C:$AK,34,0)&gt;0),VLOOKUP($C116,[4]APELACIÓN!$C:$AK,34,0),VLOOKUP($C116,[4]CONSOLIDADO!$C:$BS,51,0)),"")</f>
        <v>100</v>
      </c>
      <c r="T116" s="6">
        <f>IFERROR(IF(AND($W116="SI",VLOOKUP($C116,[4]APELACIÓN!$C:$AK,35,0)&gt;0),VLOOKUP($C116,[4]APELACIÓN!$C:$AK,35,0),VLOOKUP($C116,[4]CONSOLIDADO!$C:$BS,52,0)),"")</f>
        <v>25</v>
      </c>
      <c r="U116" s="8">
        <f>IFERROR(ROUND(IF(((H116+K116+Q116+T116)=VLOOKUP($C116,[4]CONSOLIDADO!$C:$BJ,60,0)),VLOOKUP($C116,[4]CONSOLIDADO!$C:$BJ,60,0),"ERROR"),2),"")</f>
        <v>88</v>
      </c>
      <c r="V116" s="9" t="str">
        <f>IFERROR(IF(VLOOKUP($C116,[4]APELACIÓN!$C:$AK,5,0)&lt;&gt;0,VLOOKUP($C116,[4]APELACIÓN!$C:$AK,5,0),"NO"),"")</f>
        <v/>
      </c>
      <c r="W116" s="9" t="str">
        <f>IFERROR(IF($V116="SI",VLOOKUP($C116,[4]APELACIÓN!$C:$AK,7,0),""),0)</f>
        <v/>
      </c>
      <c r="X116" s="10" t="str">
        <f>IFERROR(VLOOKUP($C116,[4]CONSOLIDADO!$C:$BS,61,0),"")</f>
        <v>EMPATE</v>
      </c>
      <c r="Y116" s="11">
        <f>IFERROR(VLOOKUP($C116,[4]CONSOLIDADO!$C:$BS,62,0),"")</f>
        <v>70</v>
      </c>
      <c r="Z116" s="11">
        <f>IFERROR(VLOOKUP($C116,[4]CONSOLIDADO!$C:$BS,63,0),"")</f>
        <v>7</v>
      </c>
      <c r="AA116" s="11">
        <f>IFERROR(VLOOKUP($C116,[4]CONSOLIDADO!$C:$BS,64,0),"")</f>
        <v>3</v>
      </c>
      <c r="AB116" s="11">
        <f>IFERROR(VLOOKUP($C116,[4]CONSOLIDADO!$C:$BS,65,0),"")</f>
        <v>28</v>
      </c>
      <c r="AC116" s="9" t="str">
        <f>IFERROR(VLOOKUP($C116,[4]CONSOLIDADO!$C:$BS,66,0),"")</f>
        <v/>
      </c>
      <c r="AD116" s="9">
        <f>IFERROR(VLOOKUP($C116,[4]CONSOLIDADO!$C:$BS,67,0),"")</f>
        <v>0</v>
      </c>
      <c r="AE116" s="12">
        <f>IFERROR(VLOOKUP($C116,[4]CONSOLIDADO!$C:$BS,68,0),"")</f>
        <v>0</v>
      </c>
      <c r="AF116" s="13">
        <v>101</v>
      </c>
    </row>
    <row r="117" spans="1:32" x14ac:dyDescent="0.25">
      <c r="A117" s="1">
        <v>102</v>
      </c>
      <c r="B117" s="2">
        <v>103</v>
      </c>
      <c r="C117" s="3">
        <v>13763596</v>
      </c>
      <c r="D117" s="2">
        <v>8</v>
      </c>
      <c r="E117" s="2">
        <f>IFERROR(VLOOKUP($C117,[4]CONSOLIDADO!$C:$K,9,0),"")</f>
        <v>22</v>
      </c>
      <c r="F117" s="4">
        <f>IFERROR(IF(AND($W117="SI",VLOOKUP($C117,[4]APELACIÓN!$C:$AK,21,0)&gt;0),VLOOKUP($C117,[4]APELACIÓN!$C:$AK,21,0),VLOOKUP($C117,[4]CONSOLIDADO!$C:$BS,38,0)),"")</f>
        <v>7</v>
      </c>
      <c r="G117" s="5">
        <f>IFERROR(IF(AND($W117="SI",VLOOKUP($C117,[4]APELACIÓN!$C:$AK,22,0)&gt;0),VLOOKUP($C117,[4]APELACIÓN!$C:$AK,22,0),VLOOKUP($C117,[4]CONSOLIDADO!$C:$BS,39,0)),"")</f>
        <v>52</v>
      </c>
      <c r="H117" s="6">
        <f>IFERROR(IF(AND($W117="SI",VLOOKUP($C117,[4]APELACIÓN!$C:$AK,23,0)&gt;0),VLOOKUP($C117,[4]APELACIÓN!$C:$AK,23,0),VLOOKUP($C117,[4]CONSOLIDADO!$C:$BS,40,0)),"")</f>
        <v>13</v>
      </c>
      <c r="I117" s="4">
        <f>IFERROR(IF(AND($W117="SI",VLOOKUP($C117,[4]APELACIÓN!$C:$AK,24,0)&gt;0),VLOOKUP($C117,[4]APELACIÓN!$C:$AK,24,0),VLOOKUP($C117,[4]CONSOLIDADO!$C:$BS,41,0)),"")</f>
        <v>237</v>
      </c>
      <c r="J117" s="7">
        <f>IFERROR(IF(AND($W117="SI",VLOOKUP($C117,[4]APELACIÓN!$C:$AK,25,0)&gt;0),VLOOKUP($C117,[4]APELACIÓN!$C:$AK,25,0),VLOOKUP($C117,[4]CONSOLIDADO!$C:$BS,42,0)),"")</f>
        <v>100</v>
      </c>
      <c r="K117" s="6">
        <f>IFERROR(IF(AND($W117="SI",VLOOKUP($C117,[4]APELACIÓN!$C:$AK,26,0)&gt;0),VLOOKUP($C117,[4]APELACIÓN!$C:$AK,26,0),VLOOKUP($C117,[4]CONSOLIDADO!$C:$BS,43,0)),"")</f>
        <v>25</v>
      </c>
      <c r="L117" s="4">
        <f>IFERROR(IF(AND($W117="SI",VLOOKUP($C117,[4]APELACIÓN!$C:$AK,27,0)&gt;0),VLOOKUP($C117,[4]APELACIÓN!$C:$AK,27,0),VLOOKUP($C117,[4]CONSOLIDADO!$C:$BS,44,0)),"")</f>
        <v>70</v>
      </c>
      <c r="M117" s="4">
        <f>IFERROR(IF(AND($W117="SI",VLOOKUP($C117,[4]APELACIÓN!$C:$AK,28,0)&gt;0),VLOOKUP($C117,[4]APELACIÓN!$C:$AK,28,0),VLOOKUP($C117,[4]CONSOLIDADO!$C:$BS,45,0)),"")</f>
        <v>70</v>
      </c>
      <c r="N117" s="4">
        <f>IFERROR(IF(AND($W117="SI",VLOOKUP($C117,[4]APELACIÓN!$C:$AK,29,0)&gt;0),VLOOKUP($C117,[4]APELACIÓN!$C:$AK,29,0),VLOOKUP($C117,[4]CONSOLIDADO!$C:$BS,46,0)),"")</f>
        <v>70</v>
      </c>
      <c r="O117" s="4">
        <f>IFERROR(IF(AND($W117="SI",VLOOKUP($C117,[4]APELACIÓN!$C:$AK,30,0)&gt;0),VLOOKUP($C117,[4]APELACIÓN!$C:$AK,30,0),VLOOKUP($C117,[4]CONSOLIDADO!$C:$BS,47,0)),"")</f>
        <v>70</v>
      </c>
      <c r="P117" s="7">
        <f>IFERROR(IF(AND($W117="SI",VLOOKUP($C117,[4]APELACIÓN!$C:$AK,31,0)&gt;0),VLOOKUP($C117,[4]APELACIÓN!$C:$AK,31,0),VLOOKUP($C117,[4]CONSOLIDADO!$C:$BS,48,0)),"")</f>
        <v>100</v>
      </c>
      <c r="Q117" s="6">
        <f>IFERROR(IF(AND($W117="SI",VLOOKUP($C117,[4]APELACIÓN!$C:$AK,32,0)&gt;0),VLOOKUP($C117,[4]APELACIÓN!$C:$AK,32,0),VLOOKUP($C117,[4]CONSOLIDADO!$C:$BS,49,0)),"")</f>
        <v>25</v>
      </c>
      <c r="R117" s="4" t="str">
        <f>IFERROR(IF(AND($W117="SI",VLOOKUP($C117,[4]APELACIÓN!$C:$AK,33,0)&gt;0),VLOOKUP($C117,[4]APELACIÓN!$C:$AK,33,0),VLOOKUP($C117,[4]CONSOLIDADO!$C:$BS,50,0)),"")</f>
        <v>TNS</v>
      </c>
      <c r="S117" s="5">
        <f>IFERROR(IF(AND($W117="SI",VLOOKUP($C117,[4]APELACIÓN!$C:$AK,34,0)&gt;0),VLOOKUP($C117,[4]APELACIÓN!$C:$AK,34,0),VLOOKUP($C117,[4]CONSOLIDADO!$C:$BS,51,0)),"")</f>
        <v>100</v>
      </c>
      <c r="T117" s="6">
        <f>IFERROR(IF(AND($W117="SI",VLOOKUP($C117,[4]APELACIÓN!$C:$AK,35,0)&gt;0),VLOOKUP($C117,[4]APELACIÓN!$C:$AK,35,0),VLOOKUP($C117,[4]CONSOLIDADO!$C:$BS,52,0)),"")</f>
        <v>25</v>
      </c>
      <c r="U117" s="8">
        <f>IFERROR(ROUND(IF(((H117+K117+Q117+T117)=VLOOKUP($C117,[4]CONSOLIDADO!$C:$BJ,60,0)),VLOOKUP($C117,[4]CONSOLIDADO!$C:$BJ,60,0),"ERROR"),2),"")</f>
        <v>88</v>
      </c>
      <c r="V117" s="9" t="str">
        <f>IFERROR(IF(VLOOKUP($C117,[4]APELACIÓN!$C:$AK,5,0)&lt;&gt;0,VLOOKUP($C117,[4]APELACIÓN!$C:$AK,5,0),"NO"),"")</f>
        <v/>
      </c>
      <c r="W117" s="9" t="str">
        <f>IFERROR(IF($V117="SI",VLOOKUP($C117,[4]APELACIÓN!$C:$AK,7,0),""),0)</f>
        <v/>
      </c>
      <c r="X117" s="10" t="str">
        <f>IFERROR(VLOOKUP($C117,[4]CONSOLIDADO!$C:$BS,61,0),"")</f>
        <v>EMPATE</v>
      </c>
      <c r="Y117" s="11">
        <f>IFERROR(VLOOKUP($C117,[4]CONSOLIDADO!$C:$BS,62,0),"")</f>
        <v>70</v>
      </c>
      <c r="Z117" s="11">
        <f>IFERROR(VLOOKUP($C117,[4]CONSOLIDADO!$C:$BS,63,0),"")</f>
        <v>7</v>
      </c>
      <c r="AA117" s="11">
        <f>IFERROR(VLOOKUP($C117,[4]CONSOLIDADO!$C:$BS,64,0),"")</f>
        <v>1</v>
      </c>
      <c r="AB117" s="11">
        <f>IFERROR(VLOOKUP($C117,[4]CONSOLIDADO!$C:$BS,65,0),"")</f>
        <v>13</v>
      </c>
      <c r="AC117" s="9" t="str">
        <f>IFERROR(VLOOKUP($C117,[4]CONSOLIDADO!$C:$BS,66,0),"")</f>
        <v/>
      </c>
      <c r="AD117" s="9">
        <f>IFERROR(VLOOKUP($C117,[4]CONSOLIDADO!$C:$BS,67,0),"")</f>
        <v>0</v>
      </c>
      <c r="AE117" s="12">
        <f>IFERROR(VLOOKUP($C117,[4]CONSOLIDADO!$C:$BS,68,0),"")</f>
        <v>0</v>
      </c>
      <c r="AF117" s="13">
        <v>102</v>
      </c>
    </row>
    <row r="118" spans="1:32" x14ac:dyDescent="0.25">
      <c r="A118" s="1">
        <v>103</v>
      </c>
      <c r="B118" s="2">
        <v>103</v>
      </c>
      <c r="C118" s="3">
        <v>15001331</v>
      </c>
      <c r="D118" s="2">
        <v>3</v>
      </c>
      <c r="E118" s="2">
        <f>IFERROR(VLOOKUP($C118,[4]CONSOLIDADO!$C:$K,9,0),"")</f>
        <v>22</v>
      </c>
      <c r="F118" s="4">
        <f>IFERROR(IF(AND($W118="SI",VLOOKUP($C118,[4]APELACIÓN!$C:$AK,21,0)&gt;0),VLOOKUP($C118,[4]APELACIÓN!$C:$AK,21,0),VLOOKUP($C118,[4]CONSOLIDADO!$C:$BS,38,0)),"")</f>
        <v>7</v>
      </c>
      <c r="G118" s="5">
        <f>IFERROR(IF(AND($W118="SI",VLOOKUP($C118,[4]APELACIÓN!$C:$AK,22,0)&gt;0),VLOOKUP($C118,[4]APELACIÓN!$C:$AK,22,0),VLOOKUP($C118,[4]CONSOLIDADO!$C:$BS,39,0)),"")</f>
        <v>52</v>
      </c>
      <c r="H118" s="6">
        <f>IFERROR(IF(AND($W118="SI",VLOOKUP($C118,[4]APELACIÓN!$C:$AK,23,0)&gt;0),VLOOKUP($C118,[4]APELACIÓN!$C:$AK,23,0),VLOOKUP($C118,[4]CONSOLIDADO!$C:$BS,40,0)),"")</f>
        <v>13</v>
      </c>
      <c r="I118" s="4">
        <f>IFERROR(IF(AND($W118="SI",VLOOKUP($C118,[4]APELACIÓN!$C:$AK,24,0)&gt;0),VLOOKUP($C118,[4]APELACIÓN!$C:$AK,24,0),VLOOKUP($C118,[4]CONSOLIDADO!$C:$BS,41,0)),"")</f>
        <v>442</v>
      </c>
      <c r="J118" s="7">
        <f>IFERROR(IF(AND($W118="SI",VLOOKUP($C118,[4]APELACIÓN!$C:$AK,25,0)&gt;0),VLOOKUP($C118,[4]APELACIÓN!$C:$AK,25,0),VLOOKUP($C118,[4]CONSOLIDADO!$C:$BS,42,0)),"")</f>
        <v>100</v>
      </c>
      <c r="K118" s="6">
        <f>IFERROR(IF(AND($W118="SI",VLOOKUP($C118,[4]APELACIÓN!$C:$AK,26,0)&gt;0),VLOOKUP($C118,[4]APELACIÓN!$C:$AK,26,0),VLOOKUP($C118,[4]CONSOLIDADO!$C:$BS,43,0)),"")</f>
        <v>25</v>
      </c>
      <c r="L118" s="4">
        <f>IFERROR(IF(AND($W118="SI",VLOOKUP($C118,[4]APELACIÓN!$C:$AK,27,0)&gt;0),VLOOKUP($C118,[4]APELACIÓN!$C:$AK,27,0),VLOOKUP($C118,[4]CONSOLIDADO!$C:$BS,44,0)),"")</f>
        <v>70</v>
      </c>
      <c r="M118" s="4">
        <f>IFERROR(IF(AND($W118="SI",VLOOKUP($C118,[4]APELACIÓN!$C:$AK,28,0)&gt;0),VLOOKUP($C118,[4]APELACIÓN!$C:$AK,28,0),VLOOKUP($C118,[4]CONSOLIDADO!$C:$BS,45,0)),"")</f>
        <v>70</v>
      </c>
      <c r="N118" s="4">
        <f>IFERROR(IF(AND($W118="SI",VLOOKUP($C118,[4]APELACIÓN!$C:$AK,29,0)&gt;0),VLOOKUP($C118,[4]APELACIÓN!$C:$AK,29,0),VLOOKUP($C118,[4]CONSOLIDADO!$C:$BS,46,0)),"")</f>
        <v>70</v>
      </c>
      <c r="O118" s="4">
        <f>IFERROR(IF(AND($W118="SI",VLOOKUP($C118,[4]APELACIÓN!$C:$AK,30,0)&gt;0),VLOOKUP($C118,[4]APELACIÓN!$C:$AK,30,0),VLOOKUP($C118,[4]CONSOLIDADO!$C:$BS,47,0)),"")</f>
        <v>70</v>
      </c>
      <c r="P118" s="7">
        <f>IFERROR(IF(AND($W118="SI",VLOOKUP($C118,[4]APELACIÓN!$C:$AK,31,0)&gt;0),VLOOKUP($C118,[4]APELACIÓN!$C:$AK,31,0),VLOOKUP($C118,[4]CONSOLIDADO!$C:$BS,48,0)),"")</f>
        <v>100</v>
      </c>
      <c r="Q118" s="6">
        <f>IFERROR(IF(AND($W118="SI",VLOOKUP($C118,[4]APELACIÓN!$C:$AK,32,0)&gt;0),VLOOKUP($C118,[4]APELACIÓN!$C:$AK,32,0),VLOOKUP($C118,[4]CONSOLIDADO!$C:$BS,49,0)),"")</f>
        <v>25</v>
      </c>
      <c r="R118" s="4" t="str">
        <f>IFERROR(IF(AND($W118="SI",VLOOKUP($C118,[4]APELACIÓN!$C:$AK,33,0)&gt;0),VLOOKUP($C118,[4]APELACIÓN!$C:$AK,33,0),VLOOKUP($C118,[4]CONSOLIDADO!$C:$BS,50,0)),"")</f>
        <v>TNS</v>
      </c>
      <c r="S118" s="5">
        <f>IFERROR(IF(AND($W118="SI",VLOOKUP($C118,[4]APELACIÓN!$C:$AK,34,0)&gt;0),VLOOKUP($C118,[4]APELACIÓN!$C:$AK,34,0),VLOOKUP($C118,[4]CONSOLIDADO!$C:$BS,51,0)),"")</f>
        <v>100</v>
      </c>
      <c r="T118" s="6">
        <f>IFERROR(IF(AND($W118="SI",VLOOKUP($C118,[4]APELACIÓN!$C:$AK,35,0)&gt;0),VLOOKUP($C118,[4]APELACIÓN!$C:$AK,35,0),VLOOKUP($C118,[4]CONSOLIDADO!$C:$BS,52,0)),"")</f>
        <v>25</v>
      </c>
      <c r="U118" s="8">
        <f>IFERROR(ROUND(IF(((H118+K118+Q118+T118)=VLOOKUP($C118,[4]CONSOLIDADO!$C:$BJ,60,0)),VLOOKUP($C118,[4]CONSOLIDADO!$C:$BJ,60,0),"ERROR"),2),"")</f>
        <v>88</v>
      </c>
      <c r="V118" s="9" t="str">
        <f>IFERROR(IF(VLOOKUP($C118,[4]APELACIÓN!$C:$AK,5,0)&lt;&gt;0,VLOOKUP($C118,[4]APELACIÓN!$C:$AK,5,0),"NO"),"")</f>
        <v/>
      </c>
      <c r="W118" s="9" t="str">
        <f>IFERROR(IF($V118="SI",VLOOKUP($C118,[4]APELACIÓN!$C:$AK,7,0),""),0)</f>
        <v/>
      </c>
      <c r="X118" s="10" t="str">
        <f>IFERROR(VLOOKUP($C118,[4]CONSOLIDADO!$C:$BS,61,0),"")</f>
        <v>EMPATE</v>
      </c>
      <c r="Y118" s="11">
        <f>IFERROR(VLOOKUP($C118,[4]CONSOLIDADO!$C:$BS,62,0),"")</f>
        <v>70</v>
      </c>
      <c r="Z118" s="11">
        <f>IFERROR(VLOOKUP($C118,[4]CONSOLIDADO!$C:$BS,63,0),"")</f>
        <v>7</v>
      </c>
      <c r="AA118" s="11">
        <f>IFERROR(VLOOKUP($C118,[4]CONSOLIDADO!$C:$BS,64,0),"")</f>
        <v>0</v>
      </c>
      <c r="AB118" s="11">
        <f>IFERROR(VLOOKUP($C118,[4]CONSOLIDADO!$C:$BS,65,0),"")</f>
        <v>28</v>
      </c>
      <c r="AC118" s="9" t="str">
        <f>IFERROR(VLOOKUP($C118,[4]CONSOLIDADO!$C:$BS,66,0),"")</f>
        <v/>
      </c>
      <c r="AD118" s="9">
        <f>IFERROR(VLOOKUP($C118,[4]CONSOLIDADO!$C:$BS,67,0),"")</f>
        <v>0</v>
      </c>
      <c r="AE118" s="12">
        <f>IFERROR(VLOOKUP($C118,[4]CONSOLIDADO!$C:$BS,68,0),"")</f>
        <v>0</v>
      </c>
      <c r="AF118" s="13">
        <v>103</v>
      </c>
    </row>
    <row r="119" spans="1:32" x14ac:dyDescent="0.25">
      <c r="A119" s="1">
        <v>104</v>
      </c>
      <c r="B119" s="2">
        <v>103</v>
      </c>
      <c r="C119" s="3">
        <v>17011902</v>
      </c>
      <c r="D119" s="2">
        <v>9</v>
      </c>
      <c r="E119" s="2">
        <f>IFERROR(VLOOKUP($C119,[4]CONSOLIDADO!$C:$K,9,0),"")</f>
        <v>22</v>
      </c>
      <c r="F119" s="4">
        <f>IFERROR(IF(AND($W119="SI",VLOOKUP($C119,[4]APELACIÓN!$C:$AK,21,0)&gt;0),VLOOKUP($C119,[4]APELACIÓN!$C:$AK,21,0),VLOOKUP($C119,[4]CONSOLIDADO!$C:$BS,38,0)),"")</f>
        <v>7</v>
      </c>
      <c r="G119" s="5">
        <f>IFERROR(IF(AND($W119="SI",VLOOKUP($C119,[4]APELACIÓN!$C:$AK,22,0)&gt;0),VLOOKUP($C119,[4]APELACIÓN!$C:$AK,22,0),VLOOKUP($C119,[4]CONSOLIDADO!$C:$BS,39,0)),"")</f>
        <v>52</v>
      </c>
      <c r="H119" s="6">
        <f>IFERROR(IF(AND($W119="SI",VLOOKUP($C119,[4]APELACIÓN!$C:$AK,23,0)&gt;0),VLOOKUP($C119,[4]APELACIÓN!$C:$AK,23,0),VLOOKUP($C119,[4]CONSOLIDADO!$C:$BS,40,0)),"")</f>
        <v>13</v>
      </c>
      <c r="I119" s="4">
        <f>IFERROR(IF(AND($W119="SI",VLOOKUP($C119,[4]APELACIÓN!$C:$AK,24,0)&gt;0),VLOOKUP($C119,[4]APELACIÓN!$C:$AK,24,0),VLOOKUP($C119,[4]CONSOLIDADO!$C:$BS,41,0)),"")</f>
        <v>122</v>
      </c>
      <c r="J119" s="7">
        <f>IFERROR(IF(AND($W119="SI",VLOOKUP($C119,[4]APELACIÓN!$C:$AK,25,0)&gt;0),VLOOKUP($C119,[4]APELACIÓN!$C:$AK,25,0),VLOOKUP($C119,[4]CONSOLIDADO!$C:$BS,42,0)),"")</f>
        <v>100</v>
      </c>
      <c r="K119" s="6">
        <f>IFERROR(IF(AND($W119="SI",VLOOKUP($C119,[4]APELACIÓN!$C:$AK,26,0)&gt;0),VLOOKUP($C119,[4]APELACIÓN!$C:$AK,26,0),VLOOKUP($C119,[4]CONSOLIDADO!$C:$BS,43,0)),"")</f>
        <v>25</v>
      </c>
      <c r="L119" s="4">
        <f>IFERROR(IF(AND($W119="SI",VLOOKUP($C119,[4]APELACIÓN!$C:$AK,27,0)&gt;0),VLOOKUP($C119,[4]APELACIÓN!$C:$AK,27,0),VLOOKUP($C119,[4]CONSOLIDADO!$C:$BS,44,0)),"")</f>
        <v>70</v>
      </c>
      <c r="M119" s="4">
        <f>IFERROR(IF(AND($W119="SI",VLOOKUP($C119,[4]APELACIÓN!$C:$AK,28,0)&gt;0),VLOOKUP($C119,[4]APELACIÓN!$C:$AK,28,0),VLOOKUP($C119,[4]CONSOLIDADO!$C:$BS,45,0)),"")</f>
        <v>70</v>
      </c>
      <c r="N119" s="4">
        <f>IFERROR(IF(AND($W119="SI",VLOOKUP($C119,[4]APELACIÓN!$C:$AK,29,0)&gt;0),VLOOKUP($C119,[4]APELACIÓN!$C:$AK,29,0),VLOOKUP($C119,[4]CONSOLIDADO!$C:$BS,46,0)),"")</f>
        <v>69</v>
      </c>
      <c r="O119" s="4">
        <f>IFERROR(IF(AND($W119="SI",VLOOKUP($C119,[4]APELACIÓN!$C:$AK,30,0)&gt;0),VLOOKUP($C119,[4]APELACIÓN!$C:$AK,30,0),VLOOKUP($C119,[4]CONSOLIDADO!$C:$BS,47,0)),"")</f>
        <v>70</v>
      </c>
      <c r="P119" s="7">
        <f>IFERROR(IF(AND($W119="SI",VLOOKUP($C119,[4]APELACIÓN!$C:$AK,31,0)&gt;0),VLOOKUP($C119,[4]APELACIÓN!$C:$AK,31,0),VLOOKUP($C119,[4]CONSOLIDADO!$C:$BS,48,0)),"")</f>
        <v>100</v>
      </c>
      <c r="Q119" s="6">
        <f>IFERROR(IF(AND($W119="SI",VLOOKUP($C119,[4]APELACIÓN!$C:$AK,32,0)&gt;0),VLOOKUP($C119,[4]APELACIÓN!$C:$AK,32,0),VLOOKUP($C119,[4]CONSOLIDADO!$C:$BS,49,0)),"")</f>
        <v>25</v>
      </c>
      <c r="R119" s="4" t="str">
        <f>IFERROR(IF(AND($W119="SI",VLOOKUP($C119,[4]APELACIÓN!$C:$AK,33,0)&gt;0),VLOOKUP($C119,[4]APELACIÓN!$C:$AK,33,0),VLOOKUP($C119,[4]CONSOLIDADO!$C:$BS,50,0)),"")</f>
        <v>TNS</v>
      </c>
      <c r="S119" s="5">
        <f>IFERROR(IF(AND($W119="SI",VLOOKUP($C119,[4]APELACIÓN!$C:$AK,34,0)&gt;0),VLOOKUP($C119,[4]APELACIÓN!$C:$AK,34,0),VLOOKUP($C119,[4]CONSOLIDADO!$C:$BS,51,0)),"")</f>
        <v>100</v>
      </c>
      <c r="T119" s="6">
        <f>IFERROR(IF(AND($W119="SI",VLOOKUP($C119,[4]APELACIÓN!$C:$AK,35,0)&gt;0),VLOOKUP($C119,[4]APELACIÓN!$C:$AK,35,0),VLOOKUP($C119,[4]CONSOLIDADO!$C:$BS,52,0)),"")</f>
        <v>25</v>
      </c>
      <c r="U119" s="8">
        <f>IFERROR(ROUND(IF(((H119+K119+Q119+T119)=VLOOKUP($C119,[4]CONSOLIDADO!$C:$BJ,60,0)),VLOOKUP($C119,[4]CONSOLIDADO!$C:$BJ,60,0),"ERROR"),2),"")</f>
        <v>88</v>
      </c>
      <c r="V119" s="9" t="str">
        <f>IFERROR(IF(VLOOKUP($C119,[4]APELACIÓN!$C:$AK,5,0)&lt;&gt;0,VLOOKUP($C119,[4]APELACIÓN!$C:$AK,5,0),"NO"),"")</f>
        <v/>
      </c>
      <c r="W119" s="9" t="str">
        <f>IFERROR(IF($V119="SI",VLOOKUP($C119,[4]APELACIÓN!$C:$AK,7,0),""),0)</f>
        <v/>
      </c>
      <c r="X119" s="10" t="str">
        <f>IFERROR(VLOOKUP($C119,[4]CONSOLIDADO!$C:$BS,61,0),"")</f>
        <v>EMPATE</v>
      </c>
      <c r="Y119" s="11">
        <f>IFERROR(VLOOKUP($C119,[4]CONSOLIDADO!$C:$BS,62,0),"")</f>
        <v>70</v>
      </c>
      <c r="Z119" s="11">
        <f>IFERROR(VLOOKUP($C119,[4]CONSOLIDADO!$C:$BS,63,0),"")</f>
        <v>7</v>
      </c>
      <c r="AA119" s="11">
        <f>IFERROR(VLOOKUP($C119,[4]CONSOLIDADO!$C:$BS,64,0),"")</f>
        <v>0</v>
      </c>
      <c r="AB119" s="11">
        <f>IFERROR(VLOOKUP($C119,[4]CONSOLIDADO!$C:$BS,65,0),"")</f>
        <v>27</v>
      </c>
      <c r="AC119" s="9" t="str">
        <f>IFERROR(VLOOKUP($C119,[4]CONSOLIDADO!$C:$BS,66,0),"")</f>
        <v/>
      </c>
      <c r="AD119" s="9">
        <f>IFERROR(VLOOKUP($C119,[4]CONSOLIDADO!$C:$BS,67,0),"")</f>
        <v>0</v>
      </c>
      <c r="AE119" s="12">
        <f>IFERROR(VLOOKUP($C119,[4]CONSOLIDADO!$C:$BS,68,0),"")</f>
        <v>0</v>
      </c>
      <c r="AF119" s="13">
        <v>104</v>
      </c>
    </row>
    <row r="120" spans="1:32" x14ac:dyDescent="0.25">
      <c r="A120" s="1">
        <v>105</v>
      </c>
      <c r="B120" s="2">
        <v>103</v>
      </c>
      <c r="C120" s="3">
        <v>15001370</v>
      </c>
      <c r="D120" s="2">
        <v>4</v>
      </c>
      <c r="E120" s="2">
        <f>IFERROR(VLOOKUP($C120,[4]CONSOLIDADO!$C:$K,9,0),"")</f>
        <v>22</v>
      </c>
      <c r="F120" s="4">
        <f>IFERROR(IF(AND($W120="SI",VLOOKUP($C120,[4]APELACIÓN!$C:$AK,21,0)&gt;0),VLOOKUP($C120,[4]APELACIÓN!$C:$AK,21,0),VLOOKUP($C120,[4]CONSOLIDADO!$C:$BS,38,0)),"")</f>
        <v>7</v>
      </c>
      <c r="G120" s="5">
        <f>IFERROR(IF(AND($W120="SI",VLOOKUP($C120,[4]APELACIÓN!$C:$AK,22,0)&gt;0),VLOOKUP($C120,[4]APELACIÓN!$C:$AK,22,0),VLOOKUP($C120,[4]CONSOLIDADO!$C:$BS,39,0)),"")</f>
        <v>52</v>
      </c>
      <c r="H120" s="6">
        <f>IFERROR(IF(AND($W120="SI",VLOOKUP($C120,[4]APELACIÓN!$C:$AK,23,0)&gt;0),VLOOKUP($C120,[4]APELACIÓN!$C:$AK,23,0),VLOOKUP($C120,[4]CONSOLIDADO!$C:$BS,40,0)),"")</f>
        <v>13</v>
      </c>
      <c r="I120" s="4">
        <f>IFERROR(IF(AND($W120="SI",VLOOKUP($C120,[4]APELACIÓN!$C:$AK,24,0)&gt;0),VLOOKUP($C120,[4]APELACIÓN!$C:$AK,24,0),VLOOKUP($C120,[4]CONSOLIDADO!$C:$BS,41,0)),"")</f>
        <v>67</v>
      </c>
      <c r="J120" s="7">
        <f>IFERROR(IF(AND($W120="SI",VLOOKUP($C120,[4]APELACIÓN!$C:$AK,25,0)&gt;0),VLOOKUP($C120,[4]APELACIÓN!$C:$AK,25,0),VLOOKUP($C120,[4]CONSOLIDADO!$C:$BS,42,0)),"")</f>
        <v>100</v>
      </c>
      <c r="K120" s="6">
        <f>IFERROR(IF(AND($W120="SI",VLOOKUP($C120,[4]APELACIÓN!$C:$AK,26,0)&gt;0),VLOOKUP($C120,[4]APELACIÓN!$C:$AK,26,0),VLOOKUP($C120,[4]CONSOLIDADO!$C:$BS,43,0)),"")</f>
        <v>25</v>
      </c>
      <c r="L120" s="4">
        <f>IFERROR(IF(AND($W120="SI",VLOOKUP($C120,[4]APELACIÓN!$C:$AK,27,0)&gt;0),VLOOKUP($C120,[4]APELACIÓN!$C:$AK,27,0),VLOOKUP($C120,[4]CONSOLIDADO!$C:$BS,44,0)),"")</f>
        <v>70</v>
      </c>
      <c r="M120" s="4">
        <f>IFERROR(IF(AND($W120="SI",VLOOKUP($C120,[4]APELACIÓN!$C:$AK,28,0)&gt;0),VLOOKUP($C120,[4]APELACIÓN!$C:$AK,28,0),VLOOKUP($C120,[4]CONSOLIDADO!$C:$BS,45,0)),"")</f>
        <v>70</v>
      </c>
      <c r="N120" s="4">
        <f>IFERROR(IF(AND($W120="SI",VLOOKUP($C120,[4]APELACIÓN!$C:$AK,29,0)&gt;0),VLOOKUP($C120,[4]APELACIÓN!$C:$AK,29,0),VLOOKUP($C120,[4]CONSOLIDADO!$C:$BS,46,0)),"")</f>
        <v>70</v>
      </c>
      <c r="O120" s="4">
        <f>IFERROR(IF(AND($W120="SI",VLOOKUP($C120,[4]APELACIÓN!$C:$AK,30,0)&gt;0),VLOOKUP($C120,[4]APELACIÓN!$C:$AK,30,0),VLOOKUP($C120,[4]CONSOLIDADO!$C:$BS,47,0)),"")</f>
        <v>70</v>
      </c>
      <c r="P120" s="7">
        <f>IFERROR(IF(AND($W120="SI",VLOOKUP($C120,[4]APELACIÓN!$C:$AK,31,0)&gt;0),VLOOKUP($C120,[4]APELACIÓN!$C:$AK,31,0),VLOOKUP($C120,[4]CONSOLIDADO!$C:$BS,48,0)),"")</f>
        <v>100</v>
      </c>
      <c r="Q120" s="6">
        <f>IFERROR(IF(AND($W120="SI",VLOOKUP($C120,[4]APELACIÓN!$C:$AK,32,0)&gt;0),VLOOKUP($C120,[4]APELACIÓN!$C:$AK,32,0),VLOOKUP($C120,[4]CONSOLIDADO!$C:$BS,49,0)),"")</f>
        <v>25</v>
      </c>
      <c r="R120" s="4" t="str">
        <f>IFERROR(IF(AND($W120="SI",VLOOKUP($C120,[4]APELACIÓN!$C:$AK,33,0)&gt;0),VLOOKUP($C120,[4]APELACIÓN!$C:$AK,33,0),VLOOKUP($C120,[4]CONSOLIDADO!$C:$BS,50,0)),"")</f>
        <v>TNS</v>
      </c>
      <c r="S120" s="5">
        <f>IFERROR(IF(AND($W120="SI",VLOOKUP($C120,[4]APELACIÓN!$C:$AK,34,0)&gt;0),VLOOKUP($C120,[4]APELACIÓN!$C:$AK,34,0),VLOOKUP($C120,[4]CONSOLIDADO!$C:$BS,51,0)),"")</f>
        <v>100</v>
      </c>
      <c r="T120" s="6">
        <f>IFERROR(IF(AND($W120="SI",VLOOKUP($C120,[4]APELACIÓN!$C:$AK,35,0)&gt;0),VLOOKUP($C120,[4]APELACIÓN!$C:$AK,35,0),VLOOKUP($C120,[4]CONSOLIDADO!$C:$BS,52,0)),"")</f>
        <v>25</v>
      </c>
      <c r="U120" s="8">
        <f>IFERROR(ROUND(IF(((H120+K120+Q120+T120)=VLOOKUP($C120,[4]CONSOLIDADO!$C:$BJ,60,0)),VLOOKUP($C120,[4]CONSOLIDADO!$C:$BJ,60,0),"ERROR"),2),"")</f>
        <v>88</v>
      </c>
      <c r="V120" s="9" t="str">
        <f>IFERROR(IF(VLOOKUP($C120,[4]APELACIÓN!$C:$AK,5,0)&lt;&gt;0,VLOOKUP($C120,[4]APELACIÓN!$C:$AK,5,0),"NO"),"")</f>
        <v/>
      </c>
      <c r="W120" s="9" t="str">
        <f>IFERROR(IF($V120="SI",VLOOKUP($C120,[4]APELACIÓN!$C:$AK,7,0),""),0)</f>
        <v/>
      </c>
      <c r="X120" s="10" t="str">
        <f>IFERROR(VLOOKUP($C120,[4]CONSOLIDADO!$C:$BS,61,0),"")</f>
        <v>EMPATE</v>
      </c>
      <c r="Y120" s="11">
        <f>IFERROR(VLOOKUP($C120,[4]CONSOLIDADO!$C:$BS,62,0),"")</f>
        <v>70</v>
      </c>
      <c r="Z120" s="11">
        <f>IFERROR(VLOOKUP($C120,[4]CONSOLIDADO!$C:$BS,63,0),"")</f>
        <v>7</v>
      </c>
      <c r="AA120" s="11">
        <f>IFERROR(VLOOKUP($C120,[4]CONSOLIDADO!$C:$BS,64,0),"")</f>
        <v>0</v>
      </c>
      <c r="AB120" s="11">
        <f>IFERROR(VLOOKUP($C120,[4]CONSOLIDADO!$C:$BS,65,0),"")</f>
        <v>22</v>
      </c>
      <c r="AC120" s="9" t="str">
        <f>IFERROR(VLOOKUP($C120,[4]CONSOLIDADO!$C:$BS,66,0),"")</f>
        <v/>
      </c>
      <c r="AD120" s="9">
        <f>IFERROR(VLOOKUP($C120,[4]CONSOLIDADO!$C:$BS,67,0),"")</f>
        <v>0</v>
      </c>
      <c r="AE120" s="12">
        <f>IFERROR(VLOOKUP($C120,[4]CONSOLIDADO!$C:$BS,68,0),"")</f>
        <v>0</v>
      </c>
      <c r="AF120" s="13">
        <v>105</v>
      </c>
    </row>
    <row r="121" spans="1:32" x14ac:dyDescent="0.25">
      <c r="A121" s="1">
        <v>106</v>
      </c>
      <c r="B121" s="2">
        <v>103</v>
      </c>
      <c r="C121" s="3">
        <v>10958161</v>
      </c>
      <c r="D121" s="2">
        <v>5</v>
      </c>
      <c r="E121" s="2">
        <f>IFERROR(VLOOKUP($C121,[4]CONSOLIDADO!$C:$K,9,0),"")</f>
        <v>22</v>
      </c>
      <c r="F121" s="4">
        <f>IFERROR(IF(AND($W121="SI",VLOOKUP($C121,[4]APELACIÓN!$C:$AK,21,0)&gt;0),VLOOKUP($C121,[4]APELACIÓN!$C:$AK,21,0),VLOOKUP($C121,[4]CONSOLIDADO!$C:$BS,38,0)),"")</f>
        <v>7</v>
      </c>
      <c r="G121" s="5">
        <f>IFERROR(IF(AND($W121="SI",VLOOKUP($C121,[4]APELACIÓN!$C:$AK,22,0)&gt;0),VLOOKUP($C121,[4]APELACIÓN!$C:$AK,22,0),VLOOKUP($C121,[4]CONSOLIDADO!$C:$BS,39,0)),"")</f>
        <v>52</v>
      </c>
      <c r="H121" s="6">
        <f>IFERROR(IF(AND($W121="SI",VLOOKUP($C121,[4]APELACIÓN!$C:$AK,23,0)&gt;0),VLOOKUP($C121,[4]APELACIÓN!$C:$AK,23,0),VLOOKUP($C121,[4]CONSOLIDADO!$C:$BS,40,0)),"")</f>
        <v>13</v>
      </c>
      <c r="I121" s="4">
        <f>IFERROR(IF(AND($W121="SI",VLOOKUP($C121,[4]APELACIÓN!$C:$AK,24,0)&gt;0),VLOOKUP($C121,[4]APELACIÓN!$C:$AK,24,0),VLOOKUP($C121,[4]CONSOLIDADO!$C:$BS,41,0)),"")</f>
        <v>122</v>
      </c>
      <c r="J121" s="7">
        <f>IFERROR(IF(AND($W121="SI",VLOOKUP($C121,[4]APELACIÓN!$C:$AK,25,0)&gt;0),VLOOKUP($C121,[4]APELACIÓN!$C:$AK,25,0),VLOOKUP($C121,[4]CONSOLIDADO!$C:$BS,42,0)),"")</f>
        <v>100</v>
      </c>
      <c r="K121" s="6">
        <f>IFERROR(IF(AND($W121="SI",VLOOKUP($C121,[4]APELACIÓN!$C:$AK,26,0)&gt;0),VLOOKUP($C121,[4]APELACIÓN!$C:$AK,26,0),VLOOKUP($C121,[4]CONSOLIDADO!$C:$BS,43,0)),"")</f>
        <v>25</v>
      </c>
      <c r="L121" s="4">
        <f>IFERROR(IF(AND($W121="SI",VLOOKUP($C121,[4]APELACIÓN!$C:$AK,27,0)&gt;0),VLOOKUP($C121,[4]APELACIÓN!$C:$AK,27,0),VLOOKUP($C121,[4]CONSOLIDADO!$C:$BS,44,0)),"")</f>
        <v>70</v>
      </c>
      <c r="M121" s="4">
        <f>IFERROR(IF(AND($W121="SI",VLOOKUP($C121,[4]APELACIÓN!$C:$AK,28,0)&gt;0),VLOOKUP($C121,[4]APELACIÓN!$C:$AK,28,0),VLOOKUP($C121,[4]CONSOLIDADO!$C:$BS,45,0)),"")</f>
        <v>70</v>
      </c>
      <c r="N121" s="4">
        <f>IFERROR(IF(AND($W121="SI",VLOOKUP($C121,[4]APELACIÓN!$C:$AK,29,0)&gt;0),VLOOKUP($C121,[4]APELACIÓN!$C:$AK,29,0),VLOOKUP($C121,[4]CONSOLIDADO!$C:$BS,46,0)),"")</f>
        <v>70</v>
      </c>
      <c r="O121" s="4">
        <f>IFERROR(IF(AND($W121="SI",VLOOKUP($C121,[4]APELACIÓN!$C:$AK,30,0)&gt;0),VLOOKUP($C121,[4]APELACIÓN!$C:$AK,30,0),VLOOKUP($C121,[4]CONSOLIDADO!$C:$BS,47,0)),"")</f>
        <v>70</v>
      </c>
      <c r="P121" s="7">
        <f>IFERROR(IF(AND($W121="SI",VLOOKUP($C121,[4]APELACIÓN!$C:$AK,31,0)&gt;0),VLOOKUP($C121,[4]APELACIÓN!$C:$AK,31,0),VLOOKUP($C121,[4]CONSOLIDADO!$C:$BS,48,0)),"")</f>
        <v>100</v>
      </c>
      <c r="Q121" s="6">
        <f>IFERROR(IF(AND($W121="SI",VLOOKUP($C121,[4]APELACIÓN!$C:$AK,32,0)&gt;0),VLOOKUP($C121,[4]APELACIÓN!$C:$AK,32,0),VLOOKUP($C121,[4]CONSOLIDADO!$C:$BS,49,0)),"")</f>
        <v>25</v>
      </c>
      <c r="R121" s="4" t="str">
        <f>IFERROR(IF(AND($W121="SI",VLOOKUP($C121,[4]APELACIÓN!$C:$AK,33,0)&gt;0),VLOOKUP($C121,[4]APELACIÓN!$C:$AK,33,0),VLOOKUP($C121,[4]CONSOLIDADO!$C:$BS,50,0)),"")</f>
        <v>TNS</v>
      </c>
      <c r="S121" s="5">
        <f>IFERROR(IF(AND($W121="SI",VLOOKUP($C121,[4]APELACIÓN!$C:$AK,34,0)&gt;0),VLOOKUP($C121,[4]APELACIÓN!$C:$AK,34,0),VLOOKUP($C121,[4]CONSOLIDADO!$C:$BS,51,0)),"")</f>
        <v>100</v>
      </c>
      <c r="T121" s="6">
        <f>IFERROR(IF(AND($W121="SI",VLOOKUP($C121,[4]APELACIÓN!$C:$AK,35,0)&gt;0),VLOOKUP($C121,[4]APELACIÓN!$C:$AK,35,0),VLOOKUP($C121,[4]CONSOLIDADO!$C:$BS,52,0)),"")</f>
        <v>25</v>
      </c>
      <c r="U121" s="8">
        <f>IFERROR(ROUND(IF(((H121+K121+Q121+T121)=VLOOKUP($C121,[4]CONSOLIDADO!$C:$BJ,60,0)),VLOOKUP($C121,[4]CONSOLIDADO!$C:$BJ,60,0),"ERROR"),2),"")</f>
        <v>88</v>
      </c>
      <c r="V121" s="9" t="str">
        <f>IFERROR(IF(VLOOKUP($C121,[4]APELACIÓN!$C:$AK,5,0)&lt;&gt;0,VLOOKUP($C121,[4]APELACIÓN!$C:$AK,5,0),"NO"),"")</f>
        <v/>
      </c>
      <c r="W121" s="9" t="str">
        <f>IFERROR(IF($V121="SI",VLOOKUP($C121,[4]APELACIÓN!$C:$AK,7,0),""),0)</f>
        <v/>
      </c>
      <c r="X121" s="10" t="str">
        <f>IFERROR(VLOOKUP($C121,[4]CONSOLIDADO!$C:$BS,61,0),"")</f>
        <v>EMPATE</v>
      </c>
      <c r="Y121" s="11">
        <f>IFERROR(VLOOKUP($C121,[4]CONSOLIDADO!$C:$BS,62,0),"")</f>
        <v>70</v>
      </c>
      <c r="Z121" s="11">
        <f>IFERROR(VLOOKUP($C121,[4]CONSOLIDADO!$C:$BS,63,0),"")</f>
        <v>7</v>
      </c>
      <c r="AA121" s="11">
        <f>IFERROR(VLOOKUP($C121,[4]CONSOLIDADO!$C:$BS,64,0),"")</f>
        <v>0</v>
      </c>
      <c r="AB121" s="11">
        <f>IFERROR(VLOOKUP($C121,[4]CONSOLIDADO!$C:$BS,65,0),"")</f>
        <v>10</v>
      </c>
      <c r="AC121" s="9" t="str">
        <f>IFERROR(VLOOKUP($C121,[4]CONSOLIDADO!$C:$BS,66,0),"")</f>
        <v/>
      </c>
      <c r="AD121" s="9">
        <f>IFERROR(VLOOKUP($C121,[4]CONSOLIDADO!$C:$BS,67,0),"")</f>
        <v>0</v>
      </c>
      <c r="AE121" s="12">
        <f>IFERROR(VLOOKUP($C121,[4]CONSOLIDADO!$C:$BS,68,0),"")</f>
        <v>0</v>
      </c>
      <c r="AF121" s="13">
        <v>106</v>
      </c>
    </row>
    <row r="122" spans="1:32" x14ac:dyDescent="0.25">
      <c r="A122" s="1">
        <v>107</v>
      </c>
      <c r="B122" s="2">
        <v>103</v>
      </c>
      <c r="C122" s="3">
        <v>17013145</v>
      </c>
      <c r="D122" s="2">
        <v>2</v>
      </c>
      <c r="E122" s="2">
        <f>IFERROR(VLOOKUP($C122,[4]CONSOLIDADO!$C:$K,9,0),"")</f>
        <v>22</v>
      </c>
      <c r="F122" s="4">
        <f>IFERROR(IF(AND($W122="SI",VLOOKUP($C122,[4]APELACIÓN!$C:$AK,21,0)&gt;0),VLOOKUP($C122,[4]APELACIÓN!$C:$AK,21,0),VLOOKUP($C122,[4]CONSOLIDADO!$C:$BS,38,0)),"")</f>
        <v>7</v>
      </c>
      <c r="G122" s="5">
        <f>IFERROR(IF(AND($W122="SI",VLOOKUP($C122,[4]APELACIÓN!$C:$AK,22,0)&gt;0),VLOOKUP($C122,[4]APELACIÓN!$C:$AK,22,0),VLOOKUP($C122,[4]CONSOLIDADO!$C:$BS,39,0)),"")</f>
        <v>52</v>
      </c>
      <c r="H122" s="6">
        <f>IFERROR(IF(AND($W122="SI",VLOOKUP($C122,[4]APELACIÓN!$C:$AK,23,0)&gt;0),VLOOKUP($C122,[4]APELACIÓN!$C:$AK,23,0),VLOOKUP($C122,[4]CONSOLIDADO!$C:$BS,40,0)),"")</f>
        <v>13</v>
      </c>
      <c r="I122" s="4">
        <f>IFERROR(IF(AND($W122="SI",VLOOKUP($C122,[4]APELACIÓN!$C:$AK,24,0)&gt;0),VLOOKUP($C122,[4]APELACIÓN!$C:$AK,24,0),VLOOKUP($C122,[4]CONSOLIDADO!$C:$BS,41,0)),"")</f>
        <v>129</v>
      </c>
      <c r="J122" s="7">
        <f>IFERROR(IF(AND($W122="SI",VLOOKUP($C122,[4]APELACIÓN!$C:$AK,25,0)&gt;0),VLOOKUP($C122,[4]APELACIÓN!$C:$AK,25,0),VLOOKUP($C122,[4]CONSOLIDADO!$C:$BS,42,0)),"")</f>
        <v>100</v>
      </c>
      <c r="K122" s="6">
        <f>IFERROR(IF(AND($W122="SI",VLOOKUP($C122,[4]APELACIÓN!$C:$AK,26,0)&gt;0),VLOOKUP($C122,[4]APELACIÓN!$C:$AK,26,0),VLOOKUP($C122,[4]CONSOLIDADO!$C:$BS,43,0)),"")</f>
        <v>25</v>
      </c>
      <c r="L122" s="4">
        <f>IFERROR(IF(AND($W122="SI",VLOOKUP($C122,[4]APELACIÓN!$C:$AK,27,0)&gt;0),VLOOKUP($C122,[4]APELACIÓN!$C:$AK,27,0),VLOOKUP($C122,[4]CONSOLIDADO!$C:$BS,44,0)),"")</f>
        <v>70</v>
      </c>
      <c r="M122" s="4">
        <f>IFERROR(IF(AND($W122="SI",VLOOKUP($C122,[4]APELACIÓN!$C:$AK,28,0)&gt;0),VLOOKUP($C122,[4]APELACIÓN!$C:$AK,28,0),VLOOKUP($C122,[4]CONSOLIDADO!$C:$BS,45,0)),"")</f>
        <v>70</v>
      </c>
      <c r="N122" s="4">
        <f>IFERROR(IF(AND($W122="SI",VLOOKUP($C122,[4]APELACIÓN!$C:$AK,29,0)&gt;0),VLOOKUP($C122,[4]APELACIÓN!$C:$AK,29,0),VLOOKUP($C122,[4]CONSOLIDADO!$C:$BS,46,0)),"")</f>
        <v>70</v>
      </c>
      <c r="O122" s="4">
        <f>IFERROR(IF(AND($W122="SI",VLOOKUP($C122,[4]APELACIÓN!$C:$AK,30,0)&gt;0),VLOOKUP($C122,[4]APELACIÓN!$C:$AK,30,0),VLOOKUP($C122,[4]CONSOLIDADO!$C:$BS,47,0)),"")</f>
        <v>70</v>
      </c>
      <c r="P122" s="7">
        <f>IFERROR(IF(AND($W122="SI",VLOOKUP($C122,[4]APELACIÓN!$C:$AK,31,0)&gt;0),VLOOKUP($C122,[4]APELACIÓN!$C:$AK,31,0),VLOOKUP($C122,[4]CONSOLIDADO!$C:$BS,48,0)),"")</f>
        <v>100</v>
      </c>
      <c r="Q122" s="6">
        <f>IFERROR(IF(AND($W122="SI",VLOOKUP($C122,[4]APELACIÓN!$C:$AK,32,0)&gt;0),VLOOKUP($C122,[4]APELACIÓN!$C:$AK,32,0),VLOOKUP($C122,[4]CONSOLIDADO!$C:$BS,49,0)),"")</f>
        <v>25</v>
      </c>
      <c r="R122" s="4" t="str">
        <f>IFERROR(IF(AND($W122="SI",VLOOKUP($C122,[4]APELACIÓN!$C:$AK,33,0)&gt;0),VLOOKUP($C122,[4]APELACIÓN!$C:$AK,33,0),VLOOKUP($C122,[4]CONSOLIDADO!$C:$BS,50,0)),"")</f>
        <v>TNS</v>
      </c>
      <c r="S122" s="5">
        <f>IFERROR(IF(AND($W122="SI",VLOOKUP($C122,[4]APELACIÓN!$C:$AK,34,0)&gt;0),VLOOKUP($C122,[4]APELACIÓN!$C:$AK,34,0),VLOOKUP($C122,[4]CONSOLIDADO!$C:$BS,51,0)),"")</f>
        <v>100</v>
      </c>
      <c r="T122" s="6">
        <f>IFERROR(IF(AND($W122="SI",VLOOKUP($C122,[4]APELACIÓN!$C:$AK,35,0)&gt;0),VLOOKUP($C122,[4]APELACIÓN!$C:$AK,35,0),VLOOKUP($C122,[4]CONSOLIDADO!$C:$BS,52,0)),"")</f>
        <v>25</v>
      </c>
      <c r="U122" s="8">
        <f>IFERROR(ROUND(IF(((H122+K122+Q122+T122)=VLOOKUP($C122,[4]CONSOLIDADO!$C:$BJ,60,0)),VLOOKUP($C122,[4]CONSOLIDADO!$C:$BJ,60,0),"ERROR"),2),"")</f>
        <v>88</v>
      </c>
      <c r="V122" s="9" t="str">
        <f>IFERROR(IF(VLOOKUP($C122,[4]APELACIÓN!$C:$AK,5,0)&lt;&gt;0,VLOOKUP($C122,[4]APELACIÓN!$C:$AK,5,0),"NO"),"")</f>
        <v/>
      </c>
      <c r="W122" s="9" t="str">
        <f>IFERROR(IF($V122="SI",VLOOKUP($C122,[4]APELACIÓN!$C:$AK,7,0),""),0)</f>
        <v/>
      </c>
      <c r="X122" s="10" t="str">
        <f>IFERROR(VLOOKUP($C122,[4]CONSOLIDADO!$C:$BS,61,0),"")</f>
        <v>EMPATE</v>
      </c>
      <c r="Y122" s="11">
        <f>IFERROR(VLOOKUP($C122,[4]CONSOLIDADO!$C:$BS,62,0),"")</f>
        <v>70</v>
      </c>
      <c r="Z122" s="11">
        <f>IFERROR(VLOOKUP($C122,[4]CONSOLIDADO!$C:$BS,63,0),"")</f>
        <v>6</v>
      </c>
      <c r="AA122" s="11">
        <f>IFERROR(VLOOKUP($C122,[4]CONSOLIDADO!$C:$BS,64,0),"")</f>
        <v>11</v>
      </c>
      <c r="AB122" s="11">
        <f>IFERROR(VLOOKUP($C122,[4]CONSOLIDADO!$C:$BS,65,0),"")</f>
        <v>8</v>
      </c>
      <c r="AC122" s="9" t="str">
        <f>IFERROR(VLOOKUP($C122,[4]CONSOLIDADO!$C:$BS,66,0),"")</f>
        <v/>
      </c>
      <c r="AD122" s="9">
        <f>IFERROR(VLOOKUP($C122,[4]CONSOLIDADO!$C:$BS,67,0),"")</f>
        <v>0</v>
      </c>
      <c r="AE122" s="12">
        <f>IFERROR(VLOOKUP($C122,[4]CONSOLIDADO!$C:$BS,68,0),"")</f>
        <v>0</v>
      </c>
      <c r="AF122" s="13">
        <v>107</v>
      </c>
    </row>
    <row r="123" spans="1:32" x14ac:dyDescent="0.25">
      <c r="A123" s="1">
        <v>108</v>
      </c>
      <c r="B123" s="2">
        <v>103</v>
      </c>
      <c r="C123" s="3">
        <v>16771492</v>
      </c>
      <c r="D123" s="2">
        <v>7</v>
      </c>
      <c r="E123" s="2">
        <f>IFERROR(VLOOKUP($C123,[4]CONSOLIDADO!$C:$K,9,0),"")</f>
        <v>22</v>
      </c>
      <c r="F123" s="4">
        <f>IFERROR(IF(AND($W123="SI",VLOOKUP($C123,[4]APELACIÓN!$C:$AK,21,0)&gt;0),VLOOKUP($C123,[4]APELACIÓN!$C:$AK,21,0),VLOOKUP($C123,[4]CONSOLIDADO!$C:$BS,38,0)),"")</f>
        <v>7</v>
      </c>
      <c r="G123" s="5">
        <f>IFERROR(IF(AND($W123="SI",VLOOKUP($C123,[4]APELACIÓN!$C:$AK,22,0)&gt;0),VLOOKUP($C123,[4]APELACIÓN!$C:$AK,22,0),VLOOKUP($C123,[4]CONSOLIDADO!$C:$BS,39,0)),"")</f>
        <v>52</v>
      </c>
      <c r="H123" s="6">
        <f>IFERROR(IF(AND($W123="SI",VLOOKUP($C123,[4]APELACIÓN!$C:$AK,23,0)&gt;0),VLOOKUP($C123,[4]APELACIÓN!$C:$AK,23,0),VLOOKUP($C123,[4]CONSOLIDADO!$C:$BS,40,0)),"")</f>
        <v>13</v>
      </c>
      <c r="I123" s="4">
        <f>IFERROR(IF(AND($W123="SI",VLOOKUP($C123,[4]APELACIÓN!$C:$AK,24,0)&gt;0),VLOOKUP($C123,[4]APELACIÓN!$C:$AK,24,0),VLOOKUP($C123,[4]CONSOLIDADO!$C:$BS,41,0)),"")</f>
        <v>116</v>
      </c>
      <c r="J123" s="7">
        <f>IFERROR(IF(AND($W123="SI",VLOOKUP($C123,[4]APELACIÓN!$C:$AK,25,0)&gt;0),VLOOKUP($C123,[4]APELACIÓN!$C:$AK,25,0),VLOOKUP($C123,[4]CONSOLIDADO!$C:$BS,42,0)),"")</f>
        <v>100</v>
      </c>
      <c r="K123" s="6">
        <f>IFERROR(IF(AND($W123="SI",VLOOKUP($C123,[4]APELACIÓN!$C:$AK,26,0)&gt;0),VLOOKUP($C123,[4]APELACIÓN!$C:$AK,26,0),VLOOKUP($C123,[4]CONSOLIDADO!$C:$BS,43,0)),"")</f>
        <v>25</v>
      </c>
      <c r="L123" s="4">
        <f>IFERROR(IF(AND($W123="SI",VLOOKUP($C123,[4]APELACIÓN!$C:$AK,27,0)&gt;0),VLOOKUP($C123,[4]APELACIÓN!$C:$AK,27,0),VLOOKUP($C123,[4]CONSOLIDADO!$C:$BS,44,0)),"")</f>
        <v>70</v>
      </c>
      <c r="M123" s="4">
        <f>IFERROR(IF(AND($W123="SI",VLOOKUP($C123,[4]APELACIÓN!$C:$AK,28,0)&gt;0),VLOOKUP($C123,[4]APELACIÓN!$C:$AK,28,0),VLOOKUP($C123,[4]CONSOLIDADO!$C:$BS,45,0)),"")</f>
        <v>70</v>
      </c>
      <c r="N123" s="4">
        <f>IFERROR(IF(AND($W123="SI",VLOOKUP($C123,[4]APELACIÓN!$C:$AK,29,0)&gt;0),VLOOKUP($C123,[4]APELACIÓN!$C:$AK,29,0),VLOOKUP($C123,[4]CONSOLIDADO!$C:$BS,46,0)),"")</f>
        <v>70</v>
      </c>
      <c r="O123" s="4">
        <f>IFERROR(IF(AND($W123="SI",VLOOKUP($C123,[4]APELACIÓN!$C:$AK,30,0)&gt;0),VLOOKUP($C123,[4]APELACIÓN!$C:$AK,30,0),VLOOKUP($C123,[4]CONSOLIDADO!$C:$BS,47,0)),"")</f>
        <v>70</v>
      </c>
      <c r="P123" s="7">
        <f>IFERROR(IF(AND($W123="SI",VLOOKUP($C123,[4]APELACIÓN!$C:$AK,31,0)&gt;0),VLOOKUP($C123,[4]APELACIÓN!$C:$AK,31,0),VLOOKUP($C123,[4]CONSOLIDADO!$C:$BS,48,0)),"")</f>
        <v>100</v>
      </c>
      <c r="Q123" s="6">
        <f>IFERROR(IF(AND($W123="SI",VLOOKUP($C123,[4]APELACIÓN!$C:$AK,32,0)&gt;0),VLOOKUP($C123,[4]APELACIÓN!$C:$AK,32,0),VLOOKUP($C123,[4]CONSOLIDADO!$C:$BS,49,0)),"")</f>
        <v>25</v>
      </c>
      <c r="R123" s="4" t="str">
        <f>IFERROR(IF(AND($W123="SI",VLOOKUP($C123,[4]APELACIÓN!$C:$AK,33,0)&gt;0),VLOOKUP($C123,[4]APELACIÓN!$C:$AK,33,0),VLOOKUP($C123,[4]CONSOLIDADO!$C:$BS,50,0)),"")</f>
        <v>TNS</v>
      </c>
      <c r="S123" s="5">
        <f>IFERROR(IF(AND($W123="SI",VLOOKUP($C123,[4]APELACIÓN!$C:$AK,34,0)&gt;0),VLOOKUP($C123,[4]APELACIÓN!$C:$AK,34,0),VLOOKUP($C123,[4]CONSOLIDADO!$C:$BS,51,0)),"")</f>
        <v>100</v>
      </c>
      <c r="T123" s="6">
        <f>IFERROR(IF(AND($W123="SI",VLOOKUP($C123,[4]APELACIÓN!$C:$AK,35,0)&gt;0),VLOOKUP($C123,[4]APELACIÓN!$C:$AK,35,0),VLOOKUP($C123,[4]CONSOLIDADO!$C:$BS,52,0)),"")</f>
        <v>25</v>
      </c>
      <c r="U123" s="8">
        <f>IFERROR(ROUND(IF(((H123+K123+Q123+T123)=VLOOKUP($C123,[4]CONSOLIDADO!$C:$BJ,60,0)),VLOOKUP($C123,[4]CONSOLIDADO!$C:$BJ,60,0),"ERROR"),2),"")</f>
        <v>88</v>
      </c>
      <c r="V123" s="9" t="str">
        <f>IFERROR(IF(VLOOKUP($C123,[4]APELACIÓN!$C:$AK,5,0)&lt;&gt;0,VLOOKUP($C123,[4]APELACIÓN!$C:$AK,5,0),"NO"),"")</f>
        <v/>
      </c>
      <c r="W123" s="9" t="str">
        <f>IFERROR(IF($V123="SI",VLOOKUP($C123,[4]APELACIÓN!$C:$AK,7,0),""),0)</f>
        <v/>
      </c>
      <c r="X123" s="10" t="str">
        <f>IFERROR(VLOOKUP($C123,[4]CONSOLIDADO!$C:$BS,61,0),"")</f>
        <v>EMPATE</v>
      </c>
      <c r="Y123" s="11">
        <f>IFERROR(VLOOKUP($C123,[4]CONSOLIDADO!$C:$BS,62,0),"")</f>
        <v>70</v>
      </c>
      <c r="Z123" s="11">
        <f>IFERROR(VLOOKUP($C123,[4]CONSOLIDADO!$C:$BS,63,0),"")</f>
        <v>6</v>
      </c>
      <c r="AA123" s="11">
        <f>IFERROR(VLOOKUP($C123,[4]CONSOLIDADO!$C:$BS,64,0),"")</f>
        <v>11</v>
      </c>
      <c r="AB123" s="11">
        <f>IFERROR(VLOOKUP($C123,[4]CONSOLIDADO!$C:$BS,65,0),"")</f>
        <v>3</v>
      </c>
      <c r="AC123" s="9" t="str">
        <f>IFERROR(VLOOKUP($C123,[4]CONSOLIDADO!$C:$BS,66,0),"")</f>
        <v/>
      </c>
      <c r="AD123" s="9">
        <f>IFERROR(VLOOKUP($C123,[4]CONSOLIDADO!$C:$BS,67,0),"")</f>
        <v>0</v>
      </c>
      <c r="AE123" s="12">
        <f>IFERROR(VLOOKUP($C123,[4]CONSOLIDADO!$C:$BS,68,0),"")</f>
        <v>0</v>
      </c>
      <c r="AF123" s="13">
        <v>108</v>
      </c>
    </row>
    <row r="124" spans="1:32" x14ac:dyDescent="0.25">
      <c r="A124" s="1">
        <v>109</v>
      </c>
      <c r="B124" s="2">
        <v>103</v>
      </c>
      <c r="C124" s="3">
        <v>16695290</v>
      </c>
      <c r="D124" s="2">
        <v>5</v>
      </c>
      <c r="E124" s="2">
        <f>IFERROR(VLOOKUP($C124,[4]CONSOLIDADO!$C:$K,9,0),"")</f>
        <v>22</v>
      </c>
      <c r="F124" s="4">
        <f>IFERROR(IF(AND($W124="SI",VLOOKUP($C124,[4]APELACIÓN!$C:$AK,21,0)&gt;0),VLOOKUP($C124,[4]APELACIÓN!$C:$AK,21,0),VLOOKUP($C124,[4]CONSOLIDADO!$C:$BS,38,0)),"")</f>
        <v>7</v>
      </c>
      <c r="G124" s="5">
        <f>IFERROR(IF(AND($W124="SI",VLOOKUP($C124,[4]APELACIÓN!$C:$AK,22,0)&gt;0),VLOOKUP($C124,[4]APELACIÓN!$C:$AK,22,0),VLOOKUP($C124,[4]CONSOLIDADO!$C:$BS,39,0)),"")</f>
        <v>52</v>
      </c>
      <c r="H124" s="6">
        <f>IFERROR(IF(AND($W124="SI",VLOOKUP($C124,[4]APELACIÓN!$C:$AK,23,0)&gt;0),VLOOKUP($C124,[4]APELACIÓN!$C:$AK,23,0),VLOOKUP($C124,[4]CONSOLIDADO!$C:$BS,40,0)),"")</f>
        <v>13</v>
      </c>
      <c r="I124" s="4">
        <f>IFERROR(IF(AND($W124="SI",VLOOKUP($C124,[4]APELACIÓN!$C:$AK,24,0)&gt;0),VLOOKUP($C124,[4]APELACIÓN!$C:$AK,24,0),VLOOKUP($C124,[4]CONSOLIDADO!$C:$BS,41,0)),"")</f>
        <v>363</v>
      </c>
      <c r="J124" s="7">
        <f>IFERROR(IF(AND($W124="SI",VLOOKUP($C124,[4]APELACIÓN!$C:$AK,25,0)&gt;0),VLOOKUP($C124,[4]APELACIÓN!$C:$AK,25,0),VLOOKUP($C124,[4]CONSOLIDADO!$C:$BS,42,0)),"")</f>
        <v>100</v>
      </c>
      <c r="K124" s="6">
        <f>IFERROR(IF(AND($W124="SI",VLOOKUP($C124,[4]APELACIÓN!$C:$AK,26,0)&gt;0),VLOOKUP($C124,[4]APELACIÓN!$C:$AK,26,0),VLOOKUP($C124,[4]CONSOLIDADO!$C:$BS,43,0)),"")</f>
        <v>25</v>
      </c>
      <c r="L124" s="4">
        <f>IFERROR(IF(AND($W124="SI",VLOOKUP($C124,[4]APELACIÓN!$C:$AK,27,0)&gt;0),VLOOKUP($C124,[4]APELACIÓN!$C:$AK,27,0),VLOOKUP($C124,[4]CONSOLIDADO!$C:$BS,44,0)),"")</f>
        <v>70</v>
      </c>
      <c r="M124" s="4">
        <f>IFERROR(IF(AND($W124="SI",VLOOKUP($C124,[4]APELACIÓN!$C:$AK,28,0)&gt;0),VLOOKUP($C124,[4]APELACIÓN!$C:$AK,28,0),VLOOKUP($C124,[4]CONSOLIDADO!$C:$BS,45,0)),"")</f>
        <v>69</v>
      </c>
      <c r="N124" s="4">
        <f>IFERROR(IF(AND($W124="SI",VLOOKUP($C124,[4]APELACIÓN!$C:$AK,29,0)&gt;0),VLOOKUP($C124,[4]APELACIÓN!$C:$AK,29,0),VLOOKUP($C124,[4]CONSOLIDADO!$C:$BS,46,0)),"")</f>
        <v>70</v>
      </c>
      <c r="O124" s="4">
        <f>IFERROR(IF(AND($W124="SI",VLOOKUP($C124,[4]APELACIÓN!$C:$AK,30,0)&gt;0),VLOOKUP($C124,[4]APELACIÓN!$C:$AK,30,0),VLOOKUP($C124,[4]CONSOLIDADO!$C:$BS,47,0)),"")</f>
        <v>70</v>
      </c>
      <c r="P124" s="7">
        <f>IFERROR(IF(AND($W124="SI",VLOOKUP($C124,[4]APELACIÓN!$C:$AK,31,0)&gt;0),VLOOKUP($C124,[4]APELACIÓN!$C:$AK,31,0),VLOOKUP($C124,[4]CONSOLIDADO!$C:$BS,48,0)),"")</f>
        <v>100</v>
      </c>
      <c r="Q124" s="6">
        <f>IFERROR(IF(AND($W124="SI",VLOOKUP($C124,[4]APELACIÓN!$C:$AK,32,0)&gt;0),VLOOKUP($C124,[4]APELACIÓN!$C:$AK,32,0),VLOOKUP($C124,[4]CONSOLIDADO!$C:$BS,49,0)),"")</f>
        <v>25</v>
      </c>
      <c r="R124" s="4" t="str">
        <f>IFERROR(IF(AND($W124="SI",VLOOKUP($C124,[4]APELACIÓN!$C:$AK,33,0)&gt;0),VLOOKUP($C124,[4]APELACIÓN!$C:$AK,33,0),VLOOKUP($C124,[4]CONSOLIDADO!$C:$BS,50,0)),"")</f>
        <v>TNS</v>
      </c>
      <c r="S124" s="5">
        <f>IFERROR(IF(AND($W124="SI",VLOOKUP($C124,[4]APELACIÓN!$C:$AK,34,0)&gt;0),VLOOKUP($C124,[4]APELACIÓN!$C:$AK,34,0),VLOOKUP($C124,[4]CONSOLIDADO!$C:$BS,51,0)),"")</f>
        <v>100</v>
      </c>
      <c r="T124" s="6">
        <f>IFERROR(IF(AND($W124="SI",VLOOKUP($C124,[4]APELACIÓN!$C:$AK,35,0)&gt;0),VLOOKUP($C124,[4]APELACIÓN!$C:$AK,35,0),VLOOKUP($C124,[4]CONSOLIDADO!$C:$BS,52,0)),"")</f>
        <v>25</v>
      </c>
      <c r="U124" s="8">
        <f>IFERROR(ROUND(IF(((H124+K124+Q124+T124)=VLOOKUP($C124,[4]CONSOLIDADO!$C:$BJ,60,0)),VLOOKUP($C124,[4]CONSOLIDADO!$C:$BJ,60,0),"ERROR"),2),"")</f>
        <v>88</v>
      </c>
      <c r="V124" s="9" t="str">
        <f>IFERROR(IF(VLOOKUP($C124,[4]APELACIÓN!$C:$AK,5,0)&lt;&gt;0,VLOOKUP($C124,[4]APELACIÓN!$C:$AK,5,0),"NO"),"")</f>
        <v/>
      </c>
      <c r="W124" s="9" t="str">
        <f>IFERROR(IF($V124="SI",VLOOKUP($C124,[4]APELACIÓN!$C:$AK,7,0),""),0)</f>
        <v/>
      </c>
      <c r="X124" s="10" t="str">
        <f>IFERROR(VLOOKUP($C124,[4]CONSOLIDADO!$C:$BS,61,0),"")</f>
        <v>EMPATE</v>
      </c>
      <c r="Y124" s="11">
        <f>IFERROR(VLOOKUP($C124,[4]CONSOLIDADO!$C:$BS,62,0),"")</f>
        <v>70</v>
      </c>
      <c r="Z124" s="11">
        <f>IFERROR(VLOOKUP($C124,[4]CONSOLIDADO!$C:$BS,63,0),"")</f>
        <v>6</v>
      </c>
      <c r="AA124" s="11">
        <f>IFERROR(VLOOKUP($C124,[4]CONSOLIDADO!$C:$BS,64,0),"")</f>
        <v>10</v>
      </c>
      <c r="AB124" s="11">
        <f>IFERROR(VLOOKUP($C124,[4]CONSOLIDADO!$C:$BS,65,0),"")</f>
        <v>25</v>
      </c>
      <c r="AC124" s="9" t="str">
        <f>IFERROR(VLOOKUP($C124,[4]CONSOLIDADO!$C:$BS,66,0),"")</f>
        <v/>
      </c>
      <c r="AD124" s="9">
        <f>IFERROR(VLOOKUP($C124,[4]CONSOLIDADO!$C:$BS,67,0),"")</f>
        <v>0</v>
      </c>
      <c r="AE124" s="12">
        <f>IFERROR(VLOOKUP($C124,[4]CONSOLIDADO!$C:$BS,68,0),"")</f>
        <v>0</v>
      </c>
      <c r="AF124" s="13">
        <v>109</v>
      </c>
    </row>
    <row r="125" spans="1:32" x14ac:dyDescent="0.25">
      <c r="A125" s="1">
        <v>110</v>
      </c>
      <c r="B125" s="2">
        <v>103</v>
      </c>
      <c r="C125" s="3">
        <v>14102158</v>
      </c>
      <c r="D125" s="2">
        <v>3</v>
      </c>
      <c r="E125" s="2">
        <f>IFERROR(VLOOKUP($C125,[4]CONSOLIDADO!$C:$K,9,0),"")</f>
        <v>22</v>
      </c>
      <c r="F125" s="4">
        <f>IFERROR(IF(AND($W125="SI",VLOOKUP($C125,[4]APELACIÓN!$C:$AK,21,0)&gt;0),VLOOKUP($C125,[4]APELACIÓN!$C:$AK,21,0),VLOOKUP($C125,[4]CONSOLIDADO!$C:$BS,38,0)),"")</f>
        <v>7</v>
      </c>
      <c r="G125" s="5">
        <f>IFERROR(IF(AND($W125="SI",VLOOKUP($C125,[4]APELACIÓN!$C:$AK,22,0)&gt;0),VLOOKUP($C125,[4]APELACIÓN!$C:$AK,22,0),VLOOKUP($C125,[4]CONSOLIDADO!$C:$BS,39,0)),"")</f>
        <v>52</v>
      </c>
      <c r="H125" s="6">
        <f>IFERROR(IF(AND($W125="SI",VLOOKUP($C125,[4]APELACIÓN!$C:$AK,23,0)&gt;0),VLOOKUP($C125,[4]APELACIÓN!$C:$AK,23,0),VLOOKUP($C125,[4]CONSOLIDADO!$C:$BS,40,0)),"")</f>
        <v>13</v>
      </c>
      <c r="I125" s="4">
        <f>IFERROR(IF(AND($W125="SI",VLOOKUP($C125,[4]APELACIÓN!$C:$AK,24,0)&gt;0),VLOOKUP($C125,[4]APELACIÓN!$C:$AK,24,0),VLOOKUP($C125,[4]CONSOLIDADO!$C:$BS,41,0)),"")</f>
        <v>122</v>
      </c>
      <c r="J125" s="7">
        <f>IFERROR(IF(AND($W125="SI",VLOOKUP($C125,[4]APELACIÓN!$C:$AK,25,0)&gt;0),VLOOKUP($C125,[4]APELACIÓN!$C:$AK,25,0),VLOOKUP($C125,[4]CONSOLIDADO!$C:$BS,42,0)),"")</f>
        <v>100</v>
      </c>
      <c r="K125" s="6">
        <f>IFERROR(IF(AND($W125="SI",VLOOKUP($C125,[4]APELACIÓN!$C:$AK,26,0)&gt;0),VLOOKUP($C125,[4]APELACIÓN!$C:$AK,26,0),VLOOKUP($C125,[4]CONSOLIDADO!$C:$BS,43,0)),"")</f>
        <v>25</v>
      </c>
      <c r="L125" s="4">
        <f>IFERROR(IF(AND($W125="SI",VLOOKUP($C125,[4]APELACIÓN!$C:$AK,27,0)&gt;0),VLOOKUP($C125,[4]APELACIÓN!$C:$AK,27,0),VLOOKUP($C125,[4]CONSOLIDADO!$C:$BS,44,0)),"")</f>
        <v>70</v>
      </c>
      <c r="M125" s="4">
        <f>IFERROR(IF(AND($W125="SI",VLOOKUP($C125,[4]APELACIÓN!$C:$AK,28,0)&gt;0),VLOOKUP($C125,[4]APELACIÓN!$C:$AK,28,0),VLOOKUP($C125,[4]CONSOLIDADO!$C:$BS,45,0)),"")</f>
        <v>70</v>
      </c>
      <c r="N125" s="4">
        <f>IFERROR(IF(AND($W125="SI",VLOOKUP($C125,[4]APELACIÓN!$C:$AK,29,0)&gt;0),VLOOKUP($C125,[4]APELACIÓN!$C:$AK,29,0),VLOOKUP($C125,[4]CONSOLIDADO!$C:$BS,46,0)),"")</f>
        <v>70</v>
      </c>
      <c r="O125" s="4">
        <f>IFERROR(IF(AND($W125="SI",VLOOKUP($C125,[4]APELACIÓN!$C:$AK,30,0)&gt;0),VLOOKUP($C125,[4]APELACIÓN!$C:$AK,30,0),VLOOKUP($C125,[4]CONSOLIDADO!$C:$BS,47,0)),"")</f>
        <v>70</v>
      </c>
      <c r="P125" s="7">
        <f>IFERROR(IF(AND($W125="SI",VLOOKUP($C125,[4]APELACIÓN!$C:$AK,31,0)&gt;0),VLOOKUP($C125,[4]APELACIÓN!$C:$AK,31,0),VLOOKUP($C125,[4]CONSOLIDADO!$C:$BS,48,0)),"")</f>
        <v>100</v>
      </c>
      <c r="Q125" s="6">
        <f>IFERROR(IF(AND($W125="SI",VLOOKUP($C125,[4]APELACIÓN!$C:$AK,32,0)&gt;0),VLOOKUP($C125,[4]APELACIÓN!$C:$AK,32,0),VLOOKUP($C125,[4]CONSOLIDADO!$C:$BS,49,0)),"")</f>
        <v>25</v>
      </c>
      <c r="R125" s="4" t="str">
        <f>IFERROR(IF(AND($W125="SI",VLOOKUP($C125,[4]APELACIÓN!$C:$AK,33,0)&gt;0),VLOOKUP($C125,[4]APELACIÓN!$C:$AK,33,0),VLOOKUP($C125,[4]CONSOLIDADO!$C:$BS,50,0)),"")</f>
        <v>TNS</v>
      </c>
      <c r="S125" s="5">
        <f>IFERROR(IF(AND($W125="SI",VLOOKUP($C125,[4]APELACIÓN!$C:$AK,34,0)&gt;0),VLOOKUP($C125,[4]APELACIÓN!$C:$AK,34,0),VLOOKUP($C125,[4]CONSOLIDADO!$C:$BS,51,0)),"")</f>
        <v>100</v>
      </c>
      <c r="T125" s="6">
        <f>IFERROR(IF(AND($W125="SI",VLOOKUP($C125,[4]APELACIÓN!$C:$AK,35,0)&gt;0),VLOOKUP($C125,[4]APELACIÓN!$C:$AK,35,0),VLOOKUP($C125,[4]CONSOLIDADO!$C:$BS,52,0)),"")</f>
        <v>25</v>
      </c>
      <c r="U125" s="8">
        <f>IFERROR(ROUND(IF(((H125+K125+Q125+T125)=VLOOKUP($C125,[4]CONSOLIDADO!$C:$BJ,60,0)),VLOOKUP($C125,[4]CONSOLIDADO!$C:$BJ,60,0),"ERROR"),2),"")</f>
        <v>88</v>
      </c>
      <c r="V125" s="9" t="str">
        <f>IFERROR(IF(VLOOKUP($C125,[4]APELACIÓN!$C:$AK,5,0)&lt;&gt;0,VLOOKUP($C125,[4]APELACIÓN!$C:$AK,5,0),"NO"),"")</f>
        <v/>
      </c>
      <c r="W125" s="9" t="str">
        <f>IFERROR(IF($V125="SI",VLOOKUP($C125,[4]APELACIÓN!$C:$AK,7,0),""),0)</f>
        <v/>
      </c>
      <c r="X125" s="10" t="str">
        <f>IFERROR(VLOOKUP($C125,[4]CONSOLIDADO!$C:$BS,61,0),"")</f>
        <v>EMPATE</v>
      </c>
      <c r="Y125" s="11">
        <f>IFERROR(VLOOKUP($C125,[4]CONSOLIDADO!$C:$BS,62,0),"")</f>
        <v>70</v>
      </c>
      <c r="Z125" s="11">
        <f>IFERROR(VLOOKUP($C125,[4]CONSOLIDADO!$C:$BS,63,0),"")</f>
        <v>6</v>
      </c>
      <c r="AA125" s="11">
        <f>IFERROR(VLOOKUP($C125,[4]CONSOLIDADO!$C:$BS,64,0),"")</f>
        <v>10</v>
      </c>
      <c r="AB125" s="11">
        <f>IFERROR(VLOOKUP($C125,[4]CONSOLIDADO!$C:$BS,65,0),"")</f>
        <v>21</v>
      </c>
      <c r="AC125" s="9" t="str">
        <f>IFERROR(VLOOKUP($C125,[4]CONSOLIDADO!$C:$BS,66,0),"")</f>
        <v/>
      </c>
      <c r="AD125" s="9">
        <f>IFERROR(VLOOKUP($C125,[4]CONSOLIDADO!$C:$BS,67,0),"")</f>
        <v>0</v>
      </c>
      <c r="AE125" s="12">
        <f>IFERROR(VLOOKUP($C125,[4]CONSOLIDADO!$C:$BS,68,0),"")</f>
        <v>0</v>
      </c>
      <c r="AF125" s="13">
        <v>110</v>
      </c>
    </row>
    <row r="126" spans="1:32" x14ac:dyDescent="0.25">
      <c r="A126" s="1">
        <v>111</v>
      </c>
      <c r="B126" s="2">
        <v>103</v>
      </c>
      <c r="C126" s="3">
        <v>15947504</v>
      </c>
      <c r="D126" s="2">
        <v>2</v>
      </c>
      <c r="E126" s="2">
        <f>IFERROR(VLOOKUP($C126,[4]CONSOLIDADO!$C:$K,9,0),"")</f>
        <v>22</v>
      </c>
      <c r="F126" s="4">
        <f>IFERROR(IF(AND($W126="SI",VLOOKUP($C126,[4]APELACIÓN!$C:$AK,21,0)&gt;0),VLOOKUP($C126,[4]APELACIÓN!$C:$AK,21,0),VLOOKUP($C126,[4]CONSOLIDADO!$C:$BS,38,0)),"")</f>
        <v>7</v>
      </c>
      <c r="G126" s="5">
        <f>IFERROR(IF(AND($W126="SI",VLOOKUP($C126,[4]APELACIÓN!$C:$AK,22,0)&gt;0),VLOOKUP($C126,[4]APELACIÓN!$C:$AK,22,0),VLOOKUP($C126,[4]CONSOLIDADO!$C:$BS,39,0)),"")</f>
        <v>52</v>
      </c>
      <c r="H126" s="6">
        <f>IFERROR(IF(AND($W126="SI",VLOOKUP($C126,[4]APELACIÓN!$C:$AK,23,0)&gt;0),VLOOKUP($C126,[4]APELACIÓN!$C:$AK,23,0),VLOOKUP($C126,[4]CONSOLIDADO!$C:$BS,40,0)),"")</f>
        <v>13</v>
      </c>
      <c r="I126" s="4">
        <f>IFERROR(IF(AND($W126="SI",VLOOKUP($C126,[4]APELACIÓN!$C:$AK,24,0)&gt;0),VLOOKUP($C126,[4]APELACIÓN!$C:$AK,24,0),VLOOKUP($C126,[4]CONSOLIDADO!$C:$BS,41,0)),"")</f>
        <v>148</v>
      </c>
      <c r="J126" s="7">
        <f>IFERROR(IF(AND($W126="SI",VLOOKUP($C126,[4]APELACIÓN!$C:$AK,25,0)&gt;0),VLOOKUP($C126,[4]APELACIÓN!$C:$AK,25,0),VLOOKUP($C126,[4]CONSOLIDADO!$C:$BS,42,0)),"")</f>
        <v>100</v>
      </c>
      <c r="K126" s="6">
        <f>IFERROR(IF(AND($W126="SI",VLOOKUP($C126,[4]APELACIÓN!$C:$AK,26,0)&gt;0),VLOOKUP($C126,[4]APELACIÓN!$C:$AK,26,0),VLOOKUP($C126,[4]CONSOLIDADO!$C:$BS,43,0)),"")</f>
        <v>25</v>
      </c>
      <c r="L126" s="4">
        <f>IFERROR(IF(AND($W126="SI",VLOOKUP($C126,[4]APELACIÓN!$C:$AK,27,0)&gt;0),VLOOKUP($C126,[4]APELACIÓN!$C:$AK,27,0),VLOOKUP($C126,[4]CONSOLIDADO!$C:$BS,44,0)),"")</f>
        <v>70</v>
      </c>
      <c r="M126" s="4">
        <f>IFERROR(IF(AND($W126="SI",VLOOKUP($C126,[4]APELACIÓN!$C:$AK,28,0)&gt;0),VLOOKUP($C126,[4]APELACIÓN!$C:$AK,28,0),VLOOKUP($C126,[4]CONSOLIDADO!$C:$BS,45,0)),"")</f>
        <v>70</v>
      </c>
      <c r="N126" s="4">
        <f>IFERROR(IF(AND($W126="SI",VLOOKUP($C126,[4]APELACIÓN!$C:$AK,29,0)&gt;0),VLOOKUP($C126,[4]APELACIÓN!$C:$AK,29,0),VLOOKUP($C126,[4]CONSOLIDADO!$C:$BS,46,0)),"")</f>
        <v>70</v>
      </c>
      <c r="O126" s="4">
        <f>IFERROR(IF(AND($W126="SI",VLOOKUP($C126,[4]APELACIÓN!$C:$AK,30,0)&gt;0),VLOOKUP($C126,[4]APELACIÓN!$C:$AK,30,0),VLOOKUP($C126,[4]CONSOLIDADO!$C:$BS,47,0)),"")</f>
        <v>70</v>
      </c>
      <c r="P126" s="7">
        <f>IFERROR(IF(AND($W126="SI",VLOOKUP($C126,[4]APELACIÓN!$C:$AK,31,0)&gt;0),VLOOKUP($C126,[4]APELACIÓN!$C:$AK,31,0),VLOOKUP($C126,[4]CONSOLIDADO!$C:$BS,48,0)),"")</f>
        <v>100</v>
      </c>
      <c r="Q126" s="6">
        <f>IFERROR(IF(AND($W126="SI",VLOOKUP($C126,[4]APELACIÓN!$C:$AK,32,0)&gt;0),VLOOKUP($C126,[4]APELACIÓN!$C:$AK,32,0),VLOOKUP($C126,[4]CONSOLIDADO!$C:$BS,49,0)),"")</f>
        <v>25</v>
      </c>
      <c r="R126" s="4" t="str">
        <f>IFERROR(IF(AND($W126="SI",VLOOKUP($C126,[4]APELACIÓN!$C:$AK,33,0)&gt;0),VLOOKUP($C126,[4]APELACIÓN!$C:$AK,33,0),VLOOKUP($C126,[4]CONSOLIDADO!$C:$BS,50,0)),"")</f>
        <v>TNS</v>
      </c>
      <c r="S126" s="5">
        <f>IFERROR(IF(AND($W126="SI",VLOOKUP($C126,[4]APELACIÓN!$C:$AK,34,0)&gt;0),VLOOKUP($C126,[4]APELACIÓN!$C:$AK,34,0),VLOOKUP($C126,[4]CONSOLIDADO!$C:$BS,51,0)),"")</f>
        <v>100</v>
      </c>
      <c r="T126" s="6">
        <f>IFERROR(IF(AND($W126="SI",VLOOKUP($C126,[4]APELACIÓN!$C:$AK,35,0)&gt;0),VLOOKUP($C126,[4]APELACIÓN!$C:$AK,35,0),VLOOKUP($C126,[4]CONSOLIDADO!$C:$BS,52,0)),"")</f>
        <v>25</v>
      </c>
      <c r="U126" s="8">
        <f>IFERROR(ROUND(IF(((H126+K126+Q126+T126)=VLOOKUP($C126,[4]CONSOLIDADO!$C:$BJ,60,0)),VLOOKUP($C126,[4]CONSOLIDADO!$C:$BJ,60,0),"ERROR"),2),"")</f>
        <v>88</v>
      </c>
      <c r="V126" s="9" t="str">
        <f>IFERROR(IF(VLOOKUP($C126,[4]APELACIÓN!$C:$AK,5,0)&lt;&gt;0,VLOOKUP($C126,[4]APELACIÓN!$C:$AK,5,0),"NO"),"")</f>
        <v/>
      </c>
      <c r="W126" s="9" t="str">
        <f>IFERROR(IF($V126="SI",VLOOKUP($C126,[4]APELACIÓN!$C:$AK,7,0),""),0)</f>
        <v/>
      </c>
      <c r="X126" s="10" t="str">
        <f>IFERROR(VLOOKUP($C126,[4]CONSOLIDADO!$C:$BS,61,0),"")</f>
        <v>EMPATE</v>
      </c>
      <c r="Y126" s="11">
        <f>IFERROR(VLOOKUP($C126,[4]CONSOLIDADO!$C:$BS,62,0),"")</f>
        <v>70</v>
      </c>
      <c r="Z126" s="11">
        <f>IFERROR(VLOOKUP($C126,[4]CONSOLIDADO!$C:$BS,63,0),"")</f>
        <v>6</v>
      </c>
      <c r="AA126" s="11">
        <f>IFERROR(VLOOKUP($C126,[4]CONSOLIDADO!$C:$BS,64,0),"")</f>
        <v>10</v>
      </c>
      <c r="AB126" s="11">
        <f>IFERROR(VLOOKUP($C126,[4]CONSOLIDADO!$C:$BS,65,0),"")</f>
        <v>10</v>
      </c>
      <c r="AC126" s="9" t="str">
        <f>IFERROR(VLOOKUP($C126,[4]CONSOLIDADO!$C:$BS,66,0),"")</f>
        <v/>
      </c>
      <c r="AD126" s="9">
        <f>IFERROR(VLOOKUP($C126,[4]CONSOLIDADO!$C:$BS,67,0),"")</f>
        <v>0</v>
      </c>
      <c r="AE126" s="12">
        <f>IFERROR(VLOOKUP($C126,[4]CONSOLIDADO!$C:$BS,68,0),"")</f>
        <v>0</v>
      </c>
      <c r="AF126" s="13">
        <v>111</v>
      </c>
    </row>
    <row r="127" spans="1:32" x14ac:dyDescent="0.25">
      <c r="A127" s="1">
        <v>112</v>
      </c>
      <c r="B127" s="2">
        <v>101</v>
      </c>
      <c r="C127" s="3">
        <v>15980137</v>
      </c>
      <c r="D127" s="2">
        <v>3</v>
      </c>
      <c r="E127" s="2">
        <f>IFERROR(VLOOKUP($C127,[4]CONSOLIDADO!$C:$K,9,0),"")</f>
        <v>22</v>
      </c>
      <c r="F127" s="4">
        <f>IFERROR(IF(AND($W127="SI",VLOOKUP($C127,[4]APELACIÓN!$C:$AK,21,0)&gt;0),VLOOKUP($C127,[4]APELACIÓN!$C:$AK,21,0),VLOOKUP($C127,[4]CONSOLIDADO!$C:$BS,38,0)),"")</f>
        <v>7</v>
      </c>
      <c r="G127" s="5">
        <f>IFERROR(IF(AND($W127="SI",VLOOKUP($C127,[4]APELACIÓN!$C:$AK,22,0)&gt;0),VLOOKUP($C127,[4]APELACIÓN!$C:$AK,22,0),VLOOKUP($C127,[4]CONSOLIDADO!$C:$BS,39,0)),"")</f>
        <v>52</v>
      </c>
      <c r="H127" s="6">
        <f>IFERROR(IF(AND($W127="SI",VLOOKUP($C127,[4]APELACIÓN!$C:$AK,23,0)&gt;0),VLOOKUP($C127,[4]APELACIÓN!$C:$AK,23,0),VLOOKUP($C127,[4]CONSOLIDADO!$C:$BS,40,0)),"")</f>
        <v>13</v>
      </c>
      <c r="I127" s="4">
        <f>IFERROR(IF(AND($W127="SI",VLOOKUP($C127,[4]APELACIÓN!$C:$AK,24,0)&gt;0),VLOOKUP($C127,[4]APELACIÓN!$C:$AK,24,0),VLOOKUP($C127,[4]CONSOLIDADO!$C:$BS,41,0)),"")</f>
        <v>135</v>
      </c>
      <c r="J127" s="7">
        <f>IFERROR(IF(AND($W127="SI",VLOOKUP($C127,[4]APELACIÓN!$C:$AK,25,0)&gt;0),VLOOKUP($C127,[4]APELACIÓN!$C:$AK,25,0),VLOOKUP($C127,[4]CONSOLIDADO!$C:$BS,42,0)),"")</f>
        <v>100</v>
      </c>
      <c r="K127" s="6">
        <f>IFERROR(IF(AND($W127="SI",VLOOKUP($C127,[4]APELACIÓN!$C:$AK,26,0)&gt;0),VLOOKUP($C127,[4]APELACIÓN!$C:$AK,26,0),VLOOKUP($C127,[4]CONSOLIDADO!$C:$BS,43,0)),"")</f>
        <v>25</v>
      </c>
      <c r="L127" s="4">
        <f>IFERROR(IF(AND($W127="SI",VLOOKUP($C127,[4]APELACIÓN!$C:$AK,27,0)&gt;0),VLOOKUP($C127,[4]APELACIÓN!$C:$AK,27,0),VLOOKUP($C127,[4]CONSOLIDADO!$C:$BS,44,0)),"")</f>
        <v>70</v>
      </c>
      <c r="M127" s="4">
        <f>IFERROR(IF(AND($W127="SI",VLOOKUP($C127,[4]APELACIÓN!$C:$AK,28,0)&gt;0),VLOOKUP($C127,[4]APELACIÓN!$C:$AK,28,0),VLOOKUP($C127,[4]CONSOLIDADO!$C:$BS,45,0)),"")</f>
        <v>70</v>
      </c>
      <c r="N127" s="4">
        <f>IFERROR(IF(AND($W127="SI",VLOOKUP($C127,[4]APELACIÓN!$C:$AK,29,0)&gt;0),VLOOKUP($C127,[4]APELACIÓN!$C:$AK,29,0),VLOOKUP($C127,[4]CONSOLIDADO!$C:$BS,46,0)),"")</f>
        <v>70</v>
      </c>
      <c r="O127" s="4">
        <f>IFERROR(IF(AND($W127="SI",VLOOKUP($C127,[4]APELACIÓN!$C:$AK,30,0)&gt;0),VLOOKUP($C127,[4]APELACIÓN!$C:$AK,30,0),VLOOKUP($C127,[4]CONSOLIDADO!$C:$BS,47,0)),"")</f>
        <v>70</v>
      </c>
      <c r="P127" s="7">
        <f>IFERROR(IF(AND($W127="SI",VLOOKUP($C127,[4]APELACIÓN!$C:$AK,31,0)&gt;0),VLOOKUP($C127,[4]APELACIÓN!$C:$AK,31,0),VLOOKUP($C127,[4]CONSOLIDADO!$C:$BS,48,0)),"")</f>
        <v>100</v>
      </c>
      <c r="Q127" s="6">
        <f>IFERROR(IF(AND($W127="SI",VLOOKUP($C127,[4]APELACIÓN!$C:$AK,32,0)&gt;0),VLOOKUP($C127,[4]APELACIÓN!$C:$AK,32,0),VLOOKUP($C127,[4]CONSOLIDADO!$C:$BS,49,0)),"")</f>
        <v>25</v>
      </c>
      <c r="R127" s="4" t="str">
        <f>IFERROR(IF(AND($W127="SI",VLOOKUP($C127,[4]APELACIÓN!$C:$AK,33,0)&gt;0),VLOOKUP($C127,[4]APELACIÓN!$C:$AK,33,0),VLOOKUP($C127,[4]CONSOLIDADO!$C:$BS,50,0)),"")</f>
        <v>TNS</v>
      </c>
      <c r="S127" s="5">
        <f>IFERROR(IF(AND($W127="SI",VLOOKUP($C127,[4]APELACIÓN!$C:$AK,34,0)&gt;0),VLOOKUP($C127,[4]APELACIÓN!$C:$AK,34,0),VLOOKUP($C127,[4]CONSOLIDADO!$C:$BS,51,0)),"")</f>
        <v>100</v>
      </c>
      <c r="T127" s="6">
        <f>IFERROR(IF(AND($W127="SI",VLOOKUP($C127,[4]APELACIÓN!$C:$AK,35,0)&gt;0),VLOOKUP($C127,[4]APELACIÓN!$C:$AK,35,0),VLOOKUP($C127,[4]CONSOLIDADO!$C:$BS,52,0)),"")</f>
        <v>25</v>
      </c>
      <c r="U127" s="8">
        <f>IFERROR(ROUND(IF(((H127+K127+Q127+T127)=VLOOKUP($C127,[4]CONSOLIDADO!$C:$BJ,60,0)),VLOOKUP($C127,[4]CONSOLIDADO!$C:$BJ,60,0),"ERROR"),2),"")</f>
        <v>88</v>
      </c>
      <c r="V127" s="9"/>
      <c r="W127" s="9" t="str">
        <f>IFERROR(IF($V127="SI",VLOOKUP($C127,[4]APELACIÓN!$C:$AK,7,0),""),0)</f>
        <v/>
      </c>
      <c r="X127" s="10" t="str">
        <f>IFERROR(VLOOKUP($C127,[4]CONSOLIDADO!$C:$BS,61,0),"")</f>
        <v>EMPATE</v>
      </c>
      <c r="Y127" s="11">
        <f>IFERROR(VLOOKUP($C127,[4]CONSOLIDADO!$C:$BS,62,0),"")</f>
        <v>70</v>
      </c>
      <c r="Z127" s="11">
        <f>IFERROR(VLOOKUP($C127,[4]CONSOLIDADO!$C:$BS,63,0),"")</f>
        <v>6</v>
      </c>
      <c r="AA127" s="11">
        <f>IFERROR(VLOOKUP($C127,[4]CONSOLIDADO!$C:$BS,64,0),"")</f>
        <v>9</v>
      </c>
      <c r="AB127" s="11">
        <f>IFERROR(VLOOKUP($C127,[4]CONSOLIDADO!$C:$BS,65,0),"")</f>
        <v>27</v>
      </c>
      <c r="AC127" s="9" t="str">
        <f>IFERROR(VLOOKUP($C127,[4]CONSOLIDADO!$C:$BS,66,0),"")</f>
        <v/>
      </c>
      <c r="AD127" s="9">
        <f>IFERROR(VLOOKUP($C127,[4]CONSOLIDADO!$C:$BS,67,0),"")</f>
        <v>0</v>
      </c>
      <c r="AE127" s="12">
        <f>IFERROR(VLOOKUP($C127,[4]CONSOLIDADO!$C:$BS,68,0),"")</f>
        <v>0</v>
      </c>
      <c r="AF127" s="13">
        <v>112</v>
      </c>
    </row>
    <row r="128" spans="1:32" x14ac:dyDescent="0.25">
      <c r="A128" s="1">
        <v>113</v>
      </c>
      <c r="B128" s="2">
        <v>103</v>
      </c>
      <c r="C128" s="3">
        <v>16773349</v>
      </c>
      <c r="D128" s="2">
        <v>2</v>
      </c>
      <c r="E128" s="2">
        <f>IFERROR(VLOOKUP($C128,[4]CONSOLIDADO!$C:$K,9,0),"")</f>
        <v>22</v>
      </c>
      <c r="F128" s="4">
        <f>IFERROR(IF(AND($W128="SI",VLOOKUP($C128,[4]APELACIÓN!$C:$AK,21,0)&gt;0),VLOOKUP($C128,[4]APELACIÓN!$C:$AK,21,0),VLOOKUP($C128,[4]CONSOLIDADO!$C:$BS,38,0)),"")</f>
        <v>7</v>
      </c>
      <c r="G128" s="5">
        <f>IFERROR(IF(AND($W128="SI",VLOOKUP($C128,[4]APELACIÓN!$C:$AK,22,0)&gt;0),VLOOKUP($C128,[4]APELACIÓN!$C:$AK,22,0),VLOOKUP($C128,[4]CONSOLIDADO!$C:$BS,39,0)),"")</f>
        <v>52</v>
      </c>
      <c r="H128" s="6">
        <f>IFERROR(IF(AND($W128="SI",VLOOKUP($C128,[4]APELACIÓN!$C:$AK,23,0)&gt;0),VLOOKUP($C128,[4]APELACIÓN!$C:$AK,23,0),VLOOKUP($C128,[4]CONSOLIDADO!$C:$BS,40,0)),"")</f>
        <v>13</v>
      </c>
      <c r="I128" s="4">
        <f>IFERROR(IF(AND($W128="SI",VLOOKUP($C128,[4]APELACIÓN!$C:$AK,24,0)&gt;0),VLOOKUP($C128,[4]APELACIÓN!$C:$AK,24,0),VLOOKUP($C128,[4]CONSOLIDADO!$C:$BS,41,0)),"")</f>
        <v>230</v>
      </c>
      <c r="J128" s="7">
        <f>IFERROR(IF(AND($W128="SI",VLOOKUP($C128,[4]APELACIÓN!$C:$AK,25,0)&gt;0),VLOOKUP($C128,[4]APELACIÓN!$C:$AK,25,0),VLOOKUP($C128,[4]CONSOLIDADO!$C:$BS,42,0)),"")</f>
        <v>100</v>
      </c>
      <c r="K128" s="6">
        <f>IFERROR(IF(AND($W128="SI",VLOOKUP($C128,[4]APELACIÓN!$C:$AK,26,0)&gt;0),VLOOKUP($C128,[4]APELACIÓN!$C:$AK,26,0),VLOOKUP($C128,[4]CONSOLIDADO!$C:$BS,43,0)),"")</f>
        <v>25</v>
      </c>
      <c r="L128" s="4">
        <f>IFERROR(IF(AND($W128="SI",VLOOKUP($C128,[4]APELACIÓN!$C:$AK,27,0)&gt;0),VLOOKUP($C128,[4]APELACIÓN!$C:$AK,27,0),VLOOKUP($C128,[4]CONSOLIDADO!$C:$BS,44,0)),"")</f>
        <v>70</v>
      </c>
      <c r="M128" s="4">
        <f>IFERROR(IF(AND($W128="SI",VLOOKUP($C128,[4]APELACIÓN!$C:$AK,28,0)&gt;0),VLOOKUP($C128,[4]APELACIÓN!$C:$AK,28,0),VLOOKUP($C128,[4]CONSOLIDADO!$C:$BS,45,0)),"")</f>
        <v>70</v>
      </c>
      <c r="N128" s="4">
        <f>IFERROR(IF(AND($W128="SI",VLOOKUP($C128,[4]APELACIÓN!$C:$AK,29,0)&gt;0),VLOOKUP($C128,[4]APELACIÓN!$C:$AK,29,0),VLOOKUP($C128,[4]CONSOLIDADO!$C:$BS,46,0)),"")</f>
        <v>70</v>
      </c>
      <c r="O128" s="4">
        <f>IFERROR(IF(AND($W128="SI",VLOOKUP($C128,[4]APELACIÓN!$C:$AK,30,0)&gt;0),VLOOKUP($C128,[4]APELACIÓN!$C:$AK,30,0),VLOOKUP($C128,[4]CONSOLIDADO!$C:$BS,47,0)),"")</f>
        <v>70</v>
      </c>
      <c r="P128" s="7">
        <f>IFERROR(IF(AND($W128="SI",VLOOKUP($C128,[4]APELACIÓN!$C:$AK,31,0)&gt;0),VLOOKUP($C128,[4]APELACIÓN!$C:$AK,31,0),VLOOKUP($C128,[4]CONSOLIDADO!$C:$BS,48,0)),"")</f>
        <v>100</v>
      </c>
      <c r="Q128" s="6">
        <f>IFERROR(IF(AND($W128="SI",VLOOKUP($C128,[4]APELACIÓN!$C:$AK,32,0)&gt;0),VLOOKUP($C128,[4]APELACIÓN!$C:$AK,32,0),VLOOKUP($C128,[4]CONSOLIDADO!$C:$BS,49,0)),"")</f>
        <v>25</v>
      </c>
      <c r="R128" s="4" t="str">
        <f>IFERROR(IF(AND($W128="SI",VLOOKUP($C128,[4]APELACIÓN!$C:$AK,33,0)&gt;0),VLOOKUP($C128,[4]APELACIÓN!$C:$AK,33,0),VLOOKUP($C128,[4]CONSOLIDADO!$C:$BS,50,0)),"")</f>
        <v>TNS</v>
      </c>
      <c r="S128" s="5">
        <f>IFERROR(IF(AND($W128="SI",VLOOKUP($C128,[4]APELACIÓN!$C:$AK,34,0)&gt;0),VLOOKUP($C128,[4]APELACIÓN!$C:$AK,34,0),VLOOKUP($C128,[4]CONSOLIDADO!$C:$BS,51,0)),"")</f>
        <v>100</v>
      </c>
      <c r="T128" s="6">
        <f>IFERROR(IF(AND($W128="SI",VLOOKUP($C128,[4]APELACIÓN!$C:$AK,35,0)&gt;0),VLOOKUP($C128,[4]APELACIÓN!$C:$AK,35,0),VLOOKUP($C128,[4]CONSOLIDADO!$C:$BS,52,0)),"")</f>
        <v>25</v>
      </c>
      <c r="U128" s="8">
        <f>IFERROR(ROUND(IF(((H128+K128+Q128+T128)=VLOOKUP($C128,[4]CONSOLIDADO!$C:$BJ,60,0)),VLOOKUP($C128,[4]CONSOLIDADO!$C:$BJ,60,0),"ERROR"),2),"")</f>
        <v>88</v>
      </c>
      <c r="V128" s="9" t="str">
        <f>IFERROR(IF(VLOOKUP($C128,[4]APELACIÓN!$C:$AK,5,0)&lt;&gt;0,VLOOKUP($C128,[4]APELACIÓN!$C:$AK,5,0),"NO"),"")</f>
        <v/>
      </c>
      <c r="W128" s="9" t="str">
        <f>IFERROR(IF($V128="SI",VLOOKUP($C128,[4]APELACIÓN!$C:$AK,7,0),""),0)</f>
        <v/>
      </c>
      <c r="X128" s="10" t="str">
        <f>IFERROR(VLOOKUP($C128,[4]CONSOLIDADO!$C:$BS,61,0),"")</f>
        <v>EMPATE</v>
      </c>
      <c r="Y128" s="11">
        <f>IFERROR(VLOOKUP($C128,[4]CONSOLIDADO!$C:$BS,62,0),"")</f>
        <v>70</v>
      </c>
      <c r="Z128" s="11">
        <f>IFERROR(VLOOKUP($C128,[4]CONSOLIDADO!$C:$BS,63,0),"")</f>
        <v>6</v>
      </c>
      <c r="AA128" s="11">
        <f>IFERROR(VLOOKUP($C128,[4]CONSOLIDADO!$C:$BS,64,0),"")</f>
        <v>9</v>
      </c>
      <c r="AB128" s="11">
        <f>IFERROR(VLOOKUP($C128,[4]CONSOLIDADO!$C:$BS,65,0),"")</f>
        <v>25</v>
      </c>
      <c r="AC128" s="9" t="str">
        <f>IFERROR(VLOOKUP($C128,[4]CONSOLIDADO!$C:$BS,66,0),"")</f>
        <v/>
      </c>
      <c r="AD128" s="9">
        <f>IFERROR(VLOOKUP($C128,[4]CONSOLIDADO!$C:$BS,67,0),"")</f>
        <v>0</v>
      </c>
      <c r="AE128" s="12">
        <f>IFERROR(VLOOKUP($C128,[4]CONSOLIDADO!$C:$BS,68,0),"")</f>
        <v>0</v>
      </c>
      <c r="AF128" s="13">
        <v>113</v>
      </c>
    </row>
    <row r="129" spans="1:32" x14ac:dyDescent="0.25">
      <c r="A129" s="1">
        <v>114</v>
      </c>
      <c r="B129" s="2">
        <v>103</v>
      </c>
      <c r="C129" s="3">
        <v>16187774</v>
      </c>
      <c r="D129" s="2">
        <v>3</v>
      </c>
      <c r="E129" s="2">
        <f>IFERROR(VLOOKUP($C129,[4]CONSOLIDADO!$C:$K,9,0),"")</f>
        <v>22</v>
      </c>
      <c r="F129" s="4">
        <f>IFERROR(IF(AND($W129="SI",VLOOKUP($C129,[4]APELACIÓN!$C:$AK,21,0)&gt;0),VLOOKUP($C129,[4]APELACIÓN!$C:$AK,21,0),VLOOKUP($C129,[4]CONSOLIDADO!$C:$BS,38,0)),"")</f>
        <v>7</v>
      </c>
      <c r="G129" s="5">
        <f>IFERROR(IF(AND($W129="SI",VLOOKUP($C129,[4]APELACIÓN!$C:$AK,22,0)&gt;0),VLOOKUP($C129,[4]APELACIÓN!$C:$AK,22,0),VLOOKUP($C129,[4]CONSOLIDADO!$C:$BS,39,0)),"")</f>
        <v>52</v>
      </c>
      <c r="H129" s="6">
        <f>IFERROR(IF(AND($W129="SI",VLOOKUP($C129,[4]APELACIÓN!$C:$AK,23,0)&gt;0),VLOOKUP($C129,[4]APELACIÓN!$C:$AK,23,0),VLOOKUP($C129,[4]CONSOLIDADO!$C:$BS,40,0)),"")</f>
        <v>13</v>
      </c>
      <c r="I129" s="4">
        <f>IFERROR(IF(AND($W129="SI",VLOOKUP($C129,[4]APELACIÓN!$C:$AK,24,0)&gt;0),VLOOKUP($C129,[4]APELACIÓN!$C:$AK,24,0),VLOOKUP($C129,[4]CONSOLIDADO!$C:$BS,41,0)),"")</f>
        <v>142</v>
      </c>
      <c r="J129" s="7">
        <f>IFERROR(IF(AND($W129="SI",VLOOKUP($C129,[4]APELACIÓN!$C:$AK,25,0)&gt;0),VLOOKUP($C129,[4]APELACIÓN!$C:$AK,25,0),VLOOKUP($C129,[4]CONSOLIDADO!$C:$BS,42,0)),"")</f>
        <v>100</v>
      </c>
      <c r="K129" s="6">
        <f>IFERROR(IF(AND($W129="SI",VLOOKUP($C129,[4]APELACIÓN!$C:$AK,26,0)&gt;0),VLOOKUP($C129,[4]APELACIÓN!$C:$AK,26,0),VLOOKUP($C129,[4]CONSOLIDADO!$C:$BS,43,0)),"")</f>
        <v>25</v>
      </c>
      <c r="L129" s="4">
        <f>IFERROR(IF(AND($W129="SI",VLOOKUP($C129,[4]APELACIÓN!$C:$AK,27,0)&gt;0),VLOOKUP($C129,[4]APELACIÓN!$C:$AK,27,0),VLOOKUP($C129,[4]CONSOLIDADO!$C:$BS,44,0)),"")</f>
        <v>70</v>
      </c>
      <c r="M129" s="4">
        <f>IFERROR(IF(AND($W129="SI",VLOOKUP($C129,[4]APELACIÓN!$C:$AK,28,0)&gt;0),VLOOKUP($C129,[4]APELACIÓN!$C:$AK,28,0),VLOOKUP($C129,[4]CONSOLIDADO!$C:$BS,45,0)),"")</f>
        <v>70</v>
      </c>
      <c r="N129" s="4">
        <f>IFERROR(IF(AND($W129="SI",VLOOKUP($C129,[4]APELACIÓN!$C:$AK,29,0)&gt;0),VLOOKUP($C129,[4]APELACIÓN!$C:$AK,29,0),VLOOKUP($C129,[4]CONSOLIDADO!$C:$BS,46,0)),"")</f>
        <v>70</v>
      </c>
      <c r="O129" s="4">
        <f>IFERROR(IF(AND($W129="SI",VLOOKUP($C129,[4]APELACIÓN!$C:$AK,30,0)&gt;0),VLOOKUP($C129,[4]APELACIÓN!$C:$AK,30,0),VLOOKUP($C129,[4]CONSOLIDADO!$C:$BS,47,0)),"")</f>
        <v>70</v>
      </c>
      <c r="P129" s="7">
        <f>IFERROR(IF(AND($W129="SI",VLOOKUP($C129,[4]APELACIÓN!$C:$AK,31,0)&gt;0),VLOOKUP($C129,[4]APELACIÓN!$C:$AK,31,0),VLOOKUP($C129,[4]CONSOLIDADO!$C:$BS,48,0)),"")</f>
        <v>100</v>
      </c>
      <c r="Q129" s="6">
        <f>IFERROR(IF(AND($W129="SI",VLOOKUP($C129,[4]APELACIÓN!$C:$AK,32,0)&gt;0),VLOOKUP($C129,[4]APELACIÓN!$C:$AK,32,0),VLOOKUP($C129,[4]CONSOLIDADO!$C:$BS,49,0)),"")</f>
        <v>25</v>
      </c>
      <c r="R129" s="4" t="str">
        <f>IFERROR(IF(AND($W129="SI",VLOOKUP($C129,[4]APELACIÓN!$C:$AK,33,0)&gt;0),VLOOKUP($C129,[4]APELACIÓN!$C:$AK,33,0),VLOOKUP($C129,[4]CONSOLIDADO!$C:$BS,50,0)),"")</f>
        <v>TNS</v>
      </c>
      <c r="S129" s="5">
        <f>IFERROR(IF(AND($W129="SI",VLOOKUP($C129,[4]APELACIÓN!$C:$AK,34,0)&gt;0),VLOOKUP($C129,[4]APELACIÓN!$C:$AK,34,0),VLOOKUP($C129,[4]CONSOLIDADO!$C:$BS,51,0)),"")</f>
        <v>100</v>
      </c>
      <c r="T129" s="6">
        <f>IFERROR(IF(AND($W129="SI",VLOOKUP($C129,[4]APELACIÓN!$C:$AK,35,0)&gt;0),VLOOKUP($C129,[4]APELACIÓN!$C:$AK,35,0),VLOOKUP($C129,[4]CONSOLIDADO!$C:$BS,52,0)),"")</f>
        <v>25</v>
      </c>
      <c r="U129" s="8">
        <f>IFERROR(ROUND(IF(((H129+K129+Q129+T129)=VLOOKUP($C129,[4]CONSOLIDADO!$C:$BJ,60,0)),VLOOKUP($C129,[4]CONSOLIDADO!$C:$BJ,60,0),"ERROR"),2),"")</f>
        <v>88</v>
      </c>
      <c r="V129" s="9" t="str">
        <f>IFERROR(IF(VLOOKUP($C129,[4]APELACIÓN!$C:$AK,5,0)&lt;&gt;0,VLOOKUP($C129,[4]APELACIÓN!$C:$AK,5,0),"NO"),"")</f>
        <v/>
      </c>
      <c r="W129" s="9" t="str">
        <f>IFERROR(IF($V129="SI",VLOOKUP($C129,[4]APELACIÓN!$C:$AK,7,0),""),0)</f>
        <v/>
      </c>
      <c r="X129" s="10" t="str">
        <f>IFERROR(VLOOKUP($C129,[4]CONSOLIDADO!$C:$BS,61,0),"")</f>
        <v>EMPATE</v>
      </c>
      <c r="Y129" s="11">
        <f>IFERROR(VLOOKUP($C129,[4]CONSOLIDADO!$C:$BS,62,0),"")</f>
        <v>70</v>
      </c>
      <c r="Z129" s="11">
        <f>IFERROR(VLOOKUP($C129,[4]CONSOLIDADO!$C:$BS,63,0),"")</f>
        <v>6</v>
      </c>
      <c r="AA129" s="11">
        <f>IFERROR(VLOOKUP($C129,[4]CONSOLIDADO!$C:$BS,64,0),"")</f>
        <v>7</v>
      </c>
      <c r="AB129" s="11">
        <f>IFERROR(VLOOKUP($C129,[4]CONSOLIDADO!$C:$BS,65,0),"")</f>
        <v>18</v>
      </c>
      <c r="AC129" s="9" t="str">
        <f>IFERROR(VLOOKUP($C129,[4]CONSOLIDADO!$C:$BS,66,0),"")</f>
        <v/>
      </c>
      <c r="AD129" s="9">
        <f>IFERROR(VLOOKUP($C129,[4]CONSOLIDADO!$C:$BS,67,0),"")</f>
        <v>0</v>
      </c>
      <c r="AE129" s="12">
        <f>IFERROR(VLOOKUP($C129,[4]CONSOLIDADO!$C:$BS,68,0),"")</f>
        <v>0</v>
      </c>
      <c r="AF129" s="13">
        <v>114</v>
      </c>
    </row>
    <row r="130" spans="1:32" x14ac:dyDescent="0.25">
      <c r="A130" s="1">
        <v>115</v>
      </c>
      <c r="B130" s="2">
        <v>103</v>
      </c>
      <c r="C130" s="3">
        <v>15973493</v>
      </c>
      <c r="D130" s="2">
        <v>5</v>
      </c>
      <c r="E130" s="2">
        <f>IFERROR(VLOOKUP($C130,[4]CONSOLIDADO!$C:$K,9,0),"")</f>
        <v>22</v>
      </c>
      <c r="F130" s="4">
        <f>IFERROR(IF(AND($W130="SI",VLOOKUP($C130,[4]APELACIÓN!$C:$AK,21,0)&gt;0),VLOOKUP($C130,[4]APELACIÓN!$C:$AK,21,0),VLOOKUP($C130,[4]CONSOLIDADO!$C:$BS,38,0)),"")</f>
        <v>7</v>
      </c>
      <c r="G130" s="5">
        <f>IFERROR(IF(AND($W130="SI",VLOOKUP($C130,[4]APELACIÓN!$C:$AK,22,0)&gt;0),VLOOKUP($C130,[4]APELACIÓN!$C:$AK,22,0),VLOOKUP($C130,[4]CONSOLIDADO!$C:$BS,39,0)),"")</f>
        <v>52</v>
      </c>
      <c r="H130" s="6">
        <f>IFERROR(IF(AND($W130="SI",VLOOKUP($C130,[4]APELACIÓN!$C:$AK,23,0)&gt;0),VLOOKUP($C130,[4]APELACIÓN!$C:$AK,23,0),VLOOKUP($C130,[4]CONSOLIDADO!$C:$BS,40,0)),"")</f>
        <v>13</v>
      </c>
      <c r="I130" s="4">
        <f>IFERROR(IF(AND($W130="SI",VLOOKUP($C130,[4]APELACIÓN!$C:$AK,24,0)&gt;0),VLOOKUP($C130,[4]APELACIÓN!$C:$AK,24,0),VLOOKUP($C130,[4]CONSOLIDADO!$C:$BS,41,0)),"")</f>
        <v>319</v>
      </c>
      <c r="J130" s="7">
        <f>IFERROR(IF(AND($W130="SI",VLOOKUP($C130,[4]APELACIÓN!$C:$AK,25,0)&gt;0),VLOOKUP($C130,[4]APELACIÓN!$C:$AK,25,0),VLOOKUP($C130,[4]CONSOLIDADO!$C:$BS,42,0)),"")</f>
        <v>100</v>
      </c>
      <c r="K130" s="6">
        <f>IFERROR(IF(AND($W130="SI",VLOOKUP($C130,[4]APELACIÓN!$C:$AK,26,0)&gt;0),VLOOKUP($C130,[4]APELACIÓN!$C:$AK,26,0),VLOOKUP($C130,[4]CONSOLIDADO!$C:$BS,43,0)),"")</f>
        <v>25</v>
      </c>
      <c r="L130" s="4">
        <f>IFERROR(IF(AND($W130="SI",VLOOKUP($C130,[4]APELACIÓN!$C:$AK,27,0)&gt;0),VLOOKUP($C130,[4]APELACIÓN!$C:$AK,27,0),VLOOKUP($C130,[4]CONSOLIDADO!$C:$BS,44,0)),"")</f>
        <v>70</v>
      </c>
      <c r="M130" s="4">
        <f>IFERROR(IF(AND($W130="SI",VLOOKUP($C130,[4]APELACIÓN!$C:$AK,28,0)&gt;0),VLOOKUP($C130,[4]APELACIÓN!$C:$AK,28,0),VLOOKUP($C130,[4]CONSOLIDADO!$C:$BS,45,0)),"")</f>
        <v>70</v>
      </c>
      <c r="N130" s="4">
        <f>IFERROR(IF(AND($W130="SI",VLOOKUP($C130,[4]APELACIÓN!$C:$AK,29,0)&gt;0),VLOOKUP($C130,[4]APELACIÓN!$C:$AK,29,0),VLOOKUP($C130,[4]CONSOLIDADO!$C:$BS,46,0)),"")</f>
        <v>70</v>
      </c>
      <c r="O130" s="4">
        <f>IFERROR(IF(AND($W130="SI",VLOOKUP($C130,[4]APELACIÓN!$C:$AK,30,0)&gt;0),VLOOKUP($C130,[4]APELACIÓN!$C:$AK,30,0),VLOOKUP($C130,[4]CONSOLIDADO!$C:$BS,47,0)),"")</f>
        <v>70</v>
      </c>
      <c r="P130" s="7">
        <f>IFERROR(IF(AND($W130="SI",VLOOKUP($C130,[4]APELACIÓN!$C:$AK,31,0)&gt;0),VLOOKUP($C130,[4]APELACIÓN!$C:$AK,31,0),VLOOKUP($C130,[4]CONSOLIDADO!$C:$BS,48,0)),"")</f>
        <v>100</v>
      </c>
      <c r="Q130" s="6">
        <f>IFERROR(IF(AND($W130="SI",VLOOKUP($C130,[4]APELACIÓN!$C:$AK,32,0)&gt;0),VLOOKUP($C130,[4]APELACIÓN!$C:$AK,32,0),VLOOKUP($C130,[4]CONSOLIDADO!$C:$BS,49,0)),"")</f>
        <v>25</v>
      </c>
      <c r="R130" s="4" t="str">
        <f>IFERROR(IF(AND($W130="SI",VLOOKUP($C130,[4]APELACIÓN!$C:$AK,33,0)&gt;0),VLOOKUP($C130,[4]APELACIÓN!$C:$AK,33,0),VLOOKUP($C130,[4]CONSOLIDADO!$C:$BS,50,0)),"")</f>
        <v>TNS</v>
      </c>
      <c r="S130" s="5">
        <f>IFERROR(IF(AND($W130="SI",VLOOKUP($C130,[4]APELACIÓN!$C:$AK,34,0)&gt;0),VLOOKUP($C130,[4]APELACIÓN!$C:$AK,34,0),VLOOKUP($C130,[4]CONSOLIDADO!$C:$BS,51,0)),"")</f>
        <v>100</v>
      </c>
      <c r="T130" s="6">
        <f>IFERROR(IF(AND($W130="SI",VLOOKUP($C130,[4]APELACIÓN!$C:$AK,35,0)&gt;0),VLOOKUP($C130,[4]APELACIÓN!$C:$AK,35,0),VLOOKUP($C130,[4]CONSOLIDADO!$C:$BS,52,0)),"")</f>
        <v>25</v>
      </c>
      <c r="U130" s="8">
        <f>IFERROR(ROUND(IF(((H130+K130+Q130+T130)=VLOOKUP($C130,[4]CONSOLIDADO!$C:$BJ,60,0)),VLOOKUP($C130,[4]CONSOLIDADO!$C:$BJ,60,0),"ERROR"),2),"")</f>
        <v>88</v>
      </c>
      <c r="V130" s="9" t="str">
        <f>IFERROR(IF(VLOOKUP($C130,[4]APELACIÓN!$C:$AK,5,0)&lt;&gt;0,VLOOKUP($C130,[4]APELACIÓN!$C:$AK,5,0),"NO"),"")</f>
        <v/>
      </c>
      <c r="W130" s="9" t="str">
        <f>IFERROR(IF($V130="SI",VLOOKUP($C130,[4]APELACIÓN!$C:$AK,7,0),""),0)</f>
        <v/>
      </c>
      <c r="X130" s="10" t="str">
        <f>IFERROR(VLOOKUP($C130,[4]CONSOLIDADO!$C:$BS,61,0),"")</f>
        <v>EMPATE</v>
      </c>
      <c r="Y130" s="11">
        <f>IFERROR(VLOOKUP($C130,[4]CONSOLIDADO!$C:$BS,62,0),"")</f>
        <v>70</v>
      </c>
      <c r="Z130" s="11">
        <f>IFERROR(VLOOKUP($C130,[4]CONSOLIDADO!$C:$BS,63,0),"")</f>
        <v>6</v>
      </c>
      <c r="AA130" s="11">
        <f>IFERROR(VLOOKUP($C130,[4]CONSOLIDADO!$C:$BS,64,0),"")</f>
        <v>6</v>
      </c>
      <c r="AB130" s="11">
        <f>IFERROR(VLOOKUP($C130,[4]CONSOLIDADO!$C:$BS,65,0),"")</f>
        <v>5</v>
      </c>
      <c r="AC130" s="9" t="str">
        <f>IFERROR(VLOOKUP($C130,[4]CONSOLIDADO!$C:$BS,66,0),"")</f>
        <v/>
      </c>
      <c r="AD130" s="9">
        <f>IFERROR(VLOOKUP($C130,[4]CONSOLIDADO!$C:$BS,67,0),"")</f>
        <v>0</v>
      </c>
      <c r="AE130" s="12">
        <f>IFERROR(VLOOKUP($C130,[4]CONSOLIDADO!$C:$BS,68,0),"")</f>
        <v>0</v>
      </c>
      <c r="AF130" s="13">
        <v>115</v>
      </c>
    </row>
    <row r="131" spans="1:32" x14ac:dyDescent="0.25">
      <c r="A131" s="1">
        <v>116</v>
      </c>
      <c r="B131" s="2">
        <v>103</v>
      </c>
      <c r="C131" s="3">
        <v>17013363</v>
      </c>
      <c r="D131" s="2">
        <v>3</v>
      </c>
      <c r="E131" s="2">
        <f>IFERROR(VLOOKUP($C131,[4]CONSOLIDADO!$C:$K,9,0),"")</f>
        <v>22</v>
      </c>
      <c r="F131" s="4">
        <f>IFERROR(IF(AND($W131="SI",VLOOKUP($C131,[4]APELACIÓN!$C:$AK,21,0)&gt;0),VLOOKUP($C131,[4]APELACIÓN!$C:$AK,21,0),VLOOKUP($C131,[4]CONSOLIDADO!$C:$BS,38,0)),"")</f>
        <v>7</v>
      </c>
      <c r="G131" s="5">
        <f>IFERROR(IF(AND($W131="SI",VLOOKUP($C131,[4]APELACIÓN!$C:$AK,22,0)&gt;0),VLOOKUP($C131,[4]APELACIÓN!$C:$AK,22,0),VLOOKUP($C131,[4]CONSOLIDADO!$C:$BS,39,0)),"")</f>
        <v>52</v>
      </c>
      <c r="H131" s="6">
        <f>IFERROR(IF(AND($W131="SI",VLOOKUP($C131,[4]APELACIÓN!$C:$AK,23,0)&gt;0),VLOOKUP($C131,[4]APELACIÓN!$C:$AK,23,0),VLOOKUP($C131,[4]CONSOLIDADO!$C:$BS,40,0)),"")</f>
        <v>13</v>
      </c>
      <c r="I131" s="4">
        <f>IFERROR(IF(AND($W131="SI",VLOOKUP($C131,[4]APELACIÓN!$C:$AK,24,0)&gt;0),VLOOKUP($C131,[4]APELACIÓN!$C:$AK,24,0),VLOOKUP($C131,[4]CONSOLIDADO!$C:$BS,41,0)),"")</f>
        <v>101</v>
      </c>
      <c r="J131" s="7">
        <f>IFERROR(IF(AND($W131="SI",VLOOKUP($C131,[4]APELACIÓN!$C:$AK,25,0)&gt;0),VLOOKUP($C131,[4]APELACIÓN!$C:$AK,25,0),VLOOKUP($C131,[4]CONSOLIDADO!$C:$BS,42,0)),"")</f>
        <v>100</v>
      </c>
      <c r="K131" s="6">
        <f>IFERROR(IF(AND($W131="SI",VLOOKUP($C131,[4]APELACIÓN!$C:$AK,26,0)&gt;0),VLOOKUP($C131,[4]APELACIÓN!$C:$AK,26,0),VLOOKUP($C131,[4]CONSOLIDADO!$C:$BS,43,0)),"")</f>
        <v>25</v>
      </c>
      <c r="L131" s="4">
        <f>IFERROR(IF(AND($W131="SI",VLOOKUP($C131,[4]APELACIÓN!$C:$AK,27,0)&gt;0),VLOOKUP($C131,[4]APELACIÓN!$C:$AK,27,0),VLOOKUP($C131,[4]CONSOLIDADO!$C:$BS,44,0)),"")</f>
        <v>70</v>
      </c>
      <c r="M131" s="4">
        <f>IFERROR(IF(AND($W131="SI",VLOOKUP($C131,[4]APELACIÓN!$C:$AK,28,0)&gt;0),VLOOKUP($C131,[4]APELACIÓN!$C:$AK,28,0),VLOOKUP($C131,[4]CONSOLIDADO!$C:$BS,45,0)),"")</f>
        <v>70</v>
      </c>
      <c r="N131" s="4">
        <f>IFERROR(IF(AND($W131="SI",VLOOKUP($C131,[4]APELACIÓN!$C:$AK,29,0)&gt;0),VLOOKUP($C131,[4]APELACIÓN!$C:$AK,29,0),VLOOKUP($C131,[4]CONSOLIDADO!$C:$BS,46,0)),"")</f>
        <v>70</v>
      </c>
      <c r="O131" s="4">
        <f>IFERROR(IF(AND($W131="SI",VLOOKUP($C131,[4]APELACIÓN!$C:$AK,30,0)&gt;0),VLOOKUP($C131,[4]APELACIÓN!$C:$AK,30,0),VLOOKUP($C131,[4]CONSOLIDADO!$C:$BS,47,0)),"")</f>
        <v>70</v>
      </c>
      <c r="P131" s="7">
        <f>IFERROR(IF(AND($W131="SI",VLOOKUP($C131,[4]APELACIÓN!$C:$AK,31,0)&gt;0),VLOOKUP($C131,[4]APELACIÓN!$C:$AK,31,0),VLOOKUP($C131,[4]CONSOLIDADO!$C:$BS,48,0)),"")</f>
        <v>100</v>
      </c>
      <c r="Q131" s="6">
        <f>IFERROR(IF(AND($W131="SI",VLOOKUP($C131,[4]APELACIÓN!$C:$AK,32,0)&gt;0),VLOOKUP($C131,[4]APELACIÓN!$C:$AK,32,0),VLOOKUP($C131,[4]CONSOLIDADO!$C:$BS,49,0)),"")</f>
        <v>25</v>
      </c>
      <c r="R131" s="4" t="str">
        <f>IFERROR(IF(AND($W131="SI",VLOOKUP($C131,[4]APELACIÓN!$C:$AK,33,0)&gt;0),VLOOKUP($C131,[4]APELACIÓN!$C:$AK,33,0),VLOOKUP($C131,[4]CONSOLIDADO!$C:$BS,50,0)),"")</f>
        <v>TNS</v>
      </c>
      <c r="S131" s="5">
        <f>IFERROR(IF(AND($W131="SI",VLOOKUP($C131,[4]APELACIÓN!$C:$AK,34,0)&gt;0),VLOOKUP($C131,[4]APELACIÓN!$C:$AK,34,0),VLOOKUP($C131,[4]CONSOLIDADO!$C:$BS,51,0)),"")</f>
        <v>100</v>
      </c>
      <c r="T131" s="6">
        <f>IFERROR(IF(AND($W131="SI",VLOOKUP($C131,[4]APELACIÓN!$C:$AK,35,0)&gt;0),VLOOKUP($C131,[4]APELACIÓN!$C:$AK,35,0),VLOOKUP($C131,[4]CONSOLIDADO!$C:$BS,52,0)),"")</f>
        <v>25</v>
      </c>
      <c r="U131" s="8">
        <f>IFERROR(ROUND(IF(((H131+K131+Q131+T131)=VLOOKUP($C131,[4]CONSOLIDADO!$C:$BJ,60,0)),VLOOKUP($C131,[4]CONSOLIDADO!$C:$BJ,60,0),"ERROR"),2),"")</f>
        <v>88</v>
      </c>
      <c r="V131" s="9" t="str">
        <f>IFERROR(IF(VLOOKUP($C131,[4]APELACIÓN!$C:$AK,5,0)&lt;&gt;0,VLOOKUP($C131,[4]APELACIÓN!$C:$AK,5,0),"NO"),"")</f>
        <v/>
      </c>
      <c r="W131" s="9" t="str">
        <f>IFERROR(IF($V131="SI",VLOOKUP($C131,[4]APELACIÓN!$C:$AK,7,0),""),0)</f>
        <v/>
      </c>
      <c r="X131" s="10" t="str">
        <f>IFERROR(VLOOKUP($C131,[4]CONSOLIDADO!$C:$BS,61,0),"")</f>
        <v>EMPATE</v>
      </c>
      <c r="Y131" s="11">
        <f>IFERROR(VLOOKUP($C131,[4]CONSOLIDADO!$C:$BS,62,0),"")</f>
        <v>70</v>
      </c>
      <c r="Z131" s="11">
        <f>IFERROR(VLOOKUP($C131,[4]CONSOLIDADO!$C:$BS,63,0),"")</f>
        <v>6</v>
      </c>
      <c r="AA131" s="11">
        <f>IFERROR(VLOOKUP($C131,[4]CONSOLIDADO!$C:$BS,64,0),"")</f>
        <v>6</v>
      </c>
      <c r="AB131" s="11">
        <f>IFERROR(VLOOKUP($C131,[4]CONSOLIDADO!$C:$BS,65,0),"")</f>
        <v>1</v>
      </c>
      <c r="AC131" s="9" t="str">
        <f>IFERROR(VLOOKUP($C131,[4]CONSOLIDADO!$C:$BS,66,0),"")</f>
        <v/>
      </c>
      <c r="AD131" s="9">
        <f>IFERROR(VLOOKUP($C131,[4]CONSOLIDADO!$C:$BS,67,0),"")</f>
        <v>0</v>
      </c>
      <c r="AE131" s="12">
        <f>IFERROR(VLOOKUP($C131,[4]CONSOLIDADO!$C:$BS,68,0),"")</f>
        <v>0</v>
      </c>
      <c r="AF131" s="13">
        <v>116</v>
      </c>
    </row>
    <row r="132" spans="1:32" x14ac:dyDescent="0.25">
      <c r="A132" s="1">
        <v>117</v>
      </c>
      <c r="B132" s="2">
        <v>103</v>
      </c>
      <c r="C132" s="3">
        <v>13639325</v>
      </c>
      <c r="D132" s="2">
        <v>1</v>
      </c>
      <c r="E132" s="2">
        <f>IFERROR(VLOOKUP($C132,[4]CONSOLIDADO!$C:$K,9,0),"")</f>
        <v>22</v>
      </c>
      <c r="F132" s="4">
        <f>IFERROR(IF(AND($W132="SI",VLOOKUP($C132,[4]APELACIÓN!$C:$AK,21,0)&gt;0),VLOOKUP($C132,[4]APELACIÓN!$C:$AK,21,0),VLOOKUP($C132,[4]CONSOLIDADO!$C:$BS,38,0)),"")</f>
        <v>8</v>
      </c>
      <c r="G132" s="5">
        <f>IFERROR(IF(AND($W132="SI",VLOOKUP($C132,[4]APELACIÓN!$C:$AK,22,0)&gt;0),VLOOKUP($C132,[4]APELACIÓN!$C:$AK,22,0),VLOOKUP($C132,[4]CONSOLIDADO!$C:$BS,39,0)),"")</f>
        <v>58</v>
      </c>
      <c r="H132" s="6">
        <f>IFERROR(IF(AND($W132="SI",VLOOKUP($C132,[4]APELACIÓN!$C:$AK,23,0)&gt;0),VLOOKUP($C132,[4]APELACIÓN!$C:$AK,23,0),VLOOKUP($C132,[4]CONSOLIDADO!$C:$BS,40,0)),"")</f>
        <v>14.5</v>
      </c>
      <c r="I132" s="4">
        <f>IFERROR(IF(AND($W132="SI",VLOOKUP($C132,[4]APELACIÓN!$C:$AK,24,0)&gt;0),VLOOKUP($C132,[4]APELACIÓN!$C:$AK,24,0),VLOOKUP($C132,[4]CONSOLIDADO!$C:$BS,41,0)),"")</f>
        <v>177</v>
      </c>
      <c r="J132" s="7">
        <f>IFERROR(IF(AND($W132="SI",VLOOKUP($C132,[4]APELACIÓN!$C:$AK,25,0)&gt;0),VLOOKUP($C132,[4]APELACIÓN!$C:$AK,25,0),VLOOKUP($C132,[4]CONSOLIDADO!$C:$BS,42,0)),"")</f>
        <v>100</v>
      </c>
      <c r="K132" s="6">
        <f>IFERROR(IF(AND($W132="SI",VLOOKUP($C132,[4]APELACIÓN!$C:$AK,26,0)&gt;0),VLOOKUP($C132,[4]APELACIÓN!$C:$AK,26,0),VLOOKUP($C132,[4]CONSOLIDADO!$C:$BS,43,0)),"")</f>
        <v>25</v>
      </c>
      <c r="L132" s="4">
        <f>IFERROR(IF(AND($W132="SI",VLOOKUP($C132,[4]APELACIÓN!$C:$AK,27,0)&gt;0),VLOOKUP($C132,[4]APELACIÓN!$C:$AK,27,0),VLOOKUP($C132,[4]CONSOLIDADO!$C:$BS,44,0)),"")</f>
        <v>67</v>
      </c>
      <c r="M132" s="4">
        <f>IFERROR(IF(AND($W132="SI",VLOOKUP($C132,[4]APELACIÓN!$C:$AK,28,0)&gt;0),VLOOKUP($C132,[4]APELACIÓN!$C:$AK,28,0),VLOOKUP($C132,[4]CONSOLIDADO!$C:$BS,45,0)),"")</f>
        <v>64</v>
      </c>
      <c r="N132" s="4">
        <f>IFERROR(IF(AND($W132="SI",VLOOKUP($C132,[4]APELACIÓN!$C:$AK,29,0)&gt;0),VLOOKUP($C132,[4]APELACIÓN!$C:$AK,29,0),VLOOKUP($C132,[4]CONSOLIDADO!$C:$BS,46,0)),"")</f>
        <v>69</v>
      </c>
      <c r="O132" s="4">
        <f>IFERROR(IF(AND($W132="SI",VLOOKUP($C132,[4]APELACIÓN!$C:$AK,30,0)&gt;0),VLOOKUP($C132,[4]APELACIÓN!$C:$AK,30,0),VLOOKUP($C132,[4]CONSOLIDADO!$C:$BS,47,0)),"")</f>
        <v>67</v>
      </c>
      <c r="P132" s="7">
        <f>IFERROR(IF(AND($W132="SI",VLOOKUP($C132,[4]APELACIÓN!$C:$AK,31,0)&gt;0),VLOOKUP($C132,[4]APELACIÓN!$C:$AK,31,0),VLOOKUP($C132,[4]CONSOLIDADO!$C:$BS,48,0)),"")</f>
        <v>92</v>
      </c>
      <c r="Q132" s="6">
        <f>IFERROR(IF(AND($W132="SI",VLOOKUP($C132,[4]APELACIÓN!$C:$AK,32,0)&gt;0),VLOOKUP($C132,[4]APELACIÓN!$C:$AK,32,0),VLOOKUP($C132,[4]CONSOLIDADO!$C:$BS,49,0)),"")</f>
        <v>23</v>
      </c>
      <c r="R132" s="4" t="str">
        <f>IFERROR(IF(AND($W132="SI",VLOOKUP($C132,[4]APELACIÓN!$C:$AK,33,0)&gt;0),VLOOKUP($C132,[4]APELACIÓN!$C:$AK,33,0),VLOOKUP($C132,[4]CONSOLIDADO!$C:$BS,50,0)),"")</f>
        <v>TNS</v>
      </c>
      <c r="S132" s="5">
        <f>IFERROR(IF(AND($W132="SI",VLOOKUP($C132,[4]APELACIÓN!$C:$AK,34,0)&gt;0),VLOOKUP($C132,[4]APELACIÓN!$C:$AK,34,0),VLOOKUP($C132,[4]CONSOLIDADO!$C:$BS,51,0)),"")</f>
        <v>100</v>
      </c>
      <c r="T132" s="6">
        <f>IFERROR(IF(AND($W132="SI",VLOOKUP($C132,[4]APELACIÓN!$C:$AK,35,0)&gt;0),VLOOKUP($C132,[4]APELACIÓN!$C:$AK,35,0),VLOOKUP($C132,[4]CONSOLIDADO!$C:$BS,52,0)),"")</f>
        <v>25</v>
      </c>
      <c r="U132" s="8">
        <f>IFERROR(ROUND(IF(((H132+K132+Q132+T132)=VLOOKUP($C132,[4]CONSOLIDADO!$C:$BJ,60,0)),VLOOKUP($C132,[4]CONSOLIDADO!$C:$BJ,60,0),"ERROR"),2),"")</f>
        <v>87.5</v>
      </c>
      <c r="V132" s="9" t="str">
        <f>IFERROR(IF(VLOOKUP($C132,[4]APELACIÓN!$C:$AK,5,0)&lt;&gt;0,VLOOKUP($C132,[4]APELACIÓN!$C:$AK,5,0),"NO"),"")</f>
        <v/>
      </c>
      <c r="W132" s="9" t="str">
        <f>IFERROR(IF($V132="SI",VLOOKUP($C132,[4]APELACIÓN!$C:$AK,7,0),""),0)</f>
        <v/>
      </c>
      <c r="X132" s="10" t="str">
        <f>IFERROR(VLOOKUP($C132,[4]CONSOLIDADO!$C:$BS,61,0),"")</f>
        <v/>
      </c>
      <c r="Y132" s="11">
        <f>IFERROR(VLOOKUP($C132,[4]CONSOLIDADO!$C:$BS,62,0),"")</f>
        <v>67</v>
      </c>
      <c r="Z132" s="11">
        <f>IFERROR(VLOOKUP($C132,[4]CONSOLIDADO!$C:$BS,63,0),"")</f>
        <v>8</v>
      </c>
      <c r="AA132" s="11">
        <f>IFERROR(VLOOKUP($C132,[4]CONSOLIDADO!$C:$BS,64,0),"")</f>
        <v>5</v>
      </c>
      <c r="AB132" s="11">
        <f>IFERROR(VLOOKUP($C132,[4]CONSOLIDADO!$C:$BS,65,0),"")</f>
        <v>23</v>
      </c>
      <c r="AC132" s="9" t="str">
        <f>IFERROR(VLOOKUP($C132,[4]CONSOLIDADO!$C:$BS,66,0),"")</f>
        <v/>
      </c>
      <c r="AD132" s="9">
        <f>IFERROR(VLOOKUP($C132,[4]CONSOLIDADO!$C:$BS,67,0),"")</f>
        <v>0</v>
      </c>
      <c r="AE132" s="12">
        <f>IFERROR(VLOOKUP($C132,[4]CONSOLIDADO!$C:$BS,68,0),"")</f>
        <v>0</v>
      </c>
      <c r="AF132" s="13">
        <v>117</v>
      </c>
    </row>
    <row r="133" spans="1:32" x14ac:dyDescent="0.25">
      <c r="A133" s="1">
        <v>118</v>
      </c>
      <c r="B133" s="2">
        <v>103</v>
      </c>
      <c r="C133" s="3">
        <v>17011656</v>
      </c>
      <c r="D133" s="2">
        <v>9</v>
      </c>
      <c r="E133" s="2">
        <f>IFERROR(VLOOKUP($C133,[4]CONSOLIDADO!$C:$K,9,0),"")</f>
        <v>22</v>
      </c>
      <c r="F133" s="4">
        <f>IFERROR(IF(AND($W133="SI",VLOOKUP($C133,[4]APELACIÓN!$C:$AK,21,0)&gt;0),VLOOKUP($C133,[4]APELACIÓN!$C:$AK,21,0),VLOOKUP($C133,[4]CONSOLIDADO!$C:$BS,38,0)),"")</f>
        <v>7</v>
      </c>
      <c r="G133" s="5">
        <f>IFERROR(IF(AND($W133="SI",VLOOKUP($C133,[4]APELACIÓN!$C:$AK,22,0)&gt;0),VLOOKUP($C133,[4]APELACIÓN!$C:$AK,22,0),VLOOKUP($C133,[4]CONSOLIDADO!$C:$BS,39,0)),"")</f>
        <v>52</v>
      </c>
      <c r="H133" s="6">
        <f>IFERROR(IF(AND($W133="SI",VLOOKUP($C133,[4]APELACIÓN!$C:$AK,23,0)&gt;0),VLOOKUP($C133,[4]APELACIÓN!$C:$AK,23,0),VLOOKUP($C133,[4]CONSOLIDADO!$C:$BS,40,0)),"")</f>
        <v>13</v>
      </c>
      <c r="I133" s="4">
        <f>IFERROR(IF(AND($W133="SI",VLOOKUP($C133,[4]APELACIÓN!$C:$AK,24,0)&gt;0),VLOOKUP($C133,[4]APELACIÓN!$C:$AK,24,0),VLOOKUP($C133,[4]CONSOLIDADO!$C:$BS,41,0)),"")</f>
        <v>177</v>
      </c>
      <c r="J133" s="7">
        <f>IFERROR(IF(AND($W133="SI",VLOOKUP($C133,[4]APELACIÓN!$C:$AK,25,0)&gt;0),VLOOKUP($C133,[4]APELACIÓN!$C:$AK,25,0),VLOOKUP($C133,[4]CONSOLIDADO!$C:$BS,42,0)),"")</f>
        <v>100</v>
      </c>
      <c r="K133" s="6">
        <f>IFERROR(IF(AND($W133="SI",VLOOKUP($C133,[4]APELACIÓN!$C:$AK,26,0)&gt;0),VLOOKUP($C133,[4]APELACIÓN!$C:$AK,26,0),VLOOKUP($C133,[4]CONSOLIDADO!$C:$BS,43,0)),"")</f>
        <v>25</v>
      </c>
      <c r="L133" s="4">
        <f>IFERROR(IF(AND($W133="SI",VLOOKUP($C133,[4]APELACIÓN!$C:$AK,27,0)&gt;0),VLOOKUP($C133,[4]APELACIÓN!$C:$AK,27,0),VLOOKUP($C133,[4]CONSOLIDADO!$C:$BS,44,0)),"")</f>
        <v>70</v>
      </c>
      <c r="M133" s="4">
        <f>IFERROR(IF(AND($W133="SI",VLOOKUP($C133,[4]APELACIÓN!$C:$AK,28,0)&gt;0),VLOOKUP($C133,[4]APELACIÓN!$C:$AK,28,0),VLOOKUP($C133,[4]CONSOLIDADO!$C:$BS,45,0)),"")</f>
        <v>70</v>
      </c>
      <c r="N133" s="4">
        <f>IFERROR(IF(AND($W133="SI",VLOOKUP($C133,[4]APELACIÓN!$C:$AK,29,0)&gt;0),VLOOKUP($C133,[4]APELACIÓN!$C:$AK,29,0),VLOOKUP($C133,[4]CONSOLIDADO!$C:$BS,46,0)),"")</f>
        <v>64</v>
      </c>
      <c r="O133" s="4">
        <f>IFERROR(IF(AND($W133="SI",VLOOKUP($C133,[4]APELACIÓN!$C:$AK,30,0)&gt;0),VLOOKUP($C133,[4]APELACIÓN!$C:$AK,30,0),VLOOKUP($C133,[4]CONSOLIDADO!$C:$BS,47,0)),"")</f>
        <v>68</v>
      </c>
      <c r="P133" s="7">
        <f>IFERROR(IF(AND($W133="SI",VLOOKUP($C133,[4]APELACIÓN!$C:$AK,31,0)&gt;0),VLOOKUP($C133,[4]APELACIÓN!$C:$AK,31,0),VLOOKUP($C133,[4]CONSOLIDADO!$C:$BS,48,0)),"")</f>
        <v>96</v>
      </c>
      <c r="Q133" s="6">
        <f>IFERROR(IF(AND($W133="SI",VLOOKUP($C133,[4]APELACIÓN!$C:$AK,32,0)&gt;0),VLOOKUP($C133,[4]APELACIÓN!$C:$AK,32,0),VLOOKUP($C133,[4]CONSOLIDADO!$C:$BS,49,0)),"")</f>
        <v>24</v>
      </c>
      <c r="R133" s="4" t="str">
        <f>IFERROR(IF(AND($W133="SI",VLOOKUP($C133,[4]APELACIÓN!$C:$AK,33,0)&gt;0),VLOOKUP($C133,[4]APELACIÓN!$C:$AK,33,0),VLOOKUP($C133,[4]CONSOLIDADO!$C:$BS,50,0)),"")</f>
        <v>TNS</v>
      </c>
      <c r="S133" s="5">
        <f>IFERROR(IF(AND($W133="SI",VLOOKUP($C133,[4]APELACIÓN!$C:$AK,34,0)&gt;0),VLOOKUP($C133,[4]APELACIÓN!$C:$AK,34,0),VLOOKUP($C133,[4]CONSOLIDADO!$C:$BS,51,0)),"")</f>
        <v>100</v>
      </c>
      <c r="T133" s="6">
        <f>IFERROR(IF(AND($W133="SI",VLOOKUP($C133,[4]APELACIÓN!$C:$AK,35,0)&gt;0),VLOOKUP($C133,[4]APELACIÓN!$C:$AK,35,0),VLOOKUP($C133,[4]CONSOLIDADO!$C:$BS,52,0)),"")</f>
        <v>25</v>
      </c>
      <c r="U133" s="8">
        <f>IFERROR(ROUND(IF(((H133+K133+Q133+T133)=VLOOKUP($C133,[4]CONSOLIDADO!$C:$BJ,60,0)),VLOOKUP($C133,[4]CONSOLIDADO!$C:$BJ,60,0),"ERROR"),2),"")</f>
        <v>87</v>
      </c>
      <c r="V133" s="9" t="str">
        <f>IFERROR(IF(VLOOKUP($C133,[4]APELACIÓN!$C:$AK,5,0)&lt;&gt;0,VLOOKUP($C133,[4]APELACIÓN!$C:$AK,5,0),"NO"),"")</f>
        <v/>
      </c>
      <c r="W133" s="9" t="str">
        <f>IFERROR(IF($V133="SI",VLOOKUP($C133,[4]APELACIÓN!$C:$AK,7,0),""),0)</f>
        <v/>
      </c>
      <c r="X133" s="10" t="str">
        <f>IFERROR(VLOOKUP($C133,[4]CONSOLIDADO!$C:$BS,61,0),"")</f>
        <v>EMPATE</v>
      </c>
      <c r="Y133" s="11">
        <f>IFERROR(VLOOKUP($C133,[4]CONSOLIDADO!$C:$BS,62,0),"")</f>
        <v>70</v>
      </c>
      <c r="Z133" s="11">
        <f>IFERROR(VLOOKUP($C133,[4]CONSOLIDADO!$C:$BS,63,0),"")</f>
        <v>7</v>
      </c>
      <c r="AA133" s="11">
        <f>IFERROR(VLOOKUP($C133,[4]CONSOLIDADO!$C:$BS,64,0),"")</f>
        <v>0</v>
      </c>
      <c r="AB133" s="11">
        <f>IFERROR(VLOOKUP($C133,[4]CONSOLIDADO!$C:$BS,65,0),"")</f>
        <v>4</v>
      </c>
      <c r="AC133" s="9" t="str">
        <f>IFERROR(VLOOKUP($C133,[4]CONSOLIDADO!$C:$BS,66,0),"")</f>
        <v/>
      </c>
      <c r="AD133" s="9">
        <f>IFERROR(VLOOKUP($C133,[4]CONSOLIDADO!$C:$BS,67,0),"")</f>
        <v>0</v>
      </c>
      <c r="AE133" s="12">
        <f>IFERROR(VLOOKUP($C133,[4]CONSOLIDADO!$C:$BS,68,0),"")</f>
        <v>0</v>
      </c>
      <c r="AF133" s="13">
        <v>118</v>
      </c>
    </row>
    <row r="134" spans="1:32" x14ac:dyDescent="0.25">
      <c r="A134" s="1">
        <v>119</v>
      </c>
      <c r="B134" s="2">
        <v>103</v>
      </c>
      <c r="C134" s="3">
        <v>16227194</v>
      </c>
      <c r="D134" s="2">
        <v>6</v>
      </c>
      <c r="E134" s="2">
        <f>IFERROR(VLOOKUP($C134,[4]CONSOLIDADO!$C:$K,9,0),"")</f>
        <v>22</v>
      </c>
      <c r="F134" s="4">
        <f>IFERROR(IF(AND($W134="SI",VLOOKUP($C134,[4]APELACIÓN!$C:$AK,21,0)&gt;0),VLOOKUP($C134,[4]APELACIÓN!$C:$AK,21,0),VLOOKUP($C134,[4]CONSOLIDADO!$C:$BS,38,0)),"")</f>
        <v>7</v>
      </c>
      <c r="G134" s="5">
        <f>IFERROR(IF(AND($W134="SI",VLOOKUP($C134,[4]APELACIÓN!$C:$AK,22,0)&gt;0),VLOOKUP($C134,[4]APELACIÓN!$C:$AK,22,0),VLOOKUP($C134,[4]CONSOLIDADO!$C:$BS,39,0)),"")</f>
        <v>52</v>
      </c>
      <c r="H134" s="6">
        <f>IFERROR(IF(AND($W134="SI",VLOOKUP($C134,[4]APELACIÓN!$C:$AK,23,0)&gt;0),VLOOKUP($C134,[4]APELACIÓN!$C:$AK,23,0),VLOOKUP($C134,[4]CONSOLIDADO!$C:$BS,40,0)),"")</f>
        <v>13</v>
      </c>
      <c r="I134" s="4">
        <f>IFERROR(IF(AND($W134="SI",VLOOKUP($C134,[4]APELACIÓN!$C:$AK,24,0)&gt;0),VLOOKUP($C134,[4]APELACIÓN!$C:$AK,24,0),VLOOKUP($C134,[4]CONSOLIDADO!$C:$BS,41,0)),"")</f>
        <v>121</v>
      </c>
      <c r="J134" s="7">
        <f>IFERROR(IF(AND($W134="SI",VLOOKUP($C134,[4]APELACIÓN!$C:$AK,25,0)&gt;0),VLOOKUP($C134,[4]APELACIÓN!$C:$AK,25,0),VLOOKUP($C134,[4]CONSOLIDADO!$C:$BS,42,0)),"")</f>
        <v>100</v>
      </c>
      <c r="K134" s="6">
        <f>IFERROR(IF(AND($W134="SI",VLOOKUP($C134,[4]APELACIÓN!$C:$AK,26,0)&gt;0),VLOOKUP($C134,[4]APELACIÓN!$C:$AK,26,0),VLOOKUP($C134,[4]CONSOLIDADO!$C:$BS,43,0)),"")</f>
        <v>25</v>
      </c>
      <c r="L134" s="4">
        <f>IFERROR(IF(AND($W134="SI",VLOOKUP($C134,[4]APELACIÓN!$C:$AK,27,0)&gt;0),VLOOKUP($C134,[4]APELACIÓN!$C:$AK,27,0),VLOOKUP($C134,[4]CONSOLIDADO!$C:$BS,44,0)),"")</f>
        <v>67</v>
      </c>
      <c r="M134" s="4">
        <f>IFERROR(IF(AND($W134="SI",VLOOKUP($C134,[4]APELACIÓN!$C:$AK,28,0)&gt;0),VLOOKUP($C134,[4]APELACIÓN!$C:$AK,28,0),VLOOKUP($C134,[4]CONSOLIDADO!$C:$BS,45,0)),"")</f>
        <v>67</v>
      </c>
      <c r="N134" s="4">
        <f>IFERROR(IF(AND($W134="SI",VLOOKUP($C134,[4]APELACIÓN!$C:$AK,29,0)&gt;0),VLOOKUP($C134,[4]APELACIÓN!$C:$AK,29,0),VLOOKUP($C134,[4]CONSOLIDADO!$C:$BS,46,0)),"")</f>
        <v>70</v>
      </c>
      <c r="O134" s="4">
        <f>IFERROR(IF(AND($W134="SI",VLOOKUP($C134,[4]APELACIÓN!$C:$AK,30,0)&gt;0),VLOOKUP($C134,[4]APELACIÓN!$C:$AK,30,0),VLOOKUP($C134,[4]CONSOLIDADO!$C:$BS,47,0)),"")</f>
        <v>68</v>
      </c>
      <c r="P134" s="7">
        <f>IFERROR(IF(AND($W134="SI",VLOOKUP($C134,[4]APELACIÓN!$C:$AK,31,0)&gt;0),VLOOKUP($C134,[4]APELACIÓN!$C:$AK,31,0),VLOOKUP($C134,[4]CONSOLIDADO!$C:$BS,48,0)),"")</f>
        <v>96</v>
      </c>
      <c r="Q134" s="6">
        <f>IFERROR(IF(AND($W134="SI",VLOOKUP($C134,[4]APELACIÓN!$C:$AK,32,0)&gt;0),VLOOKUP($C134,[4]APELACIÓN!$C:$AK,32,0),VLOOKUP($C134,[4]CONSOLIDADO!$C:$BS,49,0)),"")</f>
        <v>24</v>
      </c>
      <c r="R134" s="4" t="str">
        <f>IFERROR(IF(AND($W134="SI",VLOOKUP($C134,[4]APELACIÓN!$C:$AK,33,0)&gt;0),VLOOKUP($C134,[4]APELACIÓN!$C:$AK,33,0),VLOOKUP($C134,[4]CONSOLIDADO!$C:$BS,50,0)),"")</f>
        <v>TNS</v>
      </c>
      <c r="S134" s="5">
        <f>IFERROR(IF(AND($W134="SI",VLOOKUP($C134,[4]APELACIÓN!$C:$AK,34,0)&gt;0),VLOOKUP($C134,[4]APELACIÓN!$C:$AK,34,0),VLOOKUP($C134,[4]CONSOLIDADO!$C:$BS,51,0)),"")</f>
        <v>100</v>
      </c>
      <c r="T134" s="6">
        <f>IFERROR(IF(AND($W134="SI",VLOOKUP($C134,[4]APELACIÓN!$C:$AK,35,0)&gt;0),VLOOKUP($C134,[4]APELACIÓN!$C:$AK,35,0),VLOOKUP($C134,[4]CONSOLIDADO!$C:$BS,52,0)),"")</f>
        <v>25</v>
      </c>
      <c r="U134" s="8">
        <f>IFERROR(ROUND(IF(((H134+K134+Q134+T134)=VLOOKUP($C134,[4]CONSOLIDADO!$C:$BJ,60,0)),VLOOKUP($C134,[4]CONSOLIDADO!$C:$BJ,60,0),"ERROR"),2),"")</f>
        <v>87</v>
      </c>
      <c r="V134" s="9" t="str">
        <f>IFERROR(IF(VLOOKUP($C134,[4]APELACIÓN!$C:$AK,5,0)&lt;&gt;0,VLOOKUP($C134,[4]APELACIÓN!$C:$AK,5,0),"NO"),"")</f>
        <v/>
      </c>
      <c r="W134" s="9" t="str">
        <f>IFERROR(IF($V134="SI",VLOOKUP($C134,[4]APELACIÓN!$C:$AK,7,0),""),0)</f>
        <v/>
      </c>
      <c r="X134" s="10" t="str">
        <f>IFERROR(VLOOKUP($C134,[4]CONSOLIDADO!$C:$BS,61,0),"")</f>
        <v>EMPATE</v>
      </c>
      <c r="Y134" s="11">
        <f>IFERROR(VLOOKUP($C134,[4]CONSOLIDADO!$C:$BS,62,0),"")</f>
        <v>67</v>
      </c>
      <c r="Z134" s="11">
        <f>IFERROR(VLOOKUP($C134,[4]CONSOLIDADO!$C:$BS,63,0),"")</f>
        <v>6</v>
      </c>
      <c r="AA134" s="11">
        <f>IFERROR(VLOOKUP($C134,[4]CONSOLIDADO!$C:$BS,64,0),"")</f>
        <v>8</v>
      </c>
      <c r="AB134" s="11">
        <f>IFERROR(VLOOKUP($C134,[4]CONSOLIDADO!$C:$BS,65,0),"")</f>
        <v>1</v>
      </c>
      <c r="AC134" s="9" t="str">
        <f>IFERROR(VLOOKUP($C134,[4]CONSOLIDADO!$C:$BS,66,0),"")</f>
        <v/>
      </c>
      <c r="AD134" s="9">
        <f>IFERROR(VLOOKUP($C134,[4]CONSOLIDADO!$C:$BS,67,0),"")</f>
        <v>0</v>
      </c>
      <c r="AE134" s="12">
        <f>IFERROR(VLOOKUP($C134,[4]CONSOLIDADO!$C:$BS,68,0),"")</f>
        <v>0</v>
      </c>
      <c r="AF134" s="13">
        <v>119</v>
      </c>
    </row>
    <row r="135" spans="1:32" x14ac:dyDescent="0.25">
      <c r="A135" s="1">
        <v>120</v>
      </c>
      <c r="B135" s="2">
        <v>103</v>
      </c>
      <c r="C135" s="3">
        <v>16772293</v>
      </c>
      <c r="D135" s="2">
        <v>8</v>
      </c>
      <c r="E135" s="2">
        <f>IFERROR(VLOOKUP($C135,[4]CONSOLIDADO!$C:$K,9,0),"")</f>
        <v>22</v>
      </c>
      <c r="F135" s="4">
        <f>IFERROR(IF(AND($W135="SI",VLOOKUP($C135,[4]APELACIÓN!$C:$AK,21,0)&gt;0),VLOOKUP($C135,[4]APELACIÓN!$C:$AK,21,0),VLOOKUP($C135,[4]CONSOLIDADO!$C:$BS,38,0)),"")</f>
        <v>6</v>
      </c>
      <c r="G135" s="5">
        <f>IFERROR(IF(AND($W135="SI",VLOOKUP($C135,[4]APELACIÓN!$C:$AK,22,0)&gt;0),VLOOKUP($C135,[4]APELACIÓN!$C:$AK,22,0),VLOOKUP($C135,[4]CONSOLIDADO!$C:$BS,39,0)),"")</f>
        <v>46</v>
      </c>
      <c r="H135" s="6">
        <f>IFERROR(IF(AND($W135="SI",VLOOKUP($C135,[4]APELACIÓN!$C:$AK,23,0)&gt;0),VLOOKUP($C135,[4]APELACIÓN!$C:$AK,23,0),VLOOKUP($C135,[4]CONSOLIDADO!$C:$BS,40,0)),"")</f>
        <v>11.5</v>
      </c>
      <c r="I135" s="4">
        <f>IFERROR(IF(AND($W135="SI",VLOOKUP($C135,[4]APELACIÓN!$C:$AK,24,0)&gt;0),VLOOKUP($C135,[4]APELACIÓN!$C:$AK,24,0),VLOOKUP($C135,[4]CONSOLIDADO!$C:$BS,41,0)),"")</f>
        <v>123</v>
      </c>
      <c r="J135" s="7">
        <f>IFERROR(IF(AND($W135="SI",VLOOKUP($C135,[4]APELACIÓN!$C:$AK,25,0)&gt;0),VLOOKUP($C135,[4]APELACIÓN!$C:$AK,25,0),VLOOKUP($C135,[4]CONSOLIDADO!$C:$BS,42,0)),"")</f>
        <v>100</v>
      </c>
      <c r="K135" s="6">
        <f>IFERROR(IF(AND($W135="SI",VLOOKUP($C135,[4]APELACIÓN!$C:$AK,26,0)&gt;0),VLOOKUP($C135,[4]APELACIÓN!$C:$AK,26,0),VLOOKUP($C135,[4]CONSOLIDADO!$C:$BS,43,0)),"")</f>
        <v>25</v>
      </c>
      <c r="L135" s="4">
        <f>IFERROR(IF(AND($W135="SI",VLOOKUP($C135,[4]APELACIÓN!$C:$AK,27,0)&gt;0),VLOOKUP($C135,[4]APELACIÓN!$C:$AK,27,0),VLOOKUP($C135,[4]CONSOLIDADO!$C:$BS,44,0)),"")</f>
        <v>70</v>
      </c>
      <c r="M135" s="4">
        <f>IFERROR(IF(AND($W135="SI",VLOOKUP($C135,[4]APELACIÓN!$C:$AK,28,0)&gt;0),VLOOKUP($C135,[4]APELACIÓN!$C:$AK,28,0),VLOOKUP($C135,[4]CONSOLIDADO!$C:$BS,45,0)),"")</f>
        <v>70</v>
      </c>
      <c r="N135" s="4">
        <f>IFERROR(IF(AND($W135="SI",VLOOKUP($C135,[4]APELACIÓN!$C:$AK,29,0)&gt;0),VLOOKUP($C135,[4]APELACIÓN!$C:$AK,29,0),VLOOKUP($C135,[4]CONSOLIDADO!$C:$BS,46,0)),"")</f>
        <v>69</v>
      </c>
      <c r="O135" s="4">
        <f>IFERROR(IF(AND($W135="SI",VLOOKUP($C135,[4]APELACIÓN!$C:$AK,30,0)&gt;0),VLOOKUP($C135,[4]APELACIÓN!$C:$AK,30,0),VLOOKUP($C135,[4]CONSOLIDADO!$C:$BS,47,0)),"")</f>
        <v>70</v>
      </c>
      <c r="P135" s="7">
        <f>IFERROR(IF(AND($W135="SI",VLOOKUP($C135,[4]APELACIÓN!$C:$AK,31,0)&gt;0),VLOOKUP($C135,[4]APELACIÓN!$C:$AK,31,0),VLOOKUP($C135,[4]CONSOLIDADO!$C:$BS,48,0)),"")</f>
        <v>100</v>
      </c>
      <c r="Q135" s="6">
        <f>IFERROR(IF(AND($W135="SI",VLOOKUP($C135,[4]APELACIÓN!$C:$AK,32,0)&gt;0),VLOOKUP($C135,[4]APELACIÓN!$C:$AK,32,0),VLOOKUP($C135,[4]CONSOLIDADO!$C:$BS,49,0)),"")</f>
        <v>25</v>
      </c>
      <c r="R135" s="4" t="str">
        <f>IFERROR(IF(AND($W135="SI",VLOOKUP($C135,[4]APELACIÓN!$C:$AK,33,0)&gt;0),VLOOKUP($C135,[4]APELACIÓN!$C:$AK,33,0),VLOOKUP($C135,[4]CONSOLIDADO!$C:$BS,50,0)),"")</f>
        <v>TNS</v>
      </c>
      <c r="S135" s="5">
        <f>IFERROR(IF(AND($W135="SI",VLOOKUP($C135,[4]APELACIÓN!$C:$AK,34,0)&gt;0),VLOOKUP($C135,[4]APELACIÓN!$C:$AK,34,0),VLOOKUP($C135,[4]CONSOLIDADO!$C:$BS,51,0)),"")</f>
        <v>100</v>
      </c>
      <c r="T135" s="6">
        <f>IFERROR(IF(AND($W135="SI",VLOOKUP($C135,[4]APELACIÓN!$C:$AK,35,0)&gt;0),VLOOKUP($C135,[4]APELACIÓN!$C:$AK,35,0),VLOOKUP($C135,[4]CONSOLIDADO!$C:$BS,52,0)),"")</f>
        <v>25</v>
      </c>
      <c r="U135" s="8">
        <f>IFERROR(ROUND(IF(((H135+K135+Q135+T135)=VLOOKUP($C135,[4]CONSOLIDADO!$C:$BJ,60,0)),VLOOKUP($C135,[4]CONSOLIDADO!$C:$BJ,60,0),"ERROR"),2),"")</f>
        <v>86.5</v>
      </c>
      <c r="V135" s="9" t="str">
        <f>IFERROR(IF(VLOOKUP($C135,[4]APELACIÓN!$C:$AK,5,0)&lt;&gt;0,VLOOKUP($C135,[4]APELACIÓN!$C:$AK,5,0),"NO"),"")</f>
        <v/>
      </c>
      <c r="W135" s="9" t="str">
        <f>IFERROR(IF($V135="SI",VLOOKUP($C135,[4]APELACIÓN!$C:$AK,7,0),""),0)</f>
        <v/>
      </c>
      <c r="X135" s="10" t="str">
        <f>IFERROR(VLOOKUP($C135,[4]CONSOLIDADO!$C:$BS,61,0),"")</f>
        <v>EMPATE</v>
      </c>
      <c r="Y135" s="11">
        <f>IFERROR(VLOOKUP($C135,[4]CONSOLIDADO!$C:$BS,62,0),"")</f>
        <v>70</v>
      </c>
      <c r="Z135" s="11">
        <f>IFERROR(VLOOKUP($C135,[4]CONSOLIDADO!$C:$BS,63,0),"")</f>
        <v>6</v>
      </c>
      <c r="AA135" s="11">
        <f>IFERROR(VLOOKUP($C135,[4]CONSOLIDADO!$C:$BS,64,0),"")</f>
        <v>5</v>
      </c>
      <c r="AB135" s="11">
        <f>IFERROR(VLOOKUP($C135,[4]CONSOLIDADO!$C:$BS,65,0),"")</f>
        <v>29</v>
      </c>
      <c r="AC135" s="9" t="str">
        <f>IFERROR(VLOOKUP($C135,[4]CONSOLIDADO!$C:$BS,66,0),"")</f>
        <v/>
      </c>
      <c r="AD135" s="9">
        <f>IFERROR(VLOOKUP($C135,[4]CONSOLIDADO!$C:$BS,67,0),"")</f>
        <v>0</v>
      </c>
      <c r="AE135" s="12">
        <f>IFERROR(VLOOKUP($C135,[4]CONSOLIDADO!$C:$BS,68,0),"")</f>
        <v>0</v>
      </c>
      <c r="AF135" s="13">
        <v>120</v>
      </c>
    </row>
    <row r="136" spans="1:32" x14ac:dyDescent="0.25">
      <c r="A136" s="1">
        <v>121</v>
      </c>
      <c r="B136" s="2">
        <v>103</v>
      </c>
      <c r="C136" s="3">
        <v>13864757</v>
      </c>
      <c r="D136" s="2">
        <v>9</v>
      </c>
      <c r="E136" s="2">
        <f>IFERROR(VLOOKUP($C136,[4]CONSOLIDADO!$C:$K,9,0),"")</f>
        <v>22</v>
      </c>
      <c r="F136" s="4">
        <f>IFERROR(IF(AND($W136="SI",VLOOKUP($C136,[4]APELACIÓN!$C:$AK,21,0)&gt;0),VLOOKUP($C136,[4]APELACIÓN!$C:$AK,21,0),VLOOKUP($C136,[4]CONSOLIDADO!$C:$BS,38,0)),"")</f>
        <v>6</v>
      </c>
      <c r="G136" s="5">
        <f>IFERROR(IF(AND($W136="SI",VLOOKUP($C136,[4]APELACIÓN!$C:$AK,22,0)&gt;0),VLOOKUP($C136,[4]APELACIÓN!$C:$AK,22,0),VLOOKUP($C136,[4]CONSOLIDADO!$C:$BS,39,0)),"")</f>
        <v>46</v>
      </c>
      <c r="H136" s="6">
        <f>IFERROR(IF(AND($W136="SI",VLOOKUP($C136,[4]APELACIÓN!$C:$AK,23,0)&gt;0),VLOOKUP($C136,[4]APELACIÓN!$C:$AK,23,0),VLOOKUP($C136,[4]CONSOLIDADO!$C:$BS,40,0)),"")</f>
        <v>11.5</v>
      </c>
      <c r="I136" s="4">
        <f>IFERROR(IF(AND($W136="SI",VLOOKUP($C136,[4]APELACIÓN!$C:$AK,24,0)&gt;0),VLOOKUP($C136,[4]APELACIÓN!$C:$AK,24,0),VLOOKUP($C136,[4]CONSOLIDADO!$C:$BS,41,0)),"")</f>
        <v>123</v>
      </c>
      <c r="J136" s="7">
        <f>IFERROR(IF(AND($W136="SI",VLOOKUP($C136,[4]APELACIÓN!$C:$AK,25,0)&gt;0),VLOOKUP($C136,[4]APELACIÓN!$C:$AK,25,0),VLOOKUP($C136,[4]CONSOLIDADO!$C:$BS,42,0)),"")</f>
        <v>100</v>
      </c>
      <c r="K136" s="6">
        <f>IFERROR(IF(AND($W136="SI",VLOOKUP($C136,[4]APELACIÓN!$C:$AK,26,0)&gt;0),VLOOKUP($C136,[4]APELACIÓN!$C:$AK,26,0),VLOOKUP($C136,[4]CONSOLIDADO!$C:$BS,43,0)),"")</f>
        <v>25</v>
      </c>
      <c r="L136" s="4">
        <f>IFERROR(IF(AND($W136="SI",VLOOKUP($C136,[4]APELACIÓN!$C:$AK,27,0)&gt;0),VLOOKUP($C136,[4]APELACIÓN!$C:$AK,27,0),VLOOKUP($C136,[4]CONSOLIDADO!$C:$BS,44,0)),"")</f>
        <v>70</v>
      </c>
      <c r="M136" s="4">
        <f>IFERROR(IF(AND($W136="SI",VLOOKUP($C136,[4]APELACIÓN!$C:$AK,28,0)&gt;0),VLOOKUP($C136,[4]APELACIÓN!$C:$AK,28,0),VLOOKUP($C136,[4]CONSOLIDADO!$C:$BS,45,0)),"")</f>
        <v>70</v>
      </c>
      <c r="N136" s="4">
        <f>IFERROR(IF(AND($W136="SI",VLOOKUP($C136,[4]APELACIÓN!$C:$AK,29,0)&gt;0),VLOOKUP($C136,[4]APELACIÓN!$C:$AK,29,0),VLOOKUP($C136,[4]CONSOLIDADO!$C:$BS,46,0)),"")</f>
        <v>69</v>
      </c>
      <c r="O136" s="4">
        <f>IFERROR(IF(AND($W136="SI",VLOOKUP($C136,[4]APELACIÓN!$C:$AK,30,0)&gt;0),VLOOKUP($C136,[4]APELACIÓN!$C:$AK,30,0),VLOOKUP($C136,[4]CONSOLIDADO!$C:$BS,47,0)),"")</f>
        <v>70</v>
      </c>
      <c r="P136" s="7">
        <f>IFERROR(IF(AND($W136="SI",VLOOKUP($C136,[4]APELACIÓN!$C:$AK,31,0)&gt;0),VLOOKUP($C136,[4]APELACIÓN!$C:$AK,31,0),VLOOKUP($C136,[4]CONSOLIDADO!$C:$BS,48,0)),"")</f>
        <v>100</v>
      </c>
      <c r="Q136" s="6">
        <f>IFERROR(IF(AND($W136="SI",VLOOKUP($C136,[4]APELACIÓN!$C:$AK,32,0)&gt;0),VLOOKUP($C136,[4]APELACIÓN!$C:$AK,32,0),VLOOKUP($C136,[4]CONSOLIDADO!$C:$BS,49,0)),"")</f>
        <v>25</v>
      </c>
      <c r="R136" s="4" t="str">
        <f>IFERROR(IF(AND($W136="SI",VLOOKUP($C136,[4]APELACIÓN!$C:$AK,33,0)&gt;0),VLOOKUP($C136,[4]APELACIÓN!$C:$AK,33,0),VLOOKUP($C136,[4]CONSOLIDADO!$C:$BS,50,0)),"")</f>
        <v>TNS</v>
      </c>
      <c r="S136" s="5">
        <f>IFERROR(IF(AND($W136="SI",VLOOKUP($C136,[4]APELACIÓN!$C:$AK,34,0)&gt;0),VLOOKUP($C136,[4]APELACIÓN!$C:$AK,34,0),VLOOKUP($C136,[4]CONSOLIDADO!$C:$BS,51,0)),"")</f>
        <v>100</v>
      </c>
      <c r="T136" s="6">
        <f>IFERROR(IF(AND($W136="SI",VLOOKUP($C136,[4]APELACIÓN!$C:$AK,35,0)&gt;0),VLOOKUP($C136,[4]APELACIÓN!$C:$AK,35,0),VLOOKUP($C136,[4]CONSOLIDADO!$C:$BS,52,0)),"")</f>
        <v>25</v>
      </c>
      <c r="U136" s="8">
        <f>IFERROR(ROUND(IF(((H136+K136+Q136+T136)=VLOOKUP($C136,[4]CONSOLIDADO!$C:$BJ,60,0)),VLOOKUP($C136,[4]CONSOLIDADO!$C:$BJ,60,0),"ERROR"),2),"")</f>
        <v>86.5</v>
      </c>
      <c r="V136" s="9" t="str">
        <f>IFERROR(IF(VLOOKUP($C136,[4]APELACIÓN!$C:$AK,5,0)&lt;&gt;0,VLOOKUP($C136,[4]APELACIÓN!$C:$AK,5,0),"NO"),"")</f>
        <v/>
      </c>
      <c r="W136" s="9" t="str">
        <f>IFERROR(IF($V136="SI",VLOOKUP($C136,[4]APELACIÓN!$C:$AK,7,0),""),0)</f>
        <v/>
      </c>
      <c r="X136" s="10" t="str">
        <f>IFERROR(VLOOKUP($C136,[4]CONSOLIDADO!$C:$BS,61,0),"")</f>
        <v>EMPATE</v>
      </c>
      <c r="Y136" s="11">
        <f>IFERROR(VLOOKUP($C136,[4]CONSOLIDADO!$C:$BS,62,0),"")</f>
        <v>70</v>
      </c>
      <c r="Z136" s="11">
        <f>IFERROR(VLOOKUP($C136,[4]CONSOLIDADO!$C:$BS,63,0),"")</f>
        <v>6</v>
      </c>
      <c r="AA136" s="11">
        <f>IFERROR(VLOOKUP($C136,[4]CONSOLIDADO!$C:$BS,64,0),"")</f>
        <v>5</v>
      </c>
      <c r="AB136" s="11">
        <f>IFERROR(VLOOKUP($C136,[4]CONSOLIDADO!$C:$BS,65,0),"")</f>
        <v>3</v>
      </c>
      <c r="AC136" s="9" t="str">
        <f>IFERROR(VLOOKUP($C136,[4]CONSOLIDADO!$C:$BS,66,0),"")</f>
        <v/>
      </c>
      <c r="AD136" s="9">
        <f>IFERROR(VLOOKUP($C136,[4]CONSOLIDADO!$C:$BS,67,0),"")</f>
        <v>0</v>
      </c>
      <c r="AE136" s="12">
        <f>IFERROR(VLOOKUP($C136,[4]CONSOLIDADO!$C:$BS,68,0),"")</f>
        <v>0</v>
      </c>
      <c r="AF136" s="13">
        <v>121</v>
      </c>
    </row>
    <row r="137" spans="1:32" x14ac:dyDescent="0.25">
      <c r="A137" s="1">
        <v>122</v>
      </c>
      <c r="B137" s="2">
        <v>103</v>
      </c>
      <c r="C137" s="3">
        <v>16283696</v>
      </c>
      <c r="D137" s="2" t="s">
        <v>35</v>
      </c>
      <c r="E137" s="2">
        <f>IFERROR(VLOOKUP($C137,[4]CONSOLIDADO!$C:$K,9,0),"")</f>
        <v>22</v>
      </c>
      <c r="F137" s="4">
        <f>IFERROR(IF(AND($W137="SI",VLOOKUP($C137,[4]APELACIÓN!$C:$AK,21,0)&gt;0),VLOOKUP($C137,[4]APELACIÓN!$C:$AK,21,0),VLOOKUP($C137,[4]CONSOLIDADO!$C:$BS,38,0)),"")</f>
        <v>6</v>
      </c>
      <c r="G137" s="5">
        <f>IFERROR(IF(AND($W137="SI",VLOOKUP($C137,[4]APELACIÓN!$C:$AK,22,0)&gt;0),VLOOKUP($C137,[4]APELACIÓN!$C:$AK,22,0),VLOOKUP($C137,[4]CONSOLIDADO!$C:$BS,39,0)),"")</f>
        <v>46</v>
      </c>
      <c r="H137" s="6">
        <f>IFERROR(IF(AND($W137="SI",VLOOKUP($C137,[4]APELACIÓN!$C:$AK,23,0)&gt;0),VLOOKUP($C137,[4]APELACIÓN!$C:$AK,23,0),VLOOKUP($C137,[4]CONSOLIDADO!$C:$BS,40,0)),"")</f>
        <v>11.5</v>
      </c>
      <c r="I137" s="4">
        <f>IFERROR(IF(AND($W137="SI",VLOOKUP($C137,[4]APELACIÓN!$C:$AK,24,0)&gt;0),VLOOKUP($C137,[4]APELACIÓN!$C:$AK,24,0),VLOOKUP($C137,[4]CONSOLIDADO!$C:$BS,41,0)),"")</f>
        <v>75</v>
      </c>
      <c r="J137" s="7">
        <f>IFERROR(IF(AND($W137="SI",VLOOKUP($C137,[4]APELACIÓN!$C:$AK,25,0)&gt;0),VLOOKUP($C137,[4]APELACIÓN!$C:$AK,25,0),VLOOKUP($C137,[4]CONSOLIDADO!$C:$BS,42,0)),"")</f>
        <v>100</v>
      </c>
      <c r="K137" s="6">
        <f>IFERROR(IF(AND($W137="SI",VLOOKUP($C137,[4]APELACIÓN!$C:$AK,26,0)&gt;0),VLOOKUP($C137,[4]APELACIÓN!$C:$AK,26,0),VLOOKUP($C137,[4]CONSOLIDADO!$C:$BS,43,0)),"")</f>
        <v>25</v>
      </c>
      <c r="L137" s="4">
        <f>IFERROR(IF(AND($W137="SI",VLOOKUP($C137,[4]APELACIÓN!$C:$AK,27,0)&gt;0),VLOOKUP($C137,[4]APELACIÓN!$C:$AK,27,0),VLOOKUP($C137,[4]CONSOLIDADO!$C:$BS,44,0)),"")</f>
        <v>70</v>
      </c>
      <c r="M137" s="4">
        <f>IFERROR(IF(AND($W137="SI",VLOOKUP($C137,[4]APELACIÓN!$C:$AK,28,0)&gt;0),VLOOKUP($C137,[4]APELACIÓN!$C:$AK,28,0),VLOOKUP($C137,[4]CONSOLIDADO!$C:$BS,45,0)),"")</f>
        <v>70</v>
      </c>
      <c r="N137" s="4">
        <f>IFERROR(IF(AND($W137="SI",VLOOKUP($C137,[4]APELACIÓN!$C:$AK,29,0)&gt;0),VLOOKUP($C137,[4]APELACIÓN!$C:$AK,29,0),VLOOKUP($C137,[4]CONSOLIDADO!$C:$BS,46,0)),"")</f>
        <v>70</v>
      </c>
      <c r="O137" s="4">
        <f>IFERROR(IF(AND($W137="SI",VLOOKUP($C137,[4]APELACIÓN!$C:$AK,30,0)&gt;0),VLOOKUP($C137,[4]APELACIÓN!$C:$AK,30,0),VLOOKUP($C137,[4]CONSOLIDADO!$C:$BS,47,0)),"")</f>
        <v>70</v>
      </c>
      <c r="P137" s="7">
        <f>IFERROR(IF(AND($W137="SI",VLOOKUP($C137,[4]APELACIÓN!$C:$AK,31,0)&gt;0),VLOOKUP($C137,[4]APELACIÓN!$C:$AK,31,0),VLOOKUP($C137,[4]CONSOLIDADO!$C:$BS,48,0)),"")</f>
        <v>100</v>
      </c>
      <c r="Q137" s="6">
        <f>IFERROR(IF(AND($W137="SI",VLOOKUP($C137,[4]APELACIÓN!$C:$AK,32,0)&gt;0),VLOOKUP($C137,[4]APELACIÓN!$C:$AK,32,0),VLOOKUP($C137,[4]CONSOLIDADO!$C:$BS,49,0)),"")</f>
        <v>25</v>
      </c>
      <c r="R137" s="4" t="str">
        <f>IFERROR(IF(AND($W137="SI",VLOOKUP($C137,[4]APELACIÓN!$C:$AK,33,0)&gt;0),VLOOKUP($C137,[4]APELACIÓN!$C:$AK,33,0),VLOOKUP($C137,[4]CONSOLIDADO!$C:$BS,50,0)),"")</f>
        <v>TNS</v>
      </c>
      <c r="S137" s="5">
        <f>IFERROR(IF(AND($W137="SI",VLOOKUP($C137,[4]APELACIÓN!$C:$AK,34,0)&gt;0),VLOOKUP($C137,[4]APELACIÓN!$C:$AK,34,0),VLOOKUP($C137,[4]CONSOLIDADO!$C:$BS,51,0)),"")</f>
        <v>100</v>
      </c>
      <c r="T137" s="6">
        <f>IFERROR(IF(AND($W137="SI",VLOOKUP($C137,[4]APELACIÓN!$C:$AK,35,0)&gt;0),VLOOKUP($C137,[4]APELACIÓN!$C:$AK,35,0),VLOOKUP($C137,[4]CONSOLIDADO!$C:$BS,52,0)),"")</f>
        <v>25</v>
      </c>
      <c r="U137" s="8">
        <f>IFERROR(ROUND(IF(((H137+K137+Q137+T137)=VLOOKUP($C137,[4]CONSOLIDADO!$C:$BJ,60,0)),VLOOKUP($C137,[4]CONSOLIDADO!$C:$BJ,60,0),"ERROR"),2),"")</f>
        <v>86.5</v>
      </c>
      <c r="V137" s="9" t="str">
        <f>IFERROR(IF(VLOOKUP($C137,[4]APELACIÓN!$C:$AK,5,0)&lt;&gt;0,VLOOKUP($C137,[4]APELACIÓN!$C:$AK,5,0),"NO"),"")</f>
        <v/>
      </c>
      <c r="W137" s="9" t="str">
        <f>IFERROR(IF($V137="SI",VLOOKUP($C137,[4]APELACIÓN!$C:$AK,7,0),""),0)</f>
        <v/>
      </c>
      <c r="X137" s="10" t="str">
        <f>IFERROR(VLOOKUP($C137,[4]CONSOLIDADO!$C:$BS,61,0),"")</f>
        <v>EMPATE</v>
      </c>
      <c r="Y137" s="11">
        <f>IFERROR(VLOOKUP($C137,[4]CONSOLIDADO!$C:$BS,62,0),"")</f>
        <v>70</v>
      </c>
      <c r="Z137" s="11">
        <f>IFERROR(VLOOKUP($C137,[4]CONSOLIDADO!$C:$BS,63,0),"")</f>
        <v>6</v>
      </c>
      <c r="AA137" s="11">
        <f>IFERROR(VLOOKUP($C137,[4]CONSOLIDADO!$C:$BS,64,0),"")</f>
        <v>4</v>
      </c>
      <c r="AB137" s="11">
        <f>IFERROR(VLOOKUP($C137,[4]CONSOLIDADO!$C:$BS,65,0),"")</f>
        <v>8</v>
      </c>
      <c r="AC137" s="9" t="str">
        <f>IFERROR(VLOOKUP($C137,[4]CONSOLIDADO!$C:$BS,66,0),"")</f>
        <v/>
      </c>
      <c r="AD137" s="9">
        <f>IFERROR(VLOOKUP($C137,[4]CONSOLIDADO!$C:$BS,67,0),"")</f>
        <v>0</v>
      </c>
      <c r="AE137" s="12">
        <f>IFERROR(VLOOKUP($C137,[4]CONSOLIDADO!$C:$BS,68,0),"")</f>
        <v>0</v>
      </c>
      <c r="AF137" s="13">
        <v>122</v>
      </c>
    </row>
    <row r="138" spans="1:32" x14ac:dyDescent="0.25">
      <c r="A138" s="1">
        <v>123</v>
      </c>
      <c r="B138" s="2">
        <v>103</v>
      </c>
      <c r="C138" s="3">
        <v>16224565</v>
      </c>
      <c r="D138" s="2">
        <v>1</v>
      </c>
      <c r="E138" s="2">
        <f>IFERROR(VLOOKUP($C138,[4]CONSOLIDADO!$C:$K,9,0),"")</f>
        <v>22</v>
      </c>
      <c r="F138" s="4">
        <f>IFERROR(IF(AND($W138="SI",VLOOKUP($C138,[4]APELACIÓN!$C:$AK,21,0)&gt;0),VLOOKUP($C138,[4]APELACIÓN!$C:$AK,21,0),VLOOKUP($C138,[4]CONSOLIDADO!$C:$BS,38,0)),"")</f>
        <v>6</v>
      </c>
      <c r="G138" s="5">
        <f>IFERROR(IF(AND($W138="SI",VLOOKUP($C138,[4]APELACIÓN!$C:$AK,22,0)&gt;0),VLOOKUP($C138,[4]APELACIÓN!$C:$AK,22,0),VLOOKUP($C138,[4]CONSOLIDADO!$C:$BS,39,0)),"")</f>
        <v>46</v>
      </c>
      <c r="H138" s="6">
        <f>IFERROR(IF(AND($W138="SI",VLOOKUP($C138,[4]APELACIÓN!$C:$AK,23,0)&gt;0),VLOOKUP($C138,[4]APELACIÓN!$C:$AK,23,0),VLOOKUP($C138,[4]CONSOLIDADO!$C:$BS,40,0)),"")</f>
        <v>11.5</v>
      </c>
      <c r="I138" s="4">
        <f>IFERROR(IF(AND($W138="SI",VLOOKUP($C138,[4]APELACIÓN!$C:$AK,24,0)&gt;0),VLOOKUP($C138,[4]APELACIÓN!$C:$AK,24,0),VLOOKUP($C138,[4]CONSOLIDADO!$C:$BS,41,0)),"")</f>
        <v>312</v>
      </c>
      <c r="J138" s="7">
        <f>IFERROR(IF(AND($W138="SI",VLOOKUP($C138,[4]APELACIÓN!$C:$AK,25,0)&gt;0),VLOOKUP($C138,[4]APELACIÓN!$C:$AK,25,0),VLOOKUP($C138,[4]CONSOLIDADO!$C:$BS,42,0)),"")</f>
        <v>100</v>
      </c>
      <c r="K138" s="6">
        <f>IFERROR(IF(AND($W138="SI",VLOOKUP($C138,[4]APELACIÓN!$C:$AK,26,0)&gt;0),VLOOKUP($C138,[4]APELACIÓN!$C:$AK,26,0),VLOOKUP($C138,[4]CONSOLIDADO!$C:$BS,43,0)),"")</f>
        <v>25</v>
      </c>
      <c r="L138" s="4">
        <f>IFERROR(IF(AND($W138="SI",VLOOKUP($C138,[4]APELACIÓN!$C:$AK,27,0)&gt;0),VLOOKUP($C138,[4]APELACIÓN!$C:$AK,27,0),VLOOKUP($C138,[4]CONSOLIDADO!$C:$BS,44,0)),"")</f>
        <v>70</v>
      </c>
      <c r="M138" s="4">
        <f>IFERROR(IF(AND($W138="SI",VLOOKUP($C138,[4]APELACIÓN!$C:$AK,28,0)&gt;0),VLOOKUP($C138,[4]APELACIÓN!$C:$AK,28,0),VLOOKUP($C138,[4]CONSOLIDADO!$C:$BS,45,0)),"")</f>
        <v>70</v>
      </c>
      <c r="N138" s="4">
        <f>IFERROR(IF(AND($W138="SI",VLOOKUP($C138,[4]APELACIÓN!$C:$AK,29,0)&gt;0),VLOOKUP($C138,[4]APELACIÓN!$C:$AK,29,0),VLOOKUP($C138,[4]CONSOLIDADO!$C:$BS,46,0)),"")</f>
        <v>70</v>
      </c>
      <c r="O138" s="4">
        <f>IFERROR(IF(AND($W138="SI",VLOOKUP($C138,[4]APELACIÓN!$C:$AK,30,0)&gt;0),VLOOKUP($C138,[4]APELACIÓN!$C:$AK,30,0),VLOOKUP($C138,[4]CONSOLIDADO!$C:$BS,47,0)),"")</f>
        <v>70</v>
      </c>
      <c r="P138" s="7">
        <f>IFERROR(IF(AND($W138="SI",VLOOKUP($C138,[4]APELACIÓN!$C:$AK,31,0)&gt;0),VLOOKUP($C138,[4]APELACIÓN!$C:$AK,31,0),VLOOKUP($C138,[4]CONSOLIDADO!$C:$BS,48,0)),"")</f>
        <v>100</v>
      </c>
      <c r="Q138" s="6">
        <f>IFERROR(IF(AND($W138="SI",VLOOKUP($C138,[4]APELACIÓN!$C:$AK,32,0)&gt;0),VLOOKUP($C138,[4]APELACIÓN!$C:$AK,32,0),VLOOKUP($C138,[4]CONSOLIDADO!$C:$BS,49,0)),"")</f>
        <v>25</v>
      </c>
      <c r="R138" s="4" t="str">
        <f>IFERROR(IF(AND($W138="SI",VLOOKUP($C138,[4]APELACIÓN!$C:$AK,33,0)&gt;0),VLOOKUP($C138,[4]APELACIÓN!$C:$AK,33,0),VLOOKUP($C138,[4]CONSOLIDADO!$C:$BS,50,0)),"")</f>
        <v>TNS</v>
      </c>
      <c r="S138" s="5">
        <f>IFERROR(IF(AND($W138="SI",VLOOKUP($C138,[4]APELACIÓN!$C:$AK,34,0)&gt;0),VLOOKUP($C138,[4]APELACIÓN!$C:$AK,34,0),VLOOKUP($C138,[4]CONSOLIDADO!$C:$BS,51,0)),"")</f>
        <v>100</v>
      </c>
      <c r="T138" s="6">
        <f>IFERROR(IF(AND($W138="SI",VLOOKUP($C138,[4]APELACIÓN!$C:$AK,35,0)&gt;0),VLOOKUP($C138,[4]APELACIÓN!$C:$AK,35,0),VLOOKUP($C138,[4]CONSOLIDADO!$C:$BS,52,0)),"")</f>
        <v>25</v>
      </c>
      <c r="U138" s="8">
        <f>IFERROR(ROUND(IF(((H138+K138+Q138+T138)=VLOOKUP($C138,[4]CONSOLIDADO!$C:$BJ,60,0)),VLOOKUP($C138,[4]CONSOLIDADO!$C:$BJ,60,0),"ERROR"),2),"")</f>
        <v>86.5</v>
      </c>
      <c r="V138" s="9" t="str">
        <f>IFERROR(IF(VLOOKUP($C138,[4]APELACIÓN!$C:$AK,5,0)&lt;&gt;0,VLOOKUP($C138,[4]APELACIÓN!$C:$AK,5,0),"NO"),"")</f>
        <v/>
      </c>
      <c r="W138" s="9" t="str">
        <f>IFERROR(IF($V138="SI",VLOOKUP($C138,[4]APELACIÓN!$C:$AK,7,0),""),0)</f>
        <v/>
      </c>
      <c r="X138" s="10" t="str">
        <f>IFERROR(VLOOKUP($C138,[4]CONSOLIDADO!$C:$BS,61,0),"")</f>
        <v>EMPATE</v>
      </c>
      <c r="Y138" s="11">
        <f>IFERROR(VLOOKUP($C138,[4]CONSOLIDADO!$C:$BS,62,0),"")</f>
        <v>70</v>
      </c>
      <c r="Z138" s="11">
        <f>IFERROR(VLOOKUP($C138,[4]CONSOLIDADO!$C:$BS,63,0),"")</f>
        <v>6</v>
      </c>
      <c r="AA138" s="11">
        <f>IFERROR(VLOOKUP($C138,[4]CONSOLIDADO!$C:$BS,64,0),"")</f>
        <v>3</v>
      </c>
      <c r="AB138" s="11">
        <f>IFERROR(VLOOKUP($C138,[4]CONSOLIDADO!$C:$BS,65,0),"")</f>
        <v>25</v>
      </c>
      <c r="AC138" s="9" t="str">
        <f>IFERROR(VLOOKUP($C138,[4]CONSOLIDADO!$C:$BS,66,0),"")</f>
        <v/>
      </c>
      <c r="AD138" s="9">
        <f>IFERROR(VLOOKUP($C138,[4]CONSOLIDADO!$C:$BS,67,0),"")</f>
        <v>0</v>
      </c>
      <c r="AE138" s="12">
        <f>IFERROR(VLOOKUP($C138,[4]CONSOLIDADO!$C:$BS,68,0),"")</f>
        <v>0</v>
      </c>
      <c r="AF138" s="13">
        <v>123</v>
      </c>
    </row>
    <row r="139" spans="1:32" x14ac:dyDescent="0.25">
      <c r="A139" s="1">
        <v>124</v>
      </c>
      <c r="B139" s="2">
        <v>103</v>
      </c>
      <c r="C139" s="3">
        <v>14415021</v>
      </c>
      <c r="D139" s="2" t="s">
        <v>35</v>
      </c>
      <c r="E139" s="2">
        <f>IFERROR(VLOOKUP($C139,[4]CONSOLIDADO!$C:$K,9,0),"")</f>
        <v>22</v>
      </c>
      <c r="F139" s="4">
        <f>IFERROR(IF(AND($W139="SI",VLOOKUP($C139,[4]APELACIÓN!$C:$AK,21,0)&gt;0),VLOOKUP($C139,[4]APELACIÓN!$C:$AK,21,0),VLOOKUP($C139,[4]CONSOLIDADO!$C:$BS,38,0)),"")</f>
        <v>6</v>
      </c>
      <c r="G139" s="5">
        <f>IFERROR(IF(AND($W139="SI",VLOOKUP($C139,[4]APELACIÓN!$C:$AK,22,0)&gt;0),VLOOKUP($C139,[4]APELACIÓN!$C:$AK,22,0),VLOOKUP($C139,[4]CONSOLIDADO!$C:$BS,39,0)),"")</f>
        <v>46</v>
      </c>
      <c r="H139" s="6">
        <f>IFERROR(IF(AND($W139="SI",VLOOKUP($C139,[4]APELACIÓN!$C:$AK,23,0)&gt;0),VLOOKUP($C139,[4]APELACIÓN!$C:$AK,23,0),VLOOKUP($C139,[4]CONSOLIDADO!$C:$BS,40,0)),"")</f>
        <v>11.5</v>
      </c>
      <c r="I139" s="4">
        <f>IFERROR(IF(AND($W139="SI",VLOOKUP($C139,[4]APELACIÓN!$C:$AK,24,0)&gt;0),VLOOKUP($C139,[4]APELACIÓN!$C:$AK,24,0),VLOOKUP($C139,[4]CONSOLIDADO!$C:$BS,41,0)),"")</f>
        <v>147</v>
      </c>
      <c r="J139" s="7">
        <f>IFERROR(IF(AND($W139="SI",VLOOKUP($C139,[4]APELACIÓN!$C:$AK,25,0)&gt;0),VLOOKUP($C139,[4]APELACIÓN!$C:$AK,25,0),VLOOKUP($C139,[4]CONSOLIDADO!$C:$BS,42,0)),"")</f>
        <v>100</v>
      </c>
      <c r="K139" s="6">
        <f>IFERROR(IF(AND($W139="SI",VLOOKUP($C139,[4]APELACIÓN!$C:$AK,26,0)&gt;0),VLOOKUP($C139,[4]APELACIÓN!$C:$AK,26,0),VLOOKUP($C139,[4]CONSOLIDADO!$C:$BS,43,0)),"")</f>
        <v>25</v>
      </c>
      <c r="L139" s="4">
        <f>IFERROR(IF(AND($W139="SI",VLOOKUP($C139,[4]APELACIÓN!$C:$AK,27,0)&gt;0),VLOOKUP($C139,[4]APELACIÓN!$C:$AK,27,0),VLOOKUP($C139,[4]CONSOLIDADO!$C:$BS,44,0)),"")</f>
        <v>70</v>
      </c>
      <c r="M139" s="4">
        <f>IFERROR(IF(AND($W139="SI",VLOOKUP($C139,[4]APELACIÓN!$C:$AK,28,0)&gt;0),VLOOKUP($C139,[4]APELACIÓN!$C:$AK,28,0),VLOOKUP($C139,[4]CONSOLIDADO!$C:$BS,45,0)),"")</f>
        <v>70</v>
      </c>
      <c r="N139" s="4">
        <f>IFERROR(IF(AND($W139="SI",VLOOKUP($C139,[4]APELACIÓN!$C:$AK,29,0)&gt;0),VLOOKUP($C139,[4]APELACIÓN!$C:$AK,29,0),VLOOKUP($C139,[4]CONSOLIDADO!$C:$BS,46,0)),"")</f>
        <v>70</v>
      </c>
      <c r="O139" s="4">
        <f>IFERROR(IF(AND($W139="SI",VLOOKUP($C139,[4]APELACIÓN!$C:$AK,30,0)&gt;0),VLOOKUP($C139,[4]APELACIÓN!$C:$AK,30,0),VLOOKUP($C139,[4]CONSOLIDADO!$C:$BS,47,0)),"")</f>
        <v>70</v>
      </c>
      <c r="P139" s="7">
        <f>IFERROR(IF(AND($W139="SI",VLOOKUP($C139,[4]APELACIÓN!$C:$AK,31,0)&gt;0),VLOOKUP($C139,[4]APELACIÓN!$C:$AK,31,0),VLOOKUP($C139,[4]CONSOLIDADO!$C:$BS,48,0)),"")</f>
        <v>100</v>
      </c>
      <c r="Q139" s="6">
        <f>IFERROR(IF(AND($W139="SI",VLOOKUP($C139,[4]APELACIÓN!$C:$AK,32,0)&gt;0),VLOOKUP($C139,[4]APELACIÓN!$C:$AK,32,0),VLOOKUP($C139,[4]CONSOLIDADO!$C:$BS,49,0)),"")</f>
        <v>25</v>
      </c>
      <c r="R139" s="4" t="str">
        <f>IFERROR(IF(AND($W139="SI",VLOOKUP($C139,[4]APELACIÓN!$C:$AK,33,0)&gt;0),VLOOKUP($C139,[4]APELACIÓN!$C:$AK,33,0),VLOOKUP($C139,[4]CONSOLIDADO!$C:$BS,50,0)),"")</f>
        <v>TNS</v>
      </c>
      <c r="S139" s="5">
        <f>IFERROR(IF(AND($W139="SI",VLOOKUP($C139,[4]APELACIÓN!$C:$AK,34,0)&gt;0),VLOOKUP($C139,[4]APELACIÓN!$C:$AK,34,0),VLOOKUP($C139,[4]CONSOLIDADO!$C:$BS,51,0)),"")</f>
        <v>100</v>
      </c>
      <c r="T139" s="6">
        <f>IFERROR(IF(AND($W139="SI",VLOOKUP($C139,[4]APELACIÓN!$C:$AK,35,0)&gt;0),VLOOKUP($C139,[4]APELACIÓN!$C:$AK,35,0),VLOOKUP($C139,[4]CONSOLIDADO!$C:$BS,52,0)),"")</f>
        <v>25</v>
      </c>
      <c r="U139" s="8">
        <f>IFERROR(ROUND(IF(((H139+K139+Q139+T139)=VLOOKUP($C139,[4]CONSOLIDADO!$C:$BJ,60,0)),VLOOKUP($C139,[4]CONSOLIDADO!$C:$BJ,60,0),"ERROR"),2),"")</f>
        <v>86.5</v>
      </c>
      <c r="V139" s="9" t="str">
        <f>IFERROR(IF(VLOOKUP($C139,[4]APELACIÓN!$C:$AK,5,0)&lt;&gt;0,VLOOKUP($C139,[4]APELACIÓN!$C:$AK,5,0),"NO"),"")</f>
        <v/>
      </c>
      <c r="W139" s="9" t="str">
        <f>IFERROR(IF($V139="SI",VLOOKUP($C139,[4]APELACIÓN!$C:$AK,7,0),""),0)</f>
        <v/>
      </c>
      <c r="X139" s="10" t="str">
        <f>IFERROR(VLOOKUP($C139,[4]CONSOLIDADO!$C:$BS,61,0),"")</f>
        <v>EMPATE</v>
      </c>
      <c r="Y139" s="11">
        <f>IFERROR(VLOOKUP($C139,[4]CONSOLIDADO!$C:$BS,62,0),"")</f>
        <v>70</v>
      </c>
      <c r="Z139" s="11">
        <f>IFERROR(VLOOKUP($C139,[4]CONSOLIDADO!$C:$BS,63,0),"")</f>
        <v>6</v>
      </c>
      <c r="AA139" s="11">
        <f>IFERROR(VLOOKUP($C139,[4]CONSOLIDADO!$C:$BS,64,0),"")</f>
        <v>0</v>
      </c>
      <c r="AB139" s="11">
        <f>IFERROR(VLOOKUP($C139,[4]CONSOLIDADO!$C:$BS,65,0),"")</f>
        <v>28</v>
      </c>
      <c r="AC139" s="9" t="str">
        <f>IFERROR(VLOOKUP($C139,[4]CONSOLIDADO!$C:$BS,66,0),"")</f>
        <v/>
      </c>
      <c r="AD139" s="9">
        <f>IFERROR(VLOOKUP($C139,[4]CONSOLIDADO!$C:$BS,67,0),"")</f>
        <v>0</v>
      </c>
      <c r="AE139" s="12">
        <f>IFERROR(VLOOKUP($C139,[4]CONSOLIDADO!$C:$BS,68,0),"")</f>
        <v>0</v>
      </c>
      <c r="AF139" s="13">
        <v>124</v>
      </c>
    </row>
    <row r="140" spans="1:32" x14ac:dyDescent="0.25">
      <c r="A140" s="1">
        <v>125</v>
      </c>
      <c r="B140" s="2">
        <v>101</v>
      </c>
      <c r="C140" s="3">
        <v>10036687</v>
      </c>
      <c r="D140" s="2">
        <v>8</v>
      </c>
      <c r="E140" s="2">
        <f>IFERROR(VLOOKUP($C140,[4]CONSOLIDADO!$C:$K,9,0),"")</f>
        <v>21</v>
      </c>
      <c r="F140" s="4">
        <f>IFERROR(IF(AND($W140="SI",VLOOKUP($C140,[4]APELACIÓN!$C:$AK,21,0)&gt;0),VLOOKUP($C140,[4]APELACIÓN!$C:$AK,21,0),VLOOKUP($C140,[4]CONSOLIDADO!$C:$BS,38,0)),"")</f>
        <v>6</v>
      </c>
      <c r="G140" s="5">
        <f>IFERROR(IF(AND($W140="SI",VLOOKUP($C140,[4]APELACIÓN!$C:$AK,22,0)&gt;0),VLOOKUP($C140,[4]APELACIÓN!$C:$AK,22,0),VLOOKUP($C140,[4]CONSOLIDADO!$C:$BS,39,0)),"")</f>
        <v>46</v>
      </c>
      <c r="H140" s="6">
        <f>IFERROR(IF(AND($W140="SI",VLOOKUP($C140,[4]APELACIÓN!$C:$AK,23,0)&gt;0),VLOOKUP($C140,[4]APELACIÓN!$C:$AK,23,0),VLOOKUP($C140,[4]CONSOLIDADO!$C:$BS,40,0)),"")</f>
        <v>11.5</v>
      </c>
      <c r="I140" s="4">
        <f>IFERROR(IF(AND($W140="SI",VLOOKUP($C140,[4]APELACIÓN!$C:$AK,24,0)&gt;0),VLOOKUP($C140,[4]APELACIÓN!$C:$AK,24,0),VLOOKUP($C140,[4]CONSOLIDADO!$C:$BS,41,0)),"")</f>
        <v>134</v>
      </c>
      <c r="J140" s="7">
        <f>IFERROR(IF(AND($W140="SI",VLOOKUP($C140,[4]APELACIÓN!$C:$AK,25,0)&gt;0),VLOOKUP($C140,[4]APELACIÓN!$C:$AK,25,0),VLOOKUP($C140,[4]CONSOLIDADO!$C:$BS,42,0)),"")</f>
        <v>100</v>
      </c>
      <c r="K140" s="6">
        <f>IFERROR(IF(AND($W140="SI",VLOOKUP($C140,[4]APELACIÓN!$C:$AK,26,0)&gt;0),VLOOKUP($C140,[4]APELACIÓN!$C:$AK,26,0),VLOOKUP($C140,[4]CONSOLIDADO!$C:$BS,43,0)),"")</f>
        <v>25</v>
      </c>
      <c r="L140" s="4">
        <f>IFERROR(IF(AND($W140="SI",VLOOKUP($C140,[4]APELACIÓN!$C:$AK,27,0)&gt;0),VLOOKUP($C140,[4]APELACIÓN!$C:$AK,27,0),VLOOKUP($C140,[4]CONSOLIDADO!$C:$BS,44,0)),"")</f>
        <v>70</v>
      </c>
      <c r="M140" s="4">
        <f>IFERROR(IF(AND($W140="SI",VLOOKUP($C140,[4]APELACIÓN!$C:$AK,28,0)&gt;0),VLOOKUP($C140,[4]APELACIÓN!$C:$AK,28,0),VLOOKUP($C140,[4]CONSOLIDADO!$C:$BS,45,0)),"")</f>
        <v>69</v>
      </c>
      <c r="N140" s="4">
        <f>IFERROR(IF(AND($W140="SI",VLOOKUP($C140,[4]APELACIÓN!$C:$AK,29,0)&gt;0),VLOOKUP($C140,[4]APELACIÓN!$C:$AK,29,0),VLOOKUP($C140,[4]CONSOLIDADO!$C:$BS,46,0)),"")</f>
        <v>70</v>
      </c>
      <c r="O140" s="4">
        <f>IFERROR(IF(AND($W140="SI",VLOOKUP($C140,[4]APELACIÓN!$C:$AK,30,0)&gt;0),VLOOKUP($C140,[4]APELACIÓN!$C:$AK,30,0),VLOOKUP($C140,[4]CONSOLIDADO!$C:$BS,47,0)),"")</f>
        <v>70</v>
      </c>
      <c r="P140" s="7">
        <f>IFERROR(IF(AND($W140="SI",VLOOKUP($C140,[4]APELACIÓN!$C:$AK,31,0)&gt;0),VLOOKUP($C140,[4]APELACIÓN!$C:$AK,31,0),VLOOKUP($C140,[4]CONSOLIDADO!$C:$BS,48,0)),"")</f>
        <v>100</v>
      </c>
      <c r="Q140" s="6">
        <f>IFERROR(IF(AND($W140="SI",VLOOKUP($C140,[4]APELACIÓN!$C:$AK,32,0)&gt;0),VLOOKUP($C140,[4]APELACIÓN!$C:$AK,32,0),VLOOKUP($C140,[4]CONSOLIDADO!$C:$BS,49,0)),"")</f>
        <v>25</v>
      </c>
      <c r="R140" s="4" t="str">
        <f>IFERROR(IF(AND($W140="SI",VLOOKUP($C140,[4]APELACIÓN!$C:$AK,33,0)&gt;0),VLOOKUP($C140,[4]APELACIÓN!$C:$AK,33,0),VLOOKUP($C140,[4]CONSOLIDADO!$C:$BS,50,0)),"")</f>
        <v>TNS</v>
      </c>
      <c r="S140" s="5">
        <f>IFERROR(IF(AND($W140="SI",VLOOKUP($C140,[4]APELACIÓN!$C:$AK,34,0)&gt;0),VLOOKUP($C140,[4]APELACIÓN!$C:$AK,34,0),VLOOKUP($C140,[4]CONSOLIDADO!$C:$BS,51,0)),"")</f>
        <v>100</v>
      </c>
      <c r="T140" s="6">
        <f>IFERROR(IF(AND($W140="SI",VLOOKUP($C140,[4]APELACIÓN!$C:$AK,35,0)&gt;0),VLOOKUP($C140,[4]APELACIÓN!$C:$AK,35,0),VLOOKUP($C140,[4]CONSOLIDADO!$C:$BS,52,0)),"")</f>
        <v>25</v>
      </c>
      <c r="U140" s="8">
        <f>IFERROR(ROUND(IF(((H140+K140+Q140+T140)=VLOOKUP($C140,[4]CONSOLIDADO!$C:$BJ,60,0)),VLOOKUP($C140,[4]CONSOLIDADO!$C:$BJ,60,0),"ERROR"),2),"")</f>
        <v>86.5</v>
      </c>
      <c r="V140" s="9" t="str">
        <f>IFERROR(IF(VLOOKUP($C140,[4]APELACIÓN!$C:$AK,5,0)&lt;&gt;0,VLOOKUP($C140,[4]APELACIÓN!$C:$AK,5,0),"NO"),"")</f>
        <v/>
      </c>
      <c r="W140" s="9" t="str">
        <f>IFERROR(IF($V140="SI",VLOOKUP($C140,[4]APELACIÓN!$C:$AK,7,0),""),0)</f>
        <v/>
      </c>
      <c r="X140" s="10" t="str">
        <f>IFERROR(VLOOKUP($C140,[4]CONSOLIDADO!$C:$BS,61,0),"")</f>
        <v>EMPATE</v>
      </c>
      <c r="Y140" s="11">
        <f>IFERROR(VLOOKUP($C140,[4]CONSOLIDADO!$C:$BS,62,0),"")</f>
        <v>70</v>
      </c>
      <c r="Z140" s="11">
        <f>IFERROR(VLOOKUP($C140,[4]CONSOLIDADO!$C:$BS,63,0),"")</f>
        <v>6</v>
      </c>
      <c r="AA140" s="11">
        <f>IFERROR(VLOOKUP($C140,[4]CONSOLIDADO!$C:$BS,64,0),"")</f>
        <v>0</v>
      </c>
      <c r="AB140" s="11">
        <f>IFERROR(VLOOKUP($C140,[4]CONSOLIDADO!$C:$BS,65,0),"")</f>
        <v>15</v>
      </c>
      <c r="AC140" s="9" t="str">
        <f>IFERROR(VLOOKUP($C140,[4]CONSOLIDADO!$C:$BS,66,0),"")</f>
        <v/>
      </c>
      <c r="AD140" s="9">
        <f>IFERROR(VLOOKUP($C140,[4]CONSOLIDADO!$C:$BS,67,0),"")</f>
        <v>0</v>
      </c>
      <c r="AE140" s="12">
        <f>IFERROR(VLOOKUP($C140,[4]CONSOLIDADO!$C:$BS,68,0),"")</f>
        <v>0</v>
      </c>
      <c r="AF140" s="13">
        <v>125</v>
      </c>
    </row>
    <row r="141" spans="1:32" x14ac:dyDescent="0.25">
      <c r="A141" s="1">
        <v>126</v>
      </c>
      <c r="B141" s="2">
        <v>103</v>
      </c>
      <c r="C141" s="3">
        <v>15000728</v>
      </c>
      <c r="D141" s="2">
        <v>3</v>
      </c>
      <c r="E141" s="2">
        <f>IFERROR(VLOOKUP($C141,[4]CONSOLIDADO!$C:$K,9,0),"")</f>
        <v>22</v>
      </c>
      <c r="F141" s="4">
        <f>IFERROR(IF(AND($W141="SI",VLOOKUP($C141,[4]APELACIÓN!$C:$AK,21,0)&gt;0),VLOOKUP($C141,[4]APELACIÓN!$C:$AK,21,0),VLOOKUP($C141,[4]CONSOLIDADO!$C:$BS,38,0)),"")</f>
        <v>6</v>
      </c>
      <c r="G141" s="5">
        <f>IFERROR(IF(AND($W141="SI",VLOOKUP($C141,[4]APELACIÓN!$C:$AK,22,0)&gt;0),VLOOKUP($C141,[4]APELACIÓN!$C:$AK,22,0),VLOOKUP($C141,[4]CONSOLIDADO!$C:$BS,39,0)),"")</f>
        <v>46</v>
      </c>
      <c r="H141" s="6">
        <f>IFERROR(IF(AND($W141="SI",VLOOKUP($C141,[4]APELACIÓN!$C:$AK,23,0)&gt;0),VLOOKUP($C141,[4]APELACIÓN!$C:$AK,23,0),VLOOKUP($C141,[4]CONSOLIDADO!$C:$BS,40,0)),"")</f>
        <v>11.5</v>
      </c>
      <c r="I141" s="4">
        <f>IFERROR(IF(AND($W141="SI",VLOOKUP($C141,[4]APELACIÓN!$C:$AK,24,0)&gt;0),VLOOKUP($C141,[4]APELACIÓN!$C:$AK,24,0),VLOOKUP($C141,[4]CONSOLIDADO!$C:$BS,41,0)),"")</f>
        <v>181</v>
      </c>
      <c r="J141" s="7">
        <f>IFERROR(IF(AND($W141="SI",VLOOKUP($C141,[4]APELACIÓN!$C:$AK,25,0)&gt;0),VLOOKUP($C141,[4]APELACIÓN!$C:$AK,25,0),VLOOKUP($C141,[4]CONSOLIDADO!$C:$BS,42,0)),"")</f>
        <v>100</v>
      </c>
      <c r="K141" s="6">
        <f>IFERROR(IF(AND($W141="SI",VLOOKUP($C141,[4]APELACIÓN!$C:$AK,26,0)&gt;0),VLOOKUP($C141,[4]APELACIÓN!$C:$AK,26,0),VLOOKUP($C141,[4]CONSOLIDADO!$C:$BS,43,0)),"")</f>
        <v>25</v>
      </c>
      <c r="L141" s="4">
        <f>IFERROR(IF(AND($W141="SI",VLOOKUP($C141,[4]APELACIÓN!$C:$AK,27,0)&gt;0),VLOOKUP($C141,[4]APELACIÓN!$C:$AK,27,0),VLOOKUP($C141,[4]CONSOLIDADO!$C:$BS,44,0)),"")</f>
        <v>70</v>
      </c>
      <c r="M141" s="4">
        <f>IFERROR(IF(AND($W141="SI",VLOOKUP($C141,[4]APELACIÓN!$C:$AK,28,0)&gt;0),VLOOKUP($C141,[4]APELACIÓN!$C:$AK,28,0),VLOOKUP($C141,[4]CONSOLIDADO!$C:$BS,45,0)),"")</f>
        <v>70</v>
      </c>
      <c r="N141" s="4">
        <f>IFERROR(IF(AND($W141="SI",VLOOKUP($C141,[4]APELACIÓN!$C:$AK,29,0)&gt;0),VLOOKUP($C141,[4]APELACIÓN!$C:$AK,29,0),VLOOKUP($C141,[4]CONSOLIDADO!$C:$BS,46,0)),"")</f>
        <v>70</v>
      </c>
      <c r="O141" s="4">
        <f>IFERROR(IF(AND($W141="SI",VLOOKUP($C141,[4]APELACIÓN!$C:$AK,30,0)&gt;0),VLOOKUP($C141,[4]APELACIÓN!$C:$AK,30,0),VLOOKUP($C141,[4]CONSOLIDADO!$C:$BS,47,0)),"")</f>
        <v>70</v>
      </c>
      <c r="P141" s="7">
        <f>IFERROR(IF(AND($W141="SI",VLOOKUP($C141,[4]APELACIÓN!$C:$AK,31,0)&gt;0),VLOOKUP($C141,[4]APELACIÓN!$C:$AK,31,0),VLOOKUP($C141,[4]CONSOLIDADO!$C:$BS,48,0)),"")</f>
        <v>100</v>
      </c>
      <c r="Q141" s="6">
        <f>IFERROR(IF(AND($W141="SI",VLOOKUP($C141,[4]APELACIÓN!$C:$AK,32,0)&gt;0),VLOOKUP($C141,[4]APELACIÓN!$C:$AK,32,0),VLOOKUP($C141,[4]CONSOLIDADO!$C:$BS,49,0)),"")</f>
        <v>25</v>
      </c>
      <c r="R141" s="4" t="str">
        <f>IFERROR(IF(AND($W141="SI",VLOOKUP($C141,[4]APELACIÓN!$C:$AK,33,0)&gt;0),VLOOKUP($C141,[4]APELACIÓN!$C:$AK,33,0),VLOOKUP($C141,[4]CONSOLIDADO!$C:$BS,50,0)),"")</f>
        <v>TNS</v>
      </c>
      <c r="S141" s="5">
        <f>IFERROR(IF(AND($W141="SI",VLOOKUP($C141,[4]APELACIÓN!$C:$AK,34,0)&gt;0),VLOOKUP($C141,[4]APELACIÓN!$C:$AK,34,0),VLOOKUP($C141,[4]CONSOLIDADO!$C:$BS,51,0)),"")</f>
        <v>100</v>
      </c>
      <c r="T141" s="6">
        <f>IFERROR(IF(AND($W141="SI",VLOOKUP($C141,[4]APELACIÓN!$C:$AK,35,0)&gt;0),VLOOKUP($C141,[4]APELACIÓN!$C:$AK,35,0),VLOOKUP($C141,[4]CONSOLIDADO!$C:$BS,52,0)),"")</f>
        <v>25</v>
      </c>
      <c r="U141" s="8">
        <f>IFERROR(ROUND(IF(((H141+K141+Q141+T141)=VLOOKUP($C141,[4]CONSOLIDADO!$C:$BJ,60,0)),VLOOKUP($C141,[4]CONSOLIDADO!$C:$BJ,60,0),"ERROR"),2),"")</f>
        <v>86.5</v>
      </c>
      <c r="V141" s="9" t="str">
        <f>IFERROR(IF(VLOOKUP($C141,[4]APELACIÓN!$C:$AK,5,0)&lt;&gt;0,VLOOKUP($C141,[4]APELACIÓN!$C:$AK,5,0),"NO"),"")</f>
        <v/>
      </c>
      <c r="W141" s="9" t="str">
        <f>IFERROR(IF($V141="SI",VLOOKUP($C141,[4]APELACIÓN!$C:$AK,7,0),""),0)</f>
        <v/>
      </c>
      <c r="X141" s="10" t="str">
        <f>IFERROR(VLOOKUP($C141,[4]CONSOLIDADO!$C:$BS,61,0),"")</f>
        <v>EMPATE</v>
      </c>
      <c r="Y141" s="11">
        <f>IFERROR(VLOOKUP($C141,[4]CONSOLIDADO!$C:$BS,62,0),"")</f>
        <v>70</v>
      </c>
      <c r="Z141" s="11">
        <f>IFERROR(VLOOKUP($C141,[4]CONSOLIDADO!$C:$BS,63,0),"")</f>
        <v>5</v>
      </c>
      <c r="AA141" s="11">
        <f>IFERROR(VLOOKUP($C141,[4]CONSOLIDADO!$C:$BS,64,0),"")</f>
        <v>11</v>
      </c>
      <c r="AB141" s="11">
        <f>IFERROR(VLOOKUP($C141,[4]CONSOLIDADO!$C:$BS,65,0),"")</f>
        <v>26</v>
      </c>
      <c r="AC141" s="9" t="str">
        <f>IFERROR(VLOOKUP($C141,[4]CONSOLIDADO!$C:$BS,66,0),"")</f>
        <v/>
      </c>
      <c r="AD141" s="9">
        <f>IFERROR(VLOOKUP($C141,[4]CONSOLIDADO!$C:$BS,67,0),"")</f>
        <v>0</v>
      </c>
      <c r="AE141" s="12">
        <f>IFERROR(VLOOKUP($C141,[4]CONSOLIDADO!$C:$BS,68,0),"")</f>
        <v>0</v>
      </c>
      <c r="AF141" s="13">
        <v>126</v>
      </c>
    </row>
    <row r="142" spans="1:32" x14ac:dyDescent="0.25">
      <c r="A142" s="1">
        <v>127</v>
      </c>
      <c r="B142" s="2">
        <v>103</v>
      </c>
      <c r="C142" s="3">
        <v>16837782</v>
      </c>
      <c r="D142" s="2">
        <v>7</v>
      </c>
      <c r="E142" s="2">
        <f>IFERROR(VLOOKUP($C142,[4]CONSOLIDADO!$C:$K,9,0),"")</f>
        <v>22</v>
      </c>
      <c r="F142" s="4">
        <f>IFERROR(IF(AND($W142="SI",VLOOKUP($C142,[4]APELACIÓN!$C:$AK,21,0)&gt;0),VLOOKUP($C142,[4]APELACIÓN!$C:$AK,21,0),VLOOKUP($C142,[4]CONSOLIDADO!$C:$BS,38,0)),"")</f>
        <v>6</v>
      </c>
      <c r="G142" s="5">
        <f>IFERROR(IF(AND($W142="SI",VLOOKUP($C142,[4]APELACIÓN!$C:$AK,22,0)&gt;0),VLOOKUP($C142,[4]APELACIÓN!$C:$AK,22,0),VLOOKUP($C142,[4]CONSOLIDADO!$C:$BS,39,0)),"")</f>
        <v>46</v>
      </c>
      <c r="H142" s="6">
        <f>IFERROR(IF(AND($W142="SI",VLOOKUP($C142,[4]APELACIÓN!$C:$AK,23,0)&gt;0),VLOOKUP($C142,[4]APELACIÓN!$C:$AK,23,0),VLOOKUP($C142,[4]CONSOLIDADO!$C:$BS,40,0)),"")</f>
        <v>11.5</v>
      </c>
      <c r="I142" s="4">
        <f>IFERROR(IF(AND($W142="SI",VLOOKUP($C142,[4]APELACIÓN!$C:$AK,24,0)&gt;0),VLOOKUP($C142,[4]APELACIÓN!$C:$AK,24,0),VLOOKUP($C142,[4]CONSOLIDADO!$C:$BS,41,0)),"")</f>
        <v>458</v>
      </c>
      <c r="J142" s="7">
        <f>IFERROR(IF(AND($W142="SI",VLOOKUP($C142,[4]APELACIÓN!$C:$AK,25,0)&gt;0),VLOOKUP($C142,[4]APELACIÓN!$C:$AK,25,0),VLOOKUP($C142,[4]CONSOLIDADO!$C:$BS,42,0)),"")</f>
        <v>100</v>
      </c>
      <c r="K142" s="6">
        <f>IFERROR(IF(AND($W142="SI",VLOOKUP($C142,[4]APELACIÓN!$C:$AK,26,0)&gt;0),VLOOKUP($C142,[4]APELACIÓN!$C:$AK,26,0),VLOOKUP($C142,[4]CONSOLIDADO!$C:$BS,43,0)),"")</f>
        <v>25</v>
      </c>
      <c r="L142" s="4">
        <f>IFERROR(IF(AND($W142="SI",VLOOKUP($C142,[4]APELACIÓN!$C:$AK,27,0)&gt;0),VLOOKUP($C142,[4]APELACIÓN!$C:$AK,27,0),VLOOKUP($C142,[4]CONSOLIDADO!$C:$BS,44,0)),"")</f>
        <v>70</v>
      </c>
      <c r="M142" s="4">
        <f>IFERROR(IF(AND($W142="SI",VLOOKUP($C142,[4]APELACIÓN!$C:$AK,28,0)&gt;0),VLOOKUP($C142,[4]APELACIÓN!$C:$AK,28,0),VLOOKUP($C142,[4]CONSOLIDADO!$C:$BS,45,0)),"")</f>
        <v>70</v>
      </c>
      <c r="N142" s="4">
        <f>IFERROR(IF(AND($W142="SI",VLOOKUP($C142,[4]APELACIÓN!$C:$AK,29,0)&gt;0),VLOOKUP($C142,[4]APELACIÓN!$C:$AK,29,0),VLOOKUP($C142,[4]CONSOLIDADO!$C:$BS,46,0)),"")</f>
        <v>70</v>
      </c>
      <c r="O142" s="4">
        <f>IFERROR(IF(AND($W142="SI",VLOOKUP($C142,[4]APELACIÓN!$C:$AK,30,0)&gt;0),VLOOKUP($C142,[4]APELACIÓN!$C:$AK,30,0),VLOOKUP($C142,[4]CONSOLIDADO!$C:$BS,47,0)),"")</f>
        <v>70</v>
      </c>
      <c r="P142" s="7">
        <f>IFERROR(IF(AND($W142="SI",VLOOKUP($C142,[4]APELACIÓN!$C:$AK,31,0)&gt;0),VLOOKUP($C142,[4]APELACIÓN!$C:$AK,31,0),VLOOKUP($C142,[4]CONSOLIDADO!$C:$BS,48,0)),"")</f>
        <v>100</v>
      </c>
      <c r="Q142" s="6">
        <f>IFERROR(IF(AND($W142="SI",VLOOKUP($C142,[4]APELACIÓN!$C:$AK,32,0)&gt;0),VLOOKUP($C142,[4]APELACIÓN!$C:$AK,32,0),VLOOKUP($C142,[4]CONSOLIDADO!$C:$BS,49,0)),"")</f>
        <v>25</v>
      </c>
      <c r="R142" s="4" t="str">
        <f>IFERROR(IF(AND($W142="SI",VLOOKUP($C142,[4]APELACIÓN!$C:$AK,33,0)&gt;0),VLOOKUP($C142,[4]APELACIÓN!$C:$AK,33,0),VLOOKUP($C142,[4]CONSOLIDADO!$C:$BS,50,0)),"")</f>
        <v>TNS</v>
      </c>
      <c r="S142" s="5">
        <f>IFERROR(IF(AND($W142="SI",VLOOKUP($C142,[4]APELACIÓN!$C:$AK,34,0)&gt;0),VLOOKUP($C142,[4]APELACIÓN!$C:$AK,34,0),VLOOKUP($C142,[4]CONSOLIDADO!$C:$BS,51,0)),"")</f>
        <v>100</v>
      </c>
      <c r="T142" s="6">
        <f>IFERROR(IF(AND($W142="SI",VLOOKUP($C142,[4]APELACIÓN!$C:$AK,35,0)&gt;0),VLOOKUP($C142,[4]APELACIÓN!$C:$AK,35,0),VLOOKUP($C142,[4]CONSOLIDADO!$C:$BS,52,0)),"")</f>
        <v>25</v>
      </c>
      <c r="U142" s="8">
        <f>IFERROR(ROUND(IF(((H142+K142+Q142+T142)=VLOOKUP($C142,[4]CONSOLIDADO!$C:$BJ,60,0)),VLOOKUP($C142,[4]CONSOLIDADO!$C:$BJ,60,0),"ERROR"),2),"")</f>
        <v>86.5</v>
      </c>
      <c r="V142" s="9" t="str">
        <f>IFERROR(IF(VLOOKUP($C142,[4]APELACIÓN!$C:$AK,5,0)&lt;&gt;0,VLOOKUP($C142,[4]APELACIÓN!$C:$AK,5,0),"NO"),"")</f>
        <v/>
      </c>
      <c r="W142" s="9" t="str">
        <f>IFERROR(IF($V142="SI",VLOOKUP($C142,[4]APELACIÓN!$C:$AK,7,0),""),0)</f>
        <v/>
      </c>
      <c r="X142" s="10" t="str">
        <f>IFERROR(VLOOKUP($C142,[4]CONSOLIDADO!$C:$BS,61,0),"")</f>
        <v>EMPATE</v>
      </c>
      <c r="Y142" s="11">
        <f>IFERROR(VLOOKUP($C142,[4]CONSOLIDADO!$C:$BS,62,0),"")</f>
        <v>70</v>
      </c>
      <c r="Z142" s="11">
        <f>IFERROR(VLOOKUP($C142,[4]CONSOLIDADO!$C:$BS,63,0),"")</f>
        <v>5</v>
      </c>
      <c r="AA142" s="11">
        <f>IFERROR(VLOOKUP($C142,[4]CONSOLIDADO!$C:$BS,64,0),"")</f>
        <v>11</v>
      </c>
      <c r="AB142" s="11">
        <f>IFERROR(VLOOKUP($C142,[4]CONSOLIDADO!$C:$BS,65,0),"")</f>
        <v>17</v>
      </c>
      <c r="AC142" s="9" t="str">
        <f>IFERROR(VLOOKUP($C142,[4]CONSOLIDADO!$C:$BS,66,0),"")</f>
        <v/>
      </c>
      <c r="AD142" s="9">
        <f>IFERROR(VLOOKUP($C142,[4]CONSOLIDADO!$C:$BS,67,0),"")</f>
        <v>0</v>
      </c>
      <c r="AE142" s="12">
        <f>IFERROR(VLOOKUP($C142,[4]CONSOLIDADO!$C:$BS,68,0),"")</f>
        <v>0</v>
      </c>
      <c r="AF142" s="13">
        <v>127</v>
      </c>
    </row>
    <row r="143" spans="1:32" x14ac:dyDescent="0.25">
      <c r="A143" s="1">
        <v>128</v>
      </c>
      <c r="B143" s="2">
        <v>103</v>
      </c>
      <c r="C143" s="3">
        <v>15168972</v>
      </c>
      <c r="D143" s="2">
        <v>8</v>
      </c>
      <c r="E143" s="2">
        <f>IFERROR(VLOOKUP($C143,[4]CONSOLIDADO!$C:$K,9,0),"")</f>
        <v>22</v>
      </c>
      <c r="F143" s="4">
        <f>IFERROR(IF(AND($W143="SI",VLOOKUP($C143,[4]APELACIÓN!$C:$AK,21,0)&gt;0),VLOOKUP($C143,[4]APELACIÓN!$C:$AK,21,0),VLOOKUP($C143,[4]CONSOLIDADO!$C:$BS,38,0)),"")</f>
        <v>6</v>
      </c>
      <c r="G143" s="5">
        <f>IFERROR(IF(AND($W143="SI",VLOOKUP($C143,[4]APELACIÓN!$C:$AK,22,0)&gt;0),VLOOKUP($C143,[4]APELACIÓN!$C:$AK,22,0),VLOOKUP($C143,[4]CONSOLIDADO!$C:$BS,39,0)),"")</f>
        <v>46</v>
      </c>
      <c r="H143" s="6">
        <f>IFERROR(IF(AND($W143="SI",VLOOKUP($C143,[4]APELACIÓN!$C:$AK,23,0)&gt;0),VLOOKUP($C143,[4]APELACIÓN!$C:$AK,23,0),VLOOKUP($C143,[4]CONSOLIDADO!$C:$BS,40,0)),"")</f>
        <v>11.5</v>
      </c>
      <c r="I143" s="4">
        <f>IFERROR(IF(AND($W143="SI",VLOOKUP($C143,[4]APELACIÓN!$C:$AK,24,0)&gt;0),VLOOKUP($C143,[4]APELACIÓN!$C:$AK,24,0),VLOOKUP($C143,[4]CONSOLIDADO!$C:$BS,41,0)),"")</f>
        <v>231</v>
      </c>
      <c r="J143" s="7">
        <f>IFERROR(IF(AND($W143="SI",VLOOKUP($C143,[4]APELACIÓN!$C:$AK,25,0)&gt;0),VLOOKUP($C143,[4]APELACIÓN!$C:$AK,25,0),VLOOKUP($C143,[4]CONSOLIDADO!$C:$BS,42,0)),"")</f>
        <v>100</v>
      </c>
      <c r="K143" s="6">
        <f>IFERROR(IF(AND($W143="SI",VLOOKUP($C143,[4]APELACIÓN!$C:$AK,26,0)&gt;0),VLOOKUP($C143,[4]APELACIÓN!$C:$AK,26,0),VLOOKUP($C143,[4]CONSOLIDADO!$C:$BS,43,0)),"")</f>
        <v>25</v>
      </c>
      <c r="L143" s="4">
        <f>IFERROR(IF(AND($W143="SI",VLOOKUP($C143,[4]APELACIÓN!$C:$AK,27,0)&gt;0),VLOOKUP($C143,[4]APELACIÓN!$C:$AK,27,0),VLOOKUP($C143,[4]CONSOLIDADO!$C:$BS,44,0)),"")</f>
        <v>70</v>
      </c>
      <c r="M143" s="4">
        <f>IFERROR(IF(AND($W143="SI",VLOOKUP($C143,[4]APELACIÓN!$C:$AK,28,0)&gt;0),VLOOKUP($C143,[4]APELACIÓN!$C:$AK,28,0),VLOOKUP($C143,[4]CONSOLIDADO!$C:$BS,45,0)),"")</f>
        <v>70</v>
      </c>
      <c r="N143" s="4">
        <f>IFERROR(IF(AND($W143="SI",VLOOKUP($C143,[4]APELACIÓN!$C:$AK,29,0)&gt;0),VLOOKUP($C143,[4]APELACIÓN!$C:$AK,29,0),VLOOKUP($C143,[4]CONSOLIDADO!$C:$BS,46,0)),"")</f>
        <v>70</v>
      </c>
      <c r="O143" s="4">
        <f>IFERROR(IF(AND($W143="SI",VLOOKUP($C143,[4]APELACIÓN!$C:$AK,30,0)&gt;0),VLOOKUP($C143,[4]APELACIÓN!$C:$AK,30,0),VLOOKUP($C143,[4]CONSOLIDADO!$C:$BS,47,0)),"")</f>
        <v>70</v>
      </c>
      <c r="P143" s="7">
        <f>IFERROR(IF(AND($W143="SI",VLOOKUP($C143,[4]APELACIÓN!$C:$AK,31,0)&gt;0),VLOOKUP($C143,[4]APELACIÓN!$C:$AK,31,0),VLOOKUP($C143,[4]CONSOLIDADO!$C:$BS,48,0)),"")</f>
        <v>100</v>
      </c>
      <c r="Q143" s="6">
        <f>IFERROR(IF(AND($W143="SI",VLOOKUP($C143,[4]APELACIÓN!$C:$AK,32,0)&gt;0),VLOOKUP($C143,[4]APELACIÓN!$C:$AK,32,0),VLOOKUP($C143,[4]CONSOLIDADO!$C:$BS,49,0)),"")</f>
        <v>25</v>
      </c>
      <c r="R143" s="4" t="str">
        <f>IFERROR(IF(AND($W143="SI",VLOOKUP($C143,[4]APELACIÓN!$C:$AK,33,0)&gt;0),VLOOKUP($C143,[4]APELACIÓN!$C:$AK,33,0),VLOOKUP($C143,[4]CONSOLIDADO!$C:$BS,50,0)),"")</f>
        <v>TNS</v>
      </c>
      <c r="S143" s="5">
        <f>IFERROR(IF(AND($W143="SI",VLOOKUP($C143,[4]APELACIÓN!$C:$AK,34,0)&gt;0),VLOOKUP($C143,[4]APELACIÓN!$C:$AK,34,0),VLOOKUP($C143,[4]CONSOLIDADO!$C:$BS,51,0)),"")</f>
        <v>100</v>
      </c>
      <c r="T143" s="6">
        <f>IFERROR(IF(AND($W143="SI",VLOOKUP($C143,[4]APELACIÓN!$C:$AK,35,0)&gt;0),VLOOKUP($C143,[4]APELACIÓN!$C:$AK,35,0),VLOOKUP($C143,[4]CONSOLIDADO!$C:$BS,52,0)),"")</f>
        <v>25</v>
      </c>
      <c r="U143" s="8">
        <f>IFERROR(ROUND(IF(((H143+K143+Q143+T143)=VLOOKUP($C143,[4]CONSOLIDADO!$C:$BJ,60,0)),VLOOKUP($C143,[4]CONSOLIDADO!$C:$BJ,60,0),"ERROR"),2),"")</f>
        <v>86.5</v>
      </c>
      <c r="V143" s="9" t="str">
        <f>IFERROR(IF(VLOOKUP($C143,[4]APELACIÓN!$C:$AK,5,0)&lt;&gt;0,VLOOKUP($C143,[4]APELACIÓN!$C:$AK,5,0),"NO"),"")</f>
        <v/>
      </c>
      <c r="W143" s="9" t="str">
        <f>IFERROR(IF($V143="SI",VLOOKUP($C143,[4]APELACIÓN!$C:$AK,7,0),""),0)</f>
        <v/>
      </c>
      <c r="X143" s="10" t="str">
        <f>IFERROR(VLOOKUP($C143,[4]CONSOLIDADO!$C:$BS,61,0),"")</f>
        <v>EMPATE</v>
      </c>
      <c r="Y143" s="11">
        <f>IFERROR(VLOOKUP($C143,[4]CONSOLIDADO!$C:$BS,62,0),"")</f>
        <v>70</v>
      </c>
      <c r="Z143" s="11">
        <f>IFERROR(VLOOKUP($C143,[4]CONSOLIDADO!$C:$BS,63,0),"")</f>
        <v>5</v>
      </c>
      <c r="AA143" s="11">
        <f>IFERROR(VLOOKUP($C143,[4]CONSOLIDADO!$C:$BS,64,0),"")</f>
        <v>11</v>
      </c>
      <c r="AB143" s="11">
        <f>IFERROR(VLOOKUP($C143,[4]CONSOLIDADO!$C:$BS,65,0),"")</f>
        <v>9</v>
      </c>
      <c r="AC143" s="9" t="str">
        <f>IFERROR(VLOOKUP($C143,[4]CONSOLIDADO!$C:$BS,66,0),"")</f>
        <v/>
      </c>
      <c r="AD143" s="9">
        <f>IFERROR(VLOOKUP($C143,[4]CONSOLIDADO!$C:$BS,67,0),"")</f>
        <v>0</v>
      </c>
      <c r="AE143" s="12">
        <f>IFERROR(VLOOKUP($C143,[4]CONSOLIDADO!$C:$BS,68,0),"")</f>
        <v>0</v>
      </c>
      <c r="AF143" s="13">
        <v>128</v>
      </c>
    </row>
    <row r="144" spans="1:32" x14ac:dyDescent="0.25">
      <c r="A144" s="1">
        <v>129</v>
      </c>
      <c r="B144" s="2">
        <v>103</v>
      </c>
      <c r="C144" s="3">
        <v>17830396</v>
      </c>
      <c r="D144" s="2">
        <v>1</v>
      </c>
      <c r="E144" s="2">
        <f>IFERROR(VLOOKUP($C144,[4]CONSOLIDADO!$C:$K,9,0),"")</f>
        <v>22</v>
      </c>
      <c r="F144" s="4">
        <f>IFERROR(IF(AND($W144="SI",VLOOKUP($C144,[4]APELACIÓN!$C:$AK,21,0)&gt;0),VLOOKUP($C144,[4]APELACIÓN!$C:$AK,21,0),VLOOKUP($C144,[4]CONSOLIDADO!$C:$BS,38,0)),"")</f>
        <v>6</v>
      </c>
      <c r="G144" s="5">
        <f>IFERROR(IF(AND($W144="SI",VLOOKUP($C144,[4]APELACIÓN!$C:$AK,22,0)&gt;0),VLOOKUP($C144,[4]APELACIÓN!$C:$AK,22,0),VLOOKUP($C144,[4]CONSOLIDADO!$C:$BS,39,0)),"")</f>
        <v>46</v>
      </c>
      <c r="H144" s="6">
        <f>IFERROR(IF(AND($W144="SI",VLOOKUP($C144,[4]APELACIÓN!$C:$AK,23,0)&gt;0),VLOOKUP($C144,[4]APELACIÓN!$C:$AK,23,0),VLOOKUP($C144,[4]CONSOLIDADO!$C:$BS,40,0)),"")</f>
        <v>11.5</v>
      </c>
      <c r="I144" s="4">
        <f>IFERROR(IF(AND($W144="SI",VLOOKUP($C144,[4]APELACIÓN!$C:$AK,24,0)&gt;0),VLOOKUP($C144,[4]APELACIÓN!$C:$AK,24,0),VLOOKUP($C144,[4]CONSOLIDADO!$C:$BS,41,0)),"")</f>
        <v>175</v>
      </c>
      <c r="J144" s="7">
        <f>IFERROR(IF(AND($W144="SI",VLOOKUP($C144,[4]APELACIÓN!$C:$AK,25,0)&gt;0),VLOOKUP($C144,[4]APELACIÓN!$C:$AK,25,0),VLOOKUP($C144,[4]CONSOLIDADO!$C:$BS,42,0)),"")</f>
        <v>100</v>
      </c>
      <c r="K144" s="6">
        <f>IFERROR(IF(AND($W144="SI",VLOOKUP($C144,[4]APELACIÓN!$C:$AK,26,0)&gt;0),VLOOKUP($C144,[4]APELACIÓN!$C:$AK,26,0),VLOOKUP($C144,[4]CONSOLIDADO!$C:$BS,43,0)),"")</f>
        <v>25</v>
      </c>
      <c r="L144" s="4">
        <f>IFERROR(IF(AND($W144="SI",VLOOKUP($C144,[4]APELACIÓN!$C:$AK,27,0)&gt;0),VLOOKUP($C144,[4]APELACIÓN!$C:$AK,27,0),VLOOKUP($C144,[4]CONSOLIDADO!$C:$BS,44,0)),"")</f>
        <v>70</v>
      </c>
      <c r="M144" s="4">
        <f>IFERROR(IF(AND($W144="SI",VLOOKUP($C144,[4]APELACIÓN!$C:$AK,28,0)&gt;0),VLOOKUP($C144,[4]APELACIÓN!$C:$AK,28,0),VLOOKUP($C144,[4]CONSOLIDADO!$C:$BS,45,0)),"")</f>
        <v>70</v>
      </c>
      <c r="N144" s="4">
        <f>IFERROR(IF(AND($W144="SI",VLOOKUP($C144,[4]APELACIÓN!$C:$AK,29,0)&gt;0),VLOOKUP($C144,[4]APELACIÓN!$C:$AK,29,0),VLOOKUP($C144,[4]CONSOLIDADO!$C:$BS,46,0)),"")</f>
        <v>70</v>
      </c>
      <c r="O144" s="4">
        <f>IFERROR(IF(AND($W144="SI",VLOOKUP($C144,[4]APELACIÓN!$C:$AK,30,0)&gt;0),VLOOKUP($C144,[4]APELACIÓN!$C:$AK,30,0),VLOOKUP($C144,[4]CONSOLIDADO!$C:$BS,47,0)),"")</f>
        <v>70</v>
      </c>
      <c r="P144" s="7">
        <f>IFERROR(IF(AND($W144="SI",VLOOKUP($C144,[4]APELACIÓN!$C:$AK,31,0)&gt;0),VLOOKUP($C144,[4]APELACIÓN!$C:$AK,31,0),VLOOKUP($C144,[4]CONSOLIDADO!$C:$BS,48,0)),"")</f>
        <v>100</v>
      </c>
      <c r="Q144" s="6">
        <f>IFERROR(IF(AND($W144="SI",VLOOKUP($C144,[4]APELACIÓN!$C:$AK,32,0)&gt;0),VLOOKUP($C144,[4]APELACIÓN!$C:$AK,32,0),VLOOKUP($C144,[4]CONSOLIDADO!$C:$BS,49,0)),"")</f>
        <v>25</v>
      </c>
      <c r="R144" s="4" t="str">
        <f>IFERROR(IF(AND($W144="SI",VLOOKUP($C144,[4]APELACIÓN!$C:$AK,33,0)&gt;0),VLOOKUP($C144,[4]APELACIÓN!$C:$AK,33,0),VLOOKUP($C144,[4]CONSOLIDADO!$C:$BS,50,0)),"")</f>
        <v>TNS</v>
      </c>
      <c r="S144" s="5">
        <f>IFERROR(IF(AND($W144="SI",VLOOKUP($C144,[4]APELACIÓN!$C:$AK,34,0)&gt;0),VLOOKUP($C144,[4]APELACIÓN!$C:$AK,34,0),VLOOKUP($C144,[4]CONSOLIDADO!$C:$BS,51,0)),"")</f>
        <v>100</v>
      </c>
      <c r="T144" s="6">
        <f>IFERROR(IF(AND($W144="SI",VLOOKUP($C144,[4]APELACIÓN!$C:$AK,35,0)&gt;0),VLOOKUP($C144,[4]APELACIÓN!$C:$AK,35,0),VLOOKUP($C144,[4]CONSOLIDADO!$C:$BS,52,0)),"")</f>
        <v>25</v>
      </c>
      <c r="U144" s="8">
        <f>IFERROR(ROUND(IF(((H144+K144+Q144+T144)=VLOOKUP($C144,[4]CONSOLIDADO!$C:$BJ,60,0)),VLOOKUP($C144,[4]CONSOLIDADO!$C:$BJ,60,0),"ERROR"),2),"")</f>
        <v>86.5</v>
      </c>
      <c r="V144" s="9" t="str">
        <f>IFERROR(IF(VLOOKUP($C144,[4]APELACIÓN!$C:$AK,5,0)&lt;&gt;0,VLOOKUP($C144,[4]APELACIÓN!$C:$AK,5,0),"NO"),"")</f>
        <v/>
      </c>
      <c r="W144" s="9" t="str">
        <f>IFERROR(IF($V144="SI",VLOOKUP($C144,[4]APELACIÓN!$C:$AK,7,0),""),0)</f>
        <v/>
      </c>
      <c r="X144" s="10" t="str">
        <f>IFERROR(VLOOKUP($C144,[4]CONSOLIDADO!$C:$BS,61,0),"")</f>
        <v>EMPATE</v>
      </c>
      <c r="Y144" s="11">
        <f>IFERROR(VLOOKUP($C144,[4]CONSOLIDADO!$C:$BS,62,0),"")</f>
        <v>70</v>
      </c>
      <c r="Z144" s="11">
        <f>IFERROR(VLOOKUP($C144,[4]CONSOLIDADO!$C:$BS,63,0),"")</f>
        <v>5</v>
      </c>
      <c r="AA144" s="11">
        <f>IFERROR(VLOOKUP($C144,[4]CONSOLIDADO!$C:$BS,64,0),"")</f>
        <v>10</v>
      </c>
      <c r="AB144" s="11">
        <f>IFERROR(VLOOKUP($C144,[4]CONSOLIDADO!$C:$BS,65,0),"")</f>
        <v>6</v>
      </c>
      <c r="AC144" s="9" t="str">
        <f>IFERROR(VLOOKUP($C144,[4]CONSOLIDADO!$C:$BS,66,0),"")</f>
        <v/>
      </c>
      <c r="AD144" s="9">
        <f>IFERROR(VLOOKUP($C144,[4]CONSOLIDADO!$C:$BS,67,0),"")</f>
        <v>0</v>
      </c>
      <c r="AE144" s="12">
        <f>IFERROR(VLOOKUP($C144,[4]CONSOLIDADO!$C:$BS,68,0),"")</f>
        <v>0</v>
      </c>
      <c r="AF144" s="13">
        <v>129</v>
      </c>
    </row>
    <row r="145" spans="1:32" x14ac:dyDescent="0.25">
      <c r="A145" s="1">
        <v>130</v>
      </c>
      <c r="B145" s="2">
        <v>103</v>
      </c>
      <c r="C145" s="3">
        <v>16771474</v>
      </c>
      <c r="D145" s="2">
        <v>9</v>
      </c>
      <c r="E145" s="2">
        <f>IFERROR(VLOOKUP($C145,[4]CONSOLIDADO!$C:$K,9,0),"")</f>
        <v>22</v>
      </c>
      <c r="F145" s="4">
        <f>IFERROR(IF(AND($W145="SI",VLOOKUP($C145,[4]APELACIÓN!$C:$AK,21,0)&gt;0),VLOOKUP($C145,[4]APELACIÓN!$C:$AK,21,0),VLOOKUP($C145,[4]CONSOLIDADO!$C:$BS,38,0)),"")</f>
        <v>6</v>
      </c>
      <c r="G145" s="5">
        <f>IFERROR(IF(AND($W145="SI",VLOOKUP($C145,[4]APELACIÓN!$C:$AK,22,0)&gt;0),VLOOKUP($C145,[4]APELACIÓN!$C:$AK,22,0),VLOOKUP($C145,[4]CONSOLIDADO!$C:$BS,39,0)),"")</f>
        <v>46</v>
      </c>
      <c r="H145" s="6">
        <f>IFERROR(IF(AND($W145="SI",VLOOKUP($C145,[4]APELACIÓN!$C:$AK,23,0)&gt;0),VLOOKUP($C145,[4]APELACIÓN!$C:$AK,23,0),VLOOKUP($C145,[4]CONSOLIDADO!$C:$BS,40,0)),"")</f>
        <v>11.5</v>
      </c>
      <c r="I145" s="4">
        <f>IFERROR(IF(AND($W145="SI",VLOOKUP($C145,[4]APELACIÓN!$C:$AK,24,0)&gt;0),VLOOKUP($C145,[4]APELACIÓN!$C:$AK,24,0),VLOOKUP($C145,[4]CONSOLIDADO!$C:$BS,41,0)),"")</f>
        <v>177</v>
      </c>
      <c r="J145" s="7">
        <f>IFERROR(IF(AND($W145="SI",VLOOKUP($C145,[4]APELACIÓN!$C:$AK,25,0)&gt;0),VLOOKUP($C145,[4]APELACIÓN!$C:$AK,25,0),VLOOKUP($C145,[4]CONSOLIDADO!$C:$BS,42,0)),"")</f>
        <v>100</v>
      </c>
      <c r="K145" s="6">
        <f>IFERROR(IF(AND($W145="SI",VLOOKUP($C145,[4]APELACIÓN!$C:$AK,26,0)&gt;0),VLOOKUP($C145,[4]APELACIÓN!$C:$AK,26,0),VLOOKUP($C145,[4]CONSOLIDADO!$C:$BS,43,0)),"")</f>
        <v>25</v>
      </c>
      <c r="L145" s="4">
        <f>IFERROR(IF(AND($W145="SI",VLOOKUP($C145,[4]APELACIÓN!$C:$AK,27,0)&gt;0),VLOOKUP($C145,[4]APELACIÓN!$C:$AK,27,0),VLOOKUP($C145,[4]CONSOLIDADO!$C:$BS,44,0)),"")</f>
        <v>70</v>
      </c>
      <c r="M145" s="4">
        <f>IFERROR(IF(AND($W145="SI",VLOOKUP($C145,[4]APELACIÓN!$C:$AK,28,0)&gt;0),VLOOKUP($C145,[4]APELACIÓN!$C:$AK,28,0),VLOOKUP($C145,[4]CONSOLIDADO!$C:$BS,45,0)),"")</f>
        <v>70</v>
      </c>
      <c r="N145" s="4">
        <f>IFERROR(IF(AND($W145="SI",VLOOKUP($C145,[4]APELACIÓN!$C:$AK,29,0)&gt;0),VLOOKUP($C145,[4]APELACIÓN!$C:$AK,29,0),VLOOKUP($C145,[4]CONSOLIDADO!$C:$BS,46,0)),"")</f>
        <v>70</v>
      </c>
      <c r="O145" s="4">
        <f>IFERROR(IF(AND($W145="SI",VLOOKUP($C145,[4]APELACIÓN!$C:$AK,30,0)&gt;0),VLOOKUP($C145,[4]APELACIÓN!$C:$AK,30,0),VLOOKUP($C145,[4]CONSOLIDADO!$C:$BS,47,0)),"")</f>
        <v>70</v>
      </c>
      <c r="P145" s="7">
        <f>IFERROR(IF(AND($W145="SI",VLOOKUP($C145,[4]APELACIÓN!$C:$AK,31,0)&gt;0),VLOOKUP($C145,[4]APELACIÓN!$C:$AK,31,0),VLOOKUP($C145,[4]CONSOLIDADO!$C:$BS,48,0)),"")</f>
        <v>100</v>
      </c>
      <c r="Q145" s="6">
        <f>IFERROR(IF(AND($W145="SI",VLOOKUP($C145,[4]APELACIÓN!$C:$AK,32,0)&gt;0),VLOOKUP($C145,[4]APELACIÓN!$C:$AK,32,0),VLOOKUP($C145,[4]CONSOLIDADO!$C:$BS,49,0)),"")</f>
        <v>25</v>
      </c>
      <c r="R145" s="4" t="str">
        <f>IFERROR(IF(AND($W145="SI",VLOOKUP($C145,[4]APELACIÓN!$C:$AK,33,0)&gt;0),VLOOKUP($C145,[4]APELACIÓN!$C:$AK,33,0),VLOOKUP($C145,[4]CONSOLIDADO!$C:$BS,50,0)),"")</f>
        <v>TNS</v>
      </c>
      <c r="S145" s="5">
        <f>IFERROR(IF(AND($W145="SI",VLOOKUP($C145,[4]APELACIÓN!$C:$AK,34,0)&gt;0),VLOOKUP($C145,[4]APELACIÓN!$C:$AK,34,0),VLOOKUP($C145,[4]CONSOLIDADO!$C:$BS,51,0)),"")</f>
        <v>100</v>
      </c>
      <c r="T145" s="6">
        <f>IFERROR(IF(AND($W145="SI",VLOOKUP($C145,[4]APELACIÓN!$C:$AK,35,0)&gt;0),VLOOKUP($C145,[4]APELACIÓN!$C:$AK,35,0),VLOOKUP($C145,[4]CONSOLIDADO!$C:$BS,52,0)),"")</f>
        <v>25</v>
      </c>
      <c r="U145" s="8">
        <f>IFERROR(ROUND(IF(((H145+K145+Q145+T145)=VLOOKUP($C145,[4]CONSOLIDADO!$C:$BJ,60,0)),VLOOKUP($C145,[4]CONSOLIDADO!$C:$BJ,60,0),"ERROR"),2),"")</f>
        <v>86.5</v>
      </c>
      <c r="V145" s="9" t="str">
        <f>IFERROR(IF(VLOOKUP($C145,[4]APELACIÓN!$C:$AK,5,0)&lt;&gt;0,VLOOKUP($C145,[4]APELACIÓN!$C:$AK,5,0),"NO"),"")</f>
        <v>SI</v>
      </c>
      <c r="W145" s="9" t="str">
        <f>IFERROR(IF($V145="SI",VLOOKUP($C145,[4]APELACIÓN!$C:$AK,7,0),""),0)</f>
        <v>SI</v>
      </c>
      <c r="X145" s="10" t="str">
        <f>IFERROR(VLOOKUP($C145,[4]CONSOLIDADO!$C:$BS,61,0),"")</f>
        <v>EMPATE</v>
      </c>
      <c r="Y145" s="11">
        <f>IFERROR(VLOOKUP($C145,[4]CONSOLIDADO!$C:$BS,62,0),"")</f>
        <v>70</v>
      </c>
      <c r="Z145" s="11">
        <f>IFERROR(VLOOKUP($C145,[4]CONSOLIDADO!$C:$BS,63,0),"")</f>
        <v>5</v>
      </c>
      <c r="AA145" s="11">
        <f>IFERROR(VLOOKUP($C145,[4]CONSOLIDADO!$C:$BS,64,0),"")</f>
        <v>10</v>
      </c>
      <c r="AB145" s="11">
        <f>IFERROR(VLOOKUP($C145,[4]CONSOLIDADO!$C:$BS,65,0),"")</f>
        <v>4</v>
      </c>
      <c r="AC145" s="9" t="str">
        <f>IFERROR(VLOOKUP($C145,[4]CONSOLIDADO!$C:$BS,66,0),"")</f>
        <v/>
      </c>
      <c r="AD145" s="9">
        <f>IFERROR(VLOOKUP($C145,[4]CONSOLIDADO!$C:$BS,67,0),"")</f>
        <v>0</v>
      </c>
      <c r="AE145" s="12">
        <f>IFERROR(VLOOKUP($C145,[4]CONSOLIDADO!$C:$BS,68,0),"")</f>
        <v>0</v>
      </c>
      <c r="AF145" s="13">
        <v>130</v>
      </c>
    </row>
    <row r="146" spans="1:32" x14ac:dyDescent="0.25">
      <c r="A146" s="1">
        <v>131</v>
      </c>
      <c r="B146" s="2">
        <v>103</v>
      </c>
      <c r="C146" s="3">
        <v>16053273</v>
      </c>
      <c r="D146" s="2">
        <v>4</v>
      </c>
      <c r="E146" s="2">
        <f>IFERROR(VLOOKUP($C146,[4]CONSOLIDADO!$C:$K,9,0),"")</f>
        <v>22</v>
      </c>
      <c r="F146" s="4">
        <f>IFERROR(IF(AND($W146="SI",VLOOKUP($C146,[4]APELACIÓN!$C:$AK,21,0)&gt;0),VLOOKUP($C146,[4]APELACIÓN!$C:$AK,21,0),VLOOKUP($C146,[4]CONSOLIDADO!$C:$BS,38,0)),"")</f>
        <v>6</v>
      </c>
      <c r="G146" s="5">
        <f>IFERROR(IF(AND($W146="SI",VLOOKUP($C146,[4]APELACIÓN!$C:$AK,22,0)&gt;0),VLOOKUP($C146,[4]APELACIÓN!$C:$AK,22,0),VLOOKUP($C146,[4]CONSOLIDADO!$C:$BS,39,0)),"")</f>
        <v>46</v>
      </c>
      <c r="H146" s="6">
        <f>IFERROR(IF(AND($W146="SI",VLOOKUP($C146,[4]APELACIÓN!$C:$AK,23,0)&gt;0),VLOOKUP($C146,[4]APELACIÓN!$C:$AK,23,0),VLOOKUP($C146,[4]CONSOLIDADO!$C:$BS,40,0)),"")</f>
        <v>11.5</v>
      </c>
      <c r="I146" s="4">
        <f>IFERROR(IF(AND($W146="SI",VLOOKUP($C146,[4]APELACIÓN!$C:$AK,24,0)&gt;0),VLOOKUP($C146,[4]APELACIÓN!$C:$AK,24,0),VLOOKUP($C146,[4]CONSOLIDADO!$C:$BS,41,0)),"")</f>
        <v>101</v>
      </c>
      <c r="J146" s="7">
        <f>IFERROR(IF(AND($W146="SI",VLOOKUP($C146,[4]APELACIÓN!$C:$AK,25,0)&gt;0),VLOOKUP($C146,[4]APELACIÓN!$C:$AK,25,0),VLOOKUP($C146,[4]CONSOLIDADO!$C:$BS,42,0)),"")</f>
        <v>100</v>
      </c>
      <c r="K146" s="6">
        <f>IFERROR(IF(AND($W146="SI",VLOOKUP($C146,[4]APELACIÓN!$C:$AK,26,0)&gt;0),VLOOKUP($C146,[4]APELACIÓN!$C:$AK,26,0),VLOOKUP($C146,[4]CONSOLIDADO!$C:$BS,43,0)),"")</f>
        <v>25</v>
      </c>
      <c r="L146" s="4">
        <f>IFERROR(IF(AND($W146="SI",VLOOKUP($C146,[4]APELACIÓN!$C:$AK,27,0)&gt;0),VLOOKUP($C146,[4]APELACIÓN!$C:$AK,27,0),VLOOKUP($C146,[4]CONSOLIDADO!$C:$BS,44,0)),"")</f>
        <v>70</v>
      </c>
      <c r="M146" s="4">
        <f>IFERROR(IF(AND($W146="SI",VLOOKUP($C146,[4]APELACIÓN!$C:$AK,28,0)&gt;0),VLOOKUP($C146,[4]APELACIÓN!$C:$AK,28,0),VLOOKUP($C146,[4]CONSOLIDADO!$C:$BS,45,0)),"")</f>
        <v>70</v>
      </c>
      <c r="N146" s="4">
        <f>IFERROR(IF(AND($W146="SI",VLOOKUP($C146,[4]APELACIÓN!$C:$AK,29,0)&gt;0),VLOOKUP($C146,[4]APELACIÓN!$C:$AK,29,0),VLOOKUP($C146,[4]CONSOLIDADO!$C:$BS,46,0)),"")</f>
        <v>70</v>
      </c>
      <c r="O146" s="4">
        <f>IFERROR(IF(AND($W146="SI",VLOOKUP($C146,[4]APELACIÓN!$C:$AK,30,0)&gt;0),VLOOKUP($C146,[4]APELACIÓN!$C:$AK,30,0),VLOOKUP($C146,[4]CONSOLIDADO!$C:$BS,47,0)),"")</f>
        <v>70</v>
      </c>
      <c r="P146" s="7">
        <f>IFERROR(IF(AND($W146="SI",VLOOKUP($C146,[4]APELACIÓN!$C:$AK,31,0)&gt;0),VLOOKUP($C146,[4]APELACIÓN!$C:$AK,31,0),VLOOKUP($C146,[4]CONSOLIDADO!$C:$BS,48,0)),"")</f>
        <v>100</v>
      </c>
      <c r="Q146" s="6">
        <f>IFERROR(IF(AND($W146="SI",VLOOKUP($C146,[4]APELACIÓN!$C:$AK,32,0)&gt;0),VLOOKUP($C146,[4]APELACIÓN!$C:$AK,32,0),VLOOKUP($C146,[4]CONSOLIDADO!$C:$BS,49,0)),"")</f>
        <v>25</v>
      </c>
      <c r="R146" s="4" t="str">
        <f>IFERROR(IF(AND($W146="SI",VLOOKUP($C146,[4]APELACIÓN!$C:$AK,33,0)&gt;0),VLOOKUP($C146,[4]APELACIÓN!$C:$AK,33,0),VLOOKUP($C146,[4]CONSOLIDADO!$C:$BS,50,0)),"")</f>
        <v>TNS</v>
      </c>
      <c r="S146" s="5">
        <f>IFERROR(IF(AND($W146="SI",VLOOKUP($C146,[4]APELACIÓN!$C:$AK,34,0)&gt;0),VLOOKUP($C146,[4]APELACIÓN!$C:$AK,34,0),VLOOKUP($C146,[4]CONSOLIDADO!$C:$BS,51,0)),"")</f>
        <v>100</v>
      </c>
      <c r="T146" s="6">
        <f>IFERROR(IF(AND($W146="SI",VLOOKUP($C146,[4]APELACIÓN!$C:$AK,35,0)&gt;0),VLOOKUP($C146,[4]APELACIÓN!$C:$AK,35,0),VLOOKUP($C146,[4]CONSOLIDADO!$C:$BS,52,0)),"")</f>
        <v>25</v>
      </c>
      <c r="U146" s="8">
        <f>IFERROR(ROUND(IF(((H146+K146+Q146+T146)=VLOOKUP($C146,[4]CONSOLIDADO!$C:$BJ,60,0)),VLOOKUP($C146,[4]CONSOLIDADO!$C:$BJ,60,0),"ERROR"),2),"")</f>
        <v>86.5</v>
      </c>
      <c r="V146" s="9" t="str">
        <f>IFERROR(IF(VLOOKUP($C146,[4]APELACIÓN!$C:$AK,5,0)&lt;&gt;0,VLOOKUP($C146,[4]APELACIÓN!$C:$AK,5,0),"NO"),"")</f>
        <v/>
      </c>
      <c r="W146" s="9" t="str">
        <f>IFERROR(IF($V146="SI",VLOOKUP($C146,[4]APELACIÓN!$C:$AK,7,0),""),0)</f>
        <v/>
      </c>
      <c r="X146" s="10" t="str">
        <f>IFERROR(VLOOKUP($C146,[4]CONSOLIDADO!$C:$BS,61,0),"")</f>
        <v>EMPATE</v>
      </c>
      <c r="Y146" s="11">
        <f>IFERROR(VLOOKUP($C146,[4]CONSOLIDADO!$C:$BS,62,0),"")</f>
        <v>70</v>
      </c>
      <c r="Z146" s="11">
        <f>IFERROR(VLOOKUP($C146,[4]CONSOLIDADO!$C:$BS,63,0),"")</f>
        <v>5</v>
      </c>
      <c r="AA146" s="11">
        <f>IFERROR(VLOOKUP($C146,[4]CONSOLIDADO!$C:$BS,64,0),"")</f>
        <v>9</v>
      </c>
      <c r="AB146" s="11">
        <f>IFERROR(VLOOKUP($C146,[4]CONSOLIDADO!$C:$BS,65,0),"")</f>
        <v>12</v>
      </c>
      <c r="AC146" s="9" t="str">
        <f>IFERROR(VLOOKUP($C146,[4]CONSOLIDADO!$C:$BS,66,0),"")</f>
        <v/>
      </c>
      <c r="AD146" s="9">
        <f>IFERROR(VLOOKUP($C146,[4]CONSOLIDADO!$C:$BS,67,0),"")</f>
        <v>0</v>
      </c>
      <c r="AE146" s="12">
        <f>IFERROR(VLOOKUP($C146,[4]CONSOLIDADO!$C:$BS,68,0),"")</f>
        <v>0</v>
      </c>
      <c r="AF146" s="13">
        <v>131</v>
      </c>
    </row>
    <row r="147" spans="1:32" x14ac:dyDescent="0.25">
      <c r="A147" s="1">
        <v>132</v>
      </c>
      <c r="B147" s="2">
        <v>103</v>
      </c>
      <c r="C147" s="3">
        <v>15695137</v>
      </c>
      <c r="D147" s="2">
        <v>4</v>
      </c>
      <c r="E147" s="2">
        <f>IFERROR(VLOOKUP($C147,[4]CONSOLIDADO!$C:$K,9,0),"")</f>
        <v>22</v>
      </c>
      <c r="F147" s="4">
        <f>IFERROR(IF(AND($W147="SI",VLOOKUP($C147,[4]APELACIÓN!$C:$AK,21,0)&gt;0),VLOOKUP($C147,[4]APELACIÓN!$C:$AK,21,0),VLOOKUP($C147,[4]CONSOLIDADO!$C:$BS,38,0)),"")</f>
        <v>6</v>
      </c>
      <c r="G147" s="5">
        <f>IFERROR(IF(AND($W147="SI",VLOOKUP($C147,[4]APELACIÓN!$C:$AK,22,0)&gt;0),VLOOKUP($C147,[4]APELACIÓN!$C:$AK,22,0),VLOOKUP($C147,[4]CONSOLIDADO!$C:$BS,39,0)),"")</f>
        <v>46</v>
      </c>
      <c r="H147" s="6">
        <f>IFERROR(IF(AND($W147="SI",VLOOKUP($C147,[4]APELACIÓN!$C:$AK,23,0)&gt;0),VLOOKUP($C147,[4]APELACIÓN!$C:$AK,23,0),VLOOKUP($C147,[4]CONSOLIDADO!$C:$BS,40,0)),"")</f>
        <v>11.5</v>
      </c>
      <c r="I147" s="4">
        <f>IFERROR(IF(AND($W147="SI",VLOOKUP($C147,[4]APELACIÓN!$C:$AK,24,0)&gt;0),VLOOKUP($C147,[4]APELACIÓN!$C:$AK,24,0),VLOOKUP($C147,[4]CONSOLIDADO!$C:$BS,41,0)),"")</f>
        <v>203</v>
      </c>
      <c r="J147" s="7">
        <f>IFERROR(IF(AND($W147="SI",VLOOKUP($C147,[4]APELACIÓN!$C:$AK,25,0)&gt;0),VLOOKUP($C147,[4]APELACIÓN!$C:$AK,25,0),VLOOKUP($C147,[4]CONSOLIDADO!$C:$BS,42,0)),"")</f>
        <v>100</v>
      </c>
      <c r="K147" s="6">
        <f>IFERROR(IF(AND($W147="SI",VLOOKUP($C147,[4]APELACIÓN!$C:$AK,26,0)&gt;0),VLOOKUP($C147,[4]APELACIÓN!$C:$AK,26,0),VLOOKUP($C147,[4]CONSOLIDADO!$C:$BS,43,0)),"")</f>
        <v>25</v>
      </c>
      <c r="L147" s="4">
        <f>IFERROR(IF(AND($W147="SI",VLOOKUP($C147,[4]APELACIÓN!$C:$AK,27,0)&gt;0),VLOOKUP($C147,[4]APELACIÓN!$C:$AK,27,0),VLOOKUP($C147,[4]CONSOLIDADO!$C:$BS,44,0)),"")</f>
        <v>70</v>
      </c>
      <c r="M147" s="4">
        <f>IFERROR(IF(AND($W147="SI",VLOOKUP($C147,[4]APELACIÓN!$C:$AK,28,0)&gt;0),VLOOKUP($C147,[4]APELACIÓN!$C:$AK,28,0),VLOOKUP($C147,[4]CONSOLIDADO!$C:$BS,45,0)),"")</f>
        <v>69</v>
      </c>
      <c r="N147" s="4">
        <f>IFERROR(IF(AND($W147="SI",VLOOKUP($C147,[4]APELACIÓN!$C:$AK,29,0)&gt;0),VLOOKUP($C147,[4]APELACIÓN!$C:$AK,29,0),VLOOKUP($C147,[4]CONSOLIDADO!$C:$BS,46,0)),"")</f>
        <v>70</v>
      </c>
      <c r="O147" s="4">
        <f>IFERROR(IF(AND($W147="SI",VLOOKUP($C147,[4]APELACIÓN!$C:$AK,30,0)&gt;0),VLOOKUP($C147,[4]APELACIÓN!$C:$AK,30,0),VLOOKUP($C147,[4]CONSOLIDADO!$C:$BS,47,0)),"")</f>
        <v>70</v>
      </c>
      <c r="P147" s="7">
        <f>IFERROR(IF(AND($W147="SI",VLOOKUP($C147,[4]APELACIÓN!$C:$AK,31,0)&gt;0),VLOOKUP($C147,[4]APELACIÓN!$C:$AK,31,0),VLOOKUP($C147,[4]CONSOLIDADO!$C:$BS,48,0)),"")</f>
        <v>100</v>
      </c>
      <c r="Q147" s="6">
        <f>IFERROR(IF(AND($W147="SI",VLOOKUP($C147,[4]APELACIÓN!$C:$AK,32,0)&gt;0),VLOOKUP($C147,[4]APELACIÓN!$C:$AK,32,0),VLOOKUP($C147,[4]CONSOLIDADO!$C:$BS,49,0)),"")</f>
        <v>25</v>
      </c>
      <c r="R147" s="4" t="str">
        <f>IFERROR(IF(AND($W147="SI",VLOOKUP($C147,[4]APELACIÓN!$C:$AK,33,0)&gt;0),VLOOKUP($C147,[4]APELACIÓN!$C:$AK,33,0),VLOOKUP($C147,[4]CONSOLIDADO!$C:$BS,50,0)),"")</f>
        <v>TNS</v>
      </c>
      <c r="S147" s="5">
        <f>IFERROR(IF(AND($W147="SI",VLOOKUP($C147,[4]APELACIÓN!$C:$AK,34,0)&gt;0),VLOOKUP($C147,[4]APELACIÓN!$C:$AK,34,0),VLOOKUP($C147,[4]CONSOLIDADO!$C:$BS,51,0)),"")</f>
        <v>100</v>
      </c>
      <c r="T147" s="6">
        <f>IFERROR(IF(AND($W147="SI",VLOOKUP($C147,[4]APELACIÓN!$C:$AK,35,0)&gt;0),VLOOKUP($C147,[4]APELACIÓN!$C:$AK,35,0),VLOOKUP($C147,[4]CONSOLIDADO!$C:$BS,52,0)),"")</f>
        <v>25</v>
      </c>
      <c r="U147" s="8">
        <f>IFERROR(ROUND(IF(((H147+K147+Q147+T147)=VLOOKUP($C147,[4]CONSOLIDADO!$C:$BJ,60,0)),VLOOKUP($C147,[4]CONSOLIDADO!$C:$BJ,60,0),"ERROR"),2),"")</f>
        <v>86.5</v>
      </c>
      <c r="V147" s="9" t="str">
        <f>IFERROR(IF(VLOOKUP($C147,[4]APELACIÓN!$C:$AK,5,0)&lt;&gt;0,VLOOKUP($C147,[4]APELACIÓN!$C:$AK,5,0),"NO"),"")</f>
        <v/>
      </c>
      <c r="W147" s="9" t="str">
        <f>IFERROR(IF($V147="SI",VLOOKUP($C147,[4]APELACIÓN!$C:$AK,7,0),""),0)</f>
        <v/>
      </c>
      <c r="X147" s="10" t="str">
        <f>IFERROR(VLOOKUP($C147,[4]CONSOLIDADO!$C:$BS,61,0),"")</f>
        <v>EMPATE</v>
      </c>
      <c r="Y147" s="11">
        <f>IFERROR(VLOOKUP($C147,[4]CONSOLIDADO!$C:$BS,62,0),"")</f>
        <v>70</v>
      </c>
      <c r="Z147" s="11">
        <f>IFERROR(VLOOKUP($C147,[4]CONSOLIDADO!$C:$BS,63,0),"")</f>
        <v>5</v>
      </c>
      <c r="AA147" s="11">
        <f>IFERROR(VLOOKUP($C147,[4]CONSOLIDADO!$C:$BS,64,0),"")</f>
        <v>9</v>
      </c>
      <c r="AB147" s="11">
        <f>IFERROR(VLOOKUP($C147,[4]CONSOLIDADO!$C:$BS,65,0),"")</f>
        <v>10</v>
      </c>
      <c r="AC147" s="9" t="str">
        <f>IFERROR(VLOOKUP($C147,[4]CONSOLIDADO!$C:$BS,66,0),"")</f>
        <v/>
      </c>
      <c r="AD147" s="9">
        <f>IFERROR(VLOOKUP($C147,[4]CONSOLIDADO!$C:$BS,67,0),"")</f>
        <v>0</v>
      </c>
      <c r="AE147" s="12">
        <f>IFERROR(VLOOKUP($C147,[4]CONSOLIDADO!$C:$BS,68,0),"")</f>
        <v>0</v>
      </c>
      <c r="AF147" s="13">
        <v>132</v>
      </c>
    </row>
    <row r="148" spans="1:32" x14ac:dyDescent="0.25">
      <c r="A148" s="1">
        <v>133</v>
      </c>
      <c r="B148" s="2">
        <v>103</v>
      </c>
      <c r="C148" s="3">
        <v>10554351</v>
      </c>
      <c r="D148" s="2">
        <v>4</v>
      </c>
      <c r="E148" s="2">
        <f>IFERROR(VLOOKUP($C148,[4]CONSOLIDADO!$C:$K,9,0),"")</f>
        <v>22</v>
      </c>
      <c r="F148" s="4">
        <f>IFERROR(IF(AND($W148="SI",VLOOKUP($C148,[4]APELACIÓN!$C:$AK,21,0)&gt;0),VLOOKUP($C148,[4]APELACIÓN!$C:$AK,21,0),VLOOKUP($C148,[4]CONSOLIDADO!$C:$BS,38,0)),"")</f>
        <v>6</v>
      </c>
      <c r="G148" s="5">
        <f>IFERROR(IF(AND($W148="SI",VLOOKUP($C148,[4]APELACIÓN!$C:$AK,22,0)&gt;0),VLOOKUP($C148,[4]APELACIÓN!$C:$AK,22,0),VLOOKUP($C148,[4]CONSOLIDADO!$C:$BS,39,0)),"")</f>
        <v>46</v>
      </c>
      <c r="H148" s="6">
        <f>IFERROR(IF(AND($W148="SI",VLOOKUP($C148,[4]APELACIÓN!$C:$AK,23,0)&gt;0),VLOOKUP($C148,[4]APELACIÓN!$C:$AK,23,0),VLOOKUP($C148,[4]CONSOLIDADO!$C:$BS,40,0)),"")</f>
        <v>11.5</v>
      </c>
      <c r="I148" s="4">
        <f>IFERROR(IF(AND($W148="SI",VLOOKUP($C148,[4]APELACIÓN!$C:$AK,24,0)&gt;0),VLOOKUP($C148,[4]APELACIÓN!$C:$AK,24,0),VLOOKUP($C148,[4]CONSOLIDADO!$C:$BS,41,0)),"")</f>
        <v>203</v>
      </c>
      <c r="J148" s="7">
        <f>IFERROR(IF(AND($W148="SI",VLOOKUP($C148,[4]APELACIÓN!$C:$AK,25,0)&gt;0),VLOOKUP($C148,[4]APELACIÓN!$C:$AK,25,0),VLOOKUP($C148,[4]CONSOLIDADO!$C:$BS,42,0)),"")</f>
        <v>100</v>
      </c>
      <c r="K148" s="6">
        <f>IFERROR(IF(AND($W148="SI",VLOOKUP($C148,[4]APELACIÓN!$C:$AK,26,0)&gt;0),VLOOKUP($C148,[4]APELACIÓN!$C:$AK,26,0),VLOOKUP($C148,[4]CONSOLIDADO!$C:$BS,43,0)),"")</f>
        <v>25</v>
      </c>
      <c r="L148" s="4">
        <f>IFERROR(IF(AND($W148="SI",VLOOKUP($C148,[4]APELACIÓN!$C:$AK,27,0)&gt;0),VLOOKUP($C148,[4]APELACIÓN!$C:$AK,27,0),VLOOKUP($C148,[4]CONSOLIDADO!$C:$BS,44,0)),"")</f>
        <v>70</v>
      </c>
      <c r="M148" s="4">
        <f>IFERROR(IF(AND($W148="SI",VLOOKUP($C148,[4]APELACIÓN!$C:$AK,28,0)&gt;0),VLOOKUP($C148,[4]APELACIÓN!$C:$AK,28,0),VLOOKUP($C148,[4]CONSOLIDADO!$C:$BS,45,0)),"")</f>
        <v>70</v>
      </c>
      <c r="N148" s="4">
        <f>IFERROR(IF(AND($W148="SI",VLOOKUP($C148,[4]APELACIÓN!$C:$AK,29,0)&gt;0),VLOOKUP($C148,[4]APELACIÓN!$C:$AK,29,0),VLOOKUP($C148,[4]CONSOLIDADO!$C:$BS,46,0)),"")</f>
        <v>69</v>
      </c>
      <c r="O148" s="4">
        <f>IFERROR(IF(AND($W148="SI",VLOOKUP($C148,[4]APELACIÓN!$C:$AK,30,0)&gt;0),VLOOKUP($C148,[4]APELACIÓN!$C:$AK,30,0),VLOOKUP($C148,[4]CONSOLIDADO!$C:$BS,47,0)),"")</f>
        <v>70</v>
      </c>
      <c r="P148" s="7">
        <f>IFERROR(IF(AND($W148="SI",VLOOKUP($C148,[4]APELACIÓN!$C:$AK,31,0)&gt;0),VLOOKUP($C148,[4]APELACIÓN!$C:$AK,31,0),VLOOKUP($C148,[4]CONSOLIDADO!$C:$BS,48,0)),"")</f>
        <v>100</v>
      </c>
      <c r="Q148" s="6">
        <f>IFERROR(IF(AND($W148="SI",VLOOKUP($C148,[4]APELACIÓN!$C:$AK,32,0)&gt;0),VLOOKUP($C148,[4]APELACIÓN!$C:$AK,32,0),VLOOKUP($C148,[4]CONSOLIDADO!$C:$BS,49,0)),"")</f>
        <v>25</v>
      </c>
      <c r="R148" s="4" t="str">
        <f>IFERROR(IF(AND($W148="SI",VLOOKUP($C148,[4]APELACIÓN!$C:$AK,33,0)&gt;0),VLOOKUP($C148,[4]APELACIÓN!$C:$AK,33,0),VLOOKUP($C148,[4]CONSOLIDADO!$C:$BS,50,0)),"")</f>
        <v>TNS</v>
      </c>
      <c r="S148" s="5">
        <f>IFERROR(IF(AND($W148="SI",VLOOKUP($C148,[4]APELACIÓN!$C:$AK,34,0)&gt;0),VLOOKUP($C148,[4]APELACIÓN!$C:$AK,34,0),VLOOKUP($C148,[4]CONSOLIDADO!$C:$BS,51,0)),"")</f>
        <v>100</v>
      </c>
      <c r="T148" s="6">
        <f>IFERROR(IF(AND($W148="SI",VLOOKUP($C148,[4]APELACIÓN!$C:$AK,35,0)&gt;0),VLOOKUP($C148,[4]APELACIÓN!$C:$AK,35,0),VLOOKUP($C148,[4]CONSOLIDADO!$C:$BS,52,0)),"")</f>
        <v>25</v>
      </c>
      <c r="U148" s="8">
        <f>IFERROR(ROUND(IF(((H148+K148+Q148+T148)=VLOOKUP($C148,[4]CONSOLIDADO!$C:$BJ,60,0)),VLOOKUP($C148,[4]CONSOLIDADO!$C:$BJ,60,0),"ERROR"),2),"")</f>
        <v>86.5</v>
      </c>
      <c r="V148" s="9" t="str">
        <f>IFERROR(IF(VLOOKUP($C148,[4]APELACIÓN!$C:$AK,5,0)&lt;&gt;0,VLOOKUP($C148,[4]APELACIÓN!$C:$AK,5,0),"NO"),"")</f>
        <v/>
      </c>
      <c r="W148" s="9" t="str">
        <f>IFERROR(IF($V148="SI",VLOOKUP($C148,[4]APELACIÓN!$C:$AK,7,0),""),0)</f>
        <v/>
      </c>
      <c r="X148" s="10" t="str">
        <f>IFERROR(VLOOKUP($C148,[4]CONSOLIDADO!$C:$BS,61,0),"")</f>
        <v>EMPATE</v>
      </c>
      <c r="Y148" s="11">
        <f>IFERROR(VLOOKUP($C148,[4]CONSOLIDADO!$C:$BS,62,0),"")</f>
        <v>70</v>
      </c>
      <c r="Z148" s="11">
        <f>IFERROR(VLOOKUP($C148,[4]CONSOLIDADO!$C:$BS,63,0),"")</f>
        <v>5</v>
      </c>
      <c r="AA148" s="11">
        <f>IFERROR(VLOOKUP($C148,[4]CONSOLIDADO!$C:$BS,64,0),"")</f>
        <v>9</v>
      </c>
      <c r="AB148" s="11">
        <f>IFERROR(VLOOKUP($C148,[4]CONSOLIDADO!$C:$BS,65,0),"")</f>
        <v>5</v>
      </c>
      <c r="AC148" s="9" t="str">
        <f>IFERROR(VLOOKUP($C148,[4]CONSOLIDADO!$C:$BS,66,0),"")</f>
        <v/>
      </c>
      <c r="AD148" s="9">
        <f>IFERROR(VLOOKUP($C148,[4]CONSOLIDADO!$C:$BS,67,0),"")</f>
        <v>0</v>
      </c>
      <c r="AE148" s="12">
        <f>IFERROR(VLOOKUP($C148,[4]CONSOLIDADO!$C:$BS,68,0),"")</f>
        <v>0</v>
      </c>
      <c r="AF148" s="13">
        <v>133</v>
      </c>
    </row>
    <row r="149" spans="1:32" x14ac:dyDescent="0.25">
      <c r="A149" s="1">
        <v>134</v>
      </c>
      <c r="B149" s="2">
        <v>103</v>
      </c>
      <c r="C149" s="3">
        <v>10195781</v>
      </c>
      <c r="D149" s="2">
        <v>0</v>
      </c>
      <c r="E149" s="2">
        <f>IFERROR(VLOOKUP($C149,[4]CONSOLIDADO!$C:$K,9,0),"")</f>
        <v>22</v>
      </c>
      <c r="F149" s="4">
        <f>IFERROR(IF(AND($W149="SI",VLOOKUP($C149,[4]APELACIÓN!$C:$AK,21,0)&gt;0),VLOOKUP($C149,[4]APELACIÓN!$C:$AK,21,0),VLOOKUP($C149,[4]CONSOLIDADO!$C:$BS,38,0)),"")</f>
        <v>6</v>
      </c>
      <c r="G149" s="5">
        <f>IFERROR(IF(AND($W149="SI",VLOOKUP($C149,[4]APELACIÓN!$C:$AK,22,0)&gt;0),VLOOKUP($C149,[4]APELACIÓN!$C:$AK,22,0),VLOOKUP($C149,[4]CONSOLIDADO!$C:$BS,39,0)),"")</f>
        <v>46</v>
      </c>
      <c r="H149" s="6">
        <f>IFERROR(IF(AND($W149="SI",VLOOKUP($C149,[4]APELACIÓN!$C:$AK,23,0)&gt;0),VLOOKUP($C149,[4]APELACIÓN!$C:$AK,23,0),VLOOKUP($C149,[4]CONSOLIDADO!$C:$BS,40,0)),"")</f>
        <v>11.5</v>
      </c>
      <c r="I149" s="4">
        <f>IFERROR(IF(AND($W149="SI",VLOOKUP($C149,[4]APELACIÓN!$C:$AK,24,0)&gt;0),VLOOKUP($C149,[4]APELACIÓN!$C:$AK,24,0),VLOOKUP($C149,[4]CONSOLIDADO!$C:$BS,41,0)),"")</f>
        <v>359</v>
      </c>
      <c r="J149" s="7">
        <f>IFERROR(IF(AND($W149="SI",VLOOKUP($C149,[4]APELACIÓN!$C:$AK,25,0)&gt;0),VLOOKUP($C149,[4]APELACIÓN!$C:$AK,25,0),VLOOKUP($C149,[4]CONSOLIDADO!$C:$BS,42,0)),"")</f>
        <v>100</v>
      </c>
      <c r="K149" s="6">
        <f>IFERROR(IF(AND($W149="SI",VLOOKUP($C149,[4]APELACIÓN!$C:$AK,26,0)&gt;0),VLOOKUP($C149,[4]APELACIÓN!$C:$AK,26,0),VLOOKUP($C149,[4]CONSOLIDADO!$C:$BS,43,0)),"")</f>
        <v>25</v>
      </c>
      <c r="L149" s="4">
        <f>IFERROR(IF(AND($W149="SI",VLOOKUP($C149,[4]APELACIÓN!$C:$AK,27,0)&gt;0),VLOOKUP($C149,[4]APELACIÓN!$C:$AK,27,0),VLOOKUP($C149,[4]CONSOLIDADO!$C:$BS,44,0)),"")</f>
        <v>69</v>
      </c>
      <c r="M149" s="4">
        <f>IFERROR(IF(AND($W149="SI",VLOOKUP($C149,[4]APELACIÓN!$C:$AK,28,0)&gt;0),VLOOKUP($C149,[4]APELACIÓN!$C:$AK,28,0),VLOOKUP($C149,[4]CONSOLIDADO!$C:$BS,45,0)),"")</f>
        <v>70</v>
      </c>
      <c r="N149" s="4">
        <f>IFERROR(IF(AND($W149="SI",VLOOKUP($C149,[4]APELACIÓN!$C:$AK,29,0)&gt;0),VLOOKUP($C149,[4]APELACIÓN!$C:$AK,29,0),VLOOKUP($C149,[4]CONSOLIDADO!$C:$BS,46,0)),"")</f>
        <v>70</v>
      </c>
      <c r="O149" s="4">
        <f>IFERROR(IF(AND($W149="SI",VLOOKUP($C149,[4]APELACIÓN!$C:$AK,30,0)&gt;0),VLOOKUP($C149,[4]APELACIÓN!$C:$AK,30,0),VLOOKUP($C149,[4]CONSOLIDADO!$C:$BS,47,0)),"")</f>
        <v>70</v>
      </c>
      <c r="P149" s="7">
        <f>IFERROR(IF(AND($W149="SI",VLOOKUP($C149,[4]APELACIÓN!$C:$AK,31,0)&gt;0),VLOOKUP($C149,[4]APELACIÓN!$C:$AK,31,0),VLOOKUP($C149,[4]CONSOLIDADO!$C:$BS,48,0)),"")</f>
        <v>100</v>
      </c>
      <c r="Q149" s="6">
        <f>IFERROR(IF(AND($W149="SI",VLOOKUP($C149,[4]APELACIÓN!$C:$AK,32,0)&gt;0),VLOOKUP($C149,[4]APELACIÓN!$C:$AK,32,0),VLOOKUP($C149,[4]CONSOLIDADO!$C:$BS,49,0)),"")</f>
        <v>25</v>
      </c>
      <c r="R149" s="4" t="str">
        <f>IFERROR(IF(AND($W149="SI",VLOOKUP($C149,[4]APELACIÓN!$C:$AK,33,0)&gt;0),VLOOKUP($C149,[4]APELACIÓN!$C:$AK,33,0),VLOOKUP($C149,[4]CONSOLIDADO!$C:$BS,50,0)),"")</f>
        <v>TNS</v>
      </c>
      <c r="S149" s="5">
        <f>IFERROR(IF(AND($W149="SI",VLOOKUP($C149,[4]APELACIÓN!$C:$AK,34,0)&gt;0),VLOOKUP($C149,[4]APELACIÓN!$C:$AK,34,0),VLOOKUP($C149,[4]CONSOLIDADO!$C:$BS,51,0)),"")</f>
        <v>100</v>
      </c>
      <c r="T149" s="6">
        <f>IFERROR(IF(AND($W149="SI",VLOOKUP($C149,[4]APELACIÓN!$C:$AK,35,0)&gt;0),VLOOKUP($C149,[4]APELACIÓN!$C:$AK,35,0),VLOOKUP($C149,[4]CONSOLIDADO!$C:$BS,52,0)),"")</f>
        <v>25</v>
      </c>
      <c r="U149" s="8">
        <f>IFERROR(ROUND(IF(((H149+K149+Q149+T149)=VLOOKUP($C149,[4]CONSOLIDADO!$C:$BJ,60,0)),VLOOKUP($C149,[4]CONSOLIDADO!$C:$BJ,60,0),"ERROR"),2),"")</f>
        <v>86.5</v>
      </c>
      <c r="V149" s="9" t="str">
        <f>IFERROR(IF(VLOOKUP($C149,[4]APELACIÓN!$C:$AK,5,0)&lt;&gt;0,VLOOKUP($C149,[4]APELACIÓN!$C:$AK,5,0),"NO"),"")</f>
        <v/>
      </c>
      <c r="W149" s="9" t="str">
        <f>IFERROR(IF($V149="SI",VLOOKUP($C149,[4]APELACIÓN!$C:$AK,7,0),""),0)</f>
        <v/>
      </c>
      <c r="X149" s="10" t="str">
        <f>IFERROR(VLOOKUP($C149,[4]CONSOLIDADO!$C:$BS,61,0),"")</f>
        <v>EMPATE</v>
      </c>
      <c r="Y149" s="11">
        <f>IFERROR(VLOOKUP($C149,[4]CONSOLIDADO!$C:$BS,62,0),"")</f>
        <v>69</v>
      </c>
      <c r="Z149" s="11">
        <f>IFERROR(VLOOKUP($C149,[4]CONSOLIDADO!$C:$BS,63,0),"")</f>
        <v>6</v>
      </c>
      <c r="AA149" s="11">
        <f>IFERROR(VLOOKUP($C149,[4]CONSOLIDADO!$C:$BS,64,0),"")</f>
        <v>4</v>
      </c>
      <c r="AB149" s="11">
        <f>IFERROR(VLOOKUP($C149,[4]CONSOLIDADO!$C:$BS,65,0),"")</f>
        <v>29</v>
      </c>
      <c r="AC149" s="9" t="str">
        <f>IFERROR(VLOOKUP($C149,[4]CONSOLIDADO!$C:$BS,66,0),"")</f>
        <v/>
      </c>
      <c r="AD149" s="9">
        <f>IFERROR(VLOOKUP($C149,[4]CONSOLIDADO!$C:$BS,67,0),"")</f>
        <v>0</v>
      </c>
      <c r="AE149" s="12">
        <f>IFERROR(VLOOKUP($C149,[4]CONSOLIDADO!$C:$BS,68,0),"")</f>
        <v>0</v>
      </c>
      <c r="AF149" s="13">
        <v>134</v>
      </c>
    </row>
    <row r="150" spans="1:32" x14ac:dyDescent="0.25">
      <c r="A150" s="1">
        <v>135</v>
      </c>
      <c r="B150" s="2">
        <v>103</v>
      </c>
      <c r="C150" s="3">
        <v>16771985</v>
      </c>
      <c r="D150" s="2">
        <v>6</v>
      </c>
      <c r="E150" s="2">
        <f>IFERROR(VLOOKUP($C150,[4]CONSOLIDADO!$C:$K,9,0),"")</f>
        <v>22</v>
      </c>
      <c r="F150" s="4">
        <f>IFERROR(IF(AND($W150="SI",VLOOKUP($C150,[4]APELACIÓN!$C:$AK,21,0)&gt;0),VLOOKUP($C150,[4]APELACIÓN!$C:$AK,21,0),VLOOKUP($C150,[4]CONSOLIDADO!$C:$BS,38,0)),"")</f>
        <v>6</v>
      </c>
      <c r="G150" s="5">
        <f>IFERROR(IF(AND($W150="SI",VLOOKUP($C150,[4]APELACIÓN!$C:$AK,22,0)&gt;0),VLOOKUP($C150,[4]APELACIÓN!$C:$AK,22,0),VLOOKUP($C150,[4]CONSOLIDADO!$C:$BS,39,0)),"")</f>
        <v>46</v>
      </c>
      <c r="H150" s="6">
        <f>IFERROR(IF(AND($W150="SI",VLOOKUP($C150,[4]APELACIÓN!$C:$AK,23,0)&gt;0),VLOOKUP($C150,[4]APELACIÓN!$C:$AK,23,0),VLOOKUP($C150,[4]CONSOLIDADO!$C:$BS,40,0)),"")</f>
        <v>11.5</v>
      </c>
      <c r="I150" s="4">
        <f>IFERROR(IF(AND($W150="SI",VLOOKUP($C150,[4]APELACIÓN!$C:$AK,24,0)&gt;0),VLOOKUP($C150,[4]APELACIÓN!$C:$AK,24,0),VLOOKUP($C150,[4]CONSOLIDADO!$C:$BS,41,0)),"")</f>
        <v>192</v>
      </c>
      <c r="J150" s="7">
        <f>IFERROR(IF(AND($W150="SI",VLOOKUP($C150,[4]APELACIÓN!$C:$AK,25,0)&gt;0),VLOOKUP($C150,[4]APELACIÓN!$C:$AK,25,0),VLOOKUP($C150,[4]CONSOLIDADO!$C:$BS,42,0)),"")</f>
        <v>100</v>
      </c>
      <c r="K150" s="6">
        <f>IFERROR(IF(AND($W150="SI",VLOOKUP($C150,[4]APELACIÓN!$C:$AK,26,0)&gt;0),VLOOKUP($C150,[4]APELACIÓN!$C:$AK,26,0),VLOOKUP($C150,[4]CONSOLIDADO!$C:$BS,43,0)),"")</f>
        <v>25</v>
      </c>
      <c r="L150" s="4">
        <f>IFERROR(IF(AND($W150="SI",VLOOKUP($C150,[4]APELACIÓN!$C:$AK,27,0)&gt;0),VLOOKUP($C150,[4]APELACIÓN!$C:$AK,27,0),VLOOKUP($C150,[4]CONSOLIDADO!$C:$BS,44,0)),"")</f>
        <v>69</v>
      </c>
      <c r="M150" s="4">
        <f>IFERROR(IF(AND($W150="SI",VLOOKUP($C150,[4]APELACIÓN!$C:$AK,28,0)&gt;0),VLOOKUP($C150,[4]APELACIÓN!$C:$AK,28,0),VLOOKUP($C150,[4]CONSOLIDADO!$C:$BS,45,0)),"")</f>
        <v>70</v>
      </c>
      <c r="N150" s="4">
        <f>IFERROR(IF(AND($W150="SI",VLOOKUP($C150,[4]APELACIÓN!$C:$AK,29,0)&gt;0),VLOOKUP($C150,[4]APELACIÓN!$C:$AK,29,0),VLOOKUP($C150,[4]CONSOLIDADO!$C:$BS,46,0)),"")</f>
        <v>70</v>
      </c>
      <c r="O150" s="4">
        <f>IFERROR(IF(AND($W150="SI",VLOOKUP($C150,[4]APELACIÓN!$C:$AK,30,0)&gt;0),VLOOKUP($C150,[4]APELACIÓN!$C:$AK,30,0),VLOOKUP($C150,[4]CONSOLIDADO!$C:$BS,47,0)),"")</f>
        <v>70</v>
      </c>
      <c r="P150" s="7">
        <f>IFERROR(IF(AND($W150="SI",VLOOKUP($C150,[4]APELACIÓN!$C:$AK,31,0)&gt;0),VLOOKUP($C150,[4]APELACIÓN!$C:$AK,31,0),VLOOKUP($C150,[4]CONSOLIDADO!$C:$BS,48,0)),"")</f>
        <v>100</v>
      </c>
      <c r="Q150" s="6">
        <f>IFERROR(IF(AND($W150="SI",VLOOKUP($C150,[4]APELACIÓN!$C:$AK,32,0)&gt;0),VLOOKUP($C150,[4]APELACIÓN!$C:$AK,32,0),VLOOKUP($C150,[4]CONSOLIDADO!$C:$BS,49,0)),"")</f>
        <v>25</v>
      </c>
      <c r="R150" s="4" t="str">
        <f>IFERROR(IF(AND($W150="SI",VLOOKUP($C150,[4]APELACIÓN!$C:$AK,33,0)&gt;0),VLOOKUP($C150,[4]APELACIÓN!$C:$AK,33,0),VLOOKUP($C150,[4]CONSOLIDADO!$C:$BS,50,0)),"")</f>
        <v>TNS</v>
      </c>
      <c r="S150" s="5">
        <f>IFERROR(IF(AND($W150="SI",VLOOKUP($C150,[4]APELACIÓN!$C:$AK,34,0)&gt;0),VLOOKUP($C150,[4]APELACIÓN!$C:$AK,34,0),VLOOKUP($C150,[4]CONSOLIDADO!$C:$BS,51,0)),"")</f>
        <v>100</v>
      </c>
      <c r="T150" s="6">
        <f>IFERROR(IF(AND($W150="SI",VLOOKUP($C150,[4]APELACIÓN!$C:$AK,35,0)&gt;0),VLOOKUP($C150,[4]APELACIÓN!$C:$AK,35,0),VLOOKUP($C150,[4]CONSOLIDADO!$C:$BS,52,0)),"")</f>
        <v>25</v>
      </c>
      <c r="U150" s="8">
        <f>IFERROR(ROUND(IF(((H150+K150+Q150+T150)=VLOOKUP($C150,[4]CONSOLIDADO!$C:$BJ,60,0)),VLOOKUP($C150,[4]CONSOLIDADO!$C:$BJ,60,0),"ERROR"),2),"")</f>
        <v>86.5</v>
      </c>
      <c r="V150" s="9" t="str">
        <f>IFERROR(IF(VLOOKUP($C150,[4]APELACIÓN!$C:$AK,5,0)&lt;&gt;0,VLOOKUP($C150,[4]APELACIÓN!$C:$AK,5,0),"NO"),"")</f>
        <v/>
      </c>
      <c r="W150" s="9" t="str">
        <f>IFERROR(IF($V150="SI",VLOOKUP($C150,[4]APELACIÓN!$C:$AK,7,0),""),0)</f>
        <v/>
      </c>
      <c r="X150" s="10" t="str">
        <f>IFERROR(VLOOKUP($C150,[4]CONSOLIDADO!$C:$BS,61,0),"")</f>
        <v>EMPATE</v>
      </c>
      <c r="Y150" s="11">
        <f>IFERROR(VLOOKUP($C150,[4]CONSOLIDADO!$C:$BS,62,0),"")</f>
        <v>69</v>
      </c>
      <c r="Z150" s="11">
        <f>IFERROR(VLOOKUP($C150,[4]CONSOLIDADO!$C:$BS,63,0),"")</f>
        <v>6</v>
      </c>
      <c r="AA150" s="11">
        <f>IFERROR(VLOOKUP($C150,[4]CONSOLIDADO!$C:$BS,64,0),"")</f>
        <v>4</v>
      </c>
      <c r="AB150" s="11">
        <f>IFERROR(VLOOKUP($C150,[4]CONSOLIDADO!$C:$BS,65,0),"")</f>
        <v>0</v>
      </c>
      <c r="AC150" s="9" t="str">
        <f>IFERROR(VLOOKUP($C150,[4]CONSOLIDADO!$C:$BS,66,0),"")</f>
        <v/>
      </c>
      <c r="AD150" s="9">
        <f>IFERROR(VLOOKUP($C150,[4]CONSOLIDADO!$C:$BS,67,0),"")</f>
        <v>0</v>
      </c>
      <c r="AE150" s="12">
        <f>IFERROR(VLOOKUP($C150,[4]CONSOLIDADO!$C:$BS,68,0),"")</f>
        <v>0</v>
      </c>
      <c r="AF150" s="13">
        <v>135</v>
      </c>
    </row>
    <row r="151" spans="1:32" x14ac:dyDescent="0.25">
      <c r="A151" s="1">
        <v>136</v>
      </c>
      <c r="B151" s="2">
        <v>103</v>
      </c>
      <c r="C151" s="3">
        <v>16466910</v>
      </c>
      <c r="D151" s="2">
        <v>6</v>
      </c>
      <c r="E151" s="2">
        <f>IFERROR(VLOOKUP($C151,[4]CONSOLIDADO!$C:$K,9,0),"")</f>
        <v>22</v>
      </c>
      <c r="F151" s="4">
        <f>IFERROR(IF(AND($W151="SI",VLOOKUP($C151,[4]APELACIÓN!$C:$AK,21,0)&gt;0),VLOOKUP($C151,[4]APELACIÓN!$C:$AK,21,0),VLOOKUP($C151,[4]CONSOLIDADO!$C:$BS,38,0)),"")</f>
        <v>7</v>
      </c>
      <c r="G151" s="5">
        <f>IFERROR(IF(AND($W151="SI",VLOOKUP($C151,[4]APELACIÓN!$C:$AK,22,0)&gt;0),VLOOKUP($C151,[4]APELACIÓN!$C:$AK,22,0),VLOOKUP($C151,[4]CONSOLIDADO!$C:$BS,39,0)),"")</f>
        <v>52</v>
      </c>
      <c r="H151" s="6">
        <f>IFERROR(IF(AND($W151="SI",VLOOKUP($C151,[4]APELACIÓN!$C:$AK,23,0)&gt;0),VLOOKUP($C151,[4]APELACIÓN!$C:$AK,23,0),VLOOKUP($C151,[4]CONSOLIDADO!$C:$BS,40,0)),"")</f>
        <v>13</v>
      </c>
      <c r="I151" s="4">
        <f>IFERROR(IF(AND($W151="SI",VLOOKUP($C151,[4]APELACIÓN!$C:$AK,24,0)&gt;0),VLOOKUP($C151,[4]APELACIÓN!$C:$AK,24,0),VLOOKUP($C151,[4]CONSOLIDADO!$C:$BS,41,0)),"")</f>
        <v>155</v>
      </c>
      <c r="J151" s="7">
        <f>IFERROR(IF(AND($W151="SI",VLOOKUP($C151,[4]APELACIÓN!$C:$AK,25,0)&gt;0),VLOOKUP($C151,[4]APELACIÓN!$C:$AK,25,0),VLOOKUP($C151,[4]CONSOLIDADO!$C:$BS,42,0)),"")</f>
        <v>100</v>
      </c>
      <c r="K151" s="6">
        <f>IFERROR(IF(AND($W151="SI",VLOOKUP($C151,[4]APELACIÓN!$C:$AK,26,0)&gt;0),VLOOKUP($C151,[4]APELACIÓN!$C:$AK,26,0),VLOOKUP($C151,[4]CONSOLIDADO!$C:$BS,43,0)),"")</f>
        <v>25</v>
      </c>
      <c r="L151" s="4">
        <f>IFERROR(IF(AND($W151="SI",VLOOKUP($C151,[4]APELACIÓN!$C:$AK,27,0)&gt;0),VLOOKUP($C151,[4]APELACIÓN!$C:$AK,27,0),VLOOKUP($C151,[4]CONSOLIDADO!$C:$BS,44,0)),"")</f>
        <v>69</v>
      </c>
      <c r="M151" s="4">
        <f>IFERROR(IF(AND($W151="SI",VLOOKUP($C151,[4]APELACIÓN!$C:$AK,28,0)&gt;0),VLOOKUP($C151,[4]APELACIÓN!$C:$AK,28,0),VLOOKUP($C151,[4]CONSOLIDADO!$C:$BS,45,0)),"")</f>
        <v>66</v>
      </c>
      <c r="N151" s="4">
        <f>IFERROR(IF(AND($W151="SI",VLOOKUP($C151,[4]APELACIÓN!$C:$AK,29,0)&gt;0),VLOOKUP($C151,[4]APELACIÓN!$C:$AK,29,0),VLOOKUP($C151,[4]CONSOLIDADO!$C:$BS,46,0)),"")</f>
        <v>66</v>
      </c>
      <c r="O151" s="4">
        <f>IFERROR(IF(AND($W151="SI",VLOOKUP($C151,[4]APELACIÓN!$C:$AK,30,0)&gt;0),VLOOKUP($C151,[4]APELACIÓN!$C:$AK,30,0),VLOOKUP($C151,[4]CONSOLIDADO!$C:$BS,47,0)),"")</f>
        <v>67</v>
      </c>
      <c r="P151" s="7">
        <f>IFERROR(IF(AND($W151="SI",VLOOKUP($C151,[4]APELACIÓN!$C:$AK,31,0)&gt;0),VLOOKUP($C151,[4]APELACIÓN!$C:$AK,31,0),VLOOKUP($C151,[4]CONSOLIDADO!$C:$BS,48,0)),"")</f>
        <v>92</v>
      </c>
      <c r="Q151" s="6">
        <f>IFERROR(IF(AND($W151="SI",VLOOKUP($C151,[4]APELACIÓN!$C:$AK,32,0)&gt;0),VLOOKUP($C151,[4]APELACIÓN!$C:$AK,32,0),VLOOKUP($C151,[4]CONSOLIDADO!$C:$BS,49,0)),"")</f>
        <v>23</v>
      </c>
      <c r="R151" s="4" t="str">
        <f>IFERROR(IF(AND($W151="SI",VLOOKUP($C151,[4]APELACIÓN!$C:$AK,33,0)&gt;0),VLOOKUP($C151,[4]APELACIÓN!$C:$AK,33,0),VLOOKUP($C151,[4]CONSOLIDADO!$C:$BS,50,0)),"")</f>
        <v>TNS</v>
      </c>
      <c r="S151" s="5">
        <f>IFERROR(IF(AND($W151="SI",VLOOKUP($C151,[4]APELACIÓN!$C:$AK,34,0)&gt;0),VLOOKUP($C151,[4]APELACIÓN!$C:$AK,34,0),VLOOKUP($C151,[4]CONSOLIDADO!$C:$BS,51,0)),"")</f>
        <v>100</v>
      </c>
      <c r="T151" s="6">
        <f>IFERROR(IF(AND($W151="SI",VLOOKUP($C151,[4]APELACIÓN!$C:$AK,35,0)&gt;0),VLOOKUP($C151,[4]APELACIÓN!$C:$AK,35,0),VLOOKUP($C151,[4]CONSOLIDADO!$C:$BS,52,0)),"")</f>
        <v>25</v>
      </c>
      <c r="U151" s="8">
        <f>IFERROR(ROUND(IF(((H151+K151+Q151+T151)=VLOOKUP($C151,[4]CONSOLIDADO!$C:$BJ,60,0)),VLOOKUP($C151,[4]CONSOLIDADO!$C:$BJ,60,0),"ERROR"),2),"")</f>
        <v>86</v>
      </c>
      <c r="V151" s="9" t="str">
        <f>IFERROR(IF(VLOOKUP($C151,[4]APELACIÓN!$C:$AK,5,0)&lt;&gt;0,VLOOKUP($C151,[4]APELACIÓN!$C:$AK,5,0),"NO"),"")</f>
        <v/>
      </c>
      <c r="W151" s="9" t="str">
        <f>IFERROR(IF($V151="SI",VLOOKUP($C151,[4]APELACIÓN!$C:$AK,7,0),""),0)</f>
        <v/>
      </c>
      <c r="X151" s="10" t="str">
        <f>IFERROR(VLOOKUP($C151,[4]CONSOLIDADO!$C:$BS,61,0),"")</f>
        <v/>
      </c>
      <c r="Y151" s="11">
        <f>IFERROR(VLOOKUP($C151,[4]CONSOLIDADO!$C:$BS,62,0),"")</f>
        <v>69</v>
      </c>
      <c r="Z151" s="11">
        <f>IFERROR(VLOOKUP($C151,[4]CONSOLIDADO!$C:$BS,63,0),"")</f>
        <v>7</v>
      </c>
      <c r="AA151" s="11">
        <f>IFERROR(VLOOKUP($C151,[4]CONSOLIDADO!$C:$BS,64,0),"")</f>
        <v>2</v>
      </c>
      <c r="AB151" s="11">
        <f>IFERROR(VLOOKUP($C151,[4]CONSOLIDADO!$C:$BS,65,0),"")</f>
        <v>21</v>
      </c>
      <c r="AC151" s="9" t="str">
        <f>IFERROR(VLOOKUP($C151,[4]CONSOLIDADO!$C:$BS,66,0),"")</f>
        <v/>
      </c>
      <c r="AD151" s="9">
        <f>IFERROR(VLOOKUP($C151,[4]CONSOLIDADO!$C:$BS,67,0),"")</f>
        <v>0</v>
      </c>
      <c r="AE151" s="12">
        <f>IFERROR(VLOOKUP($C151,[4]CONSOLIDADO!$C:$BS,68,0),"")</f>
        <v>0</v>
      </c>
      <c r="AF151" s="13">
        <v>136</v>
      </c>
    </row>
    <row r="152" spans="1:32" x14ac:dyDescent="0.25">
      <c r="A152" s="1">
        <v>137</v>
      </c>
      <c r="B152" s="2">
        <v>103</v>
      </c>
      <c r="C152" s="3">
        <v>13863092</v>
      </c>
      <c r="D152" s="2">
        <v>7</v>
      </c>
      <c r="E152" s="2">
        <f>IFERROR(VLOOKUP($C152,[4]CONSOLIDADO!$C:$K,9,0),"")</f>
        <v>22</v>
      </c>
      <c r="F152" s="4">
        <f>IFERROR(IF(AND($W152="SI",VLOOKUP($C152,[4]APELACIÓN!$C:$AK,21,0)&gt;0),VLOOKUP($C152,[4]APELACIÓN!$C:$AK,21,0),VLOOKUP($C152,[4]CONSOLIDADO!$C:$BS,38,0)),"")</f>
        <v>6</v>
      </c>
      <c r="G152" s="5">
        <f>IFERROR(IF(AND($W152="SI",VLOOKUP($C152,[4]APELACIÓN!$C:$AK,22,0)&gt;0),VLOOKUP($C152,[4]APELACIÓN!$C:$AK,22,0),VLOOKUP($C152,[4]CONSOLIDADO!$C:$BS,39,0)),"")</f>
        <v>46</v>
      </c>
      <c r="H152" s="6">
        <f>IFERROR(IF(AND($W152="SI",VLOOKUP($C152,[4]APELACIÓN!$C:$AK,23,0)&gt;0),VLOOKUP($C152,[4]APELACIÓN!$C:$AK,23,0),VLOOKUP($C152,[4]CONSOLIDADO!$C:$BS,40,0)),"")</f>
        <v>11.5</v>
      </c>
      <c r="I152" s="4">
        <f>IFERROR(IF(AND($W152="SI",VLOOKUP($C152,[4]APELACIÓN!$C:$AK,24,0)&gt;0),VLOOKUP($C152,[4]APELACIÓN!$C:$AK,24,0),VLOOKUP($C152,[4]CONSOLIDADO!$C:$BS,41,0)),"")</f>
        <v>102</v>
      </c>
      <c r="J152" s="7">
        <f>IFERROR(IF(AND($W152="SI",VLOOKUP($C152,[4]APELACIÓN!$C:$AK,25,0)&gt;0),VLOOKUP($C152,[4]APELACIÓN!$C:$AK,25,0),VLOOKUP($C152,[4]CONSOLIDADO!$C:$BS,42,0)),"")</f>
        <v>100</v>
      </c>
      <c r="K152" s="6">
        <f>IFERROR(IF(AND($W152="SI",VLOOKUP($C152,[4]APELACIÓN!$C:$AK,26,0)&gt;0),VLOOKUP($C152,[4]APELACIÓN!$C:$AK,26,0),VLOOKUP($C152,[4]CONSOLIDADO!$C:$BS,43,0)),"")</f>
        <v>25</v>
      </c>
      <c r="L152" s="4">
        <f>IFERROR(IF(AND($W152="SI",VLOOKUP($C152,[4]APELACIÓN!$C:$AK,27,0)&gt;0),VLOOKUP($C152,[4]APELACIÓN!$C:$AK,27,0),VLOOKUP($C152,[4]CONSOLIDADO!$C:$BS,44,0)),"")</f>
        <v>70</v>
      </c>
      <c r="M152" s="4">
        <f>IFERROR(IF(AND($W152="SI",VLOOKUP($C152,[4]APELACIÓN!$C:$AK,28,0)&gt;0),VLOOKUP($C152,[4]APELACIÓN!$C:$AK,28,0),VLOOKUP($C152,[4]CONSOLIDADO!$C:$BS,45,0)),"")</f>
        <v>70</v>
      </c>
      <c r="N152" s="4">
        <f>IFERROR(IF(AND($W152="SI",VLOOKUP($C152,[4]APELACIÓN!$C:$AK,29,0)&gt;0),VLOOKUP($C152,[4]APELACIÓN!$C:$AK,29,0),VLOOKUP($C152,[4]CONSOLIDADO!$C:$BS,46,0)),"")</f>
        <v>66</v>
      </c>
      <c r="O152" s="4">
        <f>IFERROR(IF(AND($W152="SI",VLOOKUP($C152,[4]APELACIÓN!$C:$AK,30,0)&gt;0),VLOOKUP($C152,[4]APELACIÓN!$C:$AK,30,0),VLOOKUP($C152,[4]CONSOLIDADO!$C:$BS,47,0)),"")</f>
        <v>69</v>
      </c>
      <c r="P152" s="7">
        <f>IFERROR(IF(AND($W152="SI",VLOOKUP($C152,[4]APELACIÓN!$C:$AK,31,0)&gt;0),VLOOKUP($C152,[4]APELACIÓN!$C:$AK,31,0),VLOOKUP($C152,[4]CONSOLIDADO!$C:$BS,48,0)),"")</f>
        <v>96</v>
      </c>
      <c r="Q152" s="6">
        <f>IFERROR(IF(AND($W152="SI",VLOOKUP($C152,[4]APELACIÓN!$C:$AK,32,0)&gt;0),VLOOKUP($C152,[4]APELACIÓN!$C:$AK,32,0),VLOOKUP($C152,[4]CONSOLIDADO!$C:$BS,49,0)),"")</f>
        <v>24</v>
      </c>
      <c r="R152" s="4" t="str">
        <f>IFERROR(IF(AND($W152="SI",VLOOKUP($C152,[4]APELACIÓN!$C:$AK,33,0)&gt;0),VLOOKUP($C152,[4]APELACIÓN!$C:$AK,33,0),VLOOKUP($C152,[4]CONSOLIDADO!$C:$BS,50,0)),"")</f>
        <v>TNS</v>
      </c>
      <c r="S152" s="5">
        <f>IFERROR(IF(AND($W152="SI",VLOOKUP($C152,[4]APELACIÓN!$C:$AK,34,0)&gt;0),VLOOKUP($C152,[4]APELACIÓN!$C:$AK,34,0),VLOOKUP($C152,[4]CONSOLIDADO!$C:$BS,51,0)),"")</f>
        <v>100</v>
      </c>
      <c r="T152" s="6">
        <f>IFERROR(IF(AND($W152="SI",VLOOKUP($C152,[4]APELACIÓN!$C:$AK,35,0)&gt;0),VLOOKUP($C152,[4]APELACIÓN!$C:$AK,35,0),VLOOKUP($C152,[4]CONSOLIDADO!$C:$BS,52,0)),"")</f>
        <v>25</v>
      </c>
      <c r="U152" s="8">
        <f>IFERROR(ROUND(IF(((H152+K152+Q152+T152)=VLOOKUP($C152,[4]CONSOLIDADO!$C:$BJ,60,0)),VLOOKUP($C152,[4]CONSOLIDADO!$C:$BJ,60,0),"ERROR"),2),"")</f>
        <v>85.5</v>
      </c>
      <c r="V152" s="9" t="str">
        <f>IFERROR(IF(VLOOKUP($C152,[4]APELACIÓN!$C:$AK,5,0)&lt;&gt;0,VLOOKUP($C152,[4]APELACIÓN!$C:$AK,5,0),"NO"),"")</f>
        <v/>
      </c>
      <c r="W152" s="9" t="str">
        <f>IFERROR(IF($V152="SI",VLOOKUP($C152,[4]APELACIÓN!$C:$AK,7,0),""),0)</f>
        <v/>
      </c>
      <c r="X152" s="10" t="str">
        <f>IFERROR(VLOOKUP($C152,[4]CONSOLIDADO!$C:$BS,61,0),"")</f>
        <v>EMPATE</v>
      </c>
      <c r="Y152" s="11">
        <f>IFERROR(VLOOKUP($C152,[4]CONSOLIDADO!$C:$BS,62,0),"")</f>
        <v>70</v>
      </c>
      <c r="Z152" s="11">
        <f>IFERROR(VLOOKUP($C152,[4]CONSOLIDADO!$C:$BS,63,0),"")</f>
        <v>6</v>
      </c>
      <c r="AA152" s="11">
        <f>IFERROR(VLOOKUP($C152,[4]CONSOLIDADO!$C:$BS,64,0),"")</f>
        <v>1</v>
      </c>
      <c r="AB152" s="11">
        <f>IFERROR(VLOOKUP($C152,[4]CONSOLIDADO!$C:$BS,65,0),"")</f>
        <v>1</v>
      </c>
      <c r="AC152" s="9" t="str">
        <f>IFERROR(VLOOKUP($C152,[4]CONSOLIDADO!$C:$BS,66,0),"")</f>
        <v/>
      </c>
      <c r="AD152" s="9">
        <f>IFERROR(VLOOKUP($C152,[4]CONSOLIDADO!$C:$BS,67,0),"")</f>
        <v>0</v>
      </c>
      <c r="AE152" s="12">
        <f>IFERROR(VLOOKUP($C152,[4]CONSOLIDADO!$C:$BS,68,0),"")</f>
        <v>0</v>
      </c>
      <c r="AF152" s="13">
        <v>137</v>
      </c>
    </row>
    <row r="153" spans="1:32" x14ac:dyDescent="0.25">
      <c r="A153" s="1">
        <v>138</v>
      </c>
      <c r="B153" s="2">
        <v>103</v>
      </c>
      <c r="C153" s="3">
        <v>17011103</v>
      </c>
      <c r="D153" s="2">
        <v>6</v>
      </c>
      <c r="E153" s="2">
        <f>IFERROR(VLOOKUP($C153,[4]CONSOLIDADO!$C:$K,9,0),"")</f>
        <v>22</v>
      </c>
      <c r="F153" s="4">
        <f>IFERROR(IF(AND($W153="SI",VLOOKUP($C153,[4]APELACIÓN!$C:$AK,21,0)&gt;0),VLOOKUP($C153,[4]APELACIÓN!$C:$AK,21,0),VLOOKUP($C153,[4]CONSOLIDADO!$C:$BS,38,0)),"")</f>
        <v>6</v>
      </c>
      <c r="G153" s="5">
        <f>IFERROR(IF(AND($W153="SI",VLOOKUP($C153,[4]APELACIÓN!$C:$AK,22,0)&gt;0),VLOOKUP($C153,[4]APELACIÓN!$C:$AK,22,0),VLOOKUP($C153,[4]CONSOLIDADO!$C:$BS,39,0)),"")</f>
        <v>46</v>
      </c>
      <c r="H153" s="6">
        <f>IFERROR(IF(AND($W153="SI",VLOOKUP($C153,[4]APELACIÓN!$C:$AK,23,0)&gt;0),VLOOKUP($C153,[4]APELACIÓN!$C:$AK,23,0),VLOOKUP($C153,[4]CONSOLIDADO!$C:$BS,40,0)),"")</f>
        <v>11.5</v>
      </c>
      <c r="I153" s="4">
        <f>IFERROR(IF(AND($W153="SI",VLOOKUP($C153,[4]APELACIÓN!$C:$AK,24,0)&gt;0),VLOOKUP($C153,[4]APELACIÓN!$C:$AK,24,0),VLOOKUP($C153,[4]CONSOLIDADO!$C:$BS,41,0)),"")</f>
        <v>368</v>
      </c>
      <c r="J153" s="7">
        <f>IFERROR(IF(AND($W153="SI",VLOOKUP($C153,[4]APELACIÓN!$C:$AK,25,0)&gt;0),VLOOKUP($C153,[4]APELACIÓN!$C:$AK,25,0),VLOOKUP($C153,[4]CONSOLIDADO!$C:$BS,42,0)),"")</f>
        <v>100</v>
      </c>
      <c r="K153" s="6">
        <f>IFERROR(IF(AND($W153="SI",VLOOKUP($C153,[4]APELACIÓN!$C:$AK,26,0)&gt;0),VLOOKUP($C153,[4]APELACIÓN!$C:$AK,26,0),VLOOKUP($C153,[4]CONSOLIDADO!$C:$BS,43,0)),"")</f>
        <v>25</v>
      </c>
      <c r="L153" s="4">
        <f>IFERROR(IF(AND($W153="SI",VLOOKUP($C153,[4]APELACIÓN!$C:$AK,27,0)&gt;0),VLOOKUP($C153,[4]APELACIÓN!$C:$AK,27,0),VLOOKUP($C153,[4]CONSOLIDADO!$C:$BS,44,0)),"")</f>
        <v>70</v>
      </c>
      <c r="M153" s="4">
        <f>IFERROR(IF(AND($W153="SI",VLOOKUP($C153,[4]APELACIÓN!$C:$AK,28,0)&gt;0),VLOOKUP($C153,[4]APELACIÓN!$C:$AK,28,0),VLOOKUP($C153,[4]CONSOLIDADO!$C:$BS,45,0)),"")</f>
        <v>68</v>
      </c>
      <c r="N153" s="4">
        <f>IFERROR(IF(AND($W153="SI",VLOOKUP($C153,[4]APELACIÓN!$C:$AK,29,0)&gt;0),VLOOKUP($C153,[4]APELACIÓN!$C:$AK,29,0),VLOOKUP($C153,[4]CONSOLIDADO!$C:$BS,46,0)),"")</f>
        <v>67</v>
      </c>
      <c r="O153" s="4">
        <f>IFERROR(IF(AND($W153="SI",VLOOKUP($C153,[4]APELACIÓN!$C:$AK,30,0)&gt;0),VLOOKUP($C153,[4]APELACIÓN!$C:$AK,30,0),VLOOKUP($C153,[4]CONSOLIDADO!$C:$BS,47,0)),"")</f>
        <v>68</v>
      </c>
      <c r="P153" s="7">
        <f>IFERROR(IF(AND($W153="SI",VLOOKUP($C153,[4]APELACIÓN!$C:$AK,31,0)&gt;0),VLOOKUP($C153,[4]APELACIÓN!$C:$AK,31,0),VLOOKUP($C153,[4]CONSOLIDADO!$C:$BS,48,0)),"")</f>
        <v>96</v>
      </c>
      <c r="Q153" s="6">
        <f>IFERROR(IF(AND($W153="SI",VLOOKUP($C153,[4]APELACIÓN!$C:$AK,32,0)&gt;0),VLOOKUP($C153,[4]APELACIÓN!$C:$AK,32,0),VLOOKUP($C153,[4]CONSOLIDADO!$C:$BS,49,0)),"")</f>
        <v>24</v>
      </c>
      <c r="R153" s="4" t="str">
        <f>IFERROR(IF(AND($W153="SI",VLOOKUP($C153,[4]APELACIÓN!$C:$AK,33,0)&gt;0),VLOOKUP($C153,[4]APELACIÓN!$C:$AK,33,0),VLOOKUP($C153,[4]CONSOLIDADO!$C:$BS,50,0)),"")</f>
        <v>TNS</v>
      </c>
      <c r="S153" s="5">
        <f>IFERROR(IF(AND($W153="SI",VLOOKUP($C153,[4]APELACIÓN!$C:$AK,34,0)&gt;0),VLOOKUP($C153,[4]APELACIÓN!$C:$AK,34,0),VLOOKUP($C153,[4]CONSOLIDADO!$C:$BS,51,0)),"")</f>
        <v>100</v>
      </c>
      <c r="T153" s="6">
        <f>IFERROR(IF(AND($W153="SI",VLOOKUP($C153,[4]APELACIÓN!$C:$AK,35,0)&gt;0),VLOOKUP($C153,[4]APELACIÓN!$C:$AK,35,0),VLOOKUP($C153,[4]CONSOLIDADO!$C:$BS,52,0)),"")</f>
        <v>25</v>
      </c>
      <c r="U153" s="8">
        <f>IFERROR(ROUND(IF(((H153+K153+Q153+T153)=VLOOKUP($C153,[4]CONSOLIDADO!$C:$BJ,60,0)),VLOOKUP($C153,[4]CONSOLIDADO!$C:$BJ,60,0),"ERROR"),2),"")</f>
        <v>85.5</v>
      </c>
      <c r="V153" s="9" t="str">
        <f>IFERROR(IF(VLOOKUP($C153,[4]APELACIÓN!$C:$AK,5,0)&lt;&gt;0,VLOOKUP($C153,[4]APELACIÓN!$C:$AK,5,0),"NO"),"")</f>
        <v/>
      </c>
      <c r="W153" s="9" t="str">
        <f>IFERROR(IF($V153="SI",VLOOKUP($C153,[4]APELACIÓN!$C:$AK,7,0),""),0)</f>
        <v/>
      </c>
      <c r="X153" s="10" t="str">
        <f>IFERROR(VLOOKUP($C153,[4]CONSOLIDADO!$C:$BS,61,0),"")</f>
        <v>EMPATE</v>
      </c>
      <c r="Y153" s="11">
        <f>IFERROR(VLOOKUP($C153,[4]CONSOLIDADO!$C:$BS,62,0),"")</f>
        <v>70</v>
      </c>
      <c r="Z153" s="11">
        <f>IFERROR(VLOOKUP($C153,[4]CONSOLIDADO!$C:$BS,63,0),"")</f>
        <v>5</v>
      </c>
      <c r="AA153" s="11">
        <f>IFERROR(VLOOKUP($C153,[4]CONSOLIDADO!$C:$BS,64,0),"")</f>
        <v>11</v>
      </c>
      <c r="AB153" s="11">
        <f>IFERROR(VLOOKUP($C153,[4]CONSOLIDADO!$C:$BS,65,0),"")</f>
        <v>25</v>
      </c>
      <c r="AC153" s="9" t="str">
        <f>IFERROR(VLOOKUP($C153,[4]CONSOLIDADO!$C:$BS,66,0),"")</f>
        <v/>
      </c>
      <c r="AD153" s="9">
        <f>IFERROR(VLOOKUP($C153,[4]CONSOLIDADO!$C:$BS,67,0),"")</f>
        <v>0</v>
      </c>
      <c r="AE153" s="12">
        <f>IFERROR(VLOOKUP($C153,[4]CONSOLIDADO!$C:$BS,68,0),"")</f>
        <v>0</v>
      </c>
      <c r="AF153" s="13">
        <v>138</v>
      </c>
    </row>
    <row r="154" spans="1:32" x14ac:dyDescent="0.25">
      <c r="A154" s="1">
        <v>139</v>
      </c>
      <c r="B154" s="2">
        <v>101</v>
      </c>
      <c r="C154" s="3">
        <v>16000028</v>
      </c>
      <c r="D154" s="2">
        <v>7</v>
      </c>
      <c r="E154" s="2">
        <f>IFERROR(VLOOKUP($C154,[4]CONSOLIDADO!$C:$K,9,0),"")</f>
        <v>22</v>
      </c>
      <c r="F154" s="4">
        <f>IFERROR(IF(AND($W154="SI",VLOOKUP($C154,[4]APELACIÓN!$C:$AK,21,0)&gt;0),VLOOKUP($C154,[4]APELACIÓN!$C:$AK,21,0),VLOOKUP($C154,[4]CONSOLIDADO!$C:$BS,38,0)),"")</f>
        <v>6</v>
      </c>
      <c r="G154" s="5">
        <f>IFERROR(IF(AND($W154="SI",VLOOKUP($C154,[4]APELACIÓN!$C:$AK,22,0)&gt;0),VLOOKUP($C154,[4]APELACIÓN!$C:$AK,22,0),VLOOKUP($C154,[4]CONSOLIDADO!$C:$BS,39,0)),"")</f>
        <v>46</v>
      </c>
      <c r="H154" s="6">
        <f>IFERROR(IF(AND($W154="SI",VLOOKUP($C154,[4]APELACIÓN!$C:$AK,23,0)&gt;0),VLOOKUP($C154,[4]APELACIÓN!$C:$AK,23,0),VLOOKUP($C154,[4]CONSOLIDADO!$C:$BS,40,0)),"")</f>
        <v>11.5</v>
      </c>
      <c r="I154" s="4">
        <f>IFERROR(IF(AND($W154="SI",VLOOKUP($C154,[4]APELACIÓN!$C:$AK,24,0)&gt;0),VLOOKUP($C154,[4]APELACIÓN!$C:$AK,24,0),VLOOKUP($C154,[4]CONSOLIDADO!$C:$BS,41,0)),"")</f>
        <v>135</v>
      </c>
      <c r="J154" s="7">
        <f>IFERROR(IF(AND($W154="SI",VLOOKUP($C154,[4]APELACIÓN!$C:$AK,25,0)&gt;0),VLOOKUP($C154,[4]APELACIÓN!$C:$AK,25,0),VLOOKUP($C154,[4]CONSOLIDADO!$C:$BS,42,0)),"")</f>
        <v>100</v>
      </c>
      <c r="K154" s="6">
        <f>IFERROR(IF(AND($W154="SI",VLOOKUP($C154,[4]APELACIÓN!$C:$AK,26,0)&gt;0),VLOOKUP($C154,[4]APELACIÓN!$C:$AK,26,0),VLOOKUP($C154,[4]CONSOLIDADO!$C:$BS,43,0)),"")</f>
        <v>25</v>
      </c>
      <c r="L154" s="4">
        <f>IFERROR(IF(AND($W154="SI",VLOOKUP($C154,[4]APELACIÓN!$C:$AK,27,0)&gt;0),VLOOKUP($C154,[4]APELACIÓN!$C:$AK,27,0),VLOOKUP($C154,[4]CONSOLIDADO!$C:$BS,44,0)),"")</f>
        <v>69</v>
      </c>
      <c r="M154" s="4">
        <f>IFERROR(IF(AND($W154="SI",VLOOKUP($C154,[4]APELACIÓN!$C:$AK,28,0)&gt;0),VLOOKUP($C154,[4]APELACIÓN!$C:$AK,28,0),VLOOKUP($C154,[4]CONSOLIDADO!$C:$BS,45,0)),"")</f>
        <v>69</v>
      </c>
      <c r="N154" s="4">
        <f>IFERROR(IF(AND($W154="SI",VLOOKUP($C154,[4]APELACIÓN!$C:$AK,29,0)&gt;0),VLOOKUP($C154,[4]APELACIÓN!$C:$AK,29,0),VLOOKUP($C154,[4]CONSOLIDADO!$C:$BS,46,0)),"")</f>
        <v>69</v>
      </c>
      <c r="O154" s="4">
        <f>IFERROR(IF(AND($W154="SI",VLOOKUP($C154,[4]APELACIÓN!$C:$AK,30,0)&gt;0),VLOOKUP($C154,[4]APELACIÓN!$C:$AK,30,0),VLOOKUP($C154,[4]CONSOLIDADO!$C:$BS,47,0)),"")</f>
        <v>69</v>
      </c>
      <c r="P154" s="7">
        <f>IFERROR(IF(AND($W154="SI",VLOOKUP($C154,[4]APELACIÓN!$C:$AK,31,0)&gt;0),VLOOKUP($C154,[4]APELACIÓN!$C:$AK,31,0),VLOOKUP($C154,[4]CONSOLIDADO!$C:$BS,48,0)),"")</f>
        <v>96</v>
      </c>
      <c r="Q154" s="6">
        <f>IFERROR(IF(AND($W154="SI",VLOOKUP($C154,[4]APELACIÓN!$C:$AK,32,0)&gt;0),VLOOKUP($C154,[4]APELACIÓN!$C:$AK,32,0),VLOOKUP($C154,[4]CONSOLIDADO!$C:$BS,49,0)),"")</f>
        <v>24</v>
      </c>
      <c r="R154" s="4" t="str">
        <f>IFERROR(IF(AND($W154="SI",VLOOKUP($C154,[4]APELACIÓN!$C:$AK,33,0)&gt;0),VLOOKUP($C154,[4]APELACIÓN!$C:$AK,33,0),VLOOKUP($C154,[4]CONSOLIDADO!$C:$BS,50,0)),"")</f>
        <v>TNS</v>
      </c>
      <c r="S154" s="5">
        <f>IFERROR(IF(AND($W154="SI",VLOOKUP($C154,[4]APELACIÓN!$C:$AK,34,0)&gt;0),VLOOKUP($C154,[4]APELACIÓN!$C:$AK,34,0),VLOOKUP($C154,[4]CONSOLIDADO!$C:$BS,51,0)),"")</f>
        <v>100</v>
      </c>
      <c r="T154" s="6">
        <f>IFERROR(IF(AND($W154="SI",VLOOKUP($C154,[4]APELACIÓN!$C:$AK,35,0)&gt;0),VLOOKUP($C154,[4]APELACIÓN!$C:$AK,35,0),VLOOKUP($C154,[4]CONSOLIDADO!$C:$BS,52,0)),"")</f>
        <v>25</v>
      </c>
      <c r="U154" s="8">
        <f>IFERROR(ROUND(IF(((H154+K154+Q154+T154)=VLOOKUP($C154,[4]CONSOLIDADO!$C:$BJ,60,0)),VLOOKUP($C154,[4]CONSOLIDADO!$C:$BJ,60,0),"ERROR"),2),"")</f>
        <v>85.5</v>
      </c>
      <c r="V154" s="9" t="str">
        <f>IFERROR(IF(VLOOKUP($C154,[4]APELACIÓN!$C:$AK,5,0)&lt;&gt;0,VLOOKUP($C154,[4]APELACIÓN!$C:$AK,5,0),"NO"),"")</f>
        <v/>
      </c>
      <c r="W154" s="9" t="str">
        <f>IFERROR(IF($V154="SI",VLOOKUP($C154,[4]APELACIÓN!$C:$AK,7,0),""),0)</f>
        <v/>
      </c>
      <c r="X154" s="10" t="str">
        <f>IFERROR(VLOOKUP($C154,[4]CONSOLIDADO!$C:$BS,61,0),"")</f>
        <v>EMPATE</v>
      </c>
      <c r="Y154" s="11">
        <f>IFERROR(VLOOKUP($C154,[4]CONSOLIDADO!$C:$BS,62,0),"")</f>
        <v>69</v>
      </c>
      <c r="Z154" s="11">
        <f>IFERROR(VLOOKUP($C154,[4]CONSOLIDADO!$C:$BS,63,0),"")</f>
        <v>5</v>
      </c>
      <c r="AA154" s="11">
        <f>IFERROR(VLOOKUP($C154,[4]CONSOLIDADO!$C:$BS,64,0),"")</f>
        <v>9</v>
      </c>
      <c r="AB154" s="11">
        <f>IFERROR(VLOOKUP($C154,[4]CONSOLIDADO!$C:$BS,65,0),"")</f>
        <v>11</v>
      </c>
      <c r="AC154" s="9" t="str">
        <f>IFERROR(VLOOKUP($C154,[4]CONSOLIDADO!$C:$BS,66,0),"")</f>
        <v/>
      </c>
      <c r="AD154" s="9">
        <f>IFERROR(VLOOKUP($C154,[4]CONSOLIDADO!$C:$BS,67,0),"")</f>
        <v>0</v>
      </c>
      <c r="AE154" s="12">
        <f>IFERROR(VLOOKUP($C154,[4]CONSOLIDADO!$C:$BS,68,0),"")</f>
        <v>0</v>
      </c>
      <c r="AF154" s="13">
        <v>139</v>
      </c>
    </row>
    <row r="155" spans="1:32" x14ac:dyDescent="0.25">
      <c r="A155" s="1">
        <v>140</v>
      </c>
      <c r="B155" s="2">
        <v>103</v>
      </c>
      <c r="C155" s="3">
        <v>16226400</v>
      </c>
      <c r="D155" s="2">
        <v>1</v>
      </c>
      <c r="E155" s="2">
        <f>IFERROR(VLOOKUP($C155,[4]CONSOLIDADO!$C:$K,9,0),"")</f>
        <v>22</v>
      </c>
      <c r="F155" s="4">
        <f>IFERROR(IF(AND($W155="SI",VLOOKUP($C155,[4]APELACIÓN!$C:$AK,21,0)&gt;0),VLOOKUP($C155,[4]APELACIÓN!$C:$AK,21,0),VLOOKUP($C155,[4]CONSOLIDADO!$C:$BS,38,0)),"")</f>
        <v>6</v>
      </c>
      <c r="G155" s="5">
        <f>IFERROR(IF(AND($W155="SI",VLOOKUP($C155,[4]APELACIÓN!$C:$AK,22,0)&gt;0),VLOOKUP($C155,[4]APELACIÓN!$C:$AK,22,0),VLOOKUP($C155,[4]CONSOLIDADO!$C:$BS,39,0)),"")</f>
        <v>46</v>
      </c>
      <c r="H155" s="6">
        <f>IFERROR(IF(AND($W155="SI",VLOOKUP($C155,[4]APELACIÓN!$C:$AK,23,0)&gt;0),VLOOKUP($C155,[4]APELACIÓN!$C:$AK,23,0),VLOOKUP($C155,[4]CONSOLIDADO!$C:$BS,40,0)),"")</f>
        <v>11.5</v>
      </c>
      <c r="I155" s="4">
        <f>IFERROR(IF(AND($W155="SI",VLOOKUP($C155,[4]APELACIÓN!$C:$AK,24,0)&gt;0),VLOOKUP($C155,[4]APELACIÓN!$C:$AK,24,0),VLOOKUP($C155,[4]CONSOLIDADO!$C:$BS,41,0)),"")</f>
        <v>160</v>
      </c>
      <c r="J155" s="7">
        <f>IFERROR(IF(AND($W155="SI",VLOOKUP($C155,[4]APELACIÓN!$C:$AK,25,0)&gt;0),VLOOKUP($C155,[4]APELACIÓN!$C:$AK,25,0),VLOOKUP($C155,[4]CONSOLIDADO!$C:$BS,42,0)),"")</f>
        <v>100</v>
      </c>
      <c r="K155" s="6">
        <f>IFERROR(IF(AND($W155="SI",VLOOKUP($C155,[4]APELACIÓN!$C:$AK,26,0)&gt;0),VLOOKUP($C155,[4]APELACIÓN!$C:$AK,26,0),VLOOKUP($C155,[4]CONSOLIDADO!$C:$BS,43,0)),"")</f>
        <v>25</v>
      </c>
      <c r="L155" s="4">
        <f>IFERROR(IF(AND($W155="SI",VLOOKUP($C155,[4]APELACIÓN!$C:$AK,27,0)&gt;0),VLOOKUP($C155,[4]APELACIÓN!$C:$AK,27,0),VLOOKUP($C155,[4]CONSOLIDADO!$C:$BS,44,0)),"")</f>
        <v>69</v>
      </c>
      <c r="M155" s="4">
        <f>IFERROR(IF(AND($W155="SI",VLOOKUP($C155,[4]APELACIÓN!$C:$AK,28,0)&gt;0),VLOOKUP($C155,[4]APELACIÓN!$C:$AK,28,0),VLOOKUP($C155,[4]CONSOLIDADO!$C:$BS,45,0)),"")</f>
        <v>70</v>
      </c>
      <c r="N155" s="4">
        <f>IFERROR(IF(AND($W155="SI",VLOOKUP($C155,[4]APELACIÓN!$C:$AK,29,0)&gt;0),VLOOKUP($C155,[4]APELACIÓN!$C:$AK,29,0),VLOOKUP($C155,[4]CONSOLIDADO!$C:$BS,46,0)),"")</f>
        <v>69</v>
      </c>
      <c r="O155" s="4">
        <f>IFERROR(IF(AND($W155="SI",VLOOKUP($C155,[4]APELACIÓN!$C:$AK,30,0)&gt;0),VLOOKUP($C155,[4]APELACIÓN!$C:$AK,30,0),VLOOKUP($C155,[4]CONSOLIDADO!$C:$BS,47,0)),"")</f>
        <v>69</v>
      </c>
      <c r="P155" s="7">
        <f>IFERROR(IF(AND($W155="SI",VLOOKUP($C155,[4]APELACIÓN!$C:$AK,31,0)&gt;0),VLOOKUP($C155,[4]APELACIÓN!$C:$AK,31,0),VLOOKUP($C155,[4]CONSOLIDADO!$C:$BS,48,0)),"")</f>
        <v>96</v>
      </c>
      <c r="Q155" s="6">
        <f>IFERROR(IF(AND($W155="SI",VLOOKUP($C155,[4]APELACIÓN!$C:$AK,32,0)&gt;0),VLOOKUP($C155,[4]APELACIÓN!$C:$AK,32,0),VLOOKUP($C155,[4]CONSOLIDADO!$C:$BS,49,0)),"")</f>
        <v>24</v>
      </c>
      <c r="R155" s="4" t="str">
        <f>IFERROR(IF(AND($W155="SI",VLOOKUP($C155,[4]APELACIÓN!$C:$AK,33,0)&gt;0),VLOOKUP($C155,[4]APELACIÓN!$C:$AK,33,0),VLOOKUP($C155,[4]CONSOLIDADO!$C:$BS,50,0)),"")</f>
        <v>TNS</v>
      </c>
      <c r="S155" s="5">
        <f>IFERROR(IF(AND($W155="SI",VLOOKUP($C155,[4]APELACIÓN!$C:$AK,34,0)&gt;0),VLOOKUP($C155,[4]APELACIÓN!$C:$AK,34,0),VLOOKUP($C155,[4]CONSOLIDADO!$C:$BS,51,0)),"")</f>
        <v>100</v>
      </c>
      <c r="T155" s="6">
        <f>IFERROR(IF(AND($W155="SI",VLOOKUP($C155,[4]APELACIÓN!$C:$AK,35,0)&gt;0),VLOOKUP($C155,[4]APELACIÓN!$C:$AK,35,0),VLOOKUP($C155,[4]CONSOLIDADO!$C:$BS,52,0)),"")</f>
        <v>25</v>
      </c>
      <c r="U155" s="8">
        <f>IFERROR(ROUND(IF(((H155+K155+Q155+T155)=VLOOKUP($C155,[4]CONSOLIDADO!$C:$BJ,60,0)),VLOOKUP($C155,[4]CONSOLIDADO!$C:$BJ,60,0),"ERROR"),2),"")</f>
        <v>85.5</v>
      </c>
      <c r="V155" s="9" t="str">
        <f>IFERROR(IF(VLOOKUP($C155,[4]APELACIÓN!$C:$AK,5,0)&lt;&gt;0,VLOOKUP($C155,[4]APELACIÓN!$C:$AK,5,0),"NO"),"")</f>
        <v/>
      </c>
      <c r="W155" s="9" t="str">
        <f>IFERROR(IF($V155="SI",VLOOKUP($C155,[4]APELACIÓN!$C:$AK,7,0),""),0)</f>
        <v/>
      </c>
      <c r="X155" s="10" t="str">
        <f>IFERROR(VLOOKUP($C155,[4]CONSOLIDADO!$C:$BS,61,0),"")</f>
        <v>EMPATE</v>
      </c>
      <c r="Y155" s="11">
        <f>IFERROR(VLOOKUP($C155,[4]CONSOLIDADO!$C:$BS,62,0),"")</f>
        <v>69</v>
      </c>
      <c r="Z155" s="11">
        <f>IFERROR(VLOOKUP($C155,[4]CONSOLIDADO!$C:$BS,63,0),"")</f>
        <v>5</v>
      </c>
      <c r="AA155" s="11">
        <f>IFERROR(VLOOKUP($C155,[4]CONSOLIDADO!$C:$BS,64,0),"")</f>
        <v>6</v>
      </c>
      <c r="AB155" s="11">
        <f>IFERROR(VLOOKUP($C155,[4]CONSOLIDADO!$C:$BS,65,0),"")</f>
        <v>17</v>
      </c>
      <c r="AC155" s="9" t="str">
        <f>IFERROR(VLOOKUP($C155,[4]CONSOLIDADO!$C:$BS,66,0),"")</f>
        <v/>
      </c>
      <c r="AD155" s="9">
        <f>IFERROR(VLOOKUP($C155,[4]CONSOLIDADO!$C:$BS,67,0),"")</f>
        <v>0</v>
      </c>
      <c r="AE155" s="12">
        <f>IFERROR(VLOOKUP($C155,[4]CONSOLIDADO!$C:$BS,68,0),"")</f>
        <v>0</v>
      </c>
      <c r="AF155" s="13">
        <v>140</v>
      </c>
    </row>
    <row r="156" spans="1:32" x14ac:dyDescent="0.25">
      <c r="A156" s="1">
        <v>141</v>
      </c>
      <c r="B156" s="2">
        <v>103</v>
      </c>
      <c r="C156" s="3">
        <v>13638420</v>
      </c>
      <c r="D156" s="2">
        <v>1</v>
      </c>
      <c r="E156" s="2">
        <f>IFERROR(VLOOKUP($C156,[4]CONSOLIDADO!$C:$K,9,0),"")</f>
        <v>22</v>
      </c>
      <c r="F156" s="4">
        <f>IFERROR(IF(AND($W156="SI",VLOOKUP($C156,[4]APELACIÓN!$C:$AK,21,0)&gt;0),VLOOKUP($C156,[4]APELACIÓN!$C:$AK,21,0),VLOOKUP($C156,[4]CONSOLIDADO!$C:$BS,38,0)),"")</f>
        <v>6</v>
      </c>
      <c r="G156" s="5">
        <f>IFERROR(IF(AND($W156="SI",VLOOKUP($C156,[4]APELACIÓN!$C:$AK,22,0)&gt;0),VLOOKUP($C156,[4]APELACIÓN!$C:$AK,22,0),VLOOKUP($C156,[4]CONSOLIDADO!$C:$BS,39,0)),"")</f>
        <v>46</v>
      </c>
      <c r="H156" s="6">
        <f>IFERROR(IF(AND($W156="SI",VLOOKUP($C156,[4]APELACIÓN!$C:$AK,23,0)&gt;0),VLOOKUP($C156,[4]APELACIÓN!$C:$AK,23,0),VLOOKUP($C156,[4]CONSOLIDADO!$C:$BS,40,0)),"")</f>
        <v>11.5</v>
      </c>
      <c r="I156" s="4">
        <f>IFERROR(IF(AND($W156="SI",VLOOKUP($C156,[4]APELACIÓN!$C:$AK,24,0)&gt;0),VLOOKUP($C156,[4]APELACIÓN!$C:$AK,24,0),VLOOKUP($C156,[4]CONSOLIDADO!$C:$BS,41,0)),"")</f>
        <v>198</v>
      </c>
      <c r="J156" s="7">
        <f>IFERROR(IF(AND($W156="SI",VLOOKUP($C156,[4]APELACIÓN!$C:$AK,25,0)&gt;0),VLOOKUP($C156,[4]APELACIÓN!$C:$AK,25,0),VLOOKUP($C156,[4]CONSOLIDADO!$C:$BS,42,0)),"")</f>
        <v>100</v>
      </c>
      <c r="K156" s="6">
        <f>IFERROR(IF(AND($W156="SI",VLOOKUP($C156,[4]APELACIÓN!$C:$AK,26,0)&gt;0),VLOOKUP($C156,[4]APELACIÓN!$C:$AK,26,0),VLOOKUP($C156,[4]CONSOLIDADO!$C:$BS,43,0)),"")</f>
        <v>25</v>
      </c>
      <c r="L156" s="4">
        <f>IFERROR(IF(AND($W156="SI",VLOOKUP($C156,[4]APELACIÓN!$C:$AK,27,0)&gt;0),VLOOKUP($C156,[4]APELACIÓN!$C:$AK,27,0),VLOOKUP($C156,[4]CONSOLIDADO!$C:$BS,44,0)),"")</f>
        <v>68</v>
      </c>
      <c r="M156" s="4">
        <f>IFERROR(IF(AND($W156="SI",VLOOKUP($C156,[4]APELACIÓN!$C:$AK,28,0)&gt;0),VLOOKUP($C156,[4]APELACIÓN!$C:$AK,28,0),VLOOKUP($C156,[4]CONSOLIDADO!$C:$BS,45,0)),"")</f>
        <v>70</v>
      </c>
      <c r="N156" s="4">
        <f>IFERROR(IF(AND($W156="SI",VLOOKUP($C156,[4]APELACIÓN!$C:$AK,29,0)&gt;0),VLOOKUP($C156,[4]APELACIÓN!$C:$AK,29,0),VLOOKUP($C156,[4]CONSOLIDADO!$C:$BS,46,0)),"")</f>
        <v>70</v>
      </c>
      <c r="O156" s="4">
        <f>IFERROR(IF(AND($W156="SI",VLOOKUP($C156,[4]APELACIÓN!$C:$AK,30,0)&gt;0),VLOOKUP($C156,[4]APELACIÓN!$C:$AK,30,0),VLOOKUP($C156,[4]CONSOLIDADO!$C:$BS,47,0)),"")</f>
        <v>69</v>
      </c>
      <c r="P156" s="7">
        <f>IFERROR(IF(AND($W156="SI",VLOOKUP($C156,[4]APELACIÓN!$C:$AK,31,0)&gt;0),VLOOKUP($C156,[4]APELACIÓN!$C:$AK,31,0),VLOOKUP($C156,[4]CONSOLIDADO!$C:$BS,48,0)),"")</f>
        <v>96</v>
      </c>
      <c r="Q156" s="6">
        <f>IFERROR(IF(AND($W156="SI",VLOOKUP($C156,[4]APELACIÓN!$C:$AK,32,0)&gt;0),VLOOKUP($C156,[4]APELACIÓN!$C:$AK,32,0),VLOOKUP($C156,[4]CONSOLIDADO!$C:$BS,49,0)),"")</f>
        <v>24</v>
      </c>
      <c r="R156" s="4" t="str">
        <f>IFERROR(IF(AND($W156="SI",VLOOKUP($C156,[4]APELACIÓN!$C:$AK,33,0)&gt;0),VLOOKUP($C156,[4]APELACIÓN!$C:$AK,33,0),VLOOKUP($C156,[4]CONSOLIDADO!$C:$BS,50,0)),"")</f>
        <v>TNS</v>
      </c>
      <c r="S156" s="5">
        <f>IFERROR(IF(AND($W156="SI",VLOOKUP($C156,[4]APELACIÓN!$C:$AK,34,0)&gt;0),VLOOKUP($C156,[4]APELACIÓN!$C:$AK,34,0),VLOOKUP($C156,[4]CONSOLIDADO!$C:$BS,51,0)),"")</f>
        <v>100</v>
      </c>
      <c r="T156" s="6">
        <f>IFERROR(IF(AND($W156="SI",VLOOKUP($C156,[4]APELACIÓN!$C:$AK,35,0)&gt;0),VLOOKUP($C156,[4]APELACIÓN!$C:$AK,35,0),VLOOKUP($C156,[4]CONSOLIDADO!$C:$BS,52,0)),"")</f>
        <v>25</v>
      </c>
      <c r="U156" s="8">
        <f>IFERROR(ROUND(IF(((H156+K156+Q156+T156)=VLOOKUP($C156,[4]CONSOLIDADO!$C:$BJ,60,0)),VLOOKUP($C156,[4]CONSOLIDADO!$C:$BJ,60,0),"ERROR"),2),"")</f>
        <v>85.5</v>
      </c>
      <c r="V156" s="9" t="str">
        <f>IFERROR(IF(VLOOKUP($C156,[4]APELACIÓN!$C:$AK,5,0)&lt;&gt;0,VLOOKUP($C156,[4]APELACIÓN!$C:$AK,5,0),"NO"),"")</f>
        <v/>
      </c>
      <c r="W156" s="9" t="str">
        <f>IFERROR(IF($V156="SI",VLOOKUP($C156,[4]APELACIÓN!$C:$AK,7,0),""),0)</f>
        <v/>
      </c>
      <c r="X156" s="10" t="str">
        <f>IFERROR(VLOOKUP($C156,[4]CONSOLIDADO!$C:$BS,61,0),"")</f>
        <v>EMPATE</v>
      </c>
      <c r="Y156" s="11">
        <f>IFERROR(VLOOKUP($C156,[4]CONSOLIDADO!$C:$BS,62,0),"")</f>
        <v>68</v>
      </c>
      <c r="Z156" s="11">
        <f>IFERROR(VLOOKUP($C156,[4]CONSOLIDADO!$C:$BS,63,0),"")</f>
        <v>5</v>
      </c>
      <c r="AA156" s="11">
        <f>IFERROR(VLOOKUP($C156,[4]CONSOLIDADO!$C:$BS,64,0),"")</f>
        <v>10</v>
      </c>
      <c r="AB156" s="11">
        <f>IFERROR(VLOOKUP($C156,[4]CONSOLIDADO!$C:$BS,65,0),"")</f>
        <v>17</v>
      </c>
      <c r="AC156" s="9" t="str">
        <f>IFERROR(VLOOKUP($C156,[4]CONSOLIDADO!$C:$BS,66,0),"")</f>
        <v/>
      </c>
      <c r="AD156" s="9">
        <f>IFERROR(VLOOKUP($C156,[4]CONSOLIDADO!$C:$BS,67,0),"")</f>
        <v>0</v>
      </c>
      <c r="AE156" s="12">
        <f>IFERROR(VLOOKUP($C156,[4]CONSOLIDADO!$C:$BS,68,0),"")</f>
        <v>0</v>
      </c>
      <c r="AF156" s="13">
        <v>141</v>
      </c>
    </row>
    <row r="157" spans="1:32" x14ac:dyDescent="0.25">
      <c r="A157" s="1">
        <v>142</v>
      </c>
      <c r="B157" s="2">
        <v>103</v>
      </c>
      <c r="C157" s="3">
        <v>15009144</v>
      </c>
      <c r="D157" s="2">
        <v>6</v>
      </c>
      <c r="E157" s="2">
        <f>IFERROR(VLOOKUP($C157,[4]CONSOLIDADO!$C:$K,9,0),"")</f>
        <v>22</v>
      </c>
      <c r="F157" s="4">
        <f>IFERROR(IF(AND($W157="SI",VLOOKUP($C157,[4]APELACIÓN!$C:$AK,21,0)&gt;0),VLOOKUP($C157,[4]APELACIÓN!$C:$AK,21,0),VLOOKUP($C157,[4]CONSOLIDADO!$C:$BS,38,0)),"")</f>
        <v>5</v>
      </c>
      <c r="G157" s="5">
        <f>IFERROR(IF(AND($W157="SI",VLOOKUP($C157,[4]APELACIÓN!$C:$AK,22,0)&gt;0),VLOOKUP($C157,[4]APELACIÓN!$C:$AK,22,0),VLOOKUP($C157,[4]CONSOLIDADO!$C:$BS,39,0)),"")</f>
        <v>40</v>
      </c>
      <c r="H157" s="6">
        <f>IFERROR(IF(AND($W157="SI",VLOOKUP($C157,[4]APELACIÓN!$C:$AK,23,0)&gt;0),VLOOKUP($C157,[4]APELACIÓN!$C:$AK,23,0),VLOOKUP($C157,[4]CONSOLIDADO!$C:$BS,40,0)),"")</f>
        <v>10</v>
      </c>
      <c r="I157" s="4">
        <f>IFERROR(IF(AND($W157="SI",VLOOKUP($C157,[4]APELACIÓN!$C:$AK,24,0)&gt;0),VLOOKUP($C157,[4]APELACIÓN!$C:$AK,24,0),VLOOKUP($C157,[4]CONSOLIDADO!$C:$BS,41,0)),"")</f>
        <v>334</v>
      </c>
      <c r="J157" s="7">
        <f>IFERROR(IF(AND($W157="SI",VLOOKUP($C157,[4]APELACIÓN!$C:$AK,25,0)&gt;0),VLOOKUP($C157,[4]APELACIÓN!$C:$AK,25,0),VLOOKUP($C157,[4]CONSOLIDADO!$C:$BS,42,0)),"")</f>
        <v>100</v>
      </c>
      <c r="K157" s="6">
        <f>IFERROR(IF(AND($W157="SI",VLOOKUP($C157,[4]APELACIÓN!$C:$AK,26,0)&gt;0),VLOOKUP($C157,[4]APELACIÓN!$C:$AK,26,0),VLOOKUP($C157,[4]CONSOLIDADO!$C:$BS,43,0)),"")</f>
        <v>25</v>
      </c>
      <c r="L157" s="4">
        <f>IFERROR(IF(AND($W157="SI",VLOOKUP($C157,[4]APELACIÓN!$C:$AK,27,0)&gt;0),VLOOKUP($C157,[4]APELACIÓN!$C:$AK,27,0),VLOOKUP($C157,[4]CONSOLIDADO!$C:$BS,44,0)),"")</f>
        <v>70</v>
      </c>
      <c r="M157" s="4">
        <f>IFERROR(IF(AND($W157="SI",VLOOKUP($C157,[4]APELACIÓN!$C:$AK,28,0)&gt;0),VLOOKUP($C157,[4]APELACIÓN!$C:$AK,28,0),VLOOKUP($C157,[4]CONSOLIDADO!$C:$BS,45,0)),"")</f>
        <v>70</v>
      </c>
      <c r="N157" s="4">
        <f>IFERROR(IF(AND($W157="SI",VLOOKUP($C157,[4]APELACIÓN!$C:$AK,29,0)&gt;0),VLOOKUP($C157,[4]APELACIÓN!$C:$AK,29,0),VLOOKUP($C157,[4]CONSOLIDADO!$C:$BS,46,0)),"")</f>
        <v>70</v>
      </c>
      <c r="O157" s="4">
        <f>IFERROR(IF(AND($W157="SI",VLOOKUP($C157,[4]APELACIÓN!$C:$AK,30,0)&gt;0),VLOOKUP($C157,[4]APELACIÓN!$C:$AK,30,0),VLOOKUP($C157,[4]CONSOLIDADO!$C:$BS,47,0)),"")</f>
        <v>70</v>
      </c>
      <c r="P157" s="7">
        <f>IFERROR(IF(AND($W157="SI",VLOOKUP($C157,[4]APELACIÓN!$C:$AK,31,0)&gt;0),VLOOKUP($C157,[4]APELACIÓN!$C:$AK,31,0),VLOOKUP($C157,[4]CONSOLIDADO!$C:$BS,48,0)),"")</f>
        <v>100</v>
      </c>
      <c r="Q157" s="6">
        <f>IFERROR(IF(AND($W157="SI",VLOOKUP($C157,[4]APELACIÓN!$C:$AK,32,0)&gt;0),VLOOKUP($C157,[4]APELACIÓN!$C:$AK,32,0),VLOOKUP($C157,[4]CONSOLIDADO!$C:$BS,49,0)),"")</f>
        <v>25</v>
      </c>
      <c r="R157" s="4" t="str">
        <f>IFERROR(IF(AND($W157="SI",VLOOKUP($C157,[4]APELACIÓN!$C:$AK,33,0)&gt;0),VLOOKUP($C157,[4]APELACIÓN!$C:$AK,33,0),VLOOKUP($C157,[4]CONSOLIDADO!$C:$BS,50,0)),"")</f>
        <v>TNS</v>
      </c>
      <c r="S157" s="5">
        <f>IFERROR(IF(AND($W157="SI",VLOOKUP($C157,[4]APELACIÓN!$C:$AK,34,0)&gt;0),VLOOKUP($C157,[4]APELACIÓN!$C:$AK,34,0),VLOOKUP($C157,[4]CONSOLIDADO!$C:$BS,51,0)),"")</f>
        <v>100</v>
      </c>
      <c r="T157" s="6">
        <f>IFERROR(IF(AND($W157="SI",VLOOKUP($C157,[4]APELACIÓN!$C:$AK,35,0)&gt;0),VLOOKUP($C157,[4]APELACIÓN!$C:$AK,35,0),VLOOKUP($C157,[4]CONSOLIDADO!$C:$BS,52,0)),"")</f>
        <v>25</v>
      </c>
      <c r="U157" s="8">
        <f>IFERROR(ROUND(IF(((H157+K157+Q157+T157)=VLOOKUP($C157,[4]CONSOLIDADO!$C:$BJ,60,0)),VLOOKUP($C157,[4]CONSOLIDADO!$C:$BJ,60,0),"ERROR"),2),"")</f>
        <v>85</v>
      </c>
      <c r="V157" s="9" t="str">
        <f>IFERROR(IF(VLOOKUP($C157,[4]APELACIÓN!$C:$AK,5,0)&lt;&gt;0,VLOOKUP($C157,[4]APELACIÓN!$C:$AK,5,0),"NO"),"")</f>
        <v/>
      </c>
      <c r="W157" s="9" t="str">
        <f>IFERROR(IF($V157="SI",VLOOKUP($C157,[4]APELACIÓN!$C:$AK,7,0),""),0)</f>
        <v/>
      </c>
      <c r="X157" s="10" t="str">
        <f>IFERROR(VLOOKUP($C157,[4]CONSOLIDADO!$C:$BS,61,0),"")</f>
        <v>EMPATE</v>
      </c>
      <c r="Y157" s="11">
        <f>IFERROR(VLOOKUP($C157,[4]CONSOLIDADO!$C:$BS,62,0),"")</f>
        <v>70</v>
      </c>
      <c r="Z157" s="11">
        <f>IFERROR(VLOOKUP($C157,[4]CONSOLIDADO!$C:$BS,63,0),"")</f>
        <v>5</v>
      </c>
      <c r="AA157" s="11">
        <f>IFERROR(VLOOKUP($C157,[4]CONSOLIDADO!$C:$BS,64,0),"")</f>
        <v>5</v>
      </c>
      <c r="AB157" s="11">
        <f>IFERROR(VLOOKUP($C157,[4]CONSOLIDADO!$C:$BS,65,0),"")</f>
        <v>10</v>
      </c>
      <c r="AC157" s="9" t="str">
        <f>IFERROR(VLOOKUP($C157,[4]CONSOLIDADO!$C:$BS,66,0),"")</f>
        <v/>
      </c>
      <c r="AD157" s="9">
        <f>IFERROR(VLOOKUP($C157,[4]CONSOLIDADO!$C:$BS,67,0),"")</f>
        <v>0</v>
      </c>
      <c r="AE157" s="12">
        <f>IFERROR(VLOOKUP($C157,[4]CONSOLIDADO!$C:$BS,68,0),"")</f>
        <v>0</v>
      </c>
      <c r="AF157" s="13">
        <v>142</v>
      </c>
    </row>
    <row r="158" spans="1:32" x14ac:dyDescent="0.25">
      <c r="A158" s="1">
        <v>143</v>
      </c>
      <c r="B158" s="2">
        <v>103</v>
      </c>
      <c r="C158" s="3">
        <v>11611690</v>
      </c>
      <c r="D158" s="2">
        <v>1</v>
      </c>
      <c r="E158" s="2">
        <f>IFERROR(VLOOKUP($C158,[4]CONSOLIDADO!$C:$K,9,0),"")</f>
        <v>22</v>
      </c>
      <c r="F158" s="4">
        <f>IFERROR(IF(AND($W158="SI",VLOOKUP($C158,[4]APELACIÓN!$C:$AK,21,0)&gt;0),VLOOKUP($C158,[4]APELACIÓN!$C:$AK,21,0),VLOOKUP($C158,[4]CONSOLIDADO!$C:$BS,38,0)),"")</f>
        <v>5</v>
      </c>
      <c r="G158" s="5">
        <f>IFERROR(IF(AND($W158="SI",VLOOKUP($C158,[4]APELACIÓN!$C:$AK,22,0)&gt;0),VLOOKUP($C158,[4]APELACIÓN!$C:$AK,22,0),VLOOKUP($C158,[4]CONSOLIDADO!$C:$BS,39,0)),"")</f>
        <v>40</v>
      </c>
      <c r="H158" s="6">
        <f>IFERROR(IF(AND($W158="SI",VLOOKUP($C158,[4]APELACIÓN!$C:$AK,23,0)&gt;0),VLOOKUP($C158,[4]APELACIÓN!$C:$AK,23,0),VLOOKUP($C158,[4]CONSOLIDADO!$C:$BS,40,0)),"")</f>
        <v>10</v>
      </c>
      <c r="I158" s="4">
        <f>IFERROR(IF(AND($W158="SI",VLOOKUP($C158,[4]APELACIÓN!$C:$AK,24,0)&gt;0),VLOOKUP($C158,[4]APELACIÓN!$C:$AK,24,0),VLOOKUP($C158,[4]CONSOLIDADO!$C:$BS,41,0)),"")</f>
        <v>101</v>
      </c>
      <c r="J158" s="7">
        <f>IFERROR(IF(AND($W158="SI",VLOOKUP($C158,[4]APELACIÓN!$C:$AK,25,0)&gt;0),VLOOKUP($C158,[4]APELACIÓN!$C:$AK,25,0),VLOOKUP($C158,[4]CONSOLIDADO!$C:$BS,42,0)),"")</f>
        <v>100</v>
      </c>
      <c r="K158" s="6">
        <f>IFERROR(IF(AND($W158="SI",VLOOKUP($C158,[4]APELACIÓN!$C:$AK,26,0)&gt;0),VLOOKUP($C158,[4]APELACIÓN!$C:$AK,26,0),VLOOKUP($C158,[4]CONSOLIDADO!$C:$BS,43,0)),"")</f>
        <v>25</v>
      </c>
      <c r="L158" s="4">
        <f>IFERROR(IF(AND($W158="SI",VLOOKUP($C158,[4]APELACIÓN!$C:$AK,27,0)&gt;0),VLOOKUP($C158,[4]APELACIÓN!$C:$AK,27,0),VLOOKUP($C158,[4]CONSOLIDADO!$C:$BS,44,0)),"")</f>
        <v>70</v>
      </c>
      <c r="M158" s="4">
        <f>IFERROR(IF(AND($W158="SI",VLOOKUP($C158,[4]APELACIÓN!$C:$AK,28,0)&gt;0),VLOOKUP($C158,[4]APELACIÓN!$C:$AK,28,0),VLOOKUP($C158,[4]CONSOLIDADO!$C:$BS,45,0)),"")</f>
        <v>70</v>
      </c>
      <c r="N158" s="4">
        <f>IFERROR(IF(AND($W158="SI",VLOOKUP($C158,[4]APELACIÓN!$C:$AK,29,0)&gt;0),VLOOKUP($C158,[4]APELACIÓN!$C:$AK,29,0),VLOOKUP($C158,[4]CONSOLIDADO!$C:$BS,46,0)),"")</f>
        <v>70</v>
      </c>
      <c r="O158" s="4">
        <f>IFERROR(IF(AND($W158="SI",VLOOKUP($C158,[4]APELACIÓN!$C:$AK,30,0)&gt;0),VLOOKUP($C158,[4]APELACIÓN!$C:$AK,30,0),VLOOKUP($C158,[4]CONSOLIDADO!$C:$BS,47,0)),"")</f>
        <v>70</v>
      </c>
      <c r="P158" s="7">
        <f>IFERROR(IF(AND($W158="SI",VLOOKUP($C158,[4]APELACIÓN!$C:$AK,31,0)&gt;0),VLOOKUP($C158,[4]APELACIÓN!$C:$AK,31,0),VLOOKUP($C158,[4]CONSOLIDADO!$C:$BS,48,0)),"")</f>
        <v>100</v>
      </c>
      <c r="Q158" s="6">
        <f>IFERROR(IF(AND($W158="SI",VLOOKUP($C158,[4]APELACIÓN!$C:$AK,32,0)&gt;0),VLOOKUP($C158,[4]APELACIÓN!$C:$AK,32,0),VLOOKUP($C158,[4]CONSOLIDADO!$C:$BS,49,0)),"")</f>
        <v>25</v>
      </c>
      <c r="R158" s="4" t="str">
        <f>IFERROR(IF(AND($W158="SI",VLOOKUP($C158,[4]APELACIÓN!$C:$AK,33,0)&gt;0),VLOOKUP($C158,[4]APELACIÓN!$C:$AK,33,0),VLOOKUP($C158,[4]CONSOLIDADO!$C:$BS,50,0)),"")</f>
        <v>TNS</v>
      </c>
      <c r="S158" s="5">
        <f>IFERROR(IF(AND($W158="SI",VLOOKUP($C158,[4]APELACIÓN!$C:$AK,34,0)&gt;0),VLOOKUP($C158,[4]APELACIÓN!$C:$AK,34,0),VLOOKUP($C158,[4]CONSOLIDADO!$C:$BS,51,0)),"")</f>
        <v>100</v>
      </c>
      <c r="T158" s="6">
        <f>IFERROR(IF(AND($W158="SI",VLOOKUP($C158,[4]APELACIÓN!$C:$AK,35,0)&gt;0),VLOOKUP($C158,[4]APELACIÓN!$C:$AK,35,0),VLOOKUP($C158,[4]CONSOLIDADO!$C:$BS,52,0)),"")</f>
        <v>25</v>
      </c>
      <c r="U158" s="8">
        <f>IFERROR(ROUND(IF(((H158+K158+Q158+T158)=VLOOKUP($C158,[4]CONSOLIDADO!$C:$BJ,60,0)),VLOOKUP($C158,[4]CONSOLIDADO!$C:$BJ,60,0),"ERROR"),2),"")</f>
        <v>85</v>
      </c>
      <c r="V158" s="9" t="str">
        <f>IFERROR(IF(VLOOKUP($C158,[4]APELACIÓN!$C:$AK,5,0)&lt;&gt;0,VLOOKUP($C158,[4]APELACIÓN!$C:$AK,5,0),"NO"),"")</f>
        <v/>
      </c>
      <c r="W158" s="9" t="str">
        <f>IFERROR(IF($V158="SI",VLOOKUP($C158,[4]APELACIÓN!$C:$AK,7,0),""),0)</f>
        <v/>
      </c>
      <c r="X158" s="10" t="str">
        <f>IFERROR(VLOOKUP($C158,[4]CONSOLIDADO!$C:$BS,61,0),"")</f>
        <v>EMPATE</v>
      </c>
      <c r="Y158" s="11">
        <f>IFERROR(VLOOKUP($C158,[4]CONSOLIDADO!$C:$BS,62,0),"")</f>
        <v>70</v>
      </c>
      <c r="Z158" s="11">
        <f>IFERROR(VLOOKUP($C158,[4]CONSOLIDADO!$C:$BS,63,0),"")</f>
        <v>5</v>
      </c>
      <c r="AA158" s="11">
        <f>IFERROR(VLOOKUP($C158,[4]CONSOLIDADO!$C:$BS,64,0),"")</f>
        <v>1</v>
      </c>
      <c r="AB158" s="11">
        <f>IFERROR(VLOOKUP($C158,[4]CONSOLIDADO!$C:$BS,65,0),"")</f>
        <v>22</v>
      </c>
      <c r="AC158" s="9" t="str">
        <f>IFERROR(VLOOKUP($C158,[4]CONSOLIDADO!$C:$BS,66,0),"")</f>
        <v/>
      </c>
      <c r="AD158" s="9">
        <f>IFERROR(VLOOKUP($C158,[4]CONSOLIDADO!$C:$BS,67,0),"")</f>
        <v>0</v>
      </c>
      <c r="AE158" s="12">
        <f>IFERROR(VLOOKUP($C158,[4]CONSOLIDADO!$C:$BS,68,0),"")</f>
        <v>0</v>
      </c>
      <c r="AF158" s="13">
        <v>143</v>
      </c>
    </row>
    <row r="159" spans="1:32" x14ac:dyDescent="0.25">
      <c r="A159" s="1">
        <v>144</v>
      </c>
      <c r="B159" s="2">
        <v>103</v>
      </c>
      <c r="C159" s="3">
        <v>17553838</v>
      </c>
      <c r="D159" s="2">
        <v>0</v>
      </c>
      <c r="E159" s="2">
        <f>IFERROR(VLOOKUP($C159,[4]CONSOLIDADO!$C:$K,9,0),"")</f>
        <v>22</v>
      </c>
      <c r="F159" s="4">
        <f>IFERROR(IF(AND($W159="SI",VLOOKUP($C159,[4]APELACIÓN!$C:$AK,21,0)&gt;0),VLOOKUP($C159,[4]APELACIÓN!$C:$AK,21,0),VLOOKUP($C159,[4]CONSOLIDADO!$C:$BS,38,0)),"")</f>
        <v>5</v>
      </c>
      <c r="G159" s="5">
        <f>IFERROR(IF(AND($W159="SI",VLOOKUP($C159,[4]APELACIÓN!$C:$AK,22,0)&gt;0),VLOOKUP($C159,[4]APELACIÓN!$C:$AK,22,0),VLOOKUP($C159,[4]CONSOLIDADO!$C:$BS,39,0)),"")</f>
        <v>40</v>
      </c>
      <c r="H159" s="6">
        <f>IFERROR(IF(AND($W159="SI",VLOOKUP($C159,[4]APELACIÓN!$C:$AK,23,0)&gt;0),VLOOKUP($C159,[4]APELACIÓN!$C:$AK,23,0),VLOOKUP($C159,[4]CONSOLIDADO!$C:$BS,40,0)),"")</f>
        <v>10</v>
      </c>
      <c r="I159" s="4">
        <f>IFERROR(IF(AND($W159="SI",VLOOKUP($C159,[4]APELACIÓN!$C:$AK,24,0)&gt;0),VLOOKUP($C159,[4]APELACIÓN!$C:$AK,24,0),VLOOKUP($C159,[4]CONSOLIDADO!$C:$BS,41,0)),"")</f>
        <v>121</v>
      </c>
      <c r="J159" s="7">
        <f>IFERROR(IF(AND($W159="SI",VLOOKUP($C159,[4]APELACIÓN!$C:$AK,25,0)&gt;0),VLOOKUP($C159,[4]APELACIÓN!$C:$AK,25,0),VLOOKUP($C159,[4]CONSOLIDADO!$C:$BS,42,0)),"")</f>
        <v>100</v>
      </c>
      <c r="K159" s="6">
        <f>IFERROR(IF(AND($W159="SI",VLOOKUP($C159,[4]APELACIÓN!$C:$AK,26,0)&gt;0),VLOOKUP($C159,[4]APELACIÓN!$C:$AK,26,0),VLOOKUP($C159,[4]CONSOLIDADO!$C:$BS,43,0)),"")</f>
        <v>25</v>
      </c>
      <c r="L159" s="4">
        <f>IFERROR(IF(AND($W159="SI",VLOOKUP($C159,[4]APELACIÓN!$C:$AK,27,0)&gt;0),VLOOKUP($C159,[4]APELACIÓN!$C:$AK,27,0),VLOOKUP($C159,[4]CONSOLIDADO!$C:$BS,44,0)),"")</f>
        <v>70</v>
      </c>
      <c r="M159" s="4">
        <f>IFERROR(IF(AND($W159="SI",VLOOKUP($C159,[4]APELACIÓN!$C:$AK,28,0)&gt;0),VLOOKUP($C159,[4]APELACIÓN!$C:$AK,28,0),VLOOKUP($C159,[4]CONSOLIDADO!$C:$BS,45,0)),"")</f>
        <v>70</v>
      </c>
      <c r="N159" s="4">
        <f>IFERROR(IF(AND($W159="SI",VLOOKUP($C159,[4]APELACIÓN!$C:$AK,29,0)&gt;0),VLOOKUP($C159,[4]APELACIÓN!$C:$AK,29,0),VLOOKUP($C159,[4]CONSOLIDADO!$C:$BS,46,0)),"")</f>
        <v>70</v>
      </c>
      <c r="O159" s="4">
        <f>IFERROR(IF(AND($W159="SI",VLOOKUP($C159,[4]APELACIÓN!$C:$AK,30,0)&gt;0),VLOOKUP($C159,[4]APELACIÓN!$C:$AK,30,0),VLOOKUP($C159,[4]CONSOLIDADO!$C:$BS,47,0)),"")</f>
        <v>70</v>
      </c>
      <c r="P159" s="7">
        <f>IFERROR(IF(AND($W159="SI",VLOOKUP($C159,[4]APELACIÓN!$C:$AK,31,0)&gt;0),VLOOKUP($C159,[4]APELACIÓN!$C:$AK,31,0),VLOOKUP($C159,[4]CONSOLIDADO!$C:$BS,48,0)),"")</f>
        <v>100</v>
      </c>
      <c r="Q159" s="6">
        <f>IFERROR(IF(AND($W159="SI",VLOOKUP($C159,[4]APELACIÓN!$C:$AK,32,0)&gt;0),VLOOKUP($C159,[4]APELACIÓN!$C:$AK,32,0),VLOOKUP($C159,[4]CONSOLIDADO!$C:$BS,49,0)),"")</f>
        <v>25</v>
      </c>
      <c r="R159" s="4" t="str">
        <f>IFERROR(IF(AND($W159="SI",VLOOKUP($C159,[4]APELACIÓN!$C:$AK,33,0)&gt;0),VLOOKUP($C159,[4]APELACIÓN!$C:$AK,33,0),VLOOKUP($C159,[4]CONSOLIDADO!$C:$BS,50,0)),"")</f>
        <v>TNS</v>
      </c>
      <c r="S159" s="5">
        <f>IFERROR(IF(AND($W159="SI",VLOOKUP($C159,[4]APELACIÓN!$C:$AK,34,0)&gt;0),VLOOKUP($C159,[4]APELACIÓN!$C:$AK,34,0),VLOOKUP($C159,[4]CONSOLIDADO!$C:$BS,51,0)),"")</f>
        <v>100</v>
      </c>
      <c r="T159" s="6">
        <f>IFERROR(IF(AND($W159="SI",VLOOKUP($C159,[4]APELACIÓN!$C:$AK,35,0)&gt;0),VLOOKUP($C159,[4]APELACIÓN!$C:$AK,35,0),VLOOKUP($C159,[4]CONSOLIDADO!$C:$BS,52,0)),"")</f>
        <v>25</v>
      </c>
      <c r="U159" s="8">
        <f>IFERROR(ROUND(IF(((H159+K159+Q159+T159)=VLOOKUP($C159,[4]CONSOLIDADO!$C:$BJ,60,0)),VLOOKUP($C159,[4]CONSOLIDADO!$C:$BJ,60,0),"ERROR"),2),"")</f>
        <v>85</v>
      </c>
      <c r="V159" s="9" t="str">
        <f>IFERROR(IF(VLOOKUP($C159,[4]APELACIÓN!$C:$AK,5,0)&lt;&gt;0,VLOOKUP($C159,[4]APELACIÓN!$C:$AK,5,0),"NO"),"")</f>
        <v/>
      </c>
      <c r="W159" s="9" t="str">
        <f>IFERROR(IF($V159="SI",VLOOKUP($C159,[4]APELACIÓN!$C:$AK,7,0),""),0)</f>
        <v/>
      </c>
      <c r="X159" s="10" t="str">
        <f>IFERROR(VLOOKUP($C159,[4]CONSOLIDADO!$C:$BS,61,0),"")</f>
        <v>EMPATE</v>
      </c>
      <c r="Y159" s="11">
        <f>IFERROR(VLOOKUP($C159,[4]CONSOLIDADO!$C:$BS,62,0),"")</f>
        <v>70</v>
      </c>
      <c r="Z159" s="11">
        <f>IFERROR(VLOOKUP($C159,[4]CONSOLIDADO!$C:$BS,63,0),"")</f>
        <v>5</v>
      </c>
      <c r="AA159" s="11">
        <f>IFERROR(VLOOKUP($C159,[4]CONSOLIDADO!$C:$BS,64,0),"")</f>
        <v>0</v>
      </c>
      <c r="AB159" s="11">
        <f>IFERROR(VLOOKUP($C159,[4]CONSOLIDADO!$C:$BS,65,0),"")</f>
        <v>21</v>
      </c>
      <c r="AC159" s="9" t="str">
        <f>IFERROR(VLOOKUP($C159,[4]CONSOLIDADO!$C:$BS,66,0),"")</f>
        <v/>
      </c>
      <c r="AD159" s="9">
        <f>IFERROR(VLOOKUP($C159,[4]CONSOLIDADO!$C:$BS,67,0),"")</f>
        <v>0</v>
      </c>
      <c r="AE159" s="12">
        <f>IFERROR(VLOOKUP($C159,[4]CONSOLIDADO!$C:$BS,68,0),"")</f>
        <v>0</v>
      </c>
      <c r="AF159" s="13">
        <v>144</v>
      </c>
    </row>
    <row r="160" spans="1:32" x14ac:dyDescent="0.25">
      <c r="A160" s="1">
        <v>145</v>
      </c>
      <c r="B160" s="2">
        <v>103</v>
      </c>
      <c r="C160" s="3">
        <v>13864358</v>
      </c>
      <c r="D160" s="2">
        <v>1</v>
      </c>
      <c r="E160" s="2">
        <f>IFERROR(VLOOKUP($C160,[4]CONSOLIDADO!$C:$K,9,0),"")</f>
        <v>22</v>
      </c>
      <c r="F160" s="4">
        <f>IFERROR(IF(AND($W160="SI",VLOOKUP($C160,[4]APELACIÓN!$C:$AK,21,0)&gt;0),VLOOKUP($C160,[4]APELACIÓN!$C:$AK,21,0),VLOOKUP($C160,[4]CONSOLIDADO!$C:$BS,38,0)),"")</f>
        <v>7</v>
      </c>
      <c r="G160" s="5">
        <f>IFERROR(IF(AND($W160="SI",VLOOKUP($C160,[4]APELACIÓN!$C:$AK,22,0)&gt;0),VLOOKUP($C160,[4]APELACIÓN!$C:$AK,22,0),VLOOKUP($C160,[4]CONSOLIDADO!$C:$BS,39,0)),"")</f>
        <v>52</v>
      </c>
      <c r="H160" s="6">
        <f>IFERROR(IF(AND($W160="SI",VLOOKUP($C160,[4]APELACIÓN!$C:$AK,23,0)&gt;0),VLOOKUP($C160,[4]APELACIÓN!$C:$AK,23,0),VLOOKUP($C160,[4]CONSOLIDADO!$C:$BS,40,0)),"")</f>
        <v>13</v>
      </c>
      <c r="I160" s="4">
        <f>IFERROR(IF(AND($W160="SI",VLOOKUP($C160,[4]APELACIÓN!$C:$AK,24,0)&gt;0),VLOOKUP($C160,[4]APELACIÓN!$C:$AK,24,0),VLOOKUP($C160,[4]CONSOLIDADO!$C:$BS,41,0)),"")</f>
        <v>54</v>
      </c>
      <c r="J160" s="7">
        <f>IFERROR(IF(AND($W160="SI",VLOOKUP($C160,[4]APELACIÓN!$C:$AK,25,0)&gt;0),VLOOKUP($C160,[4]APELACIÓN!$C:$AK,25,0),VLOOKUP($C160,[4]CONSOLIDADO!$C:$BS,42,0)),"")</f>
        <v>100</v>
      </c>
      <c r="K160" s="6">
        <f>IFERROR(IF(AND($W160="SI",VLOOKUP($C160,[4]APELACIÓN!$C:$AK,26,0)&gt;0),VLOOKUP($C160,[4]APELACIÓN!$C:$AK,26,0),VLOOKUP($C160,[4]CONSOLIDADO!$C:$BS,43,0)),"")</f>
        <v>25</v>
      </c>
      <c r="L160" s="4">
        <f>IFERROR(IF(AND($W160="SI",VLOOKUP($C160,[4]APELACIÓN!$C:$AK,27,0)&gt;0),VLOOKUP($C160,[4]APELACIÓN!$C:$AK,27,0),VLOOKUP($C160,[4]CONSOLIDADO!$C:$BS,44,0)),"")</f>
        <v>66</v>
      </c>
      <c r="M160" s="4">
        <f>IFERROR(IF(AND($W160="SI",VLOOKUP($C160,[4]APELACIÓN!$C:$AK,28,0)&gt;0),VLOOKUP($C160,[4]APELACIÓN!$C:$AK,28,0),VLOOKUP($C160,[4]CONSOLIDADO!$C:$BS,45,0)),"")</f>
        <v>61</v>
      </c>
      <c r="N160" s="4">
        <f>IFERROR(IF(AND($W160="SI",VLOOKUP($C160,[4]APELACIÓN!$C:$AK,29,0)&gt;0),VLOOKUP($C160,[4]APELACIÓN!$C:$AK,29,0),VLOOKUP($C160,[4]CONSOLIDADO!$C:$BS,46,0)),"")</f>
        <v>66</v>
      </c>
      <c r="O160" s="4">
        <f>IFERROR(IF(AND($W160="SI",VLOOKUP($C160,[4]APELACIÓN!$C:$AK,30,0)&gt;0),VLOOKUP($C160,[4]APELACIÓN!$C:$AK,30,0),VLOOKUP($C160,[4]CONSOLIDADO!$C:$BS,47,0)),"")</f>
        <v>64</v>
      </c>
      <c r="P160" s="7">
        <f>IFERROR(IF(AND($W160="SI",VLOOKUP($C160,[4]APELACIÓN!$C:$AK,31,0)&gt;0),VLOOKUP($C160,[4]APELACIÓN!$C:$AK,31,0),VLOOKUP($C160,[4]CONSOLIDADO!$C:$BS,48,0)),"")</f>
        <v>88</v>
      </c>
      <c r="Q160" s="6">
        <f>IFERROR(IF(AND($W160="SI",VLOOKUP($C160,[4]APELACIÓN!$C:$AK,32,0)&gt;0),VLOOKUP($C160,[4]APELACIÓN!$C:$AK,32,0),VLOOKUP($C160,[4]CONSOLIDADO!$C:$BS,49,0)),"")</f>
        <v>22</v>
      </c>
      <c r="R160" s="4" t="str">
        <f>IFERROR(IF(AND($W160="SI",VLOOKUP($C160,[4]APELACIÓN!$C:$AK,33,0)&gt;0),VLOOKUP($C160,[4]APELACIÓN!$C:$AK,33,0),VLOOKUP($C160,[4]CONSOLIDADO!$C:$BS,50,0)),"")</f>
        <v>TNS</v>
      </c>
      <c r="S160" s="5">
        <f>IFERROR(IF(AND($W160="SI",VLOOKUP($C160,[4]APELACIÓN!$C:$AK,34,0)&gt;0),VLOOKUP($C160,[4]APELACIÓN!$C:$AK,34,0),VLOOKUP($C160,[4]CONSOLIDADO!$C:$BS,51,0)),"")</f>
        <v>100</v>
      </c>
      <c r="T160" s="6">
        <f>IFERROR(IF(AND($W160="SI",VLOOKUP($C160,[4]APELACIÓN!$C:$AK,35,0)&gt;0),VLOOKUP($C160,[4]APELACIÓN!$C:$AK,35,0),VLOOKUP($C160,[4]CONSOLIDADO!$C:$BS,52,0)),"")</f>
        <v>25</v>
      </c>
      <c r="U160" s="8">
        <f>IFERROR(ROUND(IF(((H160+K160+Q160+T160)=VLOOKUP($C160,[4]CONSOLIDADO!$C:$BJ,60,0)),VLOOKUP($C160,[4]CONSOLIDADO!$C:$BJ,60,0),"ERROR"),2),"")</f>
        <v>85</v>
      </c>
      <c r="V160" s="9" t="str">
        <f>IFERROR(IF(VLOOKUP($C160,[4]APELACIÓN!$C:$AK,5,0)&lt;&gt;0,VLOOKUP($C160,[4]APELACIÓN!$C:$AK,5,0),"NO"),"")</f>
        <v/>
      </c>
      <c r="W160" s="9" t="str">
        <f>IFERROR(IF($V160="SI",VLOOKUP($C160,[4]APELACIÓN!$C:$AK,7,0),""),0)</f>
        <v/>
      </c>
      <c r="X160" s="10" t="str">
        <f>IFERROR(VLOOKUP($C160,[4]CONSOLIDADO!$C:$BS,61,0),"")</f>
        <v>EMPATE</v>
      </c>
      <c r="Y160" s="11">
        <f>IFERROR(VLOOKUP($C160,[4]CONSOLIDADO!$C:$BS,62,0),"")</f>
        <v>66</v>
      </c>
      <c r="Z160" s="11">
        <f>IFERROR(VLOOKUP($C160,[4]CONSOLIDADO!$C:$BS,63,0),"")</f>
        <v>6</v>
      </c>
      <c r="AA160" s="11">
        <f>IFERROR(VLOOKUP($C160,[4]CONSOLIDADO!$C:$BS,64,0),"")</f>
        <v>9</v>
      </c>
      <c r="AB160" s="11">
        <f>IFERROR(VLOOKUP($C160,[4]CONSOLIDADO!$C:$BS,65,0),"")</f>
        <v>26</v>
      </c>
      <c r="AC160" s="9" t="str">
        <f>IFERROR(VLOOKUP($C160,[4]CONSOLIDADO!$C:$BS,66,0),"")</f>
        <v/>
      </c>
      <c r="AD160" s="9">
        <f>IFERROR(VLOOKUP($C160,[4]CONSOLIDADO!$C:$BS,67,0),"")</f>
        <v>0</v>
      </c>
      <c r="AE160" s="12">
        <f>IFERROR(VLOOKUP($C160,[4]CONSOLIDADO!$C:$BS,68,0),"")</f>
        <v>0</v>
      </c>
      <c r="AF160" s="13">
        <v>145</v>
      </c>
    </row>
    <row r="161" spans="1:32" x14ac:dyDescent="0.25">
      <c r="A161" s="1">
        <v>146</v>
      </c>
      <c r="B161" s="2">
        <v>103</v>
      </c>
      <c r="C161" s="3">
        <v>13638384</v>
      </c>
      <c r="D161" s="2">
        <v>1</v>
      </c>
      <c r="E161" s="2">
        <f>IFERROR(VLOOKUP($C161,[4]CONSOLIDADO!$C:$K,9,0),"")</f>
        <v>22</v>
      </c>
      <c r="F161" s="4">
        <f>IFERROR(IF(AND($W161="SI",VLOOKUP($C161,[4]APELACIÓN!$C:$AK,21,0)&gt;0),VLOOKUP($C161,[4]APELACIÓN!$C:$AK,21,0),VLOOKUP($C161,[4]CONSOLIDADO!$C:$BS,38,0)),"")</f>
        <v>6</v>
      </c>
      <c r="G161" s="5">
        <f>IFERROR(IF(AND($W161="SI",VLOOKUP($C161,[4]APELACIÓN!$C:$AK,22,0)&gt;0),VLOOKUP($C161,[4]APELACIÓN!$C:$AK,22,0),VLOOKUP($C161,[4]CONSOLIDADO!$C:$BS,39,0)),"")</f>
        <v>46</v>
      </c>
      <c r="H161" s="6">
        <f>IFERROR(IF(AND($W161="SI",VLOOKUP($C161,[4]APELACIÓN!$C:$AK,23,0)&gt;0),VLOOKUP($C161,[4]APELACIÓN!$C:$AK,23,0),VLOOKUP($C161,[4]CONSOLIDADO!$C:$BS,40,0)),"")</f>
        <v>11.5</v>
      </c>
      <c r="I161" s="4">
        <f>IFERROR(IF(AND($W161="SI",VLOOKUP($C161,[4]APELACIÓN!$C:$AK,24,0)&gt;0),VLOOKUP($C161,[4]APELACIÓN!$C:$AK,24,0),VLOOKUP($C161,[4]CONSOLIDADO!$C:$BS,41,0)),"")</f>
        <v>282</v>
      </c>
      <c r="J161" s="7">
        <f>IFERROR(IF(AND($W161="SI",VLOOKUP($C161,[4]APELACIÓN!$C:$AK,25,0)&gt;0),VLOOKUP($C161,[4]APELACIÓN!$C:$AK,25,0),VLOOKUP($C161,[4]CONSOLIDADO!$C:$BS,42,0)),"")</f>
        <v>100</v>
      </c>
      <c r="K161" s="6">
        <f>IFERROR(IF(AND($W161="SI",VLOOKUP($C161,[4]APELACIÓN!$C:$AK,26,0)&gt;0),VLOOKUP($C161,[4]APELACIÓN!$C:$AK,26,0),VLOOKUP($C161,[4]CONSOLIDADO!$C:$BS,43,0)),"")</f>
        <v>25</v>
      </c>
      <c r="L161" s="4">
        <f>IFERROR(IF(AND($W161="SI",VLOOKUP($C161,[4]APELACIÓN!$C:$AK,27,0)&gt;0),VLOOKUP($C161,[4]APELACIÓN!$C:$AK,27,0),VLOOKUP($C161,[4]CONSOLIDADO!$C:$BS,44,0)),"")</f>
        <v>70</v>
      </c>
      <c r="M161" s="4">
        <f>IFERROR(IF(AND($W161="SI",VLOOKUP($C161,[4]APELACIÓN!$C:$AK,28,0)&gt;0),VLOOKUP($C161,[4]APELACIÓN!$C:$AK,28,0),VLOOKUP($C161,[4]CONSOLIDADO!$C:$BS,45,0)),"")</f>
        <v>70</v>
      </c>
      <c r="N161" s="4">
        <f>IFERROR(IF(AND($W161="SI",VLOOKUP($C161,[4]APELACIÓN!$C:$AK,29,0)&gt;0),VLOOKUP($C161,[4]APELACIÓN!$C:$AK,29,0),VLOOKUP($C161,[4]CONSOLIDADO!$C:$BS,46,0)),"")</f>
        <v>61</v>
      </c>
      <c r="O161" s="4">
        <f>IFERROR(IF(AND($W161="SI",VLOOKUP($C161,[4]APELACIÓN!$C:$AK,30,0)&gt;0),VLOOKUP($C161,[4]APELACIÓN!$C:$AK,30,0),VLOOKUP($C161,[4]CONSOLIDADO!$C:$BS,47,0)),"")</f>
        <v>67</v>
      </c>
      <c r="P161" s="7">
        <f>IFERROR(IF(AND($W161="SI",VLOOKUP($C161,[4]APELACIÓN!$C:$AK,31,0)&gt;0),VLOOKUP($C161,[4]APELACIÓN!$C:$AK,31,0),VLOOKUP($C161,[4]CONSOLIDADO!$C:$BS,48,0)),"")</f>
        <v>92</v>
      </c>
      <c r="Q161" s="6">
        <f>IFERROR(IF(AND($W161="SI",VLOOKUP($C161,[4]APELACIÓN!$C:$AK,32,0)&gt;0),VLOOKUP($C161,[4]APELACIÓN!$C:$AK,32,0),VLOOKUP($C161,[4]CONSOLIDADO!$C:$BS,49,0)),"")</f>
        <v>23</v>
      </c>
      <c r="R161" s="4" t="str">
        <f>IFERROR(IF(AND($W161="SI",VLOOKUP($C161,[4]APELACIÓN!$C:$AK,33,0)&gt;0),VLOOKUP($C161,[4]APELACIÓN!$C:$AK,33,0),VLOOKUP($C161,[4]CONSOLIDADO!$C:$BS,50,0)),"")</f>
        <v>TNS</v>
      </c>
      <c r="S161" s="5">
        <f>IFERROR(IF(AND($W161="SI",VLOOKUP($C161,[4]APELACIÓN!$C:$AK,34,0)&gt;0),VLOOKUP($C161,[4]APELACIÓN!$C:$AK,34,0),VLOOKUP($C161,[4]CONSOLIDADO!$C:$BS,51,0)),"")</f>
        <v>100</v>
      </c>
      <c r="T161" s="6">
        <f>IFERROR(IF(AND($W161="SI",VLOOKUP($C161,[4]APELACIÓN!$C:$AK,35,0)&gt;0),VLOOKUP($C161,[4]APELACIÓN!$C:$AK,35,0),VLOOKUP($C161,[4]CONSOLIDADO!$C:$BS,52,0)),"")</f>
        <v>25</v>
      </c>
      <c r="U161" s="8">
        <f>IFERROR(ROUND(IF(((H161+K161+Q161+T161)=VLOOKUP($C161,[4]CONSOLIDADO!$C:$BJ,60,0)),VLOOKUP($C161,[4]CONSOLIDADO!$C:$BJ,60,0),"ERROR"),2),"")</f>
        <v>84.5</v>
      </c>
      <c r="V161" s="9" t="str">
        <f>IFERROR(IF(VLOOKUP($C161,[4]APELACIÓN!$C:$AK,5,0)&lt;&gt;0,VLOOKUP($C161,[4]APELACIÓN!$C:$AK,5,0),"NO"),"")</f>
        <v/>
      </c>
      <c r="W161" s="9" t="str">
        <f>IFERROR(IF($V161="SI",VLOOKUP($C161,[4]APELACIÓN!$C:$AK,7,0),""),0)</f>
        <v/>
      </c>
      <c r="X161" s="10" t="str">
        <f>IFERROR(VLOOKUP($C161,[4]CONSOLIDADO!$C:$BS,61,0),"")</f>
        <v/>
      </c>
      <c r="Y161" s="11">
        <f>IFERROR(VLOOKUP($C161,[4]CONSOLIDADO!$C:$BS,62,0),"")</f>
        <v>70</v>
      </c>
      <c r="Z161" s="11">
        <f>IFERROR(VLOOKUP($C161,[4]CONSOLIDADO!$C:$BS,63,0),"")</f>
        <v>6</v>
      </c>
      <c r="AA161" s="11">
        <f>IFERROR(VLOOKUP($C161,[4]CONSOLIDADO!$C:$BS,64,0),"")</f>
        <v>5</v>
      </c>
      <c r="AB161" s="11">
        <f>IFERROR(VLOOKUP($C161,[4]CONSOLIDADO!$C:$BS,65,0),"")</f>
        <v>1</v>
      </c>
      <c r="AC161" s="9" t="str">
        <f>IFERROR(VLOOKUP($C161,[4]CONSOLIDADO!$C:$BS,66,0),"")</f>
        <v/>
      </c>
      <c r="AD161" s="9">
        <f>IFERROR(VLOOKUP($C161,[4]CONSOLIDADO!$C:$BS,67,0),"")</f>
        <v>0</v>
      </c>
      <c r="AE161" s="12">
        <f>IFERROR(VLOOKUP($C161,[4]CONSOLIDADO!$C:$BS,68,0),"")</f>
        <v>0</v>
      </c>
      <c r="AF161" s="13">
        <v>146</v>
      </c>
    </row>
    <row r="162" spans="1:32" x14ac:dyDescent="0.25">
      <c r="A162" s="1">
        <v>147</v>
      </c>
      <c r="B162" s="2">
        <v>103</v>
      </c>
      <c r="C162" s="3">
        <v>12610067</v>
      </c>
      <c r="D162" s="2">
        <v>1</v>
      </c>
      <c r="E162" s="2">
        <f>IFERROR(VLOOKUP($C162,[4]CONSOLIDADO!$C:$K,9,0),"")</f>
        <v>22</v>
      </c>
      <c r="F162" s="4">
        <f>IFERROR(IF(AND($W162="SI",VLOOKUP($C162,[4]APELACIÓN!$C:$AK,21,0)&gt;0),VLOOKUP($C162,[4]APELACIÓN!$C:$AK,21,0),VLOOKUP($C162,[4]CONSOLIDADO!$C:$BS,38,0)),"")</f>
        <v>11</v>
      </c>
      <c r="G162" s="5">
        <f>IFERROR(IF(AND($W162="SI",VLOOKUP($C162,[4]APELACIÓN!$C:$AK,22,0)&gt;0),VLOOKUP($C162,[4]APELACIÓN!$C:$AK,22,0),VLOOKUP($C162,[4]CONSOLIDADO!$C:$BS,39,0)),"")</f>
        <v>76</v>
      </c>
      <c r="H162" s="6">
        <f>IFERROR(IF(AND($W162="SI",VLOOKUP($C162,[4]APELACIÓN!$C:$AK,23,0)&gt;0),VLOOKUP($C162,[4]APELACIÓN!$C:$AK,23,0),VLOOKUP($C162,[4]CONSOLIDADO!$C:$BS,40,0)),"")</f>
        <v>19</v>
      </c>
      <c r="I162" s="4">
        <f>IFERROR(IF(AND($W162="SI",VLOOKUP($C162,[4]APELACIÓN!$C:$AK,24,0)&gt;0),VLOOKUP($C162,[4]APELACIÓN!$C:$AK,24,0),VLOOKUP($C162,[4]CONSOLIDADO!$C:$BS,41,0)),"")</f>
        <v>74</v>
      </c>
      <c r="J162" s="7">
        <f>IFERROR(IF(AND($W162="SI",VLOOKUP($C162,[4]APELACIÓN!$C:$AK,25,0)&gt;0),VLOOKUP($C162,[4]APELACIÓN!$C:$AK,25,0),VLOOKUP($C162,[4]CONSOLIDADO!$C:$BS,42,0)),"")</f>
        <v>100</v>
      </c>
      <c r="K162" s="6">
        <f>IFERROR(IF(AND($W162="SI",VLOOKUP($C162,[4]APELACIÓN!$C:$AK,26,0)&gt;0),VLOOKUP($C162,[4]APELACIÓN!$C:$AK,26,0),VLOOKUP($C162,[4]CONSOLIDADO!$C:$BS,43,0)),"")</f>
        <v>25</v>
      </c>
      <c r="L162" s="4">
        <f>IFERROR(IF(AND($W162="SI",VLOOKUP($C162,[4]APELACIÓN!$C:$AK,27,0)&gt;0),VLOOKUP($C162,[4]APELACIÓN!$C:$AK,27,0),VLOOKUP($C162,[4]CONSOLIDADO!$C:$BS,44,0)),"")</f>
        <v>70</v>
      </c>
      <c r="M162" s="4">
        <f>IFERROR(IF(AND($W162="SI",VLOOKUP($C162,[4]APELACIÓN!$C:$AK,28,0)&gt;0),VLOOKUP($C162,[4]APELACIÓN!$C:$AK,28,0),VLOOKUP($C162,[4]CONSOLIDADO!$C:$BS,45,0)),"")</f>
        <v>70</v>
      </c>
      <c r="N162" s="4">
        <f>IFERROR(IF(AND($W162="SI",VLOOKUP($C162,[4]APELACIÓN!$C:$AK,29,0)&gt;0),VLOOKUP($C162,[4]APELACIÓN!$C:$AK,29,0),VLOOKUP($C162,[4]CONSOLIDADO!$C:$BS,46,0)),"")</f>
        <v>70</v>
      </c>
      <c r="O162" s="4">
        <f>IFERROR(IF(AND($W162="SI",VLOOKUP($C162,[4]APELACIÓN!$C:$AK,30,0)&gt;0),VLOOKUP($C162,[4]APELACIÓN!$C:$AK,30,0),VLOOKUP($C162,[4]CONSOLIDADO!$C:$BS,47,0)),"")</f>
        <v>70</v>
      </c>
      <c r="P162" s="7">
        <f>IFERROR(IF(AND($W162="SI",VLOOKUP($C162,[4]APELACIÓN!$C:$AK,31,0)&gt;0),VLOOKUP($C162,[4]APELACIÓN!$C:$AK,31,0),VLOOKUP($C162,[4]CONSOLIDADO!$C:$BS,48,0)),"")</f>
        <v>100</v>
      </c>
      <c r="Q162" s="6">
        <f>IFERROR(IF(AND($W162="SI",VLOOKUP($C162,[4]APELACIÓN!$C:$AK,32,0)&gt;0),VLOOKUP($C162,[4]APELACIÓN!$C:$AK,32,0),VLOOKUP($C162,[4]CONSOLIDADO!$C:$BS,49,0)),"")</f>
        <v>25</v>
      </c>
      <c r="R162" s="4" t="str">
        <f>IFERROR(IF(AND($W162="SI",VLOOKUP($C162,[4]APELACIÓN!$C:$AK,33,0)&gt;0),VLOOKUP($C162,[4]APELACIÓN!$C:$AK,33,0),VLOOKUP($C162,[4]CONSOLIDADO!$C:$BS,50,0)),"")</f>
        <v>AP</v>
      </c>
      <c r="S162" s="5">
        <f>IFERROR(IF(AND($W162="SI",VLOOKUP($C162,[4]APELACIÓN!$C:$AK,34,0)&gt;0),VLOOKUP($C162,[4]APELACIÓN!$C:$AK,34,0),VLOOKUP($C162,[4]CONSOLIDADO!$C:$BS,51,0)),"")</f>
        <v>60</v>
      </c>
      <c r="T162" s="6">
        <f>IFERROR(IF(AND($W162="SI",VLOOKUP($C162,[4]APELACIÓN!$C:$AK,35,0)&gt;0),VLOOKUP($C162,[4]APELACIÓN!$C:$AK,35,0),VLOOKUP($C162,[4]CONSOLIDADO!$C:$BS,52,0)),"")</f>
        <v>15</v>
      </c>
      <c r="U162" s="8">
        <f>IFERROR(ROUND(IF(((H162+K162+Q162+T162)=VLOOKUP($C162,[4]CONSOLIDADO!$C:$BJ,60,0)),VLOOKUP($C162,[4]CONSOLIDADO!$C:$BJ,60,0),"ERROR"),2),"")</f>
        <v>84</v>
      </c>
      <c r="V162" s="9" t="str">
        <f>IFERROR(IF(VLOOKUP($C162,[4]APELACIÓN!$C:$AK,5,0)&lt;&gt;0,VLOOKUP($C162,[4]APELACIÓN!$C:$AK,5,0),"NO"),"")</f>
        <v/>
      </c>
      <c r="W162" s="9" t="str">
        <f>IFERROR(IF($V162="SI",VLOOKUP($C162,[4]APELACIÓN!$C:$AK,7,0),""),0)</f>
        <v/>
      </c>
      <c r="X162" s="10"/>
      <c r="Y162" s="11">
        <f>IFERROR(VLOOKUP($C162,[4]CONSOLIDADO!$C:$BS,62,0),"")</f>
        <v>70</v>
      </c>
      <c r="Z162" s="11">
        <f>IFERROR(VLOOKUP($C162,[4]CONSOLIDADO!$C:$BS,63,0),"")</f>
        <v>5</v>
      </c>
      <c r="AA162" s="11">
        <f>IFERROR(VLOOKUP($C162,[4]CONSOLIDADO!$C:$BS,64,0),"")</f>
        <v>5</v>
      </c>
      <c r="AB162" s="11">
        <f>IFERROR(VLOOKUP($C162,[4]CONSOLIDADO!$C:$BS,65,0),"")</f>
        <v>15</v>
      </c>
      <c r="AC162" s="9" t="str">
        <f>IFERROR(VLOOKUP($C162,[4]CONSOLIDADO!$C:$BS,66,0),"")</f>
        <v/>
      </c>
      <c r="AD162" s="9">
        <f>IFERROR(VLOOKUP($C162,[4]CONSOLIDADO!$C:$BS,67,0),"")</f>
        <v>0</v>
      </c>
      <c r="AE162" s="12">
        <f>IFERROR(VLOOKUP($C162,[4]CONSOLIDADO!$C:$BS,68,0),"")</f>
        <v>0</v>
      </c>
      <c r="AF162" s="13">
        <v>147</v>
      </c>
    </row>
    <row r="163" spans="1:32" x14ac:dyDescent="0.25">
      <c r="A163" s="1">
        <v>148</v>
      </c>
      <c r="B163" s="2">
        <v>103</v>
      </c>
      <c r="C163" s="3">
        <v>17011183</v>
      </c>
      <c r="D163" s="2">
        <v>4</v>
      </c>
      <c r="E163" s="2">
        <f>IFERROR(VLOOKUP($C163,[4]CONSOLIDADO!$C:$K,9,0),"")</f>
        <v>22</v>
      </c>
      <c r="F163" s="4">
        <f>IFERROR(IF(AND($W163="SI",VLOOKUP($C163,[4]APELACIÓN!$C:$AK,21,0)&gt;0),VLOOKUP($C163,[4]APELACIÓN!$C:$AK,21,0),VLOOKUP($C163,[4]CONSOLIDADO!$C:$BS,38,0)),"")</f>
        <v>6</v>
      </c>
      <c r="G163" s="5">
        <f>IFERROR(IF(AND($W163="SI",VLOOKUP($C163,[4]APELACIÓN!$C:$AK,22,0)&gt;0),VLOOKUP($C163,[4]APELACIÓN!$C:$AK,22,0),VLOOKUP($C163,[4]CONSOLIDADO!$C:$BS,39,0)),"")</f>
        <v>46</v>
      </c>
      <c r="H163" s="6">
        <f>IFERROR(IF(AND($W163="SI",VLOOKUP($C163,[4]APELACIÓN!$C:$AK,23,0)&gt;0),VLOOKUP($C163,[4]APELACIÓN!$C:$AK,23,0),VLOOKUP($C163,[4]CONSOLIDADO!$C:$BS,40,0)),"")</f>
        <v>11.5</v>
      </c>
      <c r="I163" s="4">
        <f>IFERROR(IF(AND($W163="SI",VLOOKUP($C163,[4]APELACIÓN!$C:$AK,24,0)&gt;0),VLOOKUP($C163,[4]APELACIÓN!$C:$AK,24,0),VLOOKUP($C163,[4]CONSOLIDADO!$C:$BS,41,0)),"")</f>
        <v>135</v>
      </c>
      <c r="J163" s="7">
        <f>IFERROR(IF(AND($W163="SI",VLOOKUP($C163,[4]APELACIÓN!$C:$AK,25,0)&gt;0),VLOOKUP($C163,[4]APELACIÓN!$C:$AK,25,0),VLOOKUP($C163,[4]CONSOLIDADO!$C:$BS,42,0)),"")</f>
        <v>100</v>
      </c>
      <c r="K163" s="6">
        <f>IFERROR(IF(AND($W163="SI",VLOOKUP($C163,[4]APELACIÓN!$C:$AK,26,0)&gt;0),VLOOKUP($C163,[4]APELACIÓN!$C:$AK,26,0),VLOOKUP($C163,[4]CONSOLIDADO!$C:$BS,43,0)),"")</f>
        <v>25</v>
      </c>
      <c r="L163" s="4">
        <f>IFERROR(IF(AND($W163="SI",VLOOKUP($C163,[4]APELACIÓN!$C:$AK,27,0)&gt;0),VLOOKUP($C163,[4]APELACIÓN!$C:$AK,27,0),VLOOKUP($C163,[4]CONSOLIDADO!$C:$BS,44,0)),"")</f>
        <v>67</v>
      </c>
      <c r="M163" s="4">
        <f>IFERROR(IF(AND($W163="SI",VLOOKUP($C163,[4]APELACIÓN!$C:$AK,28,0)&gt;0),VLOOKUP($C163,[4]APELACIÓN!$C:$AK,28,0),VLOOKUP($C163,[4]CONSOLIDADO!$C:$BS,45,0)),"")</f>
        <v>64</v>
      </c>
      <c r="N163" s="4">
        <f>IFERROR(IF(AND($W163="SI",VLOOKUP($C163,[4]APELACIÓN!$C:$AK,29,0)&gt;0),VLOOKUP($C163,[4]APELACIÓN!$C:$AK,29,0),VLOOKUP($C163,[4]CONSOLIDADO!$C:$BS,46,0)),"")</f>
        <v>63</v>
      </c>
      <c r="O163" s="4">
        <f>IFERROR(IF(AND($W163="SI",VLOOKUP($C163,[4]APELACIÓN!$C:$AK,30,0)&gt;0),VLOOKUP($C163,[4]APELACIÓN!$C:$AK,30,0),VLOOKUP($C163,[4]CONSOLIDADO!$C:$BS,47,0)),"")</f>
        <v>65</v>
      </c>
      <c r="P163" s="7">
        <f>IFERROR(IF(AND($W163="SI",VLOOKUP($C163,[4]APELACIÓN!$C:$AK,31,0)&gt;0),VLOOKUP($C163,[4]APELACIÓN!$C:$AK,31,0),VLOOKUP($C163,[4]CONSOLIDADO!$C:$BS,48,0)),"")</f>
        <v>88</v>
      </c>
      <c r="Q163" s="6">
        <f>IFERROR(IF(AND($W163="SI",VLOOKUP($C163,[4]APELACIÓN!$C:$AK,32,0)&gt;0),VLOOKUP($C163,[4]APELACIÓN!$C:$AK,32,0),VLOOKUP($C163,[4]CONSOLIDADO!$C:$BS,49,0)),"")</f>
        <v>22</v>
      </c>
      <c r="R163" s="4" t="str">
        <f>IFERROR(IF(AND($W163="SI",VLOOKUP($C163,[4]APELACIÓN!$C:$AK,33,0)&gt;0),VLOOKUP($C163,[4]APELACIÓN!$C:$AK,33,0),VLOOKUP($C163,[4]CONSOLIDADO!$C:$BS,50,0)),"")</f>
        <v>TNS</v>
      </c>
      <c r="S163" s="5">
        <f>IFERROR(IF(AND($W163="SI",VLOOKUP($C163,[4]APELACIÓN!$C:$AK,34,0)&gt;0),VLOOKUP($C163,[4]APELACIÓN!$C:$AK,34,0),VLOOKUP($C163,[4]CONSOLIDADO!$C:$BS,51,0)),"")</f>
        <v>100</v>
      </c>
      <c r="T163" s="6">
        <f>IFERROR(IF(AND($W163="SI",VLOOKUP($C163,[4]APELACIÓN!$C:$AK,35,0)&gt;0),VLOOKUP($C163,[4]APELACIÓN!$C:$AK,35,0),VLOOKUP($C163,[4]CONSOLIDADO!$C:$BS,52,0)),"")</f>
        <v>25</v>
      </c>
      <c r="U163" s="8">
        <f>IFERROR(ROUND(IF(((H163+K163+Q163+T163)=VLOOKUP($C163,[4]CONSOLIDADO!$C:$BJ,60,0)),VLOOKUP($C163,[4]CONSOLIDADO!$C:$BJ,60,0),"ERROR"),2),"")</f>
        <v>83.5</v>
      </c>
      <c r="V163" s="9" t="str">
        <f>IFERROR(IF(VLOOKUP($C163,[4]APELACIÓN!$C:$AK,5,0)&lt;&gt;0,VLOOKUP($C163,[4]APELACIÓN!$C:$AK,5,0),"NO"),"")</f>
        <v/>
      </c>
      <c r="W163" s="9" t="str">
        <f>IFERROR(IF($V163="SI",VLOOKUP($C163,[4]APELACIÓN!$C:$AK,7,0),""),0)</f>
        <v/>
      </c>
      <c r="X163" s="10" t="str">
        <f>IFERROR(VLOOKUP($C163,[4]CONSOLIDADO!$C:$BS,61,0),"")</f>
        <v>EMPATE</v>
      </c>
      <c r="Y163" s="11">
        <f>IFERROR(VLOOKUP($C163,[4]CONSOLIDADO!$C:$BS,62,0),"")</f>
        <v>67</v>
      </c>
      <c r="Z163" s="11">
        <f>IFERROR(VLOOKUP($C163,[4]CONSOLIDADO!$C:$BS,63,0),"")</f>
        <v>5</v>
      </c>
      <c r="AA163" s="11">
        <f>IFERROR(VLOOKUP($C163,[4]CONSOLIDADO!$C:$BS,64,0),"")</f>
        <v>10</v>
      </c>
      <c r="AB163" s="11">
        <f>IFERROR(VLOOKUP($C163,[4]CONSOLIDADO!$C:$BS,65,0),"")</f>
        <v>9</v>
      </c>
      <c r="AC163" s="9" t="str">
        <f>IFERROR(VLOOKUP($C163,[4]CONSOLIDADO!$C:$BS,66,0),"")</f>
        <v/>
      </c>
      <c r="AD163" s="9">
        <f>IFERROR(VLOOKUP($C163,[4]CONSOLIDADO!$C:$BS,67,0),"")</f>
        <v>0</v>
      </c>
      <c r="AE163" s="12">
        <f>IFERROR(VLOOKUP($C163,[4]CONSOLIDADO!$C:$BS,68,0),"")</f>
        <v>0</v>
      </c>
      <c r="AF163" s="13">
        <v>148</v>
      </c>
    </row>
    <row r="164" spans="1:32" x14ac:dyDescent="0.25">
      <c r="A164" s="1">
        <v>149</v>
      </c>
      <c r="B164" s="2">
        <v>103</v>
      </c>
      <c r="C164" s="3">
        <v>11327899</v>
      </c>
      <c r="D164" s="2">
        <v>4</v>
      </c>
      <c r="E164" s="2">
        <f>IFERROR(VLOOKUP($C164,[4]CONSOLIDADO!$C:$K,9,0),"")</f>
        <v>22</v>
      </c>
      <c r="F164" s="4">
        <f>IFERROR(IF(AND($W164="SI",VLOOKUP($C164,[4]APELACIÓN!$C:$AK,21,0)&gt;0),VLOOKUP($C164,[4]APELACIÓN!$C:$AK,21,0),VLOOKUP($C164,[4]CONSOLIDADO!$C:$BS,38,0)),"")</f>
        <v>10</v>
      </c>
      <c r="G164" s="5">
        <f>IFERROR(IF(AND($W164="SI",VLOOKUP($C164,[4]APELACIÓN!$C:$AK,22,0)&gt;0),VLOOKUP($C164,[4]APELACIÓN!$C:$AK,22,0),VLOOKUP($C164,[4]CONSOLIDADO!$C:$BS,39,0)),"")</f>
        <v>70</v>
      </c>
      <c r="H164" s="6">
        <f>IFERROR(IF(AND($W164="SI",VLOOKUP($C164,[4]APELACIÓN!$C:$AK,23,0)&gt;0),VLOOKUP($C164,[4]APELACIÓN!$C:$AK,23,0),VLOOKUP($C164,[4]CONSOLIDADO!$C:$BS,40,0)),"")</f>
        <v>17.5</v>
      </c>
      <c r="I164" s="4">
        <f>IFERROR(IF(AND($W164="SI",VLOOKUP($C164,[4]APELACIÓN!$C:$AK,24,0)&gt;0),VLOOKUP($C164,[4]APELACIÓN!$C:$AK,24,0),VLOOKUP($C164,[4]CONSOLIDADO!$C:$BS,41,0)),"")</f>
        <v>81</v>
      </c>
      <c r="J164" s="7">
        <f>IFERROR(IF(AND($W164="SI",VLOOKUP($C164,[4]APELACIÓN!$C:$AK,25,0)&gt;0),VLOOKUP($C164,[4]APELACIÓN!$C:$AK,25,0),VLOOKUP($C164,[4]CONSOLIDADO!$C:$BS,42,0)),"")</f>
        <v>100</v>
      </c>
      <c r="K164" s="6">
        <f>IFERROR(IF(AND($W164="SI",VLOOKUP($C164,[4]APELACIÓN!$C:$AK,26,0)&gt;0),VLOOKUP($C164,[4]APELACIÓN!$C:$AK,26,0),VLOOKUP($C164,[4]CONSOLIDADO!$C:$BS,43,0)),"")</f>
        <v>25</v>
      </c>
      <c r="L164" s="4">
        <f>IFERROR(IF(AND($W164="SI",VLOOKUP($C164,[4]APELACIÓN!$C:$AK,27,0)&gt;0),VLOOKUP($C164,[4]APELACIÓN!$C:$AK,27,0),VLOOKUP($C164,[4]CONSOLIDADO!$C:$BS,44,0)),"")</f>
        <v>70</v>
      </c>
      <c r="M164" s="4">
        <f>IFERROR(IF(AND($W164="SI",VLOOKUP($C164,[4]APELACIÓN!$C:$AK,28,0)&gt;0),VLOOKUP($C164,[4]APELACIÓN!$C:$AK,28,0),VLOOKUP($C164,[4]CONSOLIDADO!$C:$BS,45,0)),"")</f>
        <v>70</v>
      </c>
      <c r="N164" s="4">
        <f>IFERROR(IF(AND($W164="SI",VLOOKUP($C164,[4]APELACIÓN!$C:$AK,29,0)&gt;0),VLOOKUP($C164,[4]APELACIÓN!$C:$AK,29,0),VLOOKUP($C164,[4]CONSOLIDADO!$C:$BS,46,0)),"")</f>
        <v>70</v>
      </c>
      <c r="O164" s="4">
        <f>IFERROR(IF(AND($W164="SI",VLOOKUP($C164,[4]APELACIÓN!$C:$AK,30,0)&gt;0),VLOOKUP($C164,[4]APELACIÓN!$C:$AK,30,0),VLOOKUP($C164,[4]CONSOLIDADO!$C:$BS,47,0)),"")</f>
        <v>70</v>
      </c>
      <c r="P164" s="7">
        <f>IFERROR(IF(AND($W164="SI",VLOOKUP($C164,[4]APELACIÓN!$C:$AK,31,0)&gt;0),VLOOKUP($C164,[4]APELACIÓN!$C:$AK,31,0),VLOOKUP($C164,[4]CONSOLIDADO!$C:$BS,48,0)),"")</f>
        <v>100</v>
      </c>
      <c r="Q164" s="6">
        <f>IFERROR(IF(AND($W164="SI",VLOOKUP($C164,[4]APELACIÓN!$C:$AK,32,0)&gt;0),VLOOKUP($C164,[4]APELACIÓN!$C:$AK,32,0),VLOOKUP($C164,[4]CONSOLIDADO!$C:$BS,49,0)),"")</f>
        <v>25</v>
      </c>
      <c r="R164" s="4" t="str">
        <f>IFERROR(IF(AND($W164="SI",VLOOKUP($C164,[4]APELACIÓN!$C:$AK,33,0)&gt;0),VLOOKUP($C164,[4]APELACIÓN!$C:$AK,33,0),VLOOKUP($C164,[4]CONSOLIDADO!$C:$BS,50,0)),"")</f>
        <v>AP</v>
      </c>
      <c r="S164" s="5">
        <f>IFERROR(IF(AND($W164="SI",VLOOKUP($C164,[4]APELACIÓN!$C:$AK,34,0)&gt;0),VLOOKUP($C164,[4]APELACIÓN!$C:$AK,34,0),VLOOKUP($C164,[4]CONSOLIDADO!$C:$BS,51,0)),"")</f>
        <v>60</v>
      </c>
      <c r="T164" s="6">
        <f>IFERROR(IF(AND($W164="SI",VLOOKUP($C164,[4]APELACIÓN!$C:$AK,35,0)&gt;0),VLOOKUP($C164,[4]APELACIÓN!$C:$AK,35,0),VLOOKUP($C164,[4]CONSOLIDADO!$C:$BS,52,0)),"")</f>
        <v>15</v>
      </c>
      <c r="U164" s="8">
        <f>IFERROR(ROUND(IF(((H164+K164+Q164+T164)=VLOOKUP($C164,[4]CONSOLIDADO!$C:$BJ,60,0)),VLOOKUP($C164,[4]CONSOLIDADO!$C:$BJ,60,0),"ERROR"),2),"")</f>
        <v>82.5</v>
      </c>
      <c r="V164" s="9" t="str">
        <f>IFERROR(IF(VLOOKUP($C164,[4]APELACIÓN!$C:$AK,5,0)&lt;&gt;0,VLOOKUP($C164,[4]APELACIÓN!$C:$AK,5,0),"NO"),"")</f>
        <v/>
      </c>
      <c r="W164" s="9" t="str">
        <f>IFERROR(IF($V164="SI",VLOOKUP($C164,[4]APELACIÓN!$C:$AK,7,0),""),0)</f>
        <v/>
      </c>
      <c r="X164" s="10" t="str">
        <f>IFERROR(VLOOKUP($C164,[4]CONSOLIDADO!$C:$BS,61,0),"")</f>
        <v>EMPATE</v>
      </c>
      <c r="Y164" s="11">
        <f>IFERROR(VLOOKUP($C164,[4]CONSOLIDADO!$C:$BS,62,0),"")</f>
        <v>70</v>
      </c>
      <c r="Z164" s="11">
        <f>IFERROR(VLOOKUP($C164,[4]CONSOLIDADO!$C:$BS,63,0),"")</f>
        <v>9</v>
      </c>
      <c r="AA164" s="11">
        <f>IFERROR(VLOOKUP($C164,[4]CONSOLIDADO!$C:$BS,64,0),"")</f>
        <v>9</v>
      </c>
      <c r="AB164" s="11">
        <f>IFERROR(VLOOKUP($C164,[4]CONSOLIDADO!$C:$BS,65,0),"")</f>
        <v>27</v>
      </c>
      <c r="AC164" s="9" t="str">
        <f>IFERROR(VLOOKUP($C164,[4]CONSOLIDADO!$C:$BS,66,0),"")</f>
        <v/>
      </c>
      <c r="AD164" s="9">
        <f>IFERROR(VLOOKUP($C164,[4]CONSOLIDADO!$C:$BS,67,0),"")</f>
        <v>0</v>
      </c>
      <c r="AE164" s="12">
        <f>IFERROR(VLOOKUP($C164,[4]CONSOLIDADO!$C:$BS,68,0),"")</f>
        <v>0</v>
      </c>
      <c r="AF164" s="13">
        <v>149</v>
      </c>
    </row>
    <row r="165" spans="1:32" x14ac:dyDescent="0.25">
      <c r="A165" s="1">
        <v>150</v>
      </c>
      <c r="B165" s="2">
        <v>103</v>
      </c>
      <c r="C165" s="3">
        <v>13213664</v>
      </c>
      <c r="D165" s="2">
        <v>5</v>
      </c>
      <c r="E165" s="2">
        <f>IFERROR(VLOOKUP($C165,[4]CONSOLIDADO!$C:$K,9,0),"")</f>
        <v>22</v>
      </c>
      <c r="F165" s="4">
        <f>IFERROR(IF(AND($W165="SI",VLOOKUP($C165,[4]APELACIÓN!$C:$AK,21,0)&gt;0),VLOOKUP($C165,[4]APELACIÓN!$C:$AK,21,0),VLOOKUP($C165,[4]CONSOLIDADO!$C:$BS,38,0)),"")</f>
        <v>15</v>
      </c>
      <c r="G165" s="5">
        <f>IFERROR(IF(AND($W165="SI",VLOOKUP($C165,[4]APELACIÓN!$C:$AK,22,0)&gt;0),VLOOKUP($C165,[4]APELACIÓN!$C:$AK,22,0),VLOOKUP($C165,[4]CONSOLIDADO!$C:$BS,39,0)),"")</f>
        <v>100</v>
      </c>
      <c r="H165" s="6">
        <f>IFERROR(IF(AND($W165="SI",VLOOKUP($C165,[4]APELACIÓN!$C:$AK,23,0)&gt;0),VLOOKUP($C165,[4]APELACIÓN!$C:$AK,23,0),VLOOKUP($C165,[4]CONSOLIDADO!$C:$BS,40,0)),"")</f>
        <v>25</v>
      </c>
      <c r="I165" s="4">
        <f>IFERROR(IF(AND($W165="SI",VLOOKUP($C165,[4]APELACIÓN!$C:$AK,24,0)&gt;0),VLOOKUP($C165,[4]APELACIÓN!$C:$AK,24,0),VLOOKUP($C165,[4]CONSOLIDADO!$C:$BS,41,0)),"")</f>
        <v>27</v>
      </c>
      <c r="J165" s="7">
        <f>IFERROR(IF(AND($W165="SI",VLOOKUP($C165,[4]APELACIÓN!$C:$AK,25,0)&gt;0),VLOOKUP($C165,[4]APELACIÓN!$C:$AK,25,0),VLOOKUP($C165,[4]CONSOLIDADO!$C:$BS,42,0)),"")</f>
        <v>28</v>
      </c>
      <c r="K165" s="6">
        <f>IFERROR(IF(AND($W165="SI",VLOOKUP($C165,[4]APELACIÓN!$C:$AK,26,0)&gt;0),VLOOKUP($C165,[4]APELACIÓN!$C:$AK,26,0),VLOOKUP($C165,[4]CONSOLIDADO!$C:$BS,43,0)),"")</f>
        <v>7</v>
      </c>
      <c r="L165" s="4">
        <f>IFERROR(IF(AND($W165="SI",VLOOKUP($C165,[4]APELACIÓN!$C:$AK,27,0)&gt;0),VLOOKUP($C165,[4]APELACIÓN!$C:$AK,27,0),VLOOKUP($C165,[4]CONSOLIDADO!$C:$BS,44,0)),"")</f>
        <v>70</v>
      </c>
      <c r="M165" s="4">
        <f>IFERROR(IF(AND($W165="SI",VLOOKUP($C165,[4]APELACIÓN!$C:$AK,28,0)&gt;0),VLOOKUP($C165,[4]APELACIÓN!$C:$AK,28,0),VLOOKUP($C165,[4]CONSOLIDADO!$C:$BS,45,0)),"")</f>
        <v>70</v>
      </c>
      <c r="N165" s="4">
        <f>IFERROR(IF(AND($W165="SI",VLOOKUP($C165,[4]APELACIÓN!$C:$AK,29,0)&gt;0),VLOOKUP($C165,[4]APELACIÓN!$C:$AK,29,0),VLOOKUP($C165,[4]CONSOLIDADO!$C:$BS,46,0)),"")</f>
        <v>70</v>
      </c>
      <c r="O165" s="4">
        <f>IFERROR(IF(AND($W165="SI",VLOOKUP($C165,[4]APELACIÓN!$C:$AK,30,0)&gt;0),VLOOKUP($C165,[4]APELACIÓN!$C:$AK,30,0),VLOOKUP($C165,[4]CONSOLIDADO!$C:$BS,47,0)),"")</f>
        <v>70</v>
      </c>
      <c r="P165" s="7">
        <f>IFERROR(IF(AND($W165="SI",VLOOKUP($C165,[4]APELACIÓN!$C:$AK,31,0)&gt;0),VLOOKUP($C165,[4]APELACIÓN!$C:$AK,31,0),VLOOKUP($C165,[4]CONSOLIDADO!$C:$BS,48,0)),"")</f>
        <v>100</v>
      </c>
      <c r="Q165" s="6">
        <f>IFERROR(IF(AND($W165="SI",VLOOKUP($C165,[4]APELACIÓN!$C:$AK,32,0)&gt;0),VLOOKUP($C165,[4]APELACIÓN!$C:$AK,32,0),VLOOKUP($C165,[4]CONSOLIDADO!$C:$BS,49,0)),"")</f>
        <v>25</v>
      </c>
      <c r="R165" s="4" t="str">
        <f>IFERROR(IF(AND($W165="SI",VLOOKUP($C165,[4]APELACIÓN!$C:$AK,33,0)&gt;0),VLOOKUP($C165,[4]APELACIÓN!$C:$AK,33,0),VLOOKUP($C165,[4]CONSOLIDADO!$C:$BS,50,0)),"")</f>
        <v>TNS</v>
      </c>
      <c r="S165" s="5">
        <f>IFERROR(IF(AND($W165="SI",VLOOKUP($C165,[4]APELACIÓN!$C:$AK,34,0)&gt;0),VLOOKUP($C165,[4]APELACIÓN!$C:$AK,34,0),VLOOKUP($C165,[4]CONSOLIDADO!$C:$BS,51,0)),"")</f>
        <v>100</v>
      </c>
      <c r="T165" s="6">
        <f>IFERROR(IF(AND($W165="SI",VLOOKUP($C165,[4]APELACIÓN!$C:$AK,35,0)&gt;0),VLOOKUP($C165,[4]APELACIÓN!$C:$AK,35,0),VLOOKUP($C165,[4]CONSOLIDADO!$C:$BS,52,0)),"")</f>
        <v>25</v>
      </c>
      <c r="U165" s="8">
        <f>IFERROR(ROUND(IF(((H165+K165+Q165+T165)=VLOOKUP($C165,[4]CONSOLIDADO!$C:$BJ,60,0)),VLOOKUP($C165,[4]CONSOLIDADO!$C:$BJ,60,0),"ERROR"),2),"")</f>
        <v>82</v>
      </c>
      <c r="V165" s="9" t="str">
        <f>IFERROR(IF(VLOOKUP($C165,[4]APELACIÓN!$C:$AK,5,0)&lt;&gt;0,VLOOKUP($C165,[4]APELACIÓN!$C:$AK,5,0),"NO"),"")</f>
        <v>SI</v>
      </c>
      <c r="W165" s="9" t="str">
        <f>IFERROR(IF($V165="SI",VLOOKUP($C165,[4]APELACIÓN!$C:$AK,7,0),""),0)</f>
        <v>NO</v>
      </c>
      <c r="X165" s="10" t="str">
        <f>IFERROR(VLOOKUP($C165,[4]CONSOLIDADO!$C:$BS,61,0),"")</f>
        <v/>
      </c>
      <c r="Y165" s="11">
        <f>IFERROR(VLOOKUP($C165,[4]CONSOLIDADO!$C:$BS,62,0),"")</f>
        <v>70</v>
      </c>
      <c r="Z165" s="11">
        <f>IFERROR(VLOOKUP($C165,[4]CONSOLIDADO!$C:$BS,63,0),"")</f>
        <v>15</v>
      </c>
      <c r="AA165" s="11">
        <f>IFERROR(VLOOKUP($C165,[4]CONSOLIDADO!$C:$BS,64,0),"")</f>
        <v>5</v>
      </c>
      <c r="AB165" s="11">
        <f>IFERROR(VLOOKUP($C165,[4]CONSOLIDADO!$C:$BS,65,0),"")</f>
        <v>10</v>
      </c>
      <c r="AC165" s="9" t="str">
        <f>IFERROR(VLOOKUP($C165,[4]CONSOLIDADO!$C:$BS,66,0),"")</f>
        <v/>
      </c>
      <c r="AD165" s="9">
        <f>IFERROR(VLOOKUP($C165,[4]CONSOLIDADO!$C:$BS,67,0),"")</f>
        <v>0</v>
      </c>
      <c r="AE165" s="12">
        <f>IFERROR(VLOOKUP($C165,[4]CONSOLIDADO!$C:$BS,68,0),"")</f>
        <v>0</v>
      </c>
      <c r="AF165" s="13">
        <v>150</v>
      </c>
    </row>
    <row r="166" spans="1:32" x14ac:dyDescent="0.25">
      <c r="A166" s="1">
        <v>151</v>
      </c>
      <c r="B166" s="2">
        <v>103</v>
      </c>
      <c r="C166" s="3">
        <v>17011524</v>
      </c>
      <c r="D166" s="2">
        <v>4</v>
      </c>
      <c r="E166" s="2">
        <f>IFERROR(VLOOKUP($C166,[4]CONSOLIDADO!$C:$K,9,0),"")</f>
        <v>22</v>
      </c>
      <c r="F166" s="4">
        <f>IFERROR(IF(AND($W166="SI",VLOOKUP($C166,[4]APELACIÓN!$C:$AK,21,0)&gt;0),VLOOKUP($C166,[4]APELACIÓN!$C:$AK,21,0),VLOOKUP($C166,[4]CONSOLIDADO!$C:$BS,38,0)),"")</f>
        <v>8</v>
      </c>
      <c r="G166" s="5">
        <f>IFERROR(IF(AND($W166="SI",VLOOKUP($C166,[4]APELACIÓN!$C:$AK,22,0)&gt;0),VLOOKUP($C166,[4]APELACIÓN!$C:$AK,22,0),VLOOKUP($C166,[4]CONSOLIDADO!$C:$BS,39,0)),"")</f>
        <v>58</v>
      </c>
      <c r="H166" s="6">
        <f>IFERROR(IF(AND($W166="SI",VLOOKUP($C166,[4]APELACIÓN!$C:$AK,23,0)&gt;0),VLOOKUP($C166,[4]APELACIÓN!$C:$AK,23,0),VLOOKUP($C166,[4]CONSOLIDADO!$C:$BS,40,0)),"")</f>
        <v>14.5</v>
      </c>
      <c r="I166" s="4">
        <f>IFERROR(IF(AND($W166="SI",VLOOKUP($C166,[4]APELACIÓN!$C:$AK,24,0)&gt;0),VLOOKUP($C166,[4]APELACIÓN!$C:$AK,24,0),VLOOKUP($C166,[4]CONSOLIDADO!$C:$BS,41,0)),"")</f>
        <v>94</v>
      </c>
      <c r="J166" s="7">
        <f>IFERROR(IF(AND($W166="SI",VLOOKUP($C166,[4]APELACIÓN!$C:$AK,25,0)&gt;0),VLOOKUP($C166,[4]APELACIÓN!$C:$AK,25,0),VLOOKUP($C166,[4]CONSOLIDADO!$C:$BS,42,0)),"")</f>
        <v>100</v>
      </c>
      <c r="K166" s="6">
        <f>IFERROR(IF(AND($W166="SI",VLOOKUP($C166,[4]APELACIÓN!$C:$AK,26,0)&gt;0),VLOOKUP($C166,[4]APELACIÓN!$C:$AK,26,0),VLOOKUP($C166,[4]CONSOLIDADO!$C:$BS,43,0)),"")</f>
        <v>25</v>
      </c>
      <c r="L166" s="4">
        <f>IFERROR(IF(AND($W166="SI",VLOOKUP($C166,[4]APELACIÓN!$C:$AK,27,0)&gt;0),VLOOKUP($C166,[4]APELACIÓN!$C:$AK,27,0),VLOOKUP($C166,[4]CONSOLIDADO!$C:$BS,44,0)),"")</f>
        <v>70</v>
      </c>
      <c r="M166" s="4">
        <f>IFERROR(IF(AND($W166="SI",VLOOKUP($C166,[4]APELACIÓN!$C:$AK,28,0)&gt;0),VLOOKUP($C166,[4]APELACIÓN!$C:$AK,28,0),VLOOKUP($C166,[4]CONSOLIDADO!$C:$BS,45,0)),"")</f>
        <v>69</v>
      </c>
      <c r="N166" s="4">
        <f>IFERROR(IF(AND($W166="SI",VLOOKUP($C166,[4]APELACIÓN!$C:$AK,29,0)&gt;0),VLOOKUP($C166,[4]APELACIÓN!$C:$AK,29,0),VLOOKUP($C166,[4]CONSOLIDADO!$C:$BS,46,0)),"")</f>
        <v>69</v>
      </c>
      <c r="O166" s="4">
        <f>IFERROR(IF(AND($W166="SI",VLOOKUP($C166,[4]APELACIÓN!$C:$AK,30,0)&gt;0),VLOOKUP($C166,[4]APELACIÓN!$C:$AK,30,0),VLOOKUP($C166,[4]CONSOLIDADO!$C:$BS,47,0)),"")</f>
        <v>69</v>
      </c>
      <c r="P166" s="7">
        <f>IFERROR(IF(AND($W166="SI",VLOOKUP($C166,[4]APELACIÓN!$C:$AK,31,0)&gt;0),VLOOKUP($C166,[4]APELACIÓN!$C:$AK,31,0),VLOOKUP($C166,[4]CONSOLIDADO!$C:$BS,48,0)),"")</f>
        <v>96</v>
      </c>
      <c r="Q166" s="6">
        <f>IFERROR(IF(AND($W166="SI",VLOOKUP($C166,[4]APELACIÓN!$C:$AK,32,0)&gt;0),VLOOKUP($C166,[4]APELACIÓN!$C:$AK,32,0),VLOOKUP($C166,[4]CONSOLIDADO!$C:$BS,49,0)),"")</f>
        <v>24</v>
      </c>
      <c r="R166" s="4" t="str">
        <f>IFERROR(IF(AND($W166="SI",VLOOKUP($C166,[4]APELACIÓN!$C:$AK,33,0)&gt;0),VLOOKUP($C166,[4]APELACIÓN!$C:$AK,33,0),VLOOKUP($C166,[4]CONSOLIDADO!$C:$BS,50,0)),"")</f>
        <v>TNM</v>
      </c>
      <c r="S166" s="5">
        <f>IFERROR(IF(AND($W166="SI",VLOOKUP($C166,[4]APELACIÓN!$C:$AK,34,0)&gt;0),VLOOKUP($C166,[4]APELACIÓN!$C:$AK,34,0),VLOOKUP($C166,[4]CONSOLIDADO!$C:$BS,51,0)),"")</f>
        <v>70</v>
      </c>
      <c r="T166" s="6">
        <f>IFERROR(IF(AND($W166="SI",VLOOKUP($C166,[4]APELACIÓN!$C:$AK,35,0)&gt;0),VLOOKUP($C166,[4]APELACIÓN!$C:$AK,35,0),VLOOKUP($C166,[4]CONSOLIDADO!$C:$BS,52,0)),"")</f>
        <v>17.5</v>
      </c>
      <c r="U166" s="8">
        <f>IFERROR(ROUND(IF(((H166+K166+Q166+T166)=VLOOKUP($C166,[4]CONSOLIDADO!$C:$BJ,60,0)),VLOOKUP($C166,[4]CONSOLIDADO!$C:$BJ,60,0),"ERROR"),2),"")</f>
        <v>81</v>
      </c>
      <c r="V166" s="9" t="str">
        <f>IFERROR(IF(VLOOKUP($C166,[4]APELACIÓN!$C:$AK,5,0)&lt;&gt;0,VLOOKUP($C166,[4]APELACIÓN!$C:$AK,5,0),"NO"),"")</f>
        <v/>
      </c>
      <c r="W166" s="9" t="str">
        <f>IFERROR(IF($V166="SI",VLOOKUP($C166,[4]APELACIÓN!$C:$AK,7,0),""),0)</f>
        <v/>
      </c>
      <c r="X166" s="10" t="str">
        <f>IFERROR(VLOOKUP($C166,[4]CONSOLIDADO!$C:$BS,61,0),"")</f>
        <v/>
      </c>
      <c r="Y166" s="11">
        <f>IFERROR(VLOOKUP($C166,[4]CONSOLIDADO!$C:$BS,62,0),"")</f>
        <v>70</v>
      </c>
      <c r="Z166" s="11">
        <f>IFERROR(VLOOKUP($C166,[4]CONSOLIDADO!$C:$BS,63,0),"")</f>
        <v>9</v>
      </c>
      <c r="AA166" s="11">
        <f>IFERROR(VLOOKUP($C166,[4]CONSOLIDADO!$C:$BS,64,0),"")</f>
        <v>7</v>
      </c>
      <c r="AB166" s="11">
        <f>IFERROR(VLOOKUP($C166,[4]CONSOLIDADO!$C:$BS,65,0),"")</f>
        <v>15</v>
      </c>
      <c r="AC166" s="9" t="str">
        <f>IFERROR(VLOOKUP($C166,[4]CONSOLIDADO!$C:$BS,66,0),"")</f>
        <v/>
      </c>
      <c r="AD166" s="9">
        <f>IFERROR(VLOOKUP($C166,[4]CONSOLIDADO!$C:$BS,67,0),"")</f>
        <v>0</v>
      </c>
      <c r="AE166" s="12">
        <f>IFERROR(VLOOKUP($C166,[4]CONSOLIDADO!$C:$BS,68,0),"")</f>
        <v>0</v>
      </c>
      <c r="AF166" s="13">
        <v>151</v>
      </c>
    </row>
    <row r="167" spans="1:32" x14ac:dyDescent="0.25">
      <c r="A167" s="1">
        <v>152</v>
      </c>
      <c r="B167" s="2">
        <v>103</v>
      </c>
      <c r="C167" s="3">
        <v>7939518</v>
      </c>
      <c r="D167" s="2">
        <v>8</v>
      </c>
      <c r="E167" s="2">
        <f>IFERROR(VLOOKUP($C167,[4]CONSOLIDADO!$C:$K,9,0),"")</f>
        <v>22</v>
      </c>
      <c r="F167" s="4">
        <f>IFERROR(IF(AND($W167="SI",VLOOKUP($C167,[4]APELACIÓN!$C:$AK,21,0)&gt;0),VLOOKUP($C167,[4]APELACIÓN!$C:$AK,21,0),VLOOKUP($C167,[4]CONSOLIDADO!$C:$BS,38,0)),"")</f>
        <v>11</v>
      </c>
      <c r="G167" s="5">
        <f>IFERROR(IF(AND($W167="SI",VLOOKUP($C167,[4]APELACIÓN!$C:$AK,22,0)&gt;0),VLOOKUP($C167,[4]APELACIÓN!$C:$AK,22,0),VLOOKUP($C167,[4]CONSOLIDADO!$C:$BS,39,0)),"")</f>
        <v>76</v>
      </c>
      <c r="H167" s="6">
        <f>IFERROR(IF(AND($W167="SI",VLOOKUP($C167,[4]APELACIÓN!$C:$AK,23,0)&gt;0),VLOOKUP($C167,[4]APELACIÓN!$C:$AK,23,0),VLOOKUP($C167,[4]CONSOLIDADO!$C:$BS,40,0)),"")</f>
        <v>19</v>
      </c>
      <c r="I167" s="4">
        <f>IFERROR(IF(AND($W167="SI",VLOOKUP($C167,[4]APELACIÓN!$C:$AK,24,0)&gt;0),VLOOKUP($C167,[4]APELACIÓN!$C:$AK,24,0),VLOOKUP($C167,[4]CONSOLIDADO!$C:$BS,41,0)),"")</f>
        <v>47</v>
      </c>
      <c r="J167" s="7">
        <f>IFERROR(IF(AND($W167="SI",VLOOKUP($C167,[4]APELACIÓN!$C:$AK,25,0)&gt;0),VLOOKUP($C167,[4]APELACIÓN!$C:$AK,25,0),VLOOKUP($C167,[4]CONSOLIDADO!$C:$BS,42,0)),"")</f>
        <v>88</v>
      </c>
      <c r="K167" s="6">
        <f>IFERROR(IF(AND($W167="SI",VLOOKUP($C167,[4]APELACIÓN!$C:$AK,26,0)&gt;0),VLOOKUP($C167,[4]APELACIÓN!$C:$AK,26,0),VLOOKUP($C167,[4]CONSOLIDADO!$C:$BS,43,0)),"")</f>
        <v>22</v>
      </c>
      <c r="L167" s="4">
        <f>IFERROR(IF(AND($W167="SI",VLOOKUP($C167,[4]APELACIÓN!$C:$AK,27,0)&gt;0),VLOOKUP($C167,[4]APELACIÓN!$C:$AK,27,0),VLOOKUP($C167,[4]CONSOLIDADO!$C:$BS,44,0)),"")</f>
        <v>65</v>
      </c>
      <c r="M167" s="4">
        <f>IFERROR(IF(AND($W167="SI",VLOOKUP($C167,[4]APELACIÓN!$C:$AK,28,0)&gt;0),VLOOKUP($C167,[4]APELACIÓN!$C:$AK,28,0),VLOOKUP($C167,[4]CONSOLIDADO!$C:$BS,45,0)),"")</f>
        <v>68</v>
      </c>
      <c r="N167" s="4">
        <f>IFERROR(IF(AND($W167="SI",VLOOKUP($C167,[4]APELACIÓN!$C:$AK,29,0)&gt;0),VLOOKUP($C167,[4]APELACIÓN!$C:$AK,29,0),VLOOKUP($C167,[4]CONSOLIDADO!$C:$BS,46,0)),"")</f>
        <v>70</v>
      </c>
      <c r="O167" s="4">
        <f>IFERROR(IF(AND($W167="SI",VLOOKUP($C167,[4]APELACIÓN!$C:$AK,30,0)&gt;0),VLOOKUP($C167,[4]APELACIÓN!$C:$AK,30,0),VLOOKUP($C167,[4]CONSOLIDADO!$C:$BS,47,0)),"")</f>
        <v>68</v>
      </c>
      <c r="P167" s="7">
        <f>IFERROR(IF(AND($W167="SI",VLOOKUP($C167,[4]APELACIÓN!$C:$AK,31,0)&gt;0),VLOOKUP($C167,[4]APELACIÓN!$C:$AK,31,0),VLOOKUP($C167,[4]CONSOLIDADO!$C:$BS,48,0)),"")</f>
        <v>96</v>
      </c>
      <c r="Q167" s="6">
        <f>IFERROR(IF(AND($W167="SI",VLOOKUP($C167,[4]APELACIÓN!$C:$AK,32,0)&gt;0),VLOOKUP($C167,[4]APELACIÓN!$C:$AK,32,0),VLOOKUP($C167,[4]CONSOLIDADO!$C:$BS,49,0)),"")</f>
        <v>24</v>
      </c>
      <c r="R167" s="4" t="str">
        <f>IFERROR(IF(AND($W167="SI",VLOOKUP($C167,[4]APELACIÓN!$C:$AK,33,0)&gt;0),VLOOKUP($C167,[4]APELACIÓN!$C:$AK,33,0),VLOOKUP($C167,[4]CONSOLIDADO!$C:$BS,50,0)),"")</f>
        <v>AP</v>
      </c>
      <c r="S167" s="5">
        <f>IFERROR(IF(AND($W167="SI",VLOOKUP($C167,[4]APELACIÓN!$C:$AK,34,0)&gt;0),VLOOKUP($C167,[4]APELACIÓN!$C:$AK,34,0),VLOOKUP($C167,[4]CONSOLIDADO!$C:$BS,51,0)),"")</f>
        <v>60</v>
      </c>
      <c r="T167" s="6">
        <f>IFERROR(IF(AND($W167="SI",VLOOKUP($C167,[4]APELACIÓN!$C:$AK,35,0)&gt;0),VLOOKUP($C167,[4]APELACIÓN!$C:$AK,35,0),VLOOKUP($C167,[4]CONSOLIDADO!$C:$BS,52,0)),"")</f>
        <v>15</v>
      </c>
      <c r="U167" s="8">
        <f>IFERROR(ROUND(IF(((H167+K167+Q167+T167)=VLOOKUP($C167,[4]CONSOLIDADO!$C:$BJ,60,0)),VLOOKUP($C167,[4]CONSOLIDADO!$C:$BJ,60,0),"ERROR"),2),"")</f>
        <v>80</v>
      </c>
      <c r="V167" s="9" t="str">
        <f>IFERROR(IF(VLOOKUP($C167,[4]APELACIÓN!$C:$AK,5,0)&lt;&gt;0,VLOOKUP($C167,[4]APELACIÓN!$C:$AK,5,0),"NO"),"")</f>
        <v/>
      </c>
      <c r="W167" s="9" t="str">
        <f>IFERROR(IF($V167="SI",VLOOKUP($C167,[4]APELACIÓN!$C:$AK,7,0),""),0)</f>
        <v/>
      </c>
      <c r="X167" s="10" t="str">
        <f>IFERROR(VLOOKUP($C167,[4]CONSOLIDADO!$C:$BS,61,0),"")</f>
        <v/>
      </c>
      <c r="Y167" s="11">
        <f>IFERROR(VLOOKUP($C167,[4]CONSOLIDADO!$C:$BS,62,0),"")</f>
        <v>65</v>
      </c>
      <c r="Z167" s="11">
        <f>IFERROR(VLOOKUP($C167,[4]CONSOLIDADO!$C:$BS,63,0),"")</f>
        <v>10</v>
      </c>
      <c r="AA167" s="11">
        <f>IFERROR(VLOOKUP($C167,[4]CONSOLIDADO!$C:$BS,64,0),"")</f>
        <v>1</v>
      </c>
      <c r="AB167" s="11">
        <f>IFERROR(VLOOKUP($C167,[4]CONSOLIDADO!$C:$BS,65,0),"")</f>
        <v>7</v>
      </c>
      <c r="AC167" s="9" t="str">
        <f>IFERROR(VLOOKUP($C167,[4]CONSOLIDADO!$C:$BS,66,0),"")</f>
        <v/>
      </c>
      <c r="AD167" s="9">
        <f>IFERROR(VLOOKUP($C167,[4]CONSOLIDADO!$C:$BS,67,0),"")</f>
        <v>0</v>
      </c>
      <c r="AE167" s="12">
        <f>IFERROR(VLOOKUP($C167,[4]CONSOLIDADO!$C:$BS,68,0),"")</f>
        <v>0</v>
      </c>
      <c r="AF167" s="13">
        <v>152</v>
      </c>
    </row>
    <row r="168" spans="1:32" x14ac:dyDescent="0.25">
      <c r="A168" s="1">
        <v>153</v>
      </c>
      <c r="B168" s="2">
        <v>103</v>
      </c>
      <c r="C168" s="3">
        <v>11317812</v>
      </c>
      <c r="D168" s="2">
        <v>4</v>
      </c>
      <c r="E168" s="2">
        <f>IFERROR(VLOOKUP($C168,[4]CONSOLIDADO!$C:$K,9,0),"")</f>
        <v>22</v>
      </c>
      <c r="F168" s="4">
        <f>IFERROR(IF(AND($W168="SI",VLOOKUP($C168,[4]APELACIÓN!$C:$AK,21,0)&gt;0),VLOOKUP($C168,[4]APELACIÓN!$C:$AK,21,0),VLOOKUP($C168,[4]CONSOLIDADO!$C:$BS,38,0)),"")</f>
        <v>17</v>
      </c>
      <c r="G168" s="5">
        <f>IFERROR(IF(AND($W168="SI",VLOOKUP($C168,[4]APELACIÓN!$C:$AK,22,0)&gt;0),VLOOKUP($C168,[4]APELACIÓN!$C:$AK,22,0),VLOOKUP($C168,[4]CONSOLIDADO!$C:$BS,39,0)),"")</f>
        <v>100</v>
      </c>
      <c r="H168" s="6">
        <f>IFERROR(IF(AND($W168="SI",VLOOKUP($C168,[4]APELACIÓN!$C:$AK,23,0)&gt;0),VLOOKUP($C168,[4]APELACIÓN!$C:$AK,23,0),VLOOKUP($C168,[4]CONSOLIDADO!$C:$BS,40,0)),"")</f>
        <v>25</v>
      </c>
      <c r="I168" s="4">
        <f>IFERROR(IF(AND($W168="SI",VLOOKUP($C168,[4]APELACIÓN!$C:$AK,24,0)&gt;0),VLOOKUP($C168,[4]APELACIÓN!$C:$AK,24,0),VLOOKUP($C168,[4]CONSOLIDADO!$C:$BS,41,0)),"")</f>
        <v>21</v>
      </c>
      <c r="J168" s="7">
        <f>IFERROR(IF(AND($W168="SI",VLOOKUP($C168,[4]APELACIÓN!$C:$AK,25,0)&gt;0),VLOOKUP($C168,[4]APELACIÓN!$C:$AK,25,0),VLOOKUP($C168,[4]CONSOLIDADO!$C:$BS,42,0)),"")</f>
        <v>16</v>
      </c>
      <c r="K168" s="6">
        <f>IFERROR(IF(AND($W168="SI",VLOOKUP($C168,[4]APELACIÓN!$C:$AK,26,0)&gt;0),VLOOKUP($C168,[4]APELACIÓN!$C:$AK,26,0),VLOOKUP($C168,[4]CONSOLIDADO!$C:$BS,43,0)),"")</f>
        <v>4</v>
      </c>
      <c r="L168" s="4">
        <f>IFERROR(IF(AND($W168="SI",VLOOKUP($C168,[4]APELACIÓN!$C:$AK,27,0)&gt;0),VLOOKUP($C168,[4]APELACIÓN!$C:$AK,27,0),VLOOKUP($C168,[4]CONSOLIDADO!$C:$BS,44,0)),"")</f>
        <v>70</v>
      </c>
      <c r="M168" s="4">
        <f>IFERROR(IF(AND($W168="SI",VLOOKUP($C168,[4]APELACIÓN!$C:$AK,28,0)&gt;0),VLOOKUP($C168,[4]APELACIÓN!$C:$AK,28,0),VLOOKUP($C168,[4]CONSOLIDADO!$C:$BS,45,0)),"")</f>
        <v>70</v>
      </c>
      <c r="N168" s="4">
        <f>IFERROR(IF(AND($W168="SI",VLOOKUP($C168,[4]APELACIÓN!$C:$AK,29,0)&gt;0),VLOOKUP($C168,[4]APELACIÓN!$C:$AK,29,0),VLOOKUP($C168,[4]CONSOLIDADO!$C:$BS,46,0)),"")</f>
        <v>70</v>
      </c>
      <c r="O168" s="4">
        <f>IFERROR(IF(AND($W168="SI",VLOOKUP($C168,[4]APELACIÓN!$C:$AK,30,0)&gt;0),VLOOKUP($C168,[4]APELACIÓN!$C:$AK,30,0),VLOOKUP($C168,[4]CONSOLIDADO!$C:$BS,47,0)),"")</f>
        <v>70</v>
      </c>
      <c r="P168" s="7">
        <f>IFERROR(IF(AND($W168="SI",VLOOKUP($C168,[4]APELACIÓN!$C:$AK,31,0)&gt;0),VLOOKUP($C168,[4]APELACIÓN!$C:$AK,31,0),VLOOKUP($C168,[4]CONSOLIDADO!$C:$BS,48,0)),"")</f>
        <v>100</v>
      </c>
      <c r="Q168" s="6">
        <f>IFERROR(IF(AND($W168="SI",VLOOKUP($C168,[4]APELACIÓN!$C:$AK,32,0)&gt;0),VLOOKUP($C168,[4]APELACIÓN!$C:$AK,32,0),VLOOKUP($C168,[4]CONSOLIDADO!$C:$BS,49,0)),"")</f>
        <v>25</v>
      </c>
      <c r="R168" s="4" t="str">
        <f>IFERROR(IF(AND($W168="SI",VLOOKUP($C168,[4]APELACIÓN!$C:$AK,33,0)&gt;0),VLOOKUP($C168,[4]APELACIÓN!$C:$AK,33,0),VLOOKUP($C168,[4]CONSOLIDADO!$C:$BS,50,0)),"")</f>
        <v>TNS</v>
      </c>
      <c r="S168" s="5">
        <f>IFERROR(IF(AND($W168="SI",VLOOKUP($C168,[4]APELACIÓN!$C:$AK,34,0)&gt;0),VLOOKUP($C168,[4]APELACIÓN!$C:$AK,34,0),VLOOKUP($C168,[4]CONSOLIDADO!$C:$BS,51,0)),"")</f>
        <v>100</v>
      </c>
      <c r="T168" s="6">
        <f>IFERROR(IF(AND($W168="SI",VLOOKUP($C168,[4]APELACIÓN!$C:$AK,35,0)&gt;0),VLOOKUP($C168,[4]APELACIÓN!$C:$AK,35,0),VLOOKUP($C168,[4]CONSOLIDADO!$C:$BS,52,0)),"")</f>
        <v>25</v>
      </c>
      <c r="U168" s="8">
        <f>IFERROR(ROUND(IF(((H168+K168+Q168+T168)=VLOOKUP($C168,[4]CONSOLIDADO!$C:$BJ,60,0)),VLOOKUP($C168,[4]CONSOLIDADO!$C:$BJ,60,0),"ERROR"),2),"")</f>
        <v>79</v>
      </c>
      <c r="V168" s="9" t="str">
        <f>IFERROR(IF(VLOOKUP($C168,[4]APELACIÓN!$C:$AK,5,0)&lt;&gt;0,VLOOKUP($C168,[4]APELACIÓN!$C:$AK,5,0),"NO"),"")</f>
        <v/>
      </c>
      <c r="W168" s="9" t="str">
        <f>IFERROR(IF($V168="SI",VLOOKUP($C168,[4]APELACIÓN!$C:$AK,7,0),""),0)</f>
        <v/>
      </c>
      <c r="X168" s="10" t="str">
        <f>IFERROR(VLOOKUP($C168,[4]CONSOLIDADO!$C:$BS,61,0),"")</f>
        <v/>
      </c>
      <c r="Y168" s="11">
        <f>IFERROR(VLOOKUP($C168,[4]CONSOLIDADO!$C:$BS,62,0),"")</f>
        <v>70</v>
      </c>
      <c r="Z168" s="11">
        <f>IFERROR(VLOOKUP($C168,[4]CONSOLIDADO!$C:$BS,63,0),"")</f>
        <v>16</v>
      </c>
      <c r="AA168" s="11">
        <f>IFERROR(VLOOKUP($C168,[4]CONSOLIDADO!$C:$BS,64,0),"")</f>
        <v>11</v>
      </c>
      <c r="AB168" s="11">
        <f>IFERROR(VLOOKUP($C168,[4]CONSOLIDADO!$C:$BS,65,0),"")</f>
        <v>8</v>
      </c>
      <c r="AC168" s="9" t="str">
        <f>IFERROR(VLOOKUP($C168,[4]CONSOLIDADO!$C:$BS,66,0),"")</f>
        <v/>
      </c>
      <c r="AD168" s="9">
        <f>IFERROR(VLOOKUP($C168,[4]CONSOLIDADO!$C:$BS,67,0),"")</f>
        <v>0</v>
      </c>
      <c r="AE168" s="12">
        <f>IFERROR(VLOOKUP($C168,[4]CONSOLIDADO!$C:$BS,68,0),"")</f>
        <v>0</v>
      </c>
      <c r="AF168" s="13">
        <v>153</v>
      </c>
    </row>
    <row r="169" spans="1:32" x14ac:dyDescent="0.25">
      <c r="A169" s="1">
        <v>154</v>
      </c>
      <c r="B169" s="2">
        <v>103</v>
      </c>
      <c r="C169" s="3">
        <v>10065350</v>
      </c>
      <c r="D169" s="2">
        <v>8</v>
      </c>
      <c r="E169" s="2">
        <f>IFERROR(VLOOKUP($C169,[4]CONSOLIDADO!$C:$K,9,0),"")</f>
        <v>22</v>
      </c>
      <c r="F169" s="4">
        <f>IFERROR(IF(AND($W169="SI",VLOOKUP($C169,[4]APELACIÓN!$C:$AK,21,0)&gt;0),VLOOKUP($C169,[4]APELACIÓN!$C:$AK,21,0),VLOOKUP($C169,[4]CONSOLIDADO!$C:$BS,38,0)),"")</f>
        <v>7</v>
      </c>
      <c r="G169" s="5">
        <f>IFERROR(IF(AND($W169="SI",VLOOKUP($C169,[4]APELACIÓN!$C:$AK,22,0)&gt;0),VLOOKUP($C169,[4]APELACIÓN!$C:$AK,22,0),VLOOKUP($C169,[4]CONSOLIDADO!$C:$BS,39,0)),"")</f>
        <v>52</v>
      </c>
      <c r="H169" s="6">
        <f>IFERROR(IF(AND($W169="SI",VLOOKUP($C169,[4]APELACIÓN!$C:$AK,23,0)&gt;0),VLOOKUP($C169,[4]APELACIÓN!$C:$AK,23,0),VLOOKUP($C169,[4]CONSOLIDADO!$C:$BS,40,0)),"")</f>
        <v>13</v>
      </c>
      <c r="I169" s="4">
        <f>IFERROR(IF(AND($W169="SI",VLOOKUP($C169,[4]APELACIÓN!$C:$AK,24,0)&gt;0),VLOOKUP($C169,[4]APELACIÓN!$C:$AK,24,0),VLOOKUP($C169,[4]CONSOLIDADO!$C:$BS,41,0)),"")</f>
        <v>162</v>
      </c>
      <c r="J169" s="7">
        <f>IFERROR(IF(AND($W169="SI",VLOOKUP($C169,[4]APELACIÓN!$C:$AK,25,0)&gt;0),VLOOKUP($C169,[4]APELACIÓN!$C:$AK,25,0),VLOOKUP($C169,[4]CONSOLIDADO!$C:$BS,42,0)),"")</f>
        <v>100</v>
      </c>
      <c r="K169" s="6">
        <f>IFERROR(IF(AND($W169="SI",VLOOKUP($C169,[4]APELACIÓN!$C:$AK,26,0)&gt;0),VLOOKUP($C169,[4]APELACIÓN!$C:$AK,26,0),VLOOKUP($C169,[4]CONSOLIDADO!$C:$BS,43,0)),"")</f>
        <v>25</v>
      </c>
      <c r="L169" s="4">
        <f>IFERROR(IF(AND($W169="SI",VLOOKUP($C169,[4]APELACIÓN!$C:$AK,27,0)&gt;0),VLOOKUP($C169,[4]APELACIÓN!$C:$AK,27,0),VLOOKUP($C169,[4]CONSOLIDADO!$C:$BS,44,0)),"")</f>
        <v>70</v>
      </c>
      <c r="M169" s="4">
        <f>IFERROR(IF(AND($W169="SI",VLOOKUP($C169,[4]APELACIÓN!$C:$AK,28,0)&gt;0),VLOOKUP($C169,[4]APELACIÓN!$C:$AK,28,0),VLOOKUP($C169,[4]CONSOLIDADO!$C:$BS,45,0)),"")</f>
        <v>70</v>
      </c>
      <c r="N169" s="4">
        <f>IFERROR(IF(AND($W169="SI",VLOOKUP($C169,[4]APELACIÓN!$C:$AK,29,0)&gt;0),VLOOKUP($C169,[4]APELACIÓN!$C:$AK,29,0),VLOOKUP($C169,[4]CONSOLIDADO!$C:$BS,46,0)),"")</f>
        <v>70</v>
      </c>
      <c r="O169" s="4">
        <f>IFERROR(IF(AND($W169="SI",VLOOKUP($C169,[4]APELACIÓN!$C:$AK,30,0)&gt;0),VLOOKUP($C169,[4]APELACIÓN!$C:$AK,30,0),VLOOKUP($C169,[4]CONSOLIDADO!$C:$BS,47,0)),"")</f>
        <v>70</v>
      </c>
      <c r="P169" s="7">
        <f>IFERROR(IF(AND($W169="SI",VLOOKUP($C169,[4]APELACIÓN!$C:$AK,31,0)&gt;0),VLOOKUP($C169,[4]APELACIÓN!$C:$AK,31,0),VLOOKUP($C169,[4]CONSOLIDADO!$C:$BS,48,0)),"")</f>
        <v>100</v>
      </c>
      <c r="Q169" s="6">
        <f>IFERROR(IF(AND($W169="SI",VLOOKUP($C169,[4]APELACIÓN!$C:$AK,32,0)&gt;0),VLOOKUP($C169,[4]APELACIÓN!$C:$AK,32,0),VLOOKUP($C169,[4]CONSOLIDADO!$C:$BS,49,0)),"")</f>
        <v>25</v>
      </c>
      <c r="R169" s="4" t="str">
        <f>IFERROR(IF(AND($W169="SI",VLOOKUP($C169,[4]APELACIÓN!$C:$AK,33,0)&gt;0),VLOOKUP($C169,[4]APELACIÓN!$C:$AK,33,0),VLOOKUP($C169,[4]CONSOLIDADO!$C:$BS,50,0)),"")</f>
        <v>AP</v>
      </c>
      <c r="S169" s="5">
        <f>IFERROR(IF(AND($W169="SI",VLOOKUP($C169,[4]APELACIÓN!$C:$AK,34,0)&gt;0),VLOOKUP($C169,[4]APELACIÓN!$C:$AK,34,0),VLOOKUP($C169,[4]CONSOLIDADO!$C:$BS,51,0)),"")</f>
        <v>60</v>
      </c>
      <c r="T169" s="6">
        <f>IFERROR(IF(AND($W169="SI",VLOOKUP($C169,[4]APELACIÓN!$C:$AK,35,0)&gt;0),VLOOKUP($C169,[4]APELACIÓN!$C:$AK,35,0),VLOOKUP($C169,[4]CONSOLIDADO!$C:$BS,52,0)),"")</f>
        <v>15</v>
      </c>
      <c r="U169" s="8">
        <f>IFERROR(ROUND(IF(((H169+K169+Q169+T169)=VLOOKUP($C169,[4]CONSOLIDADO!$C:$BJ,60,0)),VLOOKUP($C169,[4]CONSOLIDADO!$C:$BJ,60,0),"ERROR"),2),"")</f>
        <v>78</v>
      </c>
      <c r="V169" s="9" t="str">
        <f>IFERROR(IF(VLOOKUP($C169,[4]APELACIÓN!$C:$AK,5,0)&lt;&gt;0,VLOOKUP($C169,[4]APELACIÓN!$C:$AK,5,0),"NO"),"")</f>
        <v/>
      </c>
      <c r="W169" s="9" t="str">
        <f>IFERROR(IF($V169="SI",VLOOKUP($C169,[4]APELACIÓN!$C:$AK,7,0),""),0)</f>
        <v/>
      </c>
      <c r="X169" s="10" t="str">
        <f>IFERROR(VLOOKUP($C169,[4]CONSOLIDADO!$C:$BS,61,0),"")</f>
        <v>EMPATE</v>
      </c>
      <c r="Y169" s="11">
        <f>IFERROR(VLOOKUP($C169,[4]CONSOLIDADO!$C:$BS,62,0),"")</f>
        <v>70</v>
      </c>
      <c r="Z169" s="11">
        <f>IFERROR(VLOOKUP($C169,[4]CONSOLIDADO!$C:$BS,63,0),"")</f>
        <v>6</v>
      </c>
      <c r="AA169" s="11">
        <f>IFERROR(VLOOKUP($C169,[4]CONSOLIDADO!$C:$BS,64,0),"")</f>
        <v>6</v>
      </c>
      <c r="AB169" s="11">
        <f>IFERROR(VLOOKUP($C169,[4]CONSOLIDADO!$C:$BS,65,0),"")</f>
        <v>0</v>
      </c>
      <c r="AC169" s="9" t="str">
        <f>IFERROR(VLOOKUP($C169,[4]CONSOLIDADO!$C:$BS,66,0),"")</f>
        <v/>
      </c>
      <c r="AD169" s="9">
        <f>IFERROR(VLOOKUP($C169,[4]CONSOLIDADO!$C:$BS,67,0),"")</f>
        <v>0</v>
      </c>
      <c r="AE169" s="12">
        <f>IFERROR(VLOOKUP($C169,[4]CONSOLIDADO!$C:$BS,68,0),"")</f>
        <v>0</v>
      </c>
      <c r="AF169" s="13">
        <v>154</v>
      </c>
    </row>
    <row r="170" spans="1:32" x14ac:dyDescent="0.25">
      <c r="A170" s="1">
        <v>155</v>
      </c>
      <c r="B170" s="2">
        <v>103</v>
      </c>
      <c r="C170" s="3">
        <v>17555424</v>
      </c>
      <c r="D170" s="2">
        <v>6</v>
      </c>
      <c r="E170" s="2">
        <f>IFERROR(VLOOKUP($C170,[4]CONSOLIDADO!$C:$K,9,0),"")</f>
        <v>22</v>
      </c>
      <c r="F170" s="4">
        <f>IFERROR(IF(AND($W170="SI",VLOOKUP($C170,[4]APELACIÓN!$C:$AK,21,0)&gt;0),VLOOKUP($C170,[4]APELACIÓN!$C:$AK,21,0),VLOOKUP($C170,[4]CONSOLIDADO!$C:$BS,38,0)),"")</f>
        <v>6</v>
      </c>
      <c r="G170" s="5">
        <f>IFERROR(IF(AND($W170="SI",VLOOKUP($C170,[4]APELACIÓN!$C:$AK,22,0)&gt;0),VLOOKUP($C170,[4]APELACIÓN!$C:$AK,22,0),VLOOKUP($C170,[4]CONSOLIDADO!$C:$BS,39,0)),"")</f>
        <v>46</v>
      </c>
      <c r="H170" s="6">
        <f>IFERROR(IF(AND($W170="SI",VLOOKUP($C170,[4]APELACIÓN!$C:$AK,23,0)&gt;0),VLOOKUP($C170,[4]APELACIÓN!$C:$AK,23,0),VLOOKUP($C170,[4]CONSOLIDADO!$C:$BS,40,0)),"")</f>
        <v>11.5</v>
      </c>
      <c r="I170" s="4">
        <f>IFERROR(IF(AND($W170="SI",VLOOKUP($C170,[4]APELACIÓN!$C:$AK,24,0)&gt;0),VLOOKUP($C170,[4]APELACIÓN!$C:$AK,24,0),VLOOKUP($C170,[4]CONSOLIDADO!$C:$BS,41,0)),"")</f>
        <v>116</v>
      </c>
      <c r="J170" s="7">
        <f>IFERROR(IF(AND($W170="SI",VLOOKUP($C170,[4]APELACIÓN!$C:$AK,25,0)&gt;0),VLOOKUP($C170,[4]APELACIÓN!$C:$AK,25,0),VLOOKUP($C170,[4]CONSOLIDADO!$C:$BS,42,0)),"")</f>
        <v>100</v>
      </c>
      <c r="K170" s="6">
        <f>IFERROR(IF(AND($W170="SI",VLOOKUP($C170,[4]APELACIÓN!$C:$AK,26,0)&gt;0),VLOOKUP($C170,[4]APELACIÓN!$C:$AK,26,0),VLOOKUP($C170,[4]CONSOLIDADO!$C:$BS,43,0)),"")</f>
        <v>25</v>
      </c>
      <c r="L170" s="4">
        <f>IFERROR(IF(AND($W170="SI",VLOOKUP($C170,[4]APELACIÓN!$C:$AK,27,0)&gt;0),VLOOKUP($C170,[4]APELACIÓN!$C:$AK,27,0),VLOOKUP($C170,[4]CONSOLIDADO!$C:$BS,44,0)),"")</f>
        <v>69</v>
      </c>
      <c r="M170" s="4">
        <f>IFERROR(IF(AND($W170="SI",VLOOKUP($C170,[4]APELACIÓN!$C:$AK,28,0)&gt;0),VLOOKUP($C170,[4]APELACIÓN!$C:$AK,28,0),VLOOKUP($C170,[4]CONSOLIDADO!$C:$BS,45,0)),"")</f>
        <v>69</v>
      </c>
      <c r="N170" s="4">
        <f>IFERROR(IF(AND($W170="SI",VLOOKUP($C170,[4]APELACIÓN!$C:$AK,29,0)&gt;0),VLOOKUP($C170,[4]APELACIÓN!$C:$AK,29,0),VLOOKUP($C170,[4]CONSOLIDADO!$C:$BS,46,0)),"")</f>
        <v>69</v>
      </c>
      <c r="O170" s="4">
        <f>IFERROR(IF(AND($W170="SI",VLOOKUP($C170,[4]APELACIÓN!$C:$AK,30,0)&gt;0),VLOOKUP($C170,[4]APELACIÓN!$C:$AK,30,0),VLOOKUP($C170,[4]CONSOLIDADO!$C:$BS,47,0)),"")</f>
        <v>69</v>
      </c>
      <c r="P170" s="7">
        <f>IFERROR(IF(AND($W170="SI",VLOOKUP($C170,[4]APELACIÓN!$C:$AK,31,0)&gt;0),VLOOKUP($C170,[4]APELACIÓN!$C:$AK,31,0),VLOOKUP($C170,[4]CONSOLIDADO!$C:$BS,48,0)),"")</f>
        <v>96</v>
      </c>
      <c r="Q170" s="6">
        <f>IFERROR(IF(AND($W170="SI",VLOOKUP($C170,[4]APELACIÓN!$C:$AK,32,0)&gt;0),VLOOKUP($C170,[4]APELACIÓN!$C:$AK,32,0),VLOOKUP($C170,[4]CONSOLIDADO!$C:$BS,49,0)),"")</f>
        <v>24</v>
      </c>
      <c r="R170" s="4" t="str">
        <f>IFERROR(IF(AND($W170="SI",VLOOKUP($C170,[4]APELACIÓN!$C:$AK,33,0)&gt;0),VLOOKUP($C170,[4]APELACIÓN!$C:$AK,33,0),VLOOKUP($C170,[4]CONSOLIDADO!$C:$BS,50,0)),"")</f>
        <v>TNM</v>
      </c>
      <c r="S170" s="5">
        <f>IFERROR(IF(AND($W170="SI",VLOOKUP($C170,[4]APELACIÓN!$C:$AK,34,0)&gt;0),VLOOKUP($C170,[4]APELACIÓN!$C:$AK,34,0),VLOOKUP($C170,[4]CONSOLIDADO!$C:$BS,51,0)),"")</f>
        <v>70</v>
      </c>
      <c r="T170" s="6">
        <f>IFERROR(IF(AND($W170="SI",VLOOKUP($C170,[4]APELACIÓN!$C:$AK,35,0)&gt;0),VLOOKUP($C170,[4]APELACIÓN!$C:$AK,35,0),VLOOKUP($C170,[4]CONSOLIDADO!$C:$BS,52,0)),"")</f>
        <v>17.5</v>
      </c>
      <c r="U170" s="8">
        <f>IFERROR(ROUND(IF(((H170+K170+Q170+T170)=VLOOKUP($C170,[4]CONSOLIDADO!$C:$BJ,60,0)),VLOOKUP($C170,[4]CONSOLIDADO!$C:$BJ,60,0),"ERROR"),2),"")</f>
        <v>78</v>
      </c>
      <c r="V170" s="9" t="str">
        <f>IFERROR(IF(VLOOKUP($C170,[4]APELACIÓN!$C:$AK,5,0)&lt;&gt;0,VLOOKUP($C170,[4]APELACIÓN!$C:$AK,5,0),"NO"),"")</f>
        <v/>
      </c>
      <c r="W170" s="9" t="str">
        <f>IFERROR(IF($V170="SI",VLOOKUP($C170,[4]APELACIÓN!$C:$AK,7,0),""),0)</f>
        <v/>
      </c>
      <c r="X170" s="10" t="str">
        <f>IFERROR(VLOOKUP($C170,[4]CONSOLIDADO!$C:$BS,61,0),"")</f>
        <v>EMPATE</v>
      </c>
      <c r="Y170" s="11">
        <f>IFERROR(VLOOKUP($C170,[4]CONSOLIDADO!$C:$BS,62,0),"")</f>
        <v>69</v>
      </c>
      <c r="Z170" s="11">
        <f>IFERROR(VLOOKUP($C170,[4]CONSOLIDADO!$C:$BS,63,0),"")</f>
        <v>6</v>
      </c>
      <c r="AA170" s="11">
        <f>IFERROR(VLOOKUP($C170,[4]CONSOLIDADO!$C:$BS,64,0),"")</f>
        <v>3</v>
      </c>
      <c r="AB170" s="11">
        <f>IFERROR(VLOOKUP($C170,[4]CONSOLIDADO!$C:$BS,65,0),"")</f>
        <v>0</v>
      </c>
      <c r="AC170" s="9" t="str">
        <f>IFERROR(VLOOKUP($C170,[4]CONSOLIDADO!$C:$BS,66,0),"")</f>
        <v/>
      </c>
      <c r="AD170" s="9">
        <f>IFERROR(VLOOKUP($C170,[4]CONSOLIDADO!$C:$BS,67,0),"")</f>
        <v>0</v>
      </c>
      <c r="AE170" s="12">
        <f>IFERROR(VLOOKUP($C170,[4]CONSOLIDADO!$C:$BS,68,0),"")</f>
        <v>0</v>
      </c>
      <c r="AF170" s="13">
        <v>155</v>
      </c>
    </row>
    <row r="171" spans="1:32" x14ac:dyDescent="0.25">
      <c r="A171" s="1">
        <v>156</v>
      </c>
      <c r="B171" s="2">
        <v>103</v>
      </c>
      <c r="C171" s="3">
        <v>16769946</v>
      </c>
      <c r="D171" s="2">
        <v>4</v>
      </c>
      <c r="E171" s="2">
        <f>IFERROR(VLOOKUP($C171,[4]CONSOLIDADO!$C:$K,9,0),"")</f>
        <v>22</v>
      </c>
      <c r="F171" s="4">
        <f>IFERROR(IF(AND($W171="SI",VLOOKUP($C171,[4]APELACIÓN!$C:$AK,21,0)&gt;0),VLOOKUP($C171,[4]APELACIÓN!$C:$AK,21,0),VLOOKUP($C171,[4]CONSOLIDADO!$C:$BS,38,0)),"")</f>
        <v>6</v>
      </c>
      <c r="G171" s="5">
        <f>IFERROR(IF(AND($W171="SI",VLOOKUP($C171,[4]APELACIÓN!$C:$AK,22,0)&gt;0),VLOOKUP($C171,[4]APELACIÓN!$C:$AK,22,0),VLOOKUP($C171,[4]CONSOLIDADO!$C:$BS,39,0)),"")</f>
        <v>46</v>
      </c>
      <c r="H171" s="6">
        <f>IFERROR(IF(AND($W171="SI",VLOOKUP($C171,[4]APELACIÓN!$C:$AK,23,0)&gt;0),VLOOKUP($C171,[4]APELACIÓN!$C:$AK,23,0),VLOOKUP($C171,[4]CONSOLIDADO!$C:$BS,40,0)),"")</f>
        <v>11.5</v>
      </c>
      <c r="I171" s="4">
        <f>IFERROR(IF(AND($W171="SI",VLOOKUP($C171,[4]APELACIÓN!$C:$AK,24,0)&gt;0),VLOOKUP($C171,[4]APELACIÓN!$C:$AK,24,0),VLOOKUP($C171,[4]CONSOLIDADO!$C:$BS,41,0)),"")</f>
        <v>260</v>
      </c>
      <c r="J171" s="7">
        <f>IFERROR(IF(AND($W171="SI",VLOOKUP($C171,[4]APELACIÓN!$C:$AK,25,0)&gt;0),VLOOKUP($C171,[4]APELACIÓN!$C:$AK,25,0),VLOOKUP($C171,[4]CONSOLIDADO!$C:$BS,42,0)),"")</f>
        <v>100</v>
      </c>
      <c r="K171" s="6">
        <f>IFERROR(IF(AND($W171="SI",VLOOKUP($C171,[4]APELACIÓN!$C:$AK,26,0)&gt;0),VLOOKUP($C171,[4]APELACIÓN!$C:$AK,26,0),VLOOKUP($C171,[4]CONSOLIDADO!$C:$BS,43,0)),"")</f>
        <v>25</v>
      </c>
      <c r="L171" s="4">
        <f>IFERROR(IF(AND($W171="SI",VLOOKUP($C171,[4]APELACIÓN!$C:$AK,27,0)&gt;0),VLOOKUP($C171,[4]APELACIÓN!$C:$AK,27,0),VLOOKUP($C171,[4]CONSOLIDADO!$C:$BS,44,0)),"")</f>
        <v>68</v>
      </c>
      <c r="M171" s="4">
        <f>IFERROR(IF(AND($W171="SI",VLOOKUP($C171,[4]APELACIÓN!$C:$AK,28,0)&gt;0),VLOOKUP($C171,[4]APELACIÓN!$C:$AK,28,0),VLOOKUP($C171,[4]CONSOLIDADO!$C:$BS,45,0)),"")</f>
        <v>70</v>
      </c>
      <c r="N171" s="4">
        <f>IFERROR(IF(AND($W171="SI",VLOOKUP($C171,[4]APELACIÓN!$C:$AK,29,0)&gt;0),VLOOKUP($C171,[4]APELACIÓN!$C:$AK,29,0),VLOOKUP($C171,[4]CONSOLIDADO!$C:$BS,46,0)),"")</f>
        <v>70</v>
      </c>
      <c r="O171" s="4">
        <f>IFERROR(IF(AND($W171="SI",VLOOKUP($C171,[4]APELACIÓN!$C:$AK,30,0)&gt;0),VLOOKUP($C171,[4]APELACIÓN!$C:$AK,30,0),VLOOKUP($C171,[4]CONSOLIDADO!$C:$BS,47,0)),"")</f>
        <v>69</v>
      </c>
      <c r="P171" s="7">
        <f>IFERROR(IF(AND($W171="SI",VLOOKUP($C171,[4]APELACIÓN!$C:$AK,31,0)&gt;0),VLOOKUP($C171,[4]APELACIÓN!$C:$AK,31,0),VLOOKUP($C171,[4]CONSOLIDADO!$C:$BS,48,0)),"")</f>
        <v>96</v>
      </c>
      <c r="Q171" s="6">
        <f>IFERROR(IF(AND($W171="SI",VLOOKUP($C171,[4]APELACIÓN!$C:$AK,32,0)&gt;0),VLOOKUP($C171,[4]APELACIÓN!$C:$AK,32,0),VLOOKUP($C171,[4]CONSOLIDADO!$C:$BS,49,0)),"")</f>
        <v>24</v>
      </c>
      <c r="R171" s="4" t="str">
        <f>IFERROR(IF(AND($W171="SI",VLOOKUP($C171,[4]APELACIÓN!$C:$AK,33,0)&gt;0),VLOOKUP($C171,[4]APELACIÓN!$C:$AK,33,0),VLOOKUP($C171,[4]CONSOLIDADO!$C:$BS,50,0)),"")</f>
        <v>TNM</v>
      </c>
      <c r="S171" s="5">
        <f>IFERROR(IF(AND($W171="SI",VLOOKUP($C171,[4]APELACIÓN!$C:$AK,34,0)&gt;0),VLOOKUP($C171,[4]APELACIÓN!$C:$AK,34,0),VLOOKUP($C171,[4]CONSOLIDADO!$C:$BS,51,0)),"")</f>
        <v>70</v>
      </c>
      <c r="T171" s="6">
        <f>IFERROR(IF(AND($W171="SI",VLOOKUP($C171,[4]APELACIÓN!$C:$AK,35,0)&gt;0),VLOOKUP($C171,[4]APELACIÓN!$C:$AK,35,0),VLOOKUP($C171,[4]CONSOLIDADO!$C:$BS,52,0)),"")</f>
        <v>17.5</v>
      </c>
      <c r="U171" s="8">
        <f>IFERROR(ROUND(IF(((H171+K171+Q171+T171)=VLOOKUP($C171,[4]CONSOLIDADO!$C:$BJ,60,0)),VLOOKUP($C171,[4]CONSOLIDADO!$C:$BJ,60,0),"ERROR"),2),"")</f>
        <v>78</v>
      </c>
      <c r="V171" s="9" t="str">
        <f>IFERROR(IF(VLOOKUP($C171,[4]APELACIÓN!$C:$AK,5,0)&lt;&gt;0,VLOOKUP($C171,[4]APELACIÓN!$C:$AK,5,0),"NO"),"")</f>
        <v/>
      </c>
      <c r="W171" s="9" t="str">
        <f>IFERROR(IF($V171="SI",VLOOKUP($C171,[4]APELACIÓN!$C:$AK,7,0),""),0)</f>
        <v/>
      </c>
      <c r="X171" s="10" t="str">
        <f>IFERROR(VLOOKUP($C171,[4]CONSOLIDADO!$C:$BS,61,0),"")</f>
        <v>EMPATE</v>
      </c>
      <c r="Y171" s="11">
        <f>IFERROR(VLOOKUP($C171,[4]CONSOLIDADO!$C:$BS,62,0),"")</f>
        <v>68</v>
      </c>
      <c r="Z171" s="11">
        <f>IFERROR(VLOOKUP($C171,[4]CONSOLIDADO!$C:$BS,63,0),"")</f>
        <v>6</v>
      </c>
      <c r="AA171" s="11">
        <f>IFERROR(VLOOKUP($C171,[4]CONSOLIDADO!$C:$BS,64,0),"")</f>
        <v>3</v>
      </c>
      <c r="AB171" s="11">
        <f>IFERROR(VLOOKUP($C171,[4]CONSOLIDADO!$C:$BS,65,0),"")</f>
        <v>22</v>
      </c>
      <c r="AC171" s="9" t="str">
        <f>IFERROR(VLOOKUP($C171,[4]CONSOLIDADO!$C:$BS,66,0),"")</f>
        <v/>
      </c>
      <c r="AD171" s="9">
        <f>IFERROR(VLOOKUP($C171,[4]CONSOLIDADO!$C:$BS,67,0),"")</f>
        <v>0</v>
      </c>
      <c r="AE171" s="12">
        <f>IFERROR(VLOOKUP($C171,[4]CONSOLIDADO!$C:$BS,68,0),"")</f>
        <v>0</v>
      </c>
      <c r="AF171" s="13">
        <v>156</v>
      </c>
    </row>
    <row r="172" spans="1:32" x14ac:dyDescent="0.25">
      <c r="A172" s="1">
        <v>157</v>
      </c>
      <c r="B172" s="2">
        <v>103</v>
      </c>
      <c r="C172" s="3">
        <v>15980532</v>
      </c>
      <c r="D172" s="2">
        <v>8</v>
      </c>
      <c r="E172" s="2">
        <f>IFERROR(VLOOKUP($C172,[4]CONSOLIDADO!$C:$K,9,0),"")</f>
        <v>22</v>
      </c>
      <c r="F172" s="4">
        <f>IFERROR(IF(AND($W172="SI",VLOOKUP($C172,[4]APELACIÓN!$C:$AK,21,0)&gt;0),VLOOKUP($C172,[4]APELACIÓN!$C:$AK,21,0),VLOOKUP($C172,[4]CONSOLIDADO!$C:$BS,38,0)),"")</f>
        <v>6</v>
      </c>
      <c r="G172" s="5">
        <f>IFERROR(IF(AND($W172="SI",VLOOKUP($C172,[4]APELACIÓN!$C:$AK,22,0)&gt;0),VLOOKUP($C172,[4]APELACIÓN!$C:$AK,22,0),VLOOKUP($C172,[4]CONSOLIDADO!$C:$BS,39,0)),"")</f>
        <v>46</v>
      </c>
      <c r="H172" s="6">
        <f>IFERROR(IF(AND($W172="SI",VLOOKUP($C172,[4]APELACIÓN!$C:$AK,23,0)&gt;0),VLOOKUP($C172,[4]APELACIÓN!$C:$AK,23,0),VLOOKUP($C172,[4]CONSOLIDADO!$C:$BS,40,0)),"")</f>
        <v>11.5</v>
      </c>
      <c r="I172" s="4">
        <f>IFERROR(IF(AND($W172="SI",VLOOKUP($C172,[4]APELACIÓN!$C:$AK,24,0)&gt;0),VLOOKUP($C172,[4]APELACIÓN!$C:$AK,24,0),VLOOKUP($C172,[4]CONSOLIDADO!$C:$BS,41,0)),"")</f>
        <v>40</v>
      </c>
      <c r="J172" s="7">
        <f>IFERROR(IF(AND($W172="SI",VLOOKUP($C172,[4]APELACIÓN!$C:$AK,25,0)&gt;0),VLOOKUP($C172,[4]APELACIÓN!$C:$AK,25,0),VLOOKUP($C172,[4]CONSOLIDADO!$C:$BS,42,0)),"")</f>
        <v>64</v>
      </c>
      <c r="K172" s="6">
        <f>IFERROR(IF(AND($W172="SI",VLOOKUP($C172,[4]APELACIÓN!$C:$AK,26,0)&gt;0),VLOOKUP($C172,[4]APELACIÓN!$C:$AK,26,0),VLOOKUP($C172,[4]CONSOLIDADO!$C:$BS,43,0)),"")</f>
        <v>16</v>
      </c>
      <c r="L172" s="4">
        <f>IFERROR(IF(AND($W172="SI",VLOOKUP($C172,[4]APELACIÓN!$C:$AK,27,0)&gt;0),VLOOKUP($C172,[4]APELACIÓN!$C:$AK,27,0),VLOOKUP($C172,[4]CONSOLIDADO!$C:$BS,44,0)),"")</f>
        <v>70</v>
      </c>
      <c r="M172" s="4">
        <f>IFERROR(IF(AND($W172="SI",VLOOKUP($C172,[4]APELACIÓN!$C:$AK,28,0)&gt;0),VLOOKUP($C172,[4]APELACIÓN!$C:$AK,28,0),VLOOKUP($C172,[4]CONSOLIDADO!$C:$BS,45,0)),"")</f>
        <v>70</v>
      </c>
      <c r="N172" s="4">
        <f>IFERROR(IF(AND($W172="SI",VLOOKUP($C172,[4]APELACIÓN!$C:$AK,29,0)&gt;0),VLOOKUP($C172,[4]APELACIÓN!$C:$AK,29,0),VLOOKUP($C172,[4]CONSOLIDADO!$C:$BS,46,0)),"")</f>
        <v>70</v>
      </c>
      <c r="O172" s="4">
        <f>IFERROR(IF(AND($W172="SI",VLOOKUP($C172,[4]APELACIÓN!$C:$AK,30,0)&gt;0),VLOOKUP($C172,[4]APELACIÓN!$C:$AK,30,0),VLOOKUP($C172,[4]CONSOLIDADO!$C:$BS,47,0)),"")</f>
        <v>70</v>
      </c>
      <c r="P172" s="7">
        <f>IFERROR(IF(AND($W172="SI",VLOOKUP($C172,[4]APELACIÓN!$C:$AK,31,0)&gt;0),VLOOKUP($C172,[4]APELACIÓN!$C:$AK,31,0),VLOOKUP($C172,[4]CONSOLIDADO!$C:$BS,48,0)),"")</f>
        <v>100</v>
      </c>
      <c r="Q172" s="6">
        <f>IFERROR(IF(AND($W172="SI",VLOOKUP($C172,[4]APELACIÓN!$C:$AK,32,0)&gt;0),VLOOKUP($C172,[4]APELACIÓN!$C:$AK,32,0),VLOOKUP($C172,[4]CONSOLIDADO!$C:$BS,49,0)),"")</f>
        <v>25</v>
      </c>
      <c r="R172" s="4" t="str">
        <f>IFERROR(IF(AND($W172="SI",VLOOKUP($C172,[4]APELACIÓN!$C:$AK,33,0)&gt;0),VLOOKUP($C172,[4]APELACIÓN!$C:$AK,33,0),VLOOKUP($C172,[4]CONSOLIDADO!$C:$BS,50,0)),"")</f>
        <v>TNS</v>
      </c>
      <c r="S172" s="5">
        <f>IFERROR(IF(AND($W172="SI",VLOOKUP($C172,[4]APELACIÓN!$C:$AK,34,0)&gt;0),VLOOKUP($C172,[4]APELACIÓN!$C:$AK,34,0),VLOOKUP($C172,[4]CONSOLIDADO!$C:$BS,51,0)),"")</f>
        <v>100</v>
      </c>
      <c r="T172" s="6">
        <f>IFERROR(IF(AND($W172="SI",VLOOKUP($C172,[4]APELACIÓN!$C:$AK,35,0)&gt;0),VLOOKUP($C172,[4]APELACIÓN!$C:$AK,35,0),VLOOKUP($C172,[4]CONSOLIDADO!$C:$BS,52,0)),"")</f>
        <v>25</v>
      </c>
      <c r="U172" s="8">
        <f>IFERROR(ROUND(IF(((H172+K172+Q172+T172)=VLOOKUP($C172,[4]CONSOLIDADO!$C:$BJ,60,0)),VLOOKUP($C172,[4]CONSOLIDADO!$C:$BJ,60,0),"ERROR"),2),"")</f>
        <v>77.5</v>
      </c>
      <c r="V172" s="9" t="str">
        <f>IFERROR(IF(VLOOKUP($C172,[4]APELACIÓN!$C:$AK,5,0)&lt;&gt;0,VLOOKUP($C172,[4]APELACIÓN!$C:$AK,5,0),"NO"),"")</f>
        <v/>
      </c>
      <c r="W172" s="9" t="str">
        <f>IFERROR(IF($V172="SI",VLOOKUP($C172,[4]APELACIÓN!$C:$AK,7,0),""),0)</f>
        <v/>
      </c>
      <c r="X172" s="10" t="str">
        <f>IFERROR(VLOOKUP($C172,[4]CONSOLIDADO!$C:$BS,61,0),"")</f>
        <v>EMPATE</v>
      </c>
      <c r="Y172" s="11">
        <f>IFERROR(VLOOKUP($C172,[4]CONSOLIDADO!$C:$BS,62,0),"")</f>
        <v>70</v>
      </c>
      <c r="Z172" s="11">
        <f>IFERROR(VLOOKUP($C172,[4]CONSOLIDADO!$C:$BS,63,0),"")</f>
        <v>6</v>
      </c>
      <c r="AA172" s="11">
        <f>IFERROR(VLOOKUP($C172,[4]CONSOLIDADO!$C:$BS,64,0),"")</f>
        <v>2</v>
      </c>
      <c r="AB172" s="11">
        <f>IFERROR(VLOOKUP($C172,[4]CONSOLIDADO!$C:$BS,65,0),"")</f>
        <v>4</v>
      </c>
      <c r="AC172" s="9" t="str">
        <f>IFERROR(VLOOKUP($C172,[4]CONSOLIDADO!$C:$BS,66,0),"")</f>
        <v/>
      </c>
      <c r="AD172" s="9">
        <f>IFERROR(VLOOKUP($C172,[4]CONSOLIDADO!$C:$BS,67,0),"")</f>
        <v>0</v>
      </c>
      <c r="AE172" s="12">
        <f>IFERROR(VLOOKUP($C172,[4]CONSOLIDADO!$C:$BS,68,0),"")</f>
        <v>0</v>
      </c>
      <c r="AF172" s="13">
        <v>157</v>
      </c>
    </row>
    <row r="173" spans="1:32" x14ac:dyDescent="0.25">
      <c r="A173" s="1">
        <v>158</v>
      </c>
      <c r="B173" s="2">
        <v>103</v>
      </c>
      <c r="C173" s="3">
        <v>17556269</v>
      </c>
      <c r="D173" s="2">
        <v>9</v>
      </c>
      <c r="E173" s="2">
        <f>IFERROR(VLOOKUP($C173,[4]CONSOLIDADO!$C:$K,9,0),"")</f>
        <v>22</v>
      </c>
      <c r="F173" s="4">
        <f>IFERROR(IF(AND($W173="SI",VLOOKUP($C173,[4]APELACIÓN!$C:$AK,21,0)&gt;0),VLOOKUP($C173,[4]APELACIÓN!$C:$AK,21,0),VLOOKUP($C173,[4]CONSOLIDADO!$C:$BS,38,0)),"")</f>
        <v>5</v>
      </c>
      <c r="G173" s="5">
        <f>IFERROR(IF(AND($W173="SI",VLOOKUP($C173,[4]APELACIÓN!$C:$AK,22,0)&gt;0),VLOOKUP($C173,[4]APELACIÓN!$C:$AK,22,0),VLOOKUP($C173,[4]CONSOLIDADO!$C:$BS,39,0)),"")</f>
        <v>40</v>
      </c>
      <c r="H173" s="6">
        <f>IFERROR(IF(AND($W173="SI",VLOOKUP($C173,[4]APELACIÓN!$C:$AK,23,0)&gt;0),VLOOKUP($C173,[4]APELACIÓN!$C:$AK,23,0),VLOOKUP($C173,[4]CONSOLIDADO!$C:$BS,40,0)),"")</f>
        <v>10</v>
      </c>
      <c r="I173" s="4">
        <f>IFERROR(IF(AND($W173="SI",VLOOKUP($C173,[4]APELACIÓN!$C:$AK,24,0)&gt;0),VLOOKUP($C173,[4]APELACIÓN!$C:$AK,24,0),VLOOKUP($C173,[4]CONSOLIDADO!$C:$BS,41,0)),"")</f>
        <v>518</v>
      </c>
      <c r="J173" s="7">
        <f>IFERROR(IF(AND($W173="SI",VLOOKUP($C173,[4]APELACIÓN!$C:$AK,25,0)&gt;0),VLOOKUP($C173,[4]APELACIÓN!$C:$AK,25,0),VLOOKUP($C173,[4]CONSOLIDADO!$C:$BS,42,0)),"")</f>
        <v>100</v>
      </c>
      <c r="K173" s="6">
        <f>IFERROR(IF(AND($W173="SI",VLOOKUP($C173,[4]APELACIÓN!$C:$AK,26,0)&gt;0),VLOOKUP($C173,[4]APELACIÓN!$C:$AK,26,0),VLOOKUP($C173,[4]CONSOLIDADO!$C:$BS,43,0)),"")</f>
        <v>25</v>
      </c>
      <c r="L173" s="4">
        <f>IFERROR(IF(AND($W173="SI",VLOOKUP($C173,[4]APELACIÓN!$C:$AK,27,0)&gt;0),VLOOKUP($C173,[4]APELACIÓN!$C:$AK,27,0),VLOOKUP($C173,[4]CONSOLIDADO!$C:$BS,44,0)),"")</f>
        <v>70</v>
      </c>
      <c r="M173" s="4">
        <f>IFERROR(IF(AND($W173="SI",VLOOKUP($C173,[4]APELACIÓN!$C:$AK,28,0)&gt;0),VLOOKUP($C173,[4]APELACIÓN!$C:$AK,28,0),VLOOKUP($C173,[4]CONSOLIDADO!$C:$BS,45,0)),"")</f>
        <v>70</v>
      </c>
      <c r="N173" s="4">
        <f>IFERROR(IF(AND($W173="SI",VLOOKUP($C173,[4]APELACIÓN!$C:$AK,29,0)&gt;0),VLOOKUP($C173,[4]APELACIÓN!$C:$AK,29,0),VLOOKUP($C173,[4]CONSOLIDADO!$C:$BS,46,0)),"")</f>
        <v>70</v>
      </c>
      <c r="O173" s="4">
        <f>IFERROR(IF(AND($W173="SI",VLOOKUP($C173,[4]APELACIÓN!$C:$AK,30,0)&gt;0),VLOOKUP($C173,[4]APELACIÓN!$C:$AK,30,0),VLOOKUP($C173,[4]CONSOLIDADO!$C:$BS,47,0)),"")</f>
        <v>70</v>
      </c>
      <c r="P173" s="7">
        <f>IFERROR(IF(AND($W173="SI",VLOOKUP($C173,[4]APELACIÓN!$C:$AK,31,0)&gt;0),VLOOKUP($C173,[4]APELACIÓN!$C:$AK,31,0),VLOOKUP($C173,[4]CONSOLIDADO!$C:$BS,48,0)),"")</f>
        <v>100</v>
      </c>
      <c r="Q173" s="6">
        <f>IFERROR(IF(AND($W173="SI",VLOOKUP($C173,[4]APELACIÓN!$C:$AK,32,0)&gt;0),VLOOKUP($C173,[4]APELACIÓN!$C:$AK,32,0),VLOOKUP($C173,[4]CONSOLIDADO!$C:$BS,49,0)),"")</f>
        <v>25</v>
      </c>
      <c r="R173" s="4" t="str">
        <f>IFERROR(IF(AND($W173="SI",VLOOKUP($C173,[4]APELACIÓN!$C:$AK,33,0)&gt;0),VLOOKUP($C173,[4]APELACIÓN!$C:$AK,33,0),VLOOKUP($C173,[4]CONSOLIDADO!$C:$BS,50,0)),"")</f>
        <v>TNM</v>
      </c>
      <c r="S173" s="5">
        <f>IFERROR(IF(AND($W173="SI",VLOOKUP($C173,[4]APELACIÓN!$C:$AK,34,0)&gt;0),VLOOKUP($C173,[4]APELACIÓN!$C:$AK,34,0),VLOOKUP($C173,[4]CONSOLIDADO!$C:$BS,51,0)),"")</f>
        <v>70</v>
      </c>
      <c r="T173" s="6">
        <f>IFERROR(IF(AND($W173="SI",VLOOKUP($C173,[4]APELACIÓN!$C:$AK,35,0)&gt;0),VLOOKUP($C173,[4]APELACIÓN!$C:$AK,35,0),VLOOKUP($C173,[4]CONSOLIDADO!$C:$BS,52,0)),"")</f>
        <v>17.5</v>
      </c>
      <c r="U173" s="8">
        <f>IFERROR(ROUND(IF(((H173+K173+Q173+T173)=VLOOKUP($C173,[4]CONSOLIDADO!$C:$BJ,60,0)),VLOOKUP($C173,[4]CONSOLIDADO!$C:$BJ,60,0),"ERROR"),2),"")</f>
        <v>77.5</v>
      </c>
      <c r="V173" s="9" t="str">
        <f>IFERROR(IF(VLOOKUP($C173,[4]APELACIÓN!$C:$AK,5,0)&lt;&gt;0,VLOOKUP($C173,[4]APELACIÓN!$C:$AK,5,0),"NO"),"")</f>
        <v/>
      </c>
      <c r="W173" s="9" t="str">
        <f>IFERROR(IF($V173="SI",VLOOKUP($C173,[4]APELACIÓN!$C:$AK,7,0),""),0)</f>
        <v/>
      </c>
      <c r="X173" s="10" t="str">
        <f>IFERROR(VLOOKUP($C173,[4]CONSOLIDADO!$C:$BS,61,0),"")</f>
        <v>EMPATE</v>
      </c>
      <c r="Y173" s="11">
        <f>IFERROR(VLOOKUP($C173,[4]CONSOLIDADO!$C:$BS,62,0),"")</f>
        <v>70</v>
      </c>
      <c r="Z173" s="11">
        <f>IFERROR(VLOOKUP($C173,[4]CONSOLIDADO!$C:$BS,63,0),"")</f>
        <v>5</v>
      </c>
      <c r="AA173" s="11">
        <f>IFERROR(VLOOKUP($C173,[4]CONSOLIDADO!$C:$BS,64,0),"")</f>
        <v>6</v>
      </c>
      <c r="AB173" s="11">
        <f>IFERROR(VLOOKUP($C173,[4]CONSOLIDADO!$C:$BS,65,0),"")</f>
        <v>25</v>
      </c>
      <c r="AC173" s="9" t="str">
        <f>IFERROR(VLOOKUP($C173,[4]CONSOLIDADO!$C:$BS,66,0),"")</f>
        <v/>
      </c>
      <c r="AD173" s="9">
        <f>IFERROR(VLOOKUP($C173,[4]CONSOLIDADO!$C:$BS,67,0),"")</f>
        <v>0</v>
      </c>
      <c r="AE173" s="12">
        <f>IFERROR(VLOOKUP($C173,[4]CONSOLIDADO!$C:$BS,68,0),"")</f>
        <v>0</v>
      </c>
      <c r="AF173" s="13">
        <v>158</v>
      </c>
    </row>
    <row r="174" spans="1:32" x14ac:dyDescent="0.25">
      <c r="A174" s="1">
        <v>159</v>
      </c>
      <c r="B174" s="2">
        <v>103</v>
      </c>
      <c r="C174" s="3">
        <v>13212139</v>
      </c>
      <c r="D174" s="2">
        <v>7</v>
      </c>
      <c r="E174" s="2">
        <f>IFERROR(VLOOKUP($C174,[4]CONSOLIDADO!$C:$K,9,0),"")</f>
        <v>22</v>
      </c>
      <c r="F174" s="4">
        <f>IFERROR(IF(AND($W174="SI",VLOOKUP($C174,[4]APELACIÓN!$C:$AK,21,0)&gt;0),VLOOKUP($C174,[4]APELACIÓN!$C:$AK,21,0),VLOOKUP($C174,[4]CONSOLIDADO!$C:$BS,38,0)),"")</f>
        <v>7</v>
      </c>
      <c r="G174" s="5">
        <f>IFERROR(IF(AND($W174="SI",VLOOKUP($C174,[4]APELACIÓN!$C:$AK,22,0)&gt;0),VLOOKUP($C174,[4]APELACIÓN!$C:$AK,22,0),VLOOKUP($C174,[4]CONSOLIDADO!$C:$BS,39,0)),"")</f>
        <v>52</v>
      </c>
      <c r="H174" s="6">
        <f>IFERROR(IF(AND($W174="SI",VLOOKUP($C174,[4]APELACIÓN!$C:$AK,23,0)&gt;0),VLOOKUP($C174,[4]APELACIÓN!$C:$AK,23,0),VLOOKUP($C174,[4]CONSOLIDADO!$C:$BS,40,0)),"")</f>
        <v>13</v>
      </c>
      <c r="I174" s="4">
        <f>IFERROR(IF(AND($W174="SI",VLOOKUP($C174,[4]APELACIÓN!$C:$AK,24,0)&gt;0),VLOOKUP($C174,[4]APELACIÓN!$C:$AK,24,0),VLOOKUP($C174,[4]CONSOLIDADO!$C:$BS,41,0)),"")</f>
        <v>74</v>
      </c>
      <c r="J174" s="7">
        <f>IFERROR(IF(AND($W174="SI",VLOOKUP($C174,[4]APELACIÓN!$C:$AK,25,0)&gt;0),VLOOKUP($C174,[4]APELACIÓN!$C:$AK,25,0),VLOOKUP($C174,[4]CONSOLIDADO!$C:$BS,42,0)),"")</f>
        <v>100</v>
      </c>
      <c r="K174" s="6">
        <f>IFERROR(IF(AND($W174="SI",VLOOKUP($C174,[4]APELACIÓN!$C:$AK,26,0)&gt;0),VLOOKUP($C174,[4]APELACIÓN!$C:$AK,26,0),VLOOKUP($C174,[4]CONSOLIDADO!$C:$BS,43,0)),"")</f>
        <v>25</v>
      </c>
      <c r="L174" s="4">
        <f>IFERROR(IF(AND($W174="SI",VLOOKUP($C174,[4]APELACIÓN!$C:$AK,27,0)&gt;0),VLOOKUP($C174,[4]APELACIÓN!$C:$AK,27,0),VLOOKUP($C174,[4]CONSOLIDADO!$C:$BS,44,0)),"")</f>
        <v>64</v>
      </c>
      <c r="M174" s="4">
        <f>IFERROR(IF(AND($W174="SI",VLOOKUP($C174,[4]APELACIÓN!$C:$AK,28,0)&gt;0),VLOOKUP($C174,[4]APELACIÓN!$C:$AK,28,0),VLOOKUP($C174,[4]CONSOLIDADO!$C:$BS,45,0)),"")</f>
        <v>69</v>
      </c>
      <c r="N174" s="4">
        <f>IFERROR(IF(AND($W174="SI",VLOOKUP($C174,[4]APELACIÓN!$C:$AK,29,0)&gt;0),VLOOKUP($C174,[4]APELACIÓN!$C:$AK,29,0),VLOOKUP($C174,[4]CONSOLIDADO!$C:$BS,46,0)),"")</f>
        <v>70</v>
      </c>
      <c r="O174" s="4">
        <f>IFERROR(IF(AND($W174="SI",VLOOKUP($C174,[4]APELACIÓN!$C:$AK,30,0)&gt;0),VLOOKUP($C174,[4]APELACIÓN!$C:$AK,30,0),VLOOKUP($C174,[4]CONSOLIDADO!$C:$BS,47,0)),"")</f>
        <v>68</v>
      </c>
      <c r="P174" s="7">
        <f>IFERROR(IF(AND($W174="SI",VLOOKUP($C174,[4]APELACIÓN!$C:$AK,31,0)&gt;0),VLOOKUP($C174,[4]APELACIÓN!$C:$AK,31,0),VLOOKUP($C174,[4]CONSOLIDADO!$C:$BS,48,0)),"")</f>
        <v>96</v>
      </c>
      <c r="Q174" s="6">
        <f>IFERROR(IF(AND($W174="SI",VLOOKUP($C174,[4]APELACIÓN!$C:$AK,32,0)&gt;0),VLOOKUP($C174,[4]APELACIÓN!$C:$AK,32,0),VLOOKUP($C174,[4]CONSOLIDADO!$C:$BS,49,0)),"")</f>
        <v>24</v>
      </c>
      <c r="R174" s="4" t="str">
        <f>IFERROR(IF(AND($W174="SI",VLOOKUP($C174,[4]APELACIÓN!$C:$AK,33,0)&gt;0),VLOOKUP($C174,[4]APELACIÓN!$C:$AK,33,0),VLOOKUP($C174,[4]CONSOLIDADO!$C:$BS,50,0)),"")</f>
        <v>AP</v>
      </c>
      <c r="S174" s="5">
        <f>IFERROR(IF(AND($W174="SI",VLOOKUP($C174,[4]APELACIÓN!$C:$AK,34,0)&gt;0),VLOOKUP($C174,[4]APELACIÓN!$C:$AK,34,0),VLOOKUP($C174,[4]CONSOLIDADO!$C:$BS,51,0)),"")</f>
        <v>60</v>
      </c>
      <c r="T174" s="6">
        <f>IFERROR(IF(AND($W174="SI",VLOOKUP($C174,[4]APELACIÓN!$C:$AK,35,0)&gt;0),VLOOKUP($C174,[4]APELACIÓN!$C:$AK,35,0),VLOOKUP($C174,[4]CONSOLIDADO!$C:$BS,52,0)),"")</f>
        <v>15</v>
      </c>
      <c r="U174" s="8">
        <f>IFERROR(ROUND(IF(((H174+K174+Q174+T174)=VLOOKUP($C174,[4]CONSOLIDADO!$C:$BJ,60,0)),VLOOKUP($C174,[4]CONSOLIDADO!$C:$BJ,60,0),"ERROR"),2),"")</f>
        <v>77</v>
      </c>
      <c r="V174" s="9" t="str">
        <f>IFERROR(IF(VLOOKUP($C174,[4]APELACIÓN!$C:$AK,5,0)&lt;&gt;0,VLOOKUP($C174,[4]APELACIÓN!$C:$AK,5,0),"NO"),"")</f>
        <v/>
      </c>
      <c r="W174" s="9" t="str">
        <f>IFERROR(IF($V174="SI",VLOOKUP($C174,[4]APELACIÓN!$C:$AK,7,0),""),0)</f>
        <v/>
      </c>
      <c r="X174" s="10" t="str">
        <f>IFERROR(VLOOKUP($C174,[4]CONSOLIDADO!$C:$BS,61,0),"")</f>
        <v/>
      </c>
      <c r="Y174" s="11">
        <f>IFERROR(VLOOKUP($C174,[4]CONSOLIDADO!$C:$BS,62,0),"")</f>
        <v>64</v>
      </c>
      <c r="Z174" s="11">
        <f>IFERROR(VLOOKUP($C174,[4]CONSOLIDADO!$C:$BS,63,0),"")</f>
        <v>7</v>
      </c>
      <c r="AA174" s="11">
        <f>IFERROR(VLOOKUP($C174,[4]CONSOLIDADO!$C:$BS,64,0),"")</f>
        <v>2</v>
      </c>
      <c r="AB174" s="11">
        <f>IFERROR(VLOOKUP($C174,[4]CONSOLIDADO!$C:$BS,65,0),"")</f>
        <v>11</v>
      </c>
      <c r="AC174" s="9" t="str">
        <f>IFERROR(VLOOKUP($C174,[4]CONSOLIDADO!$C:$BS,66,0),"")</f>
        <v/>
      </c>
      <c r="AD174" s="9">
        <f>IFERROR(VLOOKUP($C174,[4]CONSOLIDADO!$C:$BS,67,0),"")</f>
        <v>0</v>
      </c>
      <c r="AE174" s="12">
        <f>IFERROR(VLOOKUP($C174,[4]CONSOLIDADO!$C:$BS,68,0),"")</f>
        <v>0</v>
      </c>
      <c r="AF174" s="13">
        <v>159</v>
      </c>
    </row>
    <row r="175" spans="1:32" x14ac:dyDescent="0.25">
      <c r="A175" s="1">
        <v>160</v>
      </c>
      <c r="B175" s="2">
        <v>103</v>
      </c>
      <c r="C175" s="3">
        <v>11611808</v>
      </c>
      <c r="D175" s="2">
        <v>4</v>
      </c>
      <c r="E175" s="2">
        <f>IFERROR(VLOOKUP($C175,[4]CONSOLIDADO!$C:$K,9,0),"")</f>
        <v>22</v>
      </c>
      <c r="F175" s="4">
        <f>IFERROR(IF(AND($W175="SI",VLOOKUP($C175,[4]APELACIÓN!$C:$AK,21,0)&gt;0),VLOOKUP($C175,[4]APELACIÓN!$C:$AK,21,0),VLOOKUP($C175,[4]CONSOLIDADO!$C:$BS,38,0)),"")</f>
        <v>6</v>
      </c>
      <c r="G175" s="5">
        <f>IFERROR(IF(AND($W175="SI",VLOOKUP($C175,[4]APELACIÓN!$C:$AK,22,0)&gt;0),VLOOKUP($C175,[4]APELACIÓN!$C:$AK,22,0),VLOOKUP($C175,[4]CONSOLIDADO!$C:$BS,39,0)),"")</f>
        <v>46</v>
      </c>
      <c r="H175" s="6">
        <f>IFERROR(IF(AND($W175="SI",VLOOKUP($C175,[4]APELACIÓN!$C:$AK,23,0)&gt;0),VLOOKUP($C175,[4]APELACIÓN!$C:$AK,23,0),VLOOKUP($C175,[4]CONSOLIDADO!$C:$BS,40,0)),"")</f>
        <v>11.5</v>
      </c>
      <c r="I175" s="4">
        <f>IFERROR(IF(AND($W175="SI",VLOOKUP($C175,[4]APELACIÓN!$C:$AK,24,0)&gt;0),VLOOKUP($C175,[4]APELACIÓN!$C:$AK,24,0),VLOOKUP($C175,[4]CONSOLIDADO!$C:$BS,41,0)),"")</f>
        <v>135</v>
      </c>
      <c r="J175" s="7">
        <f>IFERROR(IF(AND($W175="SI",VLOOKUP($C175,[4]APELACIÓN!$C:$AK,25,0)&gt;0),VLOOKUP($C175,[4]APELACIÓN!$C:$AK,25,0),VLOOKUP($C175,[4]CONSOLIDADO!$C:$BS,42,0)),"")</f>
        <v>100</v>
      </c>
      <c r="K175" s="6">
        <f>IFERROR(IF(AND($W175="SI",VLOOKUP($C175,[4]APELACIÓN!$C:$AK,26,0)&gt;0),VLOOKUP($C175,[4]APELACIÓN!$C:$AK,26,0),VLOOKUP($C175,[4]CONSOLIDADO!$C:$BS,43,0)),"")</f>
        <v>25</v>
      </c>
      <c r="L175" s="4">
        <f>IFERROR(IF(AND($W175="SI",VLOOKUP($C175,[4]APELACIÓN!$C:$AK,27,0)&gt;0),VLOOKUP($C175,[4]APELACIÓN!$C:$AK,27,0),VLOOKUP($C175,[4]CONSOLIDADO!$C:$BS,44,0)),"")</f>
        <v>70</v>
      </c>
      <c r="M175" s="4">
        <f>IFERROR(IF(AND($W175="SI",VLOOKUP($C175,[4]APELACIÓN!$C:$AK,28,0)&gt;0),VLOOKUP($C175,[4]APELACIÓN!$C:$AK,28,0),VLOOKUP($C175,[4]CONSOLIDADO!$C:$BS,45,0)),"")</f>
        <v>70</v>
      </c>
      <c r="N175" s="4">
        <f>IFERROR(IF(AND($W175="SI",VLOOKUP($C175,[4]APELACIÓN!$C:$AK,29,0)&gt;0),VLOOKUP($C175,[4]APELACIÓN!$C:$AK,29,0),VLOOKUP($C175,[4]CONSOLIDADO!$C:$BS,46,0)),"")</f>
        <v>70</v>
      </c>
      <c r="O175" s="4">
        <f>IFERROR(IF(AND($W175="SI",VLOOKUP($C175,[4]APELACIÓN!$C:$AK,30,0)&gt;0),VLOOKUP($C175,[4]APELACIÓN!$C:$AK,30,0),VLOOKUP($C175,[4]CONSOLIDADO!$C:$BS,47,0)),"")</f>
        <v>70</v>
      </c>
      <c r="P175" s="7">
        <f>IFERROR(IF(AND($W175="SI",VLOOKUP($C175,[4]APELACIÓN!$C:$AK,31,0)&gt;0),VLOOKUP($C175,[4]APELACIÓN!$C:$AK,31,0),VLOOKUP($C175,[4]CONSOLIDADO!$C:$BS,48,0)),"")</f>
        <v>100</v>
      </c>
      <c r="Q175" s="6">
        <f>IFERROR(IF(AND($W175="SI",VLOOKUP($C175,[4]APELACIÓN!$C:$AK,32,0)&gt;0),VLOOKUP($C175,[4]APELACIÓN!$C:$AK,32,0),VLOOKUP($C175,[4]CONSOLIDADO!$C:$BS,49,0)),"")</f>
        <v>25</v>
      </c>
      <c r="R175" s="4" t="str">
        <f>IFERROR(IF(AND($W175="SI",VLOOKUP($C175,[4]APELACIÓN!$C:$AK,33,0)&gt;0),VLOOKUP($C175,[4]APELACIÓN!$C:$AK,33,0),VLOOKUP($C175,[4]CONSOLIDADO!$C:$BS,50,0)),"")</f>
        <v>AP</v>
      </c>
      <c r="S175" s="5">
        <f>IFERROR(IF(AND($W175="SI",VLOOKUP($C175,[4]APELACIÓN!$C:$AK,34,0)&gt;0),VLOOKUP($C175,[4]APELACIÓN!$C:$AK,34,0),VLOOKUP($C175,[4]CONSOLIDADO!$C:$BS,51,0)),"")</f>
        <v>60</v>
      </c>
      <c r="T175" s="6">
        <f>IFERROR(IF(AND($W175="SI",VLOOKUP($C175,[4]APELACIÓN!$C:$AK,35,0)&gt;0),VLOOKUP($C175,[4]APELACIÓN!$C:$AK,35,0),VLOOKUP($C175,[4]CONSOLIDADO!$C:$BS,52,0)),"")</f>
        <v>15</v>
      </c>
      <c r="U175" s="8">
        <f>IFERROR(ROUND(IF(((H175+K175+Q175+T175)=VLOOKUP($C175,[4]CONSOLIDADO!$C:$BJ,60,0)),VLOOKUP($C175,[4]CONSOLIDADO!$C:$BJ,60,0),"ERROR"),2),"")</f>
        <v>76.5</v>
      </c>
      <c r="V175" s="9" t="str">
        <f>IFERROR(IF(VLOOKUP($C175,[4]APELACIÓN!$C:$AK,5,0)&lt;&gt;0,VLOOKUP($C175,[4]APELACIÓN!$C:$AK,5,0),"NO"),"")</f>
        <v/>
      </c>
      <c r="W175" s="9" t="str">
        <f>IFERROR(IF($V175="SI",VLOOKUP($C175,[4]APELACIÓN!$C:$AK,7,0),""),0)</f>
        <v/>
      </c>
      <c r="X175" s="10" t="str">
        <f>IFERROR(VLOOKUP($C175,[4]CONSOLIDADO!$C:$BS,61,0),"")</f>
        <v/>
      </c>
      <c r="Y175" s="11">
        <f>IFERROR(VLOOKUP($C175,[4]CONSOLIDADO!$C:$BS,62,0),"")</f>
        <v>70</v>
      </c>
      <c r="Z175" s="11">
        <f>IFERROR(VLOOKUP($C175,[4]CONSOLIDADO!$C:$BS,63,0),"")</f>
        <v>6</v>
      </c>
      <c r="AA175" s="11">
        <f>IFERROR(VLOOKUP($C175,[4]CONSOLIDADO!$C:$BS,64,0),"")</f>
        <v>5</v>
      </c>
      <c r="AB175" s="11">
        <f>IFERROR(VLOOKUP($C175,[4]CONSOLIDADO!$C:$BS,65,0),"")</f>
        <v>28</v>
      </c>
      <c r="AC175" s="9" t="str">
        <f>IFERROR(VLOOKUP($C175,[4]CONSOLIDADO!$C:$BS,66,0),"")</f>
        <v/>
      </c>
      <c r="AD175" s="9">
        <f>IFERROR(VLOOKUP($C175,[4]CONSOLIDADO!$C:$BS,67,0),"")</f>
        <v>0</v>
      </c>
      <c r="AE175" s="12">
        <f>IFERROR(VLOOKUP($C175,[4]CONSOLIDADO!$C:$BS,68,0),"")</f>
        <v>0</v>
      </c>
      <c r="AF175" s="13">
        <v>160</v>
      </c>
    </row>
    <row r="176" spans="1:32" x14ac:dyDescent="0.25">
      <c r="A176" s="1">
        <v>161</v>
      </c>
      <c r="B176" s="2">
        <v>103</v>
      </c>
      <c r="C176" s="3">
        <v>12833909</v>
      </c>
      <c r="D176" s="2">
        <v>4</v>
      </c>
      <c r="E176" s="2">
        <f>IFERROR(VLOOKUP($C176,[4]CONSOLIDADO!$C:$K,9,0),"")</f>
        <v>22</v>
      </c>
      <c r="F176" s="4">
        <f>IFERROR(IF(AND($W176="SI",VLOOKUP($C176,[4]APELACIÓN!$C:$AK,21,0)&gt;0),VLOOKUP($C176,[4]APELACIÓN!$C:$AK,21,0),VLOOKUP($C176,[4]CONSOLIDADO!$C:$BS,38,0)),"")</f>
        <v>4</v>
      </c>
      <c r="G176" s="5">
        <f>IFERROR(IF(AND($W176="SI",VLOOKUP($C176,[4]APELACIÓN!$C:$AK,22,0)&gt;0),VLOOKUP($C176,[4]APELACIÓN!$C:$AK,22,0),VLOOKUP($C176,[4]CONSOLIDADO!$C:$BS,39,0)),"")</f>
        <v>34</v>
      </c>
      <c r="H176" s="6">
        <f>IFERROR(IF(AND($W176="SI",VLOOKUP($C176,[4]APELACIÓN!$C:$AK,23,0)&gt;0),VLOOKUP($C176,[4]APELACIÓN!$C:$AK,23,0),VLOOKUP($C176,[4]CONSOLIDADO!$C:$BS,40,0)),"")</f>
        <v>8.5</v>
      </c>
      <c r="I176" s="4">
        <f>IFERROR(IF(AND($W176="SI",VLOOKUP($C176,[4]APELACIÓN!$C:$AK,24,0)&gt;0),VLOOKUP($C176,[4]APELACIÓN!$C:$AK,24,0),VLOOKUP($C176,[4]CONSOLIDADO!$C:$BS,41,0)),"")</f>
        <v>94</v>
      </c>
      <c r="J176" s="7">
        <f>IFERROR(IF(AND($W176="SI",VLOOKUP($C176,[4]APELACIÓN!$C:$AK,25,0)&gt;0),VLOOKUP($C176,[4]APELACIÓN!$C:$AK,25,0),VLOOKUP($C176,[4]CONSOLIDADO!$C:$BS,42,0)),"")</f>
        <v>100</v>
      </c>
      <c r="K176" s="6">
        <f>IFERROR(IF(AND($W176="SI",VLOOKUP($C176,[4]APELACIÓN!$C:$AK,26,0)&gt;0),VLOOKUP($C176,[4]APELACIÓN!$C:$AK,26,0),VLOOKUP($C176,[4]CONSOLIDADO!$C:$BS,43,0)),"")</f>
        <v>25</v>
      </c>
      <c r="L176" s="4">
        <f>IFERROR(IF(AND($W176="SI",VLOOKUP($C176,[4]APELACIÓN!$C:$AK,27,0)&gt;0),VLOOKUP($C176,[4]APELACIÓN!$C:$AK,27,0),VLOOKUP($C176,[4]CONSOLIDADO!$C:$BS,44,0)),"")</f>
        <v>70</v>
      </c>
      <c r="M176" s="4">
        <f>IFERROR(IF(AND($W176="SI",VLOOKUP($C176,[4]APELACIÓN!$C:$AK,28,0)&gt;0),VLOOKUP($C176,[4]APELACIÓN!$C:$AK,28,0),VLOOKUP($C176,[4]CONSOLIDADO!$C:$BS,45,0)),"")</f>
        <v>70</v>
      </c>
      <c r="N176" s="4">
        <f>IFERROR(IF(AND($W176="SI",VLOOKUP($C176,[4]APELACIÓN!$C:$AK,29,0)&gt;0),VLOOKUP($C176,[4]APELACIÓN!$C:$AK,29,0),VLOOKUP($C176,[4]CONSOLIDADO!$C:$BS,46,0)),"")</f>
        <v>70</v>
      </c>
      <c r="O176" s="4">
        <f>IFERROR(IF(AND($W176="SI",VLOOKUP($C176,[4]APELACIÓN!$C:$AK,30,0)&gt;0),VLOOKUP($C176,[4]APELACIÓN!$C:$AK,30,0),VLOOKUP($C176,[4]CONSOLIDADO!$C:$BS,47,0)),"")</f>
        <v>70</v>
      </c>
      <c r="P176" s="7">
        <f>IFERROR(IF(AND($W176="SI",VLOOKUP($C176,[4]APELACIÓN!$C:$AK,31,0)&gt;0),VLOOKUP($C176,[4]APELACIÓN!$C:$AK,31,0),VLOOKUP($C176,[4]CONSOLIDADO!$C:$BS,48,0)),"")</f>
        <v>100</v>
      </c>
      <c r="Q176" s="6">
        <f>IFERROR(IF(AND($W176="SI",VLOOKUP($C176,[4]APELACIÓN!$C:$AK,32,0)&gt;0),VLOOKUP($C176,[4]APELACIÓN!$C:$AK,32,0),VLOOKUP($C176,[4]CONSOLIDADO!$C:$BS,49,0)),"")</f>
        <v>25</v>
      </c>
      <c r="R176" s="4" t="str">
        <f>IFERROR(IF(AND($W176="SI",VLOOKUP($C176,[4]APELACIÓN!$C:$AK,33,0)&gt;0),VLOOKUP($C176,[4]APELACIÓN!$C:$AK,33,0),VLOOKUP($C176,[4]CONSOLIDADO!$C:$BS,50,0)),"")</f>
        <v>TNM</v>
      </c>
      <c r="S176" s="5">
        <f>IFERROR(IF(AND($W176="SI",VLOOKUP($C176,[4]APELACIÓN!$C:$AK,34,0)&gt;0),VLOOKUP($C176,[4]APELACIÓN!$C:$AK,34,0),VLOOKUP($C176,[4]CONSOLIDADO!$C:$BS,51,0)),"")</f>
        <v>70</v>
      </c>
      <c r="T176" s="6">
        <f>IFERROR(IF(AND($W176="SI",VLOOKUP($C176,[4]APELACIÓN!$C:$AK,35,0)&gt;0),VLOOKUP($C176,[4]APELACIÓN!$C:$AK,35,0),VLOOKUP($C176,[4]CONSOLIDADO!$C:$BS,52,0)),"")</f>
        <v>17.5</v>
      </c>
      <c r="U176" s="8">
        <f>IFERROR(ROUND(IF(((H176+K176+Q176+T176)=VLOOKUP($C176,[4]CONSOLIDADO!$C:$BJ,60,0)),VLOOKUP($C176,[4]CONSOLIDADO!$C:$BJ,60,0),"ERROR"),2),"")</f>
        <v>76</v>
      </c>
      <c r="V176" s="9" t="str">
        <f>IFERROR(IF(VLOOKUP($C176,[4]APELACIÓN!$C:$AK,5,0)&lt;&gt;0,VLOOKUP($C176,[4]APELACIÓN!$C:$AK,5,0),"NO"),"")</f>
        <v/>
      </c>
      <c r="W176" s="9" t="str">
        <f>IFERROR(IF($V176="SI",VLOOKUP($C176,[4]APELACIÓN!$C:$AK,7,0),""),0)</f>
        <v/>
      </c>
      <c r="X176" s="10" t="str">
        <f>IFERROR(VLOOKUP($C176,[4]CONSOLIDADO!$C:$BS,61,0),"")</f>
        <v/>
      </c>
      <c r="Y176" s="11">
        <f>IFERROR(VLOOKUP($C176,[4]CONSOLIDADO!$C:$BS,62,0),"")</f>
        <v>70</v>
      </c>
      <c r="Z176" s="11">
        <f>IFERROR(VLOOKUP($C176,[4]CONSOLIDADO!$C:$BS,63,0),"")</f>
        <v>6</v>
      </c>
      <c r="AA176" s="11">
        <f>IFERROR(VLOOKUP($C176,[4]CONSOLIDADO!$C:$BS,64,0),"")</f>
        <v>0</v>
      </c>
      <c r="AB176" s="11">
        <f>IFERROR(VLOOKUP($C176,[4]CONSOLIDADO!$C:$BS,65,0),"")</f>
        <v>29</v>
      </c>
      <c r="AC176" s="9" t="str">
        <f>IFERROR(VLOOKUP($C176,[4]CONSOLIDADO!$C:$BS,66,0),"")</f>
        <v/>
      </c>
      <c r="AD176" s="9">
        <f>IFERROR(VLOOKUP($C176,[4]CONSOLIDADO!$C:$BS,67,0),"")</f>
        <v>0</v>
      </c>
      <c r="AE176" s="12">
        <f>IFERROR(VLOOKUP($C176,[4]CONSOLIDADO!$C:$BS,68,0),"")</f>
        <v>0</v>
      </c>
      <c r="AF176" s="13">
        <v>161</v>
      </c>
    </row>
    <row r="177" spans="1:32" ht="24" x14ac:dyDescent="0.25">
      <c r="A177" s="1">
        <v>162</v>
      </c>
      <c r="B177" s="2">
        <v>103</v>
      </c>
      <c r="C177" s="3">
        <v>10515338</v>
      </c>
      <c r="D177" s="2">
        <v>4</v>
      </c>
      <c r="E177" s="2">
        <f>IFERROR(VLOOKUP($C177,[4]CONSOLIDADO!$C:$K,9,0),"")</f>
        <v>22</v>
      </c>
      <c r="F177" s="4">
        <f>IFERROR(IF(AND($W177="SI",VLOOKUP($C177,[4]APELACIÓN!$C:$AK,21,0)&gt;0),VLOOKUP($C177,[4]APELACIÓN!$C:$AK,21,0),VLOOKUP($C177,[4]CONSOLIDADO!$C:$BS,38,0)),"")</f>
        <v>16</v>
      </c>
      <c r="G177" s="5">
        <f>IFERROR(IF(AND($W177="SI",VLOOKUP($C177,[4]APELACIÓN!$C:$AK,22,0)&gt;0),VLOOKUP($C177,[4]APELACIÓN!$C:$AK,22,0),VLOOKUP($C177,[4]CONSOLIDADO!$C:$BS,39,0)),"")</f>
        <v>100</v>
      </c>
      <c r="H177" s="6">
        <f>IFERROR(IF(AND($W177="SI",VLOOKUP($C177,[4]APELACIÓN!$C:$AK,23,0)&gt;0),VLOOKUP($C177,[4]APELACIÓN!$C:$AK,23,0),VLOOKUP($C177,[4]CONSOLIDADO!$C:$BS,40,0)),"")</f>
        <v>25</v>
      </c>
      <c r="I177" s="4">
        <f>IFERROR(IF(AND($W177="SI",VLOOKUP($C177,[4]APELACIÓN!$C:$AK,24,0)&gt;0),VLOOKUP($C177,[4]APELACIÓN!$C:$AK,24,0),VLOOKUP($C177,[4]CONSOLIDADO!$C:$BS,41,0)),"")</f>
        <v>0</v>
      </c>
      <c r="J177" s="7">
        <f>IFERROR(IF(AND($W177="SI",VLOOKUP($C177,[4]APELACIÓN!$C:$AK,25,0)&gt;0),VLOOKUP($C177,[4]APELACIÓN!$C:$AK,25,0),VLOOKUP($C177,[4]CONSOLIDADO!$C:$BS,42,0)),"")</f>
        <v>0</v>
      </c>
      <c r="K177" s="6">
        <f>IFERROR(IF(AND($W177="SI",VLOOKUP($C177,[4]APELACIÓN!$C:$AK,26,0)&gt;0),VLOOKUP($C177,[4]APELACIÓN!$C:$AK,26,0),VLOOKUP($C177,[4]CONSOLIDADO!$C:$BS,43,0)),"")</f>
        <v>0</v>
      </c>
      <c r="L177" s="4">
        <f>IFERROR(IF(AND($W177="SI",VLOOKUP($C177,[4]APELACIÓN!$C:$AK,27,0)&gt;0),VLOOKUP($C177,[4]APELACIÓN!$C:$AK,27,0),VLOOKUP($C177,[4]CONSOLIDADO!$C:$BS,44,0)),"")</f>
        <v>70</v>
      </c>
      <c r="M177" s="4">
        <f>IFERROR(IF(AND($W177="SI",VLOOKUP($C177,[4]APELACIÓN!$C:$AK,28,0)&gt;0),VLOOKUP($C177,[4]APELACIÓN!$C:$AK,28,0),VLOOKUP($C177,[4]CONSOLIDADO!$C:$BS,45,0)),"")</f>
        <v>70</v>
      </c>
      <c r="N177" s="4">
        <f>IFERROR(IF(AND($W177="SI",VLOOKUP($C177,[4]APELACIÓN!$C:$AK,29,0)&gt;0),VLOOKUP($C177,[4]APELACIÓN!$C:$AK,29,0),VLOOKUP($C177,[4]CONSOLIDADO!$C:$BS,46,0)),"")</f>
        <v>70</v>
      </c>
      <c r="O177" s="4">
        <f>IFERROR(IF(AND($W177="SI",VLOOKUP($C177,[4]APELACIÓN!$C:$AK,30,0)&gt;0),VLOOKUP($C177,[4]APELACIÓN!$C:$AK,30,0),VLOOKUP($C177,[4]CONSOLIDADO!$C:$BS,47,0)),"")</f>
        <v>70</v>
      </c>
      <c r="P177" s="7">
        <f>IFERROR(IF(AND($W177="SI",VLOOKUP($C177,[4]APELACIÓN!$C:$AK,31,0)&gt;0),VLOOKUP($C177,[4]APELACIÓN!$C:$AK,31,0),VLOOKUP($C177,[4]CONSOLIDADO!$C:$BS,48,0)),"")</f>
        <v>100</v>
      </c>
      <c r="Q177" s="6">
        <f>IFERROR(IF(AND($W177="SI",VLOOKUP($C177,[4]APELACIÓN!$C:$AK,32,0)&gt;0),VLOOKUP($C177,[4]APELACIÓN!$C:$AK,32,0),VLOOKUP($C177,[4]CONSOLIDADO!$C:$BS,49,0)),"")</f>
        <v>25</v>
      </c>
      <c r="R177" s="4" t="str">
        <f>IFERROR(IF(AND($W177="SI",VLOOKUP($C177,[4]APELACIÓN!$C:$AK,33,0)&gt;0),VLOOKUP($C177,[4]APELACIÓN!$C:$AK,33,0),VLOOKUP($C177,[4]CONSOLIDADO!$C:$BS,50,0)),"")</f>
        <v>TNS</v>
      </c>
      <c r="S177" s="5">
        <f>IFERROR(IF(AND($W177="SI",VLOOKUP($C177,[4]APELACIÓN!$C:$AK,34,0)&gt;0),VLOOKUP($C177,[4]APELACIÓN!$C:$AK,34,0),VLOOKUP($C177,[4]CONSOLIDADO!$C:$BS,51,0)),"")</f>
        <v>100</v>
      </c>
      <c r="T177" s="6">
        <f>IFERROR(IF(AND($W177="SI",VLOOKUP($C177,[4]APELACIÓN!$C:$AK,35,0)&gt;0),VLOOKUP($C177,[4]APELACIÓN!$C:$AK,35,0),VLOOKUP($C177,[4]CONSOLIDADO!$C:$BS,52,0)),"")</f>
        <v>25</v>
      </c>
      <c r="U177" s="8">
        <f>IFERROR(ROUND(IF(((H177+K177+Q177+T177)=VLOOKUP($C177,[4]CONSOLIDADO!$C:$BJ,60,0)),VLOOKUP($C177,[4]CONSOLIDADO!$C:$BJ,60,0),"ERROR"),2),"")</f>
        <v>75</v>
      </c>
      <c r="V177" s="9" t="str">
        <f>IFERROR(IF(VLOOKUP($C177,[4]APELACIÓN!$C:$AK,5,0)&lt;&gt;0,VLOOKUP($C177,[4]APELACIÓN!$C:$AK,5,0),"NO"),"")</f>
        <v/>
      </c>
      <c r="W177" s="9" t="str">
        <f>IFERROR(IF($V177="SI",VLOOKUP($C177,[4]APELACIÓN!$C:$AK,7,0),""),0)</f>
        <v/>
      </c>
      <c r="X177" s="10" t="str">
        <f>IFERROR(VLOOKUP($C177,[4]CONSOLIDADO!$C:$BS,61,0),"")</f>
        <v>EMPATE</v>
      </c>
      <c r="Y177" s="11">
        <f>IFERROR(VLOOKUP($C177,[4]CONSOLIDADO!$C:$BS,62,0),"")</f>
        <v>70</v>
      </c>
      <c r="Z177" s="11">
        <f>IFERROR(VLOOKUP($C177,[4]CONSOLIDADO!$C:$BS,63,0),"")</f>
        <v>15</v>
      </c>
      <c r="AA177" s="11">
        <f>IFERROR(VLOOKUP($C177,[4]CONSOLIDADO!$C:$BS,64,0),"")</f>
        <v>10</v>
      </c>
      <c r="AB177" s="11">
        <f>IFERROR(VLOOKUP($C177,[4]CONSOLIDADO!$C:$BS,65,0),"")</f>
        <v>0</v>
      </c>
      <c r="AC177" s="9" t="str">
        <f>IFERROR(VLOOKUP($C177,[4]CONSOLIDADO!$C:$BS,66,0),"")</f>
        <v>SI</v>
      </c>
      <c r="AD177" s="9" t="str">
        <f>IFERROR(VLOOKUP($C177,[4]CONSOLIDADO!$C:$BS,67,0),"")</f>
        <v>Fecha obtencion Titulo</v>
      </c>
      <c r="AE177" s="12">
        <f>IFERROR(VLOOKUP($C177,[4]CONSOLIDADO!$C:$BS,68,0),"")</f>
        <v>1</v>
      </c>
      <c r="AF177" s="13">
        <v>162</v>
      </c>
    </row>
    <row r="178" spans="1:32" ht="24" x14ac:dyDescent="0.25">
      <c r="A178" s="1">
        <v>163</v>
      </c>
      <c r="B178" s="2">
        <v>103</v>
      </c>
      <c r="C178" s="3">
        <v>13212795</v>
      </c>
      <c r="D178" s="2">
        <v>6</v>
      </c>
      <c r="E178" s="2">
        <f>IFERROR(VLOOKUP($C178,[4]CONSOLIDADO!$C:$K,9,0),"")</f>
        <v>22</v>
      </c>
      <c r="F178" s="4">
        <f>IFERROR(IF(AND($W178="SI",VLOOKUP($C178,[4]APELACIÓN!$C:$AK,21,0)&gt;0),VLOOKUP($C178,[4]APELACIÓN!$C:$AK,21,0),VLOOKUP($C178,[4]CONSOLIDADO!$C:$BS,38,0)),"")</f>
        <v>16</v>
      </c>
      <c r="G178" s="5">
        <f>IFERROR(IF(AND($W178="SI",VLOOKUP($C178,[4]APELACIÓN!$C:$AK,22,0)&gt;0),VLOOKUP($C178,[4]APELACIÓN!$C:$AK,22,0),VLOOKUP($C178,[4]CONSOLIDADO!$C:$BS,39,0)),"")</f>
        <v>100</v>
      </c>
      <c r="H178" s="6">
        <f>IFERROR(IF(AND($W178="SI",VLOOKUP($C178,[4]APELACIÓN!$C:$AK,23,0)&gt;0),VLOOKUP($C178,[4]APELACIÓN!$C:$AK,23,0),VLOOKUP($C178,[4]CONSOLIDADO!$C:$BS,40,0)),"")</f>
        <v>25</v>
      </c>
      <c r="I178" s="4">
        <f>IFERROR(IF(AND($W178="SI",VLOOKUP($C178,[4]APELACIÓN!$C:$AK,24,0)&gt;0),VLOOKUP($C178,[4]APELACIÓN!$C:$AK,24,0),VLOOKUP($C178,[4]CONSOLIDADO!$C:$BS,41,0)),"")</f>
        <v>0</v>
      </c>
      <c r="J178" s="7">
        <f>IFERROR(IF(AND($W178="SI",VLOOKUP($C178,[4]APELACIÓN!$C:$AK,25,0)&gt;0),VLOOKUP($C178,[4]APELACIÓN!$C:$AK,25,0),VLOOKUP($C178,[4]CONSOLIDADO!$C:$BS,42,0)),"")</f>
        <v>0</v>
      </c>
      <c r="K178" s="6">
        <f>IFERROR(IF(AND($W178="SI",VLOOKUP($C178,[4]APELACIÓN!$C:$AK,26,0)&gt;0),VLOOKUP($C178,[4]APELACIÓN!$C:$AK,26,0),VLOOKUP($C178,[4]CONSOLIDADO!$C:$BS,43,0)),"")</f>
        <v>0</v>
      </c>
      <c r="L178" s="4">
        <f>IFERROR(IF(AND($W178="SI",VLOOKUP($C178,[4]APELACIÓN!$C:$AK,27,0)&gt;0),VLOOKUP($C178,[4]APELACIÓN!$C:$AK,27,0),VLOOKUP($C178,[4]CONSOLIDADO!$C:$BS,44,0)),"")</f>
        <v>70</v>
      </c>
      <c r="M178" s="4">
        <f>IFERROR(IF(AND($W178="SI",VLOOKUP($C178,[4]APELACIÓN!$C:$AK,28,0)&gt;0),VLOOKUP($C178,[4]APELACIÓN!$C:$AK,28,0),VLOOKUP($C178,[4]CONSOLIDADO!$C:$BS,45,0)),"")</f>
        <v>70</v>
      </c>
      <c r="N178" s="4">
        <f>IFERROR(IF(AND($W178="SI",VLOOKUP($C178,[4]APELACIÓN!$C:$AK,29,0)&gt;0),VLOOKUP($C178,[4]APELACIÓN!$C:$AK,29,0),VLOOKUP($C178,[4]CONSOLIDADO!$C:$BS,46,0)),"")</f>
        <v>70</v>
      </c>
      <c r="O178" s="4">
        <f>IFERROR(IF(AND($W178="SI",VLOOKUP($C178,[4]APELACIÓN!$C:$AK,30,0)&gt;0),VLOOKUP($C178,[4]APELACIÓN!$C:$AK,30,0),VLOOKUP($C178,[4]CONSOLIDADO!$C:$BS,47,0)),"")</f>
        <v>70</v>
      </c>
      <c r="P178" s="7">
        <f>IFERROR(IF(AND($W178="SI",VLOOKUP($C178,[4]APELACIÓN!$C:$AK,31,0)&gt;0),VLOOKUP($C178,[4]APELACIÓN!$C:$AK,31,0),VLOOKUP($C178,[4]CONSOLIDADO!$C:$BS,48,0)),"")</f>
        <v>100</v>
      </c>
      <c r="Q178" s="6">
        <f>IFERROR(IF(AND($W178="SI",VLOOKUP($C178,[4]APELACIÓN!$C:$AK,32,0)&gt;0),VLOOKUP($C178,[4]APELACIÓN!$C:$AK,32,0),VLOOKUP($C178,[4]CONSOLIDADO!$C:$BS,49,0)),"")</f>
        <v>25</v>
      </c>
      <c r="R178" s="4" t="str">
        <f>IFERROR(IF(AND($W178="SI",VLOOKUP($C178,[4]APELACIÓN!$C:$AK,33,0)&gt;0),VLOOKUP($C178,[4]APELACIÓN!$C:$AK,33,0),VLOOKUP($C178,[4]CONSOLIDADO!$C:$BS,50,0)),"")</f>
        <v>TNS</v>
      </c>
      <c r="S178" s="5">
        <f>IFERROR(IF(AND($W178="SI",VLOOKUP($C178,[4]APELACIÓN!$C:$AK,34,0)&gt;0),VLOOKUP($C178,[4]APELACIÓN!$C:$AK,34,0),VLOOKUP($C178,[4]CONSOLIDADO!$C:$BS,51,0)),"")</f>
        <v>100</v>
      </c>
      <c r="T178" s="6">
        <f>IFERROR(IF(AND($W178="SI",VLOOKUP($C178,[4]APELACIÓN!$C:$AK,35,0)&gt;0),VLOOKUP($C178,[4]APELACIÓN!$C:$AK,35,0),VLOOKUP($C178,[4]CONSOLIDADO!$C:$BS,52,0)),"")</f>
        <v>25</v>
      </c>
      <c r="U178" s="8">
        <f>IFERROR(ROUND(IF(((H178+K178+Q178+T178)=VLOOKUP($C178,[4]CONSOLIDADO!$C:$BJ,60,0)),VLOOKUP($C178,[4]CONSOLIDADO!$C:$BJ,60,0),"ERROR"),2),"")</f>
        <v>75</v>
      </c>
      <c r="V178" s="9" t="str">
        <f>IFERROR(IF(VLOOKUP($C178,[4]APELACIÓN!$C:$AK,5,0)&lt;&gt;0,VLOOKUP($C178,[4]APELACIÓN!$C:$AK,5,0),"NO"),"")</f>
        <v/>
      </c>
      <c r="W178" s="9" t="str">
        <f>IFERROR(IF($V178="SI",VLOOKUP($C178,[4]APELACIÓN!$C:$AK,7,0),""),0)</f>
        <v/>
      </c>
      <c r="X178" s="10" t="str">
        <f>IFERROR(VLOOKUP($C178,[4]CONSOLIDADO!$C:$BS,61,0),"")</f>
        <v>EMPATE</v>
      </c>
      <c r="Y178" s="11">
        <f>IFERROR(VLOOKUP($C178,[4]CONSOLIDADO!$C:$BS,62,0),"")</f>
        <v>70</v>
      </c>
      <c r="Z178" s="11">
        <f>IFERROR(VLOOKUP($C178,[4]CONSOLIDADO!$C:$BS,63,0),"")</f>
        <v>15</v>
      </c>
      <c r="AA178" s="11">
        <f>IFERROR(VLOOKUP($C178,[4]CONSOLIDADO!$C:$BS,64,0),"")</f>
        <v>10</v>
      </c>
      <c r="AB178" s="11">
        <f>IFERROR(VLOOKUP($C178,[4]CONSOLIDADO!$C:$BS,65,0),"")</f>
        <v>0</v>
      </c>
      <c r="AC178" s="9" t="str">
        <f>IFERROR(VLOOKUP($C178,[4]CONSOLIDADO!$C:$BS,66,0),"")</f>
        <v>SI</v>
      </c>
      <c r="AD178" s="9" t="str">
        <f>IFERROR(VLOOKUP($C178,[4]CONSOLIDADO!$C:$BS,67,0),"")</f>
        <v>Fecha obtencion Titulo</v>
      </c>
      <c r="AE178" s="12">
        <f>IFERROR(VLOOKUP($C178,[4]CONSOLIDADO!$C:$BS,68,0),"")</f>
        <v>2</v>
      </c>
      <c r="AF178" s="13">
        <v>163</v>
      </c>
    </row>
    <row r="179" spans="1:32" x14ac:dyDescent="0.25">
      <c r="A179" s="1">
        <v>164</v>
      </c>
      <c r="B179" s="2">
        <v>103</v>
      </c>
      <c r="C179" s="3">
        <v>13180199</v>
      </c>
      <c r="D179" s="2">
        <v>8</v>
      </c>
      <c r="E179" s="2">
        <f>IFERROR(VLOOKUP($C179,[4]CONSOLIDADO!$C:$K,9,0),"")</f>
        <v>22</v>
      </c>
      <c r="F179" s="4">
        <f>IFERROR(IF(AND($W179="SI",VLOOKUP($C179,[4]APELACIÓN!$C:$AK,21,0)&gt;0),VLOOKUP($C179,[4]APELACIÓN!$C:$AK,21,0),VLOOKUP($C179,[4]CONSOLIDADO!$C:$BS,38,0)),"")</f>
        <v>12</v>
      </c>
      <c r="G179" s="5">
        <f>IFERROR(IF(AND($W179="SI",VLOOKUP($C179,[4]APELACIÓN!$C:$AK,22,0)&gt;0),VLOOKUP($C179,[4]APELACIÓN!$C:$AK,22,0),VLOOKUP($C179,[4]CONSOLIDADO!$C:$BS,39,0)),"")</f>
        <v>82</v>
      </c>
      <c r="H179" s="6">
        <f>IFERROR(IF(AND($W179="SI",VLOOKUP($C179,[4]APELACIÓN!$C:$AK,23,0)&gt;0),VLOOKUP($C179,[4]APELACIÓN!$C:$AK,23,0),VLOOKUP($C179,[4]CONSOLIDADO!$C:$BS,40,0)),"")</f>
        <v>20.5</v>
      </c>
      <c r="I179" s="4">
        <f>IFERROR(IF(AND($W179="SI",VLOOKUP($C179,[4]APELACIÓN!$C:$AK,24,0)&gt;0),VLOOKUP($C179,[4]APELACIÓN!$C:$AK,24,0),VLOOKUP($C179,[4]CONSOLIDADO!$C:$BS,41,0)),"")</f>
        <v>20</v>
      </c>
      <c r="J179" s="7">
        <f>IFERROR(IF(AND($W179="SI",VLOOKUP($C179,[4]APELACIÓN!$C:$AK,25,0)&gt;0),VLOOKUP($C179,[4]APELACIÓN!$C:$AK,25,0),VLOOKUP($C179,[4]CONSOLIDADO!$C:$BS,42,0)),"")</f>
        <v>16</v>
      </c>
      <c r="K179" s="6">
        <f>IFERROR(IF(AND($W179="SI",VLOOKUP($C179,[4]APELACIÓN!$C:$AK,26,0)&gt;0),VLOOKUP($C179,[4]APELACIÓN!$C:$AK,26,0),VLOOKUP($C179,[4]CONSOLIDADO!$C:$BS,43,0)),"")</f>
        <v>4</v>
      </c>
      <c r="L179" s="4">
        <f>IFERROR(IF(AND($W179="SI",VLOOKUP($C179,[4]APELACIÓN!$C:$AK,27,0)&gt;0),VLOOKUP($C179,[4]APELACIÓN!$C:$AK,27,0),VLOOKUP($C179,[4]CONSOLIDADO!$C:$BS,44,0)),"")</f>
        <v>70</v>
      </c>
      <c r="M179" s="4">
        <f>IFERROR(IF(AND($W179="SI",VLOOKUP($C179,[4]APELACIÓN!$C:$AK,28,0)&gt;0),VLOOKUP($C179,[4]APELACIÓN!$C:$AK,28,0),VLOOKUP($C179,[4]CONSOLIDADO!$C:$BS,45,0)),"")</f>
        <v>70</v>
      </c>
      <c r="N179" s="4">
        <f>IFERROR(IF(AND($W179="SI",VLOOKUP($C179,[4]APELACIÓN!$C:$AK,29,0)&gt;0),VLOOKUP($C179,[4]APELACIÓN!$C:$AK,29,0),VLOOKUP($C179,[4]CONSOLIDADO!$C:$BS,46,0)),"")</f>
        <v>70</v>
      </c>
      <c r="O179" s="4">
        <f>IFERROR(IF(AND($W179="SI",VLOOKUP($C179,[4]APELACIÓN!$C:$AK,30,0)&gt;0),VLOOKUP($C179,[4]APELACIÓN!$C:$AK,30,0),VLOOKUP($C179,[4]CONSOLIDADO!$C:$BS,47,0)),"")</f>
        <v>70</v>
      </c>
      <c r="P179" s="7">
        <f>IFERROR(IF(AND($W179="SI",VLOOKUP($C179,[4]APELACIÓN!$C:$AK,31,0)&gt;0),VLOOKUP($C179,[4]APELACIÓN!$C:$AK,31,0),VLOOKUP($C179,[4]CONSOLIDADO!$C:$BS,48,0)),"")</f>
        <v>100</v>
      </c>
      <c r="Q179" s="6">
        <f>IFERROR(IF(AND($W179="SI",VLOOKUP($C179,[4]APELACIÓN!$C:$AK,32,0)&gt;0),VLOOKUP($C179,[4]APELACIÓN!$C:$AK,32,0),VLOOKUP($C179,[4]CONSOLIDADO!$C:$BS,49,0)),"")</f>
        <v>25</v>
      </c>
      <c r="R179" s="4" t="str">
        <f>IFERROR(IF(AND($W179="SI",VLOOKUP($C179,[4]APELACIÓN!$C:$AK,33,0)&gt;0),VLOOKUP($C179,[4]APELACIÓN!$C:$AK,33,0),VLOOKUP($C179,[4]CONSOLIDADO!$C:$BS,50,0)),"")</f>
        <v>TNS</v>
      </c>
      <c r="S179" s="5">
        <f>IFERROR(IF(AND($W179="SI",VLOOKUP($C179,[4]APELACIÓN!$C:$AK,34,0)&gt;0),VLOOKUP($C179,[4]APELACIÓN!$C:$AK,34,0),VLOOKUP($C179,[4]CONSOLIDADO!$C:$BS,51,0)),"")</f>
        <v>100</v>
      </c>
      <c r="T179" s="6">
        <f>IFERROR(IF(AND($W179="SI",VLOOKUP($C179,[4]APELACIÓN!$C:$AK,35,0)&gt;0),VLOOKUP($C179,[4]APELACIÓN!$C:$AK,35,0),VLOOKUP($C179,[4]CONSOLIDADO!$C:$BS,52,0)),"")</f>
        <v>25</v>
      </c>
      <c r="U179" s="8">
        <f>IFERROR(ROUND(IF(((H179+K179+Q179+T179)=VLOOKUP($C179,[4]CONSOLIDADO!$C:$BJ,60,0)),VLOOKUP($C179,[4]CONSOLIDADO!$C:$BJ,60,0),"ERROR"),2),"")</f>
        <v>74.5</v>
      </c>
      <c r="V179" s="9" t="str">
        <f>IFERROR(IF(VLOOKUP($C179,[4]APELACIÓN!$C:$AK,5,0)&lt;&gt;0,VLOOKUP($C179,[4]APELACIÓN!$C:$AK,5,0),"NO"),"")</f>
        <v>SI</v>
      </c>
      <c r="W179" s="9" t="str">
        <f>IFERROR(IF($V179="SI",VLOOKUP($C179,[4]APELACIÓN!$C:$AK,7,0),""),0)</f>
        <v>NO</v>
      </c>
      <c r="X179" s="10" t="str">
        <f>IFERROR(VLOOKUP($C179,[4]CONSOLIDADO!$C:$BS,61,0),"")</f>
        <v>EMPATE</v>
      </c>
      <c r="Y179" s="11">
        <f>IFERROR(VLOOKUP($C179,[4]CONSOLIDADO!$C:$BS,62,0),"")</f>
        <v>70</v>
      </c>
      <c r="Z179" s="11">
        <f>IFERROR(VLOOKUP($C179,[4]CONSOLIDADO!$C:$BS,63,0),"")</f>
        <v>12</v>
      </c>
      <c r="AA179" s="11">
        <f>IFERROR(VLOOKUP($C179,[4]CONSOLIDADO!$C:$BS,64,0),"")</f>
        <v>2</v>
      </c>
      <c r="AB179" s="11">
        <f>IFERROR(VLOOKUP($C179,[4]CONSOLIDADO!$C:$BS,65,0),"")</f>
        <v>11</v>
      </c>
      <c r="AC179" s="9" t="str">
        <f>IFERROR(VLOOKUP($C179,[4]CONSOLIDADO!$C:$BS,66,0),"")</f>
        <v/>
      </c>
      <c r="AD179" s="9">
        <f>IFERROR(VLOOKUP($C179,[4]CONSOLIDADO!$C:$BS,67,0),"")</f>
        <v>0</v>
      </c>
      <c r="AE179" s="12">
        <f>IFERROR(VLOOKUP($C179,[4]CONSOLIDADO!$C:$BS,68,0),"")</f>
        <v>0</v>
      </c>
      <c r="AF179" s="13">
        <v>164</v>
      </c>
    </row>
    <row r="180" spans="1:32" x14ac:dyDescent="0.25">
      <c r="A180" s="1">
        <v>165</v>
      </c>
      <c r="B180" s="2">
        <v>103</v>
      </c>
      <c r="C180" s="3">
        <v>13862909</v>
      </c>
      <c r="D180" s="2">
        <v>0</v>
      </c>
      <c r="E180" s="2">
        <f>IFERROR(VLOOKUP($C180,[4]CONSOLIDADO!$C:$K,9,0),"")</f>
        <v>22</v>
      </c>
      <c r="F180" s="4">
        <f>IFERROR(IF(AND($W180="SI",VLOOKUP($C180,[4]APELACIÓN!$C:$AK,21,0)&gt;0),VLOOKUP($C180,[4]APELACIÓN!$C:$AK,21,0),VLOOKUP($C180,[4]CONSOLIDADO!$C:$BS,38,0)),"")</f>
        <v>10</v>
      </c>
      <c r="G180" s="5">
        <f>IFERROR(IF(AND($W180="SI",VLOOKUP($C180,[4]APELACIÓN!$C:$AK,22,0)&gt;0),VLOOKUP($C180,[4]APELACIÓN!$C:$AK,22,0),VLOOKUP($C180,[4]CONSOLIDADO!$C:$BS,39,0)),"")</f>
        <v>70</v>
      </c>
      <c r="H180" s="6">
        <f>IFERROR(IF(AND($W180="SI",VLOOKUP($C180,[4]APELACIÓN!$C:$AK,23,0)&gt;0),VLOOKUP($C180,[4]APELACIÓN!$C:$AK,23,0),VLOOKUP($C180,[4]CONSOLIDADO!$C:$BS,40,0)),"")</f>
        <v>17.5</v>
      </c>
      <c r="I180" s="4">
        <f>IFERROR(IF(AND($W180="SI",VLOOKUP($C180,[4]APELACIÓN!$C:$AK,24,0)&gt;0),VLOOKUP($C180,[4]APELACIÓN!$C:$AK,24,0),VLOOKUP($C180,[4]CONSOLIDADO!$C:$BS,41,0)),"")</f>
        <v>27</v>
      </c>
      <c r="J180" s="7">
        <f>IFERROR(IF(AND($W180="SI",VLOOKUP($C180,[4]APELACIÓN!$C:$AK,25,0)&gt;0),VLOOKUP($C180,[4]APELACIÓN!$C:$AK,25,0),VLOOKUP($C180,[4]CONSOLIDADO!$C:$BS,42,0)),"")</f>
        <v>28</v>
      </c>
      <c r="K180" s="6">
        <f>IFERROR(IF(AND($W180="SI",VLOOKUP($C180,[4]APELACIÓN!$C:$AK,26,0)&gt;0),VLOOKUP($C180,[4]APELACIÓN!$C:$AK,26,0),VLOOKUP($C180,[4]CONSOLIDADO!$C:$BS,43,0)),"")</f>
        <v>7</v>
      </c>
      <c r="L180" s="4">
        <f>IFERROR(IF(AND($W180="SI",VLOOKUP($C180,[4]APELACIÓN!$C:$AK,27,0)&gt;0),VLOOKUP($C180,[4]APELACIÓN!$C:$AK,27,0),VLOOKUP($C180,[4]CONSOLIDADO!$C:$BS,44,0)),"")</f>
        <v>70</v>
      </c>
      <c r="M180" s="4">
        <f>IFERROR(IF(AND($W180="SI",VLOOKUP($C180,[4]APELACIÓN!$C:$AK,28,0)&gt;0),VLOOKUP($C180,[4]APELACIÓN!$C:$AK,28,0),VLOOKUP($C180,[4]CONSOLIDADO!$C:$BS,45,0)),"")</f>
        <v>70</v>
      </c>
      <c r="N180" s="4">
        <f>IFERROR(IF(AND($W180="SI",VLOOKUP($C180,[4]APELACIÓN!$C:$AK,29,0)&gt;0),VLOOKUP($C180,[4]APELACIÓN!$C:$AK,29,0),VLOOKUP($C180,[4]CONSOLIDADO!$C:$BS,46,0)),"")</f>
        <v>70</v>
      </c>
      <c r="O180" s="4">
        <f>IFERROR(IF(AND($W180="SI",VLOOKUP($C180,[4]APELACIÓN!$C:$AK,30,0)&gt;0),VLOOKUP($C180,[4]APELACIÓN!$C:$AK,30,0),VLOOKUP($C180,[4]CONSOLIDADO!$C:$BS,47,0)),"")</f>
        <v>70</v>
      </c>
      <c r="P180" s="7">
        <f>IFERROR(IF(AND($W180="SI",VLOOKUP($C180,[4]APELACIÓN!$C:$AK,31,0)&gt;0),VLOOKUP($C180,[4]APELACIÓN!$C:$AK,31,0),VLOOKUP($C180,[4]CONSOLIDADO!$C:$BS,48,0)),"")</f>
        <v>100</v>
      </c>
      <c r="Q180" s="6">
        <f>IFERROR(IF(AND($W180="SI",VLOOKUP($C180,[4]APELACIÓN!$C:$AK,32,0)&gt;0),VLOOKUP($C180,[4]APELACIÓN!$C:$AK,32,0),VLOOKUP($C180,[4]CONSOLIDADO!$C:$BS,49,0)),"")</f>
        <v>25</v>
      </c>
      <c r="R180" s="4" t="str">
        <f>IFERROR(IF(AND($W180="SI",VLOOKUP($C180,[4]APELACIÓN!$C:$AK,33,0)&gt;0),VLOOKUP($C180,[4]APELACIÓN!$C:$AK,33,0),VLOOKUP($C180,[4]CONSOLIDADO!$C:$BS,50,0)),"")</f>
        <v>TNS</v>
      </c>
      <c r="S180" s="5">
        <f>IFERROR(IF(AND($W180="SI",VLOOKUP($C180,[4]APELACIÓN!$C:$AK,34,0)&gt;0),VLOOKUP($C180,[4]APELACIÓN!$C:$AK,34,0),VLOOKUP($C180,[4]CONSOLIDADO!$C:$BS,51,0)),"")</f>
        <v>100</v>
      </c>
      <c r="T180" s="6">
        <f>IFERROR(IF(AND($W180="SI",VLOOKUP($C180,[4]APELACIÓN!$C:$AK,35,0)&gt;0),VLOOKUP($C180,[4]APELACIÓN!$C:$AK,35,0),VLOOKUP($C180,[4]CONSOLIDADO!$C:$BS,52,0)),"")</f>
        <v>25</v>
      </c>
      <c r="U180" s="8">
        <f>IFERROR(ROUND(IF(((H180+K180+Q180+T180)=VLOOKUP($C180,[4]CONSOLIDADO!$C:$BJ,60,0)),VLOOKUP($C180,[4]CONSOLIDADO!$C:$BJ,60,0),"ERROR"),2),"")</f>
        <v>74.5</v>
      </c>
      <c r="V180" s="9" t="str">
        <f>IFERROR(IF(VLOOKUP($C180,[4]APELACIÓN!$C:$AK,5,0)&lt;&gt;0,VLOOKUP($C180,[4]APELACIÓN!$C:$AK,5,0),"NO"),"")</f>
        <v/>
      </c>
      <c r="W180" s="9" t="str">
        <f>IFERROR(IF($V180="SI",VLOOKUP($C180,[4]APELACIÓN!$C:$AK,7,0),""),0)</f>
        <v/>
      </c>
      <c r="X180" s="10" t="str">
        <f>IFERROR(VLOOKUP($C180,[4]CONSOLIDADO!$C:$BS,61,0),"")</f>
        <v>EMPATE</v>
      </c>
      <c r="Y180" s="11">
        <f>IFERROR(VLOOKUP($C180,[4]CONSOLIDADO!$C:$BS,62,0),"")</f>
        <v>70</v>
      </c>
      <c r="Z180" s="11">
        <f>IFERROR(VLOOKUP($C180,[4]CONSOLIDADO!$C:$BS,63,0),"")</f>
        <v>9</v>
      </c>
      <c r="AA180" s="11">
        <f>IFERROR(VLOOKUP($C180,[4]CONSOLIDADO!$C:$BS,64,0),"")</f>
        <v>5</v>
      </c>
      <c r="AB180" s="11">
        <f>IFERROR(VLOOKUP($C180,[4]CONSOLIDADO!$C:$BS,65,0),"")</f>
        <v>15</v>
      </c>
      <c r="AC180" s="9" t="str">
        <f>IFERROR(VLOOKUP($C180,[4]CONSOLIDADO!$C:$BS,66,0),"")</f>
        <v/>
      </c>
      <c r="AD180" s="9">
        <f>IFERROR(VLOOKUP($C180,[4]CONSOLIDADO!$C:$BS,67,0),"")</f>
        <v>0</v>
      </c>
      <c r="AE180" s="12">
        <f>IFERROR(VLOOKUP($C180,[4]CONSOLIDADO!$C:$BS,68,0),"")</f>
        <v>0</v>
      </c>
      <c r="AF180" s="13">
        <v>165</v>
      </c>
    </row>
    <row r="181" spans="1:32" x14ac:dyDescent="0.25">
      <c r="A181" s="1">
        <v>166</v>
      </c>
      <c r="B181" s="2">
        <v>103</v>
      </c>
      <c r="C181" s="3">
        <v>11814956</v>
      </c>
      <c r="D181" s="2">
        <v>4</v>
      </c>
      <c r="E181" s="2">
        <f>IFERROR(VLOOKUP($C181,[4]CONSOLIDADO!$C:$K,9,0),"")</f>
        <v>22</v>
      </c>
      <c r="F181" s="4">
        <f>IFERROR(IF(AND($W181="SI",VLOOKUP($C181,[4]APELACIÓN!$C:$AK,21,0)&gt;0),VLOOKUP($C181,[4]APELACIÓN!$C:$AK,21,0),VLOOKUP($C181,[4]CONSOLIDADO!$C:$BS,38,0)),"")</f>
        <v>0</v>
      </c>
      <c r="G181" s="5">
        <f>IFERROR(IF(AND($W181="SI",VLOOKUP($C181,[4]APELACIÓN!$C:$AK,22,0)&gt;0),VLOOKUP($C181,[4]APELACIÓN!$C:$AK,22,0),VLOOKUP($C181,[4]CONSOLIDADO!$C:$BS,39,0)),"")</f>
        <v>0</v>
      </c>
      <c r="H181" s="6">
        <f>IFERROR(IF(AND($W181="SI",VLOOKUP($C181,[4]APELACIÓN!$C:$AK,23,0)&gt;0),VLOOKUP($C181,[4]APELACIÓN!$C:$AK,23,0),VLOOKUP($C181,[4]CONSOLIDADO!$C:$BS,40,0)),"")</f>
        <v>0</v>
      </c>
      <c r="I181" s="4">
        <f>IFERROR(IF(AND($W181="SI",VLOOKUP($C181,[4]APELACIÓN!$C:$AK,24,0)&gt;0),VLOOKUP($C181,[4]APELACIÓN!$C:$AK,24,0),VLOOKUP($C181,[4]CONSOLIDADO!$C:$BS,41,0)),"")</f>
        <v>237</v>
      </c>
      <c r="J181" s="7">
        <f>IFERROR(IF(AND($W181="SI",VLOOKUP($C181,[4]APELACIÓN!$C:$AK,25,0)&gt;0),VLOOKUP($C181,[4]APELACIÓN!$C:$AK,25,0),VLOOKUP($C181,[4]CONSOLIDADO!$C:$BS,42,0)),"")</f>
        <v>100</v>
      </c>
      <c r="K181" s="6">
        <f>IFERROR(IF(AND($W181="SI",VLOOKUP($C181,[4]APELACIÓN!$C:$AK,26,0)&gt;0),VLOOKUP($C181,[4]APELACIÓN!$C:$AK,26,0),VLOOKUP($C181,[4]CONSOLIDADO!$C:$BS,43,0)),"")</f>
        <v>25</v>
      </c>
      <c r="L181" s="4">
        <f>IFERROR(IF(AND($W181="SI",VLOOKUP($C181,[4]APELACIÓN!$C:$AK,27,0)&gt;0),VLOOKUP($C181,[4]APELACIÓN!$C:$AK,27,0),VLOOKUP($C181,[4]CONSOLIDADO!$C:$BS,44,0)),"")</f>
        <v>70</v>
      </c>
      <c r="M181" s="4">
        <f>IFERROR(IF(AND($W181="SI",VLOOKUP($C181,[4]APELACIÓN!$C:$AK,28,0)&gt;0),VLOOKUP($C181,[4]APELACIÓN!$C:$AK,28,0),VLOOKUP($C181,[4]CONSOLIDADO!$C:$BS,45,0)),"")</f>
        <v>68</v>
      </c>
      <c r="N181" s="4">
        <f>IFERROR(IF(AND($W181="SI",VLOOKUP($C181,[4]APELACIÓN!$C:$AK,29,0)&gt;0),VLOOKUP($C181,[4]APELACIÓN!$C:$AK,29,0),VLOOKUP($C181,[4]CONSOLIDADO!$C:$BS,46,0)),"")</f>
        <v>68</v>
      </c>
      <c r="O181" s="4">
        <f>IFERROR(IF(AND($W181="SI",VLOOKUP($C181,[4]APELACIÓN!$C:$AK,30,0)&gt;0),VLOOKUP($C181,[4]APELACIÓN!$C:$AK,30,0),VLOOKUP($C181,[4]CONSOLIDADO!$C:$BS,47,0)),"")</f>
        <v>69</v>
      </c>
      <c r="P181" s="7">
        <f>IFERROR(IF(AND($W181="SI",VLOOKUP($C181,[4]APELACIÓN!$C:$AK,31,0)&gt;0),VLOOKUP($C181,[4]APELACIÓN!$C:$AK,31,0),VLOOKUP($C181,[4]CONSOLIDADO!$C:$BS,48,0)),"")</f>
        <v>96</v>
      </c>
      <c r="Q181" s="6">
        <f>IFERROR(IF(AND($W181="SI",VLOOKUP($C181,[4]APELACIÓN!$C:$AK,32,0)&gt;0),VLOOKUP($C181,[4]APELACIÓN!$C:$AK,32,0),VLOOKUP($C181,[4]CONSOLIDADO!$C:$BS,49,0)),"")</f>
        <v>24</v>
      </c>
      <c r="R181" s="4" t="str">
        <f>IFERROR(IF(AND($W181="SI",VLOOKUP($C181,[4]APELACIÓN!$C:$AK,33,0)&gt;0),VLOOKUP($C181,[4]APELACIÓN!$C:$AK,33,0),VLOOKUP($C181,[4]CONSOLIDADO!$C:$BS,50,0)),"")</f>
        <v>TNS</v>
      </c>
      <c r="S181" s="5">
        <f>IFERROR(IF(AND($W181="SI",VLOOKUP($C181,[4]APELACIÓN!$C:$AK,34,0)&gt;0),VLOOKUP($C181,[4]APELACIÓN!$C:$AK,34,0),VLOOKUP($C181,[4]CONSOLIDADO!$C:$BS,51,0)),"")</f>
        <v>100</v>
      </c>
      <c r="T181" s="6">
        <f>IFERROR(IF(AND($W181="SI",VLOOKUP($C181,[4]APELACIÓN!$C:$AK,35,0)&gt;0),VLOOKUP($C181,[4]APELACIÓN!$C:$AK,35,0),VLOOKUP($C181,[4]CONSOLIDADO!$C:$BS,52,0)),"")</f>
        <v>25</v>
      </c>
      <c r="U181" s="8">
        <f>IFERROR(ROUND(IF(((H181+K181+Q181+T181)=VLOOKUP($C181,[4]CONSOLIDADO!$C:$BJ,60,0)),VLOOKUP($C181,[4]CONSOLIDADO!$C:$BJ,60,0),"ERROR"),2),"")</f>
        <v>74</v>
      </c>
      <c r="V181" s="9" t="str">
        <f>IFERROR(IF(VLOOKUP($C181,[4]APELACIÓN!$C:$AK,5,0)&lt;&gt;0,VLOOKUP($C181,[4]APELACIÓN!$C:$AK,5,0),"NO"),"")</f>
        <v/>
      </c>
      <c r="W181" s="9" t="str">
        <f>IFERROR(IF($V181="SI",VLOOKUP($C181,[4]APELACIÓN!$C:$AK,7,0),""),0)</f>
        <v/>
      </c>
      <c r="X181" s="10" t="str">
        <f>IFERROR(VLOOKUP($C181,[4]CONSOLIDADO!$C:$BS,61,0),"")</f>
        <v>EMPATE</v>
      </c>
      <c r="Y181" s="11">
        <f>IFERROR(VLOOKUP($C181,[4]CONSOLIDADO!$C:$BS,62,0),"")</f>
        <v>70</v>
      </c>
      <c r="Z181" s="11">
        <f>IFERROR(VLOOKUP($C181,[4]CONSOLIDADO!$C:$BS,63,0),"")</f>
        <v>6</v>
      </c>
      <c r="AA181" s="11">
        <f>IFERROR(VLOOKUP($C181,[4]CONSOLIDADO!$C:$BS,64,0),"")</f>
        <v>10</v>
      </c>
      <c r="AB181" s="11">
        <f>IFERROR(VLOOKUP($C181,[4]CONSOLIDADO!$C:$BS,65,0),"")</f>
        <v>0</v>
      </c>
      <c r="AC181" s="9" t="str">
        <f>IFERROR(VLOOKUP($C181,[4]CONSOLIDADO!$C:$BS,66,0),"")</f>
        <v/>
      </c>
      <c r="AD181" s="9">
        <f>IFERROR(VLOOKUP($C181,[4]CONSOLIDADO!$C:$BS,67,0),"")</f>
        <v>0</v>
      </c>
      <c r="AE181" s="12">
        <f>IFERROR(VLOOKUP($C181,[4]CONSOLIDADO!$C:$BS,68,0),"")</f>
        <v>0</v>
      </c>
      <c r="AF181" s="13">
        <v>166</v>
      </c>
    </row>
    <row r="182" spans="1:32" x14ac:dyDescent="0.25">
      <c r="A182" s="1">
        <v>167</v>
      </c>
      <c r="B182" s="2">
        <v>103</v>
      </c>
      <c r="C182" s="3">
        <v>11819330</v>
      </c>
      <c r="D182" s="2" t="s">
        <v>35</v>
      </c>
      <c r="E182" s="2">
        <f>IFERROR(VLOOKUP($C182,[4]CONSOLIDADO!$C:$K,9,0),"")</f>
        <v>22</v>
      </c>
      <c r="F182" s="4">
        <f>IFERROR(IF(AND($W182="SI",VLOOKUP($C182,[4]APELACIÓN!$C:$AK,21,0)&gt;0),VLOOKUP($C182,[4]APELACIÓN!$C:$AK,21,0),VLOOKUP($C182,[4]CONSOLIDADO!$C:$BS,38,0)),"")</f>
        <v>18</v>
      </c>
      <c r="G182" s="5">
        <f>IFERROR(IF(AND($W182="SI",VLOOKUP($C182,[4]APELACIÓN!$C:$AK,22,0)&gt;0),VLOOKUP($C182,[4]APELACIÓN!$C:$AK,22,0),VLOOKUP($C182,[4]CONSOLIDADO!$C:$BS,39,0)),"")</f>
        <v>100</v>
      </c>
      <c r="H182" s="6">
        <f>IFERROR(IF(AND($W182="SI",VLOOKUP($C182,[4]APELACIÓN!$C:$AK,23,0)&gt;0),VLOOKUP($C182,[4]APELACIÓN!$C:$AK,23,0),VLOOKUP($C182,[4]CONSOLIDADO!$C:$BS,40,0)),"")</f>
        <v>25</v>
      </c>
      <c r="I182" s="4">
        <f>IFERROR(IF(AND($W182="SI",VLOOKUP($C182,[4]APELACIÓN!$C:$AK,24,0)&gt;0),VLOOKUP($C182,[4]APELACIÓN!$C:$AK,24,0),VLOOKUP($C182,[4]CONSOLIDADO!$C:$BS,41,0)),"")</f>
        <v>0</v>
      </c>
      <c r="J182" s="7">
        <f>IFERROR(IF(AND($W182="SI",VLOOKUP($C182,[4]APELACIÓN!$C:$AK,25,0)&gt;0),VLOOKUP($C182,[4]APELACIÓN!$C:$AK,25,0),VLOOKUP($C182,[4]CONSOLIDADO!$C:$BS,42,0)),"")</f>
        <v>0</v>
      </c>
      <c r="K182" s="6">
        <f>IFERROR(IF(AND($W182="SI",VLOOKUP($C182,[4]APELACIÓN!$C:$AK,26,0)&gt;0),VLOOKUP($C182,[4]APELACIÓN!$C:$AK,26,0),VLOOKUP($C182,[4]CONSOLIDADO!$C:$BS,43,0)),"")</f>
        <v>0</v>
      </c>
      <c r="L182" s="4">
        <f>IFERROR(IF(AND($W182="SI",VLOOKUP($C182,[4]APELACIÓN!$C:$AK,27,0)&gt;0),VLOOKUP($C182,[4]APELACIÓN!$C:$AK,27,0),VLOOKUP($C182,[4]CONSOLIDADO!$C:$BS,44,0)),"")</f>
        <v>69</v>
      </c>
      <c r="M182" s="4">
        <f>IFERROR(IF(AND($W182="SI",VLOOKUP($C182,[4]APELACIÓN!$C:$AK,28,0)&gt;0),VLOOKUP($C182,[4]APELACIÓN!$C:$AK,28,0),VLOOKUP($C182,[4]CONSOLIDADO!$C:$BS,45,0)),"")</f>
        <v>68</v>
      </c>
      <c r="N182" s="4">
        <f>IFERROR(IF(AND($W182="SI",VLOOKUP($C182,[4]APELACIÓN!$C:$AK,29,0)&gt;0),VLOOKUP($C182,[4]APELACIÓN!$C:$AK,29,0),VLOOKUP($C182,[4]CONSOLIDADO!$C:$BS,46,0)),"")</f>
        <v>69</v>
      </c>
      <c r="O182" s="4">
        <f>IFERROR(IF(AND($W182="SI",VLOOKUP($C182,[4]APELACIÓN!$C:$AK,30,0)&gt;0),VLOOKUP($C182,[4]APELACIÓN!$C:$AK,30,0),VLOOKUP($C182,[4]CONSOLIDADO!$C:$BS,47,0)),"")</f>
        <v>69</v>
      </c>
      <c r="P182" s="7">
        <f>IFERROR(IF(AND($W182="SI",VLOOKUP($C182,[4]APELACIÓN!$C:$AK,31,0)&gt;0),VLOOKUP($C182,[4]APELACIÓN!$C:$AK,31,0),VLOOKUP($C182,[4]CONSOLIDADO!$C:$BS,48,0)),"")</f>
        <v>96</v>
      </c>
      <c r="Q182" s="6">
        <f>IFERROR(IF(AND($W182="SI",VLOOKUP($C182,[4]APELACIÓN!$C:$AK,32,0)&gt;0),VLOOKUP($C182,[4]APELACIÓN!$C:$AK,32,0),VLOOKUP($C182,[4]CONSOLIDADO!$C:$BS,49,0)),"")</f>
        <v>24</v>
      </c>
      <c r="R182" s="4" t="str">
        <f>IFERROR(IF(AND($W182="SI",VLOOKUP($C182,[4]APELACIÓN!$C:$AK,33,0)&gt;0),VLOOKUP($C182,[4]APELACIÓN!$C:$AK,33,0),VLOOKUP($C182,[4]CONSOLIDADO!$C:$BS,50,0)),"")</f>
        <v>TNS</v>
      </c>
      <c r="S182" s="5">
        <f>IFERROR(IF(AND($W182="SI",VLOOKUP($C182,[4]APELACIÓN!$C:$AK,34,0)&gt;0),VLOOKUP($C182,[4]APELACIÓN!$C:$AK,34,0),VLOOKUP($C182,[4]CONSOLIDADO!$C:$BS,51,0)),"")</f>
        <v>100</v>
      </c>
      <c r="T182" s="6">
        <f>IFERROR(IF(AND($W182="SI",VLOOKUP($C182,[4]APELACIÓN!$C:$AK,35,0)&gt;0),VLOOKUP($C182,[4]APELACIÓN!$C:$AK,35,0),VLOOKUP($C182,[4]CONSOLIDADO!$C:$BS,52,0)),"")</f>
        <v>25</v>
      </c>
      <c r="U182" s="8">
        <f>IFERROR(ROUND(IF(((H182+K182+Q182+T182)=VLOOKUP($C182,[4]CONSOLIDADO!$C:$BJ,60,0)),VLOOKUP($C182,[4]CONSOLIDADO!$C:$BJ,60,0),"ERROR"),2),"")</f>
        <v>74</v>
      </c>
      <c r="V182" s="9" t="str">
        <f>IFERROR(IF(VLOOKUP($C182,[4]APELACIÓN!$C:$AK,5,0)&lt;&gt;0,VLOOKUP($C182,[4]APELACIÓN!$C:$AK,5,0),"NO"),"")</f>
        <v/>
      </c>
      <c r="W182" s="9" t="str">
        <f>IFERROR(IF($V182="SI",VLOOKUP($C182,[4]APELACIÓN!$C:$AK,7,0),""),0)</f>
        <v/>
      </c>
      <c r="X182" s="10" t="str">
        <f>IFERROR(VLOOKUP($C182,[4]CONSOLIDADO!$C:$BS,61,0),"")</f>
        <v>EMPATE</v>
      </c>
      <c r="Y182" s="11">
        <f>IFERROR(VLOOKUP($C182,[4]CONSOLIDADO!$C:$BS,62,0),"")</f>
        <v>69</v>
      </c>
      <c r="Z182" s="11">
        <f>IFERROR(VLOOKUP($C182,[4]CONSOLIDADO!$C:$BS,63,0),"")</f>
        <v>18</v>
      </c>
      <c r="AA182" s="11">
        <f>IFERROR(VLOOKUP($C182,[4]CONSOLIDADO!$C:$BS,64,0),"")</f>
        <v>1</v>
      </c>
      <c r="AB182" s="11">
        <f>IFERROR(VLOOKUP($C182,[4]CONSOLIDADO!$C:$BS,65,0),"")</f>
        <v>17</v>
      </c>
      <c r="AC182" s="9" t="str">
        <f>IFERROR(VLOOKUP($C182,[4]CONSOLIDADO!$C:$BS,66,0),"")</f>
        <v/>
      </c>
      <c r="AD182" s="9">
        <f>IFERROR(VLOOKUP($C182,[4]CONSOLIDADO!$C:$BS,67,0),"")</f>
        <v>0</v>
      </c>
      <c r="AE182" s="12">
        <f>IFERROR(VLOOKUP($C182,[4]CONSOLIDADO!$C:$BS,68,0),"")</f>
        <v>0</v>
      </c>
      <c r="AF182" s="13">
        <v>167</v>
      </c>
    </row>
    <row r="183" spans="1:32" x14ac:dyDescent="0.25">
      <c r="A183" s="1">
        <v>168</v>
      </c>
      <c r="B183" s="2">
        <v>103</v>
      </c>
      <c r="C183" s="3">
        <v>15686281</v>
      </c>
      <c r="D183" s="2">
        <v>9</v>
      </c>
      <c r="E183" s="2">
        <f>IFERROR(VLOOKUP($C183,[4]CONSOLIDADO!$C:$K,9,0),"")</f>
        <v>22</v>
      </c>
      <c r="F183" s="4">
        <f>IFERROR(IF(AND($W183="SI",VLOOKUP($C183,[4]APELACIÓN!$C:$AK,21,0)&gt;0),VLOOKUP($C183,[4]APELACIÓN!$C:$AK,21,0),VLOOKUP($C183,[4]CONSOLIDADO!$C:$BS,38,0)),"")</f>
        <v>10</v>
      </c>
      <c r="G183" s="5">
        <f>IFERROR(IF(AND($W183="SI",VLOOKUP($C183,[4]APELACIÓN!$C:$AK,22,0)&gt;0),VLOOKUP($C183,[4]APELACIÓN!$C:$AK,22,0),VLOOKUP($C183,[4]CONSOLIDADO!$C:$BS,39,0)),"")</f>
        <v>70</v>
      </c>
      <c r="H183" s="6">
        <f>IFERROR(IF(AND($W183="SI",VLOOKUP($C183,[4]APELACIÓN!$C:$AK,23,0)&gt;0),VLOOKUP($C183,[4]APELACIÓN!$C:$AK,23,0),VLOOKUP($C183,[4]CONSOLIDADO!$C:$BS,40,0)),"")</f>
        <v>17.5</v>
      </c>
      <c r="I183" s="4">
        <f>IFERROR(IF(AND($W183="SI",VLOOKUP($C183,[4]APELACIÓN!$C:$AK,24,0)&gt;0),VLOOKUP($C183,[4]APELACIÓN!$C:$AK,24,0),VLOOKUP($C183,[4]CONSOLIDADO!$C:$BS,41,0)),"")</f>
        <v>27</v>
      </c>
      <c r="J183" s="7">
        <f>IFERROR(IF(AND($W183="SI",VLOOKUP($C183,[4]APELACIÓN!$C:$AK,25,0)&gt;0),VLOOKUP($C183,[4]APELACIÓN!$C:$AK,25,0),VLOOKUP($C183,[4]CONSOLIDADO!$C:$BS,42,0)),"")</f>
        <v>28</v>
      </c>
      <c r="K183" s="6">
        <f>IFERROR(IF(AND($W183="SI",VLOOKUP($C183,[4]APELACIÓN!$C:$AK,26,0)&gt;0),VLOOKUP($C183,[4]APELACIÓN!$C:$AK,26,0),VLOOKUP($C183,[4]CONSOLIDADO!$C:$BS,43,0)),"")</f>
        <v>7</v>
      </c>
      <c r="L183" s="4">
        <f>IFERROR(IF(AND($W183="SI",VLOOKUP($C183,[4]APELACIÓN!$C:$AK,27,0)&gt;0),VLOOKUP($C183,[4]APELACIÓN!$C:$AK,27,0),VLOOKUP($C183,[4]CONSOLIDADO!$C:$BS,44,0)),"")</f>
        <v>69</v>
      </c>
      <c r="M183" s="4">
        <f>IFERROR(IF(AND($W183="SI",VLOOKUP($C183,[4]APELACIÓN!$C:$AK,28,0)&gt;0),VLOOKUP($C183,[4]APELACIÓN!$C:$AK,28,0),VLOOKUP($C183,[4]CONSOLIDADO!$C:$BS,45,0)),"")</f>
        <v>69</v>
      </c>
      <c r="N183" s="4">
        <f>IFERROR(IF(AND($W183="SI",VLOOKUP($C183,[4]APELACIÓN!$C:$AK,29,0)&gt;0),VLOOKUP($C183,[4]APELACIÓN!$C:$AK,29,0),VLOOKUP($C183,[4]CONSOLIDADO!$C:$BS,46,0)),"")</f>
        <v>70</v>
      </c>
      <c r="O183" s="4">
        <f>IFERROR(IF(AND($W183="SI",VLOOKUP($C183,[4]APELACIÓN!$C:$AK,30,0)&gt;0),VLOOKUP($C183,[4]APELACIÓN!$C:$AK,30,0),VLOOKUP($C183,[4]CONSOLIDADO!$C:$BS,47,0)),"")</f>
        <v>69</v>
      </c>
      <c r="P183" s="7">
        <f>IFERROR(IF(AND($W183="SI",VLOOKUP($C183,[4]APELACIÓN!$C:$AK,31,0)&gt;0),VLOOKUP($C183,[4]APELACIÓN!$C:$AK,31,0),VLOOKUP($C183,[4]CONSOLIDADO!$C:$BS,48,0)),"")</f>
        <v>96</v>
      </c>
      <c r="Q183" s="6">
        <f>IFERROR(IF(AND($W183="SI",VLOOKUP($C183,[4]APELACIÓN!$C:$AK,32,0)&gt;0),VLOOKUP($C183,[4]APELACIÓN!$C:$AK,32,0),VLOOKUP($C183,[4]CONSOLIDADO!$C:$BS,49,0)),"")</f>
        <v>24</v>
      </c>
      <c r="R183" s="4" t="str">
        <f>IFERROR(IF(AND($W183="SI",VLOOKUP($C183,[4]APELACIÓN!$C:$AK,33,0)&gt;0),VLOOKUP($C183,[4]APELACIÓN!$C:$AK,33,0),VLOOKUP($C183,[4]CONSOLIDADO!$C:$BS,50,0)),"")</f>
        <v>TNS</v>
      </c>
      <c r="S183" s="5">
        <f>IFERROR(IF(AND($W183="SI",VLOOKUP($C183,[4]APELACIÓN!$C:$AK,34,0)&gt;0),VLOOKUP($C183,[4]APELACIÓN!$C:$AK,34,0),VLOOKUP($C183,[4]CONSOLIDADO!$C:$BS,51,0)),"")</f>
        <v>100</v>
      </c>
      <c r="T183" s="6">
        <f>IFERROR(IF(AND($W183="SI",VLOOKUP($C183,[4]APELACIÓN!$C:$AK,35,0)&gt;0),VLOOKUP($C183,[4]APELACIÓN!$C:$AK,35,0),VLOOKUP($C183,[4]CONSOLIDADO!$C:$BS,52,0)),"")</f>
        <v>25</v>
      </c>
      <c r="U183" s="8">
        <f>IFERROR(ROUND(IF(((H183+K183+Q183+T183)=VLOOKUP($C183,[4]CONSOLIDADO!$C:$BJ,60,0)),VLOOKUP($C183,[4]CONSOLIDADO!$C:$BJ,60,0),"ERROR"),2),"")</f>
        <v>73.5</v>
      </c>
      <c r="V183" s="9" t="str">
        <f>IFERROR(IF(VLOOKUP($C183,[4]APELACIÓN!$C:$AK,5,0)&lt;&gt;0,VLOOKUP($C183,[4]APELACIÓN!$C:$AK,5,0),"NO"),"")</f>
        <v/>
      </c>
      <c r="W183" s="9" t="str">
        <f>IFERROR(IF($V183="SI",VLOOKUP($C183,[4]APELACIÓN!$C:$AK,7,0),""),0)</f>
        <v/>
      </c>
      <c r="X183" s="10" t="str">
        <f>IFERROR(VLOOKUP($C183,[4]CONSOLIDADO!$C:$BS,61,0),"")</f>
        <v/>
      </c>
      <c r="Y183" s="11">
        <f>IFERROR(VLOOKUP($C183,[4]CONSOLIDADO!$C:$BS,62,0),"")</f>
        <v>69</v>
      </c>
      <c r="Z183" s="11">
        <f>IFERROR(VLOOKUP($C183,[4]CONSOLIDADO!$C:$BS,63,0),"")</f>
        <v>9</v>
      </c>
      <c r="AA183" s="11">
        <f>IFERROR(VLOOKUP($C183,[4]CONSOLIDADO!$C:$BS,64,0),"")</f>
        <v>7</v>
      </c>
      <c r="AB183" s="11">
        <f>IFERROR(VLOOKUP($C183,[4]CONSOLIDADO!$C:$BS,65,0),"")</f>
        <v>17</v>
      </c>
      <c r="AC183" s="9" t="str">
        <f>IFERROR(VLOOKUP($C183,[4]CONSOLIDADO!$C:$BS,66,0),"")</f>
        <v/>
      </c>
      <c r="AD183" s="9">
        <f>IFERROR(VLOOKUP($C183,[4]CONSOLIDADO!$C:$BS,67,0),"")</f>
        <v>0</v>
      </c>
      <c r="AE183" s="12">
        <f>IFERROR(VLOOKUP($C183,[4]CONSOLIDADO!$C:$BS,68,0),"")</f>
        <v>0</v>
      </c>
      <c r="AF183" s="13">
        <v>168</v>
      </c>
    </row>
    <row r="184" spans="1:32" x14ac:dyDescent="0.25">
      <c r="A184" s="1">
        <v>169</v>
      </c>
      <c r="B184" s="2">
        <v>103</v>
      </c>
      <c r="C184" s="3">
        <v>14490745</v>
      </c>
      <c r="D184" s="2">
        <v>0</v>
      </c>
      <c r="E184" s="2">
        <f>IFERROR(VLOOKUP($C184,[4]CONSOLIDADO!$C:$K,9,0),"")</f>
        <v>22</v>
      </c>
      <c r="F184" s="4">
        <f>IFERROR(IF(AND($W184="SI",VLOOKUP($C184,[4]APELACIÓN!$C:$AK,21,0)&gt;0),VLOOKUP($C184,[4]APELACIÓN!$C:$AK,21,0),VLOOKUP($C184,[4]CONSOLIDADO!$C:$BS,38,0)),"")</f>
        <v>11</v>
      </c>
      <c r="G184" s="5">
        <f>IFERROR(IF(AND($W184="SI",VLOOKUP($C184,[4]APELACIÓN!$C:$AK,22,0)&gt;0),VLOOKUP($C184,[4]APELACIÓN!$C:$AK,22,0),VLOOKUP($C184,[4]CONSOLIDADO!$C:$BS,39,0)),"")</f>
        <v>76</v>
      </c>
      <c r="H184" s="6">
        <f>IFERROR(IF(AND($W184="SI",VLOOKUP($C184,[4]APELACIÓN!$C:$AK,23,0)&gt;0),VLOOKUP($C184,[4]APELACIÓN!$C:$AK,23,0),VLOOKUP($C184,[4]CONSOLIDADO!$C:$BS,40,0)),"")</f>
        <v>19</v>
      </c>
      <c r="I184" s="4">
        <f>IFERROR(IF(AND($W184="SI",VLOOKUP($C184,[4]APELACIÓN!$C:$AK,24,0)&gt;0),VLOOKUP($C184,[4]APELACIÓN!$C:$AK,24,0),VLOOKUP($C184,[4]CONSOLIDADO!$C:$BS,41,0)),"")</f>
        <v>21</v>
      </c>
      <c r="J184" s="7">
        <f>IFERROR(IF(AND($W184="SI",VLOOKUP($C184,[4]APELACIÓN!$C:$AK,25,0)&gt;0),VLOOKUP($C184,[4]APELACIÓN!$C:$AK,25,0),VLOOKUP($C184,[4]CONSOLIDADO!$C:$BS,42,0)),"")</f>
        <v>16</v>
      </c>
      <c r="K184" s="6">
        <f>IFERROR(IF(AND($W184="SI",VLOOKUP($C184,[4]APELACIÓN!$C:$AK,26,0)&gt;0),VLOOKUP($C184,[4]APELACIÓN!$C:$AK,26,0),VLOOKUP($C184,[4]CONSOLIDADO!$C:$BS,43,0)),"")</f>
        <v>4</v>
      </c>
      <c r="L184" s="4">
        <f>IFERROR(IF(AND($W184="SI",VLOOKUP($C184,[4]APELACIÓN!$C:$AK,27,0)&gt;0),VLOOKUP($C184,[4]APELACIÓN!$C:$AK,27,0),VLOOKUP($C184,[4]CONSOLIDADO!$C:$BS,44,0)),"")</f>
        <v>70</v>
      </c>
      <c r="M184" s="4">
        <f>IFERROR(IF(AND($W184="SI",VLOOKUP($C184,[4]APELACIÓN!$C:$AK,28,0)&gt;0),VLOOKUP($C184,[4]APELACIÓN!$C:$AK,28,0),VLOOKUP($C184,[4]CONSOLIDADO!$C:$BS,45,0)),"")</f>
        <v>70</v>
      </c>
      <c r="N184" s="4">
        <f>IFERROR(IF(AND($W184="SI",VLOOKUP($C184,[4]APELACIÓN!$C:$AK,29,0)&gt;0),VLOOKUP($C184,[4]APELACIÓN!$C:$AK,29,0),VLOOKUP($C184,[4]CONSOLIDADO!$C:$BS,46,0)),"")</f>
        <v>70</v>
      </c>
      <c r="O184" s="4">
        <f>IFERROR(IF(AND($W184="SI",VLOOKUP($C184,[4]APELACIÓN!$C:$AK,30,0)&gt;0),VLOOKUP($C184,[4]APELACIÓN!$C:$AK,30,0),VLOOKUP($C184,[4]CONSOLIDADO!$C:$BS,47,0)),"")</f>
        <v>70</v>
      </c>
      <c r="P184" s="7">
        <f>IFERROR(IF(AND($W184="SI",VLOOKUP($C184,[4]APELACIÓN!$C:$AK,31,0)&gt;0),VLOOKUP($C184,[4]APELACIÓN!$C:$AK,31,0),VLOOKUP($C184,[4]CONSOLIDADO!$C:$BS,48,0)),"")</f>
        <v>100</v>
      </c>
      <c r="Q184" s="6">
        <f>IFERROR(IF(AND($W184="SI",VLOOKUP($C184,[4]APELACIÓN!$C:$AK,32,0)&gt;0),VLOOKUP($C184,[4]APELACIÓN!$C:$AK,32,0),VLOOKUP($C184,[4]CONSOLIDADO!$C:$BS,49,0)),"")</f>
        <v>25</v>
      </c>
      <c r="R184" s="4" t="str">
        <f>IFERROR(IF(AND($W184="SI",VLOOKUP($C184,[4]APELACIÓN!$C:$AK,33,0)&gt;0),VLOOKUP($C184,[4]APELACIÓN!$C:$AK,33,0),VLOOKUP($C184,[4]CONSOLIDADO!$C:$BS,50,0)),"")</f>
        <v>TNS</v>
      </c>
      <c r="S184" s="5">
        <f>IFERROR(IF(AND($W184="SI",VLOOKUP($C184,[4]APELACIÓN!$C:$AK,34,0)&gt;0),VLOOKUP($C184,[4]APELACIÓN!$C:$AK,34,0),VLOOKUP($C184,[4]CONSOLIDADO!$C:$BS,51,0)),"")</f>
        <v>100</v>
      </c>
      <c r="T184" s="6">
        <f>IFERROR(IF(AND($W184="SI",VLOOKUP($C184,[4]APELACIÓN!$C:$AK,35,0)&gt;0),VLOOKUP($C184,[4]APELACIÓN!$C:$AK,35,0),VLOOKUP($C184,[4]CONSOLIDADO!$C:$BS,52,0)),"")</f>
        <v>25</v>
      </c>
      <c r="U184" s="8">
        <f>IFERROR(ROUND(IF(((H184+K184+Q184+T184)=VLOOKUP($C184,[4]CONSOLIDADO!$C:$BJ,60,0)),VLOOKUP($C184,[4]CONSOLIDADO!$C:$BJ,60,0),"ERROR"),2),"")</f>
        <v>73</v>
      </c>
      <c r="V184" s="9" t="str">
        <f>IFERROR(IF(VLOOKUP($C184,[4]APELACIÓN!$C:$AK,5,0)&lt;&gt;0,VLOOKUP($C184,[4]APELACIÓN!$C:$AK,5,0),"NO"),"")</f>
        <v/>
      </c>
      <c r="W184" s="9" t="str">
        <f>IFERROR(IF($V184="SI",VLOOKUP($C184,[4]APELACIÓN!$C:$AK,7,0),""),0)</f>
        <v/>
      </c>
      <c r="X184" s="10" t="str">
        <f>IFERROR(VLOOKUP($C184,[4]CONSOLIDADO!$C:$BS,61,0),"")</f>
        <v>EMPATE</v>
      </c>
      <c r="Y184" s="11">
        <f>IFERROR(VLOOKUP($C184,[4]CONSOLIDADO!$C:$BS,62,0),"")</f>
        <v>70</v>
      </c>
      <c r="Z184" s="11">
        <f>IFERROR(VLOOKUP($C184,[4]CONSOLIDADO!$C:$BS,63,0),"")</f>
        <v>10</v>
      </c>
      <c r="AA184" s="11">
        <f>IFERROR(VLOOKUP($C184,[4]CONSOLIDADO!$C:$BS,64,0),"")</f>
        <v>10</v>
      </c>
      <c r="AB184" s="11">
        <f>IFERROR(VLOOKUP($C184,[4]CONSOLIDADO!$C:$BS,65,0),"")</f>
        <v>12</v>
      </c>
      <c r="AC184" s="9" t="str">
        <f>IFERROR(VLOOKUP($C184,[4]CONSOLIDADO!$C:$BS,66,0),"")</f>
        <v/>
      </c>
      <c r="AD184" s="9">
        <f>IFERROR(VLOOKUP($C184,[4]CONSOLIDADO!$C:$BS,67,0),"")</f>
        <v>0</v>
      </c>
      <c r="AE184" s="12">
        <f>IFERROR(VLOOKUP($C184,[4]CONSOLIDADO!$C:$BS,68,0),"")</f>
        <v>0</v>
      </c>
      <c r="AF184" s="13">
        <v>169</v>
      </c>
    </row>
    <row r="185" spans="1:32" x14ac:dyDescent="0.25">
      <c r="A185" s="1">
        <v>170</v>
      </c>
      <c r="B185" s="2">
        <v>103</v>
      </c>
      <c r="C185" s="3">
        <v>17557541</v>
      </c>
      <c r="D185" s="2">
        <v>3</v>
      </c>
      <c r="E185" s="2">
        <f>IFERROR(VLOOKUP($C185,[4]CONSOLIDADO!$C:$K,9,0),"")</f>
        <v>22</v>
      </c>
      <c r="F185" s="4">
        <f>IFERROR(IF(AND($W185="SI",VLOOKUP($C185,[4]APELACIÓN!$C:$AK,21,0)&gt;0),VLOOKUP($C185,[4]APELACIÓN!$C:$AK,21,0),VLOOKUP($C185,[4]CONSOLIDADO!$C:$BS,38,0)),"")</f>
        <v>2</v>
      </c>
      <c r="G185" s="5">
        <f>IFERROR(IF(AND($W185="SI",VLOOKUP($C185,[4]APELACIÓN!$C:$AK,22,0)&gt;0),VLOOKUP($C185,[4]APELACIÓN!$C:$AK,22,0),VLOOKUP($C185,[4]CONSOLIDADO!$C:$BS,39,0)),"")</f>
        <v>22</v>
      </c>
      <c r="H185" s="6">
        <f>IFERROR(IF(AND($W185="SI",VLOOKUP($C185,[4]APELACIÓN!$C:$AK,23,0)&gt;0),VLOOKUP($C185,[4]APELACIÓN!$C:$AK,23,0),VLOOKUP($C185,[4]CONSOLIDADO!$C:$BS,40,0)),"")</f>
        <v>5.5</v>
      </c>
      <c r="I185" s="4">
        <f>IFERROR(IF(AND($W185="SI",VLOOKUP($C185,[4]APELACIÓN!$C:$AK,24,0)&gt;0),VLOOKUP($C185,[4]APELACIÓN!$C:$AK,24,0),VLOOKUP($C185,[4]CONSOLIDADO!$C:$BS,41,0)),"")</f>
        <v>206</v>
      </c>
      <c r="J185" s="7">
        <f>IFERROR(IF(AND($W185="SI",VLOOKUP($C185,[4]APELACIÓN!$C:$AK,25,0)&gt;0),VLOOKUP($C185,[4]APELACIÓN!$C:$AK,25,0),VLOOKUP($C185,[4]CONSOLIDADO!$C:$BS,42,0)),"")</f>
        <v>100</v>
      </c>
      <c r="K185" s="6">
        <f>IFERROR(IF(AND($W185="SI",VLOOKUP($C185,[4]APELACIÓN!$C:$AK,26,0)&gt;0),VLOOKUP($C185,[4]APELACIÓN!$C:$AK,26,0),VLOOKUP($C185,[4]CONSOLIDADO!$C:$BS,43,0)),"")</f>
        <v>25</v>
      </c>
      <c r="L185" s="4">
        <f>IFERROR(IF(AND($W185="SI",VLOOKUP($C185,[4]APELACIÓN!$C:$AK,27,0)&gt;0),VLOOKUP($C185,[4]APELACIÓN!$C:$AK,27,0),VLOOKUP($C185,[4]CONSOLIDADO!$C:$BS,44,0)),"")</f>
        <v>70</v>
      </c>
      <c r="M185" s="4">
        <f>IFERROR(IF(AND($W185="SI",VLOOKUP($C185,[4]APELACIÓN!$C:$AK,28,0)&gt;0),VLOOKUP($C185,[4]APELACIÓN!$C:$AK,28,0),VLOOKUP($C185,[4]CONSOLIDADO!$C:$BS,45,0)),"")</f>
        <v>70</v>
      </c>
      <c r="N185" s="4">
        <f>IFERROR(IF(AND($W185="SI",VLOOKUP($C185,[4]APELACIÓN!$C:$AK,29,0)&gt;0),VLOOKUP($C185,[4]APELACIÓN!$C:$AK,29,0),VLOOKUP($C185,[4]CONSOLIDADO!$C:$BS,46,0)),"")</f>
        <v>70</v>
      </c>
      <c r="O185" s="4">
        <f>IFERROR(IF(AND($W185="SI",VLOOKUP($C185,[4]APELACIÓN!$C:$AK,30,0)&gt;0),VLOOKUP($C185,[4]APELACIÓN!$C:$AK,30,0),VLOOKUP($C185,[4]CONSOLIDADO!$C:$BS,47,0)),"")</f>
        <v>70</v>
      </c>
      <c r="P185" s="7">
        <f>IFERROR(IF(AND($W185="SI",VLOOKUP($C185,[4]APELACIÓN!$C:$AK,31,0)&gt;0),VLOOKUP($C185,[4]APELACIÓN!$C:$AK,31,0),VLOOKUP($C185,[4]CONSOLIDADO!$C:$BS,48,0)),"")</f>
        <v>100</v>
      </c>
      <c r="Q185" s="6">
        <f>IFERROR(IF(AND($W185="SI",VLOOKUP($C185,[4]APELACIÓN!$C:$AK,32,0)&gt;0),VLOOKUP($C185,[4]APELACIÓN!$C:$AK,32,0),VLOOKUP($C185,[4]CONSOLIDADO!$C:$BS,49,0)),"")</f>
        <v>25</v>
      </c>
      <c r="R185" s="4" t="str">
        <f>IFERROR(IF(AND($W185="SI",VLOOKUP($C185,[4]APELACIÓN!$C:$AK,33,0)&gt;0),VLOOKUP($C185,[4]APELACIÓN!$C:$AK,33,0),VLOOKUP($C185,[4]CONSOLIDADO!$C:$BS,50,0)),"")</f>
        <v>TNM</v>
      </c>
      <c r="S185" s="5">
        <f>IFERROR(IF(AND($W185="SI",VLOOKUP($C185,[4]APELACIÓN!$C:$AK,34,0)&gt;0),VLOOKUP($C185,[4]APELACIÓN!$C:$AK,34,0),VLOOKUP($C185,[4]CONSOLIDADO!$C:$BS,51,0)),"")</f>
        <v>70</v>
      </c>
      <c r="T185" s="6">
        <f>IFERROR(IF(AND($W185="SI",VLOOKUP($C185,[4]APELACIÓN!$C:$AK,35,0)&gt;0),VLOOKUP($C185,[4]APELACIÓN!$C:$AK,35,0),VLOOKUP($C185,[4]CONSOLIDADO!$C:$BS,52,0)),"")</f>
        <v>17.5</v>
      </c>
      <c r="U185" s="8">
        <f>IFERROR(ROUND(IF(((H185+K185+Q185+T185)=VLOOKUP($C185,[4]CONSOLIDADO!$C:$BJ,60,0)),VLOOKUP($C185,[4]CONSOLIDADO!$C:$BJ,60,0),"ERROR"),2),"")</f>
        <v>73</v>
      </c>
      <c r="V185" s="9" t="str">
        <f>IFERROR(IF(VLOOKUP($C185,[4]APELACIÓN!$C:$AK,5,0)&lt;&gt;0,VLOOKUP($C185,[4]APELACIÓN!$C:$AK,5,0),"NO"),"")</f>
        <v>SI</v>
      </c>
      <c r="W185" s="9" t="str">
        <f>IFERROR(IF($V185="SI",VLOOKUP($C185,[4]APELACIÓN!$C:$AK,7,0),""),0)</f>
        <v>NO</v>
      </c>
      <c r="X185" s="10" t="str">
        <f>IFERROR(VLOOKUP($C185,[4]CONSOLIDADO!$C:$BS,61,0),"")</f>
        <v>EMPATE</v>
      </c>
      <c r="Y185" s="11">
        <f>IFERROR(VLOOKUP($C185,[4]CONSOLIDADO!$C:$BS,62,0),"")</f>
        <v>70</v>
      </c>
      <c r="Z185" s="11">
        <f>IFERROR(VLOOKUP($C185,[4]CONSOLIDADO!$C:$BS,63,0),"")</f>
        <v>5</v>
      </c>
      <c r="AA185" s="11">
        <f>IFERROR(VLOOKUP($C185,[4]CONSOLIDADO!$C:$BS,64,0),"")</f>
        <v>9</v>
      </c>
      <c r="AB185" s="11">
        <f>IFERROR(VLOOKUP($C185,[4]CONSOLIDADO!$C:$BS,65,0),"")</f>
        <v>29</v>
      </c>
      <c r="AC185" s="9" t="str">
        <f>IFERROR(VLOOKUP($C185,[4]CONSOLIDADO!$C:$BS,66,0),"")</f>
        <v/>
      </c>
      <c r="AD185" s="9">
        <f>IFERROR(VLOOKUP($C185,[4]CONSOLIDADO!$C:$BS,67,0),"")</f>
        <v>0</v>
      </c>
      <c r="AE185" s="12">
        <f>IFERROR(VLOOKUP($C185,[4]CONSOLIDADO!$C:$BS,68,0),"")</f>
        <v>0</v>
      </c>
      <c r="AF185" s="13">
        <v>170</v>
      </c>
    </row>
    <row r="186" spans="1:32" x14ac:dyDescent="0.25">
      <c r="A186" s="1">
        <v>171</v>
      </c>
      <c r="B186" s="2">
        <v>103</v>
      </c>
      <c r="C186" s="3">
        <v>13863127</v>
      </c>
      <c r="D186" s="2">
        <v>3</v>
      </c>
      <c r="E186" s="2">
        <f>IFERROR(VLOOKUP($C186,[4]CONSOLIDADO!$C:$K,9,0),"")</f>
        <v>22</v>
      </c>
      <c r="F186" s="4">
        <f>IFERROR(IF(AND($W186="SI",VLOOKUP($C186,[4]APELACIÓN!$C:$AK,21,0)&gt;0),VLOOKUP($C186,[4]APELACIÓN!$C:$AK,21,0),VLOOKUP($C186,[4]CONSOLIDADO!$C:$BS,38,0)),"")</f>
        <v>6</v>
      </c>
      <c r="G186" s="5">
        <f>IFERROR(IF(AND($W186="SI",VLOOKUP($C186,[4]APELACIÓN!$C:$AK,22,0)&gt;0),VLOOKUP($C186,[4]APELACIÓN!$C:$AK,22,0),VLOOKUP($C186,[4]CONSOLIDADO!$C:$BS,39,0)),"")</f>
        <v>46</v>
      </c>
      <c r="H186" s="6">
        <f>IFERROR(IF(AND($W186="SI",VLOOKUP($C186,[4]APELACIÓN!$C:$AK,23,0)&gt;0),VLOOKUP($C186,[4]APELACIÓN!$C:$AK,23,0),VLOOKUP($C186,[4]CONSOLIDADO!$C:$BS,40,0)),"")</f>
        <v>11.5</v>
      </c>
      <c r="I186" s="4">
        <f>IFERROR(IF(AND($W186="SI",VLOOKUP($C186,[4]APELACIÓN!$C:$AK,24,0)&gt;0),VLOOKUP($C186,[4]APELACIÓN!$C:$AK,24,0),VLOOKUP($C186,[4]CONSOLIDADO!$C:$BS,41,0)),"")</f>
        <v>27</v>
      </c>
      <c r="J186" s="7">
        <f>IFERROR(IF(AND($W186="SI",VLOOKUP($C186,[4]APELACIÓN!$C:$AK,25,0)&gt;0),VLOOKUP($C186,[4]APELACIÓN!$C:$AK,25,0),VLOOKUP($C186,[4]CONSOLIDADO!$C:$BS,42,0)),"")</f>
        <v>28</v>
      </c>
      <c r="K186" s="6">
        <f>IFERROR(IF(AND($W186="SI",VLOOKUP($C186,[4]APELACIÓN!$C:$AK,26,0)&gt;0),VLOOKUP($C186,[4]APELACIÓN!$C:$AK,26,0),VLOOKUP($C186,[4]CONSOLIDADO!$C:$BS,43,0)),"")</f>
        <v>7</v>
      </c>
      <c r="L186" s="4">
        <f>IFERROR(IF(AND($W186="SI",VLOOKUP($C186,[4]APELACIÓN!$C:$AK,27,0)&gt;0),VLOOKUP($C186,[4]APELACIÓN!$C:$AK,27,0),VLOOKUP($C186,[4]CONSOLIDADO!$C:$BS,44,0)),"")</f>
        <v>70</v>
      </c>
      <c r="M186" s="4">
        <f>IFERROR(IF(AND($W186="SI",VLOOKUP($C186,[4]APELACIÓN!$C:$AK,28,0)&gt;0),VLOOKUP($C186,[4]APELACIÓN!$C:$AK,28,0),VLOOKUP($C186,[4]CONSOLIDADO!$C:$BS,45,0)),"")</f>
        <v>70</v>
      </c>
      <c r="N186" s="4">
        <f>IFERROR(IF(AND($W186="SI",VLOOKUP($C186,[4]APELACIÓN!$C:$AK,29,0)&gt;0),VLOOKUP($C186,[4]APELACIÓN!$C:$AK,29,0),VLOOKUP($C186,[4]CONSOLIDADO!$C:$BS,46,0)),"")</f>
        <v>70</v>
      </c>
      <c r="O186" s="4">
        <f>IFERROR(IF(AND($W186="SI",VLOOKUP($C186,[4]APELACIÓN!$C:$AK,30,0)&gt;0),VLOOKUP($C186,[4]APELACIÓN!$C:$AK,30,0),VLOOKUP($C186,[4]CONSOLIDADO!$C:$BS,47,0)),"")</f>
        <v>70</v>
      </c>
      <c r="P186" s="7">
        <f>IFERROR(IF(AND($W186="SI",VLOOKUP($C186,[4]APELACIÓN!$C:$AK,31,0)&gt;0),VLOOKUP($C186,[4]APELACIÓN!$C:$AK,31,0),VLOOKUP($C186,[4]CONSOLIDADO!$C:$BS,48,0)),"")</f>
        <v>100</v>
      </c>
      <c r="Q186" s="6">
        <f>IFERROR(IF(AND($W186="SI",VLOOKUP($C186,[4]APELACIÓN!$C:$AK,32,0)&gt;0),VLOOKUP($C186,[4]APELACIÓN!$C:$AK,32,0),VLOOKUP($C186,[4]CONSOLIDADO!$C:$BS,49,0)),"")</f>
        <v>25</v>
      </c>
      <c r="R186" s="4" t="str">
        <f>IFERROR(IF(AND($W186="SI",VLOOKUP($C186,[4]APELACIÓN!$C:$AK,33,0)&gt;0),VLOOKUP($C186,[4]APELACIÓN!$C:$AK,33,0),VLOOKUP($C186,[4]CONSOLIDADO!$C:$BS,50,0)),"")</f>
        <v>TNS</v>
      </c>
      <c r="S186" s="5">
        <f>IFERROR(IF(AND($W186="SI",VLOOKUP($C186,[4]APELACIÓN!$C:$AK,34,0)&gt;0),VLOOKUP($C186,[4]APELACIÓN!$C:$AK,34,0),VLOOKUP($C186,[4]CONSOLIDADO!$C:$BS,51,0)),"")</f>
        <v>100</v>
      </c>
      <c r="T186" s="6">
        <f>IFERROR(IF(AND($W186="SI",VLOOKUP($C186,[4]APELACIÓN!$C:$AK,35,0)&gt;0),VLOOKUP($C186,[4]APELACIÓN!$C:$AK,35,0),VLOOKUP($C186,[4]CONSOLIDADO!$C:$BS,52,0)),"")</f>
        <v>25</v>
      </c>
      <c r="U186" s="8">
        <f>IFERROR(ROUND(IF(((H186+K186+Q186+T186)=VLOOKUP($C186,[4]CONSOLIDADO!$C:$BJ,60,0)),VLOOKUP($C186,[4]CONSOLIDADO!$C:$BJ,60,0),"ERROR"),2),"")</f>
        <v>68.5</v>
      </c>
      <c r="V186" s="9" t="str">
        <f>IFERROR(IF(VLOOKUP($C186,[4]APELACIÓN!$C:$AK,5,0)&lt;&gt;0,VLOOKUP($C186,[4]APELACIÓN!$C:$AK,5,0),"NO"),"")</f>
        <v/>
      </c>
      <c r="W186" s="9" t="str">
        <f>IFERROR(IF($V186="SI",VLOOKUP($C186,[4]APELACIÓN!$C:$AK,7,0),""),0)</f>
        <v/>
      </c>
      <c r="X186" s="10" t="str">
        <f>IFERROR(VLOOKUP($C186,[4]CONSOLIDADO!$C:$BS,61,0),"")</f>
        <v/>
      </c>
      <c r="Y186" s="11">
        <f>IFERROR(VLOOKUP($C186,[4]CONSOLIDADO!$C:$BS,62,0),"")</f>
        <v>70</v>
      </c>
      <c r="Z186" s="11">
        <f>IFERROR(VLOOKUP($C186,[4]CONSOLIDADO!$C:$BS,63,0),"")</f>
        <v>6</v>
      </c>
      <c r="AA186" s="11">
        <f>IFERROR(VLOOKUP($C186,[4]CONSOLIDADO!$C:$BS,64,0),"")</f>
        <v>2</v>
      </c>
      <c r="AB186" s="11">
        <f>IFERROR(VLOOKUP($C186,[4]CONSOLIDADO!$C:$BS,65,0),"")</f>
        <v>25</v>
      </c>
      <c r="AC186" s="9" t="str">
        <f>IFERROR(VLOOKUP($C186,[4]CONSOLIDADO!$C:$BS,66,0),"")</f>
        <v/>
      </c>
      <c r="AD186" s="9">
        <f>IFERROR(VLOOKUP($C186,[4]CONSOLIDADO!$C:$BS,67,0),"")</f>
        <v>0</v>
      </c>
      <c r="AE186" s="12">
        <f>IFERROR(VLOOKUP($C186,[4]CONSOLIDADO!$C:$BS,68,0),"")</f>
        <v>0</v>
      </c>
      <c r="AF186" s="13">
        <v>171</v>
      </c>
    </row>
    <row r="187" spans="1:32" x14ac:dyDescent="0.25">
      <c r="A187" s="1">
        <v>172</v>
      </c>
      <c r="B187" s="2">
        <v>103</v>
      </c>
      <c r="C187" s="3">
        <v>8924484</v>
      </c>
      <c r="D187" s="2">
        <v>6</v>
      </c>
      <c r="E187" s="2">
        <f>IFERROR(VLOOKUP($C187,[4]CONSOLIDADO!$C:$K,9,0),"")</f>
        <v>19</v>
      </c>
      <c r="F187" s="4">
        <f>IFERROR(IF(AND($W187="SI",VLOOKUP($C187,[4]APELACIÓN!$C:$AK,21,0)&gt;0),VLOOKUP($C187,[4]APELACIÓN!$C:$AK,21,0),VLOOKUP($C187,[4]CONSOLIDADO!$C:$BS,38,0)),"")</f>
        <v>0</v>
      </c>
      <c r="G187" s="5">
        <f>IFERROR(IF(AND($W187="SI",VLOOKUP($C187,[4]APELACIÓN!$C:$AK,22,0)&gt;0),VLOOKUP($C187,[4]APELACIÓN!$C:$AK,22,0),VLOOKUP($C187,[4]CONSOLIDADO!$C:$BS,39,0)),"")</f>
        <v>0</v>
      </c>
      <c r="H187" s="6">
        <f>IFERROR(IF(AND($W187="SI",VLOOKUP($C187,[4]APELACIÓN!$C:$AK,23,0)&gt;0),VLOOKUP($C187,[4]APELACIÓN!$C:$AK,23,0),VLOOKUP($C187,[4]CONSOLIDADO!$C:$BS,40,0)),"")</f>
        <v>0</v>
      </c>
      <c r="I187" s="4">
        <f>IFERROR(IF(AND($W187="SI",VLOOKUP($C187,[4]APELACIÓN!$C:$AK,24,0)&gt;0),VLOOKUP($C187,[4]APELACIÓN!$C:$AK,24,0),VLOOKUP($C187,[4]CONSOLIDADO!$C:$BS,41,0)),"")</f>
        <v>182</v>
      </c>
      <c r="J187" s="7">
        <f>IFERROR(IF(AND($W187="SI",VLOOKUP($C187,[4]APELACIÓN!$C:$AK,25,0)&gt;0),VLOOKUP($C187,[4]APELACIÓN!$C:$AK,25,0),VLOOKUP($C187,[4]CONSOLIDADO!$C:$BS,42,0)),"")</f>
        <v>100</v>
      </c>
      <c r="K187" s="6">
        <f>IFERROR(IF(AND($W187="SI",VLOOKUP($C187,[4]APELACIÓN!$C:$AK,26,0)&gt;0),VLOOKUP($C187,[4]APELACIÓN!$C:$AK,26,0),VLOOKUP($C187,[4]CONSOLIDADO!$C:$BS,43,0)),"")</f>
        <v>25</v>
      </c>
      <c r="L187" s="4">
        <f>IFERROR(IF(AND($W187="SI",VLOOKUP($C187,[4]APELACIÓN!$C:$AK,27,0)&gt;0),VLOOKUP($C187,[4]APELACIÓN!$C:$AK,27,0),VLOOKUP($C187,[4]CONSOLIDADO!$C:$BS,44,0)),"")</f>
        <v>70</v>
      </c>
      <c r="M187" s="4">
        <f>IFERROR(IF(AND($W187="SI",VLOOKUP($C187,[4]APELACIÓN!$C:$AK,28,0)&gt;0),VLOOKUP($C187,[4]APELACIÓN!$C:$AK,28,0),VLOOKUP($C187,[4]CONSOLIDADO!$C:$BS,45,0)),"")</f>
        <v>70</v>
      </c>
      <c r="N187" s="4">
        <f>IFERROR(IF(AND($W187="SI",VLOOKUP($C187,[4]APELACIÓN!$C:$AK,29,0)&gt;0),VLOOKUP($C187,[4]APELACIÓN!$C:$AK,29,0),VLOOKUP($C187,[4]CONSOLIDADO!$C:$BS,46,0)),"")</f>
        <v>70</v>
      </c>
      <c r="O187" s="4">
        <f>IFERROR(IF(AND($W187="SI",VLOOKUP($C187,[4]APELACIÓN!$C:$AK,30,0)&gt;0),VLOOKUP($C187,[4]APELACIÓN!$C:$AK,30,0),VLOOKUP($C187,[4]CONSOLIDADO!$C:$BS,47,0)),"")</f>
        <v>70</v>
      </c>
      <c r="P187" s="7">
        <f>IFERROR(IF(AND($W187="SI",VLOOKUP($C187,[4]APELACIÓN!$C:$AK,31,0)&gt;0),VLOOKUP($C187,[4]APELACIÓN!$C:$AK,31,0),VLOOKUP($C187,[4]CONSOLIDADO!$C:$BS,48,0)),"")</f>
        <v>100</v>
      </c>
      <c r="Q187" s="6">
        <f>IFERROR(IF(AND($W187="SI",VLOOKUP($C187,[4]APELACIÓN!$C:$AK,32,0)&gt;0),VLOOKUP($C187,[4]APELACIÓN!$C:$AK,32,0),VLOOKUP($C187,[4]CONSOLIDADO!$C:$BS,49,0)),"")</f>
        <v>25</v>
      </c>
      <c r="R187" s="4" t="str">
        <f>IFERROR(IF(AND($W187="SI",VLOOKUP($C187,[4]APELACIÓN!$C:$AK,33,0)&gt;0),VLOOKUP($C187,[4]APELACIÓN!$C:$AK,33,0),VLOOKUP($C187,[4]CONSOLIDADO!$C:$BS,50,0)),"")</f>
        <v>TNM</v>
      </c>
      <c r="S187" s="5">
        <f>IFERROR(IF(AND($W187="SI",VLOOKUP($C187,[4]APELACIÓN!$C:$AK,34,0)&gt;0),VLOOKUP($C187,[4]APELACIÓN!$C:$AK,34,0),VLOOKUP($C187,[4]CONSOLIDADO!$C:$BS,51,0)),"")</f>
        <v>70</v>
      </c>
      <c r="T187" s="6">
        <f>IFERROR(IF(AND($W187="SI",VLOOKUP($C187,[4]APELACIÓN!$C:$AK,35,0)&gt;0),VLOOKUP($C187,[4]APELACIÓN!$C:$AK,35,0),VLOOKUP($C187,[4]CONSOLIDADO!$C:$BS,52,0)),"")</f>
        <v>17.5</v>
      </c>
      <c r="U187" s="8">
        <f>IFERROR(ROUND(IF(((H187+K187+Q187+T187)=VLOOKUP($C187,[4]CONSOLIDADO!$C:$BJ,60,0)),VLOOKUP($C187,[4]CONSOLIDADO!$C:$BJ,60,0),"ERROR"),2),"")</f>
        <v>67.5</v>
      </c>
      <c r="V187" s="9" t="str">
        <f>IFERROR(IF(VLOOKUP($C187,[4]APELACIÓN!$C:$AK,5,0)&lt;&gt;0,VLOOKUP($C187,[4]APELACIÓN!$C:$AK,5,0),"NO"),"")</f>
        <v/>
      </c>
      <c r="W187" s="9" t="str">
        <f>IFERROR(IF($V187="SI",VLOOKUP($C187,[4]APELACIÓN!$C:$AK,7,0),""),0)</f>
        <v/>
      </c>
      <c r="X187" s="10" t="str">
        <f>IFERROR(VLOOKUP($C187,[4]CONSOLIDADO!$C:$BS,61,0),"")</f>
        <v>EMPATE</v>
      </c>
      <c r="Y187" s="11">
        <f>IFERROR(VLOOKUP($C187,[4]CONSOLIDADO!$C:$BS,62,0),"")</f>
        <v>70</v>
      </c>
      <c r="Z187" s="11">
        <f>IFERROR(VLOOKUP($C187,[4]CONSOLIDADO!$C:$BS,63,0),"")</f>
        <v>17</v>
      </c>
      <c r="AA187" s="11">
        <f>IFERROR(VLOOKUP($C187,[4]CONSOLIDADO!$C:$BS,64,0),"")</f>
        <v>6</v>
      </c>
      <c r="AB187" s="11">
        <f>IFERROR(VLOOKUP($C187,[4]CONSOLIDADO!$C:$BS,65,0),"")</f>
        <v>15</v>
      </c>
      <c r="AC187" s="9" t="str">
        <f>IFERROR(VLOOKUP($C187,[4]CONSOLIDADO!$C:$BS,66,0),"")</f>
        <v/>
      </c>
      <c r="AD187" s="9">
        <f>IFERROR(VLOOKUP($C187,[4]CONSOLIDADO!$C:$BS,67,0),"")</f>
        <v>0</v>
      </c>
      <c r="AE187" s="12">
        <f>IFERROR(VLOOKUP($C187,[4]CONSOLIDADO!$C:$BS,68,0),"")</f>
        <v>0</v>
      </c>
      <c r="AF187" s="13">
        <v>172</v>
      </c>
    </row>
    <row r="188" spans="1:32" x14ac:dyDescent="0.25">
      <c r="A188" s="1">
        <v>173</v>
      </c>
      <c r="B188" s="2">
        <v>103</v>
      </c>
      <c r="C188" s="3">
        <v>9139204</v>
      </c>
      <c r="D188" s="2">
        <v>6</v>
      </c>
      <c r="E188" s="2">
        <f>IFERROR(VLOOKUP($C188,[4]CONSOLIDADO!$C:$K,9,0),"")</f>
        <v>19</v>
      </c>
      <c r="F188" s="4">
        <f>IFERROR(IF(AND($W188="SI",VLOOKUP($C188,[4]APELACIÓN!$C:$AK,21,0)&gt;0),VLOOKUP($C188,[4]APELACIÓN!$C:$AK,21,0),VLOOKUP($C188,[4]CONSOLIDADO!$C:$BS,38,0)),"")</f>
        <v>0</v>
      </c>
      <c r="G188" s="5">
        <f>IFERROR(IF(AND($W188="SI",VLOOKUP($C188,[4]APELACIÓN!$C:$AK,22,0)&gt;0),VLOOKUP($C188,[4]APELACIÓN!$C:$AK,22,0),VLOOKUP($C188,[4]CONSOLIDADO!$C:$BS,39,0)),"")</f>
        <v>0</v>
      </c>
      <c r="H188" s="6">
        <f>IFERROR(IF(AND($W188="SI",VLOOKUP($C188,[4]APELACIÓN!$C:$AK,23,0)&gt;0),VLOOKUP($C188,[4]APELACIÓN!$C:$AK,23,0),VLOOKUP($C188,[4]CONSOLIDADO!$C:$BS,40,0)),"")</f>
        <v>0</v>
      </c>
      <c r="I188" s="4">
        <f>IFERROR(IF(AND($W188="SI",VLOOKUP($C188,[4]APELACIÓN!$C:$AK,24,0)&gt;0),VLOOKUP($C188,[4]APELACIÓN!$C:$AK,24,0),VLOOKUP($C188,[4]CONSOLIDADO!$C:$BS,41,0)),"")</f>
        <v>135</v>
      </c>
      <c r="J188" s="7">
        <f>IFERROR(IF(AND($W188="SI",VLOOKUP($C188,[4]APELACIÓN!$C:$AK,25,0)&gt;0),VLOOKUP($C188,[4]APELACIÓN!$C:$AK,25,0),VLOOKUP($C188,[4]CONSOLIDADO!$C:$BS,42,0)),"")</f>
        <v>100</v>
      </c>
      <c r="K188" s="6">
        <f>IFERROR(IF(AND($W188="SI",VLOOKUP($C188,[4]APELACIÓN!$C:$AK,26,0)&gt;0),VLOOKUP($C188,[4]APELACIÓN!$C:$AK,26,0),VLOOKUP($C188,[4]CONSOLIDADO!$C:$BS,43,0)),"")</f>
        <v>25</v>
      </c>
      <c r="L188" s="4">
        <f>IFERROR(IF(AND($W188="SI",VLOOKUP($C188,[4]APELACIÓN!$C:$AK,27,0)&gt;0),VLOOKUP($C188,[4]APELACIÓN!$C:$AK,27,0),VLOOKUP($C188,[4]CONSOLIDADO!$C:$BS,44,0)),"")</f>
        <v>70</v>
      </c>
      <c r="M188" s="4">
        <f>IFERROR(IF(AND($W188="SI",VLOOKUP($C188,[4]APELACIÓN!$C:$AK,28,0)&gt;0),VLOOKUP($C188,[4]APELACIÓN!$C:$AK,28,0),VLOOKUP($C188,[4]CONSOLIDADO!$C:$BS,45,0)),"")</f>
        <v>70</v>
      </c>
      <c r="N188" s="4">
        <f>IFERROR(IF(AND($W188="SI",VLOOKUP($C188,[4]APELACIÓN!$C:$AK,29,0)&gt;0),VLOOKUP($C188,[4]APELACIÓN!$C:$AK,29,0),VLOOKUP($C188,[4]CONSOLIDADO!$C:$BS,46,0)),"")</f>
        <v>70</v>
      </c>
      <c r="O188" s="4">
        <f>IFERROR(IF(AND($W188="SI",VLOOKUP($C188,[4]APELACIÓN!$C:$AK,30,0)&gt;0),VLOOKUP($C188,[4]APELACIÓN!$C:$AK,30,0),VLOOKUP($C188,[4]CONSOLIDADO!$C:$BS,47,0)),"")</f>
        <v>70</v>
      </c>
      <c r="P188" s="7">
        <f>IFERROR(IF(AND($W188="SI",VLOOKUP($C188,[4]APELACIÓN!$C:$AK,31,0)&gt;0),VLOOKUP($C188,[4]APELACIÓN!$C:$AK,31,0),VLOOKUP($C188,[4]CONSOLIDADO!$C:$BS,48,0)),"")</f>
        <v>100</v>
      </c>
      <c r="Q188" s="6">
        <f>IFERROR(IF(AND($W188="SI",VLOOKUP($C188,[4]APELACIÓN!$C:$AK,32,0)&gt;0),VLOOKUP($C188,[4]APELACIÓN!$C:$AK,32,0),VLOOKUP($C188,[4]CONSOLIDADO!$C:$BS,49,0)),"")</f>
        <v>25</v>
      </c>
      <c r="R188" s="4" t="str">
        <f>IFERROR(IF(AND($W188="SI",VLOOKUP($C188,[4]APELACIÓN!$C:$AK,33,0)&gt;0),VLOOKUP($C188,[4]APELACIÓN!$C:$AK,33,0),VLOOKUP($C188,[4]CONSOLIDADO!$C:$BS,50,0)),"")</f>
        <v>TNM</v>
      </c>
      <c r="S188" s="5">
        <f>IFERROR(IF(AND($W188="SI",VLOOKUP($C188,[4]APELACIÓN!$C:$AK,34,0)&gt;0),VLOOKUP($C188,[4]APELACIÓN!$C:$AK,34,0),VLOOKUP($C188,[4]CONSOLIDADO!$C:$BS,51,0)),"")</f>
        <v>70</v>
      </c>
      <c r="T188" s="6">
        <f>IFERROR(IF(AND($W188="SI",VLOOKUP($C188,[4]APELACIÓN!$C:$AK,35,0)&gt;0),VLOOKUP($C188,[4]APELACIÓN!$C:$AK,35,0),VLOOKUP($C188,[4]CONSOLIDADO!$C:$BS,52,0)),"")</f>
        <v>17.5</v>
      </c>
      <c r="U188" s="8">
        <f>IFERROR(ROUND(IF(((H188+K188+Q188+T188)=VLOOKUP($C188,[4]CONSOLIDADO!$C:$BJ,60,0)),VLOOKUP($C188,[4]CONSOLIDADO!$C:$BJ,60,0),"ERROR"),2),"")</f>
        <v>67.5</v>
      </c>
      <c r="V188" s="9" t="str">
        <f>IFERROR(IF(VLOOKUP($C188,[4]APELACIÓN!$C:$AK,5,0)&lt;&gt;0,VLOOKUP($C188,[4]APELACIÓN!$C:$AK,5,0),"NO"),"")</f>
        <v/>
      </c>
      <c r="W188" s="9" t="str">
        <f>IFERROR(IF($V188="SI",VLOOKUP($C188,[4]APELACIÓN!$C:$AK,7,0),""),0)</f>
        <v/>
      </c>
      <c r="X188" s="10" t="str">
        <f>IFERROR(VLOOKUP($C188,[4]CONSOLIDADO!$C:$BS,61,0),"")</f>
        <v>EMPATE</v>
      </c>
      <c r="Y188" s="11">
        <f>IFERROR(VLOOKUP($C188,[4]CONSOLIDADO!$C:$BS,62,0),"")</f>
        <v>70</v>
      </c>
      <c r="Z188" s="11">
        <f>IFERROR(VLOOKUP($C188,[4]CONSOLIDADO!$C:$BS,63,0),"")</f>
        <v>16</v>
      </c>
      <c r="AA188" s="11">
        <f>IFERROR(VLOOKUP($C188,[4]CONSOLIDADO!$C:$BS,64,0),"")</f>
        <v>5</v>
      </c>
      <c r="AB188" s="11">
        <f>IFERROR(VLOOKUP($C188,[4]CONSOLIDADO!$C:$BS,65,0),"")</f>
        <v>14</v>
      </c>
      <c r="AC188" s="9" t="str">
        <f>IFERROR(VLOOKUP($C188,[4]CONSOLIDADO!$C:$BS,66,0),"")</f>
        <v/>
      </c>
      <c r="AD188" s="9">
        <f>IFERROR(VLOOKUP($C188,[4]CONSOLIDADO!$C:$BS,67,0),"")</f>
        <v>0</v>
      </c>
      <c r="AE188" s="12">
        <f>IFERROR(VLOOKUP($C188,[4]CONSOLIDADO!$C:$BS,68,0),"")</f>
        <v>0</v>
      </c>
      <c r="AF188" s="13">
        <v>173</v>
      </c>
    </row>
    <row r="189" spans="1:32" x14ac:dyDescent="0.25">
      <c r="A189" s="1">
        <v>174</v>
      </c>
      <c r="B189" s="2">
        <v>103</v>
      </c>
      <c r="C189" s="3">
        <v>16770019</v>
      </c>
      <c r="D189" s="2">
        <v>5</v>
      </c>
      <c r="E189" s="2">
        <f>IFERROR(VLOOKUP($C189,[4]CONSOLIDADO!$C:$K,9,0),"")</f>
        <v>22</v>
      </c>
      <c r="F189" s="4">
        <f>IFERROR(IF(AND($W189="SI",VLOOKUP($C189,[4]APELACIÓN!$C:$AK,21,0)&gt;0),VLOOKUP($C189,[4]APELACIÓN!$C:$AK,21,0),VLOOKUP($C189,[4]CONSOLIDADO!$C:$BS,38,0)),"")</f>
        <v>6</v>
      </c>
      <c r="G189" s="5">
        <f>IFERROR(IF(AND($W189="SI",VLOOKUP($C189,[4]APELACIÓN!$C:$AK,22,0)&gt;0),VLOOKUP($C189,[4]APELACIÓN!$C:$AK,22,0),VLOOKUP($C189,[4]CONSOLIDADO!$C:$BS,39,0)),"")</f>
        <v>46</v>
      </c>
      <c r="H189" s="6">
        <f>IFERROR(IF(AND($W189="SI",VLOOKUP($C189,[4]APELACIÓN!$C:$AK,23,0)&gt;0),VLOOKUP($C189,[4]APELACIÓN!$C:$AK,23,0),VLOOKUP($C189,[4]CONSOLIDADO!$C:$BS,40,0)),"")</f>
        <v>11.5</v>
      </c>
      <c r="I189" s="4">
        <f>IFERROR(IF(AND($W189="SI",VLOOKUP($C189,[4]APELACIÓN!$C:$AK,24,0)&gt;0),VLOOKUP($C189,[4]APELACIÓN!$C:$AK,24,0),VLOOKUP($C189,[4]CONSOLIDADO!$C:$BS,41,0)),"")</f>
        <v>21</v>
      </c>
      <c r="J189" s="7">
        <f>IFERROR(IF(AND($W189="SI",VLOOKUP($C189,[4]APELACIÓN!$C:$AK,25,0)&gt;0),VLOOKUP($C189,[4]APELACIÓN!$C:$AK,25,0),VLOOKUP($C189,[4]CONSOLIDADO!$C:$BS,42,0)),"")</f>
        <v>16</v>
      </c>
      <c r="K189" s="6">
        <f>IFERROR(IF(AND($W189="SI",VLOOKUP($C189,[4]APELACIÓN!$C:$AK,26,0)&gt;0),VLOOKUP($C189,[4]APELACIÓN!$C:$AK,26,0),VLOOKUP($C189,[4]CONSOLIDADO!$C:$BS,43,0)),"")</f>
        <v>4</v>
      </c>
      <c r="L189" s="4">
        <f>IFERROR(IF(AND($W189="SI",VLOOKUP($C189,[4]APELACIÓN!$C:$AK,27,0)&gt;0),VLOOKUP($C189,[4]APELACIÓN!$C:$AK,27,0),VLOOKUP($C189,[4]CONSOLIDADO!$C:$BS,44,0)),"")</f>
        <v>70</v>
      </c>
      <c r="M189" s="4">
        <f>IFERROR(IF(AND($W189="SI",VLOOKUP($C189,[4]APELACIÓN!$C:$AK,28,0)&gt;0),VLOOKUP($C189,[4]APELACIÓN!$C:$AK,28,0),VLOOKUP($C189,[4]CONSOLIDADO!$C:$BS,45,0)),"")</f>
        <v>67</v>
      </c>
      <c r="N189" s="4">
        <f>IFERROR(IF(AND($W189="SI",VLOOKUP($C189,[4]APELACIÓN!$C:$AK,29,0)&gt;0),VLOOKUP($C189,[4]APELACIÓN!$C:$AK,29,0),VLOOKUP($C189,[4]CONSOLIDADO!$C:$BS,46,0)),"")</f>
        <v>69</v>
      </c>
      <c r="O189" s="4">
        <f>IFERROR(IF(AND($W189="SI",VLOOKUP($C189,[4]APELACIÓN!$C:$AK,30,0)&gt;0),VLOOKUP($C189,[4]APELACIÓN!$C:$AK,30,0),VLOOKUP($C189,[4]CONSOLIDADO!$C:$BS,47,0)),"")</f>
        <v>69</v>
      </c>
      <c r="P189" s="7">
        <f>IFERROR(IF(AND($W189="SI",VLOOKUP($C189,[4]APELACIÓN!$C:$AK,31,0)&gt;0),VLOOKUP($C189,[4]APELACIÓN!$C:$AK,31,0),VLOOKUP($C189,[4]CONSOLIDADO!$C:$BS,48,0)),"")</f>
        <v>96</v>
      </c>
      <c r="Q189" s="6">
        <f>IFERROR(IF(AND($W189="SI",VLOOKUP($C189,[4]APELACIÓN!$C:$AK,32,0)&gt;0),VLOOKUP($C189,[4]APELACIÓN!$C:$AK,32,0),VLOOKUP($C189,[4]CONSOLIDADO!$C:$BS,49,0)),"")</f>
        <v>24</v>
      </c>
      <c r="R189" s="4" t="str">
        <f>IFERROR(IF(AND($W189="SI",VLOOKUP($C189,[4]APELACIÓN!$C:$AK,33,0)&gt;0),VLOOKUP($C189,[4]APELACIÓN!$C:$AK,33,0),VLOOKUP($C189,[4]CONSOLIDADO!$C:$BS,50,0)),"")</f>
        <v>TNS</v>
      </c>
      <c r="S189" s="5">
        <f>IFERROR(IF(AND($W189="SI",VLOOKUP($C189,[4]APELACIÓN!$C:$AK,34,0)&gt;0),VLOOKUP($C189,[4]APELACIÓN!$C:$AK,34,0),VLOOKUP($C189,[4]CONSOLIDADO!$C:$BS,51,0)),"")</f>
        <v>100</v>
      </c>
      <c r="T189" s="6">
        <f>IFERROR(IF(AND($W189="SI",VLOOKUP($C189,[4]APELACIÓN!$C:$AK,35,0)&gt;0),VLOOKUP($C189,[4]APELACIÓN!$C:$AK,35,0),VLOOKUP($C189,[4]CONSOLIDADO!$C:$BS,52,0)),"")</f>
        <v>25</v>
      </c>
      <c r="U189" s="8">
        <f>IFERROR(ROUND(IF(((H189+K189+Q189+T189)=VLOOKUP($C189,[4]CONSOLIDADO!$C:$BJ,60,0)),VLOOKUP($C189,[4]CONSOLIDADO!$C:$BJ,60,0),"ERROR"),2),"")</f>
        <v>64.5</v>
      </c>
      <c r="V189" s="9" t="str">
        <f>IFERROR(IF(VLOOKUP($C189,[4]APELACIÓN!$C:$AK,5,0)&lt;&gt;0,VLOOKUP($C189,[4]APELACIÓN!$C:$AK,5,0),"NO"),"")</f>
        <v/>
      </c>
      <c r="W189" s="9" t="str">
        <f>IFERROR(IF($V189="SI",VLOOKUP($C189,[4]APELACIÓN!$C:$AK,7,0),""),0)</f>
        <v/>
      </c>
      <c r="X189" s="10" t="str">
        <f>IFERROR(VLOOKUP($C189,[4]CONSOLIDADO!$C:$BS,61,0),"")</f>
        <v/>
      </c>
      <c r="Y189" s="11">
        <f>IFERROR(VLOOKUP($C189,[4]CONSOLIDADO!$C:$BS,62,0),"")</f>
        <v>70</v>
      </c>
      <c r="Z189" s="11">
        <f>IFERROR(VLOOKUP($C189,[4]CONSOLIDADO!$C:$BS,63,0),"")</f>
        <v>5</v>
      </c>
      <c r="AA189" s="11">
        <f>IFERROR(VLOOKUP($C189,[4]CONSOLIDADO!$C:$BS,64,0),"")</f>
        <v>10</v>
      </c>
      <c r="AB189" s="11">
        <f>IFERROR(VLOOKUP($C189,[4]CONSOLIDADO!$C:$BS,65,0),"")</f>
        <v>6</v>
      </c>
      <c r="AC189" s="9" t="str">
        <f>IFERROR(VLOOKUP($C189,[4]CONSOLIDADO!$C:$BS,66,0),"")</f>
        <v/>
      </c>
      <c r="AD189" s="9">
        <f>IFERROR(VLOOKUP($C189,[4]CONSOLIDADO!$C:$BS,67,0),"")</f>
        <v>0</v>
      </c>
      <c r="AE189" s="12">
        <f>IFERROR(VLOOKUP($C189,[4]CONSOLIDADO!$C:$BS,68,0),"")</f>
        <v>0</v>
      </c>
      <c r="AF189" s="13">
        <v>174</v>
      </c>
    </row>
    <row r="190" spans="1:32" x14ac:dyDescent="0.25">
      <c r="A190" s="1">
        <v>175</v>
      </c>
      <c r="B190" s="2">
        <v>103</v>
      </c>
      <c r="C190" s="3">
        <v>4771856</v>
      </c>
      <c r="D190" s="2">
        <v>2</v>
      </c>
      <c r="E190" s="2">
        <f>IFERROR(VLOOKUP($C190,[4]CONSOLIDADO!$C:$K,9,0),"")</f>
        <v>22</v>
      </c>
      <c r="F190" s="4">
        <f>IFERROR(IF(AND($W190="SI",VLOOKUP($C190,[4]APELACIÓN!$C:$AK,21,0)&gt;0),VLOOKUP($C190,[4]APELACIÓN!$C:$AK,21,0),VLOOKUP($C190,[4]CONSOLIDADO!$C:$BS,38,0)),"")</f>
        <v>7</v>
      </c>
      <c r="G190" s="5">
        <f>IFERROR(IF(AND($W190="SI",VLOOKUP($C190,[4]APELACIÓN!$C:$AK,22,0)&gt;0),VLOOKUP($C190,[4]APELACIÓN!$C:$AK,22,0),VLOOKUP($C190,[4]CONSOLIDADO!$C:$BS,39,0)),"")</f>
        <v>52</v>
      </c>
      <c r="H190" s="6">
        <f>IFERROR(IF(AND($W190="SI",VLOOKUP($C190,[4]APELACIÓN!$C:$AK,23,0)&gt;0),VLOOKUP($C190,[4]APELACIÓN!$C:$AK,23,0),VLOOKUP($C190,[4]CONSOLIDADO!$C:$BS,40,0)),"")</f>
        <v>13</v>
      </c>
      <c r="I190" s="4">
        <f>IFERROR(IF(AND($W190="SI",VLOOKUP($C190,[4]APELACIÓN!$C:$AK,24,0)&gt;0),VLOOKUP($C190,[4]APELACIÓN!$C:$AK,24,0),VLOOKUP($C190,[4]CONSOLIDADO!$C:$BS,41,0)),"")</f>
        <v>0</v>
      </c>
      <c r="J190" s="7">
        <f>IFERROR(IF(AND($W190="SI",VLOOKUP($C190,[4]APELACIÓN!$C:$AK,25,0)&gt;0),VLOOKUP($C190,[4]APELACIÓN!$C:$AK,25,0),VLOOKUP($C190,[4]CONSOLIDADO!$C:$BS,42,0)),"")</f>
        <v>0</v>
      </c>
      <c r="K190" s="6">
        <f>IFERROR(IF(AND($W190="SI",VLOOKUP($C190,[4]APELACIÓN!$C:$AK,26,0)&gt;0),VLOOKUP($C190,[4]APELACIÓN!$C:$AK,26,0),VLOOKUP($C190,[4]CONSOLIDADO!$C:$BS,43,0)),"")</f>
        <v>0</v>
      </c>
      <c r="L190" s="4">
        <f>IFERROR(IF(AND($W190="SI",VLOOKUP($C190,[4]APELACIÓN!$C:$AK,27,0)&gt;0),VLOOKUP($C190,[4]APELACIÓN!$C:$AK,27,0),VLOOKUP($C190,[4]CONSOLIDADO!$C:$BS,44,0)),"")</f>
        <v>70</v>
      </c>
      <c r="M190" s="4">
        <f>IFERROR(IF(AND($W190="SI",VLOOKUP($C190,[4]APELACIÓN!$C:$AK,28,0)&gt;0),VLOOKUP($C190,[4]APELACIÓN!$C:$AK,28,0),VLOOKUP($C190,[4]CONSOLIDADO!$C:$BS,45,0)),"")</f>
        <v>70</v>
      </c>
      <c r="N190" s="4">
        <f>IFERROR(IF(AND($W190="SI",VLOOKUP($C190,[4]APELACIÓN!$C:$AK,29,0)&gt;0),VLOOKUP($C190,[4]APELACIÓN!$C:$AK,29,0),VLOOKUP($C190,[4]CONSOLIDADO!$C:$BS,46,0)),"")</f>
        <v>70</v>
      </c>
      <c r="O190" s="4">
        <f>IFERROR(IF(AND($W190="SI",VLOOKUP($C190,[4]APELACIÓN!$C:$AK,30,0)&gt;0),VLOOKUP($C190,[4]APELACIÓN!$C:$AK,30,0),VLOOKUP($C190,[4]CONSOLIDADO!$C:$BS,47,0)),"")</f>
        <v>70</v>
      </c>
      <c r="P190" s="7">
        <f>IFERROR(IF(AND($W190="SI",VLOOKUP($C190,[4]APELACIÓN!$C:$AK,31,0)&gt;0),VLOOKUP($C190,[4]APELACIÓN!$C:$AK,31,0),VLOOKUP($C190,[4]CONSOLIDADO!$C:$BS,48,0)),"")</f>
        <v>100</v>
      </c>
      <c r="Q190" s="6">
        <f>IFERROR(IF(AND($W190="SI",VLOOKUP($C190,[4]APELACIÓN!$C:$AK,32,0)&gt;0),VLOOKUP($C190,[4]APELACIÓN!$C:$AK,32,0),VLOOKUP($C190,[4]CONSOLIDADO!$C:$BS,49,0)),"")</f>
        <v>25</v>
      </c>
      <c r="R190" s="4" t="str">
        <f>IFERROR(IF(AND($W190="SI",VLOOKUP($C190,[4]APELACIÓN!$C:$AK,33,0)&gt;0),VLOOKUP($C190,[4]APELACIÓN!$C:$AK,33,0),VLOOKUP($C190,[4]CONSOLIDADO!$C:$BS,50,0)),"")</f>
        <v>TNS</v>
      </c>
      <c r="S190" s="5">
        <f>IFERROR(IF(AND($W190="SI",VLOOKUP($C190,[4]APELACIÓN!$C:$AK,34,0)&gt;0),VLOOKUP($C190,[4]APELACIÓN!$C:$AK,34,0),VLOOKUP($C190,[4]CONSOLIDADO!$C:$BS,51,0)),"")</f>
        <v>100</v>
      </c>
      <c r="T190" s="6">
        <f>IFERROR(IF(AND($W190="SI",VLOOKUP($C190,[4]APELACIÓN!$C:$AK,35,0)&gt;0),VLOOKUP($C190,[4]APELACIÓN!$C:$AK,35,0),VLOOKUP($C190,[4]CONSOLIDADO!$C:$BS,52,0)),"")</f>
        <v>25</v>
      </c>
      <c r="U190" s="8">
        <f>IFERROR(ROUND(IF(((H190+K190+Q190+T190)=VLOOKUP($C190,[4]CONSOLIDADO!$C:$BJ,60,0)),VLOOKUP($C190,[4]CONSOLIDADO!$C:$BJ,60,0),"ERROR"),2),"")</f>
        <v>63</v>
      </c>
      <c r="V190" s="9" t="str">
        <f>IFERROR(IF(VLOOKUP($C190,[4]APELACIÓN!$C:$AK,5,0)&lt;&gt;0,VLOOKUP($C190,[4]APELACIÓN!$C:$AK,5,0),"NO"),"")</f>
        <v/>
      </c>
      <c r="W190" s="9" t="str">
        <f>IFERROR(IF($V190="SI",VLOOKUP($C190,[4]APELACIÓN!$C:$AK,7,0),""),0)</f>
        <v/>
      </c>
      <c r="X190" s="10" t="str">
        <f>IFERROR(VLOOKUP($C190,[4]CONSOLIDADO!$C:$BS,61,0),"")</f>
        <v>EMPATE</v>
      </c>
      <c r="Y190" s="11">
        <f>IFERROR(VLOOKUP($C190,[4]CONSOLIDADO!$C:$BS,62,0),"")</f>
        <v>70</v>
      </c>
      <c r="Z190" s="11">
        <f>IFERROR(VLOOKUP($C190,[4]CONSOLIDADO!$C:$BS,63,0),"")</f>
        <v>6</v>
      </c>
      <c r="AA190" s="11">
        <f>IFERROR(VLOOKUP($C190,[4]CONSOLIDADO!$C:$BS,64,0),"")</f>
        <v>9</v>
      </c>
      <c r="AB190" s="11">
        <f>IFERROR(VLOOKUP($C190,[4]CONSOLIDADO!$C:$BS,65,0),"")</f>
        <v>6</v>
      </c>
      <c r="AC190" s="9" t="str">
        <f>IFERROR(VLOOKUP($C190,[4]CONSOLIDADO!$C:$BS,66,0),"")</f>
        <v/>
      </c>
      <c r="AD190" s="9">
        <f>IFERROR(VLOOKUP($C190,[4]CONSOLIDADO!$C:$BS,67,0),"")</f>
        <v>0</v>
      </c>
      <c r="AE190" s="12">
        <f>IFERROR(VLOOKUP($C190,[4]CONSOLIDADO!$C:$BS,68,0),"")</f>
        <v>0</v>
      </c>
      <c r="AF190" s="13">
        <v>175</v>
      </c>
    </row>
    <row r="191" spans="1:32" x14ac:dyDescent="0.25">
      <c r="A191" s="38" t="s">
        <v>37</v>
      </c>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40"/>
    </row>
    <row r="192" spans="1:32" x14ac:dyDescent="0.25">
      <c r="A192" s="19">
        <v>1</v>
      </c>
      <c r="B192" s="20">
        <v>103</v>
      </c>
      <c r="C192" s="21">
        <v>12057883</v>
      </c>
      <c r="D192" s="20">
        <v>9</v>
      </c>
      <c r="E192" s="20">
        <f>IFERROR(VLOOKUP($C192,[4]CONSOLIDADO!$C:$K,9,0),"")</f>
        <v>22</v>
      </c>
      <c r="F192" s="22">
        <f>IFERROR(IF(AND($W192="SI",VLOOKUP($C192,[4]APELACIÓN!$C:$AK,21,0)&gt;0),VLOOKUP($C192,[4]APELACIÓN!$C:$AK,21,0),VLOOKUP($C192,[4]CONSOLIDADO!$C:$BS,38,0)),"")</f>
        <v>5</v>
      </c>
      <c r="G192" s="23">
        <f>IFERROR(IF(AND($W192="SI",VLOOKUP($C192,[4]APELACIÓN!$C:$AK,22,0)&gt;0),VLOOKUP($C192,[4]APELACIÓN!$C:$AK,22,0),VLOOKUP($C192,[4]CONSOLIDADO!$C:$BS,39,0)),"")</f>
        <v>40</v>
      </c>
      <c r="H192" s="24">
        <f>IFERROR(IF(AND($W192="SI",VLOOKUP($C192,[4]APELACIÓN!$C:$AK,23,0)&gt;0),VLOOKUP($C192,[4]APELACIÓN!$C:$AK,23,0),VLOOKUP($C192,[4]CONSOLIDADO!$C:$BS,40,0)),"")</f>
        <v>10</v>
      </c>
      <c r="I192" s="22">
        <f>IFERROR(IF(AND($W192="SI",VLOOKUP($C192,[4]APELACIÓN!$C:$AK,24,0)&gt;0),VLOOKUP($C192,[4]APELACIÓN!$C:$AK,24,0),VLOOKUP($C192,[4]CONSOLIDADO!$C:$BS,41,0)),"")</f>
        <v>571</v>
      </c>
      <c r="J192" s="25">
        <f>IFERROR(IF(AND($W192="SI",VLOOKUP($C192,[4]APELACIÓN!$C:$AK,25,0)&gt;0),VLOOKUP($C192,[4]APELACIÓN!$C:$AK,25,0),VLOOKUP($C192,[4]CONSOLIDADO!$C:$BS,42,0)),"")</f>
        <v>100</v>
      </c>
      <c r="K192" s="24">
        <f>IFERROR(IF(AND($W192="SI",VLOOKUP($C192,[4]APELACIÓN!$C:$AK,26,0)&gt;0),VLOOKUP($C192,[4]APELACIÓN!$C:$AK,26,0),VLOOKUP($C192,[4]CONSOLIDADO!$C:$BS,43,0)),"")</f>
        <v>25</v>
      </c>
      <c r="L192" s="22">
        <f>IFERROR(IF(AND($W192="SI",VLOOKUP($C192,[4]APELACIÓN!$C:$AK,27,0)&gt;0),VLOOKUP($C192,[4]APELACIÓN!$C:$AK,27,0),VLOOKUP($C192,[4]CONSOLIDADO!$C:$BS,44,0)),"")</f>
        <v>70</v>
      </c>
      <c r="M192" s="22">
        <f>IFERROR(IF(AND($W192="SI",VLOOKUP($C192,[4]APELACIÓN!$C:$AK,28,0)&gt;0),VLOOKUP($C192,[4]APELACIÓN!$C:$AK,28,0),VLOOKUP($C192,[4]CONSOLIDADO!$C:$BS,45,0)),"")</f>
        <v>70</v>
      </c>
      <c r="N192" s="22">
        <f>IFERROR(IF(AND($W192="SI",VLOOKUP($C192,[4]APELACIÓN!$C:$AK,29,0)&gt;0),VLOOKUP($C192,[4]APELACIÓN!$C:$AK,29,0),VLOOKUP($C192,[4]CONSOLIDADO!$C:$BS,46,0)),"")</f>
        <v>70</v>
      </c>
      <c r="O192" s="22">
        <f>IFERROR(IF(AND($W192="SI",VLOOKUP($C192,[4]APELACIÓN!$C:$AK,30,0)&gt;0),VLOOKUP($C192,[4]APELACIÓN!$C:$AK,30,0),VLOOKUP($C192,[4]CONSOLIDADO!$C:$BS,47,0)),"")</f>
        <v>70</v>
      </c>
      <c r="P192" s="25">
        <f>IFERROR(IF(AND($W192="SI",VLOOKUP($C192,[4]APELACIÓN!$C:$AK,31,0)&gt;0),VLOOKUP($C192,[4]APELACIÓN!$C:$AK,31,0),VLOOKUP($C192,[4]CONSOLIDADO!$C:$BS,48,0)),"")</f>
        <v>100</v>
      </c>
      <c r="Q192" s="24">
        <f>IFERROR(IF(AND($W192="SI",VLOOKUP($C192,[4]APELACIÓN!$C:$AK,32,0)&gt;0),VLOOKUP($C192,[4]APELACIÓN!$C:$AK,32,0),VLOOKUP($C192,[4]CONSOLIDADO!$C:$BS,49,0)),"")</f>
        <v>25</v>
      </c>
      <c r="R192" s="22" t="str">
        <f>IFERROR(IF(AND($W192="SI",VLOOKUP($C192,[4]APELACIÓN!$C:$AK,33,0)&gt;0),VLOOKUP($C192,[4]APELACIÓN!$C:$AK,33,0),VLOOKUP($C192,[4]CONSOLIDADO!$C:$BS,50,0)),"")</f>
        <v>TNS</v>
      </c>
      <c r="S192" s="23">
        <f>IFERROR(IF(AND($W192="SI",VLOOKUP($C192,[4]APELACIÓN!$C:$AK,34,0)&gt;0),VLOOKUP($C192,[4]APELACIÓN!$C:$AK,34,0),VLOOKUP($C192,[4]CONSOLIDADO!$C:$BS,51,0)),"")</f>
        <v>100</v>
      </c>
      <c r="T192" s="24">
        <f>IFERROR(IF(AND($W192="SI",VLOOKUP($C192,[4]APELACIÓN!$C:$AK,35,0)&gt;0),VLOOKUP($C192,[4]APELACIÓN!$C:$AK,35,0),VLOOKUP($C192,[4]CONSOLIDADO!$C:$BS,52,0)),"")</f>
        <v>25</v>
      </c>
      <c r="U192" s="26">
        <f>IFERROR(ROUND(IF(((H192+K192+Q192+T192)=VLOOKUP($C192,[4]CONSOLIDADO!$C:$BJ,60,0)),VLOOKUP($C192,[4]CONSOLIDADO!$C:$BJ,60,0),"ERROR"),2),"")</f>
        <v>85</v>
      </c>
      <c r="V192" s="27" t="str">
        <f>IFERROR(IF(VLOOKUP($C192,[4]APELACIÓN!$C:$AK,5,0)&lt;&gt;0,VLOOKUP($C192,[4]APELACIÓN!$C:$AK,5,0),"NO"),"")</f>
        <v/>
      </c>
      <c r="W192" s="27" t="str">
        <f>IFERROR(IF($V192="SI",VLOOKUP($C192,[4]APELACIÓN!$C:$AK,7,0),""),0)</f>
        <v/>
      </c>
      <c r="X192" s="28" t="str">
        <f>IFERROR(VLOOKUP($C192,[4]CONSOLIDADO!$C:$BS,61,0),"")</f>
        <v>EMPATE</v>
      </c>
      <c r="Y192" s="27">
        <f>IFERROR(VLOOKUP($C192,[4]CONSOLIDADO!$C:$BS,62,0),"")</f>
        <v>70</v>
      </c>
      <c r="Z192" s="27">
        <f>IFERROR(VLOOKUP($C192,[4]CONSOLIDADO!$C:$BS,63,0),"")</f>
        <v>4</v>
      </c>
      <c r="AA192" s="27">
        <f>IFERROR(VLOOKUP($C192,[4]CONSOLIDADO!$C:$BS,64,0),"")</f>
        <v>11</v>
      </c>
      <c r="AB192" s="27">
        <f>IFERROR(VLOOKUP($C192,[4]CONSOLIDADO!$C:$BS,65,0),"")</f>
        <v>19</v>
      </c>
      <c r="AC192" s="27" t="str">
        <f>IFERROR(VLOOKUP($C192,[4]CONSOLIDADO!$C:$BS,66,0),"")</f>
        <v/>
      </c>
      <c r="AD192" s="27">
        <f>IFERROR(VLOOKUP($C192,[4]CONSOLIDADO!$C:$BS,67,0),"")</f>
        <v>0</v>
      </c>
      <c r="AE192" s="27">
        <f>IFERROR(VLOOKUP($C192,[4]CONSOLIDADO!$C:$BS,68,0),"")</f>
        <v>0</v>
      </c>
      <c r="AF192" s="29"/>
    </row>
    <row r="193" spans="1:32" x14ac:dyDescent="0.25">
      <c r="A193" s="19">
        <v>2</v>
      </c>
      <c r="B193" s="20">
        <v>103</v>
      </c>
      <c r="C193" s="21">
        <v>17288571</v>
      </c>
      <c r="D193" s="20">
        <v>3</v>
      </c>
      <c r="E193" s="20">
        <f>IFERROR(VLOOKUP($C193,[4]CONSOLIDADO!$C:$K,9,0),"")</f>
        <v>22</v>
      </c>
      <c r="F193" s="22">
        <f>IFERROR(IF(AND($W193="SI",VLOOKUP($C193,[4]APELACIÓN!$C:$AK,21,0)&gt;0),VLOOKUP($C193,[4]APELACIÓN!$C:$AK,21,0),VLOOKUP($C193,[4]CONSOLIDADO!$C:$BS,38,0)),"")</f>
        <v>5</v>
      </c>
      <c r="G193" s="23">
        <f>IFERROR(IF(AND($W193="SI",VLOOKUP($C193,[4]APELACIÓN!$C:$AK,22,0)&gt;0),VLOOKUP($C193,[4]APELACIÓN!$C:$AK,22,0),VLOOKUP($C193,[4]CONSOLIDADO!$C:$BS,39,0)),"")</f>
        <v>40</v>
      </c>
      <c r="H193" s="24">
        <f>IFERROR(IF(AND($W193="SI",VLOOKUP($C193,[4]APELACIÓN!$C:$AK,23,0)&gt;0),VLOOKUP($C193,[4]APELACIÓN!$C:$AK,23,0),VLOOKUP($C193,[4]CONSOLIDADO!$C:$BS,40,0)),"")</f>
        <v>10</v>
      </c>
      <c r="I193" s="22">
        <f>IFERROR(IF(AND($W193="SI",VLOOKUP($C193,[4]APELACIÓN!$C:$AK,24,0)&gt;0),VLOOKUP($C193,[4]APELACIÓN!$C:$AK,24,0),VLOOKUP($C193,[4]CONSOLIDADO!$C:$BS,41,0)),"")</f>
        <v>108</v>
      </c>
      <c r="J193" s="25">
        <f>IFERROR(IF(AND($W193="SI",VLOOKUP($C193,[4]APELACIÓN!$C:$AK,25,0)&gt;0),VLOOKUP($C193,[4]APELACIÓN!$C:$AK,25,0),VLOOKUP($C193,[4]CONSOLIDADO!$C:$BS,42,0)),"")</f>
        <v>100</v>
      </c>
      <c r="K193" s="24">
        <f>IFERROR(IF(AND($W193="SI",VLOOKUP($C193,[4]APELACIÓN!$C:$AK,26,0)&gt;0),VLOOKUP($C193,[4]APELACIÓN!$C:$AK,26,0),VLOOKUP($C193,[4]CONSOLIDADO!$C:$BS,43,0)),"")</f>
        <v>25</v>
      </c>
      <c r="L193" s="22">
        <f>IFERROR(IF(AND($W193="SI",VLOOKUP($C193,[4]APELACIÓN!$C:$AK,27,0)&gt;0),VLOOKUP($C193,[4]APELACIÓN!$C:$AK,27,0),VLOOKUP($C193,[4]CONSOLIDADO!$C:$BS,44,0)),"")</f>
        <v>70</v>
      </c>
      <c r="M193" s="22">
        <f>IFERROR(IF(AND($W193="SI",VLOOKUP($C193,[4]APELACIÓN!$C:$AK,28,0)&gt;0),VLOOKUP($C193,[4]APELACIÓN!$C:$AK,28,0),VLOOKUP($C193,[4]CONSOLIDADO!$C:$BS,45,0)),"")</f>
        <v>70</v>
      </c>
      <c r="N193" s="22">
        <f>IFERROR(IF(AND($W193="SI",VLOOKUP($C193,[4]APELACIÓN!$C:$AK,29,0)&gt;0),VLOOKUP($C193,[4]APELACIÓN!$C:$AK,29,0),VLOOKUP($C193,[4]CONSOLIDADO!$C:$BS,46,0)),"")</f>
        <v>70</v>
      </c>
      <c r="O193" s="22">
        <f>IFERROR(IF(AND($W193="SI",VLOOKUP($C193,[4]APELACIÓN!$C:$AK,30,0)&gt;0),VLOOKUP($C193,[4]APELACIÓN!$C:$AK,30,0),VLOOKUP($C193,[4]CONSOLIDADO!$C:$BS,47,0)),"")</f>
        <v>70</v>
      </c>
      <c r="P193" s="25">
        <f>IFERROR(IF(AND($W193="SI",VLOOKUP($C193,[4]APELACIÓN!$C:$AK,31,0)&gt;0),VLOOKUP($C193,[4]APELACIÓN!$C:$AK,31,0),VLOOKUP($C193,[4]CONSOLIDADO!$C:$BS,48,0)),"")</f>
        <v>100</v>
      </c>
      <c r="Q193" s="24">
        <f>IFERROR(IF(AND($W193="SI",VLOOKUP($C193,[4]APELACIÓN!$C:$AK,32,0)&gt;0),VLOOKUP($C193,[4]APELACIÓN!$C:$AK,32,0),VLOOKUP($C193,[4]CONSOLIDADO!$C:$BS,49,0)),"")</f>
        <v>25</v>
      </c>
      <c r="R193" s="22" t="str">
        <f>IFERROR(IF(AND($W193="SI",VLOOKUP($C193,[4]APELACIÓN!$C:$AK,33,0)&gt;0),VLOOKUP($C193,[4]APELACIÓN!$C:$AK,33,0),VLOOKUP($C193,[4]CONSOLIDADO!$C:$BS,50,0)),"")</f>
        <v>TNS</v>
      </c>
      <c r="S193" s="23">
        <f>IFERROR(IF(AND($W193="SI",VLOOKUP($C193,[4]APELACIÓN!$C:$AK,34,0)&gt;0),VLOOKUP($C193,[4]APELACIÓN!$C:$AK,34,0),VLOOKUP($C193,[4]CONSOLIDADO!$C:$BS,51,0)),"")</f>
        <v>100</v>
      </c>
      <c r="T193" s="24">
        <f>IFERROR(IF(AND($W193="SI",VLOOKUP($C193,[4]APELACIÓN!$C:$AK,35,0)&gt;0),VLOOKUP($C193,[4]APELACIÓN!$C:$AK,35,0),VLOOKUP($C193,[4]CONSOLIDADO!$C:$BS,52,0)),"")</f>
        <v>25</v>
      </c>
      <c r="U193" s="26">
        <f>IFERROR(ROUND(IF(((H193+K193+Q193+T193)=VLOOKUP($C193,[4]CONSOLIDADO!$C:$BJ,60,0)),VLOOKUP($C193,[4]CONSOLIDADO!$C:$BJ,60,0),"ERROR"),2),"")</f>
        <v>85</v>
      </c>
      <c r="V193" s="27" t="str">
        <f>IFERROR(IF(VLOOKUP($C193,[4]APELACIÓN!$C:$AK,5,0)&lt;&gt;0,VLOOKUP($C193,[4]APELACIÓN!$C:$AK,5,0),"NO"),"")</f>
        <v/>
      </c>
      <c r="W193" s="27" t="str">
        <f>IFERROR(IF($V193="SI",VLOOKUP($C193,[4]APELACIÓN!$C:$AK,7,0),""),0)</f>
        <v/>
      </c>
      <c r="X193" s="28" t="str">
        <f>IFERROR(VLOOKUP($C193,[4]CONSOLIDADO!$C:$BS,61,0),"")</f>
        <v>EMPATE</v>
      </c>
      <c r="Y193" s="27">
        <f>IFERROR(VLOOKUP($C193,[4]CONSOLIDADO!$C:$BS,62,0),"")</f>
        <v>70</v>
      </c>
      <c r="Z193" s="27">
        <f>IFERROR(VLOOKUP($C193,[4]CONSOLIDADO!$C:$BS,63,0),"")</f>
        <v>4</v>
      </c>
      <c r="AA193" s="27">
        <f>IFERROR(VLOOKUP($C193,[4]CONSOLIDADO!$C:$BS,64,0),"")</f>
        <v>10</v>
      </c>
      <c r="AB193" s="27">
        <f>IFERROR(VLOOKUP($C193,[4]CONSOLIDADO!$C:$BS,65,0),"")</f>
        <v>1</v>
      </c>
      <c r="AC193" s="27" t="str">
        <f>IFERROR(VLOOKUP($C193,[4]CONSOLIDADO!$C:$BS,66,0),"")</f>
        <v/>
      </c>
      <c r="AD193" s="27">
        <f>IFERROR(VLOOKUP($C193,[4]CONSOLIDADO!$C:$BS,67,0),"")</f>
        <v>0</v>
      </c>
      <c r="AE193" s="27">
        <f>IFERROR(VLOOKUP($C193,[4]CONSOLIDADO!$C:$BS,68,0),"")</f>
        <v>0</v>
      </c>
      <c r="AF193" s="29"/>
    </row>
    <row r="194" spans="1:32" x14ac:dyDescent="0.25">
      <c r="A194" s="19">
        <v>3</v>
      </c>
      <c r="B194" s="20">
        <v>103</v>
      </c>
      <c r="C194" s="21">
        <v>17368982</v>
      </c>
      <c r="D194" s="20">
        <v>9</v>
      </c>
      <c r="E194" s="20">
        <f>IFERROR(VLOOKUP($C194,[4]CONSOLIDADO!$C:$K,9,0),"")</f>
        <v>22</v>
      </c>
      <c r="F194" s="22">
        <f>IFERROR(IF(AND($W194="SI",VLOOKUP($C194,[4]APELACIÓN!$C:$AK,21,0)&gt;0),VLOOKUP($C194,[4]APELACIÓN!$C:$AK,21,0),VLOOKUP($C194,[4]CONSOLIDADO!$C:$BS,38,0)),"")</f>
        <v>5</v>
      </c>
      <c r="G194" s="23">
        <f>IFERROR(IF(AND($W194="SI",VLOOKUP($C194,[4]APELACIÓN!$C:$AK,22,0)&gt;0),VLOOKUP($C194,[4]APELACIÓN!$C:$AK,22,0),VLOOKUP($C194,[4]CONSOLIDADO!$C:$BS,39,0)),"")</f>
        <v>40</v>
      </c>
      <c r="H194" s="24">
        <f>IFERROR(IF(AND($W194="SI",VLOOKUP($C194,[4]APELACIÓN!$C:$AK,23,0)&gt;0),VLOOKUP($C194,[4]APELACIÓN!$C:$AK,23,0),VLOOKUP($C194,[4]CONSOLIDADO!$C:$BS,40,0)),"")</f>
        <v>10</v>
      </c>
      <c r="I194" s="22">
        <f>IFERROR(IF(AND($W194="SI",VLOOKUP($C194,[4]APELACIÓN!$C:$AK,24,0)&gt;0),VLOOKUP($C194,[4]APELACIÓN!$C:$AK,24,0),VLOOKUP($C194,[4]CONSOLIDADO!$C:$BS,41,0)),"")</f>
        <v>228</v>
      </c>
      <c r="J194" s="25">
        <f>IFERROR(IF(AND($W194="SI",VLOOKUP($C194,[4]APELACIÓN!$C:$AK,25,0)&gt;0),VLOOKUP($C194,[4]APELACIÓN!$C:$AK,25,0),VLOOKUP($C194,[4]CONSOLIDADO!$C:$BS,42,0)),"")</f>
        <v>100</v>
      </c>
      <c r="K194" s="24">
        <f>IFERROR(IF(AND($W194="SI",VLOOKUP($C194,[4]APELACIÓN!$C:$AK,26,0)&gt;0),VLOOKUP($C194,[4]APELACIÓN!$C:$AK,26,0),VLOOKUP($C194,[4]CONSOLIDADO!$C:$BS,43,0)),"")</f>
        <v>25</v>
      </c>
      <c r="L194" s="22">
        <f>IFERROR(IF(AND($W194="SI",VLOOKUP($C194,[4]APELACIÓN!$C:$AK,27,0)&gt;0),VLOOKUP($C194,[4]APELACIÓN!$C:$AK,27,0),VLOOKUP($C194,[4]CONSOLIDADO!$C:$BS,44,0)),"")</f>
        <v>70</v>
      </c>
      <c r="M194" s="22">
        <f>IFERROR(IF(AND($W194="SI",VLOOKUP($C194,[4]APELACIÓN!$C:$AK,28,0)&gt;0),VLOOKUP($C194,[4]APELACIÓN!$C:$AK,28,0),VLOOKUP($C194,[4]CONSOLIDADO!$C:$BS,45,0)),"")</f>
        <v>70</v>
      </c>
      <c r="N194" s="22">
        <f>IFERROR(IF(AND($W194="SI",VLOOKUP($C194,[4]APELACIÓN!$C:$AK,29,0)&gt;0),VLOOKUP($C194,[4]APELACIÓN!$C:$AK,29,0),VLOOKUP($C194,[4]CONSOLIDADO!$C:$BS,46,0)),"")</f>
        <v>69</v>
      </c>
      <c r="O194" s="22">
        <f>IFERROR(IF(AND($W194="SI",VLOOKUP($C194,[4]APELACIÓN!$C:$AK,30,0)&gt;0),VLOOKUP($C194,[4]APELACIÓN!$C:$AK,30,0),VLOOKUP($C194,[4]CONSOLIDADO!$C:$BS,47,0)),"")</f>
        <v>70</v>
      </c>
      <c r="P194" s="25">
        <f>IFERROR(IF(AND($W194="SI",VLOOKUP($C194,[4]APELACIÓN!$C:$AK,31,0)&gt;0),VLOOKUP($C194,[4]APELACIÓN!$C:$AK,31,0),VLOOKUP($C194,[4]CONSOLIDADO!$C:$BS,48,0)),"")</f>
        <v>100</v>
      </c>
      <c r="Q194" s="24">
        <f>IFERROR(IF(AND($W194="SI",VLOOKUP($C194,[4]APELACIÓN!$C:$AK,32,0)&gt;0),VLOOKUP($C194,[4]APELACIÓN!$C:$AK,32,0),VLOOKUP($C194,[4]CONSOLIDADO!$C:$BS,49,0)),"")</f>
        <v>25</v>
      </c>
      <c r="R194" s="22" t="str">
        <f>IFERROR(IF(AND($W194="SI",VLOOKUP($C194,[4]APELACIÓN!$C:$AK,33,0)&gt;0),VLOOKUP($C194,[4]APELACIÓN!$C:$AK,33,0),VLOOKUP($C194,[4]CONSOLIDADO!$C:$BS,50,0)),"")</f>
        <v>TNS</v>
      </c>
      <c r="S194" s="23">
        <f>IFERROR(IF(AND($W194="SI",VLOOKUP($C194,[4]APELACIÓN!$C:$AK,34,0)&gt;0),VLOOKUP($C194,[4]APELACIÓN!$C:$AK,34,0),VLOOKUP($C194,[4]CONSOLIDADO!$C:$BS,51,0)),"")</f>
        <v>100</v>
      </c>
      <c r="T194" s="24">
        <f>IFERROR(IF(AND($W194="SI",VLOOKUP($C194,[4]APELACIÓN!$C:$AK,35,0)&gt;0),VLOOKUP($C194,[4]APELACIÓN!$C:$AK,35,0),VLOOKUP($C194,[4]CONSOLIDADO!$C:$BS,52,0)),"")</f>
        <v>25</v>
      </c>
      <c r="U194" s="26">
        <f>IFERROR(ROUND(IF(((H194+K194+Q194+T194)=VLOOKUP($C194,[4]CONSOLIDADO!$C:$BJ,60,0)),VLOOKUP($C194,[4]CONSOLIDADO!$C:$BJ,60,0),"ERROR"),2),"")</f>
        <v>85</v>
      </c>
      <c r="V194" s="27" t="str">
        <f>IFERROR(IF(VLOOKUP($C194,[4]APELACIÓN!$C:$AK,5,0)&lt;&gt;0,VLOOKUP($C194,[4]APELACIÓN!$C:$AK,5,0),"NO"),"")</f>
        <v/>
      </c>
      <c r="W194" s="27" t="str">
        <f>IFERROR(IF($V194="SI",VLOOKUP($C194,[4]APELACIÓN!$C:$AK,7,0),""),0)</f>
        <v/>
      </c>
      <c r="X194" s="28" t="str">
        <f>IFERROR(VLOOKUP($C194,[4]CONSOLIDADO!$C:$BS,61,0),"")</f>
        <v>EMPATE</v>
      </c>
      <c r="Y194" s="27">
        <f>IFERROR(VLOOKUP($C194,[4]CONSOLIDADO!$C:$BS,62,0),"")</f>
        <v>70</v>
      </c>
      <c r="Z194" s="27">
        <f>IFERROR(VLOOKUP($C194,[4]CONSOLIDADO!$C:$BS,63,0),"")</f>
        <v>4</v>
      </c>
      <c r="AA194" s="27">
        <f>IFERROR(VLOOKUP($C194,[4]CONSOLIDADO!$C:$BS,64,0),"")</f>
        <v>7</v>
      </c>
      <c r="AB194" s="27">
        <f>IFERROR(VLOOKUP($C194,[4]CONSOLIDADO!$C:$BS,65,0),"")</f>
        <v>27</v>
      </c>
      <c r="AC194" s="27" t="str">
        <f>IFERROR(VLOOKUP($C194,[4]CONSOLIDADO!$C:$BS,66,0),"")</f>
        <v/>
      </c>
      <c r="AD194" s="27">
        <f>IFERROR(VLOOKUP($C194,[4]CONSOLIDADO!$C:$BS,67,0),"")</f>
        <v>0</v>
      </c>
      <c r="AE194" s="27">
        <f>IFERROR(VLOOKUP($C194,[4]CONSOLIDADO!$C:$BS,68,0),"")</f>
        <v>0</v>
      </c>
      <c r="AF194" s="29"/>
    </row>
    <row r="195" spans="1:32" x14ac:dyDescent="0.25">
      <c r="A195" s="19">
        <v>4</v>
      </c>
      <c r="B195" s="20">
        <v>103</v>
      </c>
      <c r="C195" s="21">
        <v>17783375</v>
      </c>
      <c r="D195" s="20">
        <v>4</v>
      </c>
      <c r="E195" s="20">
        <f>IFERROR(VLOOKUP($C195,[4]CONSOLIDADO!$C:$K,9,0),"")</f>
        <v>22</v>
      </c>
      <c r="F195" s="22">
        <f>IFERROR(IF(AND($W195="SI",VLOOKUP($C195,[4]APELACIÓN!$C:$AK,21,0)&gt;0),VLOOKUP($C195,[4]APELACIÓN!$C:$AK,21,0),VLOOKUP($C195,[4]CONSOLIDADO!$C:$BS,38,0)),"")</f>
        <v>5</v>
      </c>
      <c r="G195" s="23">
        <f>IFERROR(IF(AND($W195="SI",VLOOKUP($C195,[4]APELACIÓN!$C:$AK,22,0)&gt;0),VLOOKUP($C195,[4]APELACIÓN!$C:$AK,22,0),VLOOKUP($C195,[4]CONSOLIDADO!$C:$BS,39,0)),"")</f>
        <v>40</v>
      </c>
      <c r="H195" s="24">
        <f>IFERROR(IF(AND($W195="SI",VLOOKUP($C195,[4]APELACIÓN!$C:$AK,23,0)&gt;0),VLOOKUP($C195,[4]APELACIÓN!$C:$AK,23,0),VLOOKUP($C195,[4]CONSOLIDADO!$C:$BS,40,0)),"")</f>
        <v>10</v>
      </c>
      <c r="I195" s="22">
        <f>IFERROR(IF(AND($W195="SI",VLOOKUP($C195,[4]APELACIÓN!$C:$AK,24,0)&gt;0),VLOOKUP($C195,[4]APELACIÓN!$C:$AK,24,0),VLOOKUP($C195,[4]CONSOLIDADO!$C:$BS,41,0)),"")</f>
        <v>156</v>
      </c>
      <c r="J195" s="25">
        <f>IFERROR(IF(AND($W195="SI",VLOOKUP($C195,[4]APELACIÓN!$C:$AK,25,0)&gt;0),VLOOKUP($C195,[4]APELACIÓN!$C:$AK,25,0),VLOOKUP($C195,[4]CONSOLIDADO!$C:$BS,42,0)),"")</f>
        <v>100</v>
      </c>
      <c r="K195" s="24">
        <f>IFERROR(IF(AND($W195="SI",VLOOKUP($C195,[4]APELACIÓN!$C:$AK,26,0)&gt;0),VLOOKUP($C195,[4]APELACIÓN!$C:$AK,26,0),VLOOKUP($C195,[4]CONSOLIDADO!$C:$BS,43,0)),"")</f>
        <v>25</v>
      </c>
      <c r="L195" s="22">
        <f>IFERROR(IF(AND($W195="SI",VLOOKUP($C195,[4]APELACIÓN!$C:$AK,27,0)&gt;0),VLOOKUP($C195,[4]APELACIÓN!$C:$AK,27,0),VLOOKUP($C195,[4]CONSOLIDADO!$C:$BS,44,0)),"")</f>
        <v>70</v>
      </c>
      <c r="M195" s="22">
        <f>IFERROR(IF(AND($W195="SI",VLOOKUP($C195,[4]APELACIÓN!$C:$AK,28,0)&gt;0),VLOOKUP($C195,[4]APELACIÓN!$C:$AK,28,0),VLOOKUP($C195,[4]CONSOLIDADO!$C:$BS,45,0)),"")</f>
        <v>69</v>
      </c>
      <c r="N195" s="22">
        <f>IFERROR(IF(AND($W195="SI",VLOOKUP($C195,[4]APELACIÓN!$C:$AK,29,0)&gt;0),VLOOKUP($C195,[4]APELACIÓN!$C:$AK,29,0),VLOOKUP($C195,[4]CONSOLIDADO!$C:$BS,46,0)),"")</f>
        <v>69</v>
      </c>
      <c r="O195" s="22">
        <f>IFERROR(IF(AND($W195="SI",VLOOKUP($C195,[4]APELACIÓN!$C:$AK,30,0)&gt;0),VLOOKUP($C195,[4]APELACIÓN!$C:$AK,30,0),VLOOKUP($C195,[4]CONSOLIDADO!$C:$BS,47,0)),"")</f>
        <v>69</v>
      </c>
      <c r="P195" s="25">
        <f>IFERROR(IF(AND($W195="SI",VLOOKUP($C195,[4]APELACIÓN!$C:$AK,31,0)&gt;0),VLOOKUP($C195,[4]APELACIÓN!$C:$AK,31,0),VLOOKUP($C195,[4]CONSOLIDADO!$C:$BS,48,0)),"")</f>
        <v>96</v>
      </c>
      <c r="Q195" s="24">
        <f>IFERROR(IF(AND($W195="SI",VLOOKUP($C195,[4]APELACIÓN!$C:$AK,32,0)&gt;0),VLOOKUP($C195,[4]APELACIÓN!$C:$AK,32,0),VLOOKUP($C195,[4]CONSOLIDADO!$C:$BS,49,0)),"")</f>
        <v>24</v>
      </c>
      <c r="R195" s="22" t="str">
        <f>IFERROR(IF(AND($W195="SI",VLOOKUP($C195,[4]APELACIÓN!$C:$AK,33,0)&gt;0),VLOOKUP($C195,[4]APELACIÓN!$C:$AK,33,0),VLOOKUP($C195,[4]CONSOLIDADO!$C:$BS,50,0)),"")</f>
        <v>TNS</v>
      </c>
      <c r="S195" s="23">
        <f>IFERROR(IF(AND($W195="SI",VLOOKUP($C195,[4]APELACIÓN!$C:$AK,34,0)&gt;0),VLOOKUP($C195,[4]APELACIÓN!$C:$AK,34,0),VLOOKUP($C195,[4]CONSOLIDADO!$C:$BS,51,0)),"")</f>
        <v>100</v>
      </c>
      <c r="T195" s="24">
        <f>IFERROR(IF(AND($W195="SI",VLOOKUP($C195,[4]APELACIÓN!$C:$AK,35,0)&gt;0),VLOOKUP($C195,[4]APELACIÓN!$C:$AK,35,0),VLOOKUP($C195,[4]CONSOLIDADO!$C:$BS,52,0)),"")</f>
        <v>25</v>
      </c>
      <c r="U195" s="26">
        <f>IFERROR(ROUND(IF(((H195+K195+Q195+T195)=VLOOKUP($C195,[4]CONSOLIDADO!$C:$BJ,60,0)),VLOOKUP($C195,[4]CONSOLIDADO!$C:$BJ,60,0),"ERROR"),2),"")</f>
        <v>84</v>
      </c>
      <c r="V195" s="27" t="str">
        <f>IFERROR(IF(VLOOKUP($C195,[4]APELACIÓN!$C:$AK,5,0)&lt;&gt;0,VLOOKUP($C195,[4]APELACIÓN!$C:$AK,5,0),"NO"),"")</f>
        <v/>
      </c>
      <c r="W195" s="27" t="str">
        <f>IFERROR(IF($V195="SI",VLOOKUP($C195,[4]APELACIÓN!$C:$AK,7,0),""),0)</f>
        <v/>
      </c>
      <c r="X195" s="28" t="str">
        <f>IFERROR(VLOOKUP($C195,[4]CONSOLIDADO!$C:$BS,61,0),"")</f>
        <v>EMPATE</v>
      </c>
      <c r="Y195" s="27">
        <f>IFERROR(VLOOKUP($C195,[4]CONSOLIDADO!$C:$BS,62,0),"")</f>
        <v>70</v>
      </c>
      <c r="Z195" s="27">
        <f>IFERROR(VLOOKUP($C195,[4]CONSOLIDADO!$C:$BS,63,0),"")</f>
        <v>4</v>
      </c>
      <c r="AA195" s="27">
        <f>IFERROR(VLOOKUP($C195,[4]CONSOLIDADO!$C:$BS,64,0),"")</f>
        <v>11</v>
      </c>
      <c r="AB195" s="27">
        <f>IFERROR(VLOOKUP($C195,[4]CONSOLIDADO!$C:$BS,65,0),"")</f>
        <v>1</v>
      </c>
      <c r="AC195" s="27" t="str">
        <f>IFERROR(VLOOKUP($C195,[4]CONSOLIDADO!$C:$BS,66,0),"")</f>
        <v/>
      </c>
      <c r="AD195" s="27">
        <f>IFERROR(VLOOKUP($C195,[4]CONSOLIDADO!$C:$BS,67,0),"")</f>
        <v>0</v>
      </c>
      <c r="AE195" s="27">
        <f>IFERROR(VLOOKUP($C195,[4]CONSOLIDADO!$C:$BS,68,0),"")</f>
        <v>0</v>
      </c>
      <c r="AF195" s="29"/>
    </row>
    <row r="196" spans="1:32" x14ac:dyDescent="0.25">
      <c r="A196" s="19">
        <v>5</v>
      </c>
      <c r="B196" s="20">
        <v>103</v>
      </c>
      <c r="C196" s="21">
        <v>18712753</v>
      </c>
      <c r="D196" s="20" t="s">
        <v>35</v>
      </c>
      <c r="E196" s="20">
        <f>IFERROR(VLOOKUP($C196,[4]CONSOLIDADO!$C:$K,9,0),"")</f>
        <v>22</v>
      </c>
      <c r="F196" s="22">
        <f>IFERROR(IF(AND($W196="SI",VLOOKUP($C196,[4]APELACIÓN!$C:$AK,21,0)&gt;0),VLOOKUP($C196,[4]APELACIÓN!$C:$AK,21,0),VLOOKUP($C196,[4]CONSOLIDADO!$C:$BS,38,0)),"")</f>
        <v>5</v>
      </c>
      <c r="G196" s="23">
        <f>IFERROR(IF(AND($W196="SI",VLOOKUP($C196,[4]APELACIÓN!$C:$AK,22,0)&gt;0),VLOOKUP($C196,[4]APELACIÓN!$C:$AK,22,0),VLOOKUP($C196,[4]CONSOLIDADO!$C:$BS,39,0)),"")</f>
        <v>40</v>
      </c>
      <c r="H196" s="24">
        <f>IFERROR(IF(AND($W196="SI",VLOOKUP($C196,[4]APELACIÓN!$C:$AK,23,0)&gt;0),VLOOKUP($C196,[4]APELACIÓN!$C:$AK,23,0),VLOOKUP($C196,[4]CONSOLIDADO!$C:$BS,40,0)),"")</f>
        <v>10</v>
      </c>
      <c r="I196" s="22">
        <f>IFERROR(IF(AND($W196="SI",VLOOKUP($C196,[4]APELACIÓN!$C:$AK,24,0)&gt;0),VLOOKUP($C196,[4]APELACIÓN!$C:$AK,24,0),VLOOKUP($C196,[4]CONSOLIDADO!$C:$BS,41,0)),"")</f>
        <v>170</v>
      </c>
      <c r="J196" s="25">
        <f>IFERROR(IF(AND($W196="SI",VLOOKUP($C196,[4]APELACIÓN!$C:$AK,25,0)&gt;0),VLOOKUP($C196,[4]APELACIÓN!$C:$AK,25,0),VLOOKUP($C196,[4]CONSOLIDADO!$C:$BS,42,0)),"")</f>
        <v>100</v>
      </c>
      <c r="K196" s="24">
        <f>IFERROR(IF(AND($W196="SI",VLOOKUP($C196,[4]APELACIÓN!$C:$AK,26,0)&gt;0),VLOOKUP($C196,[4]APELACIÓN!$C:$AK,26,0),VLOOKUP($C196,[4]CONSOLIDADO!$C:$BS,43,0)),"")</f>
        <v>25</v>
      </c>
      <c r="L196" s="22">
        <f>IFERROR(IF(AND($W196="SI",VLOOKUP($C196,[4]APELACIÓN!$C:$AK,27,0)&gt;0),VLOOKUP($C196,[4]APELACIÓN!$C:$AK,27,0),VLOOKUP($C196,[4]CONSOLIDADO!$C:$BS,44,0)),"")</f>
        <v>69</v>
      </c>
      <c r="M196" s="22">
        <f>IFERROR(IF(AND($W196="SI",VLOOKUP($C196,[4]APELACIÓN!$C:$AK,28,0)&gt;0),VLOOKUP($C196,[4]APELACIÓN!$C:$AK,28,0),VLOOKUP($C196,[4]CONSOLIDADO!$C:$BS,45,0)),"")</f>
        <v>69</v>
      </c>
      <c r="N196" s="22">
        <f>IFERROR(IF(AND($W196="SI",VLOOKUP($C196,[4]APELACIÓN!$C:$AK,29,0)&gt;0),VLOOKUP($C196,[4]APELACIÓN!$C:$AK,29,0),VLOOKUP($C196,[4]CONSOLIDADO!$C:$BS,46,0)),"")</f>
        <v>68</v>
      </c>
      <c r="O196" s="22">
        <f>IFERROR(IF(AND($W196="SI",VLOOKUP($C196,[4]APELACIÓN!$C:$AK,30,0)&gt;0),VLOOKUP($C196,[4]APELACIÓN!$C:$AK,30,0),VLOOKUP($C196,[4]CONSOLIDADO!$C:$BS,47,0)),"")</f>
        <v>69</v>
      </c>
      <c r="P196" s="25">
        <f>IFERROR(IF(AND($W196="SI",VLOOKUP($C196,[4]APELACIÓN!$C:$AK,31,0)&gt;0),VLOOKUP($C196,[4]APELACIÓN!$C:$AK,31,0),VLOOKUP($C196,[4]CONSOLIDADO!$C:$BS,48,0)),"")</f>
        <v>96</v>
      </c>
      <c r="Q196" s="24">
        <f>IFERROR(IF(AND($W196="SI",VLOOKUP($C196,[4]APELACIÓN!$C:$AK,32,0)&gt;0),VLOOKUP($C196,[4]APELACIÓN!$C:$AK,32,0),VLOOKUP($C196,[4]CONSOLIDADO!$C:$BS,49,0)),"")</f>
        <v>24</v>
      </c>
      <c r="R196" s="22" t="str">
        <f>IFERROR(IF(AND($W196="SI",VLOOKUP($C196,[4]APELACIÓN!$C:$AK,33,0)&gt;0),VLOOKUP($C196,[4]APELACIÓN!$C:$AK,33,0),VLOOKUP($C196,[4]CONSOLIDADO!$C:$BS,50,0)),"")</f>
        <v>TNS</v>
      </c>
      <c r="S196" s="23">
        <f>IFERROR(IF(AND($W196="SI",VLOOKUP($C196,[4]APELACIÓN!$C:$AK,34,0)&gt;0),VLOOKUP($C196,[4]APELACIÓN!$C:$AK,34,0),VLOOKUP($C196,[4]CONSOLIDADO!$C:$BS,51,0)),"")</f>
        <v>100</v>
      </c>
      <c r="T196" s="24">
        <f>IFERROR(IF(AND($W196="SI",VLOOKUP($C196,[4]APELACIÓN!$C:$AK,35,0)&gt;0),VLOOKUP($C196,[4]APELACIÓN!$C:$AK,35,0),VLOOKUP($C196,[4]CONSOLIDADO!$C:$BS,52,0)),"")</f>
        <v>25</v>
      </c>
      <c r="U196" s="26">
        <f>IFERROR(ROUND(IF(((H196+K196+Q196+T196)=VLOOKUP($C196,[4]CONSOLIDADO!$C:$BJ,60,0)),VLOOKUP($C196,[4]CONSOLIDADO!$C:$BJ,60,0),"ERROR"),2),"")</f>
        <v>84</v>
      </c>
      <c r="V196" s="27" t="str">
        <f>IFERROR(IF(VLOOKUP($C196,[4]APELACIÓN!$C:$AK,5,0)&lt;&gt;0,VLOOKUP($C196,[4]APELACIÓN!$C:$AK,5,0),"NO"),"")</f>
        <v/>
      </c>
      <c r="W196" s="27" t="str">
        <f>IFERROR(IF($V196="SI",VLOOKUP($C196,[4]APELACIÓN!$C:$AK,7,0),""),0)</f>
        <v/>
      </c>
      <c r="X196" s="28" t="str">
        <f>IFERROR(VLOOKUP($C196,[4]CONSOLIDADO!$C:$BS,61,0),"")</f>
        <v>EMPATE</v>
      </c>
      <c r="Y196" s="27">
        <f>IFERROR(VLOOKUP($C196,[4]CONSOLIDADO!$C:$BS,62,0),"")</f>
        <v>69</v>
      </c>
      <c r="Z196" s="27">
        <f>IFERROR(VLOOKUP($C196,[4]CONSOLIDADO!$C:$BS,63,0),"")</f>
        <v>4</v>
      </c>
      <c r="AA196" s="27">
        <f>IFERROR(VLOOKUP($C196,[4]CONSOLIDADO!$C:$BS,64,0),"")</f>
        <v>6</v>
      </c>
      <c r="AB196" s="27">
        <f>IFERROR(VLOOKUP($C196,[4]CONSOLIDADO!$C:$BS,65,0),"")</f>
        <v>18</v>
      </c>
      <c r="AC196" s="27" t="str">
        <f>IFERROR(VLOOKUP($C196,[4]CONSOLIDADO!$C:$BS,66,0),"")</f>
        <v/>
      </c>
      <c r="AD196" s="27">
        <f>IFERROR(VLOOKUP($C196,[4]CONSOLIDADO!$C:$BS,67,0),"")</f>
        <v>0</v>
      </c>
      <c r="AE196" s="27">
        <f>IFERROR(VLOOKUP($C196,[4]CONSOLIDADO!$C:$BS,68,0),"")</f>
        <v>0</v>
      </c>
      <c r="AF196" s="29"/>
    </row>
    <row r="197" spans="1:32" x14ac:dyDescent="0.25">
      <c r="A197" s="19">
        <v>6</v>
      </c>
      <c r="B197" s="20">
        <v>103</v>
      </c>
      <c r="C197" s="21">
        <v>16769832</v>
      </c>
      <c r="D197" s="20">
        <v>8</v>
      </c>
      <c r="E197" s="20">
        <f>IFERROR(VLOOKUP($C197,[4]CONSOLIDADO!$C:$K,9,0),"")</f>
        <v>22</v>
      </c>
      <c r="F197" s="22">
        <f>IFERROR(IF(AND($W197="SI",VLOOKUP($C197,[4]APELACIÓN!$C:$AK,21,0)&gt;0),VLOOKUP($C197,[4]APELACIÓN!$C:$AK,21,0),VLOOKUP($C197,[4]CONSOLIDADO!$C:$BS,38,0)),"")</f>
        <v>4</v>
      </c>
      <c r="G197" s="23">
        <f>IFERROR(IF(AND($W197="SI",VLOOKUP($C197,[4]APELACIÓN!$C:$AK,22,0)&gt;0),VLOOKUP($C197,[4]APELACIÓN!$C:$AK,22,0),VLOOKUP($C197,[4]CONSOLIDADO!$C:$BS,39,0)),"")</f>
        <v>34</v>
      </c>
      <c r="H197" s="24">
        <f>IFERROR(IF(AND($W197="SI",VLOOKUP($C197,[4]APELACIÓN!$C:$AK,23,0)&gt;0),VLOOKUP($C197,[4]APELACIÓN!$C:$AK,23,0),VLOOKUP($C197,[4]CONSOLIDADO!$C:$BS,40,0)),"")</f>
        <v>8.5</v>
      </c>
      <c r="I197" s="22">
        <f>IFERROR(IF(AND($W197="SI",VLOOKUP($C197,[4]APELACIÓN!$C:$AK,24,0)&gt;0),VLOOKUP($C197,[4]APELACIÓN!$C:$AK,24,0),VLOOKUP($C197,[4]CONSOLIDADO!$C:$BS,41,0)),"")</f>
        <v>277</v>
      </c>
      <c r="J197" s="25">
        <f>IFERROR(IF(AND($W197="SI",VLOOKUP($C197,[4]APELACIÓN!$C:$AK,25,0)&gt;0),VLOOKUP($C197,[4]APELACIÓN!$C:$AK,25,0),VLOOKUP($C197,[4]CONSOLIDADO!$C:$BS,42,0)),"")</f>
        <v>100</v>
      </c>
      <c r="K197" s="24">
        <f>IFERROR(IF(AND($W197="SI",VLOOKUP($C197,[4]APELACIÓN!$C:$AK,26,0)&gt;0),VLOOKUP($C197,[4]APELACIÓN!$C:$AK,26,0),VLOOKUP($C197,[4]CONSOLIDADO!$C:$BS,43,0)),"")</f>
        <v>25</v>
      </c>
      <c r="L197" s="22">
        <f>IFERROR(IF(AND($W197="SI",VLOOKUP($C197,[4]APELACIÓN!$C:$AK,27,0)&gt;0),VLOOKUP($C197,[4]APELACIÓN!$C:$AK,27,0),VLOOKUP($C197,[4]CONSOLIDADO!$C:$BS,44,0)),"")</f>
        <v>70</v>
      </c>
      <c r="M197" s="22">
        <f>IFERROR(IF(AND($W197="SI",VLOOKUP($C197,[4]APELACIÓN!$C:$AK,28,0)&gt;0),VLOOKUP($C197,[4]APELACIÓN!$C:$AK,28,0),VLOOKUP($C197,[4]CONSOLIDADO!$C:$BS,45,0)),"")</f>
        <v>70</v>
      </c>
      <c r="N197" s="22">
        <f>IFERROR(IF(AND($W197="SI",VLOOKUP($C197,[4]APELACIÓN!$C:$AK,29,0)&gt;0),VLOOKUP($C197,[4]APELACIÓN!$C:$AK,29,0),VLOOKUP($C197,[4]CONSOLIDADO!$C:$BS,46,0)),"")</f>
        <v>70</v>
      </c>
      <c r="O197" s="22">
        <f>IFERROR(IF(AND($W197="SI",VLOOKUP($C197,[4]APELACIÓN!$C:$AK,30,0)&gt;0),VLOOKUP($C197,[4]APELACIÓN!$C:$AK,30,0),VLOOKUP($C197,[4]CONSOLIDADO!$C:$BS,47,0)),"")</f>
        <v>70</v>
      </c>
      <c r="P197" s="25">
        <f>IFERROR(IF(AND($W197="SI",VLOOKUP($C197,[4]APELACIÓN!$C:$AK,31,0)&gt;0),VLOOKUP($C197,[4]APELACIÓN!$C:$AK,31,0),VLOOKUP($C197,[4]CONSOLIDADO!$C:$BS,48,0)),"")</f>
        <v>100</v>
      </c>
      <c r="Q197" s="24">
        <f>IFERROR(IF(AND($W197="SI",VLOOKUP($C197,[4]APELACIÓN!$C:$AK,32,0)&gt;0),VLOOKUP($C197,[4]APELACIÓN!$C:$AK,32,0),VLOOKUP($C197,[4]CONSOLIDADO!$C:$BS,49,0)),"")</f>
        <v>25</v>
      </c>
      <c r="R197" s="22" t="str">
        <f>IFERROR(IF(AND($W197="SI",VLOOKUP($C197,[4]APELACIÓN!$C:$AK,33,0)&gt;0),VLOOKUP($C197,[4]APELACIÓN!$C:$AK,33,0),VLOOKUP($C197,[4]CONSOLIDADO!$C:$BS,50,0)),"")</f>
        <v>TNS</v>
      </c>
      <c r="S197" s="23">
        <f>IFERROR(IF(AND($W197="SI",VLOOKUP($C197,[4]APELACIÓN!$C:$AK,34,0)&gt;0),VLOOKUP($C197,[4]APELACIÓN!$C:$AK,34,0),VLOOKUP($C197,[4]CONSOLIDADO!$C:$BS,51,0)),"")</f>
        <v>100</v>
      </c>
      <c r="T197" s="24">
        <f>IFERROR(IF(AND($W197="SI",VLOOKUP($C197,[4]APELACIÓN!$C:$AK,35,0)&gt;0),VLOOKUP($C197,[4]APELACIÓN!$C:$AK,35,0),VLOOKUP($C197,[4]CONSOLIDADO!$C:$BS,52,0)),"")</f>
        <v>25</v>
      </c>
      <c r="U197" s="26">
        <f>IFERROR(ROUND(IF(((H197+K197+Q197+T197)=VLOOKUP($C197,[4]CONSOLIDADO!$C:$BJ,60,0)),VLOOKUP($C197,[4]CONSOLIDADO!$C:$BJ,60,0),"ERROR"),2),"")</f>
        <v>83.5</v>
      </c>
      <c r="V197" s="27" t="str">
        <f>IFERROR(IF(VLOOKUP($C197,[4]APELACIÓN!$C:$AK,5,0)&lt;&gt;0,VLOOKUP($C197,[4]APELACIÓN!$C:$AK,5,0),"NO"),"")</f>
        <v/>
      </c>
      <c r="W197" s="27" t="str">
        <f>IFERROR(IF($V197="SI",VLOOKUP($C197,[4]APELACIÓN!$C:$AK,7,0),""),0)</f>
        <v/>
      </c>
      <c r="X197" s="28" t="str">
        <f>IFERROR(VLOOKUP($C197,[4]CONSOLIDADO!$C:$BS,61,0),"")</f>
        <v>EMPATE</v>
      </c>
      <c r="Y197" s="27">
        <f>IFERROR(VLOOKUP($C197,[4]CONSOLIDADO!$C:$BS,62,0),"")</f>
        <v>70</v>
      </c>
      <c r="Z197" s="27">
        <f>IFERROR(VLOOKUP($C197,[4]CONSOLIDADO!$C:$BS,63,0),"")</f>
        <v>4</v>
      </c>
      <c r="AA197" s="27">
        <f>IFERROR(VLOOKUP($C197,[4]CONSOLIDADO!$C:$BS,64,0),"")</f>
        <v>1</v>
      </c>
      <c r="AB197" s="27">
        <f>IFERROR(VLOOKUP($C197,[4]CONSOLIDADO!$C:$BS,65,0),"")</f>
        <v>16</v>
      </c>
      <c r="AC197" s="27" t="str">
        <f>IFERROR(VLOOKUP($C197,[4]CONSOLIDADO!$C:$BS,66,0),"")</f>
        <v/>
      </c>
      <c r="AD197" s="27">
        <f>IFERROR(VLOOKUP($C197,[4]CONSOLIDADO!$C:$BS,67,0),"")</f>
        <v>0</v>
      </c>
      <c r="AE197" s="27">
        <f>IFERROR(VLOOKUP($C197,[4]CONSOLIDADO!$C:$BS,68,0),"")</f>
        <v>0</v>
      </c>
      <c r="AF197" s="29"/>
    </row>
    <row r="198" spans="1:32" x14ac:dyDescent="0.25">
      <c r="A198" s="19">
        <v>7</v>
      </c>
      <c r="B198" s="20">
        <v>103</v>
      </c>
      <c r="C198" s="21">
        <v>16771403</v>
      </c>
      <c r="D198" s="20" t="s">
        <v>35</v>
      </c>
      <c r="E198" s="20">
        <f>IFERROR(VLOOKUP($C198,[4]CONSOLIDADO!$C:$K,9,0),"")</f>
        <v>22</v>
      </c>
      <c r="F198" s="22">
        <f>IFERROR(IF(AND($W198="SI",VLOOKUP($C198,[4]APELACIÓN!$C:$AK,21,0)&gt;0),VLOOKUP($C198,[4]APELACIÓN!$C:$AK,21,0),VLOOKUP($C198,[4]CONSOLIDADO!$C:$BS,38,0)),"")</f>
        <v>4</v>
      </c>
      <c r="G198" s="23">
        <f>IFERROR(IF(AND($W198="SI",VLOOKUP($C198,[4]APELACIÓN!$C:$AK,22,0)&gt;0),VLOOKUP($C198,[4]APELACIÓN!$C:$AK,22,0),VLOOKUP($C198,[4]CONSOLIDADO!$C:$BS,39,0)),"")</f>
        <v>34</v>
      </c>
      <c r="H198" s="24">
        <f>IFERROR(IF(AND($W198="SI",VLOOKUP($C198,[4]APELACIÓN!$C:$AK,23,0)&gt;0),VLOOKUP($C198,[4]APELACIÓN!$C:$AK,23,0),VLOOKUP($C198,[4]CONSOLIDADO!$C:$BS,40,0)),"")</f>
        <v>8.5</v>
      </c>
      <c r="I198" s="22">
        <f>IFERROR(IF(AND($W198="SI",VLOOKUP($C198,[4]APELACIÓN!$C:$AK,24,0)&gt;0),VLOOKUP($C198,[4]APELACIÓN!$C:$AK,24,0),VLOOKUP($C198,[4]CONSOLIDADO!$C:$BS,41,0)),"")</f>
        <v>214</v>
      </c>
      <c r="J198" s="25">
        <f>IFERROR(IF(AND($W198="SI",VLOOKUP($C198,[4]APELACIÓN!$C:$AK,25,0)&gt;0),VLOOKUP($C198,[4]APELACIÓN!$C:$AK,25,0),VLOOKUP($C198,[4]CONSOLIDADO!$C:$BS,42,0)),"")</f>
        <v>100</v>
      </c>
      <c r="K198" s="24">
        <f>IFERROR(IF(AND($W198="SI",VLOOKUP($C198,[4]APELACIÓN!$C:$AK,26,0)&gt;0),VLOOKUP($C198,[4]APELACIÓN!$C:$AK,26,0),VLOOKUP($C198,[4]CONSOLIDADO!$C:$BS,43,0)),"")</f>
        <v>25</v>
      </c>
      <c r="L198" s="22">
        <f>IFERROR(IF(AND($W198="SI",VLOOKUP($C198,[4]APELACIÓN!$C:$AK,27,0)&gt;0),VLOOKUP($C198,[4]APELACIÓN!$C:$AK,27,0),VLOOKUP($C198,[4]CONSOLIDADO!$C:$BS,44,0)),"")</f>
        <v>70</v>
      </c>
      <c r="M198" s="22">
        <f>IFERROR(IF(AND($W198="SI",VLOOKUP($C198,[4]APELACIÓN!$C:$AK,28,0)&gt;0),VLOOKUP($C198,[4]APELACIÓN!$C:$AK,28,0),VLOOKUP($C198,[4]CONSOLIDADO!$C:$BS,45,0)),"")</f>
        <v>70</v>
      </c>
      <c r="N198" s="22">
        <f>IFERROR(IF(AND($W198="SI",VLOOKUP($C198,[4]APELACIÓN!$C:$AK,29,0)&gt;0),VLOOKUP($C198,[4]APELACIÓN!$C:$AK,29,0),VLOOKUP($C198,[4]CONSOLIDADO!$C:$BS,46,0)),"")</f>
        <v>69</v>
      </c>
      <c r="O198" s="22">
        <f>IFERROR(IF(AND($W198="SI",VLOOKUP($C198,[4]APELACIÓN!$C:$AK,30,0)&gt;0),VLOOKUP($C198,[4]APELACIÓN!$C:$AK,30,0),VLOOKUP($C198,[4]CONSOLIDADO!$C:$BS,47,0)),"")</f>
        <v>70</v>
      </c>
      <c r="P198" s="25">
        <f>IFERROR(IF(AND($W198="SI",VLOOKUP($C198,[4]APELACIÓN!$C:$AK,31,0)&gt;0),VLOOKUP($C198,[4]APELACIÓN!$C:$AK,31,0),VLOOKUP($C198,[4]CONSOLIDADO!$C:$BS,48,0)),"")</f>
        <v>100</v>
      </c>
      <c r="Q198" s="24">
        <f>IFERROR(IF(AND($W198="SI",VLOOKUP($C198,[4]APELACIÓN!$C:$AK,32,0)&gt;0),VLOOKUP($C198,[4]APELACIÓN!$C:$AK,32,0),VLOOKUP($C198,[4]CONSOLIDADO!$C:$BS,49,0)),"")</f>
        <v>25</v>
      </c>
      <c r="R198" s="22" t="str">
        <f>IFERROR(IF(AND($W198="SI",VLOOKUP($C198,[4]APELACIÓN!$C:$AK,33,0)&gt;0),VLOOKUP($C198,[4]APELACIÓN!$C:$AK,33,0),VLOOKUP($C198,[4]CONSOLIDADO!$C:$BS,50,0)),"")</f>
        <v>TNS</v>
      </c>
      <c r="S198" s="23">
        <f>IFERROR(IF(AND($W198="SI",VLOOKUP($C198,[4]APELACIÓN!$C:$AK,34,0)&gt;0),VLOOKUP($C198,[4]APELACIÓN!$C:$AK,34,0),VLOOKUP($C198,[4]CONSOLIDADO!$C:$BS,51,0)),"")</f>
        <v>100</v>
      </c>
      <c r="T198" s="24">
        <f>IFERROR(IF(AND($W198="SI",VLOOKUP($C198,[4]APELACIÓN!$C:$AK,35,0)&gt;0),VLOOKUP($C198,[4]APELACIÓN!$C:$AK,35,0),VLOOKUP($C198,[4]CONSOLIDADO!$C:$BS,52,0)),"")</f>
        <v>25</v>
      </c>
      <c r="U198" s="26">
        <f>IFERROR(ROUND(IF(((H198+K198+Q198+T198)=VLOOKUP($C198,[4]CONSOLIDADO!$C:$BJ,60,0)),VLOOKUP($C198,[4]CONSOLIDADO!$C:$BJ,60,0),"ERROR"),2),"")</f>
        <v>83.5</v>
      </c>
      <c r="V198" s="27" t="str">
        <f>IFERROR(IF(VLOOKUP($C198,[4]APELACIÓN!$C:$AK,5,0)&lt;&gt;0,VLOOKUP($C198,[4]APELACIÓN!$C:$AK,5,0),"NO"),"")</f>
        <v/>
      </c>
      <c r="W198" s="27" t="str">
        <f>IFERROR(IF($V198="SI",VLOOKUP($C198,[4]APELACIÓN!$C:$AK,7,0),""),0)</f>
        <v/>
      </c>
      <c r="X198" s="28" t="str">
        <f>IFERROR(VLOOKUP($C198,[4]CONSOLIDADO!$C:$BS,61,0),"")</f>
        <v>EMPATE</v>
      </c>
      <c r="Y198" s="27">
        <f>IFERROR(VLOOKUP($C198,[4]CONSOLIDADO!$C:$BS,62,0),"")</f>
        <v>70</v>
      </c>
      <c r="Z198" s="27">
        <f>IFERROR(VLOOKUP($C198,[4]CONSOLIDADO!$C:$BS,63,0),"")</f>
        <v>4</v>
      </c>
      <c r="AA198" s="27">
        <f>IFERROR(VLOOKUP($C198,[4]CONSOLIDADO!$C:$BS,64,0),"")</f>
        <v>0</v>
      </c>
      <c r="AB198" s="27">
        <f>IFERROR(VLOOKUP($C198,[4]CONSOLIDADO!$C:$BS,65,0),"")</f>
        <v>2</v>
      </c>
      <c r="AC198" s="27" t="str">
        <f>IFERROR(VLOOKUP($C198,[4]CONSOLIDADO!$C:$BS,66,0),"")</f>
        <v/>
      </c>
      <c r="AD198" s="27">
        <f>IFERROR(VLOOKUP($C198,[4]CONSOLIDADO!$C:$BS,67,0),"")</f>
        <v>0</v>
      </c>
      <c r="AE198" s="27">
        <f>IFERROR(VLOOKUP($C198,[4]CONSOLIDADO!$C:$BS,68,0),"")</f>
        <v>0</v>
      </c>
      <c r="AF198" s="29"/>
    </row>
    <row r="199" spans="1:32" x14ac:dyDescent="0.25">
      <c r="A199" s="19">
        <v>8</v>
      </c>
      <c r="B199" s="20">
        <v>103</v>
      </c>
      <c r="C199" s="21">
        <v>16202761</v>
      </c>
      <c r="D199" s="20">
        <v>1</v>
      </c>
      <c r="E199" s="20">
        <f>IFERROR(VLOOKUP($C199,[4]CONSOLIDADO!$C:$K,9,0),"")</f>
        <v>22</v>
      </c>
      <c r="F199" s="22">
        <f>IFERROR(IF(AND($W199="SI",VLOOKUP($C199,[4]APELACIÓN!$C:$AK,21,0)&gt;0),VLOOKUP($C199,[4]APELACIÓN!$C:$AK,21,0),VLOOKUP($C199,[4]CONSOLIDADO!$C:$BS,38,0)),"")</f>
        <v>4</v>
      </c>
      <c r="G199" s="23">
        <f>IFERROR(IF(AND($W199="SI",VLOOKUP($C199,[4]APELACIÓN!$C:$AK,22,0)&gt;0),VLOOKUP($C199,[4]APELACIÓN!$C:$AK,22,0),VLOOKUP($C199,[4]CONSOLIDADO!$C:$BS,39,0)),"")</f>
        <v>34</v>
      </c>
      <c r="H199" s="24">
        <f>IFERROR(IF(AND($W199="SI",VLOOKUP($C199,[4]APELACIÓN!$C:$AK,23,0)&gt;0),VLOOKUP($C199,[4]APELACIÓN!$C:$AK,23,0),VLOOKUP($C199,[4]CONSOLIDADO!$C:$BS,40,0)),"")</f>
        <v>8.5</v>
      </c>
      <c r="I199" s="22">
        <f>IFERROR(IF(AND($W199="SI",VLOOKUP($C199,[4]APELACIÓN!$C:$AK,24,0)&gt;0),VLOOKUP($C199,[4]APELACIÓN!$C:$AK,24,0),VLOOKUP($C199,[4]CONSOLIDADO!$C:$BS,41,0)),"")</f>
        <v>174</v>
      </c>
      <c r="J199" s="25">
        <f>IFERROR(IF(AND($W199="SI",VLOOKUP($C199,[4]APELACIÓN!$C:$AK,25,0)&gt;0),VLOOKUP($C199,[4]APELACIÓN!$C:$AK,25,0),VLOOKUP($C199,[4]CONSOLIDADO!$C:$BS,42,0)),"")</f>
        <v>100</v>
      </c>
      <c r="K199" s="24">
        <f>IFERROR(IF(AND($W199="SI",VLOOKUP($C199,[4]APELACIÓN!$C:$AK,26,0)&gt;0),VLOOKUP($C199,[4]APELACIÓN!$C:$AK,26,0),VLOOKUP($C199,[4]CONSOLIDADO!$C:$BS,43,0)),"")</f>
        <v>25</v>
      </c>
      <c r="L199" s="22">
        <f>IFERROR(IF(AND($W199="SI",VLOOKUP($C199,[4]APELACIÓN!$C:$AK,27,0)&gt;0),VLOOKUP($C199,[4]APELACIÓN!$C:$AK,27,0),VLOOKUP($C199,[4]CONSOLIDADO!$C:$BS,44,0)),"")</f>
        <v>70</v>
      </c>
      <c r="M199" s="22">
        <f>IFERROR(IF(AND($W199="SI",VLOOKUP($C199,[4]APELACIÓN!$C:$AK,28,0)&gt;0),VLOOKUP($C199,[4]APELACIÓN!$C:$AK,28,0),VLOOKUP($C199,[4]CONSOLIDADO!$C:$BS,45,0)),"")</f>
        <v>70</v>
      </c>
      <c r="N199" s="22">
        <f>IFERROR(IF(AND($W199="SI",VLOOKUP($C199,[4]APELACIÓN!$C:$AK,29,0)&gt;0),VLOOKUP($C199,[4]APELACIÓN!$C:$AK,29,0),VLOOKUP($C199,[4]CONSOLIDADO!$C:$BS,46,0)),"")</f>
        <v>70</v>
      </c>
      <c r="O199" s="22">
        <f>IFERROR(IF(AND($W199="SI",VLOOKUP($C199,[4]APELACIÓN!$C:$AK,30,0)&gt;0),VLOOKUP($C199,[4]APELACIÓN!$C:$AK,30,0),VLOOKUP($C199,[4]CONSOLIDADO!$C:$BS,47,0)),"")</f>
        <v>70</v>
      </c>
      <c r="P199" s="25">
        <f>IFERROR(IF(AND($W199="SI",VLOOKUP($C199,[4]APELACIÓN!$C:$AK,31,0)&gt;0),VLOOKUP($C199,[4]APELACIÓN!$C:$AK,31,0),VLOOKUP($C199,[4]CONSOLIDADO!$C:$BS,48,0)),"")</f>
        <v>100</v>
      </c>
      <c r="Q199" s="24">
        <f>IFERROR(IF(AND($W199="SI",VLOOKUP($C199,[4]APELACIÓN!$C:$AK,32,0)&gt;0),VLOOKUP($C199,[4]APELACIÓN!$C:$AK,32,0),VLOOKUP($C199,[4]CONSOLIDADO!$C:$BS,49,0)),"")</f>
        <v>25</v>
      </c>
      <c r="R199" s="22" t="str">
        <f>IFERROR(IF(AND($W199="SI",VLOOKUP($C199,[4]APELACIÓN!$C:$AK,33,0)&gt;0),VLOOKUP($C199,[4]APELACIÓN!$C:$AK,33,0),VLOOKUP($C199,[4]CONSOLIDADO!$C:$BS,50,0)),"")</f>
        <v>TNS</v>
      </c>
      <c r="S199" s="23">
        <f>IFERROR(IF(AND($W199="SI",VLOOKUP($C199,[4]APELACIÓN!$C:$AK,34,0)&gt;0),VLOOKUP($C199,[4]APELACIÓN!$C:$AK,34,0),VLOOKUP($C199,[4]CONSOLIDADO!$C:$BS,51,0)),"")</f>
        <v>100</v>
      </c>
      <c r="T199" s="24">
        <f>IFERROR(IF(AND($W199="SI",VLOOKUP($C199,[4]APELACIÓN!$C:$AK,35,0)&gt;0),VLOOKUP($C199,[4]APELACIÓN!$C:$AK,35,0),VLOOKUP($C199,[4]CONSOLIDADO!$C:$BS,52,0)),"")</f>
        <v>25</v>
      </c>
      <c r="U199" s="26">
        <f>IFERROR(ROUND(IF(((H199+K199+Q199+T199)=VLOOKUP($C199,[4]CONSOLIDADO!$C:$BJ,60,0)),VLOOKUP($C199,[4]CONSOLIDADO!$C:$BJ,60,0),"ERROR"),2),"")</f>
        <v>83.5</v>
      </c>
      <c r="V199" s="27" t="str">
        <f>IFERROR(IF(VLOOKUP($C199,[4]APELACIÓN!$C:$AK,5,0)&lt;&gt;0,VLOOKUP($C199,[4]APELACIÓN!$C:$AK,5,0),"NO"),"")</f>
        <v/>
      </c>
      <c r="W199" s="27" t="str">
        <f>IFERROR(IF($V199="SI",VLOOKUP($C199,[4]APELACIÓN!$C:$AK,7,0),""),0)</f>
        <v/>
      </c>
      <c r="X199" s="28" t="str">
        <f>IFERROR(VLOOKUP($C199,[4]CONSOLIDADO!$C:$BS,61,0),"")</f>
        <v>EMPATE</v>
      </c>
      <c r="Y199" s="27">
        <f>IFERROR(VLOOKUP($C199,[4]CONSOLIDADO!$C:$BS,62,0),"")</f>
        <v>70</v>
      </c>
      <c r="Z199" s="27">
        <f>IFERROR(VLOOKUP($C199,[4]CONSOLIDADO!$C:$BS,63,0),"")</f>
        <v>3</v>
      </c>
      <c r="AA199" s="27">
        <f>IFERROR(VLOOKUP($C199,[4]CONSOLIDADO!$C:$BS,64,0),"")</f>
        <v>8</v>
      </c>
      <c r="AB199" s="27">
        <f>IFERROR(VLOOKUP($C199,[4]CONSOLIDADO!$C:$BS,65,0),"")</f>
        <v>13</v>
      </c>
      <c r="AC199" s="27" t="str">
        <f>IFERROR(VLOOKUP($C199,[4]CONSOLIDADO!$C:$BS,66,0),"")</f>
        <v/>
      </c>
      <c r="AD199" s="27">
        <f>IFERROR(VLOOKUP($C199,[4]CONSOLIDADO!$C:$BS,67,0),"")</f>
        <v>0</v>
      </c>
      <c r="AE199" s="27">
        <f>IFERROR(VLOOKUP($C199,[4]CONSOLIDADO!$C:$BS,68,0),"")</f>
        <v>0</v>
      </c>
      <c r="AF199" s="29"/>
    </row>
    <row r="200" spans="1:32" x14ac:dyDescent="0.25">
      <c r="A200" s="19">
        <v>9</v>
      </c>
      <c r="B200" s="20">
        <v>103</v>
      </c>
      <c r="C200" s="21">
        <v>17012014</v>
      </c>
      <c r="D200" s="20">
        <v>0</v>
      </c>
      <c r="E200" s="20">
        <f>IFERROR(VLOOKUP($C200,[4]CONSOLIDADO!$C:$K,9,0),"")</f>
        <v>22</v>
      </c>
      <c r="F200" s="22">
        <f>IFERROR(IF(AND($W200="SI",VLOOKUP($C200,[4]APELACIÓN!$C:$AK,21,0)&gt;0),VLOOKUP($C200,[4]APELACIÓN!$C:$AK,21,0),VLOOKUP($C200,[4]CONSOLIDADO!$C:$BS,38,0)),"")</f>
        <v>4</v>
      </c>
      <c r="G200" s="23">
        <f>IFERROR(IF(AND($W200="SI",VLOOKUP($C200,[4]APELACIÓN!$C:$AK,22,0)&gt;0),VLOOKUP($C200,[4]APELACIÓN!$C:$AK,22,0),VLOOKUP($C200,[4]CONSOLIDADO!$C:$BS,39,0)),"")</f>
        <v>34</v>
      </c>
      <c r="H200" s="24">
        <f>IFERROR(IF(AND($W200="SI",VLOOKUP($C200,[4]APELACIÓN!$C:$AK,23,0)&gt;0),VLOOKUP($C200,[4]APELACIÓN!$C:$AK,23,0),VLOOKUP($C200,[4]CONSOLIDADO!$C:$BS,40,0)),"")</f>
        <v>8.5</v>
      </c>
      <c r="I200" s="22">
        <f>IFERROR(IF(AND($W200="SI",VLOOKUP($C200,[4]APELACIÓN!$C:$AK,24,0)&gt;0),VLOOKUP($C200,[4]APELACIÓN!$C:$AK,24,0),VLOOKUP($C200,[4]CONSOLIDADO!$C:$BS,41,0)),"")</f>
        <v>369</v>
      </c>
      <c r="J200" s="25">
        <f>IFERROR(IF(AND($W200="SI",VLOOKUP($C200,[4]APELACIÓN!$C:$AK,25,0)&gt;0),VLOOKUP($C200,[4]APELACIÓN!$C:$AK,25,0),VLOOKUP($C200,[4]CONSOLIDADO!$C:$BS,42,0)),"")</f>
        <v>100</v>
      </c>
      <c r="K200" s="24">
        <f>IFERROR(IF(AND($W200="SI",VLOOKUP($C200,[4]APELACIÓN!$C:$AK,26,0)&gt;0),VLOOKUP($C200,[4]APELACIÓN!$C:$AK,26,0),VLOOKUP($C200,[4]CONSOLIDADO!$C:$BS,43,0)),"")</f>
        <v>25</v>
      </c>
      <c r="L200" s="22">
        <f>IFERROR(IF(AND($W200="SI",VLOOKUP($C200,[4]APELACIÓN!$C:$AK,27,0)&gt;0),VLOOKUP($C200,[4]APELACIÓN!$C:$AK,27,0),VLOOKUP($C200,[4]CONSOLIDADO!$C:$BS,44,0)),"")</f>
        <v>70</v>
      </c>
      <c r="M200" s="22">
        <f>IFERROR(IF(AND($W200="SI",VLOOKUP($C200,[4]APELACIÓN!$C:$AK,28,0)&gt;0),VLOOKUP($C200,[4]APELACIÓN!$C:$AK,28,0),VLOOKUP($C200,[4]CONSOLIDADO!$C:$BS,45,0)),"")</f>
        <v>70</v>
      </c>
      <c r="N200" s="22">
        <f>IFERROR(IF(AND($W200="SI",VLOOKUP($C200,[4]APELACIÓN!$C:$AK,29,0)&gt;0),VLOOKUP($C200,[4]APELACIÓN!$C:$AK,29,0),VLOOKUP($C200,[4]CONSOLIDADO!$C:$BS,46,0)),"")</f>
        <v>68</v>
      </c>
      <c r="O200" s="22">
        <f>IFERROR(IF(AND($W200="SI",VLOOKUP($C200,[4]APELACIÓN!$C:$AK,30,0)&gt;0),VLOOKUP($C200,[4]APELACIÓN!$C:$AK,30,0),VLOOKUP($C200,[4]CONSOLIDADO!$C:$BS,47,0)),"")</f>
        <v>69</v>
      </c>
      <c r="P200" s="25">
        <f>IFERROR(IF(AND($W200="SI",VLOOKUP($C200,[4]APELACIÓN!$C:$AK,31,0)&gt;0),VLOOKUP($C200,[4]APELACIÓN!$C:$AK,31,0),VLOOKUP($C200,[4]CONSOLIDADO!$C:$BS,48,0)),"")</f>
        <v>96</v>
      </c>
      <c r="Q200" s="24">
        <f>IFERROR(IF(AND($W200="SI",VLOOKUP($C200,[4]APELACIÓN!$C:$AK,32,0)&gt;0),VLOOKUP($C200,[4]APELACIÓN!$C:$AK,32,0),VLOOKUP($C200,[4]CONSOLIDADO!$C:$BS,49,0)),"")</f>
        <v>24</v>
      </c>
      <c r="R200" s="22" t="str">
        <f>IFERROR(IF(AND($W200="SI",VLOOKUP($C200,[4]APELACIÓN!$C:$AK,33,0)&gt;0),VLOOKUP($C200,[4]APELACIÓN!$C:$AK,33,0),VLOOKUP($C200,[4]CONSOLIDADO!$C:$BS,50,0)),"")</f>
        <v>TNS</v>
      </c>
      <c r="S200" s="23">
        <f>IFERROR(IF(AND($W200="SI",VLOOKUP($C200,[4]APELACIÓN!$C:$AK,34,0)&gt;0),VLOOKUP($C200,[4]APELACIÓN!$C:$AK,34,0),VLOOKUP($C200,[4]CONSOLIDADO!$C:$BS,51,0)),"")</f>
        <v>100</v>
      </c>
      <c r="T200" s="24">
        <f>IFERROR(IF(AND($W200="SI",VLOOKUP($C200,[4]APELACIÓN!$C:$AK,35,0)&gt;0),VLOOKUP($C200,[4]APELACIÓN!$C:$AK,35,0),VLOOKUP($C200,[4]CONSOLIDADO!$C:$BS,52,0)),"")</f>
        <v>25</v>
      </c>
      <c r="U200" s="26">
        <f>IFERROR(ROUND(IF(((H200+K200+Q200+T200)=VLOOKUP($C200,[4]CONSOLIDADO!$C:$BJ,60,0)),VLOOKUP($C200,[4]CONSOLIDADO!$C:$BJ,60,0),"ERROR"),2),"")</f>
        <v>82.5</v>
      </c>
      <c r="V200" s="27" t="str">
        <f>IFERROR(IF(VLOOKUP($C200,[4]APELACIÓN!$C:$AK,5,0)&lt;&gt;0,VLOOKUP($C200,[4]APELACIÓN!$C:$AK,5,0),"NO"),"")</f>
        <v/>
      </c>
      <c r="W200" s="27" t="str">
        <f>IFERROR(IF($V200="SI",VLOOKUP($C200,[4]APELACIÓN!$C:$AK,7,0),""),0)</f>
        <v/>
      </c>
      <c r="X200" s="28" t="str">
        <f>IFERROR(VLOOKUP($C200,[4]CONSOLIDADO!$C:$BS,61,0),"")</f>
        <v>EMPATE</v>
      </c>
      <c r="Y200" s="27">
        <f>IFERROR(VLOOKUP($C200,[4]CONSOLIDADO!$C:$BS,62,0),"")</f>
        <v>70</v>
      </c>
      <c r="Z200" s="27">
        <f>IFERROR(VLOOKUP($C200,[4]CONSOLIDADO!$C:$BS,63,0),"")</f>
        <v>4</v>
      </c>
      <c r="AA200" s="27">
        <f>IFERROR(VLOOKUP($C200,[4]CONSOLIDADO!$C:$BS,64,0),"")</f>
        <v>0</v>
      </c>
      <c r="AB200" s="27">
        <f>IFERROR(VLOOKUP($C200,[4]CONSOLIDADO!$C:$BS,65,0),"")</f>
        <v>13</v>
      </c>
      <c r="AC200" s="27" t="str">
        <f>IFERROR(VLOOKUP($C200,[4]CONSOLIDADO!$C:$BS,66,0),"")</f>
        <v/>
      </c>
      <c r="AD200" s="27">
        <f>IFERROR(VLOOKUP($C200,[4]CONSOLIDADO!$C:$BS,67,0),"")</f>
        <v>0</v>
      </c>
      <c r="AE200" s="27">
        <f>IFERROR(VLOOKUP($C200,[4]CONSOLIDADO!$C:$BS,68,0),"")</f>
        <v>0</v>
      </c>
      <c r="AF200" s="29"/>
    </row>
    <row r="201" spans="1:32" x14ac:dyDescent="0.25">
      <c r="A201" s="19">
        <v>10</v>
      </c>
      <c r="B201" s="20">
        <v>103</v>
      </c>
      <c r="C201" s="21">
        <v>13006172</v>
      </c>
      <c r="D201" s="20">
        <v>9</v>
      </c>
      <c r="E201" s="20">
        <f>IFERROR(VLOOKUP($C201,[4]CONSOLIDADO!$C:$K,9,0),"")</f>
        <v>22</v>
      </c>
      <c r="F201" s="22">
        <f>IFERROR(IF(AND($W201="SI",VLOOKUP($C201,[4]APELACIÓN!$C:$AK,21,0)&gt;0),VLOOKUP($C201,[4]APELACIÓN!$C:$AK,21,0),VLOOKUP($C201,[4]CONSOLIDADO!$C:$BS,38,0)),"")</f>
        <v>4</v>
      </c>
      <c r="G201" s="23">
        <f>IFERROR(IF(AND($W201="SI",VLOOKUP($C201,[4]APELACIÓN!$C:$AK,22,0)&gt;0),VLOOKUP($C201,[4]APELACIÓN!$C:$AK,22,0),VLOOKUP($C201,[4]CONSOLIDADO!$C:$BS,39,0)),"")</f>
        <v>34</v>
      </c>
      <c r="H201" s="24">
        <f>IFERROR(IF(AND($W201="SI",VLOOKUP($C201,[4]APELACIÓN!$C:$AK,23,0)&gt;0),VLOOKUP($C201,[4]APELACIÓN!$C:$AK,23,0),VLOOKUP($C201,[4]CONSOLIDADO!$C:$BS,40,0)),"")</f>
        <v>8.5</v>
      </c>
      <c r="I201" s="22">
        <f>IFERROR(IF(AND($W201="SI",VLOOKUP($C201,[4]APELACIÓN!$C:$AK,24,0)&gt;0),VLOOKUP($C201,[4]APELACIÓN!$C:$AK,24,0),VLOOKUP($C201,[4]CONSOLIDADO!$C:$BS,41,0)),"")</f>
        <v>326</v>
      </c>
      <c r="J201" s="25">
        <f>IFERROR(IF(AND($W201="SI",VLOOKUP($C201,[4]APELACIÓN!$C:$AK,25,0)&gt;0),VLOOKUP($C201,[4]APELACIÓN!$C:$AK,25,0),VLOOKUP($C201,[4]CONSOLIDADO!$C:$BS,42,0)),"")</f>
        <v>100</v>
      </c>
      <c r="K201" s="24">
        <f>IFERROR(IF(AND($W201="SI",VLOOKUP($C201,[4]APELACIÓN!$C:$AK,26,0)&gt;0),VLOOKUP($C201,[4]APELACIÓN!$C:$AK,26,0),VLOOKUP($C201,[4]CONSOLIDADO!$C:$BS,43,0)),"")</f>
        <v>25</v>
      </c>
      <c r="L201" s="22">
        <f>IFERROR(IF(AND($W201="SI",VLOOKUP($C201,[4]APELACIÓN!$C:$AK,27,0)&gt;0),VLOOKUP($C201,[4]APELACIÓN!$C:$AK,27,0),VLOOKUP($C201,[4]CONSOLIDADO!$C:$BS,44,0)),"")</f>
        <v>70</v>
      </c>
      <c r="M201" s="22">
        <f>IFERROR(IF(AND($W201="SI",VLOOKUP($C201,[4]APELACIÓN!$C:$AK,28,0)&gt;0),VLOOKUP($C201,[4]APELACIÓN!$C:$AK,28,0),VLOOKUP($C201,[4]CONSOLIDADO!$C:$BS,45,0)),"")</f>
        <v>66</v>
      </c>
      <c r="N201" s="22">
        <f>IFERROR(IF(AND($W201="SI",VLOOKUP($C201,[4]APELACIÓN!$C:$AK,29,0)&gt;0),VLOOKUP($C201,[4]APELACIÓN!$C:$AK,29,0),VLOOKUP($C201,[4]CONSOLIDADO!$C:$BS,46,0)),"")</f>
        <v>68</v>
      </c>
      <c r="O201" s="22">
        <f>IFERROR(IF(AND($W201="SI",VLOOKUP($C201,[4]APELACIÓN!$C:$AK,30,0)&gt;0),VLOOKUP($C201,[4]APELACIÓN!$C:$AK,30,0),VLOOKUP($C201,[4]CONSOLIDADO!$C:$BS,47,0)),"")</f>
        <v>68</v>
      </c>
      <c r="P201" s="25">
        <f>IFERROR(IF(AND($W201="SI",VLOOKUP($C201,[4]APELACIÓN!$C:$AK,31,0)&gt;0),VLOOKUP($C201,[4]APELACIÓN!$C:$AK,31,0),VLOOKUP($C201,[4]CONSOLIDADO!$C:$BS,48,0)),"")</f>
        <v>96</v>
      </c>
      <c r="Q201" s="24">
        <f>IFERROR(IF(AND($W201="SI",VLOOKUP($C201,[4]APELACIÓN!$C:$AK,32,0)&gt;0),VLOOKUP($C201,[4]APELACIÓN!$C:$AK,32,0),VLOOKUP($C201,[4]CONSOLIDADO!$C:$BS,49,0)),"")</f>
        <v>24</v>
      </c>
      <c r="R201" s="22" t="str">
        <f>IFERROR(IF(AND($W201="SI",VLOOKUP($C201,[4]APELACIÓN!$C:$AK,33,0)&gt;0),VLOOKUP($C201,[4]APELACIÓN!$C:$AK,33,0),VLOOKUP($C201,[4]CONSOLIDADO!$C:$BS,50,0)),"")</f>
        <v>TNS</v>
      </c>
      <c r="S201" s="23">
        <f>IFERROR(IF(AND($W201="SI",VLOOKUP($C201,[4]APELACIÓN!$C:$AK,34,0)&gt;0),VLOOKUP($C201,[4]APELACIÓN!$C:$AK,34,0),VLOOKUP($C201,[4]CONSOLIDADO!$C:$BS,51,0)),"")</f>
        <v>100</v>
      </c>
      <c r="T201" s="24">
        <f>IFERROR(IF(AND($W201="SI",VLOOKUP($C201,[4]APELACIÓN!$C:$AK,35,0)&gt;0),VLOOKUP($C201,[4]APELACIÓN!$C:$AK,35,0),VLOOKUP($C201,[4]CONSOLIDADO!$C:$BS,52,0)),"")</f>
        <v>25</v>
      </c>
      <c r="U201" s="26">
        <f>IFERROR(ROUND(IF(((H201+K201+Q201+T201)=VLOOKUP($C201,[4]CONSOLIDADO!$C:$BJ,60,0)),VLOOKUP($C201,[4]CONSOLIDADO!$C:$BJ,60,0),"ERROR"),2),"")</f>
        <v>82.5</v>
      </c>
      <c r="V201" s="27" t="str">
        <f>IFERROR(IF(VLOOKUP($C201,[4]APELACIÓN!$C:$AK,5,0)&lt;&gt;0,VLOOKUP($C201,[4]APELACIÓN!$C:$AK,5,0),"NO"),"")</f>
        <v/>
      </c>
      <c r="W201" s="27" t="str">
        <f>IFERROR(IF($V201="SI",VLOOKUP($C201,[4]APELACIÓN!$C:$AK,7,0),""),0)</f>
        <v/>
      </c>
      <c r="X201" s="28" t="str">
        <f>IFERROR(VLOOKUP($C201,[4]CONSOLIDADO!$C:$BS,61,0),"")</f>
        <v>EMPATE</v>
      </c>
      <c r="Y201" s="27">
        <f>IFERROR(VLOOKUP($C201,[4]CONSOLIDADO!$C:$BS,62,0),"")</f>
        <v>70</v>
      </c>
      <c r="Z201" s="27">
        <f>IFERROR(VLOOKUP($C201,[4]CONSOLIDADO!$C:$BS,63,0),"")</f>
        <v>4</v>
      </c>
      <c r="AA201" s="27">
        <f>IFERROR(VLOOKUP($C201,[4]CONSOLIDADO!$C:$BS,64,0),"")</f>
        <v>0</v>
      </c>
      <c r="AB201" s="27">
        <f>IFERROR(VLOOKUP($C201,[4]CONSOLIDADO!$C:$BS,65,0),"")</f>
        <v>9</v>
      </c>
      <c r="AC201" s="27" t="str">
        <f>IFERROR(VLOOKUP($C201,[4]CONSOLIDADO!$C:$BS,66,0),"")</f>
        <v/>
      </c>
      <c r="AD201" s="27">
        <f>IFERROR(VLOOKUP($C201,[4]CONSOLIDADO!$C:$BS,67,0),"")</f>
        <v>0</v>
      </c>
      <c r="AE201" s="27">
        <f>IFERROR(VLOOKUP($C201,[4]CONSOLIDADO!$C:$BS,68,0),"")</f>
        <v>0</v>
      </c>
      <c r="AF201" s="29"/>
    </row>
    <row r="202" spans="1:32" x14ac:dyDescent="0.25">
      <c r="A202" s="19">
        <v>11</v>
      </c>
      <c r="B202" s="20">
        <v>103</v>
      </c>
      <c r="C202" s="21">
        <v>17857120</v>
      </c>
      <c r="D202" s="20">
        <v>6</v>
      </c>
      <c r="E202" s="20">
        <f>IFERROR(VLOOKUP($C202,[4]CONSOLIDADO!$C:$K,9,0),"")</f>
        <v>22</v>
      </c>
      <c r="F202" s="22">
        <f>IFERROR(IF(AND($W202="SI",VLOOKUP($C202,[4]APELACIÓN!$C:$AK,21,0)&gt;0),VLOOKUP($C202,[4]APELACIÓN!$C:$AK,21,0),VLOOKUP($C202,[4]CONSOLIDADO!$C:$BS,38,0)),"")</f>
        <v>4</v>
      </c>
      <c r="G202" s="23">
        <f>IFERROR(IF(AND($W202="SI",VLOOKUP($C202,[4]APELACIÓN!$C:$AK,22,0)&gt;0),VLOOKUP($C202,[4]APELACIÓN!$C:$AK,22,0),VLOOKUP($C202,[4]CONSOLIDADO!$C:$BS,39,0)),"")</f>
        <v>34</v>
      </c>
      <c r="H202" s="24">
        <f>IFERROR(IF(AND($W202="SI",VLOOKUP($C202,[4]APELACIÓN!$C:$AK,23,0)&gt;0),VLOOKUP($C202,[4]APELACIÓN!$C:$AK,23,0),VLOOKUP($C202,[4]CONSOLIDADO!$C:$BS,40,0)),"")</f>
        <v>8.5</v>
      </c>
      <c r="I202" s="22">
        <f>IFERROR(IF(AND($W202="SI",VLOOKUP($C202,[4]APELACIÓN!$C:$AK,24,0)&gt;0),VLOOKUP($C202,[4]APELACIÓN!$C:$AK,24,0),VLOOKUP($C202,[4]CONSOLIDADO!$C:$BS,41,0)),"")</f>
        <v>161</v>
      </c>
      <c r="J202" s="25">
        <f>IFERROR(IF(AND($W202="SI",VLOOKUP($C202,[4]APELACIÓN!$C:$AK,25,0)&gt;0),VLOOKUP($C202,[4]APELACIÓN!$C:$AK,25,0),VLOOKUP($C202,[4]CONSOLIDADO!$C:$BS,42,0)),"")</f>
        <v>100</v>
      </c>
      <c r="K202" s="24">
        <f>IFERROR(IF(AND($W202="SI",VLOOKUP($C202,[4]APELACIÓN!$C:$AK,26,0)&gt;0),VLOOKUP($C202,[4]APELACIÓN!$C:$AK,26,0),VLOOKUP($C202,[4]CONSOLIDADO!$C:$BS,43,0)),"")</f>
        <v>25</v>
      </c>
      <c r="L202" s="22">
        <f>IFERROR(IF(AND($W202="SI",VLOOKUP($C202,[4]APELACIÓN!$C:$AK,27,0)&gt;0),VLOOKUP($C202,[4]APELACIÓN!$C:$AK,27,0),VLOOKUP($C202,[4]CONSOLIDADO!$C:$BS,44,0)),"")</f>
        <v>70</v>
      </c>
      <c r="M202" s="22">
        <f>IFERROR(IF(AND($W202="SI",VLOOKUP($C202,[4]APELACIÓN!$C:$AK,28,0)&gt;0),VLOOKUP($C202,[4]APELACIÓN!$C:$AK,28,0),VLOOKUP($C202,[4]CONSOLIDADO!$C:$BS,45,0)),"")</f>
        <v>70</v>
      </c>
      <c r="N202" s="22">
        <f>IFERROR(IF(AND($W202="SI",VLOOKUP($C202,[4]APELACIÓN!$C:$AK,29,0)&gt;0),VLOOKUP($C202,[4]APELACIÓN!$C:$AK,29,0),VLOOKUP($C202,[4]CONSOLIDADO!$C:$BS,46,0)),"")</f>
        <v>66</v>
      </c>
      <c r="O202" s="22">
        <f>IFERROR(IF(AND($W202="SI",VLOOKUP($C202,[4]APELACIÓN!$C:$AK,30,0)&gt;0),VLOOKUP($C202,[4]APELACIÓN!$C:$AK,30,0),VLOOKUP($C202,[4]CONSOLIDADO!$C:$BS,47,0)),"")</f>
        <v>69</v>
      </c>
      <c r="P202" s="25">
        <f>IFERROR(IF(AND($W202="SI",VLOOKUP($C202,[4]APELACIÓN!$C:$AK,31,0)&gt;0),VLOOKUP($C202,[4]APELACIÓN!$C:$AK,31,0),VLOOKUP($C202,[4]CONSOLIDADO!$C:$BS,48,0)),"")</f>
        <v>96</v>
      </c>
      <c r="Q202" s="24">
        <f>IFERROR(IF(AND($W202="SI",VLOOKUP($C202,[4]APELACIÓN!$C:$AK,32,0)&gt;0),VLOOKUP($C202,[4]APELACIÓN!$C:$AK,32,0),VLOOKUP($C202,[4]CONSOLIDADO!$C:$BS,49,0)),"")</f>
        <v>24</v>
      </c>
      <c r="R202" s="22" t="str">
        <f>IFERROR(IF(AND($W202="SI",VLOOKUP($C202,[4]APELACIÓN!$C:$AK,33,0)&gt;0),VLOOKUP($C202,[4]APELACIÓN!$C:$AK,33,0),VLOOKUP($C202,[4]CONSOLIDADO!$C:$BS,50,0)),"")</f>
        <v>TNS</v>
      </c>
      <c r="S202" s="23">
        <f>IFERROR(IF(AND($W202="SI",VLOOKUP($C202,[4]APELACIÓN!$C:$AK,34,0)&gt;0),VLOOKUP($C202,[4]APELACIÓN!$C:$AK,34,0),VLOOKUP($C202,[4]CONSOLIDADO!$C:$BS,51,0)),"")</f>
        <v>100</v>
      </c>
      <c r="T202" s="24">
        <f>IFERROR(IF(AND($W202="SI",VLOOKUP($C202,[4]APELACIÓN!$C:$AK,35,0)&gt;0),VLOOKUP($C202,[4]APELACIÓN!$C:$AK,35,0),VLOOKUP($C202,[4]CONSOLIDADO!$C:$BS,52,0)),"")</f>
        <v>25</v>
      </c>
      <c r="U202" s="26">
        <f>IFERROR(ROUND(IF(((H202+K202+Q202+T202)=VLOOKUP($C202,[4]CONSOLIDADO!$C:$BJ,60,0)),VLOOKUP($C202,[4]CONSOLIDADO!$C:$BJ,60,0),"ERROR"),2),"")</f>
        <v>82.5</v>
      </c>
      <c r="V202" s="27" t="str">
        <f>IFERROR(IF(VLOOKUP($C202,[4]APELACIÓN!$C:$AK,5,0)&lt;&gt;0,VLOOKUP($C202,[4]APELACIÓN!$C:$AK,5,0),"NO"),"")</f>
        <v/>
      </c>
      <c r="W202" s="27" t="str">
        <f>IFERROR(IF($V202="SI",VLOOKUP($C202,[4]APELACIÓN!$C:$AK,7,0),""),0)</f>
        <v/>
      </c>
      <c r="X202" s="28" t="str">
        <f>IFERROR(VLOOKUP($C202,[4]CONSOLIDADO!$C:$BS,61,0),"")</f>
        <v>EMPATE</v>
      </c>
      <c r="Y202" s="27">
        <f>IFERROR(VLOOKUP($C202,[4]CONSOLIDADO!$C:$BS,62,0),"")</f>
        <v>70</v>
      </c>
      <c r="Z202" s="27">
        <f>IFERROR(VLOOKUP($C202,[4]CONSOLIDADO!$C:$BS,63,0),"")</f>
        <v>3</v>
      </c>
      <c r="AA202" s="27">
        <f>IFERROR(VLOOKUP($C202,[4]CONSOLIDADO!$C:$BS,64,0),"")</f>
        <v>10</v>
      </c>
      <c r="AB202" s="27">
        <f>IFERROR(VLOOKUP($C202,[4]CONSOLIDADO!$C:$BS,65,0),"")</f>
        <v>10</v>
      </c>
      <c r="AC202" s="27" t="str">
        <f>IFERROR(VLOOKUP($C202,[4]CONSOLIDADO!$C:$BS,66,0),"")</f>
        <v/>
      </c>
      <c r="AD202" s="27">
        <f>IFERROR(VLOOKUP($C202,[4]CONSOLIDADO!$C:$BS,67,0),"")</f>
        <v>0</v>
      </c>
      <c r="AE202" s="27">
        <f>IFERROR(VLOOKUP($C202,[4]CONSOLIDADO!$C:$BS,68,0),"")</f>
        <v>0</v>
      </c>
      <c r="AF202" s="29"/>
    </row>
    <row r="203" spans="1:32" x14ac:dyDescent="0.25">
      <c r="A203" s="19">
        <v>12</v>
      </c>
      <c r="B203" s="20">
        <v>103</v>
      </c>
      <c r="C203" s="21">
        <v>17555690</v>
      </c>
      <c r="D203" s="20">
        <v>7</v>
      </c>
      <c r="E203" s="20">
        <f>IFERROR(VLOOKUP($C203,[4]CONSOLIDADO!$C:$K,9,0),"")</f>
        <v>22</v>
      </c>
      <c r="F203" s="22">
        <f>IFERROR(IF(AND($W203="SI",VLOOKUP($C203,[4]APELACIÓN!$C:$AK,21,0)&gt;0),VLOOKUP($C203,[4]APELACIÓN!$C:$AK,21,0),VLOOKUP($C203,[4]CONSOLIDADO!$C:$BS,38,0)),"")</f>
        <v>5</v>
      </c>
      <c r="G203" s="23">
        <f>IFERROR(IF(AND($W203="SI",VLOOKUP($C203,[4]APELACIÓN!$C:$AK,22,0)&gt;0),VLOOKUP($C203,[4]APELACIÓN!$C:$AK,22,0),VLOOKUP($C203,[4]CONSOLIDADO!$C:$BS,39,0)),"")</f>
        <v>40</v>
      </c>
      <c r="H203" s="24">
        <f>IFERROR(IF(AND($W203="SI",VLOOKUP($C203,[4]APELACIÓN!$C:$AK,23,0)&gt;0),VLOOKUP($C203,[4]APELACIÓN!$C:$AK,23,0),VLOOKUP($C203,[4]CONSOLIDADO!$C:$BS,40,0)),"")</f>
        <v>10</v>
      </c>
      <c r="I203" s="22">
        <f>IFERROR(IF(AND($W203="SI",VLOOKUP($C203,[4]APELACIÓN!$C:$AK,24,0)&gt;0),VLOOKUP($C203,[4]APELACIÓN!$C:$AK,24,0),VLOOKUP($C203,[4]CONSOLIDADO!$C:$BS,41,0)),"")</f>
        <v>254</v>
      </c>
      <c r="J203" s="25">
        <f>IFERROR(IF(AND($W203="SI",VLOOKUP($C203,[4]APELACIÓN!$C:$AK,25,0)&gt;0),VLOOKUP($C203,[4]APELACIÓN!$C:$AK,25,0),VLOOKUP($C203,[4]CONSOLIDADO!$C:$BS,42,0)),"")</f>
        <v>100</v>
      </c>
      <c r="K203" s="24">
        <f>IFERROR(IF(AND($W203="SI",VLOOKUP($C203,[4]APELACIÓN!$C:$AK,26,0)&gt;0),VLOOKUP($C203,[4]APELACIÓN!$C:$AK,26,0),VLOOKUP($C203,[4]CONSOLIDADO!$C:$BS,43,0)),"")</f>
        <v>25</v>
      </c>
      <c r="L203" s="22">
        <f>IFERROR(IF(AND($W203="SI",VLOOKUP($C203,[4]APELACIÓN!$C:$AK,27,0)&gt;0),VLOOKUP($C203,[4]APELACIÓN!$C:$AK,27,0),VLOOKUP($C203,[4]CONSOLIDADO!$C:$BS,44,0)),"")</f>
        <v>69</v>
      </c>
      <c r="M203" s="22">
        <f>IFERROR(IF(AND($W203="SI",VLOOKUP($C203,[4]APELACIÓN!$C:$AK,28,0)&gt;0),VLOOKUP($C203,[4]APELACIÓN!$C:$AK,28,0),VLOOKUP($C203,[4]CONSOLIDADO!$C:$BS,45,0)),"")</f>
        <v>70</v>
      </c>
      <c r="N203" s="22">
        <f>IFERROR(IF(AND($W203="SI",VLOOKUP($C203,[4]APELACIÓN!$C:$AK,29,0)&gt;0),VLOOKUP($C203,[4]APELACIÓN!$C:$AK,29,0),VLOOKUP($C203,[4]CONSOLIDADO!$C:$BS,46,0)),"")</f>
        <v>70</v>
      </c>
      <c r="O203" s="22">
        <f>IFERROR(IF(AND($W203="SI",VLOOKUP($C203,[4]APELACIÓN!$C:$AK,30,0)&gt;0),VLOOKUP($C203,[4]APELACIÓN!$C:$AK,30,0),VLOOKUP($C203,[4]CONSOLIDADO!$C:$BS,47,0)),"")</f>
        <v>70</v>
      </c>
      <c r="P203" s="25">
        <f>IFERROR(IF(AND($W203="SI",VLOOKUP($C203,[4]APELACIÓN!$C:$AK,31,0)&gt;0),VLOOKUP($C203,[4]APELACIÓN!$C:$AK,31,0),VLOOKUP($C203,[4]CONSOLIDADO!$C:$BS,48,0)),"")</f>
        <v>100</v>
      </c>
      <c r="Q203" s="24">
        <f>IFERROR(IF(AND($W203="SI",VLOOKUP($C203,[4]APELACIÓN!$C:$AK,32,0)&gt;0),VLOOKUP($C203,[4]APELACIÓN!$C:$AK,32,0),VLOOKUP($C203,[4]CONSOLIDADO!$C:$BS,49,0)),"")</f>
        <v>25</v>
      </c>
      <c r="R203" s="22" t="str">
        <f>IFERROR(IF(AND($W203="SI",VLOOKUP($C203,[4]APELACIÓN!$C:$AK,33,0)&gt;0),VLOOKUP($C203,[4]APELACIÓN!$C:$AK,33,0),VLOOKUP($C203,[4]CONSOLIDADO!$C:$BS,50,0)),"")</f>
        <v>TNM</v>
      </c>
      <c r="S203" s="23">
        <f>IFERROR(IF(AND($W203="SI",VLOOKUP($C203,[4]APELACIÓN!$C:$AK,34,0)&gt;0),VLOOKUP($C203,[4]APELACIÓN!$C:$AK,34,0),VLOOKUP($C203,[4]CONSOLIDADO!$C:$BS,51,0)),"")</f>
        <v>70</v>
      </c>
      <c r="T203" s="24">
        <f>IFERROR(IF(AND($W203="SI",VLOOKUP($C203,[4]APELACIÓN!$C:$AK,35,0)&gt;0),VLOOKUP($C203,[4]APELACIÓN!$C:$AK,35,0),VLOOKUP($C203,[4]CONSOLIDADO!$C:$BS,52,0)),"")</f>
        <v>17.5</v>
      </c>
      <c r="U203" s="26">
        <f>IFERROR(ROUND(IF(((H203+K203+Q203+T203)=VLOOKUP($C203,[4]CONSOLIDADO!$C:$BJ,60,0)),VLOOKUP($C203,[4]CONSOLIDADO!$C:$BJ,60,0),"ERROR"),2),"")</f>
        <v>77.5</v>
      </c>
      <c r="V203" s="27" t="str">
        <f>IFERROR(IF(VLOOKUP($C203,[4]APELACIÓN!$C:$AK,5,0)&lt;&gt;0,VLOOKUP($C203,[4]APELACIÓN!$C:$AK,5,0),"NO"),"")</f>
        <v/>
      </c>
      <c r="W203" s="27" t="str">
        <f>IFERROR(IF($V203="SI",VLOOKUP($C203,[4]APELACIÓN!$C:$AK,7,0),""),0)</f>
        <v/>
      </c>
      <c r="X203" s="28" t="str">
        <f>IFERROR(VLOOKUP($C203,[4]CONSOLIDADO!$C:$BS,61,0),"")</f>
        <v>EMPATE</v>
      </c>
      <c r="Y203" s="27">
        <f>IFERROR(VLOOKUP($C203,[4]CONSOLIDADO!$C:$BS,62,0),"")</f>
        <v>69</v>
      </c>
      <c r="Z203" s="27">
        <f>IFERROR(VLOOKUP($C203,[4]CONSOLIDADO!$C:$BS,63,0),"")</f>
        <v>4</v>
      </c>
      <c r="AA203" s="27">
        <f>IFERROR(VLOOKUP($C203,[4]CONSOLIDADO!$C:$BS,64,0),"")</f>
        <v>10</v>
      </c>
      <c r="AB203" s="27">
        <f>IFERROR(VLOOKUP($C203,[4]CONSOLIDADO!$C:$BS,65,0),"")</f>
        <v>29</v>
      </c>
      <c r="AC203" s="27" t="str">
        <f>IFERROR(VLOOKUP($C203,[4]CONSOLIDADO!$C:$BS,66,0),"")</f>
        <v/>
      </c>
      <c r="AD203" s="27">
        <f>IFERROR(VLOOKUP($C203,[4]CONSOLIDADO!$C:$BS,67,0),"")</f>
        <v>0</v>
      </c>
      <c r="AE203" s="27">
        <f>IFERROR(VLOOKUP($C203,[4]CONSOLIDADO!$C:$BS,68,0),"")</f>
        <v>0</v>
      </c>
      <c r="AF203" s="29"/>
    </row>
    <row r="204" spans="1:32" x14ac:dyDescent="0.25">
      <c r="A204" s="19">
        <v>13</v>
      </c>
      <c r="B204" s="20">
        <v>103</v>
      </c>
      <c r="C204" s="21">
        <v>13413797</v>
      </c>
      <c r="D204" s="20">
        <v>5</v>
      </c>
      <c r="E204" s="20">
        <f>IFERROR(VLOOKUP($C204,[4]CONSOLIDADO!$C:$K,9,0),"")</f>
        <v>22</v>
      </c>
      <c r="F204" s="22">
        <f>IFERROR(IF(AND($W204="SI",VLOOKUP($C204,[4]APELACIÓN!$C:$AK,21,0)&gt;0),VLOOKUP($C204,[4]APELACIÓN!$C:$AK,21,0),VLOOKUP($C204,[4]CONSOLIDADO!$C:$BS,38,0)),"")</f>
        <v>5</v>
      </c>
      <c r="G204" s="23">
        <f>IFERROR(IF(AND($W204="SI",VLOOKUP($C204,[4]APELACIÓN!$C:$AK,22,0)&gt;0),VLOOKUP($C204,[4]APELACIÓN!$C:$AK,22,0),VLOOKUP($C204,[4]CONSOLIDADO!$C:$BS,39,0)),"")</f>
        <v>40</v>
      </c>
      <c r="H204" s="24">
        <f>IFERROR(IF(AND($W204="SI",VLOOKUP($C204,[4]APELACIÓN!$C:$AK,23,0)&gt;0),VLOOKUP($C204,[4]APELACIÓN!$C:$AK,23,0),VLOOKUP($C204,[4]CONSOLIDADO!$C:$BS,40,0)),"")</f>
        <v>10</v>
      </c>
      <c r="I204" s="22">
        <f>IFERROR(IF(AND($W204="SI",VLOOKUP($C204,[4]APELACIÓN!$C:$AK,24,0)&gt;0),VLOOKUP($C204,[4]APELACIÓN!$C:$AK,24,0),VLOOKUP($C204,[4]CONSOLIDADO!$C:$BS,41,0)),"")</f>
        <v>510</v>
      </c>
      <c r="J204" s="25">
        <f>IFERROR(IF(AND($W204="SI",VLOOKUP($C204,[4]APELACIÓN!$C:$AK,25,0)&gt;0),VLOOKUP($C204,[4]APELACIÓN!$C:$AK,25,0),VLOOKUP($C204,[4]CONSOLIDADO!$C:$BS,42,0)),"")</f>
        <v>100</v>
      </c>
      <c r="K204" s="24">
        <f>IFERROR(IF(AND($W204="SI",VLOOKUP($C204,[4]APELACIÓN!$C:$AK,26,0)&gt;0),VLOOKUP($C204,[4]APELACIÓN!$C:$AK,26,0),VLOOKUP($C204,[4]CONSOLIDADO!$C:$BS,43,0)),"")</f>
        <v>25</v>
      </c>
      <c r="L204" s="22">
        <f>IFERROR(IF(AND($W204="SI",VLOOKUP($C204,[4]APELACIÓN!$C:$AK,27,0)&gt;0),VLOOKUP($C204,[4]APELACIÓN!$C:$AK,27,0),VLOOKUP($C204,[4]CONSOLIDADO!$C:$BS,44,0)),"")</f>
        <v>70</v>
      </c>
      <c r="M204" s="22">
        <f>IFERROR(IF(AND($W204="SI",VLOOKUP($C204,[4]APELACIÓN!$C:$AK,28,0)&gt;0),VLOOKUP($C204,[4]APELACIÓN!$C:$AK,28,0),VLOOKUP($C204,[4]CONSOLIDADO!$C:$BS,45,0)),"")</f>
        <v>70</v>
      </c>
      <c r="N204" s="22">
        <f>IFERROR(IF(AND($W204="SI",VLOOKUP($C204,[4]APELACIÓN!$C:$AK,29,0)&gt;0),VLOOKUP($C204,[4]APELACIÓN!$C:$AK,29,0),VLOOKUP($C204,[4]CONSOLIDADO!$C:$BS,46,0)),"")</f>
        <v>0</v>
      </c>
      <c r="O204" s="22">
        <f>IFERROR(IF(AND($W204="SI",VLOOKUP($C204,[4]APELACIÓN!$C:$AK,30,0)&gt;0),VLOOKUP($C204,[4]APELACIÓN!$C:$AK,30,0),VLOOKUP($C204,[4]CONSOLIDADO!$C:$BS,47,0)),"")</f>
        <v>47</v>
      </c>
      <c r="P204" s="25">
        <f>IFERROR(IF(AND($W204="SI",VLOOKUP($C204,[4]APELACIÓN!$C:$AK,31,0)&gt;0),VLOOKUP($C204,[4]APELACIÓN!$C:$AK,31,0),VLOOKUP($C204,[4]CONSOLIDADO!$C:$BS,48,0)),"")</f>
        <v>52</v>
      </c>
      <c r="Q204" s="24">
        <f>IFERROR(IF(AND($W204="SI",VLOOKUP($C204,[4]APELACIÓN!$C:$AK,32,0)&gt;0),VLOOKUP($C204,[4]APELACIÓN!$C:$AK,32,0),VLOOKUP($C204,[4]CONSOLIDADO!$C:$BS,49,0)),"")</f>
        <v>13</v>
      </c>
      <c r="R204" s="22" t="str">
        <f>IFERROR(IF(AND($W204="SI",VLOOKUP($C204,[4]APELACIÓN!$C:$AK,33,0)&gt;0),VLOOKUP($C204,[4]APELACIÓN!$C:$AK,33,0),VLOOKUP($C204,[4]CONSOLIDADO!$C:$BS,50,0)),"")</f>
        <v>TNS</v>
      </c>
      <c r="S204" s="23">
        <f>IFERROR(IF(AND($W204="SI",VLOOKUP($C204,[4]APELACIÓN!$C:$AK,34,0)&gt;0),VLOOKUP($C204,[4]APELACIÓN!$C:$AK,34,0),VLOOKUP($C204,[4]CONSOLIDADO!$C:$BS,51,0)),"")</f>
        <v>100</v>
      </c>
      <c r="T204" s="24">
        <f>IFERROR(IF(AND($W204="SI",VLOOKUP($C204,[4]APELACIÓN!$C:$AK,35,0)&gt;0),VLOOKUP($C204,[4]APELACIÓN!$C:$AK,35,0),VLOOKUP($C204,[4]CONSOLIDADO!$C:$BS,52,0)),"")</f>
        <v>25</v>
      </c>
      <c r="U204" s="26">
        <f>IFERROR(ROUND(IF(((H204+K204+Q204+T204)=VLOOKUP($C204,[4]CONSOLIDADO!$C:$BJ,60,0)),VLOOKUP($C204,[4]CONSOLIDADO!$C:$BJ,60,0),"ERROR"),2),"")</f>
        <v>73</v>
      </c>
      <c r="V204" s="27" t="str">
        <f>IFERROR(IF(VLOOKUP($C204,[4]APELACIÓN!$C:$AK,5,0)&lt;&gt;0,VLOOKUP($C204,[4]APELACIÓN!$C:$AK,5,0),"NO"),"")</f>
        <v/>
      </c>
      <c r="W204" s="27" t="str">
        <f>IFERROR(IF($V204="SI",VLOOKUP($C204,[4]APELACIÓN!$C:$AK,7,0),""),0)</f>
        <v/>
      </c>
      <c r="X204" s="28" t="str">
        <f>IFERROR(VLOOKUP($C204,[4]CONSOLIDADO!$C:$BS,61,0),"")</f>
        <v>EMPATE</v>
      </c>
      <c r="Y204" s="27">
        <f>IFERROR(VLOOKUP($C204,[4]CONSOLIDADO!$C:$BS,62,0),"")</f>
        <v>70</v>
      </c>
      <c r="Z204" s="27">
        <f>IFERROR(VLOOKUP($C204,[4]CONSOLIDADO!$C:$BS,63,0),"")</f>
        <v>4</v>
      </c>
      <c r="AA204" s="27">
        <f>IFERROR(VLOOKUP($C204,[4]CONSOLIDADO!$C:$BS,64,0),"")</f>
        <v>7</v>
      </c>
      <c r="AB204" s="27">
        <f>IFERROR(VLOOKUP($C204,[4]CONSOLIDADO!$C:$BS,65,0),"")</f>
        <v>19</v>
      </c>
      <c r="AC204" s="27" t="str">
        <f>IFERROR(VLOOKUP($C204,[4]CONSOLIDADO!$C:$BS,66,0),"")</f>
        <v/>
      </c>
      <c r="AD204" s="27">
        <f>IFERROR(VLOOKUP($C204,[4]CONSOLIDADO!$C:$BS,67,0),"")</f>
        <v>0</v>
      </c>
      <c r="AE204" s="27">
        <f>IFERROR(VLOOKUP($C204,[4]CONSOLIDADO!$C:$BS,68,0),"")</f>
        <v>0</v>
      </c>
      <c r="AF204" s="29"/>
    </row>
    <row r="205" spans="1:32" x14ac:dyDescent="0.25">
      <c r="A205" s="19">
        <v>14</v>
      </c>
      <c r="B205" s="20">
        <v>103</v>
      </c>
      <c r="C205" s="21">
        <v>16771216</v>
      </c>
      <c r="D205" s="20">
        <v>9</v>
      </c>
      <c r="E205" s="20">
        <f>IFERROR(VLOOKUP($C205,[4]CONSOLIDADO!$C:$K,9,0),"")</f>
        <v>22</v>
      </c>
      <c r="F205" s="22">
        <f>IFERROR(IF(AND($W205="SI",VLOOKUP($C205,[4]APELACIÓN!$C:$AK,21,0)&gt;0),VLOOKUP($C205,[4]APELACIÓN!$C:$AK,21,0),VLOOKUP($C205,[4]CONSOLIDADO!$C:$BS,38,0)),"")</f>
        <v>5</v>
      </c>
      <c r="G205" s="23">
        <f>IFERROR(IF(AND($W205="SI",VLOOKUP($C205,[4]APELACIÓN!$C:$AK,22,0)&gt;0),VLOOKUP($C205,[4]APELACIÓN!$C:$AK,22,0),VLOOKUP($C205,[4]CONSOLIDADO!$C:$BS,39,0)),"")</f>
        <v>40</v>
      </c>
      <c r="H205" s="24">
        <f>IFERROR(IF(AND($W205="SI",VLOOKUP($C205,[4]APELACIÓN!$C:$AK,23,0)&gt;0),VLOOKUP($C205,[4]APELACIÓN!$C:$AK,23,0),VLOOKUP($C205,[4]CONSOLIDADO!$C:$BS,40,0)),"")</f>
        <v>10</v>
      </c>
      <c r="I205" s="22">
        <f>IFERROR(IF(AND($W205="SI",VLOOKUP($C205,[4]APELACIÓN!$C:$AK,24,0)&gt;0),VLOOKUP($C205,[4]APELACIÓN!$C:$AK,24,0),VLOOKUP($C205,[4]CONSOLIDADO!$C:$BS,41,0)),"")</f>
        <v>153</v>
      </c>
      <c r="J205" s="25">
        <f>IFERROR(IF(AND($W205="SI",VLOOKUP($C205,[4]APELACIÓN!$C:$AK,25,0)&gt;0),VLOOKUP($C205,[4]APELACIÓN!$C:$AK,25,0),VLOOKUP($C205,[4]CONSOLIDADO!$C:$BS,42,0)),"")</f>
        <v>100</v>
      </c>
      <c r="K205" s="24">
        <f>IFERROR(IF(AND($W205="SI",VLOOKUP($C205,[4]APELACIÓN!$C:$AK,26,0)&gt;0),VLOOKUP($C205,[4]APELACIÓN!$C:$AK,26,0),VLOOKUP($C205,[4]CONSOLIDADO!$C:$BS,43,0)),"")</f>
        <v>25</v>
      </c>
      <c r="L205" s="22">
        <f>IFERROR(IF(AND($W205="SI",VLOOKUP($C205,[4]APELACIÓN!$C:$AK,27,0)&gt;0),VLOOKUP($C205,[4]APELACIÓN!$C:$AK,27,0),VLOOKUP($C205,[4]CONSOLIDADO!$C:$BS,44,0)),"")</f>
        <v>70</v>
      </c>
      <c r="M205" s="22">
        <f>IFERROR(IF(AND($W205="SI",VLOOKUP($C205,[4]APELACIÓN!$C:$AK,28,0)&gt;0),VLOOKUP($C205,[4]APELACIÓN!$C:$AK,28,0),VLOOKUP($C205,[4]CONSOLIDADO!$C:$BS,45,0)),"")</f>
        <v>70</v>
      </c>
      <c r="N205" s="22">
        <f>IFERROR(IF(AND($W205="SI",VLOOKUP($C205,[4]APELACIÓN!$C:$AK,29,0)&gt;0),VLOOKUP($C205,[4]APELACIÓN!$C:$AK,29,0),VLOOKUP($C205,[4]CONSOLIDADO!$C:$BS,46,0)),"")</f>
        <v>0</v>
      </c>
      <c r="O205" s="22">
        <f>IFERROR(IF(AND($W205="SI",VLOOKUP($C205,[4]APELACIÓN!$C:$AK,30,0)&gt;0),VLOOKUP($C205,[4]APELACIÓN!$C:$AK,30,0),VLOOKUP($C205,[4]CONSOLIDADO!$C:$BS,47,0)),"")</f>
        <v>47</v>
      </c>
      <c r="P205" s="25">
        <f>IFERROR(IF(AND($W205="SI",VLOOKUP($C205,[4]APELACIÓN!$C:$AK,31,0)&gt;0),VLOOKUP($C205,[4]APELACIÓN!$C:$AK,31,0),VLOOKUP($C205,[4]CONSOLIDADO!$C:$BS,48,0)),"")</f>
        <v>52</v>
      </c>
      <c r="Q205" s="24">
        <f>IFERROR(IF(AND($W205="SI",VLOOKUP($C205,[4]APELACIÓN!$C:$AK,32,0)&gt;0),VLOOKUP($C205,[4]APELACIÓN!$C:$AK,32,0),VLOOKUP($C205,[4]CONSOLIDADO!$C:$BS,49,0)),"")</f>
        <v>13</v>
      </c>
      <c r="R205" s="22" t="str">
        <f>IFERROR(IF(AND($W205="SI",VLOOKUP($C205,[4]APELACIÓN!$C:$AK,33,0)&gt;0),VLOOKUP($C205,[4]APELACIÓN!$C:$AK,33,0),VLOOKUP($C205,[4]CONSOLIDADO!$C:$BS,50,0)),"")</f>
        <v>TNS</v>
      </c>
      <c r="S205" s="23">
        <f>IFERROR(IF(AND($W205="SI",VLOOKUP($C205,[4]APELACIÓN!$C:$AK,34,0)&gt;0),VLOOKUP($C205,[4]APELACIÓN!$C:$AK,34,0),VLOOKUP($C205,[4]CONSOLIDADO!$C:$BS,51,0)),"")</f>
        <v>100</v>
      </c>
      <c r="T205" s="24">
        <f>IFERROR(IF(AND($W205="SI",VLOOKUP($C205,[4]APELACIÓN!$C:$AK,35,0)&gt;0),VLOOKUP($C205,[4]APELACIÓN!$C:$AK,35,0),VLOOKUP($C205,[4]CONSOLIDADO!$C:$BS,52,0)),"")</f>
        <v>25</v>
      </c>
      <c r="U205" s="26">
        <f>IFERROR(ROUND(IF(((H205+K205+Q205+T205)=VLOOKUP($C205,[4]CONSOLIDADO!$C:$BJ,60,0)),VLOOKUP($C205,[4]CONSOLIDADO!$C:$BJ,60,0),"ERROR"),2),"")</f>
        <v>73</v>
      </c>
      <c r="V205" s="27" t="str">
        <f>IFERROR(IF(VLOOKUP($C205,[4]APELACIÓN!$C:$AK,5,0)&lt;&gt;0,VLOOKUP($C205,[4]APELACIÓN!$C:$AK,5,0),"NO"),"")</f>
        <v/>
      </c>
      <c r="W205" s="27" t="str">
        <f>IFERROR(IF($V205="SI",VLOOKUP($C205,[4]APELACIÓN!$C:$AK,7,0),""),0)</f>
        <v/>
      </c>
      <c r="X205" s="28" t="str">
        <f>IFERROR(VLOOKUP($C205,[4]CONSOLIDADO!$C:$BS,61,0),"")</f>
        <v>EMPATE</v>
      </c>
      <c r="Y205" s="27">
        <f>IFERROR(VLOOKUP($C205,[4]CONSOLIDADO!$C:$BS,62,0),"")</f>
        <v>70</v>
      </c>
      <c r="Z205" s="27">
        <f>IFERROR(VLOOKUP($C205,[4]CONSOLIDADO!$C:$BS,63,0),"")</f>
        <v>3</v>
      </c>
      <c r="AA205" s="27">
        <f>IFERROR(VLOOKUP($C205,[4]CONSOLIDADO!$C:$BS,64,0),"")</f>
        <v>8</v>
      </c>
      <c r="AB205" s="27">
        <f>IFERROR(VLOOKUP($C205,[4]CONSOLIDADO!$C:$BS,65,0),"")</f>
        <v>0</v>
      </c>
      <c r="AC205" s="27" t="str">
        <f>IFERROR(VLOOKUP($C205,[4]CONSOLIDADO!$C:$BS,66,0),"")</f>
        <v/>
      </c>
      <c r="AD205" s="27">
        <f>IFERROR(VLOOKUP($C205,[4]CONSOLIDADO!$C:$BS,67,0),"")</f>
        <v>0</v>
      </c>
      <c r="AE205" s="27">
        <f>IFERROR(VLOOKUP($C205,[4]CONSOLIDADO!$C:$BS,68,0),"")</f>
        <v>0</v>
      </c>
      <c r="AF205" s="29"/>
    </row>
    <row r="206" spans="1:32" x14ac:dyDescent="0.25">
      <c r="A206" s="19">
        <v>15</v>
      </c>
      <c r="B206" s="20">
        <v>103</v>
      </c>
      <c r="C206" s="21">
        <v>17115202</v>
      </c>
      <c r="D206" s="20" t="s">
        <v>35</v>
      </c>
      <c r="E206" s="20">
        <f>IFERROR(VLOOKUP($C206,[4]CONSOLIDADO!$C:$K,9,0),"")</f>
        <v>22</v>
      </c>
      <c r="F206" s="22">
        <f>IFERROR(IF(AND($W206="SI",VLOOKUP($C206,[4]APELACIÓN!$C:$AK,21,0)&gt;0),VLOOKUP($C206,[4]APELACIÓN!$C:$AK,21,0),VLOOKUP($C206,[4]CONSOLIDADO!$C:$BS,38,0)),"")</f>
        <v>4</v>
      </c>
      <c r="G206" s="23">
        <f>IFERROR(IF(AND($W206="SI",VLOOKUP($C206,[4]APELACIÓN!$C:$AK,22,0)&gt;0),VLOOKUP($C206,[4]APELACIÓN!$C:$AK,22,0),VLOOKUP($C206,[4]CONSOLIDADO!$C:$BS,39,0)),"")</f>
        <v>34</v>
      </c>
      <c r="H206" s="24">
        <f>IFERROR(IF(AND($W206="SI",VLOOKUP($C206,[4]APELACIÓN!$C:$AK,23,0)&gt;0),VLOOKUP($C206,[4]APELACIÓN!$C:$AK,23,0),VLOOKUP($C206,[4]CONSOLIDADO!$C:$BS,40,0)),"")</f>
        <v>8.5</v>
      </c>
      <c r="I206" s="22">
        <f>IFERROR(IF(AND($W206="SI",VLOOKUP($C206,[4]APELACIÓN!$C:$AK,24,0)&gt;0),VLOOKUP($C206,[4]APELACIÓN!$C:$AK,24,0),VLOOKUP($C206,[4]CONSOLIDADO!$C:$BS,41,0)),"")</f>
        <v>94</v>
      </c>
      <c r="J206" s="25">
        <f>IFERROR(IF(AND($W206="SI",VLOOKUP($C206,[4]APELACIÓN!$C:$AK,25,0)&gt;0),VLOOKUP($C206,[4]APELACIÓN!$C:$AK,25,0),VLOOKUP($C206,[4]CONSOLIDADO!$C:$BS,42,0)),"")</f>
        <v>100</v>
      </c>
      <c r="K206" s="24">
        <f>IFERROR(IF(AND($W206="SI",VLOOKUP($C206,[4]APELACIÓN!$C:$AK,26,0)&gt;0),VLOOKUP($C206,[4]APELACIÓN!$C:$AK,26,0),VLOOKUP($C206,[4]CONSOLIDADO!$C:$BS,43,0)),"")</f>
        <v>25</v>
      </c>
      <c r="L206" s="22">
        <f>IFERROR(IF(AND($W206="SI",VLOOKUP($C206,[4]APELACIÓN!$C:$AK,27,0)&gt;0),VLOOKUP($C206,[4]APELACIÓN!$C:$AK,27,0),VLOOKUP($C206,[4]CONSOLIDADO!$C:$BS,44,0)),"")</f>
        <v>70</v>
      </c>
      <c r="M206" s="22">
        <f>IFERROR(IF(AND($W206="SI",VLOOKUP($C206,[4]APELACIÓN!$C:$AK,28,0)&gt;0),VLOOKUP($C206,[4]APELACIÓN!$C:$AK,28,0),VLOOKUP($C206,[4]CONSOLIDADO!$C:$BS,45,0)),"")</f>
        <v>70</v>
      </c>
      <c r="N206" s="22">
        <f>IFERROR(IF(AND($W206="SI",VLOOKUP($C206,[4]APELACIÓN!$C:$AK,29,0)&gt;0),VLOOKUP($C206,[4]APELACIÓN!$C:$AK,29,0),VLOOKUP($C206,[4]CONSOLIDADO!$C:$BS,46,0)),"")</f>
        <v>0</v>
      </c>
      <c r="O206" s="22">
        <f>IFERROR(IF(AND($W206="SI",VLOOKUP($C206,[4]APELACIÓN!$C:$AK,30,0)&gt;0),VLOOKUP($C206,[4]APELACIÓN!$C:$AK,30,0),VLOOKUP($C206,[4]CONSOLIDADO!$C:$BS,47,0)),"")</f>
        <v>47</v>
      </c>
      <c r="P206" s="25">
        <f>IFERROR(IF(AND($W206="SI",VLOOKUP($C206,[4]APELACIÓN!$C:$AK,31,0)&gt;0),VLOOKUP($C206,[4]APELACIÓN!$C:$AK,31,0),VLOOKUP($C206,[4]CONSOLIDADO!$C:$BS,48,0)),"")</f>
        <v>52</v>
      </c>
      <c r="Q206" s="24">
        <f>IFERROR(IF(AND($W206="SI",VLOOKUP($C206,[4]APELACIÓN!$C:$AK,32,0)&gt;0),VLOOKUP($C206,[4]APELACIÓN!$C:$AK,32,0),VLOOKUP($C206,[4]CONSOLIDADO!$C:$BS,49,0)),"")</f>
        <v>13</v>
      </c>
      <c r="R206" s="22" t="str">
        <f>IFERROR(IF(AND($W206="SI",VLOOKUP($C206,[4]APELACIÓN!$C:$AK,33,0)&gt;0),VLOOKUP($C206,[4]APELACIÓN!$C:$AK,33,0),VLOOKUP($C206,[4]CONSOLIDADO!$C:$BS,50,0)),"")</f>
        <v>TNS</v>
      </c>
      <c r="S206" s="23">
        <f>IFERROR(IF(AND($W206="SI",VLOOKUP($C206,[4]APELACIÓN!$C:$AK,34,0)&gt;0),VLOOKUP($C206,[4]APELACIÓN!$C:$AK,34,0),VLOOKUP($C206,[4]CONSOLIDADO!$C:$BS,51,0)),"")</f>
        <v>100</v>
      </c>
      <c r="T206" s="24">
        <f>IFERROR(IF(AND($W206="SI",VLOOKUP($C206,[4]APELACIÓN!$C:$AK,35,0)&gt;0),VLOOKUP($C206,[4]APELACIÓN!$C:$AK,35,0),VLOOKUP($C206,[4]CONSOLIDADO!$C:$BS,52,0)),"")</f>
        <v>25</v>
      </c>
      <c r="U206" s="26">
        <f>IFERROR(ROUND(IF(((H206+K206+Q206+T206)=VLOOKUP($C206,[4]CONSOLIDADO!$C:$BJ,60,0)),VLOOKUP($C206,[4]CONSOLIDADO!$C:$BJ,60,0),"ERROR"),2),"")</f>
        <v>71.5</v>
      </c>
      <c r="V206" s="27" t="str">
        <f>IFERROR(IF(VLOOKUP($C206,[4]APELACIÓN!$C:$AK,5,0)&lt;&gt;0,VLOOKUP($C206,[4]APELACIÓN!$C:$AK,5,0),"NO"),"")</f>
        <v/>
      </c>
      <c r="W206" s="27" t="str">
        <f>IFERROR(IF($V206="SI",VLOOKUP($C206,[4]APELACIÓN!$C:$AK,7,0),""),0)</f>
        <v/>
      </c>
      <c r="X206" s="28" t="str">
        <f>IFERROR(VLOOKUP($C206,[4]CONSOLIDADO!$C:$BS,61,0),"")</f>
        <v>EMPATE</v>
      </c>
      <c r="Y206" s="27">
        <f>IFERROR(VLOOKUP($C206,[4]CONSOLIDADO!$C:$BS,62,0),"")</f>
        <v>70</v>
      </c>
      <c r="Z206" s="27">
        <f>IFERROR(VLOOKUP($C206,[4]CONSOLIDADO!$C:$BS,63,0),"")</f>
        <v>3</v>
      </c>
      <c r="AA206" s="27">
        <f>IFERROR(VLOOKUP($C206,[4]CONSOLIDADO!$C:$BS,64,0),"")</f>
        <v>11</v>
      </c>
      <c r="AB206" s="27">
        <f>IFERROR(VLOOKUP($C206,[4]CONSOLIDADO!$C:$BS,65,0),"")</f>
        <v>0</v>
      </c>
      <c r="AC206" s="27" t="str">
        <f>IFERROR(VLOOKUP($C206,[4]CONSOLIDADO!$C:$BS,66,0),"")</f>
        <v/>
      </c>
      <c r="AD206" s="27">
        <f>IFERROR(VLOOKUP($C206,[4]CONSOLIDADO!$C:$BS,67,0),"")</f>
        <v>0</v>
      </c>
      <c r="AE206" s="27">
        <f>IFERROR(VLOOKUP($C206,[4]CONSOLIDADO!$C:$BS,68,0),"")</f>
        <v>0</v>
      </c>
      <c r="AF206" s="29"/>
    </row>
    <row r="207" spans="1:32" x14ac:dyDescent="0.25">
      <c r="A207" s="19">
        <v>16</v>
      </c>
      <c r="B207" s="20">
        <v>103</v>
      </c>
      <c r="C207" s="21">
        <v>17554680</v>
      </c>
      <c r="D207" s="20">
        <v>4</v>
      </c>
      <c r="E207" s="20">
        <f>IFERROR(VLOOKUP($C207,[4]CONSOLIDADO!$C:$K,9,0),"")</f>
        <v>22</v>
      </c>
      <c r="F207" s="22">
        <f>IFERROR(IF(AND($W207="SI",VLOOKUP($C207,[4]APELACIÓN!$C:$AK,21,0)&gt;0),VLOOKUP($C207,[4]APELACIÓN!$C:$AK,21,0),VLOOKUP($C207,[4]CONSOLIDADO!$C:$BS,38,0)),"")</f>
        <v>4</v>
      </c>
      <c r="G207" s="23">
        <f>IFERROR(IF(AND($W207="SI",VLOOKUP($C207,[4]APELACIÓN!$C:$AK,22,0)&gt;0),VLOOKUP($C207,[4]APELACIÓN!$C:$AK,22,0),VLOOKUP($C207,[4]CONSOLIDADO!$C:$BS,39,0)),"")</f>
        <v>34</v>
      </c>
      <c r="H207" s="24">
        <f>IFERROR(IF(AND($W207="SI",VLOOKUP($C207,[4]APELACIÓN!$C:$AK,23,0)&gt;0),VLOOKUP($C207,[4]APELACIÓN!$C:$AK,23,0),VLOOKUP($C207,[4]CONSOLIDADO!$C:$BS,40,0)),"")</f>
        <v>8.5</v>
      </c>
      <c r="I207" s="22">
        <f>IFERROR(IF(AND($W207="SI",VLOOKUP($C207,[4]APELACIÓN!$C:$AK,24,0)&gt;0),VLOOKUP($C207,[4]APELACIÓN!$C:$AK,24,0),VLOOKUP($C207,[4]CONSOLIDADO!$C:$BS,41,0)),"")</f>
        <v>209</v>
      </c>
      <c r="J207" s="25">
        <f>IFERROR(IF(AND($W207="SI",VLOOKUP($C207,[4]APELACIÓN!$C:$AK,25,0)&gt;0),VLOOKUP($C207,[4]APELACIÓN!$C:$AK,25,0),VLOOKUP($C207,[4]CONSOLIDADO!$C:$BS,42,0)),"")</f>
        <v>100</v>
      </c>
      <c r="K207" s="24">
        <f>IFERROR(IF(AND($W207="SI",VLOOKUP($C207,[4]APELACIÓN!$C:$AK,26,0)&gt;0),VLOOKUP($C207,[4]APELACIÓN!$C:$AK,26,0),VLOOKUP($C207,[4]CONSOLIDADO!$C:$BS,43,0)),"")</f>
        <v>25</v>
      </c>
      <c r="L207" s="22">
        <f>IFERROR(IF(AND($W207="SI",VLOOKUP($C207,[4]APELACIÓN!$C:$AK,27,0)&gt;0),VLOOKUP($C207,[4]APELACIÓN!$C:$AK,27,0),VLOOKUP($C207,[4]CONSOLIDADO!$C:$BS,44,0)),"")</f>
        <v>70</v>
      </c>
      <c r="M207" s="22">
        <f>IFERROR(IF(AND($W207="SI",VLOOKUP($C207,[4]APELACIÓN!$C:$AK,28,0)&gt;0),VLOOKUP($C207,[4]APELACIÓN!$C:$AK,28,0),VLOOKUP($C207,[4]CONSOLIDADO!$C:$BS,45,0)),"")</f>
        <v>70</v>
      </c>
      <c r="N207" s="22">
        <f>IFERROR(IF(AND($W207="SI",VLOOKUP($C207,[4]APELACIÓN!$C:$AK,29,0)&gt;0),VLOOKUP($C207,[4]APELACIÓN!$C:$AK,29,0),VLOOKUP($C207,[4]CONSOLIDADO!$C:$BS,46,0)),"")</f>
        <v>0</v>
      </c>
      <c r="O207" s="22">
        <f>IFERROR(IF(AND($W207="SI",VLOOKUP($C207,[4]APELACIÓN!$C:$AK,30,0)&gt;0),VLOOKUP($C207,[4]APELACIÓN!$C:$AK,30,0),VLOOKUP($C207,[4]CONSOLIDADO!$C:$BS,47,0)),"")</f>
        <v>47</v>
      </c>
      <c r="P207" s="25">
        <f>IFERROR(IF(AND($W207="SI",VLOOKUP($C207,[4]APELACIÓN!$C:$AK,31,0)&gt;0),VLOOKUP($C207,[4]APELACIÓN!$C:$AK,31,0),VLOOKUP($C207,[4]CONSOLIDADO!$C:$BS,48,0)),"")</f>
        <v>52</v>
      </c>
      <c r="Q207" s="24">
        <f>IFERROR(IF(AND($W207="SI",VLOOKUP($C207,[4]APELACIÓN!$C:$AK,32,0)&gt;0),VLOOKUP($C207,[4]APELACIÓN!$C:$AK,32,0),VLOOKUP($C207,[4]CONSOLIDADO!$C:$BS,49,0)),"")</f>
        <v>13</v>
      </c>
      <c r="R207" s="22" t="str">
        <f>IFERROR(IF(AND($W207="SI",VLOOKUP($C207,[4]APELACIÓN!$C:$AK,33,0)&gt;0),VLOOKUP($C207,[4]APELACIÓN!$C:$AK,33,0),VLOOKUP($C207,[4]CONSOLIDADO!$C:$BS,50,0)),"")</f>
        <v>TNS</v>
      </c>
      <c r="S207" s="23">
        <f>IFERROR(IF(AND($W207="SI",VLOOKUP($C207,[4]APELACIÓN!$C:$AK,34,0)&gt;0),VLOOKUP($C207,[4]APELACIÓN!$C:$AK,34,0),VLOOKUP($C207,[4]CONSOLIDADO!$C:$BS,51,0)),"")</f>
        <v>100</v>
      </c>
      <c r="T207" s="24">
        <f>IFERROR(IF(AND($W207="SI",VLOOKUP($C207,[4]APELACIÓN!$C:$AK,35,0)&gt;0),VLOOKUP($C207,[4]APELACIÓN!$C:$AK,35,0),VLOOKUP($C207,[4]CONSOLIDADO!$C:$BS,52,0)),"")</f>
        <v>25</v>
      </c>
      <c r="U207" s="26">
        <f>IFERROR(ROUND(IF(((H207+K207+Q207+T207)=VLOOKUP($C207,[4]CONSOLIDADO!$C:$BJ,60,0)),VLOOKUP($C207,[4]CONSOLIDADO!$C:$BJ,60,0),"ERROR"),2),"")</f>
        <v>71.5</v>
      </c>
      <c r="V207" s="27" t="str">
        <f>IFERROR(IF(VLOOKUP($C207,[4]APELACIÓN!$C:$AK,5,0)&lt;&gt;0,VLOOKUP($C207,[4]APELACIÓN!$C:$AK,5,0),"NO"),"")</f>
        <v/>
      </c>
      <c r="W207" s="27" t="str">
        <f>IFERROR(IF($V207="SI",VLOOKUP($C207,[4]APELACIÓN!$C:$AK,7,0),""),0)</f>
        <v/>
      </c>
      <c r="X207" s="28" t="str">
        <f>IFERROR(VLOOKUP($C207,[4]CONSOLIDADO!$C:$BS,61,0),"")</f>
        <v>EMPATE</v>
      </c>
      <c r="Y207" s="27">
        <f>IFERROR(VLOOKUP($C207,[4]CONSOLIDADO!$C:$BS,62,0),"")</f>
        <v>70</v>
      </c>
      <c r="Z207" s="27">
        <f>IFERROR(VLOOKUP($C207,[4]CONSOLIDADO!$C:$BS,63,0),"")</f>
        <v>3</v>
      </c>
      <c r="AA207" s="27">
        <f>IFERROR(VLOOKUP($C207,[4]CONSOLIDADO!$C:$BS,64,0),"")</f>
        <v>8</v>
      </c>
      <c r="AB207" s="27">
        <f>IFERROR(VLOOKUP($C207,[4]CONSOLIDADO!$C:$BS,65,0),"")</f>
        <v>3</v>
      </c>
      <c r="AC207" s="27" t="str">
        <f>IFERROR(VLOOKUP($C207,[4]CONSOLIDADO!$C:$BS,66,0),"")</f>
        <v/>
      </c>
      <c r="AD207" s="27">
        <f>IFERROR(VLOOKUP($C207,[4]CONSOLIDADO!$C:$BS,67,0),"")</f>
        <v>0</v>
      </c>
      <c r="AE207" s="27">
        <f>IFERROR(VLOOKUP($C207,[4]CONSOLIDADO!$C:$BS,68,0),"")</f>
        <v>0</v>
      </c>
      <c r="AF207" s="29"/>
    </row>
    <row r="208" spans="1:32" x14ac:dyDescent="0.25">
      <c r="A208" s="19">
        <v>17</v>
      </c>
      <c r="B208" s="20">
        <v>103</v>
      </c>
      <c r="C208" s="21">
        <v>18315181</v>
      </c>
      <c r="D208" s="20">
        <v>9</v>
      </c>
      <c r="E208" s="20">
        <f>IFERROR(VLOOKUP($C208,[4]CONSOLIDADO!$C:$K,9,0),"")</f>
        <v>22</v>
      </c>
      <c r="F208" s="22">
        <f>IFERROR(IF(AND($W208="SI",VLOOKUP($C208,[4]APELACIÓN!$C:$AK,21,0)&gt;0),VLOOKUP($C208,[4]APELACIÓN!$C:$AK,21,0),VLOOKUP($C208,[4]CONSOLIDADO!$C:$BS,38,0)),"")</f>
        <v>4</v>
      </c>
      <c r="G208" s="23">
        <f>IFERROR(IF(AND($W208="SI",VLOOKUP($C208,[4]APELACIÓN!$C:$AK,22,0)&gt;0),VLOOKUP($C208,[4]APELACIÓN!$C:$AK,22,0),VLOOKUP($C208,[4]CONSOLIDADO!$C:$BS,39,0)),"")</f>
        <v>34</v>
      </c>
      <c r="H208" s="24">
        <f>IFERROR(IF(AND($W208="SI",VLOOKUP($C208,[4]APELACIÓN!$C:$AK,23,0)&gt;0),VLOOKUP($C208,[4]APELACIÓN!$C:$AK,23,0),VLOOKUP($C208,[4]CONSOLIDADO!$C:$BS,40,0)),"")</f>
        <v>8.5</v>
      </c>
      <c r="I208" s="22">
        <f>IFERROR(IF(AND($W208="SI",VLOOKUP($C208,[4]APELACIÓN!$C:$AK,24,0)&gt;0),VLOOKUP($C208,[4]APELACIÓN!$C:$AK,24,0),VLOOKUP($C208,[4]CONSOLIDADO!$C:$BS,41,0)),"")</f>
        <v>94</v>
      </c>
      <c r="J208" s="25">
        <f>IFERROR(IF(AND($W208="SI",VLOOKUP($C208,[4]APELACIÓN!$C:$AK,25,0)&gt;0),VLOOKUP($C208,[4]APELACIÓN!$C:$AK,25,0),VLOOKUP($C208,[4]CONSOLIDADO!$C:$BS,42,0)),"")</f>
        <v>100</v>
      </c>
      <c r="K208" s="24">
        <f>IFERROR(IF(AND($W208="SI",VLOOKUP($C208,[4]APELACIÓN!$C:$AK,26,0)&gt;0),VLOOKUP($C208,[4]APELACIÓN!$C:$AK,26,0),VLOOKUP($C208,[4]CONSOLIDADO!$C:$BS,43,0)),"")</f>
        <v>25</v>
      </c>
      <c r="L208" s="22">
        <f>IFERROR(IF(AND($W208="SI",VLOOKUP($C208,[4]APELACIÓN!$C:$AK,27,0)&gt;0),VLOOKUP($C208,[4]APELACIÓN!$C:$AK,27,0),VLOOKUP($C208,[4]CONSOLIDADO!$C:$BS,44,0)),"")</f>
        <v>69</v>
      </c>
      <c r="M208" s="22">
        <f>IFERROR(IF(AND($W208="SI",VLOOKUP($C208,[4]APELACIÓN!$C:$AK,28,0)&gt;0),VLOOKUP($C208,[4]APELACIÓN!$C:$AK,28,0),VLOOKUP($C208,[4]CONSOLIDADO!$C:$BS,45,0)),"")</f>
        <v>69</v>
      </c>
      <c r="N208" s="22">
        <f>IFERROR(IF(AND($W208="SI",VLOOKUP($C208,[4]APELACIÓN!$C:$AK,29,0)&gt;0),VLOOKUP($C208,[4]APELACIÓN!$C:$AK,29,0),VLOOKUP($C208,[4]CONSOLIDADO!$C:$BS,46,0)),"")</f>
        <v>0</v>
      </c>
      <c r="O208" s="22">
        <f>IFERROR(IF(AND($W208="SI",VLOOKUP($C208,[4]APELACIÓN!$C:$AK,30,0)&gt;0),VLOOKUP($C208,[4]APELACIÓN!$C:$AK,30,0),VLOOKUP($C208,[4]CONSOLIDADO!$C:$BS,47,0)),"")</f>
        <v>46</v>
      </c>
      <c r="P208" s="25">
        <f>IFERROR(IF(AND($W208="SI",VLOOKUP($C208,[4]APELACIÓN!$C:$AK,31,0)&gt;0),VLOOKUP($C208,[4]APELACIÓN!$C:$AK,31,0),VLOOKUP($C208,[4]CONSOLIDADO!$C:$BS,48,0)),"")</f>
        <v>52</v>
      </c>
      <c r="Q208" s="24">
        <f>IFERROR(IF(AND($W208="SI",VLOOKUP($C208,[4]APELACIÓN!$C:$AK,32,0)&gt;0),VLOOKUP($C208,[4]APELACIÓN!$C:$AK,32,0),VLOOKUP($C208,[4]CONSOLIDADO!$C:$BS,49,0)),"")</f>
        <v>13</v>
      </c>
      <c r="R208" s="22" t="str">
        <f>IFERROR(IF(AND($W208="SI",VLOOKUP($C208,[4]APELACIÓN!$C:$AK,33,0)&gt;0),VLOOKUP($C208,[4]APELACIÓN!$C:$AK,33,0),VLOOKUP($C208,[4]CONSOLIDADO!$C:$BS,50,0)),"")</f>
        <v>TNS</v>
      </c>
      <c r="S208" s="23">
        <f>IFERROR(IF(AND($W208="SI",VLOOKUP($C208,[4]APELACIÓN!$C:$AK,34,0)&gt;0),VLOOKUP($C208,[4]APELACIÓN!$C:$AK,34,0),VLOOKUP($C208,[4]CONSOLIDADO!$C:$BS,51,0)),"")</f>
        <v>100</v>
      </c>
      <c r="T208" s="24">
        <f>IFERROR(IF(AND($W208="SI",VLOOKUP($C208,[4]APELACIÓN!$C:$AK,35,0)&gt;0),VLOOKUP($C208,[4]APELACIÓN!$C:$AK,35,0),VLOOKUP($C208,[4]CONSOLIDADO!$C:$BS,52,0)),"")</f>
        <v>25</v>
      </c>
      <c r="U208" s="26">
        <f>IFERROR(ROUND(IF(((H208+K208+Q208+T208)=VLOOKUP($C208,[4]CONSOLIDADO!$C:$BJ,60,0)),VLOOKUP($C208,[4]CONSOLIDADO!$C:$BJ,60,0),"ERROR"),2),"")</f>
        <v>71.5</v>
      </c>
      <c r="V208" s="27" t="str">
        <f>IFERROR(IF(VLOOKUP($C208,[4]APELACIÓN!$C:$AK,5,0)&lt;&gt;0,VLOOKUP($C208,[4]APELACIÓN!$C:$AK,5,0),"NO"),"")</f>
        <v/>
      </c>
      <c r="W208" s="27" t="str">
        <f>IFERROR(IF($V208="SI",VLOOKUP($C208,[4]APELACIÓN!$C:$AK,7,0),""),0)</f>
        <v/>
      </c>
      <c r="X208" s="28" t="str">
        <f>IFERROR(VLOOKUP($C208,[4]CONSOLIDADO!$C:$BS,61,0),"")</f>
        <v>EMPATE</v>
      </c>
      <c r="Y208" s="27">
        <f>IFERROR(VLOOKUP($C208,[4]CONSOLIDADO!$C:$BS,62,0),"")</f>
        <v>69</v>
      </c>
      <c r="Z208" s="27">
        <f>IFERROR(VLOOKUP($C208,[4]CONSOLIDADO!$C:$BS,63,0),"")</f>
        <v>4</v>
      </c>
      <c r="AA208" s="27">
        <f>IFERROR(VLOOKUP($C208,[4]CONSOLIDADO!$C:$BS,64,0),"")</f>
        <v>1</v>
      </c>
      <c r="AB208" s="27">
        <f>IFERROR(VLOOKUP($C208,[4]CONSOLIDADO!$C:$BS,65,0),"")</f>
        <v>21</v>
      </c>
      <c r="AC208" s="27" t="str">
        <f>IFERROR(VLOOKUP($C208,[4]CONSOLIDADO!$C:$BS,66,0),"")</f>
        <v/>
      </c>
      <c r="AD208" s="27">
        <f>IFERROR(VLOOKUP($C208,[4]CONSOLIDADO!$C:$BS,67,0),"")</f>
        <v>0</v>
      </c>
      <c r="AE208" s="27">
        <f>IFERROR(VLOOKUP($C208,[4]CONSOLIDADO!$C:$BS,68,0),"")</f>
        <v>0</v>
      </c>
      <c r="AF208" s="29"/>
    </row>
    <row r="209" spans="1:32" x14ac:dyDescent="0.25">
      <c r="A209" s="19">
        <v>18</v>
      </c>
      <c r="B209" s="20">
        <v>103</v>
      </c>
      <c r="C209" s="21">
        <v>17010986</v>
      </c>
      <c r="D209" s="20">
        <v>4</v>
      </c>
      <c r="E209" s="20">
        <f>IFERROR(VLOOKUP($C209,[4]CONSOLIDADO!$C:$K,9,0),"")</f>
        <v>22</v>
      </c>
      <c r="F209" s="22">
        <f>IFERROR(IF(AND($W209="SI",VLOOKUP($C209,[4]APELACIÓN!$C:$AK,21,0)&gt;0),VLOOKUP($C209,[4]APELACIÓN!$C:$AK,21,0),VLOOKUP($C209,[4]CONSOLIDADO!$C:$BS,38,0)),"")</f>
        <v>4</v>
      </c>
      <c r="G209" s="23">
        <f>IFERROR(IF(AND($W209="SI",VLOOKUP($C209,[4]APELACIÓN!$C:$AK,22,0)&gt;0),VLOOKUP($C209,[4]APELACIÓN!$C:$AK,22,0),VLOOKUP($C209,[4]CONSOLIDADO!$C:$BS,39,0)),"")</f>
        <v>34</v>
      </c>
      <c r="H209" s="24">
        <f>IFERROR(IF(AND($W209="SI",VLOOKUP($C209,[4]APELACIÓN!$C:$AK,23,0)&gt;0),VLOOKUP($C209,[4]APELACIÓN!$C:$AK,23,0),VLOOKUP($C209,[4]CONSOLIDADO!$C:$BS,40,0)),"")</f>
        <v>8.5</v>
      </c>
      <c r="I209" s="22">
        <f>IFERROR(IF(AND($W209="SI",VLOOKUP($C209,[4]APELACIÓN!$C:$AK,24,0)&gt;0),VLOOKUP($C209,[4]APELACIÓN!$C:$AK,24,0),VLOOKUP($C209,[4]CONSOLIDADO!$C:$BS,41,0)),"")</f>
        <v>60</v>
      </c>
      <c r="J209" s="25">
        <f>IFERROR(IF(AND($W209="SI",VLOOKUP($C209,[4]APELACIÓN!$C:$AK,25,0)&gt;0),VLOOKUP($C209,[4]APELACIÓN!$C:$AK,25,0),VLOOKUP($C209,[4]CONSOLIDADO!$C:$BS,42,0)),"")</f>
        <v>100</v>
      </c>
      <c r="K209" s="24">
        <f>IFERROR(IF(AND($W209="SI",VLOOKUP($C209,[4]APELACIÓN!$C:$AK,26,0)&gt;0),VLOOKUP($C209,[4]APELACIÓN!$C:$AK,26,0),VLOOKUP($C209,[4]CONSOLIDADO!$C:$BS,43,0)),"")</f>
        <v>25</v>
      </c>
      <c r="L209" s="22">
        <f>IFERROR(IF(AND($W209="SI",VLOOKUP($C209,[4]APELACIÓN!$C:$AK,27,0)&gt;0),VLOOKUP($C209,[4]APELACIÓN!$C:$AK,27,0),VLOOKUP($C209,[4]CONSOLIDADO!$C:$BS,44,0)),"")</f>
        <v>70</v>
      </c>
      <c r="M209" s="22">
        <f>IFERROR(IF(AND($W209="SI",VLOOKUP($C209,[4]APELACIÓN!$C:$AK,28,0)&gt;0),VLOOKUP($C209,[4]APELACIÓN!$C:$AK,28,0),VLOOKUP($C209,[4]CONSOLIDADO!$C:$BS,45,0)),"")</f>
        <v>62</v>
      </c>
      <c r="N209" s="22">
        <f>IFERROR(IF(AND($W209="SI",VLOOKUP($C209,[4]APELACIÓN!$C:$AK,29,0)&gt;0),VLOOKUP($C209,[4]APELACIÓN!$C:$AK,29,0),VLOOKUP($C209,[4]CONSOLIDADO!$C:$BS,46,0)),"")</f>
        <v>0</v>
      </c>
      <c r="O209" s="22">
        <f>IFERROR(IF(AND($W209="SI",VLOOKUP($C209,[4]APELACIÓN!$C:$AK,30,0)&gt;0),VLOOKUP($C209,[4]APELACIÓN!$C:$AK,30,0),VLOOKUP($C209,[4]CONSOLIDADO!$C:$BS,47,0)),"")</f>
        <v>44</v>
      </c>
      <c r="P209" s="25">
        <f>IFERROR(IF(AND($W209="SI",VLOOKUP($C209,[4]APELACIÓN!$C:$AK,31,0)&gt;0),VLOOKUP($C209,[4]APELACIÓN!$C:$AK,31,0),VLOOKUP($C209,[4]CONSOLIDADO!$C:$BS,48,0)),"")</f>
        <v>48</v>
      </c>
      <c r="Q209" s="24">
        <f>IFERROR(IF(AND($W209="SI",VLOOKUP($C209,[4]APELACIÓN!$C:$AK,32,0)&gt;0),VLOOKUP($C209,[4]APELACIÓN!$C:$AK,32,0),VLOOKUP($C209,[4]CONSOLIDADO!$C:$BS,49,0)),"")</f>
        <v>12</v>
      </c>
      <c r="R209" s="22" t="str">
        <f>IFERROR(IF(AND($W209="SI",VLOOKUP($C209,[4]APELACIÓN!$C:$AK,33,0)&gt;0),VLOOKUP($C209,[4]APELACIÓN!$C:$AK,33,0),VLOOKUP($C209,[4]CONSOLIDADO!$C:$BS,50,0)),"")</f>
        <v>TNS</v>
      </c>
      <c r="S209" s="23">
        <f>IFERROR(IF(AND($W209="SI",VLOOKUP($C209,[4]APELACIÓN!$C:$AK,34,0)&gt;0),VLOOKUP($C209,[4]APELACIÓN!$C:$AK,34,0),VLOOKUP($C209,[4]CONSOLIDADO!$C:$BS,51,0)),"")</f>
        <v>100</v>
      </c>
      <c r="T209" s="24">
        <f>IFERROR(IF(AND($W209="SI",VLOOKUP($C209,[4]APELACIÓN!$C:$AK,35,0)&gt;0),VLOOKUP($C209,[4]APELACIÓN!$C:$AK,35,0),VLOOKUP($C209,[4]CONSOLIDADO!$C:$BS,52,0)),"")</f>
        <v>25</v>
      </c>
      <c r="U209" s="26">
        <f>IFERROR(ROUND(IF(((H209+K209+Q209+T209)=VLOOKUP($C209,[4]CONSOLIDADO!$C:$BJ,60,0)),VLOOKUP($C209,[4]CONSOLIDADO!$C:$BJ,60,0),"ERROR"),2),"")</f>
        <v>70.5</v>
      </c>
      <c r="V209" s="27" t="str">
        <f>IFERROR(IF(VLOOKUP($C209,[4]APELACIÓN!$C:$AK,5,0)&lt;&gt;0,VLOOKUP($C209,[4]APELACIÓN!$C:$AK,5,0),"NO"),"")</f>
        <v/>
      </c>
      <c r="W209" s="27" t="str">
        <f>IFERROR(IF($V209="SI",VLOOKUP($C209,[4]APELACIÓN!$C:$AK,7,0),""),0)</f>
        <v/>
      </c>
      <c r="X209" s="28" t="str">
        <f>IFERROR(VLOOKUP($C209,[4]CONSOLIDADO!$C:$BS,61,0),"")</f>
        <v>EMPATE</v>
      </c>
      <c r="Y209" s="27">
        <f>IFERROR(VLOOKUP($C209,[4]CONSOLIDADO!$C:$BS,62,0),"")</f>
        <v>70</v>
      </c>
      <c r="Z209" s="27">
        <f>IFERROR(VLOOKUP($C209,[4]CONSOLIDADO!$C:$BS,63,0),"")</f>
        <v>4</v>
      </c>
      <c r="AA209" s="27">
        <f>IFERROR(VLOOKUP($C209,[4]CONSOLIDADO!$C:$BS,64,0),"")</f>
        <v>5</v>
      </c>
      <c r="AB209" s="27">
        <f>IFERROR(VLOOKUP($C209,[4]CONSOLIDADO!$C:$BS,65,0),"")</f>
        <v>7</v>
      </c>
      <c r="AC209" s="27" t="str">
        <f>IFERROR(VLOOKUP($C209,[4]CONSOLIDADO!$C:$BS,66,0),"")</f>
        <v/>
      </c>
      <c r="AD209" s="27">
        <f>IFERROR(VLOOKUP($C209,[4]CONSOLIDADO!$C:$BS,67,0),"")</f>
        <v>0</v>
      </c>
      <c r="AE209" s="27">
        <f>IFERROR(VLOOKUP($C209,[4]CONSOLIDADO!$C:$BS,68,0),"")</f>
        <v>0</v>
      </c>
      <c r="AF209" s="29"/>
    </row>
    <row r="210" spans="1:32" x14ac:dyDescent="0.25">
      <c r="A210" s="19">
        <v>19</v>
      </c>
      <c r="B210" s="20">
        <v>103</v>
      </c>
      <c r="C210" s="21">
        <v>16469745</v>
      </c>
      <c r="D210" s="20">
        <v>2</v>
      </c>
      <c r="E210" s="20">
        <f>IFERROR(VLOOKUP($C210,[4]CONSOLIDADO!$C:$K,9,0),"")</f>
        <v>22</v>
      </c>
      <c r="F210" s="22">
        <f>IFERROR(IF(AND($W210="SI",VLOOKUP($C210,[4]APELACIÓN!$C:$AK,21,0)&gt;0),VLOOKUP($C210,[4]APELACIÓN!$C:$AK,21,0),VLOOKUP($C210,[4]CONSOLIDADO!$C:$BS,38,0)),"")</f>
        <v>10</v>
      </c>
      <c r="G210" s="23">
        <f>IFERROR(IF(AND($W210="SI",VLOOKUP($C210,[4]APELACIÓN!$C:$AK,22,0)&gt;0),VLOOKUP($C210,[4]APELACIÓN!$C:$AK,22,0),VLOOKUP($C210,[4]CONSOLIDADO!$C:$BS,39,0)),"")</f>
        <v>70</v>
      </c>
      <c r="H210" s="24">
        <f>IFERROR(IF(AND($W210="SI",VLOOKUP($C210,[4]APELACIÓN!$C:$AK,23,0)&gt;0),VLOOKUP($C210,[4]APELACIÓN!$C:$AK,23,0),VLOOKUP($C210,[4]CONSOLIDADO!$C:$BS,40,0)),"")</f>
        <v>17.5</v>
      </c>
      <c r="I210" s="22">
        <f>IFERROR(IF(AND($W210="SI",VLOOKUP($C210,[4]APELACIÓN!$C:$AK,24,0)&gt;0),VLOOKUP($C210,[4]APELACIÓN!$C:$AK,24,0),VLOOKUP($C210,[4]CONSOLIDADO!$C:$BS,41,0)),"")</f>
        <v>20</v>
      </c>
      <c r="J210" s="25">
        <f>IFERROR(IF(AND($W210="SI",VLOOKUP($C210,[4]APELACIÓN!$C:$AK,25,0)&gt;0),VLOOKUP($C210,[4]APELACIÓN!$C:$AK,25,0),VLOOKUP($C210,[4]CONSOLIDADO!$C:$BS,42,0)),"")</f>
        <v>16</v>
      </c>
      <c r="K210" s="24">
        <f>IFERROR(IF(AND($W210="SI",VLOOKUP($C210,[4]APELACIÓN!$C:$AK,26,0)&gt;0),VLOOKUP($C210,[4]APELACIÓN!$C:$AK,26,0),VLOOKUP($C210,[4]CONSOLIDADO!$C:$BS,43,0)),"")</f>
        <v>4</v>
      </c>
      <c r="L210" s="22">
        <f>IFERROR(IF(AND($W210="SI",VLOOKUP($C210,[4]APELACIÓN!$C:$AK,27,0)&gt;0),VLOOKUP($C210,[4]APELACIÓN!$C:$AK,27,0),VLOOKUP($C210,[4]CONSOLIDADO!$C:$BS,44,0)),"")</f>
        <v>70</v>
      </c>
      <c r="M210" s="22">
        <f>IFERROR(IF(AND($W210="SI",VLOOKUP($C210,[4]APELACIÓN!$C:$AK,28,0)&gt;0),VLOOKUP($C210,[4]APELACIÓN!$C:$AK,28,0),VLOOKUP($C210,[4]CONSOLIDADO!$C:$BS,45,0)),"")</f>
        <v>68</v>
      </c>
      <c r="N210" s="22">
        <f>IFERROR(IF(AND($W210="SI",VLOOKUP($C210,[4]APELACIÓN!$C:$AK,29,0)&gt;0),VLOOKUP($C210,[4]APELACIÓN!$C:$AK,29,0),VLOOKUP($C210,[4]CONSOLIDADO!$C:$BS,46,0)),"")</f>
        <v>66</v>
      </c>
      <c r="O210" s="22">
        <f>IFERROR(IF(AND($W210="SI",VLOOKUP($C210,[4]APELACIÓN!$C:$AK,30,0)&gt;0),VLOOKUP($C210,[4]APELACIÓN!$C:$AK,30,0),VLOOKUP($C210,[4]CONSOLIDADO!$C:$BS,47,0)),"")</f>
        <v>68</v>
      </c>
      <c r="P210" s="25">
        <f>IFERROR(IF(AND($W210="SI",VLOOKUP($C210,[4]APELACIÓN!$C:$AK,31,0)&gt;0),VLOOKUP($C210,[4]APELACIÓN!$C:$AK,31,0),VLOOKUP($C210,[4]CONSOLIDADO!$C:$BS,48,0)),"")</f>
        <v>96</v>
      </c>
      <c r="Q210" s="24">
        <f>IFERROR(IF(AND($W210="SI",VLOOKUP($C210,[4]APELACIÓN!$C:$AK,32,0)&gt;0),VLOOKUP($C210,[4]APELACIÓN!$C:$AK,32,0),VLOOKUP($C210,[4]CONSOLIDADO!$C:$BS,49,0)),"")</f>
        <v>24</v>
      </c>
      <c r="R210" s="22" t="str">
        <f>IFERROR(IF(AND($W210="SI",VLOOKUP($C210,[4]APELACIÓN!$C:$AK,33,0)&gt;0),VLOOKUP($C210,[4]APELACIÓN!$C:$AK,33,0),VLOOKUP($C210,[4]CONSOLIDADO!$C:$BS,50,0)),"")</f>
        <v>TNS</v>
      </c>
      <c r="S210" s="23">
        <f>IFERROR(IF(AND($W210="SI",VLOOKUP($C210,[4]APELACIÓN!$C:$AK,34,0)&gt;0),VLOOKUP($C210,[4]APELACIÓN!$C:$AK,34,0),VLOOKUP($C210,[4]CONSOLIDADO!$C:$BS,51,0)),"")</f>
        <v>100</v>
      </c>
      <c r="T210" s="24">
        <f>IFERROR(IF(AND($W210="SI",VLOOKUP($C210,[4]APELACIÓN!$C:$AK,35,0)&gt;0),VLOOKUP($C210,[4]APELACIÓN!$C:$AK,35,0),VLOOKUP($C210,[4]CONSOLIDADO!$C:$BS,52,0)),"")</f>
        <v>25</v>
      </c>
      <c r="U210" s="26">
        <f>IFERROR(ROUND(IF(((H210+K210+Q210+T210)=VLOOKUP($C210,[4]CONSOLIDADO!$C:$BJ,60,0)),VLOOKUP($C210,[4]CONSOLIDADO!$C:$BJ,60,0),"ERROR"),2),"")</f>
        <v>70.5</v>
      </c>
      <c r="V210" s="27" t="str">
        <f>IFERROR(IF(VLOOKUP($C210,[4]APELACIÓN!$C:$AK,5,0)&lt;&gt;0,VLOOKUP($C210,[4]APELACIÓN!$C:$AK,5,0),"NO"),"")</f>
        <v/>
      </c>
      <c r="W210" s="27" t="str">
        <f>IFERROR(IF($V210="SI",VLOOKUP($C210,[4]APELACIÓN!$C:$AK,7,0),""),0)</f>
        <v/>
      </c>
      <c r="X210" s="28" t="str">
        <f>IFERROR(VLOOKUP($C210,[4]CONSOLIDADO!$C:$BS,61,0),"")</f>
        <v>EMPATE</v>
      </c>
      <c r="Y210" s="27">
        <f>IFERROR(VLOOKUP($C210,[4]CONSOLIDADO!$C:$BS,62,0),"")</f>
        <v>70</v>
      </c>
      <c r="Z210" s="27">
        <f>IFERROR(VLOOKUP($C210,[4]CONSOLIDADO!$C:$BS,63,0),"")</f>
        <v>3</v>
      </c>
      <c r="AA210" s="27">
        <f>IFERROR(VLOOKUP($C210,[4]CONSOLIDADO!$C:$BS,64,0),"")</f>
        <v>9</v>
      </c>
      <c r="AB210" s="27">
        <f>IFERROR(VLOOKUP($C210,[4]CONSOLIDADO!$C:$BS,65,0),"")</f>
        <v>10</v>
      </c>
      <c r="AC210" s="27" t="str">
        <f>IFERROR(VLOOKUP($C210,[4]CONSOLIDADO!$C:$BS,66,0),"")</f>
        <v/>
      </c>
      <c r="AD210" s="27">
        <f>IFERROR(VLOOKUP($C210,[4]CONSOLIDADO!$C:$BS,67,0),"")</f>
        <v>0</v>
      </c>
      <c r="AE210" s="27">
        <f>IFERROR(VLOOKUP($C210,[4]CONSOLIDADO!$C:$BS,68,0),"")</f>
        <v>0</v>
      </c>
      <c r="AF210" s="29"/>
    </row>
    <row r="211" spans="1:32" x14ac:dyDescent="0.25">
      <c r="A211" s="19">
        <v>20</v>
      </c>
      <c r="B211" s="20">
        <v>103</v>
      </c>
      <c r="C211" s="21">
        <v>16564941</v>
      </c>
      <c r="D211" s="20">
        <v>9</v>
      </c>
      <c r="E211" s="20">
        <f>IFERROR(VLOOKUP($C211,[4]CONSOLIDADO!$C:$K,9,0),"")</f>
        <v>22</v>
      </c>
      <c r="F211" s="22">
        <f>IFERROR(IF(AND($W211="SI",VLOOKUP($C211,[4]APELACIÓN!$C:$AK,21,0)&gt;0),VLOOKUP($C211,[4]APELACIÓN!$C:$AK,21,0),VLOOKUP($C211,[4]CONSOLIDADO!$C:$BS,38,0)),"")</f>
        <v>4</v>
      </c>
      <c r="G211" s="23">
        <f>IFERROR(IF(AND($W211="SI",VLOOKUP($C211,[4]APELACIÓN!$C:$AK,22,0)&gt;0),VLOOKUP($C211,[4]APELACIÓN!$C:$AK,22,0),VLOOKUP($C211,[4]CONSOLIDADO!$C:$BS,39,0)),"")</f>
        <v>34</v>
      </c>
      <c r="H211" s="24">
        <f>IFERROR(IF(AND($W211="SI",VLOOKUP($C211,[4]APELACIÓN!$C:$AK,23,0)&gt;0),VLOOKUP($C211,[4]APELACIÓN!$C:$AK,23,0),VLOOKUP($C211,[4]CONSOLIDADO!$C:$BS,40,0)),"")</f>
        <v>8.5</v>
      </c>
      <c r="I211" s="22">
        <f>IFERROR(IF(AND($W211="SI",VLOOKUP($C211,[4]APELACIÓN!$C:$AK,24,0)&gt;0),VLOOKUP($C211,[4]APELACIÓN!$C:$AK,24,0),VLOOKUP($C211,[4]CONSOLIDADO!$C:$BS,41,0)),"")</f>
        <v>141</v>
      </c>
      <c r="J211" s="25">
        <f>IFERROR(IF(AND($W211="SI",VLOOKUP($C211,[4]APELACIÓN!$C:$AK,25,0)&gt;0),VLOOKUP($C211,[4]APELACIÓN!$C:$AK,25,0),VLOOKUP($C211,[4]CONSOLIDADO!$C:$BS,42,0)),"")</f>
        <v>100</v>
      </c>
      <c r="K211" s="24">
        <f>IFERROR(IF(AND($W211="SI",VLOOKUP($C211,[4]APELACIÓN!$C:$AK,26,0)&gt;0),VLOOKUP($C211,[4]APELACIÓN!$C:$AK,26,0),VLOOKUP($C211,[4]CONSOLIDADO!$C:$BS,43,0)),"")</f>
        <v>25</v>
      </c>
      <c r="L211" s="22">
        <f>IFERROR(IF(AND($W211="SI",VLOOKUP($C211,[4]APELACIÓN!$C:$AK,27,0)&gt;0),VLOOKUP($C211,[4]APELACIÓN!$C:$AK,27,0),VLOOKUP($C211,[4]CONSOLIDADO!$C:$BS,44,0)),"")</f>
        <v>70</v>
      </c>
      <c r="M211" s="22">
        <f>IFERROR(IF(AND($W211="SI",VLOOKUP($C211,[4]APELACIÓN!$C:$AK,28,0)&gt;0),VLOOKUP($C211,[4]APELACIÓN!$C:$AK,28,0),VLOOKUP($C211,[4]CONSOLIDADO!$C:$BS,45,0)),"")</f>
        <v>66</v>
      </c>
      <c r="N211" s="22">
        <f>IFERROR(IF(AND($W211="SI",VLOOKUP($C211,[4]APELACIÓN!$C:$AK,29,0)&gt;0),VLOOKUP($C211,[4]APELACIÓN!$C:$AK,29,0),VLOOKUP($C211,[4]CONSOLIDADO!$C:$BS,46,0)),"")</f>
        <v>0</v>
      </c>
      <c r="O211" s="22">
        <f>IFERROR(IF(AND($W211="SI",VLOOKUP($C211,[4]APELACIÓN!$C:$AK,30,0)&gt;0),VLOOKUP($C211,[4]APELACIÓN!$C:$AK,30,0),VLOOKUP($C211,[4]CONSOLIDADO!$C:$BS,47,0)),"")</f>
        <v>45</v>
      </c>
      <c r="P211" s="25">
        <f>IFERROR(IF(AND($W211="SI",VLOOKUP($C211,[4]APELACIÓN!$C:$AK,31,0)&gt;0),VLOOKUP($C211,[4]APELACIÓN!$C:$AK,31,0),VLOOKUP($C211,[4]CONSOLIDADO!$C:$BS,48,0)),"")</f>
        <v>48</v>
      </c>
      <c r="Q211" s="24">
        <f>IFERROR(IF(AND($W211="SI",VLOOKUP($C211,[4]APELACIÓN!$C:$AK,32,0)&gt;0),VLOOKUP($C211,[4]APELACIÓN!$C:$AK,32,0),VLOOKUP($C211,[4]CONSOLIDADO!$C:$BS,49,0)),"")</f>
        <v>12</v>
      </c>
      <c r="R211" s="22" t="str">
        <f>IFERROR(IF(AND($W211="SI",VLOOKUP($C211,[4]APELACIÓN!$C:$AK,33,0)&gt;0),VLOOKUP($C211,[4]APELACIÓN!$C:$AK,33,0),VLOOKUP($C211,[4]CONSOLIDADO!$C:$BS,50,0)),"")</f>
        <v>TNS</v>
      </c>
      <c r="S211" s="23">
        <f>IFERROR(IF(AND($W211="SI",VLOOKUP($C211,[4]APELACIÓN!$C:$AK,34,0)&gt;0),VLOOKUP($C211,[4]APELACIÓN!$C:$AK,34,0),VLOOKUP($C211,[4]CONSOLIDADO!$C:$BS,51,0)),"")</f>
        <v>100</v>
      </c>
      <c r="T211" s="24">
        <f>IFERROR(IF(AND($W211="SI",VLOOKUP($C211,[4]APELACIÓN!$C:$AK,35,0)&gt;0),VLOOKUP($C211,[4]APELACIÓN!$C:$AK,35,0),VLOOKUP($C211,[4]CONSOLIDADO!$C:$BS,52,0)),"")</f>
        <v>25</v>
      </c>
      <c r="U211" s="26">
        <f>IFERROR(ROUND(IF(((H211+K211+Q211+T211)=VLOOKUP($C211,[4]CONSOLIDADO!$C:$BJ,60,0)),VLOOKUP($C211,[4]CONSOLIDADO!$C:$BJ,60,0),"ERROR"),2),"")</f>
        <v>70.5</v>
      </c>
      <c r="V211" s="27" t="str">
        <f>IFERROR(IF(VLOOKUP($C211,[4]APELACIÓN!$C:$AK,5,0)&lt;&gt;0,VLOOKUP($C211,[4]APELACIÓN!$C:$AK,5,0),"NO"),"")</f>
        <v/>
      </c>
      <c r="W211" s="27" t="str">
        <f>IFERROR(IF($V211="SI",VLOOKUP($C211,[4]APELACIÓN!$C:$AK,7,0),""),0)</f>
        <v/>
      </c>
      <c r="X211" s="28" t="str">
        <f>IFERROR(VLOOKUP($C211,[4]CONSOLIDADO!$C:$BS,61,0),"")</f>
        <v>EMPATE</v>
      </c>
      <c r="Y211" s="27">
        <f>IFERROR(VLOOKUP($C211,[4]CONSOLIDADO!$C:$BS,62,0),"")</f>
        <v>70</v>
      </c>
      <c r="Z211" s="27">
        <f>IFERROR(VLOOKUP($C211,[4]CONSOLIDADO!$C:$BS,63,0),"")</f>
        <v>3</v>
      </c>
      <c r="AA211" s="27">
        <f>IFERROR(VLOOKUP($C211,[4]CONSOLIDADO!$C:$BS,64,0),"")</f>
        <v>7</v>
      </c>
      <c r="AB211" s="27">
        <f>IFERROR(VLOOKUP($C211,[4]CONSOLIDADO!$C:$BS,65,0),"")</f>
        <v>29</v>
      </c>
      <c r="AC211" s="27" t="str">
        <f>IFERROR(VLOOKUP($C211,[4]CONSOLIDADO!$C:$BS,66,0),"")</f>
        <v/>
      </c>
      <c r="AD211" s="27">
        <f>IFERROR(VLOOKUP($C211,[4]CONSOLIDADO!$C:$BS,67,0),"")</f>
        <v>0</v>
      </c>
      <c r="AE211" s="27">
        <f>IFERROR(VLOOKUP($C211,[4]CONSOLIDADO!$C:$BS,68,0),"")</f>
        <v>0</v>
      </c>
      <c r="AF211" s="29"/>
    </row>
    <row r="212" spans="1:32" x14ac:dyDescent="0.25">
      <c r="A212" s="19">
        <v>21</v>
      </c>
      <c r="B212" s="20">
        <v>103</v>
      </c>
      <c r="C212" s="21">
        <v>12832507</v>
      </c>
      <c r="D212" s="20">
        <v>7</v>
      </c>
      <c r="E212" s="20">
        <f>IFERROR(VLOOKUP($C212,[4]CONSOLIDADO!$C:$K,9,0),"")</f>
        <v>22</v>
      </c>
      <c r="F212" s="22">
        <f>IFERROR(IF(AND($W212="SI",VLOOKUP($C212,[4]APELACIÓN!$C:$AK,21,0)&gt;0),VLOOKUP($C212,[4]APELACIÓN!$C:$AK,21,0),VLOOKUP($C212,[4]CONSOLIDADO!$C:$BS,38,0)),"")</f>
        <v>4</v>
      </c>
      <c r="G212" s="23">
        <f>IFERROR(IF(AND($W212="SI",VLOOKUP($C212,[4]APELACIÓN!$C:$AK,22,0)&gt;0),VLOOKUP($C212,[4]APELACIÓN!$C:$AK,22,0),VLOOKUP($C212,[4]CONSOLIDADO!$C:$BS,39,0)),"")</f>
        <v>34</v>
      </c>
      <c r="H212" s="24">
        <f>IFERROR(IF(AND($W212="SI",VLOOKUP($C212,[4]APELACIÓN!$C:$AK,23,0)&gt;0),VLOOKUP($C212,[4]APELACIÓN!$C:$AK,23,0),VLOOKUP($C212,[4]CONSOLIDADO!$C:$BS,40,0)),"")</f>
        <v>8.5</v>
      </c>
      <c r="I212" s="22">
        <f>IFERROR(IF(AND($W212="SI",VLOOKUP($C212,[4]APELACIÓN!$C:$AK,24,0)&gt;0),VLOOKUP($C212,[4]APELACIÓN!$C:$AK,24,0),VLOOKUP($C212,[4]CONSOLIDADO!$C:$BS,41,0)),"")</f>
        <v>282</v>
      </c>
      <c r="J212" s="25">
        <f>IFERROR(IF(AND($W212="SI",VLOOKUP($C212,[4]APELACIÓN!$C:$AK,25,0)&gt;0),VLOOKUP($C212,[4]APELACIÓN!$C:$AK,25,0),VLOOKUP($C212,[4]CONSOLIDADO!$C:$BS,42,0)),"")</f>
        <v>100</v>
      </c>
      <c r="K212" s="24">
        <f>IFERROR(IF(AND($W212="SI",VLOOKUP($C212,[4]APELACIÓN!$C:$AK,26,0)&gt;0),VLOOKUP($C212,[4]APELACIÓN!$C:$AK,26,0),VLOOKUP($C212,[4]CONSOLIDADO!$C:$BS,43,0)),"")</f>
        <v>25</v>
      </c>
      <c r="L212" s="22">
        <f>IFERROR(IF(AND($W212="SI",VLOOKUP($C212,[4]APELACIÓN!$C:$AK,27,0)&gt;0),VLOOKUP($C212,[4]APELACIÓN!$C:$AK,27,0),VLOOKUP($C212,[4]CONSOLIDADO!$C:$BS,44,0)),"")</f>
        <v>69</v>
      </c>
      <c r="M212" s="22">
        <f>IFERROR(IF(AND($W212="SI",VLOOKUP($C212,[4]APELACIÓN!$C:$AK,28,0)&gt;0),VLOOKUP($C212,[4]APELACIÓN!$C:$AK,28,0),VLOOKUP($C212,[4]CONSOLIDADO!$C:$BS,45,0)),"")</f>
        <v>65</v>
      </c>
      <c r="N212" s="22">
        <f>IFERROR(IF(AND($W212="SI",VLOOKUP($C212,[4]APELACIÓN!$C:$AK,29,0)&gt;0),VLOOKUP($C212,[4]APELACIÓN!$C:$AK,29,0),VLOOKUP($C212,[4]CONSOLIDADO!$C:$BS,46,0)),"")</f>
        <v>0</v>
      </c>
      <c r="O212" s="22">
        <f>IFERROR(IF(AND($W212="SI",VLOOKUP($C212,[4]APELACIÓN!$C:$AK,30,0)&gt;0),VLOOKUP($C212,[4]APELACIÓN!$C:$AK,30,0),VLOOKUP($C212,[4]CONSOLIDADO!$C:$BS,47,0)),"")</f>
        <v>45</v>
      </c>
      <c r="P212" s="25">
        <f>IFERROR(IF(AND($W212="SI",VLOOKUP($C212,[4]APELACIÓN!$C:$AK,31,0)&gt;0),VLOOKUP($C212,[4]APELACIÓN!$C:$AK,31,0),VLOOKUP($C212,[4]CONSOLIDADO!$C:$BS,48,0)),"")</f>
        <v>48</v>
      </c>
      <c r="Q212" s="24">
        <f>IFERROR(IF(AND($W212="SI",VLOOKUP($C212,[4]APELACIÓN!$C:$AK,32,0)&gt;0),VLOOKUP($C212,[4]APELACIÓN!$C:$AK,32,0),VLOOKUP($C212,[4]CONSOLIDADO!$C:$BS,49,0)),"")</f>
        <v>12</v>
      </c>
      <c r="R212" s="22" t="str">
        <f>IFERROR(IF(AND($W212="SI",VLOOKUP($C212,[4]APELACIÓN!$C:$AK,33,0)&gt;0),VLOOKUP($C212,[4]APELACIÓN!$C:$AK,33,0),VLOOKUP($C212,[4]CONSOLIDADO!$C:$BS,50,0)),"")</f>
        <v>TNS</v>
      </c>
      <c r="S212" s="23">
        <f>IFERROR(IF(AND($W212="SI",VLOOKUP($C212,[4]APELACIÓN!$C:$AK,34,0)&gt;0),VLOOKUP($C212,[4]APELACIÓN!$C:$AK,34,0),VLOOKUP($C212,[4]CONSOLIDADO!$C:$BS,51,0)),"")</f>
        <v>100</v>
      </c>
      <c r="T212" s="24">
        <f>IFERROR(IF(AND($W212="SI",VLOOKUP($C212,[4]APELACIÓN!$C:$AK,35,0)&gt;0),VLOOKUP($C212,[4]APELACIÓN!$C:$AK,35,0),VLOOKUP($C212,[4]CONSOLIDADO!$C:$BS,52,0)),"")</f>
        <v>25</v>
      </c>
      <c r="U212" s="26">
        <f>IFERROR(ROUND(IF(((H212+K212+Q212+T212)=VLOOKUP($C212,[4]CONSOLIDADO!$C:$BJ,60,0)),VLOOKUP($C212,[4]CONSOLIDADO!$C:$BJ,60,0),"ERROR"),2),"")</f>
        <v>70.5</v>
      </c>
      <c r="V212" s="27" t="str">
        <f>IFERROR(IF(VLOOKUP($C212,[4]APELACIÓN!$C:$AK,5,0)&lt;&gt;0,VLOOKUP($C212,[4]APELACIÓN!$C:$AK,5,0),"NO"),"")</f>
        <v/>
      </c>
      <c r="W212" s="27" t="str">
        <f>IFERROR(IF($V212="SI",VLOOKUP($C212,[4]APELACIÓN!$C:$AK,7,0),""),0)</f>
        <v/>
      </c>
      <c r="X212" s="28" t="str">
        <f>IFERROR(VLOOKUP($C212,[4]CONSOLIDADO!$C:$BS,61,0),"")</f>
        <v>EMPATE</v>
      </c>
      <c r="Y212" s="27">
        <f>IFERROR(VLOOKUP($C212,[4]CONSOLIDADO!$C:$BS,62,0),"")</f>
        <v>69</v>
      </c>
      <c r="Z212" s="27">
        <f>IFERROR(VLOOKUP($C212,[4]CONSOLIDADO!$C:$BS,63,0),"")</f>
        <v>3</v>
      </c>
      <c r="AA212" s="27">
        <f>IFERROR(VLOOKUP($C212,[4]CONSOLIDADO!$C:$BS,64,0),"")</f>
        <v>10</v>
      </c>
      <c r="AB212" s="27">
        <f>IFERROR(VLOOKUP($C212,[4]CONSOLIDADO!$C:$BS,65,0),"")</f>
        <v>28</v>
      </c>
      <c r="AC212" s="27" t="str">
        <f>IFERROR(VLOOKUP($C212,[4]CONSOLIDADO!$C:$BS,66,0),"")</f>
        <v/>
      </c>
      <c r="AD212" s="27">
        <f>IFERROR(VLOOKUP($C212,[4]CONSOLIDADO!$C:$BS,67,0),"")</f>
        <v>0</v>
      </c>
      <c r="AE212" s="27">
        <f>IFERROR(VLOOKUP($C212,[4]CONSOLIDADO!$C:$BS,68,0),"")</f>
        <v>0</v>
      </c>
      <c r="AF212" s="29"/>
    </row>
    <row r="213" spans="1:32" x14ac:dyDescent="0.25">
      <c r="A213" s="19">
        <v>22</v>
      </c>
      <c r="B213" s="20">
        <v>103</v>
      </c>
      <c r="C213" s="21">
        <v>16162959</v>
      </c>
      <c r="D213" s="20">
        <v>6</v>
      </c>
      <c r="E213" s="20">
        <f>IFERROR(VLOOKUP($C213,[4]CONSOLIDADO!$C:$K,9,0),"")</f>
        <v>22</v>
      </c>
      <c r="F213" s="22">
        <f>IFERROR(IF(AND($W213="SI",VLOOKUP($C213,[4]APELACIÓN!$C:$AK,21,0)&gt;0),VLOOKUP($C213,[4]APELACIÓN!$C:$AK,21,0),VLOOKUP($C213,[4]CONSOLIDADO!$C:$BS,38,0)),"")</f>
        <v>3</v>
      </c>
      <c r="G213" s="23">
        <f>IFERROR(IF(AND($W213="SI",VLOOKUP($C213,[4]APELACIÓN!$C:$AK,22,0)&gt;0),VLOOKUP($C213,[4]APELACIÓN!$C:$AK,22,0),VLOOKUP($C213,[4]CONSOLIDADO!$C:$BS,39,0)),"")</f>
        <v>28</v>
      </c>
      <c r="H213" s="24">
        <f>IFERROR(IF(AND($W213="SI",VLOOKUP($C213,[4]APELACIÓN!$C:$AK,23,0)&gt;0),VLOOKUP($C213,[4]APELACIÓN!$C:$AK,23,0),VLOOKUP($C213,[4]CONSOLIDADO!$C:$BS,40,0)),"")</f>
        <v>7</v>
      </c>
      <c r="I213" s="22">
        <f>IFERROR(IF(AND($W213="SI",VLOOKUP($C213,[4]APELACIÓN!$C:$AK,24,0)&gt;0),VLOOKUP($C213,[4]APELACIÓN!$C:$AK,24,0),VLOOKUP($C213,[4]CONSOLIDADO!$C:$BS,41,0)),"")</f>
        <v>388</v>
      </c>
      <c r="J213" s="25">
        <f>IFERROR(IF(AND($W213="SI",VLOOKUP($C213,[4]APELACIÓN!$C:$AK,25,0)&gt;0),VLOOKUP($C213,[4]APELACIÓN!$C:$AK,25,0),VLOOKUP($C213,[4]CONSOLIDADO!$C:$BS,42,0)),"")</f>
        <v>100</v>
      </c>
      <c r="K213" s="24">
        <f>IFERROR(IF(AND($W213="SI",VLOOKUP($C213,[4]APELACIÓN!$C:$AK,26,0)&gt;0),VLOOKUP($C213,[4]APELACIÓN!$C:$AK,26,0),VLOOKUP($C213,[4]CONSOLIDADO!$C:$BS,43,0)),"")</f>
        <v>25</v>
      </c>
      <c r="L213" s="22">
        <f>IFERROR(IF(AND($W213="SI",VLOOKUP($C213,[4]APELACIÓN!$C:$AK,27,0)&gt;0),VLOOKUP($C213,[4]APELACIÓN!$C:$AK,27,0),VLOOKUP($C213,[4]CONSOLIDADO!$C:$BS,44,0)),"")</f>
        <v>70</v>
      </c>
      <c r="M213" s="22">
        <f>IFERROR(IF(AND($W213="SI",VLOOKUP($C213,[4]APELACIÓN!$C:$AK,28,0)&gt;0),VLOOKUP($C213,[4]APELACIÓN!$C:$AK,28,0),VLOOKUP($C213,[4]CONSOLIDADO!$C:$BS,45,0)),"")</f>
        <v>70</v>
      </c>
      <c r="N213" s="22">
        <f>IFERROR(IF(AND($W213="SI",VLOOKUP($C213,[4]APELACIÓN!$C:$AK,29,0)&gt;0),VLOOKUP($C213,[4]APELACIÓN!$C:$AK,29,0),VLOOKUP($C213,[4]CONSOLIDADO!$C:$BS,46,0)),"")</f>
        <v>0</v>
      </c>
      <c r="O213" s="22">
        <f>IFERROR(IF(AND($W213="SI",VLOOKUP($C213,[4]APELACIÓN!$C:$AK,30,0)&gt;0),VLOOKUP($C213,[4]APELACIÓN!$C:$AK,30,0),VLOOKUP($C213,[4]CONSOLIDADO!$C:$BS,47,0)),"")</f>
        <v>47</v>
      </c>
      <c r="P213" s="25">
        <f>IFERROR(IF(AND($W213="SI",VLOOKUP($C213,[4]APELACIÓN!$C:$AK,31,0)&gt;0),VLOOKUP($C213,[4]APELACIÓN!$C:$AK,31,0),VLOOKUP($C213,[4]CONSOLIDADO!$C:$BS,48,0)),"")</f>
        <v>52</v>
      </c>
      <c r="Q213" s="24">
        <f>IFERROR(IF(AND($W213="SI",VLOOKUP($C213,[4]APELACIÓN!$C:$AK,32,0)&gt;0),VLOOKUP($C213,[4]APELACIÓN!$C:$AK,32,0),VLOOKUP($C213,[4]CONSOLIDADO!$C:$BS,49,0)),"")</f>
        <v>13</v>
      </c>
      <c r="R213" s="22" t="str">
        <f>IFERROR(IF(AND($W213="SI",VLOOKUP($C213,[4]APELACIÓN!$C:$AK,33,0)&gt;0),VLOOKUP($C213,[4]APELACIÓN!$C:$AK,33,0),VLOOKUP($C213,[4]CONSOLIDADO!$C:$BS,50,0)),"")</f>
        <v>TNS</v>
      </c>
      <c r="S213" s="23">
        <f>IFERROR(IF(AND($W213="SI",VLOOKUP($C213,[4]APELACIÓN!$C:$AK,34,0)&gt;0),VLOOKUP($C213,[4]APELACIÓN!$C:$AK,34,0),VLOOKUP($C213,[4]CONSOLIDADO!$C:$BS,51,0)),"")</f>
        <v>100</v>
      </c>
      <c r="T213" s="24">
        <f>IFERROR(IF(AND($W213="SI",VLOOKUP($C213,[4]APELACIÓN!$C:$AK,35,0)&gt;0),VLOOKUP($C213,[4]APELACIÓN!$C:$AK,35,0),VLOOKUP($C213,[4]CONSOLIDADO!$C:$BS,52,0)),"")</f>
        <v>25</v>
      </c>
      <c r="U213" s="26">
        <f>IFERROR(ROUND(IF(((H213+K213+Q213+T213)=VLOOKUP($C213,[4]CONSOLIDADO!$C:$BJ,60,0)),VLOOKUP($C213,[4]CONSOLIDADO!$C:$BJ,60,0),"ERROR"),2),"")</f>
        <v>70</v>
      </c>
      <c r="V213" s="27" t="str">
        <f>IFERROR(IF(VLOOKUP($C213,[4]APELACIÓN!$C:$AK,5,0)&lt;&gt;0,VLOOKUP($C213,[4]APELACIÓN!$C:$AK,5,0),"NO"),"")</f>
        <v/>
      </c>
      <c r="W213" s="27" t="str">
        <f>IFERROR(IF($V213="SI",VLOOKUP($C213,[4]APELACIÓN!$C:$AK,7,0),""),0)</f>
        <v/>
      </c>
      <c r="X213" s="28" t="str">
        <f>IFERROR(VLOOKUP($C213,[4]CONSOLIDADO!$C:$BS,61,0),"")</f>
        <v>EMPATE</v>
      </c>
      <c r="Y213" s="27">
        <f>IFERROR(VLOOKUP($C213,[4]CONSOLIDADO!$C:$BS,62,0),"")</f>
        <v>70</v>
      </c>
      <c r="Z213" s="27">
        <f>IFERROR(VLOOKUP($C213,[4]CONSOLIDADO!$C:$BS,63,0),"")</f>
        <v>3</v>
      </c>
      <c r="AA213" s="27">
        <f>IFERROR(VLOOKUP($C213,[4]CONSOLIDADO!$C:$BS,64,0),"")</f>
        <v>3</v>
      </c>
      <c r="AB213" s="27">
        <f>IFERROR(VLOOKUP($C213,[4]CONSOLIDADO!$C:$BS,65,0),"")</f>
        <v>0</v>
      </c>
      <c r="AC213" s="27" t="str">
        <f>IFERROR(VLOOKUP($C213,[4]CONSOLIDADO!$C:$BS,66,0),"")</f>
        <v/>
      </c>
      <c r="AD213" s="27">
        <f>IFERROR(VLOOKUP($C213,[4]CONSOLIDADO!$C:$BS,67,0),"")</f>
        <v>0</v>
      </c>
      <c r="AE213" s="27">
        <f>IFERROR(VLOOKUP($C213,[4]CONSOLIDADO!$C:$BS,68,0),"")</f>
        <v>0</v>
      </c>
      <c r="AF213" s="29"/>
    </row>
    <row r="214" spans="1:32" x14ac:dyDescent="0.25">
      <c r="A214" s="19">
        <v>23</v>
      </c>
      <c r="B214" s="20">
        <v>103</v>
      </c>
      <c r="C214" s="21">
        <v>14104958</v>
      </c>
      <c r="D214" s="20">
        <v>5</v>
      </c>
      <c r="E214" s="20">
        <f>IFERROR(VLOOKUP($C214,[4]CONSOLIDADO!$C:$K,9,0),"")</f>
        <v>22</v>
      </c>
      <c r="F214" s="22">
        <f>IFERROR(IF(AND($W214="SI",VLOOKUP($C214,[4]APELACIÓN!$C:$AK,21,0)&gt;0),VLOOKUP($C214,[4]APELACIÓN!$C:$AK,21,0),VLOOKUP($C214,[4]CONSOLIDADO!$C:$BS,38,0)),"")</f>
        <v>3</v>
      </c>
      <c r="G214" s="23">
        <f>IFERROR(IF(AND($W214="SI",VLOOKUP($C214,[4]APELACIÓN!$C:$AK,22,0)&gt;0),VLOOKUP($C214,[4]APELACIÓN!$C:$AK,22,0),VLOOKUP($C214,[4]CONSOLIDADO!$C:$BS,39,0)),"")</f>
        <v>28</v>
      </c>
      <c r="H214" s="24">
        <f>IFERROR(IF(AND($W214="SI",VLOOKUP($C214,[4]APELACIÓN!$C:$AK,23,0)&gt;0),VLOOKUP($C214,[4]APELACIÓN!$C:$AK,23,0),VLOOKUP($C214,[4]CONSOLIDADO!$C:$BS,40,0)),"")</f>
        <v>7</v>
      </c>
      <c r="I214" s="22">
        <f>IFERROR(IF(AND($W214="SI",VLOOKUP($C214,[4]APELACIÓN!$C:$AK,24,0)&gt;0),VLOOKUP($C214,[4]APELACIÓN!$C:$AK,24,0),VLOOKUP($C214,[4]CONSOLIDADO!$C:$BS,41,0)),"")</f>
        <v>302</v>
      </c>
      <c r="J214" s="25">
        <f>IFERROR(IF(AND($W214="SI",VLOOKUP($C214,[4]APELACIÓN!$C:$AK,25,0)&gt;0),VLOOKUP($C214,[4]APELACIÓN!$C:$AK,25,0),VLOOKUP($C214,[4]CONSOLIDADO!$C:$BS,42,0)),"")</f>
        <v>100</v>
      </c>
      <c r="K214" s="24">
        <f>IFERROR(IF(AND($W214="SI",VLOOKUP($C214,[4]APELACIÓN!$C:$AK,26,0)&gt;0),VLOOKUP($C214,[4]APELACIÓN!$C:$AK,26,0),VLOOKUP($C214,[4]CONSOLIDADO!$C:$BS,43,0)),"")</f>
        <v>25</v>
      </c>
      <c r="L214" s="22">
        <f>IFERROR(IF(AND($W214="SI",VLOOKUP($C214,[4]APELACIÓN!$C:$AK,27,0)&gt;0),VLOOKUP($C214,[4]APELACIÓN!$C:$AK,27,0),VLOOKUP($C214,[4]CONSOLIDADO!$C:$BS,44,0)),"")</f>
        <v>69</v>
      </c>
      <c r="M214" s="22">
        <f>IFERROR(IF(AND($W214="SI",VLOOKUP($C214,[4]APELACIÓN!$C:$AK,28,0)&gt;0),VLOOKUP($C214,[4]APELACIÓN!$C:$AK,28,0),VLOOKUP($C214,[4]CONSOLIDADO!$C:$BS,45,0)),"")</f>
        <v>69</v>
      </c>
      <c r="N214" s="22">
        <f>IFERROR(IF(AND($W214="SI",VLOOKUP($C214,[4]APELACIÓN!$C:$AK,29,0)&gt;0),VLOOKUP($C214,[4]APELACIÓN!$C:$AK,29,0),VLOOKUP($C214,[4]CONSOLIDADO!$C:$BS,46,0)),"")</f>
        <v>0</v>
      </c>
      <c r="O214" s="22">
        <f>IFERROR(IF(AND($W214="SI",VLOOKUP($C214,[4]APELACIÓN!$C:$AK,30,0)&gt;0),VLOOKUP($C214,[4]APELACIÓN!$C:$AK,30,0),VLOOKUP($C214,[4]CONSOLIDADO!$C:$BS,47,0)),"")</f>
        <v>46</v>
      </c>
      <c r="P214" s="25">
        <f>IFERROR(IF(AND($W214="SI",VLOOKUP($C214,[4]APELACIÓN!$C:$AK,31,0)&gt;0),VLOOKUP($C214,[4]APELACIÓN!$C:$AK,31,0),VLOOKUP($C214,[4]CONSOLIDADO!$C:$BS,48,0)),"")</f>
        <v>52</v>
      </c>
      <c r="Q214" s="24">
        <f>IFERROR(IF(AND($W214="SI",VLOOKUP($C214,[4]APELACIÓN!$C:$AK,32,0)&gt;0),VLOOKUP($C214,[4]APELACIÓN!$C:$AK,32,0),VLOOKUP($C214,[4]CONSOLIDADO!$C:$BS,49,0)),"")</f>
        <v>13</v>
      </c>
      <c r="R214" s="22" t="str">
        <f>IFERROR(IF(AND($W214="SI",VLOOKUP($C214,[4]APELACIÓN!$C:$AK,33,0)&gt;0),VLOOKUP($C214,[4]APELACIÓN!$C:$AK,33,0),VLOOKUP($C214,[4]CONSOLIDADO!$C:$BS,50,0)),"")</f>
        <v>TNS</v>
      </c>
      <c r="S214" s="23">
        <f>IFERROR(IF(AND($W214="SI",VLOOKUP($C214,[4]APELACIÓN!$C:$AK,34,0)&gt;0),VLOOKUP($C214,[4]APELACIÓN!$C:$AK,34,0),VLOOKUP($C214,[4]CONSOLIDADO!$C:$BS,51,0)),"")</f>
        <v>100</v>
      </c>
      <c r="T214" s="24">
        <f>IFERROR(IF(AND($W214="SI",VLOOKUP($C214,[4]APELACIÓN!$C:$AK,35,0)&gt;0),VLOOKUP($C214,[4]APELACIÓN!$C:$AK,35,0),VLOOKUP($C214,[4]CONSOLIDADO!$C:$BS,52,0)),"")</f>
        <v>25</v>
      </c>
      <c r="U214" s="26">
        <f>IFERROR(ROUND(IF(((H214+K214+Q214+T214)=VLOOKUP($C214,[4]CONSOLIDADO!$C:$BJ,60,0)),VLOOKUP($C214,[4]CONSOLIDADO!$C:$BJ,60,0),"ERROR"),2),"")</f>
        <v>70</v>
      </c>
      <c r="V214" s="27" t="str">
        <f>IFERROR(IF(VLOOKUP($C214,[4]APELACIÓN!$C:$AK,5,0)&lt;&gt;0,VLOOKUP($C214,[4]APELACIÓN!$C:$AK,5,0),"NO"),"")</f>
        <v/>
      </c>
      <c r="W214" s="27" t="str">
        <f>IFERROR(IF($V214="SI",VLOOKUP($C214,[4]APELACIÓN!$C:$AK,7,0),""),0)</f>
        <v/>
      </c>
      <c r="X214" s="28" t="str">
        <f>IFERROR(VLOOKUP($C214,[4]CONSOLIDADO!$C:$BS,61,0),"")</f>
        <v>EMPATE</v>
      </c>
      <c r="Y214" s="27">
        <f>IFERROR(VLOOKUP($C214,[4]CONSOLIDADO!$C:$BS,62,0),"")</f>
        <v>69</v>
      </c>
      <c r="Z214" s="27">
        <f>IFERROR(VLOOKUP($C214,[4]CONSOLIDADO!$C:$BS,63,0),"")</f>
        <v>3</v>
      </c>
      <c r="AA214" s="27">
        <f>IFERROR(VLOOKUP($C214,[4]CONSOLIDADO!$C:$BS,64,0),"")</f>
        <v>5</v>
      </c>
      <c r="AB214" s="27">
        <f>IFERROR(VLOOKUP($C214,[4]CONSOLIDADO!$C:$BS,65,0),"")</f>
        <v>27</v>
      </c>
      <c r="AC214" s="27" t="str">
        <f>IFERROR(VLOOKUP($C214,[4]CONSOLIDADO!$C:$BS,66,0),"")</f>
        <v/>
      </c>
      <c r="AD214" s="27">
        <f>IFERROR(VLOOKUP($C214,[4]CONSOLIDADO!$C:$BS,67,0),"")</f>
        <v>0</v>
      </c>
      <c r="AE214" s="27">
        <f>IFERROR(VLOOKUP($C214,[4]CONSOLIDADO!$C:$BS,68,0),"")</f>
        <v>0</v>
      </c>
      <c r="AF214" s="29"/>
    </row>
    <row r="215" spans="1:32" x14ac:dyDescent="0.25">
      <c r="A215" s="19">
        <v>24</v>
      </c>
      <c r="B215" s="20">
        <v>103</v>
      </c>
      <c r="C215" s="21">
        <v>17368403</v>
      </c>
      <c r="D215" s="20">
        <v>7</v>
      </c>
      <c r="E215" s="20">
        <f>IFERROR(VLOOKUP($C215,[4]CONSOLIDADO!$C:$K,9,0),"")</f>
        <v>22</v>
      </c>
      <c r="F215" s="22">
        <f>IFERROR(IF(AND($W215="SI",VLOOKUP($C215,[4]APELACIÓN!$C:$AK,21,0)&gt;0),VLOOKUP($C215,[4]APELACIÓN!$C:$AK,21,0),VLOOKUP($C215,[4]CONSOLIDADO!$C:$BS,38,0)),"")</f>
        <v>3</v>
      </c>
      <c r="G215" s="23">
        <f>IFERROR(IF(AND($W215="SI",VLOOKUP($C215,[4]APELACIÓN!$C:$AK,22,0)&gt;0),VLOOKUP($C215,[4]APELACIÓN!$C:$AK,22,0),VLOOKUP($C215,[4]CONSOLIDADO!$C:$BS,39,0)),"")</f>
        <v>28</v>
      </c>
      <c r="H215" s="24">
        <f>IFERROR(IF(AND($W215="SI",VLOOKUP($C215,[4]APELACIÓN!$C:$AK,23,0)&gt;0),VLOOKUP($C215,[4]APELACIÓN!$C:$AK,23,0),VLOOKUP($C215,[4]CONSOLIDADO!$C:$BS,40,0)),"")</f>
        <v>7</v>
      </c>
      <c r="I215" s="22">
        <f>IFERROR(IF(AND($W215="SI",VLOOKUP($C215,[4]APELACIÓN!$C:$AK,24,0)&gt;0),VLOOKUP($C215,[4]APELACIÓN!$C:$AK,24,0),VLOOKUP($C215,[4]CONSOLIDADO!$C:$BS,41,0)),"")</f>
        <v>74</v>
      </c>
      <c r="J215" s="25">
        <f>IFERROR(IF(AND($W215="SI",VLOOKUP($C215,[4]APELACIÓN!$C:$AK,25,0)&gt;0),VLOOKUP($C215,[4]APELACIÓN!$C:$AK,25,0),VLOOKUP($C215,[4]CONSOLIDADO!$C:$BS,42,0)),"")</f>
        <v>100</v>
      </c>
      <c r="K215" s="24">
        <f>IFERROR(IF(AND($W215="SI",VLOOKUP($C215,[4]APELACIÓN!$C:$AK,26,0)&gt;0),VLOOKUP($C215,[4]APELACIÓN!$C:$AK,26,0),VLOOKUP($C215,[4]CONSOLIDADO!$C:$BS,43,0)),"")</f>
        <v>25</v>
      </c>
      <c r="L215" s="22">
        <f>IFERROR(IF(AND($W215="SI",VLOOKUP($C215,[4]APELACIÓN!$C:$AK,27,0)&gt;0),VLOOKUP($C215,[4]APELACIÓN!$C:$AK,27,0),VLOOKUP($C215,[4]CONSOLIDADO!$C:$BS,44,0)),"")</f>
        <v>69</v>
      </c>
      <c r="M215" s="22">
        <f>IFERROR(IF(AND($W215="SI",VLOOKUP($C215,[4]APELACIÓN!$C:$AK,28,0)&gt;0),VLOOKUP($C215,[4]APELACIÓN!$C:$AK,28,0),VLOOKUP($C215,[4]CONSOLIDADO!$C:$BS,45,0)),"")</f>
        <v>69</v>
      </c>
      <c r="N215" s="22">
        <f>IFERROR(IF(AND($W215="SI",VLOOKUP($C215,[4]APELACIÓN!$C:$AK,29,0)&gt;0),VLOOKUP($C215,[4]APELACIÓN!$C:$AK,29,0),VLOOKUP($C215,[4]CONSOLIDADO!$C:$BS,46,0)),"")</f>
        <v>0</v>
      </c>
      <c r="O215" s="22">
        <f>IFERROR(IF(AND($W215="SI",VLOOKUP($C215,[4]APELACIÓN!$C:$AK,30,0)&gt;0),VLOOKUP($C215,[4]APELACIÓN!$C:$AK,30,0),VLOOKUP($C215,[4]CONSOLIDADO!$C:$BS,47,0)),"")</f>
        <v>46</v>
      </c>
      <c r="P215" s="25">
        <f>IFERROR(IF(AND($W215="SI",VLOOKUP($C215,[4]APELACIÓN!$C:$AK,31,0)&gt;0),VLOOKUP($C215,[4]APELACIÓN!$C:$AK,31,0),VLOOKUP($C215,[4]CONSOLIDADO!$C:$BS,48,0)),"")</f>
        <v>52</v>
      </c>
      <c r="Q215" s="24">
        <f>IFERROR(IF(AND($W215="SI",VLOOKUP($C215,[4]APELACIÓN!$C:$AK,32,0)&gt;0),VLOOKUP($C215,[4]APELACIÓN!$C:$AK,32,0),VLOOKUP($C215,[4]CONSOLIDADO!$C:$BS,49,0)),"")</f>
        <v>13</v>
      </c>
      <c r="R215" s="22" t="str">
        <f>IFERROR(IF(AND($W215="SI",VLOOKUP($C215,[4]APELACIÓN!$C:$AK,33,0)&gt;0),VLOOKUP($C215,[4]APELACIÓN!$C:$AK,33,0),VLOOKUP($C215,[4]CONSOLIDADO!$C:$BS,50,0)),"")</f>
        <v>TNS</v>
      </c>
      <c r="S215" s="23">
        <f>IFERROR(IF(AND($W215="SI",VLOOKUP($C215,[4]APELACIÓN!$C:$AK,34,0)&gt;0),VLOOKUP($C215,[4]APELACIÓN!$C:$AK,34,0),VLOOKUP($C215,[4]CONSOLIDADO!$C:$BS,51,0)),"")</f>
        <v>100</v>
      </c>
      <c r="T215" s="24">
        <f>IFERROR(IF(AND($W215="SI",VLOOKUP($C215,[4]APELACIÓN!$C:$AK,35,0)&gt;0),VLOOKUP($C215,[4]APELACIÓN!$C:$AK,35,0),VLOOKUP($C215,[4]CONSOLIDADO!$C:$BS,52,0)),"")</f>
        <v>25</v>
      </c>
      <c r="U215" s="26">
        <f>IFERROR(ROUND(IF(((H215+K215+Q215+T215)=VLOOKUP($C215,[4]CONSOLIDADO!$C:$BJ,60,0)),VLOOKUP($C215,[4]CONSOLIDADO!$C:$BJ,60,0),"ERROR"),2),"")</f>
        <v>70</v>
      </c>
      <c r="V215" s="27" t="str">
        <f>IFERROR(IF(VLOOKUP($C215,[4]APELACIÓN!$C:$AK,5,0)&lt;&gt;0,VLOOKUP($C215,[4]APELACIÓN!$C:$AK,5,0),"NO"),"")</f>
        <v/>
      </c>
      <c r="W215" s="27" t="str">
        <f>IFERROR(IF($V215="SI",VLOOKUP($C215,[4]APELACIÓN!$C:$AK,7,0),""),0)</f>
        <v/>
      </c>
      <c r="X215" s="28" t="str">
        <f>IFERROR(VLOOKUP($C215,[4]CONSOLIDADO!$C:$BS,61,0),"")</f>
        <v>EMPATE</v>
      </c>
      <c r="Y215" s="27">
        <f>IFERROR(VLOOKUP($C215,[4]CONSOLIDADO!$C:$BS,62,0),"")</f>
        <v>69</v>
      </c>
      <c r="Z215" s="27">
        <f>IFERROR(VLOOKUP($C215,[4]CONSOLIDADO!$C:$BS,63,0),"")</f>
        <v>3</v>
      </c>
      <c r="AA215" s="27">
        <f>IFERROR(VLOOKUP($C215,[4]CONSOLIDADO!$C:$BS,64,0),"")</f>
        <v>3</v>
      </c>
      <c r="AB215" s="27">
        <f>IFERROR(VLOOKUP($C215,[4]CONSOLIDADO!$C:$BS,65,0),"")</f>
        <v>1</v>
      </c>
      <c r="AC215" s="27" t="str">
        <f>IFERROR(VLOOKUP($C215,[4]CONSOLIDADO!$C:$BS,66,0),"")</f>
        <v/>
      </c>
      <c r="AD215" s="27">
        <f>IFERROR(VLOOKUP($C215,[4]CONSOLIDADO!$C:$BS,67,0),"")</f>
        <v>0</v>
      </c>
      <c r="AE215" s="27">
        <f>IFERROR(VLOOKUP($C215,[4]CONSOLIDADO!$C:$BS,68,0),"")</f>
        <v>0</v>
      </c>
      <c r="AF215" s="29"/>
    </row>
    <row r="216" spans="1:32" x14ac:dyDescent="0.25">
      <c r="A216" s="19">
        <v>25</v>
      </c>
      <c r="B216" s="20">
        <v>103</v>
      </c>
      <c r="C216" s="21">
        <v>13007396</v>
      </c>
      <c r="D216" s="20">
        <v>4</v>
      </c>
      <c r="E216" s="20">
        <f>IFERROR(VLOOKUP($C216,[4]CONSOLIDADO!$C:$K,9,0),"")</f>
        <v>22</v>
      </c>
      <c r="F216" s="22">
        <f>IFERROR(IF(AND($W216="SI",VLOOKUP($C216,[4]APELACIÓN!$C:$AK,21,0)&gt;0),VLOOKUP($C216,[4]APELACIÓN!$C:$AK,21,0),VLOOKUP($C216,[4]CONSOLIDADO!$C:$BS,38,0)),"")</f>
        <v>7</v>
      </c>
      <c r="G216" s="23">
        <f>IFERROR(IF(AND($W216="SI",VLOOKUP($C216,[4]APELACIÓN!$C:$AK,22,0)&gt;0),VLOOKUP($C216,[4]APELACIÓN!$C:$AK,22,0),VLOOKUP($C216,[4]CONSOLIDADO!$C:$BS,39,0)),"")</f>
        <v>52</v>
      </c>
      <c r="H216" s="24">
        <f>IFERROR(IF(AND($W216="SI",VLOOKUP($C216,[4]APELACIÓN!$C:$AK,23,0)&gt;0),VLOOKUP($C216,[4]APELACIÓN!$C:$AK,23,0),VLOOKUP($C216,[4]CONSOLIDADO!$C:$BS,40,0)),"")</f>
        <v>13</v>
      </c>
      <c r="I216" s="22">
        <f>IFERROR(IF(AND($W216="SI",VLOOKUP($C216,[4]APELACIÓN!$C:$AK,24,0)&gt;0),VLOOKUP($C216,[4]APELACIÓN!$C:$AK,24,0),VLOOKUP($C216,[4]CONSOLIDADO!$C:$BS,41,0)),"")</f>
        <v>0</v>
      </c>
      <c r="J216" s="25">
        <f>IFERROR(IF(AND($W216="SI",VLOOKUP($C216,[4]APELACIÓN!$C:$AK,25,0)&gt;0),VLOOKUP($C216,[4]APELACIÓN!$C:$AK,25,0),VLOOKUP($C216,[4]CONSOLIDADO!$C:$BS,42,0)),"")</f>
        <v>0</v>
      </c>
      <c r="K216" s="24">
        <f>IFERROR(IF(AND($W216="SI",VLOOKUP($C216,[4]APELACIÓN!$C:$AK,26,0)&gt;0),VLOOKUP($C216,[4]APELACIÓN!$C:$AK,26,0),VLOOKUP($C216,[4]CONSOLIDADO!$C:$BS,43,0)),"")</f>
        <v>0</v>
      </c>
      <c r="L216" s="22">
        <f>IFERROR(IF(AND($W216="SI",VLOOKUP($C216,[4]APELACIÓN!$C:$AK,27,0)&gt;0),VLOOKUP($C216,[4]APELACIÓN!$C:$AK,27,0),VLOOKUP($C216,[4]CONSOLIDADO!$C:$BS,44,0)),"")</f>
        <v>70</v>
      </c>
      <c r="M216" s="22">
        <f>IFERROR(IF(AND($W216="SI",VLOOKUP($C216,[4]APELACIÓN!$C:$AK,28,0)&gt;0),VLOOKUP($C216,[4]APELACIÓN!$C:$AK,28,0),VLOOKUP($C216,[4]CONSOLIDADO!$C:$BS,45,0)),"")</f>
        <v>69</v>
      </c>
      <c r="N216" s="22">
        <f>IFERROR(IF(AND($W216="SI",VLOOKUP($C216,[4]APELACIÓN!$C:$AK,29,0)&gt;0),VLOOKUP($C216,[4]APELACIÓN!$C:$AK,29,0),VLOOKUP($C216,[4]CONSOLIDADO!$C:$BS,46,0)),"")</f>
        <v>70</v>
      </c>
      <c r="O216" s="22">
        <f>IFERROR(IF(AND($W216="SI",VLOOKUP($C216,[4]APELACIÓN!$C:$AK,30,0)&gt;0),VLOOKUP($C216,[4]APELACIÓN!$C:$AK,30,0),VLOOKUP($C216,[4]CONSOLIDADO!$C:$BS,47,0)),"")</f>
        <v>70</v>
      </c>
      <c r="P216" s="25">
        <f>IFERROR(IF(AND($W216="SI",VLOOKUP($C216,[4]APELACIÓN!$C:$AK,31,0)&gt;0),VLOOKUP($C216,[4]APELACIÓN!$C:$AK,31,0),VLOOKUP($C216,[4]CONSOLIDADO!$C:$BS,48,0)),"")</f>
        <v>100</v>
      </c>
      <c r="Q216" s="24">
        <f>IFERROR(IF(AND($W216="SI",VLOOKUP($C216,[4]APELACIÓN!$C:$AK,32,0)&gt;0),VLOOKUP($C216,[4]APELACIÓN!$C:$AK,32,0),VLOOKUP($C216,[4]CONSOLIDADO!$C:$BS,49,0)),"")</f>
        <v>25</v>
      </c>
      <c r="R216" s="22" t="str">
        <f>IFERROR(IF(AND($W216="SI",VLOOKUP($C216,[4]APELACIÓN!$C:$AK,33,0)&gt;0),VLOOKUP($C216,[4]APELACIÓN!$C:$AK,33,0),VLOOKUP($C216,[4]CONSOLIDADO!$C:$BS,50,0)),"")</f>
        <v>TNS</v>
      </c>
      <c r="S216" s="23">
        <f>IFERROR(IF(AND($W216="SI",VLOOKUP($C216,[4]APELACIÓN!$C:$AK,34,0)&gt;0),VLOOKUP($C216,[4]APELACIÓN!$C:$AK,34,0),VLOOKUP($C216,[4]CONSOLIDADO!$C:$BS,51,0)),"")</f>
        <v>100</v>
      </c>
      <c r="T216" s="24">
        <f>IFERROR(IF(AND($W216="SI",VLOOKUP($C216,[4]APELACIÓN!$C:$AK,35,0)&gt;0),VLOOKUP($C216,[4]APELACIÓN!$C:$AK,35,0),VLOOKUP($C216,[4]CONSOLIDADO!$C:$BS,52,0)),"")</f>
        <v>25</v>
      </c>
      <c r="U216" s="26">
        <f>IFERROR(ROUND(IF(((H216+K216+Q216+T216)=VLOOKUP($C216,[4]CONSOLIDADO!$C:$BJ,60,0)),VLOOKUP($C216,[4]CONSOLIDADO!$C:$BJ,60,0),"ERROR"),2),"")</f>
        <v>63</v>
      </c>
      <c r="V216" s="27" t="str">
        <f>IFERROR(IF(VLOOKUP($C216,[4]APELACIÓN!$C:$AK,5,0)&lt;&gt;0,VLOOKUP($C216,[4]APELACIÓN!$C:$AK,5,0),"NO"),"")</f>
        <v/>
      </c>
      <c r="W216" s="27" t="str">
        <f>IFERROR(IF($V216="SI",VLOOKUP($C216,[4]APELACIÓN!$C:$AK,7,0),""),0)</f>
        <v/>
      </c>
      <c r="X216" s="28" t="str">
        <f>IFERROR(VLOOKUP($C216,[4]CONSOLIDADO!$C:$BS,61,0),"")</f>
        <v>EMPATE</v>
      </c>
      <c r="Y216" s="27">
        <f>IFERROR(VLOOKUP($C216,[4]CONSOLIDADO!$C:$BS,62,0),"")</f>
        <v>70</v>
      </c>
      <c r="Z216" s="27">
        <f>IFERROR(VLOOKUP($C216,[4]CONSOLIDADO!$C:$BS,63,0),"")</f>
        <v>0</v>
      </c>
      <c r="AA216" s="27">
        <f>IFERROR(VLOOKUP($C216,[4]CONSOLIDADO!$C:$BS,64,0),"")</f>
        <v>0</v>
      </c>
      <c r="AB216" s="27">
        <f>IFERROR(VLOOKUP($C216,[4]CONSOLIDADO!$C:$BS,65,0),"")</f>
        <v>0</v>
      </c>
      <c r="AC216" s="27" t="str">
        <f>IFERROR(VLOOKUP($C216,[4]CONSOLIDADO!$C:$BS,66,0),"")</f>
        <v/>
      </c>
      <c r="AD216" s="27">
        <f>IFERROR(VLOOKUP($C216,[4]CONSOLIDADO!$C:$BS,67,0),"")</f>
        <v>0</v>
      </c>
      <c r="AE216" s="27">
        <f>IFERROR(VLOOKUP($C216,[4]CONSOLIDADO!$C:$BS,68,0),"")</f>
        <v>0</v>
      </c>
      <c r="AF216" s="29"/>
    </row>
    <row r="217" spans="1:32" x14ac:dyDescent="0.25">
      <c r="A217" s="19">
        <v>26</v>
      </c>
      <c r="B217" s="20">
        <v>103</v>
      </c>
      <c r="C217" s="21">
        <v>9463303</v>
      </c>
      <c r="D217" s="20">
        <v>6</v>
      </c>
      <c r="E217" s="20">
        <f>IFERROR(VLOOKUP($C217,[4]CONSOLIDADO!$C:$K,9,0),"")</f>
        <v>22</v>
      </c>
      <c r="F217" s="22">
        <f>IFERROR(IF(AND($W217="SI",VLOOKUP($C217,[4]APELACIÓN!$C:$AK,21,0)&gt;0),VLOOKUP($C217,[4]APELACIÓN!$C:$AK,21,0),VLOOKUP($C217,[4]CONSOLIDADO!$C:$BS,38,0)),"")</f>
        <v>4</v>
      </c>
      <c r="G217" s="23">
        <f>IFERROR(IF(AND($W217="SI",VLOOKUP($C217,[4]APELACIÓN!$C:$AK,22,0)&gt;0),VLOOKUP($C217,[4]APELACIÓN!$C:$AK,22,0),VLOOKUP($C217,[4]CONSOLIDADO!$C:$BS,39,0)),"")</f>
        <v>34</v>
      </c>
      <c r="H217" s="24">
        <f>IFERROR(IF(AND($W217="SI",VLOOKUP($C217,[4]APELACIÓN!$C:$AK,23,0)&gt;0),VLOOKUP($C217,[4]APELACIÓN!$C:$AK,23,0),VLOOKUP($C217,[4]CONSOLIDADO!$C:$BS,40,0)),"")</f>
        <v>8.5</v>
      </c>
      <c r="I217" s="22">
        <f>IFERROR(IF(AND($W217="SI",VLOOKUP($C217,[4]APELACIÓN!$C:$AK,24,0)&gt;0),VLOOKUP($C217,[4]APELACIÓN!$C:$AK,24,0),VLOOKUP($C217,[4]CONSOLIDADO!$C:$BS,41,0)),"")</f>
        <v>209</v>
      </c>
      <c r="J217" s="25">
        <f>IFERROR(IF(AND($W217="SI",VLOOKUP($C217,[4]APELACIÓN!$C:$AK,25,0)&gt;0),VLOOKUP($C217,[4]APELACIÓN!$C:$AK,25,0),VLOOKUP($C217,[4]CONSOLIDADO!$C:$BS,42,0)),"")</f>
        <v>100</v>
      </c>
      <c r="K217" s="24">
        <f>IFERROR(IF(AND($W217="SI",VLOOKUP($C217,[4]APELACIÓN!$C:$AK,26,0)&gt;0),VLOOKUP($C217,[4]APELACIÓN!$C:$AK,26,0),VLOOKUP($C217,[4]CONSOLIDADO!$C:$BS,43,0)),"")</f>
        <v>25</v>
      </c>
      <c r="L217" s="22">
        <f>IFERROR(IF(AND($W217="SI",VLOOKUP($C217,[4]APELACIÓN!$C:$AK,27,0)&gt;0),VLOOKUP($C217,[4]APELACIÓN!$C:$AK,27,0),VLOOKUP($C217,[4]CONSOLIDADO!$C:$BS,44,0)),"")</f>
        <v>70</v>
      </c>
      <c r="M217" s="22">
        <f>IFERROR(IF(AND($W217="SI",VLOOKUP($C217,[4]APELACIÓN!$C:$AK,28,0)&gt;0),VLOOKUP($C217,[4]APELACIÓN!$C:$AK,28,0),VLOOKUP($C217,[4]CONSOLIDADO!$C:$BS,45,0)),"")</f>
        <v>68</v>
      </c>
      <c r="N217" s="22">
        <f>IFERROR(IF(AND($W217="SI",VLOOKUP($C217,[4]APELACIÓN!$C:$AK,29,0)&gt;0),VLOOKUP($C217,[4]APELACIÓN!$C:$AK,29,0),VLOOKUP($C217,[4]CONSOLIDADO!$C:$BS,46,0)),"")</f>
        <v>0</v>
      </c>
      <c r="O217" s="22">
        <f>IFERROR(IF(AND($W217="SI",VLOOKUP($C217,[4]APELACIÓN!$C:$AK,30,0)&gt;0),VLOOKUP($C217,[4]APELACIÓN!$C:$AK,30,0),VLOOKUP($C217,[4]CONSOLIDADO!$C:$BS,47,0)),"")</f>
        <v>46</v>
      </c>
      <c r="P217" s="25">
        <f>IFERROR(IF(AND($W217="SI",VLOOKUP($C217,[4]APELACIÓN!$C:$AK,31,0)&gt;0),VLOOKUP($C217,[4]APELACIÓN!$C:$AK,31,0),VLOOKUP($C217,[4]CONSOLIDADO!$C:$BS,48,0)),"")</f>
        <v>52</v>
      </c>
      <c r="Q217" s="24">
        <f>IFERROR(IF(AND($W217="SI",VLOOKUP($C217,[4]APELACIÓN!$C:$AK,32,0)&gt;0),VLOOKUP($C217,[4]APELACIÓN!$C:$AK,32,0),VLOOKUP($C217,[4]CONSOLIDADO!$C:$BS,49,0)),"")</f>
        <v>13</v>
      </c>
      <c r="R217" s="22" t="str">
        <f>IFERROR(IF(AND($W217="SI",VLOOKUP($C217,[4]APELACIÓN!$C:$AK,33,0)&gt;0),VLOOKUP($C217,[4]APELACIÓN!$C:$AK,33,0),VLOOKUP($C217,[4]CONSOLIDADO!$C:$BS,50,0)),"")</f>
        <v>AP</v>
      </c>
      <c r="S217" s="23">
        <f>IFERROR(IF(AND($W217="SI",VLOOKUP($C217,[4]APELACIÓN!$C:$AK,34,0)&gt;0),VLOOKUP($C217,[4]APELACIÓN!$C:$AK,34,0),VLOOKUP($C217,[4]CONSOLIDADO!$C:$BS,51,0)),"")</f>
        <v>60</v>
      </c>
      <c r="T217" s="24">
        <f>IFERROR(IF(AND($W217="SI",VLOOKUP($C217,[4]APELACIÓN!$C:$AK,35,0)&gt;0),VLOOKUP($C217,[4]APELACIÓN!$C:$AK,35,0),VLOOKUP($C217,[4]CONSOLIDADO!$C:$BS,52,0)),"")</f>
        <v>15</v>
      </c>
      <c r="U217" s="26">
        <f>IFERROR(ROUND(IF(((H217+K217+Q217+T217)=VLOOKUP($C217,[4]CONSOLIDADO!$C:$BJ,60,0)),VLOOKUP($C217,[4]CONSOLIDADO!$C:$BJ,60,0),"ERROR"),2),"")</f>
        <v>61.5</v>
      </c>
      <c r="V217" s="27" t="str">
        <f>IFERROR(IF(VLOOKUP($C217,[4]APELACIÓN!$C:$AK,5,0)&lt;&gt;0,VLOOKUP($C217,[4]APELACIÓN!$C:$AK,5,0),"NO"),"")</f>
        <v/>
      </c>
      <c r="W217" s="27" t="str">
        <f>IFERROR(IF($V217="SI",VLOOKUP($C217,[4]APELACIÓN!$C:$AK,7,0),""),0)</f>
        <v/>
      </c>
      <c r="X217" s="28" t="str">
        <f>IFERROR(VLOOKUP($C217,[4]CONSOLIDADO!$C:$BS,61,0),"")</f>
        <v/>
      </c>
      <c r="Y217" s="27">
        <f>IFERROR(VLOOKUP($C217,[4]CONSOLIDADO!$C:$BS,62,0),"")</f>
        <v>70</v>
      </c>
      <c r="Z217" s="27">
        <f>IFERROR(VLOOKUP($C217,[4]CONSOLIDADO!$C:$BS,63,0),"")</f>
        <v>3</v>
      </c>
      <c r="AA217" s="27">
        <f>IFERROR(VLOOKUP($C217,[4]CONSOLIDADO!$C:$BS,64,0),"")</f>
        <v>9</v>
      </c>
      <c r="AB217" s="27">
        <f>IFERROR(VLOOKUP($C217,[4]CONSOLIDADO!$C:$BS,65,0),"")</f>
        <v>16</v>
      </c>
      <c r="AC217" s="27" t="str">
        <f>IFERROR(VLOOKUP($C217,[4]CONSOLIDADO!$C:$BS,66,0),"")</f>
        <v/>
      </c>
      <c r="AD217" s="27">
        <f>IFERROR(VLOOKUP($C217,[4]CONSOLIDADO!$C:$BS,67,0),"")</f>
        <v>0</v>
      </c>
      <c r="AE217" s="27">
        <f>IFERROR(VLOOKUP($C217,[4]CONSOLIDADO!$C:$BS,68,0),"")</f>
        <v>0</v>
      </c>
      <c r="AF217" s="29"/>
    </row>
    <row r="218" spans="1:32" x14ac:dyDescent="0.25">
      <c r="A218" s="19">
        <v>27</v>
      </c>
      <c r="B218" s="20">
        <v>103</v>
      </c>
      <c r="C218" s="21">
        <v>16046043</v>
      </c>
      <c r="D218" s="20">
        <v>1</v>
      </c>
      <c r="E218" s="20">
        <f>IFERROR(VLOOKUP($C218,[4]CONSOLIDADO!$C:$K,9,0),"")</f>
        <v>22</v>
      </c>
      <c r="F218" s="22">
        <f>IFERROR(IF(AND($W218="SI",VLOOKUP($C218,[4]APELACIÓN!$C:$AK,21,0)&gt;0),VLOOKUP($C218,[4]APELACIÓN!$C:$AK,21,0),VLOOKUP($C218,[4]CONSOLIDADO!$C:$BS,38,0)),"")</f>
        <v>5</v>
      </c>
      <c r="G218" s="23">
        <f>IFERROR(IF(AND($W218="SI",VLOOKUP($C218,[4]APELACIÓN!$C:$AK,22,0)&gt;0),VLOOKUP($C218,[4]APELACIÓN!$C:$AK,22,0),VLOOKUP($C218,[4]CONSOLIDADO!$C:$BS,39,0)),"")</f>
        <v>40</v>
      </c>
      <c r="H218" s="24">
        <f>IFERROR(IF(AND($W218="SI",VLOOKUP($C218,[4]APELACIÓN!$C:$AK,23,0)&gt;0),VLOOKUP($C218,[4]APELACIÓN!$C:$AK,23,0),VLOOKUP($C218,[4]CONSOLIDADO!$C:$BS,40,0)),"")</f>
        <v>10</v>
      </c>
      <c r="I218" s="22">
        <f>IFERROR(IF(AND($W218="SI",VLOOKUP($C218,[4]APELACIÓN!$C:$AK,24,0)&gt;0),VLOOKUP($C218,[4]APELACIÓN!$C:$AK,24,0),VLOOKUP($C218,[4]CONSOLIDADO!$C:$BS,41,0)),"")</f>
        <v>178</v>
      </c>
      <c r="J218" s="25">
        <f>IFERROR(IF(AND($W218="SI",VLOOKUP($C218,[4]APELACIÓN!$C:$AK,25,0)&gt;0),VLOOKUP($C218,[4]APELACIÓN!$C:$AK,25,0),VLOOKUP($C218,[4]CONSOLIDADO!$C:$BS,42,0)),"")</f>
        <v>100</v>
      </c>
      <c r="K218" s="24">
        <f>IFERROR(IF(AND($W218="SI",VLOOKUP($C218,[4]APELACIÓN!$C:$AK,26,0)&gt;0),VLOOKUP($C218,[4]APELACIÓN!$C:$AK,26,0),VLOOKUP($C218,[4]CONSOLIDADO!$C:$BS,43,0)),"")</f>
        <v>25</v>
      </c>
      <c r="L218" s="22">
        <f>IFERROR(IF(AND($W218="SI",VLOOKUP($C218,[4]APELACIÓN!$C:$AK,27,0)&gt;0),VLOOKUP($C218,[4]APELACIÓN!$C:$AK,27,0),VLOOKUP($C218,[4]CONSOLIDADO!$C:$BS,44,0)),"")</f>
        <v>69</v>
      </c>
      <c r="M218" s="22">
        <f>IFERROR(IF(AND($W218="SI",VLOOKUP($C218,[4]APELACIÓN!$C:$AK,28,0)&gt;0),VLOOKUP($C218,[4]APELACIÓN!$C:$AK,28,0),VLOOKUP($C218,[4]CONSOLIDADO!$C:$BS,45,0)),"")</f>
        <v>0</v>
      </c>
      <c r="N218" s="22">
        <f>IFERROR(IF(AND($W218="SI",VLOOKUP($C218,[4]APELACIÓN!$C:$AK,29,0)&gt;0),VLOOKUP($C218,[4]APELACIÓN!$C:$AK,29,0),VLOOKUP($C218,[4]CONSOLIDADO!$C:$BS,46,0)),"")</f>
        <v>0</v>
      </c>
      <c r="O218" s="22">
        <f>IFERROR(IF(AND($W218="SI",VLOOKUP($C218,[4]APELACIÓN!$C:$AK,30,0)&gt;0),VLOOKUP($C218,[4]APELACIÓN!$C:$AK,30,0),VLOOKUP($C218,[4]CONSOLIDADO!$C:$BS,47,0)),"")</f>
        <v>23</v>
      </c>
      <c r="P218" s="25">
        <f>IFERROR(IF(AND($W218="SI",VLOOKUP($C218,[4]APELACIÓN!$C:$AK,31,0)&gt;0),VLOOKUP($C218,[4]APELACIÓN!$C:$AK,31,0),VLOOKUP($C218,[4]CONSOLIDADO!$C:$BS,48,0)),"")</f>
        <v>4</v>
      </c>
      <c r="Q218" s="24">
        <f>IFERROR(IF(AND($W218="SI",VLOOKUP($C218,[4]APELACIÓN!$C:$AK,32,0)&gt;0),VLOOKUP($C218,[4]APELACIÓN!$C:$AK,32,0),VLOOKUP($C218,[4]CONSOLIDADO!$C:$BS,49,0)),"")</f>
        <v>1</v>
      </c>
      <c r="R218" s="22" t="str">
        <f>IFERROR(IF(AND($W218="SI",VLOOKUP($C218,[4]APELACIÓN!$C:$AK,33,0)&gt;0),VLOOKUP($C218,[4]APELACIÓN!$C:$AK,33,0),VLOOKUP($C218,[4]CONSOLIDADO!$C:$BS,50,0)),"")</f>
        <v>TNS</v>
      </c>
      <c r="S218" s="23">
        <f>IFERROR(IF(AND($W218="SI",VLOOKUP($C218,[4]APELACIÓN!$C:$AK,34,0)&gt;0),VLOOKUP($C218,[4]APELACIÓN!$C:$AK,34,0),VLOOKUP($C218,[4]CONSOLIDADO!$C:$BS,51,0)),"")</f>
        <v>100</v>
      </c>
      <c r="T218" s="24">
        <f>IFERROR(IF(AND($W218="SI",VLOOKUP($C218,[4]APELACIÓN!$C:$AK,35,0)&gt;0),VLOOKUP($C218,[4]APELACIÓN!$C:$AK,35,0),VLOOKUP($C218,[4]CONSOLIDADO!$C:$BS,52,0)),"")</f>
        <v>25</v>
      </c>
      <c r="U218" s="26">
        <f>IFERROR(ROUND(IF(((H218+K218+Q218+T218)=VLOOKUP($C218,[4]CONSOLIDADO!$C:$BJ,60,0)),VLOOKUP($C218,[4]CONSOLIDADO!$C:$BJ,60,0),"ERROR"),2),"")</f>
        <v>61</v>
      </c>
      <c r="V218" s="27" t="str">
        <f>IFERROR(IF(VLOOKUP($C218,[4]APELACIÓN!$C:$AK,5,0)&lt;&gt;0,VLOOKUP($C218,[4]APELACIÓN!$C:$AK,5,0),"NO"),"")</f>
        <v/>
      </c>
      <c r="W218" s="27" t="str">
        <f>IFERROR(IF($V218="SI",VLOOKUP($C218,[4]APELACIÓN!$C:$AK,7,0),""),0)</f>
        <v/>
      </c>
      <c r="X218" s="28" t="str">
        <f>IFERROR(VLOOKUP($C218,[4]CONSOLIDADO!$C:$BS,61,0),"")</f>
        <v/>
      </c>
      <c r="Y218" s="27">
        <f>IFERROR(VLOOKUP($C218,[4]CONSOLIDADO!$C:$BS,62,0),"")</f>
        <v>69</v>
      </c>
      <c r="Z218" s="27">
        <f>IFERROR(VLOOKUP($C218,[4]CONSOLIDADO!$C:$BS,63,0),"")</f>
        <v>4</v>
      </c>
      <c r="AA218" s="27">
        <f>IFERROR(VLOOKUP($C218,[4]CONSOLIDADO!$C:$BS,64,0),"")</f>
        <v>6</v>
      </c>
      <c r="AB218" s="27">
        <f>IFERROR(VLOOKUP($C218,[4]CONSOLIDADO!$C:$BS,65,0),"")</f>
        <v>22</v>
      </c>
      <c r="AC218" s="27" t="str">
        <f>IFERROR(VLOOKUP($C218,[4]CONSOLIDADO!$C:$BS,66,0),"")</f>
        <v/>
      </c>
      <c r="AD218" s="27">
        <f>IFERROR(VLOOKUP($C218,[4]CONSOLIDADO!$C:$BS,67,0),"")</f>
        <v>0</v>
      </c>
      <c r="AE218" s="27">
        <f>IFERROR(VLOOKUP($C218,[4]CONSOLIDADO!$C:$BS,68,0),"")</f>
        <v>0</v>
      </c>
      <c r="AF218" s="29"/>
    </row>
    <row r="219" spans="1:32" x14ac:dyDescent="0.25">
      <c r="A219" s="19">
        <v>28</v>
      </c>
      <c r="B219" s="20">
        <v>103</v>
      </c>
      <c r="C219" s="21">
        <v>17556306</v>
      </c>
      <c r="D219" s="20">
        <v>7</v>
      </c>
      <c r="E219" s="20">
        <f>IFERROR(VLOOKUP($C219,[4]CONSOLIDADO!$C:$K,9,0),"")</f>
        <v>22</v>
      </c>
      <c r="F219" s="22">
        <f>IFERROR(IF(AND($W219="SI",VLOOKUP($C219,[4]APELACIÓN!$C:$AK,21,0)&gt;0),VLOOKUP($C219,[4]APELACIÓN!$C:$AK,21,0),VLOOKUP($C219,[4]CONSOLIDADO!$C:$BS,38,0)),"")</f>
        <v>5</v>
      </c>
      <c r="G219" s="23">
        <f>IFERROR(IF(AND($W219="SI",VLOOKUP($C219,[4]APELACIÓN!$C:$AK,22,0)&gt;0),VLOOKUP($C219,[4]APELACIÓN!$C:$AK,22,0),VLOOKUP($C219,[4]CONSOLIDADO!$C:$BS,39,0)),"")</f>
        <v>40</v>
      </c>
      <c r="H219" s="24">
        <f>IFERROR(IF(AND($W219="SI",VLOOKUP($C219,[4]APELACIÓN!$C:$AK,23,0)&gt;0),VLOOKUP($C219,[4]APELACIÓN!$C:$AK,23,0),VLOOKUP($C219,[4]CONSOLIDADO!$C:$BS,40,0)),"")</f>
        <v>10</v>
      </c>
      <c r="I219" s="22">
        <f>IFERROR(IF(AND($W219="SI",VLOOKUP($C219,[4]APELACIÓN!$C:$AK,24,0)&gt;0),VLOOKUP($C219,[4]APELACIÓN!$C:$AK,24,0),VLOOKUP($C219,[4]CONSOLIDADO!$C:$BS,41,0)),"")</f>
        <v>402</v>
      </c>
      <c r="J219" s="25">
        <f>IFERROR(IF(AND($W219="SI",VLOOKUP($C219,[4]APELACIÓN!$C:$AK,25,0)&gt;0),VLOOKUP($C219,[4]APELACIÓN!$C:$AK,25,0),VLOOKUP($C219,[4]CONSOLIDADO!$C:$BS,42,0)),"")</f>
        <v>100</v>
      </c>
      <c r="K219" s="24">
        <f>IFERROR(IF(AND($W219="SI",VLOOKUP($C219,[4]APELACIÓN!$C:$AK,26,0)&gt;0),VLOOKUP($C219,[4]APELACIÓN!$C:$AK,26,0),VLOOKUP($C219,[4]CONSOLIDADO!$C:$BS,43,0)),"")</f>
        <v>25</v>
      </c>
      <c r="L219" s="22">
        <f>IFERROR(IF(AND($W219="SI",VLOOKUP($C219,[4]APELACIÓN!$C:$AK,27,0)&gt;0),VLOOKUP($C219,[4]APELACIÓN!$C:$AK,27,0),VLOOKUP($C219,[4]CONSOLIDADO!$C:$BS,44,0)),"")</f>
        <v>0</v>
      </c>
      <c r="M219" s="22">
        <f>IFERROR(IF(AND($W219="SI",VLOOKUP($C219,[4]APELACIÓN!$C:$AK,28,0)&gt;0),VLOOKUP($C219,[4]APELACIÓN!$C:$AK,28,0),VLOOKUP($C219,[4]CONSOLIDADO!$C:$BS,45,0)),"")</f>
        <v>0</v>
      </c>
      <c r="N219" s="22">
        <f>IFERROR(IF(AND($W219="SI",VLOOKUP($C219,[4]APELACIÓN!$C:$AK,29,0)&gt;0),VLOOKUP($C219,[4]APELACIÓN!$C:$AK,29,0),VLOOKUP($C219,[4]CONSOLIDADO!$C:$BS,46,0)),"")</f>
        <v>0</v>
      </c>
      <c r="O219" s="22">
        <f>IFERROR(IF(AND($W219="SI",VLOOKUP($C219,[4]APELACIÓN!$C:$AK,30,0)&gt;0),VLOOKUP($C219,[4]APELACIÓN!$C:$AK,30,0),VLOOKUP($C219,[4]CONSOLIDADO!$C:$BS,47,0)),"")</f>
        <v>0</v>
      </c>
      <c r="P219" s="25">
        <f>IFERROR(IF(AND($W219="SI",VLOOKUP($C219,[4]APELACIÓN!$C:$AK,31,0)&gt;0),VLOOKUP($C219,[4]APELACIÓN!$C:$AK,31,0),VLOOKUP($C219,[4]CONSOLIDADO!$C:$BS,48,0)),"")</f>
        <v>0</v>
      </c>
      <c r="Q219" s="24">
        <f>IFERROR(IF(AND($W219="SI",VLOOKUP($C219,[4]APELACIÓN!$C:$AK,32,0)&gt;0),VLOOKUP($C219,[4]APELACIÓN!$C:$AK,32,0),VLOOKUP($C219,[4]CONSOLIDADO!$C:$BS,49,0)),"")</f>
        <v>0</v>
      </c>
      <c r="R219" s="22" t="str">
        <f>IFERROR(IF(AND($W219="SI",VLOOKUP($C219,[4]APELACIÓN!$C:$AK,33,0)&gt;0),VLOOKUP($C219,[4]APELACIÓN!$C:$AK,33,0),VLOOKUP($C219,[4]CONSOLIDADO!$C:$BS,50,0)),"")</f>
        <v>TNS</v>
      </c>
      <c r="S219" s="23">
        <f>IFERROR(IF(AND($W219="SI",VLOOKUP($C219,[4]APELACIÓN!$C:$AK,34,0)&gt;0),VLOOKUP($C219,[4]APELACIÓN!$C:$AK,34,0),VLOOKUP($C219,[4]CONSOLIDADO!$C:$BS,51,0)),"")</f>
        <v>100</v>
      </c>
      <c r="T219" s="24">
        <f>IFERROR(IF(AND($W219="SI",VLOOKUP($C219,[4]APELACIÓN!$C:$AK,35,0)&gt;0),VLOOKUP($C219,[4]APELACIÓN!$C:$AK,35,0),VLOOKUP($C219,[4]CONSOLIDADO!$C:$BS,52,0)),"")</f>
        <v>25</v>
      </c>
      <c r="U219" s="26">
        <f>IFERROR(ROUND(IF(((H219+K219+Q219+T219)=VLOOKUP($C219,[4]CONSOLIDADO!$C:$BJ,60,0)),VLOOKUP($C219,[4]CONSOLIDADO!$C:$BJ,60,0),"ERROR"),2),"")</f>
        <v>60</v>
      </c>
      <c r="V219" s="27" t="str">
        <f>IFERROR(IF(VLOOKUP($C219,[4]APELACIÓN!$C:$AK,5,0)&lt;&gt;0,VLOOKUP($C219,[4]APELACIÓN!$C:$AK,5,0),"NO"),"")</f>
        <v/>
      </c>
      <c r="W219" s="27" t="str">
        <f>IFERROR(IF($V219="SI",VLOOKUP($C219,[4]APELACIÓN!$C:$AK,7,0),""),0)</f>
        <v/>
      </c>
      <c r="X219" s="28" t="str">
        <f>IFERROR(VLOOKUP($C219,[4]CONSOLIDADO!$C:$BS,61,0),"")</f>
        <v/>
      </c>
      <c r="Y219" s="27">
        <f>IFERROR(VLOOKUP($C219,[4]CONSOLIDADO!$C:$BS,62,0),"")</f>
        <v>0</v>
      </c>
      <c r="Z219" s="27">
        <f>IFERROR(VLOOKUP($C219,[4]CONSOLIDADO!$C:$BS,63,0),"")</f>
        <v>4</v>
      </c>
      <c r="AA219" s="27">
        <f>IFERROR(VLOOKUP($C219,[4]CONSOLIDADO!$C:$BS,64,0),"")</f>
        <v>7</v>
      </c>
      <c r="AB219" s="27">
        <f>IFERROR(VLOOKUP($C219,[4]CONSOLIDADO!$C:$BS,65,0),"")</f>
        <v>20</v>
      </c>
      <c r="AC219" s="27" t="str">
        <f>IFERROR(VLOOKUP($C219,[4]CONSOLIDADO!$C:$BS,66,0),"")</f>
        <v/>
      </c>
      <c r="AD219" s="27">
        <f>IFERROR(VLOOKUP($C219,[4]CONSOLIDADO!$C:$BS,67,0),"")</f>
        <v>0</v>
      </c>
      <c r="AE219" s="27">
        <f>IFERROR(VLOOKUP($C219,[4]CONSOLIDADO!$C:$BS,68,0),"")</f>
        <v>0</v>
      </c>
      <c r="AF219" s="29"/>
    </row>
    <row r="220" spans="1:32" x14ac:dyDescent="0.25">
      <c r="A220" s="19">
        <v>29</v>
      </c>
      <c r="B220" s="20">
        <v>103</v>
      </c>
      <c r="C220" s="21">
        <v>16757135</v>
      </c>
      <c r="D220" s="20">
        <v>2</v>
      </c>
      <c r="E220" s="20">
        <f>IFERROR(VLOOKUP($C220,[4]CONSOLIDADO!$C:$K,9,0),"")</f>
        <v>22</v>
      </c>
      <c r="F220" s="22">
        <f>IFERROR(IF(AND($W220="SI",VLOOKUP($C220,[4]APELACIÓN!$C:$AK,21,0)&gt;0),VLOOKUP($C220,[4]APELACIÓN!$C:$AK,21,0),VLOOKUP($C220,[4]CONSOLIDADO!$C:$BS,38,0)),"")</f>
        <v>4</v>
      </c>
      <c r="G220" s="23">
        <f>IFERROR(IF(AND($W220="SI",VLOOKUP($C220,[4]APELACIÓN!$C:$AK,22,0)&gt;0),VLOOKUP($C220,[4]APELACIÓN!$C:$AK,22,0),VLOOKUP($C220,[4]CONSOLIDADO!$C:$BS,39,0)),"")</f>
        <v>34</v>
      </c>
      <c r="H220" s="24">
        <f>IFERROR(IF(AND($W220="SI",VLOOKUP($C220,[4]APELACIÓN!$C:$AK,23,0)&gt;0),VLOOKUP($C220,[4]APELACIÓN!$C:$AK,23,0),VLOOKUP($C220,[4]CONSOLIDADO!$C:$BS,40,0)),"")</f>
        <v>8.5</v>
      </c>
      <c r="I220" s="22">
        <f>IFERROR(IF(AND($W220="SI",VLOOKUP($C220,[4]APELACIÓN!$C:$AK,24,0)&gt;0),VLOOKUP($C220,[4]APELACIÓN!$C:$AK,24,0),VLOOKUP($C220,[4]CONSOLIDADO!$C:$BS,41,0)),"")</f>
        <v>54</v>
      </c>
      <c r="J220" s="25">
        <f>IFERROR(IF(AND($W220="SI",VLOOKUP($C220,[4]APELACIÓN!$C:$AK,25,0)&gt;0),VLOOKUP($C220,[4]APELACIÓN!$C:$AK,25,0),VLOOKUP($C220,[4]CONSOLIDADO!$C:$BS,42,0)),"")</f>
        <v>100</v>
      </c>
      <c r="K220" s="24">
        <f>IFERROR(IF(AND($W220="SI",VLOOKUP($C220,[4]APELACIÓN!$C:$AK,26,0)&gt;0),VLOOKUP($C220,[4]APELACIÓN!$C:$AK,26,0),VLOOKUP($C220,[4]CONSOLIDADO!$C:$BS,43,0)),"")</f>
        <v>25</v>
      </c>
      <c r="L220" s="22">
        <f>IFERROR(IF(AND($W220="SI",VLOOKUP($C220,[4]APELACIÓN!$C:$AK,27,0)&gt;0),VLOOKUP($C220,[4]APELACIÓN!$C:$AK,27,0),VLOOKUP($C220,[4]CONSOLIDADO!$C:$BS,44,0)),"")</f>
        <v>0</v>
      </c>
      <c r="M220" s="22">
        <f>IFERROR(IF(AND($W220="SI",VLOOKUP($C220,[4]APELACIÓN!$C:$AK,28,0)&gt;0),VLOOKUP($C220,[4]APELACIÓN!$C:$AK,28,0),VLOOKUP($C220,[4]CONSOLIDADO!$C:$BS,45,0)),"")</f>
        <v>0</v>
      </c>
      <c r="N220" s="22">
        <f>IFERROR(IF(AND($W220="SI",VLOOKUP($C220,[4]APELACIÓN!$C:$AK,29,0)&gt;0),VLOOKUP($C220,[4]APELACIÓN!$C:$AK,29,0),VLOOKUP($C220,[4]CONSOLIDADO!$C:$BS,46,0)),"")</f>
        <v>0</v>
      </c>
      <c r="O220" s="22">
        <f>IFERROR(IF(AND($W220="SI",VLOOKUP($C220,[4]APELACIÓN!$C:$AK,30,0)&gt;0),VLOOKUP($C220,[4]APELACIÓN!$C:$AK,30,0),VLOOKUP($C220,[4]CONSOLIDADO!$C:$BS,47,0)),"")</f>
        <v>0</v>
      </c>
      <c r="P220" s="25">
        <f>IFERROR(IF(AND($W220="SI",VLOOKUP($C220,[4]APELACIÓN!$C:$AK,31,0)&gt;0),VLOOKUP($C220,[4]APELACIÓN!$C:$AK,31,0),VLOOKUP($C220,[4]CONSOLIDADO!$C:$BS,48,0)),"")</f>
        <v>0</v>
      </c>
      <c r="Q220" s="24">
        <f>IFERROR(IF(AND($W220="SI",VLOOKUP($C220,[4]APELACIÓN!$C:$AK,32,0)&gt;0),VLOOKUP($C220,[4]APELACIÓN!$C:$AK,32,0),VLOOKUP($C220,[4]CONSOLIDADO!$C:$BS,49,0)),"")</f>
        <v>0</v>
      </c>
      <c r="R220" s="22" t="str">
        <f>IFERROR(IF(AND($W220="SI",VLOOKUP($C220,[4]APELACIÓN!$C:$AK,33,0)&gt;0),VLOOKUP($C220,[4]APELACIÓN!$C:$AK,33,0),VLOOKUP($C220,[4]CONSOLIDADO!$C:$BS,50,0)),"")</f>
        <v>TNS</v>
      </c>
      <c r="S220" s="23">
        <f>IFERROR(IF(AND($W220="SI",VLOOKUP($C220,[4]APELACIÓN!$C:$AK,34,0)&gt;0),VLOOKUP($C220,[4]APELACIÓN!$C:$AK,34,0),VLOOKUP($C220,[4]CONSOLIDADO!$C:$BS,51,0)),"")</f>
        <v>100</v>
      </c>
      <c r="T220" s="24">
        <f>IFERROR(IF(AND($W220="SI",VLOOKUP($C220,[4]APELACIÓN!$C:$AK,35,0)&gt;0),VLOOKUP($C220,[4]APELACIÓN!$C:$AK,35,0),VLOOKUP($C220,[4]CONSOLIDADO!$C:$BS,52,0)),"")</f>
        <v>25</v>
      </c>
      <c r="U220" s="26">
        <f>IFERROR(ROUND(IF(((H220+K220+Q220+T220)=VLOOKUP($C220,[4]CONSOLIDADO!$C:$BJ,60,0)),VLOOKUP($C220,[4]CONSOLIDADO!$C:$BJ,60,0),"ERROR"),2),"")</f>
        <v>58.5</v>
      </c>
      <c r="V220" s="27" t="str">
        <f>IFERROR(IF(VLOOKUP($C220,[4]APELACIÓN!$C:$AK,5,0)&lt;&gt;0,VLOOKUP($C220,[4]APELACIÓN!$C:$AK,5,0),"NO"),"")</f>
        <v/>
      </c>
      <c r="W220" s="27" t="str">
        <f>IFERROR(IF($V220="SI",VLOOKUP($C220,[4]APELACIÓN!$C:$AK,7,0),""),0)</f>
        <v/>
      </c>
      <c r="X220" s="28" t="str">
        <f>IFERROR(VLOOKUP($C220,[4]CONSOLIDADO!$C:$BS,61,0),"")</f>
        <v/>
      </c>
      <c r="Y220" s="27">
        <f>IFERROR(VLOOKUP($C220,[4]CONSOLIDADO!$C:$BS,62,0),"")</f>
        <v>0</v>
      </c>
      <c r="Z220" s="27">
        <f>IFERROR(VLOOKUP($C220,[4]CONSOLIDADO!$C:$BS,63,0),"")</f>
        <v>2</v>
      </c>
      <c r="AA220" s="27">
        <f>IFERROR(VLOOKUP($C220,[4]CONSOLIDADO!$C:$BS,64,0),"")</f>
        <v>8</v>
      </c>
      <c r="AB220" s="27">
        <f>IFERROR(VLOOKUP($C220,[4]CONSOLIDADO!$C:$BS,65,0),"")</f>
        <v>7</v>
      </c>
      <c r="AC220" s="27" t="str">
        <f>IFERROR(VLOOKUP($C220,[4]CONSOLIDADO!$C:$BS,66,0),"")</f>
        <v/>
      </c>
      <c r="AD220" s="27">
        <f>IFERROR(VLOOKUP($C220,[4]CONSOLIDADO!$C:$BS,67,0),"")</f>
        <v>0</v>
      </c>
      <c r="AE220" s="27">
        <f>IFERROR(VLOOKUP($C220,[4]CONSOLIDADO!$C:$BS,68,0),"")</f>
        <v>0</v>
      </c>
      <c r="AF220" s="29"/>
    </row>
    <row r="221" spans="1:32" x14ac:dyDescent="0.25">
      <c r="A221" s="19">
        <v>30</v>
      </c>
      <c r="B221" s="20">
        <v>103</v>
      </c>
      <c r="C221" s="21">
        <v>12610076</v>
      </c>
      <c r="D221" s="20">
        <v>0</v>
      </c>
      <c r="E221" s="20">
        <f>IFERROR(VLOOKUP($C221,[4]CONSOLIDADO!$C:$K,9,0),"")</f>
        <v>22</v>
      </c>
      <c r="F221" s="22">
        <f>IFERROR(IF(AND($W221="SI",VLOOKUP($C221,[4]APELACIÓN!$C:$AK,21,0)&gt;0),VLOOKUP($C221,[4]APELACIÓN!$C:$AK,21,0),VLOOKUP($C221,[4]CONSOLIDADO!$C:$BS,38,0)),"")</f>
        <v>3</v>
      </c>
      <c r="G221" s="23">
        <f>IFERROR(IF(AND($W221="SI",VLOOKUP($C221,[4]APELACIÓN!$C:$AK,22,0)&gt;0),VLOOKUP($C221,[4]APELACIÓN!$C:$AK,22,0),VLOOKUP($C221,[4]CONSOLIDADO!$C:$BS,39,0)),"")</f>
        <v>28</v>
      </c>
      <c r="H221" s="24">
        <f>IFERROR(IF(AND($W221="SI",VLOOKUP($C221,[4]APELACIÓN!$C:$AK,23,0)&gt;0),VLOOKUP($C221,[4]APELACIÓN!$C:$AK,23,0),VLOOKUP($C221,[4]CONSOLIDADO!$C:$BS,40,0)),"")</f>
        <v>7</v>
      </c>
      <c r="I221" s="22">
        <f>IFERROR(IF(AND($W221="SI",VLOOKUP($C221,[4]APELACIÓN!$C:$AK,24,0)&gt;0),VLOOKUP($C221,[4]APELACIÓN!$C:$AK,24,0),VLOOKUP($C221,[4]CONSOLIDADO!$C:$BS,41,0)),"")</f>
        <v>329</v>
      </c>
      <c r="J221" s="25">
        <f>IFERROR(IF(AND($W221="SI",VLOOKUP($C221,[4]APELACIÓN!$C:$AK,25,0)&gt;0),VLOOKUP($C221,[4]APELACIÓN!$C:$AK,25,0),VLOOKUP($C221,[4]CONSOLIDADO!$C:$BS,42,0)),"")</f>
        <v>100</v>
      </c>
      <c r="K221" s="24">
        <f>IFERROR(IF(AND($W221="SI",VLOOKUP($C221,[4]APELACIÓN!$C:$AK,26,0)&gt;0),VLOOKUP($C221,[4]APELACIÓN!$C:$AK,26,0),VLOOKUP($C221,[4]CONSOLIDADO!$C:$BS,43,0)),"")</f>
        <v>25</v>
      </c>
      <c r="L221" s="22">
        <f>IFERROR(IF(AND($W221="SI",VLOOKUP($C221,[4]APELACIÓN!$C:$AK,27,0)&gt;0),VLOOKUP($C221,[4]APELACIÓN!$C:$AK,27,0),VLOOKUP($C221,[4]CONSOLIDADO!$C:$BS,44,0)),"")</f>
        <v>70</v>
      </c>
      <c r="M221" s="22">
        <f>IFERROR(IF(AND($W221="SI",VLOOKUP($C221,[4]APELACIÓN!$C:$AK,28,0)&gt;0),VLOOKUP($C221,[4]APELACIÓN!$C:$AK,28,0),VLOOKUP($C221,[4]CONSOLIDADO!$C:$BS,45,0)),"")</f>
        <v>0</v>
      </c>
      <c r="N221" s="22">
        <f>IFERROR(IF(AND($W221="SI",VLOOKUP($C221,[4]APELACIÓN!$C:$AK,29,0)&gt;0),VLOOKUP($C221,[4]APELACIÓN!$C:$AK,29,0),VLOOKUP($C221,[4]CONSOLIDADO!$C:$BS,46,0)),"")</f>
        <v>0</v>
      </c>
      <c r="O221" s="22">
        <f>IFERROR(IF(AND($W221="SI",VLOOKUP($C221,[4]APELACIÓN!$C:$AK,30,0)&gt;0),VLOOKUP($C221,[4]APELACIÓN!$C:$AK,30,0),VLOOKUP($C221,[4]CONSOLIDADO!$C:$BS,47,0)),"")</f>
        <v>23</v>
      </c>
      <c r="P221" s="25">
        <f>IFERROR(IF(AND($W221="SI",VLOOKUP($C221,[4]APELACIÓN!$C:$AK,31,0)&gt;0),VLOOKUP($C221,[4]APELACIÓN!$C:$AK,31,0),VLOOKUP($C221,[4]CONSOLIDADO!$C:$BS,48,0)),"")</f>
        <v>4</v>
      </c>
      <c r="Q221" s="24">
        <f>IFERROR(IF(AND($W221="SI",VLOOKUP($C221,[4]APELACIÓN!$C:$AK,32,0)&gt;0),VLOOKUP($C221,[4]APELACIÓN!$C:$AK,32,0),VLOOKUP($C221,[4]CONSOLIDADO!$C:$BS,49,0)),"")</f>
        <v>1</v>
      </c>
      <c r="R221" s="22" t="str">
        <f>IFERROR(IF(AND($W221="SI",VLOOKUP($C221,[4]APELACIÓN!$C:$AK,33,0)&gt;0),VLOOKUP($C221,[4]APELACIÓN!$C:$AK,33,0),VLOOKUP($C221,[4]CONSOLIDADO!$C:$BS,50,0)),"")</f>
        <v>TNS</v>
      </c>
      <c r="S221" s="23">
        <f>IFERROR(IF(AND($W221="SI",VLOOKUP($C221,[4]APELACIÓN!$C:$AK,34,0)&gt;0),VLOOKUP($C221,[4]APELACIÓN!$C:$AK,34,0),VLOOKUP($C221,[4]CONSOLIDADO!$C:$BS,51,0)),"")</f>
        <v>100</v>
      </c>
      <c r="T221" s="24">
        <f>IFERROR(IF(AND($W221="SI",VLOOKUP($C221,[4]APELACIÓN!$C:$AK,35,0)&gt;0),VLOOKUP($C221,[4]APELACIÓN!$C:$AK,35,0),VLOOKUP($C221,[4]CONSOLIDADO!$C:$BS,52,0)),"")</f>
        <v>25</v>
      </c>
      <c r="U221" s="26">
        <f>IFERROR(ROUND(IF(((H221+K221+Q221+T221)=VLOOKUP($C221,[4]CONSOLIDADO!$C:$BJ,60,0)),VLOOKUP($C221,[4]CONSOLIDADO!$C:$BJ,60,0),"ERROR"),2),"")</f>
        <v>58</v>
      </c>
      <c r="V221" s="27" t="str">
        <f>IFERROR(IF(VLOOKUP($C221,[4]APELACIÓN!$C:$AK,5,0)&lt;&gt;0,VLOOKUP($C221,[4]APELACIÓN!$C:$AK,5,0),"NO"),"")</f>
        <v/>
      </c>
      <c r="W221" s="27" t="str">
        <f>IFERROR(IF($V221="SI",VLOOKUP($C221,[4]APELACIÓN!$C:$AK,7,0),""),0)</f>
        <v/>
      </c>
      <c r="X221" s="28" t="str">
        <f>IFERROR(VLOOKUP($C221,[4]CONSOLIDADO!$C:$BS,61,0),"")</f>
        <v>EMPATE</v>
      </c>
      <c r="Y221" s="27">
        <f>IFERROR(VLOOKUP($C221,[4]CONSOLIDADO!$C:$BS,62,0),"")</f>
        <v>70</v>
      </c>
      <c r="Z221" s="27">
        <f>IFERROR(VLOOKUP($C221,[4]CONSOLIDADO!$C:$BS,63,0),"")</f>
        <v>2</v>
      </c>
      <c r="AA221" s="27">
        <f>IFERROR(VLOOKUP($C221,[4]CONSOLIDADO!$C:$BS,64,0),"")</f>
        <v>9</v>
      </c>
      <c r="AB221" s="27">
        <f>IFERROR(VLOOKUP($C221,[4]CONSOLIDADO!$C:$BS,65,0),"")</f>
        <v>7</v>
      </c>
      <c r="AC221" s="27" t="str">
        <f>IFERROR(VLOOKUP($C221,[4]CONSOLIDADO!$C:$BS,66,0),"")</f>
        <v/>
      </c>
      <c r="AD221" s="27">
        <f>IFERROR(VLOOKUP($C221,[4]CONSOLIDADO!$C:$BS,67,0),"")</f>
        <v>0</v>
      </c>
      <c r="AE221" s="27">
        <f>IFERROR(VLOOKUP($C221,[4]CONSOLIDADO!$C:$BS,68,0),"")</f>
        <v>0</v>
      </c>
      <c r="AF221" s="29"/>
    </row>
    <row r="222" spans="1:32" x14ac:dyDescent="0.25">
      <c r="A222" s="19">
        <v>31</v>
      </c>
      <c r="B222" s="20">
        <v>103</v>
      </c>
      <c r="C222" s="21">
        <v>17552311</v>
      </c>
      <c r="D222" s="20">
        <v>1</v>
      </c>
      <c r="E222" s="20">
        <f>IFERROR(VLOOKUP($C222,[4]CONSOLIDADO!$C:$K,9,0),"")</f>
        <v>22</v>
      </c>
      <c r="F222" s="22">
        <f>IFERROR(IF(AND($W222="SI",VLOOKUP($C222,[4]APELACIÓN!$C:$AK,21,0)&gt;0),VLOOKUP($C222,[4]APELACIÓN!$C:$AK,21,0),VLOOKUP($C222,[4]CONSOLIDADO!$C:$BS,38,0)),"")</f>
        <v>3</v>
      </c>
      <c r="G222" s="23">
        <f>IFERROR(IF(AND($W222="SI",VLOOKUP($C222,[4]APELACIÓN!$C:$AK,22,0)&gt;0),VLOOKUP($C222,[4]APELACIÓN!$C:$AK,22,0),VLOOKUP($C222,[4]CONSOLIDADO!$C:$BS,39,0)),"")</f>
        <v>28</v>
      </c>
      <c r="H222" s="24">
        <f>IFERROR(IF(AND($W222="SI",VLOOKUP($C222,[4]APELACIÓN!$C:$AK,23,0)&gt;0),VLOOKUP($C222,[4]APELACIÓN!$C:$AK,23,0),VLOOKUP($C222,[4]CONSOLIDADO!$C:$BS,40,0)),"")</f>
        <v>7</v>
      </c>
      <c r="I222" s="22">
        <f>IFERROR(IF(AND($W222="SI",VLOOKUP($C222,[4]APELACIÓN!$C:$AK,24,0)&gt;0),VLOOKUP($C222,[4]APELACIÓN!$C:$AK,24,0),VLOOKUP($C222,[4]CONSOLIDADO!$C:$BS,41,0)),"")</f>
        <v>128</v>
      </c>
      <c r="J222" s="25">
        <f>IFERROR(IF(AND($W222="SI",VLOOKUP($C222,[4]APELACIÓN!$C:$AK,25,0)&gt;0),VLOOKUP($C222,[4]APELACIÓN!$C:$AK,25,0),VLOOKUP($C222,[4]CONSOLIDADO!$C:$BS,42,0)),"")</f>
        <v>100</v>
      </c>
      <c r="K222" s="24">
        <f>IFERROR(IF(AND($W222="SI",VLOOKUP($C222,[4]APELACIÓN!$C:$AK,26,0)&gt;0),VLOOKUP($C222,[4]APELACIÓN!$C:$AK,26,0),VLOOKUP($C222,[4]CONSOLIDADO!$C:$BS,43,0)),"")</f>
        <v>25</v>
      </c>
      <c r="L222" s="22">
        <f>IFERROR(IF(AND($W222="SI",VLOOKUP($C222,[4]APELACIÓN!$C:$AK,27,0)&gt;0),VLOOKUP($C222,[4]APELACIÓN!$C:$AK,27,0),VLOOKUP($C222,[4]CONSOLIDADO!$C:$BS,44,0)),"")</f>
        <v>70</v>
      </c>
      <c r="M222" s="22">
        <f>IFERROR(IF(AND($W222="SI",VLOOKUP($C222,[4]APELACIÓN!$C:$AK,28,0)&gt;0),VLOOKUP($C222,[4]APELACIÓN!$C:$AK,28,0),VLOOKUP($C222,[4]CONSOLIDADO!$C:$BS,45,0)),"")</f>
        <v>0</v>
      </c>
      <c r="N222" s="22">
        <f>IFERROR(IF(AND($W222="SI",VLOOKUP($C222,[4]APELACIÓN!$C:$AK,29,0)&gt;0),VLOOKUP($C222,[4]APELACIÓN!$C:$AK,29,0),VLOOKUP($C222,[4]CONSOLIDADO!$C:$BS,46,0)),"")</f>
        <v>0</v>
      </c>
      <c r="O222" s="22">
        <f>IFERROR(IF(AND($W222="SI",VLOOKUP($C222,[4]APELACIÓN!$C:$AK,30,0)&gt;0),VLOOKUP($C222,[4]APELACIÓN!$C:$AK,30,0),VLOOKUP($C222,[4]CONSOLIDADO!$C:$BS,47,0)),"")</f>
        <v>23</v>
      </c>
      <c r="P222" s="25">
        <f>IFERROR(IF(AND($W222="SI",VLOOKUP($C222,[4]APELACIÓN!$C:$AK,31,0)&gt;0),VLOOKUP($C222,[4]APELACIÓN!$C:$AK,31,0),VLOOKUP($C222,[4]CONSOLIDADO!$C:$BS,48,0)),"")</f>
        <v>4</v>
      </c>
      <c r="Q222" s="24">
        <f>IFERROR(IF(AND($W222="SI",VLOOKUP($C222,[4]APELACIÓN!$C:$AK,32,0)&gt;0),VLOOKUP($C222,[4]APELACIÓN!$C:$AK,32,0),VLOOKUP($C222,[4]CONSOLIDADO!$C:$BS,49,0)),"")</f>
        <v>1</v>
      </c>
      <c r="R222" s="22" t="str">
        <f>IFERROR(IF(AND($W222="SI",VLOOKUP($C222,[4]APELACIÓN!$C:$AK,33,0)&gt;0),VLOOKUP($C222,[4]APELACIÓN!$C:$AK,33,0),VLOOKUP($C222,[4]CONSOLIDADO!$C:$BS,50,0)),"")</f>
        <v>TNS</v>
      </c>
      <c r="S222" s="23">
        <f>IFERROR(IF(AND($W222="SI",VLOOKUP($C222,[4]APELACIÓN!$C:$AK,34,0)&gt;0),VLOOKUP($C222,[4]APELACIÓN!$C:$AK,34,0),VLOOKUP($C222,[4]CONSOLIDADO!$C:$BS,51,0)),"")</f>
        <v>100</v>
      </c>
      <c r="T222" s="24">
        <f>IFERROR(IF(AND($W222="SI",VLOOKUP($C222,[4]APELACIÓN!$C:$AK,35,0)&gt;0),VLOOKUP($C222,[4]APELACIÓN!$C:$AK,35,0),VLOOKUP($C222,[4]CONSOLIDADO!$C:$BS,52,0)),"")</f>
        <v>25</v>
      </c>
      <c r="U222" s="26">
        <f>IFERROR(ROUND(IF(((H222+K222+Q222+T222)=VLOOKUP($C222,[4]CONSOLIDADO!$C:$BJ,60,0)),VLOOKUP($C222,[4]CONSOLIDADO!$C:$BJ,60,0),"ERROR"),2),"")</f>
        <v>58</v>
      </c>
      <c r="V222" s="27" t="str">
        <f>IFERROR(IF(VLOOKUP($C222,[4]APELACIÓN!$C:$AK,5,0)&lt;&gt;0,VLOOKUP($C222,[4]APELACIÓN!$C:$AK,5,0),"NO"),"")</f>
        <v/>
      </c>
      <c r="W222" s="27" t="str">
        <f>IFERROR(IF($V222="SI",VLOOKUP($C222,[4]APELACIÓN!$C:$AK,7,0),""),0)</f>
        <v/>
      </c>
      <c r="X222" s="28" t="str">
        <f>IFERROR(VLOOKUP($C222,[4]CONSOLIDADO!$C:$BS,61,0),"")</f>
        <v>EMPATE</v>
      </c>
      <c r="Y222" s="27">
        <f>IFERROR(VLOOKUP($C222,[4]CONSOLIDADO!$C:$BS,62,0),"")</f>
        <v>70</v>
      </c>
      <c r="Z222" s="27">
        <f>IFERROR(VLOOKUP($C222,[4]CONSOLIDADO!$C:$BS,63,0),"")</f>
        <v>2</v>
      </c>
      <c r="AA222" s="27">
        <f>IFERROR(VLOOKUP($C222,[4]CONSOLIDADO!$C:$BS,64,0),"")</f>
        <v>7</v>
      </c>
      <c r="AB222" s="27">
        <f>IFERROR(VLOOKUP($C222,[4]CONSOLIDADO!$C:$BS,65,0),"")</f>
        <v>11</v>
      </c>
      <c r="AC222" s="27" t="str">
        <f>IFERROR(VLOOKUP($C222,[4]CONSOLIDADO!$C:$BS,66,0),"")</f>
        <v/>
      </c>
      <c r="AD222" s="27">
        <f>IFERROR(VLOOKUP($C222,[4]CONSOLIDADO!$C:$BS,67,0),"")</f>
        <v>0</v>
      </c>
      <c r="AE222" s="27">
        <f>IFERROR(VLOOKUP($C222,[4]CONSOLIDADO!$C:$BS,68,0),"")</f>
        <v>0</v>
      </c>
      <c r="AF222" s="29"/>
    </row>
    <row r="223" spans="1:32" x14ac:dyDescent="0.25">
      <c r="A223" s="19">
        <v>32</v>
      </c>
      <c r="B223" s="20">
        <v>103</v>
      </c>
      <c r="C223" s="21">
        <v>13863810</v>
      </c>
      <c r="D223" s="20">
        <v>3</v>
      </c>
      <c r="E223" s="20">
        <f>IFERROR(VLOOKUP($C223,[4]CONSOLIDADO!$C:$K,9,0),"")</f>
        <v>22</v>
      </c>
      <c r="F223" s="22">
        <f>IFERROR(IF(AND($W223="SI",VLOOKUP($C223,[4]APELACIÓN!$C:$AK,21,0)&gt;0),VLOOKUP($C223,[4]APELACIÓN!$C:$AK,21,0),VLOOKUP($C223,[4]CONSOLIDADO!$C:$BS,38,0)),"")</f>
        <v>2</v>
      </c>
      <c r="G223" s="23">
        <f>IFERROR(IF(AND($W223="SI",VLOOKUP($C223,[4]APELACIÓN!$C:$AK,22,0)&gt;0),VLOOKUP($C223,[4]APELACIÓN!$C:$AK,22,0),VLOOKUP($C223,[4]CONSOLIDADO!$C:$BS,39,0)),"")</f>
        <v>22</v>
      </c>
      <c r="H223" s="24">
        <f>IFERROR(IF(AND($W223="SI",VLOOKUP($C223,[4]APELACIÓN!$C:$AK,23,0)&gt;0),VLOOKUP($C223,[4]APELACIÓN!$C:$AK,23,0),VLOOKUP($C223,[4]CONSOLIDADO!$C:$BS,40,0)),"")</f>
        <v>5.5</v>
      </c>
      <c r="I223" s="22">
        <f>IFERROR(IF(AND($W223="SI",VLOOKUP($C223,[4]APELACIÓN!$C:$AK,24,0)&gt;0),VLOOKUP($C223,[4]APELACIÓN!$C:$AK,24,0),VLOOKUP($C223,[4]CONSOLIDADO!$C:$BS,41,0)),"")</f>
        <v>223</v>
      </c>
      <c r="J223" s="25">
        <f>IFERROR(IF(AND($W223="SI",VLOOKUP($C223,[4]APELACIÓN!$C:$AK,25,0)&gt;0),VLOOKUP($C223,[4]APELACIÓN!$C:$AK,25,0),VLOOKUP($C223,[4]CONSOLIDADO!$C:$BS,42,0)),"")</f>
        <v>100</v>
      </c>
      <c r="K223" s="24">
        <f>IFERROR(IF(AND($W223="SI",VLOOKUP($C223,[4]APELACIÓN!$C:$AK,26,0)&gt;0),VLOOKUP($C223,[4]APELACIÓN!$C:$AK,26,0),VLOOKUP($C223,[4]CONSOLIDADO!$C:$BS,43,0)),"")</f>
        <v>25</v>
      </c>
      <c r="L223" s="22">
        <f>IFERROR(IF(AND($W223="SI",VLOOKUP($C223,[4]APELACIÓN!$C:$AK,27,0)&gt;0),VLOOKUP($C223,[4]APELACIÓN!$C:$AK,27,0),VLOOKUP($C223,[4]CONSOLIDADO!$C:$BS,44,0)),"")</f>
        <v>0</v>
      </c>
      <c r="M223" s="22">
        <f>IFERROR(IF(AND($W223="SI",VLOOKUP($C223,[4]APELACIÓN!$C:$AK,28,0)&gt;0),VLOOKUP($C223,[4]APELACIÓN!$C:$AK,28,0),VLOOKUP($C223,[4]CONSOLIDADO!$C:$BS,45,0)),"")</f>
        <v>0</v>
      </c>
      <c r="N223" s="22">
        <f>IFERROR(IF(AND($W223="SI",VLOOKUP($C223,[4]APELACIÓN!$C:$AK,29,0)&gt;0),VLOOKUP($C223,[4]APELACIÓN!$C:$AK,29,0),VLOOKUP($C223,[4]CONSOLIDADO!$C:$BS,46,0)),"")</f>
        <v>0</v>
      </c>
      <c r="O223" s="22">
        <f>IFERROR(IF(AND($W223="SI",VLOOKUP($C223,[4]APELACIÓN!$C:$AK,30,0)&gt;0),VLOOKUP($C223,[4]APELACIÓN!$C:$AK,30,0),VLOOKUP($C223,[4]CONSOLIDADO!$C:$BS,47,0)),"")</f>
        <v>0</v>
      </c>
      <c r="P223" s="25">
        <f>IFERROR(IF(AND($W223="SI",VLOOKUP($C223,[4]APELACIÓN!$C:$AK,31,0)&gt;0),VLOOKUP($C223,[4]APELACIÓN!$C:$AK,31,0),VLOOKUP($C223,[4]CONSOLIDADO!$C:$BS,48,0)),"")</f>
        <v>0</v>
      </c>
      <c r="Q223" s="24">
        <f>IFERROR(IF(AND($W223="SI",VLOOKUP($C223,[4]APELACIÓN!$C:$AK,32,0)&gt;0),VLOOKUP($C223,[4]APELACIÓN!$C:$AK,32,0),VLOOKUP($C223,[4]CONSOLIDADO!$C:$BS,49,0)),"")</f>
        <v>0</v>
      </c>
      <c r="R223" s="22" t="str">
        <f>IFERROR(IF(AND($W223="SI",VLOOKUP($C223,[4]APELACIÓN!$C:$AK,33,0)&gt;0),VLOOKUP($C223,[4]APELACIÓN!$C:$AK,33,0),VLOOKUP($C223,[4]CONSOLIDADO!$C:$BS,50,0)),"")</f>
        <v>TNS</v>
      </c>
      <c r="S223" s="23">
        <f>IFERROR(IF(AND($W223="SI",VLOOKUP($C223,[4]APELACIÓN!$C:$AK,34,0)&gt;0),VLOOKUP($C223,[4]APELACIÓN!$C:$AK,34,0),VLOOKUP($C223,[4]CONSOLIDADO!$C:$BS,51,0)),"")</f>
        <v>100</v>
      </c>
      <c r="T223" s="24">
        <f>IFERROR(IF(AND($W223="SI",VLOOKUP($C223,[4]APELACIÓN!$C:$AK,35,0)&gt;0),VLOOKUP($C223,[4]APELACIÓN!$C:$AK,35,0),VLOOKUP($C223,[4]CONSOLIDADO!$C:$BS,52,0)),"")</f>
        <v>25</v>
      </c>
      <c r="U223" s="26">
        <f>IFERROR(ROUND(IF(((H223+K223+Q223+T223)=VLOOKUP($C223,[4]CONSOLIDADO!$C:$BJ,60,0)),VLOOKUP($C223,[4]CONSOLIDADO!$C:$BJ,60,0),"ERROR"),2),"")</f>
        <v>55.5</v>
      </c>
      <c r="V223" s="27" t="str">
        <f>IFERROR(IF(VLOOKUP($C223,[4]APELACIÓN!$C:$AK,5,0)&lt;&gt;0,VLOOKUP($C223,[4]APELACIÓN!$C:$AK,5,0),"NO"),"")</f>
        <v/>
      </c>
      <c r="W223" s="27" t="str">
        <f>IFERROR(IF($V223="SI",VLOOKUP($C223,[4]APELACIÓN!$C:$AK,7,0),""),0)</f>
        <v/>
      </c>
      <c r="X223" s="28" t="str">
        <f>IFERROR(VLOOKUP($C223,[4]CONSOLIDADO!$C:$BS,61,0),"")</f>
        <v>EMPATE</v>
      </c>
      <c r="Y223" s="27">
        <f>IFERROR(VLOOKUP($C223,[4]CONSOLIDADO!$C:$BS,62,0),"")</f>
        <v>0</v>
      </c>
      <c r="Z223" s="27">
        <f>IFERROR(VLOOKUP($C223,[4]CONSOLIDADO!$C:$BS,63,0),"")</f>
        <v>2</v>
      </c>
      <c r="AA223" s="27">
        <f>IFERROR(VLOOKUP($C223,[4]CONSOLIDADO!$C:$BS,64,0),"")</f>
        <v>4</v>
      </c>
      <c r="AB223" s="27">
        <f>IFERROR(VLOOKUP($C223,[4]CONSOLIDADO!$C:$BS,65,0),"")</f>
        <v>1</v>
      </c>
      <c r="AC223" s="27" t="str">
        <f>IFERROR(VLOOKUP($C223,[4]CONSOLIDADO!$C:$BS,66,0),"")</f>
        <v/>
      </c>
      <c r="AD223" s="27">
        <f>IFERROR(VLOOKUP($C223,[4]CONSOLIDADO!$C:$BS,67,0),"")</f>
        <v>0</v>
      </c>
      <c r="AE223" s="27">
        <f>IFERROR(VLOOKUP($C223,[4]CONSOLIDADO!$C:$BS,68,0),"")</f>
        <v>0</v>
      </c>
      <c r="AF223" s="29"/>
    </row>
    <row r="224" spans="1:32" x14ac:dyDescent="0.25">
      <c r="A224" s="19">
        <v>33</v>
      </c>
      <c r="B224" s="20">
        <v>103</v>
      </c>
      <c r="C224" s="21">
        <v>13166228</v>
      </c>
      <c r="D224" s="20">
        <v>9</v>
      </c>
      <c r="E224" s="20">
        <f>IFERROR(VLOOKUP($C224,[4]CONSOLIDADO!$C:$K,9,0),"")</f>
        <v>22</v>
      </c>
      <c r="F224" s="22">
        <f>IFERROR(IF(AND($W224="SI",VLOOKUP($C224,[4]APELACIÓN!$C:$AK,21,0)&gt;0),VLOOKUP($C224,[4]APELACIÓN!$C:$AK,21,0),VLOOKUP($C224,[4]CONSOLIDADO!$C:$BS,38,0)),"")</f>
        <v>2</v>
      </c>
      <c r="G224" s="23">
        <f>IFERROR(IF(AND($W224="SI",VLOOKUP($C224,[4]APELACIÓN!$C:$AK,22,0)&gt;0),VLOOKUP($C224,[4]APELACIÓN!$C:$AK,22,0),VLOOKUP($C224,[4]CONSOLIDADO!$C:$BS,39,0)),"")</f>
        <v>22</v>
      </c>
      <c r="H224" s="24">
        <f>IFERROR(IF(AND($W224="SI",VLOOKUP($C224,[4]APELACIÓN!$C:$AK,23,0)&gt;0),VLOOKUP($C224,[4]APELACIÓN!$C:$AK,23,0),VLOOKUP($C224,[4]CONSOLIDADO!$C:$BS,40,0)),"")</f>
        <v>5.5</v>
      </c>
      <c r="I224" s="22">
        <f>IFERROR(IF(AND($W224="SI",VLOOKUP($C224,[4]APELACIÓN!$C:$AK,24,0)&gt;0),VLOOKUP($C224,[4]APELACIÓN!$C:$AK,24,0),VLOOKUP($C224,[4]CONSOLIDADO!$C:$BS,41,0)),"")</f>
        <v>129</v>
      </c>
      <c r="J224" s="25">
        <f>IFERROR(IF(AND($W224="SI",VLOOKUP($C224,[4]APELACIÓN!$C:$AK,25,0)&gt;0),VLOOKUP($C224,[4]APELACIÓN!$C:$AK,25,0),VLOOKUP($C224,[4]CONSOLIDADO!$C:$BS,42,0)),"")</f>
        <v>100</v>
      </c>
      <c r="K224" s="24">
        <f>IFERROR(IF(AND($W224="SI",VLOOKUP($C224,[4]APELACIÓN!$C:$AK,26,0)&gt;0),VLOOKUP($C224,[4]APELACIÓN!$C:$AK,26,0),VLOOKUP($C224,[4]CONSOLIDADO!$C:$BS,43,0)),"")</f>
        <v>25</v>
      </c>
      <c r="L224" s="22">
        <f>IFERROR(IF(AND($W224="SI",VLOOKUP($C224,[4]APELACIÓN!$C:$AK,27,0)&gt;0),VLOOKUP($C224,[4]APELACIÓN!$C:$AK,27,0),VLOOKUP($C224,[4]CONSOLIDADO!$C:$BS,44,0)),"")</f>
        <v>0</v>
      </c>
      <c r="M224" s="22">
        <f>IFERROR(IF(AND($W224="SI",VLOOKUP($C224,[4]APELACIÓN!$C:$AK,28,0)&gt;0),VLOOKUP($C224,[4]APELACIÓN!$C:$AK,28,0),VLOOKUP($C224,[4]CONSOLIDADO!$C:$BS,45,0)),"")</f>
        <v>0</v>
      </c>
      <c r="N224" s="22">
        <f>IFERROR(IF(AND($W224="SI",VLOOKUP($C224,[4]APELACIÓN!$C:$AK,29,0)&gt;0),VLOOKUP($C224,[4]APELACIÓN!$C:$AK,29,0),VLOOKUP($C224,[4]CONSOLIDADO!$C:$BS,46,0)),"")</f>
        <v>0</v>
      </c>
      <c r="O224" s="22">
        <f>IFERROR(IF(AND($W224="SI",VLOOKUP($C224,[4]APELACIÓN!$C:$AK,30,0)&gt;0),VLOOKUP($C224,[4]APELACIÓN!$C:$AK,30,0),VLOOKUP($C224,[4]CONSOLIDADO!$C:$BS,47,0)),"")</f>
        <v>0</v>
      </c>
      <c r="P224" s="25">
        <f>IFERROR(IF(AND($W224="SI",VLOOKUP($C224,[4]APELACIÓN!$C:$AK,31,0)&gt;0),VLOOKUP($C224,[4]APELACIÓN!$C:$AK,31,0),VLOOKUP($C224,[4]CONSOLIDADO!$C:$BS,48,0)),"")</f>
        <v>0</v>
      </c>
      <c r="Q224" s="24">
        <f>IFERROR(IF(AND($W224="SI",VLOOKUP($C224,[4]APELACIÓN!$C:$AK,32,0)&gt;0),VLOOKUP($C224,[4]APELACIÓN!$C:$AK,32,0),VLOOKUP($C224,[4]CONSOLIDADO!$C:$BS,49,0)),"")</f>
        <v>0</v>
      </c>
      <c r="R224" s="22" t="str">
        <f>IFERROR(IF(AND($W224="SI",VLOOKUP($C224,[4]APELACIÓN!$C:$AK,33,0)&gt;0),VLOOKUP($C224,[4]APELACIÓN!$C:$AK,33,0),VLOOKUP($C224,[4]CONSOLIDADO!$C:$BS,50,0)),"")</f>
        <v>TNS</v>
      </c>
      <c r="S224" s="23">
        <f>IFERROR(IF(AND($W224="SI",VLOOKUP($C224,[4]APELACIÓN!$C:$AK,34,0)&gt;0),VLOOKUP($C224,[4]APELACIÓN!$C:$AK,34,0),VLOOKUP($C224,[4]CONSOLIDADO!$C:$BS,51,0)),"")</f>
        <v>100</v>
      </c>
      <c r="T224" s="24">
        <f>IFERROR(IF(AND($W224="SI",VLOOKUP($C224,[4]APELACIÓN!$C:$AK,35,0)&gt;0),VLOOKUP($C224,[4]APELACIÓN!$C:$AK,35,0),VLOOKUP($C224,[4]CONSOLIDADO!$C:$BS,52,0)),"")</f>
        <v>25</v>
      </c>
      <c r="U224" s="26">
        <f>IFERROR(ROUND(IF(((H224+K224+Q224+T224)=VLOOKUP($C224,[4]CONSOLIDADO!$C:$BJ,60,0)),VLOOKUP($C224,[4]CONSOLIDADO!$C:$BJ,60,0),"ERROR"),2),"")</f>
        <v>55.5</v>
      </c>
      <c r="V224" s="27" t="str">
        <f>IFERROR(IF(VLOOKUP($C224,[4]APELACIÓN!$C:$AK,5,0)&lt;&gt;0,VLOOKUP($C224,[4]APELACIÓN!$C:$AK,5,0),"NO"),"")</f>
        <v/>
      </c>
      <c r="W224" s="27" t="str">
        <f>IFERROR(IF($V224="SI",VLOOKUP($C224,[4]APELACIÓN!$C:$AK,7,0),""),0)</f>
        <v/>
      </c>
      <c r="X224" s="28" t="str">
        <f>IFERROR(VLOOKUP($C224,[4]CONSOLIDADO!$C:$BS,61,0),"")</f>
        <v>EMPATE</v>
      </c>
      <c r="Y224" s="27">
        <f>IFERROR(VLOOKUP($C224,[4]CONSOLIDADO!$C:$BS,62,0),"")</f>
        <v>0</v>
      </c>
      <c r="Z224" s="27">
        <f>IFERROR(VLOOKUP($C224,[4]CONSOLIDADO!$C:$BS,63,0),"")</f>
        <v>1</v>
      </c>
      <c r="AA224" s="27">
        <f>IFERROR(VLOOKUP($C224,[4]CONSOLIDADO!$C:$BS,64,0),"")</f>
        <v>7</v>
      </c>
      <c r="AB224" s="27">
        <f>IFERROR(VLOOKUP($C224,[4]CONSOLIDADO!$C:$BS,65,0),"")</f>
        <v>0</v>
      </c>
      <c r="AC224" s="27" t="str">
        <f>IFERROR(VLOOKUP($C224,[4]CONSOLIDADO!$C:$BS,66,0),"")</f>
        <v/>
      </c>
      <c r="AD224" s="27">
        <f>IFERROR(VLOOKUP($C224,[4]CONSOLIDADO!$C:$BS,67,0),"")</f>
        <v>0</v>
      </c>
      <c r="AE224" s="27">
        <f>IFERROR(VLOOKUP($C224,[4]CONSOLIDADO!$C:$BS,68,0),"")</f>
        <v>0</v>
      </c>
      <c r="AF224" s="29"/>
    </row>
    <row r="225" spans="1:32" x14ac:dyDescent="0.25">
      <c r="A225" s="19">
        <v>34</v>
      </c>
      <c r="B225" s="20">
        <v>103</v>
      </c>
      <c r="C225" s="21">
        <v>17369874</v>
      </c>
      <c r="D225" s="20">
        <v>7</v>
      </c>
      <c r="E225" s="20">
        <f>IFERROR(VLOOKUP($C225,[4]CONSOLIDADO!$C:$K,9,0),"")</f>
        <v>22</v>
      </c>
      <c r="F225" s="22">
        <f>IFERROR(IF(AND($W225="SI",VLOOKUP($C225,[4]APELACIÓN!$C:$AK,21,0)&gt;0),VLOOKUP($C225,[4]APELACIÓN!$C:$AK,21,0),VLOOKUP($C225,[4]CONSOLIDADO!$C:$BS,38,0)),"")</f>
        <v>3</v>
      </c>
      <c r="G225" s="23">
        <f>IFERROR(IF(AND($W225="SI",VLOOKUP($C225,[4]APELACIÓN!$C:$AK,22,0)&gt;0),VLOOKUP($C225,[4]APELACIÓN!$C:$AK,22,0),VLOOKUP($C225,[4]CONSOLIDADO!$C:$BS,39,0)),"")</f>
        <v>28</v>
      </c>
      <c r="H225" s="24">
        <f>IFERROR(IF(AND($W225="SI",VLOOKUP($C225,[4]APELACIÓN!$C:$AK,23,0)&gt;0),VLOOKUP($C225,[4]APELACIÓN!$C:$AK,23,0),VLOOKUP($C225,[4]CONSOLIDADO!$C:$BS,40,0)),"")</f>
        <v>7</v>
      </c>
      <c r="I225" s="22">
        <f>IFERROR(IF(AND($W225="SI",VLOOKUP($C225,[4]APELACIÓN!$C:$AK,24,0)&gt;0),VLOOKUP($C225,[4]APELACIÓN!$C:$AK,24,0),VLOOKUP($C225,[4]CONSOLIDADO!$C:$BS,41,0)),"")</f>
        <v>47</v>
      </c>
      <c r="J225" s="25">
        <f>IFERROR(IF(AND($W225="SI",VLOOKUP($C225,[4]APELACIÓN!$C:$AK,25,0)&gt;0),VLOOKUP($C225,[4]APELACIÓN!$C:$AK,25,0),VLOOKUP($C225,[4]CONSOLIDADO!$C:$BS,42,0)),"")</f>
        <v>88</v>
      </c>
      <c r="K225" s="24">
        <f>IFERROR(IF(AND($W225="SI",VLOOKUP($C225,[4]APELACIÓN!$C:$AK,26,0)&gt;0),VLOOKUP($C225,[4]APELACIÓN!$C:$AK,26,0),VLOOKUP($C225,[4]CONSOLIDADO!$C:$BS,43,0)),"")</f>
        <v>22</v>
      </c>
      <c r="L225" s="22">
        <f>IFERROR(IF(AND($W225="SI",VLOOKUP($C225,[4]APELACIÓN!$C:$AK,27,0)&gt;0),VLOOKUP($C225,[4]APELACIÓN!$C:$AK,27,0),VLOOKUP($C225,[4]CONSOLIDADO!$C:$BS,44,0)),"")</f>
        <v>0</v>
      </c>
      <c r="M225" s="22">
        <f>IFERROR(IF(AND($W225="SI",VLOOKUP($C225,[4]APELACIÓN!$C:$AK,28,0)&gt;0),VLOOKUP($C225,[4]APELACIÓN!$C:$AK,28,0),VLOOKUP($C225,[4]CONSOLIDADO!$C:$BS,45,0)),"")</f>
        <v>0</v>
      </c>
      <c r="N225" s="22">
        <f>IFERROR(IF(AND($W225="SI",VLOOKUP($C225,[4]APELACIÓN!$C:$AK,29,0)&gt;0),VLOOKUP($C225,[4]APELACIÓN!$C:$AK,29,0),VLOOKUP($C225,[4]CONSOLIDADO!$C:$BS,46,0)),"")</f>
        <v>0</v>
      </c>
      <c r="O225" s="22">
        <f>IFERROR(IF(AND($W225="SI",VLOOKUP($C225,[4]APELACIÓN!$C:$AK,30,0)&gt;0),VLOOKUP($C225,[4]APELACIÓN!$C:$AK,30,0),VLOOKUP($C225,[4]CONSOLIDADO!$C:$BS,47,0)),"")</f>
        <v>0</v>
      </c>
      <c r="P225" s="25">
        <f>IFERROR(IF(AND($W225="SI",VLOOKUP($C225,[4]APELACIÓN!$C:$AK,31,0)&gt;0),VLOOKUP($C225,[4]APELACIÓN!$C:$AK,31,0),VLOOKUP($C225,[4]CONSOLIDADO!$C:$BS,48,0)),"")</f>
        <v>0</v>
      </c>
      <c r="Q225" s="24">
        <f>IFERROR(IF(AND($W225="SI",VLOOKUP($C225,[4]APELACIÓN!$C:$AK,32,0)&gt;0),VLOOKUP($C225,[4]APELACIÓN!$C:$AK,32,0),VLOOKUP($C225,[4]CONSOLIDADO!$C:$BS,49,0)),"")</f>
        <v>0</v>
      </c>
      <c r="R225" s="22" t="str">
        <f>IFERROR(IF(AND($W225="SI",VLOOKUP($C225,[4]APELACIÓN!$C:$AK,33,0)&gt;0),VLOOKUP($C225,[4]APELACIÓN!$C:$AK,33,0),VLOOKUP($C225,[4]CONSOLIDADO!$C:$BS,50,0)),"")</f>
        <v>TNS</v>
      </c>
      <c r="S225" s="23">
        <f>IFERROR(IF(AND($W225="SI",VLOOKUP($C225,[4]APELACIÓN!$C:$AK,34,0)&gt;0),VLOOKUP($C225,[4]APELACIÓN!$C:$AK,34,0),VLOOKUP($C225,[4]CONSOLIDADO!$C:$BS,51,0)),"")</f>
        <v>100</v>
      </c>
      <c r="T225" s="24">
        <f>IFERROR(IF(AND($W225="SI",VLOOKUP($C225,[4]APELACIÓN!$C:$AK,35,0)&gt;0),VLOOKUP($C225,[4]APELACIÓN!$C:$AK,35,0),VLOOKUP($C225,[4]CONSOLIDADO!$C:$BS,52,0)),"")</f>
        <v>25</v>
      </c>
      <c r="U225" s="26">
        <f>IFERROR(ROUND(IF(((H225+K225+Q225+T225)=VLOOKUP($C225,[4]CONSOLIDADO!$C:$BJ,60,0)),VLOOKUP($C225,[4]CONSOLIDADO!$C:$BJ,60,0),"ERROR"),2),"")</f>
        <v>54</v>
      </c>
      <c r="V225" s="27" t="str">
        <f>IFERROR(IF(VLOOKUP($C225,[4]APELACIÓN!$C:$AK,5,0)&lt;&gt;0,VLOOKUP($C225,[4]APELACIÓN!$C:$AK,5,0),"NO"),"")</f>
        <v/>
      </c>
      <c r="W225" s="27" t="str">
        <f>IFERROR(IF($V225="SI",VLOOKUP($C225,[4]APELACIÓN!$C:$AK,7,0),""),0)</f>
        <v/>
      </c>
      <c r="X225" s="28" t="str">
        <f>IFERROR(VLOOKUP($C225,[4]CONSOLIDADO!$C:$BS,61,0),"")</f>
        <v>EMPATE</v>
      </c>
      <c r="Y225" s="27">
        <f>IFERROR(VLOOKUP($C225,[4]CONSOLIDADO!$C:$BS,62,0),"")</f>
        <v>0</v>
      </c>
      <c r="Z225" s="27">
        <f>IFERROR(VLOOKUP($C225,[4]CONSOLIDADO!$C:$BS,63,0),"")</f>
        <v>2</v>
      </c>
      <c r="AA225" s="27">
        <f>IFERROR(VLOOKUP($C225,[4]CONSOLIDADO!$C:$BS,64,0),"")</f>
        <v>8</v>
      </c>
      <c r="AB225" s="27">
        <f>IFERROR(VLOOKUP($C225,[4]CONSOLIDADO!$C:$BS,65,0),"")</f>
        <v>20</v>
      </c>
      <c r="AC225" s="27" t="str">
        <f>IFERROR(VLOOKUP($C225,[4]CONSOLIDADO!$C:$BS,66,0),"")</f>
        <v/>
      </c>
      <c r="AD225" s="27">
        <f>IFERROR(VLOOKUP($C225,[4]CONSOLIDADO!$C:$BS,67,0),"")</f>
        <v>0</v>
      </c>
      <c r="AE225" s="27">
        <f>IFERROR(VLOOKUP($C225,[4]CONSOLIDADO!$C:$BS,68,0),"")</f>
        <v>0</v>
      </c>
      <c r="AF225" s="29"/>
    </row>
    <row r="226" spans="1:32" x14ac:dyDescent="0.25">
      <c r="A226" s="19">
        <v>35</v>
      </c>
      <c r="B226" s="20">
        <v>103</v>
      </c>
      <c r="C226" s="21">
        <v>15008413</v>
      </c>
      <c r="D226" s="20" t="s">
        <v>35</v>
      </c>
      <c r="E226" s="20">
        <f>IFERROR(VLOOKUP($C226,[4]CONSOLIDADO!$C:$K,9,0),"")</f>
        <v>22</v>
      </c>
      <c r="F226" s="22">
        <f>IFERROR(IF(AND($W226="SI",VLOOKUP($C226,[4]APELACIÓN!$C:$AK,21,0)&gt;0),VLOOKUP($C226,[4]APELACIÓN!$C:$AK,21,0),VLOOKUP($C226,[4]CONSOLIDADO!$C:$BS,38,0)),"")</f>
        <v>1</v>
      </c>
      <c r="G226" s="23">
        <f>IFERROR(IF(AND($W226="SI",VLOOKUP($C226,[4]APELACIÓN!$C:$AK,22,0)&gt;0),VLOOKUP($C226,[4]APELACIÓN!$C:$AK,22,0),VLOOKUP($C226,[4]CONSOLIDADO!$C:$BS,39,0)),"")</f>
        <v>16</v>
      </c>
      <c r="H226" s="24">
        <f>IFERROR(IF(AND($W226="SI",VLOOKUP($C226,[4]APELACIÓN!$C:$AK,23,0)&gt;0),VLOOKUP($C226,[4]APELACIÓN!$C:$AK,23,0),VLOOKUP($C226,[4]CONSOLIDADO!$C:$BS,40,0)),"")</f>
        <v>4</v>
      </c>
      <c r="I226" s="22">
        <f>IFERROR(IF(AND($W226="SI",VLOOKUP($C226,[4]APELACIÓN!$C:$AK,24,0)&gt;0),VLOOKUP($C226,[4]APELACIÓN!$C:$AK,24,0),VLOOKUP($C226,[4]CONSOLIDADO!$C:$BS,41,0)),"")</f>
        <v>62</v>
      </c>
      <c r="J226" s="25">
        <f>IFERROR(IF(AND($W226="SI",VLOOKUP($C226,[4]APELACIÓN!$C:$AK,25,0)&gt;0),VLOOKUP($C226,[4]APELACIÓN!$C:$AK,25,0),VLOOKUP($C226,[4]CONSOLIDADO!$C:$BS,42,0)),"")</f>
        <v>100</v>
      </c>
      <c r="K226" s="24">
        <f>IFERROR(IF(AND($W226="SI",VLOOKUP($C226,[4]APELACIÓN!$C:$AK,26,0)&gt;0),VLOOKUP($C226,[4]APELACIÓN!$C:$AK,26,0),VLOOKUP($C226,[4]CONSOLIDADO!$C:$BS,43,0)),"")</f>
        <v>25</v>
      </c>
      <c r="L226" s="22">
        <f>IFERROR(IF(AND($W226="SI",VLOOKUP($C226,[4]APELACIÓN!$C:$AK,27,0)&gt;0),VLOOKUP($C226,[4]APELACIÓN!$C:$AK,27,0),VLOOKUP($C226,[4]CONSOLIDADO!$C:$BS,44,0)),"")</f>
        <v>0</v>
      </c>
      <c r="M226" s="22">
        <f>IFERROR(IF(AND($W226="SI",VLOOKUP($C226,[4]APELACIÓN!$C:$AK,28,0)&gt;0),VLOOKUP($C226,[4]APELACIÓN!$C:$AK,28,0),VLOOKUP($C226,[4]CONSOLIDADO!$C:$BS,45,0)),"")</f>
        <v>0</v>
      </c>
      <c r="N226" s="22">
        <f>IFERROR(IF(AND($W226="SI",VLOOKUP($C226,[4]APELACIÓN!$C:$AK,29,0)&gt;0),VLOOKUP($C226,[4]APELACIÓN!$C:$AK,29,0),VLOOKUP($C226,[4]CONSOLIDADO!$C:$BS,46,0)),"")</f>
        <v>0</v>
      </c>
      <c r="O226" s="22">
        <f>IFERROR(IF(AND($W226="SI",VLOOKUP($C226,[4]APELACIÓN!$C:$AK,30,0)&gt;0),VLOOKUP($C226,[4]APELACIÓN!$C:$AK,30,0),VLOOKUP($C226,[4]CONSOLIDADO!$C:$BS,47,0)),"")</f>
        <v>0</v>
      </c>
      <c r="P226" s="25">
        <f>IFERROR(IF(AND($W226="SI",VLOOKUP($C226,[4]APELACIÓN!$C:$AK,31,0)&gt;0),VLOOKUP($C226,[4]APELACIÓN!$C:$AK,31,0),VLOOKUP($C226,[4]CONSOLIDADO!$C:$BS,48,0)),"")</f>
        <v>0</v>
      </c>
      <c r="Q226" s="24">
        <f>IFERROR(IF(AND($W226="SI",VLOOKUP($C226,[4]APELACIÓN!$C:$AK,32,0)&gt;0),VLOOKUP($C226,[4]APELACIÓN!$C:$AK,32,0),VLOOKUP($C226,[4]CONSOLIDADO!$C:$BS,49,0)),"")</f>
        <v>0</v>
      </c>
      <c r="R226" s="22" t="str">
        <f>IFERROR(IF(AND($W226="SI",VLOOKUP($C226,[4]APELACIÓN!$C:$AK,33,0)&gt;0),VLOOKUP($C226,[4]APELACIÓN!$C:$AK,33,0),VLOOKUP($C226,[4]CONSOLIDADO!$C:$BS,50,0)),"")</f>
        <v>TNS</v>
      </c>
      <c r="S226" s="23">
        <f>IFERROR(IF(AND($W226="SI",VLOOKUP($C226,[4]APELACIÓN!$C:$AK,34,0)&gt;0),VLOOKUP($C226,[4]APELACIÓN!$C:$AK,34,0),VLOOKUP($C226,[4]CONSOLIDADO!$C:$BS,51,0)),"")</f>
        <v>100</v>
      </c>
      <c r="T226" s="24">
        <f>IFERROR(IF(AND($W226="SI",VLOOKUP($C226,[4]APELACIÓN!$C:$AK,35,0)&gt;0),VLOOKUP($C226,[4]APELACIÓN!$C:$AK,35,0),VLOOKUP($C226,[4]CONSOLIDADO!$C:$BS,52,0)),"")</f>
        <v>25</v>
      </c>
      <c r="U226" s="26">
        <f>IFERROR(ROUND(IF(((H226+K226+Q226+T226)=VLOOKUP($C226,[4]CONSOLIDADO!$C:$BJ,60,0)),VLOOKUP($C226,[4]CONSOLIDADO!$C:$BJ,60,0),"ERROR"),2),"")</f>
        <v>54</v>
      </c>
      <c r="V226" s="27" t="str">
        <f>IFERROR(IF(VLOOKUP($C226,[4]APELACIÓN!$C:$AK,5,0)&lt;&gt;0,VLOOKUP($C226,[4]APELACIÓN!$C:$AK,5,0),"NO"),"")</f>
        <v/>
      </c>
      <c r="W226" s="27" t="str">
        <f>IFERROR(IF($V226="SI",VLOOKUP($C226,[4]APELACIÓN!$C:$AK,7,0),""),0)</f>
        <v/>
      </c>
      <c r="X226" s="28" t="str">
        <f>IFERROR(VLOOKUP($C226,[4]CONSOLIDADO!$C:$BS,61,0),"")</f>
        <v>EMPATE</v>
      </c>
      <c r="Y226" s="27">
        <f>IFERROR(VLOOKUP($C226,[4]CONSOLIDADO!$C:$BS,62,0),"")</f>
        <v>0</v>
      </c>
      <c r="Z226" s="27">
        <f>IFERROR(VLOOKUP($C226,[4]CONSOLIDADO!$C:$BS,63,0),"")</f>
        <v>1</v>
      </c>
      <c r="AA226" s="27">
        <f>IFERROR(VLOOKUP($C226,[4]CONSOLIDADO!$C:$BS,64,0),"")</f>
        <v>5</v>
      </c>
      <c r="AB226" s="27">
        <f>IFERROR(VLOOKUP($C226,[4]CONSOLIDADO!$C:$BS,65,0),"")</f>
        <v>2</v>
      </c>
      <c r="AC226" s="27" t="str">
        <f>IFERROR(VLOOKUP($C226,[4]CONSOLIDADO!$C:$BS,66,0),"")</f>
        <v/>
      </c>
      <c r="AD226" s="27">
        <f>IFERROR(VLOOKUP($C226,[4]CONSOLIDADO!$C:$BS,67,0),"")</f>
        <v>0</v>
      </c>
      <c r="AE226" s="27">
        <f>IFERROR(VLOOKUP($C226,[4]CONSOLIDADO!$C:$BS,68,0),"")</f>
        <v>0</v>
      </c>
      <c r="AF226" s="29"/>
    </row>
    <row r="227" spans="1:32" x14ac:dyDescent="0.25">
      <c r="A227" s="19">
        <v>36</v>
      </c>
      <c r="B227" s="20">
        <v>103</v>
      </c>
      <c r="C227" s="21">
        <v>10093723</v>
      </c>
      <c r="D227" s="20">
        <v>9</v>
      </c>
      <c r="E227" s="20">
        <f>IFERROR(VLOOKUP($C227,[4]CONSOLIDADO!$C:$K,9,0),"")</f>
        <v>22</v>
      </c>
      <c r="F227" s="22">
        <f>IFERROR(IF(AND($W227="SI",VLOOKUP($C227,[4]APELACIÓN!$C:$AK,21,0)&gt;0),VLOOKUP($C227,[4]APELACIÓN!$C:$AK,21,0),VLOOKUP($C227,[4]CONSOLIDADO!$C:$BS,38,0)),"")</f>
        <v>1</v>
      </c>
      <c r="G227" s="23">
        <f>IFERROR(IF(AND($W227="SI",VLOOKUP($C227,[4]APELACIÓN!$C:$AK,22,0)&gt;0),VLOOKUP($C227,[4]APELACIÓN!$C:$AK,22,0),VLOOKUP($C227,[4]CONSOLIDADO!$C:$BS,39,0)),"")</f>
        <v>16</v>
      </c>
      <c r="H227" s="24">
        <f>IFERROR(IF(AND($W227="SI",VLOOKUP($C227,[4]APELACIÓN!$C:$AK,23,0)&gt;0),VLOOKUP($C227,[4]APELACIÓN!$C:$AK,23,0),VLOOKUP($C227,[4]CONSOLIDADO!$C:$BS,40,0)),"")</f>
        <v>4</v>
      </c>
      <c r="I227" s="22">
        <f>IFERROR(IF(AND($W227="SI",VLOOKUP($C227,[4]APELACIÓN!$C:$AK,24,0)&gt;0),VLOOKUP($C227,[4]APELACIÓN!$C:$AK,24,0),VLOOKUP($C227,[4]CONSOLIDADO!$C:$BS,41,0)),"")</f>
        <v>75</v>
      </c>
      <c r="J227" s="25">
        <f>IFERROR(IF(AND($W227="SI",VLOOKUP($C227,[4]APELACIÓN!$C:$AK,25,0)&gt;0),VLOOKUP($C227,[4]APELACIÓN!$C:$AK,25,0),VLOOKUP($C227,[4]CONSOLIDADO!$C:$BS,42,0)),"")</f>
        <v>100</v>
      </c>
      <c r="K227" s="24">
        <f>IFERROR(IF(AND($W227="SI",VLOOKUP($C227,[4]APELACIÓN!$C:$AK,26,0)&gt;0),VLOOKUP($C227,[4]APELACIÓN!$C:$AK,26,0),VLOOKUP($C227,[4]CONSOLIDADO!$C:$BS,43,0)),"")</f>
        <v>25</v>
      </c>
      <c r="L227" s="22">
        <f>IFERROR(IF(AND($W227="SI",VLOOKUP($C227,[4]APELACIÓN!$C:$AK,27,0)&gt;0),VLOOKUP($C227,[4]APELACIÓN!$C:$AK,27,0),VLOOKUP($C227,[4]CONSOLIDADO!$C:$BS,44,0)),"")</f>
        <v>0</v>
      </c>
      <c r="M227" s="22">
        <f>IFERROR(IF(AND($W227="SI",VLOOKUP($C227,[4]APELACIÓN!$C:$AK,28,0)&gt;0),VLOOKUP($C227,[4]APELACIÓN!$C:$AK,28,0),VLOOKUP($C227,[4]CONSOLIDADO!$C:$BS,45,0)),"")</f>
        <v>0</v>
      </c>
      <c r="N227" s="22">
        <f>IFERROR(IF(AND($W227="SI",VLOOKUP($C227,[4]APELACIÓN!$C:$AK,29,0)&gt;0),VLOOKUP($C227,[4]APELACIÓN!$C:$AK,29,0),VLOOKUP($C227,[4]CONSOLIDADO!$C:$BS,46,0)),"")</f>
        <v>0</v>
      </c>
      <c r="O227" s="22">
        <f>IFERROR(IF(AND($W227="SI",VLOOKUP($C227,[4]APELACIÓN!$C:$AK,30,0)&gt;0),VLOOKUP($C227,[4]APELACIÓN!$C:$AK,30,0),VLOOKUP($C227,[4]CONSOLIDADO!$C:$BS,47,0)),"")</f>
        <v>0</v>
      </c>
      <c r="P227" s="25">
        <f>IFERROR(IF(AND($W227="SI",VLOOKUP($C227,[4]APELACIÓN!$C:$AK,31,0)&gt;0),VLOOKUP($C227,[4]APELACIÓN!$C:$AK,31,0),VLOOKUP($C227,[4]CONSOLIDADO!$C:$BS,48,0)),"")</f>
        <v>0</v>
      </c>
      <c r="Q227" s="24">
        <f>IFERROR(IF(AND($W227="SI",VLOOKUP($C227,[4]APELACIÓN!$C:$AK,32,0)&gt;0),VLOOKUP($C227,[4]APELACIÓN!$C:$AK,32,0),VLOOKUP($C227,[4]CONSOLIDADO!$C:$BS,49,0)),"")</f>
        <v>0</v>
      </c>
      <c r="R227" s="22" t="str">
        <f>IFERROR(IF(AND($W227="SI",VLOOKUP($C227,[4]APELACIÓN!$C:$AK,33,0)&gt;0),VLOOKUP($C227,[4]APELACIÓN!$C:$AK,33,0),VLOOKUP($C227,[4]CONSOLIDADO!$C:$BS,50,0)),"")</f>
        <v>TNS</v>
      </c>
      <c r="S227" s="23">
        <f>IFERROR(IF(AND($W227="SI",VLOOKUP($C227,[4]APELACIÓN!$C:$AK,34,0)&gt;0),VLOOKUP($C227,[4]APELACIÓN!$C:$AK,34,0),VLOOKUP($C227,[4]CONSOLIDADO!$C:$BS,51,0)),"")</f>
        <v>100</v>
      </c>
      <c r="T227" s="24">
        <f>IFERROR(IF(AND($W227="SI",VLOOKUP($C227,[4]APELACIÓN!$C:$AK,35,0)&gt;0),VLOOKUP($C227,[4]APELACIÓN!$C:$AK,35,0),VLOOKUP($C227,[4]CONSOLIDADO!$C:$BS,52,0)),"")</f>
        <v>25</v>
      </c>
      <c r="U227" s="26">
        <f>IFERROR(ROUND(IF(((H227+K227+Q227+T227)=VLOOKUP($C227,[4]CONSOLIDADO!$C:$BJ,60,0)),VLOOKUP($C227,[4]CONSOLIDADO!$C:$BJ,60,0),"ERROR"),2),"")</f>
        <v>54</v>
      </c>
      <c r="V227" s="27" t="str">
        <f>IFERROR(IF(VLOOKUP($C227,[4]APELACIÓN!$C:$AK,5,0)&lt;&gt;0,VLOOKUP($C227,[4]APELACIÓN!$C:$AK,5,0),"NO"),"")</f>
        <v/>
      </c>
      <c r="W227" s="27" t="str">
        <f>IFERROR(IF($V227="SI",VLOOKUP($C227,[4]APELACIÓN!$C:$AK,7,0),""),0)</f>
        <v/>
      </c>
      <c r="X227" s="28" t="str">
        <f>IFERROR(VLOOKUP($C227,[4]CONSOLIDADO!$C:$BS,61,0),"")</f>
        <v>EMPATE</v>
      </c>
      <c r="Y227" s="27">
        <f>IFERROR(VLOOKUP($C227,[4]CONSOLIDADO!$C:$BS,62,0),"")</f>
        <v>0</v>
      </c>
      <c r="Z227" s="27">
        <f>IFERROR(VLOOKUP($C227,[4]CONSOLIDADO!$C:$BS,63,0),"")</f>
        <v>0</v>
      </c>
      <c r="AA227" s="27">
        <f>IFERROR(VLOOKUP($C227,[4]CONSOLIDADO!$C:$BS,64,0),"")</f>
        <v>9</v>
      </c>
      <c r="AB227" s="27">
        <f>IFERROR(VLOOKUP($C227,[4]CONSOLIDADO!$C:$BS,65,0),"")</f>
        <v>27</v>
      </c>
      <c r="AC227" s="27" t="str">
        <f>IFERROR(VLOOKUP($C227,[4]CONSOLIDADO!$C:$BS,66,0),"")</f>
        <v/>
      </c>
      <c r="AD227" s="27">
        <f>IFERROR(VLOOKUP($C227,[4]CONSOLIDADO!$C:$BS,67,0),"")</f>
        <v>0</v>
      </c>
      <c r="AE227" s="27">
        <f>IFERROR(VLOOKUP($C227,[4]CONSOLIDADO!$C:$BS,68,0),"")</f>
        <v>0</v>
      </c>
      <c r="AF227" s="29"/>
    </row>
    <row r="228" spans="1:32" x14ac:dyDescent="0.25">
      <c r="A228" s="19">
        <v>37</v>
      </c>
      <c r="B228" s="20">
        <v>103</v>
      </c>
      <c r="C228" s="21">
        <v>18615686</v>
      </c>
      <c r="D228" s="20">
        <v>2</v>
      </c>
      <c r="E228" s="20">
        <f>IFERROR(VLOOKUP($C228,[4]CONSOLIDADO!$C:$K,9,0),"")</f>
        <v>22</v>
      </c>
      <c r="F228" s="22">
        <f>IFERROR(IF(AND($W228="SI",VLOOKUP($C228,[4]APELACIÓN!$C:$AK,21,0)&gt;0),VLOOKUP($C228,[4]APELACIÓN!$C:$AK,21,0),VLOOKUP($C228,[4]CONSOLIDADO!$C:$BS,38,0)),"")</f>
        <v>3</v>
      </c>
      <c r="G228" s="23">
        <f>IFERROR(IF(AND($W228="SI",VLOOKUP($C228,[4]APELACIÓN!$C:$AK,22,0)&gt;0),VLOOKUP($C228,[4]APELACIÓN!$C:$AK,22,0),VLOOKUP($C228,[4]CONSOLIDADO!$C:$BS,39,0)),"")</f>
        <v>28</v>
      </c>
      <c r="H228" s="24">
        <f>IFERROR(IF(AND($W228="SI",VLOOKUP($C228,[4]APELACIÓN!$C:$AK,23,0)&gt;0),VLOOKUP($C228,[4]APELACIÓN!$C:$AK,23,0),VLOOKUP($C228,[4]CONSOLIDADO!$C:$BS,40,0)),"")</f>
        <v>7</v>
      </c>
      <c r="I228" s="22">
        <f>IFERROR(IF(AND($W228="SI",VLOOKUP($C228,[4]APELACIÓN!$C:$AK,24,0)&gt;0),VLOOKUP($C228,[4]APELACIÓN!$C:$AK,24,0),VLOOKUP($C228,[4]CONSOLIDADO!$C:$BS,41,0)),"")</f>
        <v>20</v>
      </c>
      <c r="J228" s="25">
        <f>IFERROR(IF(AND($W228="SI",VLOOKUP($C228,[4]APELACIÓN!$C:$AK,25,0)&gt;0),VLOOKUP($C228,[4]APELACIÓN!$C:$AK,25,0),VLOOKUP($C228,[4]CONSOLIDADO!$C:$BS,42,0)),"")</f>
        <v>16</v>
      </c>
      <c r="K228" s="24">
        <f>IFERROR(IF(AND($W228="SI",VLOOKUP($C228,[4]APELACIÓN!$C:$AK,26,0)&gt;0),VLOOKUP($C228,[4]APELACIÓN!$C:$AK,26,0),VLOOKUP($C228,[4]CONSOLIDADO!$C:$BS,43,0)),"")</f>
        <v>4</v>
      </c>
      <c r="L228" s="22">
        <f>IFERROR(IF(AND($W228="SI",VLOOKUP($C228,[4]APELACIÓN!$C:$AK,27,0)&gt;0),VLOOKUP($C228,[4]APELACIÓN!$C:$AK,27,0),VLOOKUP($C228,[4]CONSOLIDADO!$C:$BS,44,0)),"")</f>
        <v>68</v>
      </c>
      <c r="M228" s="22">
        <f>IFERROR(IF(AND($W228="SI",VLOOKUP($C228,[4]APELACIÓN!$C:$AK,28,0)&gt;0),VLOOKUP($C228,[4]APELACIÓN!$C:$AK,28,0),VLOOKUP($C228,[4]CONSOLIDADO!$C:$BS,45,0)),"")</f>
        <v>68</v>
      </c>
      <c r="N228" s="22">
        <f>IFERROR(IF(AND($W228="SI",VLOOKUP($C228,[4]APELACIÓN!$C:$AK,29,0)&gt;0),VLOOKUP($C228,[4]APELACIÓN!$C:$AK,29,0),VLOOKUP($C228,[4]CONSOLIDADO!$C:$BS,46,0)),"")</f>
        <v>0</v>
      </c>
      <c r="O228" s="22">
        <f>IFERROR(IF(AND($W228="SI",VLOOKUP($C228,[4]APELACIÓN!$C:$AK,30,0)&gt;0),VLOOKUP($C228,[4]APELACIÓN!$C:$AK,30,0),VLOOKUP($C228,[4]CONSOLIDADO!$C:$BS,47,0)),"")</f>
        <v>45</v>
      </c>
      <c r="P228" s="25">
        <f>IFERROR(IF(AND($W228="SI",VLOOKUP($C228,[4]APELACIÓN!$C:$AK,31,0)&gt;0),VLOOKUP($C228,[4]APELACIÓN!$C:$AK,31,0),VLOOKUP($C228,[4]CONSOLIDADO!$C:$BS,48,0)),"")</f>
        <v>48</v>
      </c>
      <c r="Q228" s="24">
        <f>IFERROR(IF(AND($W228="SI",VLOOKUP($C228,[4]APELACIÓN!$C:$AK,32,0)&gt;0),VLOOKUP($C228,[4]APELACIÓN!$C:$AK,32,0),VLOOKUP($C228,[4]CONSOLIDADO!$C:$BS,49,0)),"")</f>
        <v>12</v>
      </c>
      <c r="R228" s="22" t="str">
        <f>IFERROR(IF(AND($W228="SI",VLOOKUP($C228,[4]APELACIÓN!$C:$AK,33,0)&gt;0),VLOOKUP($C228,[4]APELACIÓN!$C:$AK,33,0),VLOOKUP($C228,[4]CONSOLIDADO!$C:$BS,50,0)),"")</f>
        <v>TNS</v>
      </c>
      <c r="S228" s="23">
        <f>IFERROR(IF(AND($W228="SI",VLOOKUP($C228,[4]APELACIÓN!$C:$AK,34,0)&gt;0),VLOOKUP($C228,[4]APELACIÓN!$C:$AK,34,0),VLOOKUP($C228,[4]CONSOLIDADO!$C:$BS,51,0)),"")</f>
        <v>100</v>
      </c>
      <c r="T228" s="24">
        <f>IFERROR(IF(AND($W228="SI",VLOOKUP($C228,[4]APELACIÓN!$C:$AK,35,0)&gt;0),VLOOKUP($C228,[4]APELACIÓN!$C:$AK,35,0),VLOOKUP($C228,[4]CONSOLIDADO!$C:$BS,52,0)),"")</f>
        <v>25</v>
      </c>
      <c r="U228" s="26">
        <f>IFERROR(ROUND(IF(((H228+K228+Q228+T228)=VLOOKUP($C228,[4]CONSOLIDADO!$C:$BJ,60,0)),VLOOKUP($C228,[4]CONSOLIDADO!$C:$BJ,60,0),"ERROR"),2),"")</f>
        <v>48</v>
      </c>
      <c r="V228" s="27" t="str">
        <f>IFERROR(IF(VLOOKUP($C228,[4]APELACIÓN!$C:$AK,5,0)&lt;&gt;0,VLOOKUP($C228,[4]APELACIÓN!$C:$AK,5,0),"NO"),"")</f>
        <v/>
      </c>
      <c r="W228" s="27" t="str">
        <f>IFERROR(IF($V228="SI",VLOOKUP($C228,[4]APELACIÓN!$C:$AK,7,0),""),0)</f>
        <v/>
      </c>
      <c r="X228" s="28" t="str">
        <f>IFERROR(VLOOKUP($C228,[4]CONSOLIDADO!$C:$BS,61,0),"")</f>
        <v/>
      </c>
      <c r="Y228" s="27">
        <f>IFERROR(VLOOKUP($C228,[4]CONSOLIDADO!$C:$BS,62,0),"")</f>
        <v>68</v>
      </c>
      <c r="Z228" s="27">
        <f>IFERROR(VLOOKUP($C228,[4]CONSOLIDADO!$C:$BS,63,0),"")</f>
        <v>3</v>
      </c>
      <c r="AA228" s="27">
        <f>IFERROR(VLOOKUP($C228,[4]CONSOLIDADO!$C:$BS,64,0),"")</f>
        <v>1</v>
      </c>
      <c r="AB228" s="27">
        <f>IFERROR(VLOOKUP($C228,[4]CONSOLIDADO!$C:$BS,65,0),"")</f>
        <v>28</v>
      </c>
      <c r="AC228" s="27" t="str">
        <f>IFERROR(VLOOKUP($C228,[4]CONSOLIDADO!$C:$BS,66,0),"")</f>
        <v/>
      </c>
      <c r="AD228" s="27">
        <f>IFERROR(VLOOKUP($C228,[4]CONSOLIDADO!$C:$BS,67,0),"")</f>
        <v>0</v>
      </c>
      <c r="AE228" s="27">
        <f>IFERROR(VLOOKUP($C228,[4]CONSOLIDADO!$C:$BS,68,0),"")</f>
        <v>0</v>
      </c>
      <c r="AF228" s="29"/>
    </row>
    <row r="229" spans="1:32" x14ac:dyDescent="0.25">
      <c r="A229" s="19">
        <v>38</v>
      </c>
      <c r="B229" s="20">
        <v>103</v>
      </c>
      <c r="C229" s="21">
        <v>17552780</v>
      </c>
      <c r="D229" s="20" t="s">
        <v>35</v>
      </c>
      <c r="E229" s="20">
        <f>IFERROR(VLOOKUP($C229,[4]CONSOLIDADO!$C:$K,9,0),"")</f>
        <v>22</v>
      </c>
      <c r="F229" s="22">
        <f>IFERROR(IF(AND($W229="SI",VLOOKUP($C229,[4]APELACIÓN!$C:$AK,21,0)&gt;0),VLOOKUP($C229,[4]APELACIÓN!$C:$AK,21,0),VLOOKUP($C229,[4]CONSOLIDADO!$C:$BS,38,0)),"")</f>
        <v>2</v>
      </c>
      <c r="G229" s="23">
        <f>IFERROR(IF(AND($W229="SI",VLOOKUP($C229,[4]APELACIÓN!$C:$AK,22,0)&gt;0),VLOOKUP($C229,[4]APELACIÓN!$C:$AK,22,0),VLOOKUP($C229,[4]CONSOLIDADO!$C:$BS,39,0)),"")</f>
        <v>22</v>
      </c>
      <c r="H229" s="24">
        <f>IFERROR(IF(AND($W229="SI",VLOOKUP($C229,[4]APELACIÓN!$C:$AK,23,0)&gt;0),VLOOKUP($C229,[4]APELACIÓN!$C:$AK,23,0),VLOOKUP($C229,[4]CONSOLIDADO!$C:$BS,40,0)),"")</f>
        <v>5.5</v>
      </c>
      <c r="I229" s="22">
        <f>IFERROR(IF(AND($W229="SI",VLOOKUP($C229,[4]APELACIÓN!$C:$AK,24,0)&gt;0),VLOOKUP($C229,[4]APELACIÓN!$C:$AK,24,0),VLOOKUP($C229,[4]CONSOLIDADO!$C:$BS,41,0)),"")</f>
        <v>20</v>
      </c>
      <c r="J229" s="25">
        <f>IFERROR(IF(AND($W229="SI",VLOOKUP($C229,[4]APELACIÓN!$C:$AK,25,0)&gt;0),VLOOKUP($C229,[4]APELACIÓN!$C:$AK,25,0),VLOOKUP($C229,[4]CONSOLIDADO!$C:$BS,42,0)),"")</f>
        <v>16</v>
      </c>
      <c r="K229" s="24">
        <f>IFERROR(IF(AND($W229="SI",VLOOKUP($C229,[4]APELACIÓN!$C:$AK,26,0)&gt;0),VLOOKUP($C229,[4]APELACIÓN!$C:$AK,26,0),VLOOKUP($C229,[4]CONSOLIDADO!$C:$BS,43,0)),"")</f>
        <v>4</v>
      </c>
      <c r="L229" s="22">
        <f>IFERROR(IF(AND($W229="SI",VLOOKUP($C229,[4]APELACIÓN!$C:$AK,27,0)&gt;0),VLOOKUP($C229,[4]APELACIÓN!$C:$AK,27,0),VLOOKUP($C229,[4]CONSOLIDADO!$C:$BS,44,0)),"")</f>
        <v>0</v>
      </c>
      <c r="M229" s="22">
        <f>IFERROR(IF(AND($W229="SI",VLOOKUP($C229,[4]APELACIÓN!$C:$AK,28,0)&gt;0),VLOOKUP($C229,[4]APELACIÓN!$C:$AK,28,0),VLOOKUP($C229,[4]CONSOLIDADO!$C:$BS,45,0)),"")</f>
        <v>0</v>
      </c>
      <c r="N229" s="22">
        <f>IFERROR(IF(AND($W229="SI",VLOOKUP($C229,[4]APELACIÓN!$C:$AK,29,0)&gt;0),VLOOKUP($C229,[4]APELACIÓN!$C:$AK,29,0),VLOOKUP($C229,[4]CONSOLIDADO!$C:$BS,46,0)),"")</f>
        <v>0</v>
      </c>
      <c r="O229" s="22">
        <f>IFERROR(IF(AND($W229="SI",VLOOKUP($C229,[4]APELACIÓN!$C:$AK,30,0)&gt;0),VLOOKUP($C229,[4]APELACIÓN!$C:$AK,30,0),VLOOKUP($C229,[4]CONSOLIDADO!$C:$BS,47,0)),"")</f>
        <v>0</v>
      </c>
      <c r="P229" s="25">
        <f>IFERROR(IF(AND($W229="SI",VLOOKUP($C229,[4]APELACIÓN!$C:$AK,31,0)&gt;0),VLOOKUP($C229,[4]APELACIÓN!$C:$AK,31,0),VLOOKUP($C229,[4]CONSOLIDADO!$C:$BS,48,0)),"")</f>
        <v>0</v>
      </c>
      <c r="Q229" s="24">
        <f>IFERROR(IF(AND($W229="SI",VLOOKUP($C229,[4]APELACIÓN!$C:$AK,32,0)&gt;0),VLOOKUP($C229,[4]APELACIÓN!$C:$AK,32,0),VLOOKUP($C229,[4]CONSOLIDADO!$C:$BS,49,0)),"")</f>
        <v>0</v>
      </c>
      <c r="R229" s="22" t="str">
        <f>IFERROR(IF(AND($W229="SI",VLOOKUP($C229,[4]APELACIÓN!$C:$AK,33,0)&gt;0),VLOOKUP($C229,[4]APELACIÓN!$C:$AK,33,0),VLOOKUP($C229,[4]CONSOLIDADO!$C:$BS,50,0)),"")</f>
        <v>TNS</v>
      </c>
      <c r="S229" s="23">
        <f>IFERROR(IF(AND($W229="SI",VLOOKUP($C229,[4]APELACIÓN!$C:$AK,34,0)&gt;0),VLOOKUP($C229,[4]APELACIÓN!$C:$AK,34,0),VLOOKUP($C229,[4]CONSOLIDADO!$C:$BS,51,0)),"")</f>
        <v>100</v>
      </c>
      <c r="T229" s="24">
        <f>IFERROR(IF(AND($W229="SI",VLOOKUP($C229,[4]APELACIÓN!$C:$AK,35,0)&gt;0),VLOOKUP($C229,[4]APELACIÓN!$C:$AK,35,0),VLOOKUP($C229,[4]CONSOLIDADO!$C:$BS,52,0)),"")</f>
        <v>25</v>
      </c>
      <c r="U229" s="26">
        <f>IFERROR(ROUND(IF(((H229+K229+Q229+T229)=VLOOKUP($C229,[4]CONSOLIDADO!$C:$BJ,60,0)),VLOOKUP($C229,[4]CONSOLIDADO!$C:$BJ,60,0),"ERROR"),2),"")</f>
        <v>34.5</v>
      </c>
      <c r="V229" s="27" t="str">
        <f>IFERROR(IF(VLOOKUP($C229,[4]APELACIÓN!$C:$AK,5,0)&lt;&gt;0,VLOOKUP($C229,[4]APELACIÓN!$C:$AK,5,0),"NO"),"")</f>
        <v/>
      </c>
      <c r="W229" s="27" t="str">
        <f>IFERROR(IF($V229="SI",VLOOKUP($C229,[4]APELACIÓN!$C:$AK,7,0),""),0)</f>
        <v/>
      </c>
      <c r="X229" s="28" t="str">
        <f>IFERROR(VLOOKUP($C229,[4]CONSOLIDADO!$C:$BS,61,0),"")</f>
        <v/>
      </c>
      <c r="Y229" s="27">
        <f>IFERROR(VLOOKUP($C229,[4]CONSOLIDADO!$C:$BS,62,0),"")</f>
        <v>0</v>
      </c>
      <c r="Z229" s="27">
        <f>IFERROR(VLOOKUP($C229,[4]CONSOLIDADO!$C:$BS,63,0),"")</f>
        <v>2</v>
      </c>
      <c r="AA229" s="27">
        <f>IFERROR(VLOOKUP($C229,[4]CONSOLIDADO!$C:$BS,64,0),"")</f>
        <v>0</v>
      </c>
      <c r="AB229" s="27">
        <f>IFERROR(VLOOKUP($C229,[4]CONSOLIDADO!$C:$BS,65,0),"")</f>
        <v>8</v>
      </c>
      <c r="AC229" s="27" t="str">
        <f>IFERROR(VLOOKUP($C229,[4]CONSOLIDADO!$C:$BS,66,0),"")</f>
        <v/>
      </c>
      <c r="AD229" s="27">
        <f>IFERROR(VLOOKUP($C229,[4]CONSOLIDADO!$C:$BS,67,0),"")</f>
        <v>0</v>
      </c>
      <c r="AE229" s="27">
        <f>IFERROR(VLOOKUP($C229,[4]CONSOLIDADO!$C:$BS,68,0),"")</f>
        <v>0</v>
      </c>
      <c r="AF229" s="29"/>
    </row>
    <row r="230" spans="1:32" x14ac:dyDescent="0.25">
      <c r="A230" s="19">
        <v>39</v>
      </c>
      <c r="B230" s="20">
        <v>103</v>
      </c>
      <c r="C230" s="21">
        <v>13007742</v>
      </c>
      <c r="D230" s="20">
        <v>0</v>
      </c>
      <c r="E230" s="20">
        <f>IFERROR(VLOOKUP($C230,[4]CONSOLIDADO!$C:$K,9,0),"")</f>
        <v>22</v>
      </c>
      <c r="F230" s="22">
        <f>IFERROR(IF(AND($W230="SI",VLOOKUP($C230,[4]APELACIÓN!$C:$AK,21,0)&gt;0),VLOOKUP($C230,[4]APELACIÓN!$C:$AK,21,0),VLOOKUP($C230,[4]CONSOLIDADO!$C:$BS,38,0)),"")</f>
        <v>2</v>
      </c>
      <c r="G230" s="23">
        <f>IFERROR(IF(AND($W230="SI",VLOOKUP($C230,[4]APELACIÓN!$C:$AK,22,0)&gt;0),VLOOKUP($C230,[4]APELACIÓN!$C:$AK,22,0),VLOOKUP($C230,[4]CONSOLIDADO!$C:$BS,39,0)),"")</f>
        <v>22</v>
      </c>
      <c r="H230" s="24">
        <f>IFERROR(IF(AND($W230="SI",VLOOKUP($C230,[4]APELACIÓN!$C:$AK,23,0)&gt;0),VLOOKUP($C230,[4]APELACIÓN!$C:$AK,23,0),VLOOKUP($C230,[4]CONSOLIDADO!$C:$BS,40,0)),"")</f>
        <v>5.5</v>
      </c>
      <c r="I230" s="22">
        <f>IFERROR(IF(AND($W230="SI",VLOOKUP($C230,[4]APELACIÓN!$C:$AK,24,0)&gt;0),VLOOKUP($C230,[4]APELACIÓN!$C:$AK,24,0),VLOOKUP($C230,[4]CONSOLIDADO!$C:$BS,41,0)),"")</f>
        <v>0</v>
      </c>
      <c r="J230" s="25">
        <f>IFERROR(IF(AND($W230="SI",VLOOKUP($C230,[4]APELACIÓN!$C:$AK,25,0)&gt;0),VLOOKUP($C230,[4]APELACIÓN!$C:$AK,25,0),VLOOKUP($C230,[4]CONSOLIDADO!$C:$BS,42,0)),"")</f>
        <v>0</v>
      </c>
      <c r="K230" s="24">
        <f>IFERROR(IF(AND($W230="SI",VLOOKUP($C230,[4]APELACIÓN!$C:$AK,26,0)&gt;0),VLOOKUP($C230,[4]APELACIÓN!$C:$AK,26,0),VLOOKUP($C230,[4]CONSOLIDADO!$C:$BS,43,0)),"")</f>
        <v>0</v>
      </c>
      <c r="L230" s="22">
        <f>IFERROR(IF(AND($W230="SI",VLOOKUP($C230,[4]APELACIÓN!$C:$AK,27,0)&gt;0),VLOOKUP($C230,[4]APELACIÓN!$C:$AK,27,0),VLOOKUP($C230,[4]CONSOLIDADO!$C:$BS,44,0)),"")</f>
        <v>60</v>
      </c>
      <c r="M230" s="22">
        <f>IFERROR(IF(AND($W230="SI",VLOOKUP($C230,[4]APELACIÓN!$C:$AK,28,0)&gt;0),VLOOKUP($C230,[4]APELACIÓN!$C:$AK,28,0),VLOOKUP($C230,[4]CONSOLIDADO!$C:$BS,45,0)),"")</f>
        <v>0</v>
      </c>
      <c r="N230" s="22">
        <f>IFERROR(IF(AND($W230="SI",VLOOKUP($C230,[4]APELACIÓN!$C:$AK,29,0)&gt;0),VLOOKUP($C230,[4]APELACIÓN!$C:$AK,29,0),VLOOKUP($C230,[4]CONSOLIDADO!$C:$BS,46,0)),"")</f>
        <v>0</v>
      </c>
      <c r="O230" s="22">
        <f>IFERROR(IF(AND($W230="SI",VLOOKUP($C230,[4]APELACIÓN!$C:$AK,30,0)&gt;0),VLOOKUP($C230,[4]APELACIÓN!$C:$AK,30,0),VLOOKUP($C230,[4]CONSOLIDADO!$C:$BS,47,0)),"")</f>
        <v>20</v>
      </c>
      <c r="P230" s="25">
        <f>IFERROR(IF(AND($W230="SI",VLOOKUP($C230,[4]APELACIÓN!$C:$AK,31,0)&gt;0),VLOOKUP($C230,[4]APELACIÓN!$C:$AK,31,0),VLOOKUP($C230,[4]CONSOLIDADO!$C:$BS,48,0)),"")</f>
        <v>0</v>
      </c>
      <c r="Q230" s="24">
        <f>IFERROR(IF(AND($W230="SI",VLOOKUP($C230,[4]APELACIÓN!$C:$AK,32,0)&gt;0),VLOOKUP($C230,[4]APELACIÓN!$C:$AK,32,0),VLOOKUP($C230,[4]CONSOLIDADO!$C:$BS,49,0)),"")</f>
        <v>0</v>
      </c>
      <c r="R230" s="22" t="str">
        <f>IFERROR(IF(AND($W230="SI",VLOOKUP($C230,[4]APELACIÓN!$C:$AK,33,0)&gt;0),VLOOKUP($C230,[4]APELACIÓN!$C:$AK,33,0),VLOOKUP($C230,[4]CONSOLIDADO!$C:$BS,50,0)),"")</f>
        <v>TNS</v>
      </c>
      <c r="S230" s="23">
        <f>IFERROR(IF(AND($W230="SI",VLOOKUP($C230,[4]APELACIÓN!$C:$AK,34,0)&gt;0),VLOOKUP($C230,[4]APELACIÓN!$C:$AK,34,0),VLOOKUP($C230,[4]CONSOLIDADO!$C:$BS,51,0)),"")</f>
        <v>100</v>
      </c>
      <c r="T230" s="24">
        <f>IFERROR(IF(AND($W230="SI",VLOOKUP($C230,[4]APELACIÓN!$C:$AK,35,0)&gt;0),VLOOKUP($C230,[4]APELACIÓN!$C:$AK,35,0),VLOOKUP($C230,[4]CONSOLIDADO!$C:$BS,52,0)),"")</f>
        <v>25</v>
      </c>
      <c r="U230" s="26">
        <f>IFERROR(ROUND(IF(((H230+K230+Q230+T230)=VLOOKUP($C230,[4]CONSOLIDADO!$C:$BJ,60,0)),VLOOKUP($C230,[4]CONSOLIDADO!$C:$BJ,60,0),"ERROR"),2),"")</f>
        <v>30.5</v>
      </c>
      <c r="V230" s="27" t="str">
        <f>IFERROR(IF(VLOOKUP($C230,[4]APELACIÓN!$C:$AK,5,0)&lt;&gt;0,VLOOKUP($C230,[4]APELACIÓN!$C:$AK,5,0),"NO"),"")</f>
        <v/>
      </c>
      <c r="W230" s="27" t="str">
        <f>IFERROR(IF($V230="SI",VLOOKUP($C230,[4]APELACIÓN!$C:$AK,7,0),""),0)</f>
        <v/>
      </c>
      <c r="X230" s="28" t="str">
        <f>IFERROR(VLOOKUP($C230,[4]CONSOLIDADO!$C:$BS,61,0),"")</f>
        <v/>
      </c>
      <c r="Y230" s="27">
        <f>IFERROR(VLOOKUP($C230,[4]CONSOLIDADO!$C:$BS,62,0),"")</f>
        <v>60</v>
      </c>
      <c r="Z230" s="27">
        <f>IFERROR(VLOOKUP($C230,[4]CONSOLIDADO!$C:$BS,63,0),"")</f>
        <v>2</v>
      </c>
      <c r="AA230" s="27">
        <f>IFERROR(VLOOKUP($C230,[4]CONSOLIDADO!$C:$BS,64,0),"")</f>
        <v>2</v>
      </c>
      <c r="AB230" s="27">
        <f>IFERROR(VLOOKUP($C230,[4]CONSOLIDADO!$C:$BS,65,0),"")</f>
        <v>17</v>
      </c>
      <c r="AC230" s="27" t="str">
        <f>IFERROR(VLOOKUP($C230,[4]CONSOLIDADO!$C:$BS,66,0),"")</f>
        <v/>
      </c>
      <c r="AD230" s="27">
        <f>IFERROR(VLOOKUP($C230,[4]CONSOLIDADO!$C:$BS,67,0),"")</f>
        <v>0</v>
      </c>
      <c r="AE230" s="27">
        <f>IFERROR(VLOOKUP($C230,[4]CONSOLIDADO!$C:$BS,68,0),"")</f>
        <v>0</v>
      </c>
      <c r="AF230" s="29"/>
    </row>
  </sheetData>
  <sheetProtection password="A5CC" sheet="1" objects="1" scenarios="1"/>
  <mergeCells count="48">
    <mergeCell ref="A1:E4"/>
    <mergeCell ref="F1:AF4"/>
    <mergeCell ref="A5:E12"/>
    <mergeCell ref="F5:H11"/>
    <mergeCell ref="I5:K11"/>
    <mergeCell ref="L5:Q11"/>
    <mergeCell ref="R5:T11"/>
    <mergeCell ref="U5:U12"/>
    <mergeCell ref="V5:W12"/>
    <mergeCell ref="X5:AE12"/>
    <mergeCell ref="A13:A15"/>
    <mergeCell ref="B13:B15"/>
    <mergeCell ref="C13:C15"/>
    <mergeCell ref="D13:D15"/>
    <mergeCell ref="E13:E15"/>
    <mergeCell ref="AF5:AF12"/>
    <mergeCell ref="F12:H12"/>
    <mergeCell ref="I12:K12"/>
    <mergeCell ref="L12:Q12"/>
    <mergeCell ref="R12:T12"/>
    <mergeCell ref="Q13:Q15"/>
    <mergeCell ref="F13:F15"/>
    <mergeCell ref="G13:G15"/>
    <mergeCell ref="H13:H15"/>
    <mergeCell ref="I13:I15"/>
    <mergeCell ref="J13:J15"/>
    <mergeCell ref="K13:K15"/>
    <mergeCell ref="L13:L15"/>
    <mergeCell ref="M13:M15"/>
    <mergeCell ref="N13:N15"/>
    <mergeCell ref="O13:O15"/>
    <mergeCell ref="P13:P15"/>
    <mergeCell ref="AD13:AD15"/>
    <mergeCell ref="AE13:AE15"/>
    <mergeCell ref="AF13:AF15"/>
    <mergeCell ref="A191:AF191"/>
    <mergeCell ref="X13:X15"/>
    <mergeCell ref="Y13:Y15"/>
    <mergeCell ref="Z13:Z15"/>
    <mergeCell ref="AA13:AA15"/>
    <mergeCell ref="AB13:AB15"/>
    <mergeCell ref="AC13:AC15"/>
    <mergeCell ref="R13:R15"/>
    <mergeCell ref="S13:S15"/>
    <mergeCell ref="T13:T15"/>
    <mergeCell ref="U13:U15"/>
    <mergeCell ref="V13:V15"/>
    <mergeCell ref="W13:W15"/>
  </mergeCells>
  <conditionalFormatting sqref="W16:W190 W192:W230">
    <cfRule type="expression" dxfId="6" priority="7">
      <formula>$W16=0</formula>
    </cfRule>
  </conditionalFormatting>
  <conditionalFormatting sqref="W16:W190 W192:W230">
    <cfRule type="expression" dxfId="5" priority="6">
      <formula>AND($V16="",$W16="SI")</formula>
    </cfRule>
  </conditionalFormatting>
  <conditionalFormatting sqref="AE16:AE190 AE192:AE230">
    <cfRule type="expression" dxfId="4" priority="3">
      <formula>AND($AC16="SI",$AE16="")</formula>
    </cfRule>
  </conditionalFormatting>
  <conditionalFormatting sqref="Y16:AB190 Y192:AB230">
    <cfRule type="expression" dxfId="3" priority="5">
      <formula>$X16&lt;&gt;"EMPATE"</formula>
    </cfRule>
  </conditionalFormatting>
  <conditionalFormatting sqref="AD16:AD190 AD192:AD230">
    <cfRule type="expression" dxfId="2" priority="4">
      <formula>AND($AC16="SI",$AD16="")</formula>
    </cfRule>
  </conditionalFormatting>
  <conditionalFormatting sqref="A192:AF230 A16:AF190">
    <cfRule type="expression" dxfId="1" priority="2">
      <formula>$U16&lt;60</formula>
    </cfRule>
  </conditionalFormatting>
  <conditionalFormatting sqref="A191">
    <cfRule type="expression" dxfId="0" priority="1">
      <formula>$U191&lt;60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ADMINISTRATIVOS</vt:lpstr>
      <vt:lpstr>AUXILIARES</vt:lpstr>
      <vt:lpstr>PROFESIONALES</vt:lpstr>
      <vt:lpstr>TECNICOS</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2020-01-15T19:56:47Z</dcterms:created>
  <dcterms:modified xsi:type="dcterms:W3CDTF">2020-01-15T21:06:31Z</dcterms:modified>
</cp:coreProperties>
</file>